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aleblong/Documents/Crossroads Solar/Pallet Manager 1.1/data/EXCEL/"/>
    </mc:Choice>
  </mc:AlternateContent>
  <xr:revisionPtr revIDLastSave="0" documentId="8_{BD97937A-524B-2743-80B5-92729DC4AFA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ALLET SHEET" sheetId="1" r:id="rId1"/>
    <sheet name="DATA" sheetId="2" r:id="rId2"/>
    <sheet name="SPECIAL CODES" sheetId="3" r:id="rId3"/>
  </sheets>
  <definedNames>
    <definedName name="_xlnm._FilterDatabase" localSheetId="1" hidden="1">DATA!$B$1:$B$2243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2I6HmFlHLgxb3iFCP/8BumQWjrNwuhoNURq3EgGm+o="/>
    </ext>
  </extLst>
</workbook>
</file>

<file path=xl/calcChain.xml><?xml version="1.0" encoding="utf-8"?>
<calcChain xmlns="http://schemas.openxmlformats.org/spreadsheetml/2006/main">
  <c r="B9039" i="2" l="1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4" i="2"/>
  <c r="B393" i="2"/>
  <c r="B389" i="2"/>
  <c r="B388" i="2"/>
  <c r="B387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2" i="2"/>
  <c r="B330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<sst xmlns="http://schemas.openxmlformats.org/spreadsheetml/2006/main" count="10696" uniqueCount="1608">
  <si>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</si>
  <si>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</si>
  <si>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</si>
  <si>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</si>
  <si>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</si>
  <si>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</si>
  <si>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</si>
  <si>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</si>
  <si>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</si>
  <si>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</si>
  <si>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</si>
  <si>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</si>
  <si>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</si>
  <si>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</si>
  <si>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CRS25WT3609132</t>
  </si>
  <si>
    <t>CRS25WT3609138</t>
  </si>
  <si>
    <t>CRS25WT3609139</t>
  </si>
  <si>
    <t>CRS25WT3609144</t>
  </si>
  <si>
    <t>CRS25WT3609145</t>
  </si>
  <si>
    <t>CRS25WT3609146</t>
  </si>
  <si>
    <t>CRS25WT3609140</t>
  </si>
  <si>
    <t>CRS25WT3609156</t>
  </si>
  <si>
    <t>CRS25WT3609157</t>
  </si>
  <si>
    <t>CRS25WT3609158</t>
  </si>
  <si>
    <t>CRS25WT3609159</t>
  </si>
  <si>
    <t>CRS25WT3609160</t>
  </si>
  <si>
    <t>CRS25WT3609161</t>
  </si>
  <si>
    <t>CRS25WT3609162</t>
  </si>
  <si>
    <t>CRS25WT3609163</t>
  </si>
  <si>
    <t>CRS25WT3609173</t>
  </si>
  <si>
    <t>CRS25WT3609131</t>
  </si>
  <si>
    <t>CRS25WT3609130</t>
  </si>
  <si>
    <t>CRS25WT3609175</t>
  </si>
  <si>
    <t>CRS25WT3609178</t>
  </si>
  <si>
    <t>CRS25WT3609179</t>
  </si>
  <si>
    <t>CRS25WT3609180</t>
  </si>
  <si>
    <t>CRS25WT3609183</t>
  </si>
  <si>
    <t>CRS25WT3609387</t>
  </si>
  <si>
    <t>CRS25WT3609386</t>
  </si>
  <si>
    <t>SIGNATURE:_______________________________________________________________________________________ DATE:_____________________________________________________________________</t>
  </si>
  <si>
    <t>SerialNo-SPECIAL CODES</t>
  </si>
  <si>
    <t>SerialNo</t>
  </si>
  <si>
    <t>Date</t>
  </si>
  <si>
    <t>TTime</t>
  </si>
  <si>
    <t>curveTag</t>
  </si>
  <si>
    <t>Prefix</t>
  </si>
  <si>
    <t>Catalogue</t>
  </si>
  <si>
    <t>FF</t>
  </si>
  <si>
    <t>Eff</t>
  </si>
  <si>
    <t>I.Work</t>
  </si>
  <si>
    <t>V.Work</t>
  </si>
  <si>
    <t>Temp</t>
  </si>
  <si>
    <t>Rs</t>
  </si>
  <si>
    <t>Peak</t>
  </si>
  <si>
    <t>Rsh</t>
  </si>
  <si>
    <t>Customer</t>
  </si>
  <si>
    <t>NOTES</t>
  </si>
  <si>
    <t>adjusted pm</t>
  </si>
  <si>
    <t>adjusted isc</t>
  </si>
  <si>
    <t>adjusted voc</t>
  </si>
  <si>
    <t>adjusted imp</t>
  </si>
  <si>
    <t>adjusted vpm</t>
  </si>
  <si>
    <t>I-&gt;V</t>
  </si>
  <si>
    <t>下午 5:41:27</t>
  </si>
  <si>
    <t>下午 7:30:01</t>
  </si>
  <si>
    <t>下午 8:52:08</t>
  </si>
  <si>
    <t>下午 8:05:57</t>
  </si>
  <si>
    <t>下午 11:31:03</t>
  </si>
  <si>
    <t>8:01:48PM</t>
  </si>
  <si>
    <t>11:44:24PM</t>
  </si>
  <si>
    <t>11:55:30PM</t>
  </si>
  <si>
    <t>CRS25BT144A00262</t>
  </si>
  <si>
    <t>CRS25BT144A00263</t>
  </si>
  <si>
    <t>CRS25BT144A00293</t>
  </si>
  <si>
    <t>CRS25BT144A00311</t>
  </si>
  <si>
    <t>CRS25BT144A00313</t>
  </si>
  <si>
    <t>CRS25BT144A00315</t>
  </si>
  <si>
    <t>2:03:06AM</t>
  </si>
  <si>
    <t>CRS25BT144A00390</t>
  </si>
  <si>
    <t>CRS25BT144A00394</t>
  </si>
  <si>
    <t>CRS25BT144A00395</t>
  </si>
  <si>
    <t>CRS25BT144A00396</t>
  </si>
  <si>
    <t>CRS25BT144A00399</t>
  </si>
  <si>
    <t>CRS25BT144A00400</t>
  </si>
  <si>
    <t>CRS25BT144A00439</t>
  </si>
  <si>
    <t>11:26:04PM</t>
  </si>
  <si>
    <t>11:59:07PM</t>
  </si>
  <si>
    <t>CRS25BT144A00465</t>
  </si>
  <si>
    <t>CRS25BT144A00467</t>
  </si>
  <si>
    <t>CRS25BT144A00469</t>
  </si>
  <si>
    <t>3:53:12AM</t>
  </si>
  <si>
    <t>11:55:41PM</t>
  </si>
  <si>
    <t>11:59:16PM</t>
  </si>
  <si>
    <t>上午 1:06:36</t>
  </si>
  <si>
    <t>上午 12:50:34</t>
  </si>
  <si>
    <t>上午 12:49:28</t>
  </si>
  <si>
    <t>上午 12:48:24</t>
  </si>
  <si>
    <t>上午 12:47:25</t>
  </si>
  <si>
    <t>上午 3:18:17</t>
  </si>
  <si>
    <t>上午 3:23:17</t>
  </si>
  <si>
    <t>上午 3:04:31</t>
  </si>
  <si>
    <t>上午 3:16:47</t>
  </si>
  <si>
    <t>上午 3:14:00</t>
  </si>
  <si>
    <t>上午 3:21:27</t>
  </si>
  <si>
    <t>上午 3:20:15</t>
  </si>
  <si>
    <t>上午 12:46:26</t>
  </si>
  <si>
    <t>上午 12:45:33</t>
  </si>
  <si>
    <t>上午 12:44:36</t>
  </si>
  <si>
    <t>上午 1:03:25</t>
  </si>
  <si>
    <t>上午 2:15:17</t>
  </si>
  <si>
    <t>上午 1:22:17</t>
  </si>
  <si>
    <t>上午 1:31:14</t>
  </si>
  <si>
    <t>上午 1:19:32</t>
  </si>
  <si>
    <t>上午 1:23:15</t>
  </si>
  <si>
    <t>上午 12:43:35</t>
  </si>
  <si>
    <t>上午 3:07:36</t>
  </si>
  <si>
    <t>上午 2:55:26</t>
  </si>
  <si>
    <t>上午 12:08:08</t>
  </si>
  <si>
    <t>上午 3:12:36</t>
  </si>
  <si>
    <t>上午 3:11:27</t>
  </si>
  <si>
    <t>上午 3:10:11</t>
  </si>
  <si>
    <t>上午 12:42:29</t>
  </si>
  <si>
    <t>上午 12:41:02</t>
  </si>
  <si>
    <t>上午 12:39:52</t>
  </si>
  <si>
    <t>上午 12:36:46</t>
  </si>
  <si>
    <t>上午 2:52:31</t>
  </si>
  <si>
    <t>上午 2:53:53</t>
  </si>
  <si>
    <t>上午 2:57:42</t>
  </si>
  <si>
    <t>上午 2:59:45</t>
  </si>
  <si>
    <t>上午 3:01:45</t>
  </si>
  <si>
    <t>上午 12:34:27</t>
  </si>
  <si>
    <t>上午 12:28:36</t>
  </si>
  <si>
    <t>上午 12:26:05</t>
  </si>
  <si>
    <t>上午 1:33:34</t>
  </si>
  <si>
    <t>上午 2:43:49</t>
  </si>
  <si>
    <t>上午 2:42:39</t>
  </si>
  <si>
    <t>上午 2:40:02</t>
  </si>
  <si>
    <t>上午 2:51:14</t>
  </si>
  <si>
    <t>上午 2:46:59</t>
  </si>
  <si>
    <t>上午 2:45:20</t>
  </si>
  <si>
    <t>上午 12:23:50</t>
  </si>
  <si>
    <t>上午 12:22:33</t>
  </si>
  <si>
    <t>上午 12:20:14</t>
  </si>
  <si>
    <t>上午 12:18:59</t>
  </si>
  <si>
    <t>上午 2:29:21</t>
  </si>
  <si>
    <t>上午 2:31:24</t>
  </si>
  <si>
    <t>上午 2:32:48</t>
  </si>
  <si>
    <t>上午 2:33:53</t>
  </si>
  <si>
    <t>上午 2:35:23</t>
  </si>
  <si>
    <t>上午 2:37:02</t>
  </si>
  <si>
    <t>上午 12:17:57</t>
  </si>
  <si>
    <t>上午 12:15:29</t>
  </si>
  <si>
    <t>上午 12:16:39</t>
  </si>
  <si>
    <t>上午 12:13:49</t>
  </si>
  <si>
    <t>上午 2:08:10</t>
  </si>
  <si>
    <t>上午 2:10:16</t>
  </si>
  <si>
    <t>上午 2:23:13</t>
  </si>
  <si>
    <t>上午 2:24:10</t>
  </si>
  <si>
    <t>上午 2:26:39</t>
  </si>
  <si>
    <t>上午 1:46:37</t>
  </si>
  <si>
    <t>上午 12:12:39</t>
  </si>
  <si>
    <t>上午 2:27:49</t>
  </si>
  <si>
    <t>上午 12:11:19</t>
  </si>
  <si>
    <t>上午 1:49:48</t>
  </si>
  <si>
    <t>上午 1:50:51</t>
  </si>
  <si>
    <t>上午 1:55:18</t>
  </si>
  <si>
    <t>上午 2:03:36</t>
  </si>
  <si>
    <t>上午 2:04:51</t>
  </si>
  <si>
    <t>上午 2:07:00</t>
  </si>
  <si>
    <t>上午 1:44:51</t>
  </si>
  <si>
    <t>上午 1:41:41</t>
  </si>
  <si>
    <t>上午 1:43:10</t>
  </si>
  <si>
    <t>上午 1:48:35</t>
  </si>
  <si>
    <t>上午 12:09:30</t>
  </si>
  <si>
    <t>上午 12:07:19</t>
  </si>
  <si>
    <t>上午 1:34:40</t>
  </si>
  <si>
    <t>上午 12:06:07</t>
  </si>
  <si>
    <t>上午 1:38:38</t>
  </si>
  <si>
    <t>上午 1:32:17</t>
  </si>
  <si>
    <t>上午 1:31:29</t>
  </si>
  <si>
    <t>上午 1:39:56</t>
  </si>
  <si>
    <t>上午 1:37:14</t>
  </si>
  <si>
    <t>上午 12:05:15</t>
  </si>
  <si>
    <t>上午 12:04:21</t>
  </si>
  <si>
    <t>上午 12:03:23</t>
  </si>
  <si>
    <t>上午 12:02:26</t>
  </si>
  <si>
    <t>上午 1:22:59</t>
  </si>
  <si>
    <t>上午 1:19:33</t>
  </si>
  <si>
    <t>上午 1:26:09</t>
  </si>
  <si>
    <t>上午 1:28:22</t>
  </si>
  <si>
    <t>上午 1:27:21</t>
  </si>
  <si>
    <t>上午 1:29:19</t>
  </si>
  <si>
    <t>上午 1:30:23</t>
  </si>
  <si>
    <t>上午 12:01:39</t>
  </si>
  <si>
    <t>上午 12:00:25</t>
  </si>
  <si>
    <t>上午 1:09:28</t>
  </si>
  <si>
    <t>上午 1:11:28</t>
  </si>
  <si>
    <t>上午 1:12:46</t>
  </si>
  <si>
    <t>上午 1:20:31</t>
  </si>
  <si>
    <t>上午 1:22:09</t>
  </si>
  <si>
    <t>下午 8:25:34</t>
  </si>
  <si>
    <t>下午 8:30:53</t>
  </si>
  <si>
    <t>下午 8:23:53</t>
  </si>
  <si>
    <t>下午 8:20:55</t>
  </si>
  <si>
    <t>上午 1:13:53</t>
  </si>
  <si>
    <t>上午 1:15:10</t>
  </si>
  <si>
    <t>上午 1:17:07</t>
  </si>
  <si>
    <t>下午 8:33:05</t>
  </si>
  <si>
    <t>下午 8:43:26</t>
  </si>
  <si>
    <t>下午 8:39:10</t>
  </si>
  <si>
    <t>下午 7:04:50</t>
  </si>
  <si>
    <t>下午 7:03:12</t>
  </si>
  <si>
    <t>下午 8:55:01</t>
  </si>
  <si>
    <t>下午 8:34:46</t>
  </si>
  <si>
    <t>下午 8:19:44</t>
  </si>
  <si>
    <t>下午 8:18:23</t>
  </si>
  <si>
    <t>下午 8:17:16</t>
  </si>
  <si>
    <t>下午 8:47:09</t>
  </si>
  <si>
    <t>下午 8:48:18</t>
  </si>
  <si>
    <t>下午 8:36:25</t>
  </si>
  <si>
    <t>下午 8:37:44</t>
  </si>
  <si>
    <t>下午 8:49:33</t>
  </si>
  <si>
    <t>下午 8:04:47</t>
  </si>
  <si>
    <t>下午 8:06:19</t>
  </si>
  <si>
    <t>下午 8:03:39</t>
  </si>
  <si>
    <t>下午 7:57:45</t>
  </si>
  <si>
    <t>下午 9:05:41</t>
  </si>
  <si>
    <t>下午 9:03:02</t>
  </si>
  <si>
    <t>下午 9:06:57</t>
  </si>
  <si>
    <t>下午 8:56:07</t>
  </si>
  <si>
    <t>下午 8:57:21</t>
  </si>
  <si>
    <t>下午 9:00:23</t>
  </si>
  <si>
    <t>下午 8:50:45</t>
  </si>
  <si>
    <t>下午 8:52:20</t>
  </si>
  <si>
    <t>下午 7:56:12</t>
  </si>
  <si>
    <t>下午 7:48:53</t>
  </si>
  <si>
    <t>下午 7:54:46</t>
  </si>
  <si>
    <t>下午 7:51:40</t>
  </si>
  <si>
    <t>下午 9:25:27</t>
  </si>
  <si>
    <t>下午 9:08:09</t>
  </si>
  <si>
    <t>下午 9:10:05</t>
  </si>
  <si>
    <t>下午 9:14:37</t>
  </si>
  <si>
    <t>下午 9:19:10</t>
  </si>
  <si>
    <t>下午 9:20:28</t>
  </si>
  <si>
    <t>下午 9:40:01</t>
  </si>
  <si>
    <t>下午 9:34:56</t>
  </si>
  <si>
    <t>下午 9:36:01</t>
  </si>
  <si>
    <t>下午 9:41:28</t>
  </si>
  <si>
    <t>下午 9:26:48</t>
  </si>
  <si>
    <t>下午 9:27:57</t>
  </si>
  <si>
    <t>下午 9:32:31</t>
  </si>
  <si>
    <t>下午 9:24:15</t>
  </si>
  <si>
    <t>下午 7:50:09</t>
  </si>
  <si>
    <t>下午 7:46:00</t>
  </si>
  <si>
    <t>下午 7:44:23</t>
  </si>
  <si>
    <t>下午 11:18:20</t>
  </si>
  <si>
    <t>下午 7:42:43</t>
  </si>
  <si>
    <t>下午 11:15:45</t>
  </si>
  <si>
    <t>下午 9:44:55</t>
  </si>
  <si>
    <t>下午 11:17:18</t>
  </si>
  <si>
    <t>下午 9:42:51</t>
  </si>
  <si>
    <t>下午 11:21:11</t>
  </si>
  <si>
    <t>下午 9:49:01</t>
  </si>
  <si>
    <t>下午 9:46:03</t>
  </si>
  <si>
    <t>下午 11:19:58</t>
  </si>
  <si>
    <t>下午 5:38:10</t>
  </si>
  <si>
    <t>下午 11:27:31</t>
  </si>
  <si>
    <t>下午 11:26:59</t>
  </si>
  <si>
    <t>下午 7:38:15</t>
  </si>
  <si>
    <t>下午 7:40:00</t>
  </si>
  <si>
    <t>下午 7:36:57</t>
  </si>
  <si>
    <t>下午 7:26:35</t>
  </si>
  <si>
    <t>下午 7:25:17</t>
  </si>
  <si>
    <t>下午 7:23:44</t>
  </si>
  <si>
    <t>下午 7:22:38</t>
  </si>
  <si>
    <t>上午 3:50:59</t>
  </si>
  <si>
    <t>上午 3:49:13</t>
  </si>
  <si>
    <t>上午 3:52:10</t>
  </si>
  <si>
    <t>上午 3:50:08</t>
  </si>
  <si>
    <t>下午 6:09:46</t>
  </si>
  <si>
    <t>下午 6:45:11</t>
  </si>
  <si>
    <t>下午 11:25:33</t>
  </si>
  <si>
    <t>下午 6:51:50</t>
  </si>
  <si>
    <t>下午 7:21:07</t>
  </si>
  <si>
    <t>下午 7:19:36</t>
  </si>
  <si>
    <t>上午 12:54:05</t>
  </si>
  <si>
    <t>上午 12:57:20</t>
  </si>
  <si>
    <t>下午 11:28:02</t>
  </si>
  <si>
    <t>下午 11:26:11</t>
  </si>
  <si>
    <t>上午 12:55:31</t>
  </si>
  <si>
    <t>下午 6:21:22</t>
  </si>
  <si>
    <t>下午 6:41:52</t>
  </si>
  <si>
    <t>上午 1:05:34</t>
  </si>
  <si>
    <t>下午 6:30:31</t>
  </si>
  <si>
    <t>下午 7:07:52</t>
  </si>
  <si>
    <t>下午 6:46:08</t>
  </si>
  <si>
    <t>上午 2:20:42</t>
  </si>
  <si>
    <t>上午 3:40:25</t>
  </si>
  <si>
    <t>下午 6:59:28</t>
  </si>
  <si>
    <t>上午 3:44:53</t>
  </si>
  <si>
    <t>上午 2:11:56</t>
  </si>
  <si>
    <t>上午 2:01:25</t>
  </si>
  <si>
    <t>上午 12:52:45</t>
  </si>
  <si>
    <t>上午 12:58:56</t>
  </si>
  <si>
    <t>下午 6:40:59</t>
  </si>
  <si>
    <t>下午 6:14:42</t>
  </si>
  <si>
    <t>下午 6:16:02</t>
  </si>
  <si>
    <t>下午 6:47:11</t>
  </si>
  <si>
    <t>下午 5:40:37</t>
  </si>
  <si>
    <t>上午 3:25:04</t>
  </si>
  <si>
    <t>下午 5:45:24</t>
  </si>
  <si>
    <t>上午 1:03:05</t>
  </si>
  <si>
    <t>上午 12:59:52</t>
  </si>
  <si>
    <t>下午 6:33:08</t>
  </si>
  <si>
    <t>下午 6:35:49</t>
  </si>
  <si>
    <t>下午 6:36:49</t>
  </si>
  <si>
    <t>下午 6:17:20</t>
  </si>
  <si>
    <t>下午 6:28:45</t>
  </si>
  <si>
    <t>下午 6:31:53</t>
  </si>
  <si>
    <t>下午 6:23:01</t>
  </si>
  <si>
    <t>下午 7:17:05</t>
  </si>
  <si>
    <t>下午 7:14:36</t>
  </si>
  <si>
    <t>下午 7:11:22</t>
  </si>
  <si>
    <t>下午 6:48:30</t>
  </si>
  <si>
    <t>下午 6:52:46</t>
  </si>
  <si>
    <t>下午 6:54:08</t>
  </si>
  <si>
    <t>下午 6:42:44</t>
  </si>
  <si>
    <t>下午 6:44:12</t>
  </si>
  <si>
    <t>下午 6:38:26</t>
  </si>
  <si>
    <t>下午 6:39:31</t>
  </si>
  <si>
    <t>下午 7:06:46</t>
  </si>
  <si>
    <t>上午 2:22:11</t>
  </si>
  <si>
    <t>上午 3:47:26</t>
  </si>
  <si>
    <t>上午 3:48:18</t>
  </si>
  <si>
    <t>上午 3:53:06</t>
  </si>
  <si>
    <t>上午 3:39:16</t>
  </si>
  <si>
    <t>下午 7:00:56</t>
  </si>
  <si>
    <t>下午 6:57:31</t>
  </si>
  <si>
    <t>下午 6:56:31</t>
  </si>
  <si>
    <t>上午 3:43:50</t>
  </si>
  <si>
    <t>上午 3:45:48</t>
  </si>
  <si>
    <t>上午 2:18:40</t>
  </si>
  <si>
    <t>上午 2:14:44</t>
  </si>
  <si>
    <t>下午 11:30:10</t>
  </si>
  <si>
    <t>下午 4:10:12</t>
  </si>
  <si>
    <t>上午 3:55:43</t>
  </si>
  <si>
    <t>上午 3:54:49</t>
  </si>
  <si>
    <t>上午 2:01:50</t>
  </si>
  <si>
    <t>上午 1:30:01</t>
  </si>
  <si>
    <t>上午 2:04:07</t>
  </si>
  <si>
    <t>上午 3:46:36</t>
  </si>
  <si>
    <t>上午 2:00:39</t>
  </si>
  <si>
    <t>上午 1:59:08</t>
  </si>
  <si>
    <t>上午 1:54:01</t>
  </si>
  <si>
    <t>上午 1:46:50</t>
  </si>
  <si>
    <t>上午 1:45:52</t>
  </si>
  <si>
    <t>上午 2:18:24</t>
  </si>
  <si>
    <t>上午 12:28:07</t>
  </si>
  <si>
    <t>上午 12:25:33</t>
  </si>
  <si>
    <t>上午 12:18:54</t>
  </si>
  <si>
    <t>上午 1:40:41</t>
  </si>
  <si>
    <t>上午 3:19:58</t>
  </si>
  <si>
    <t>上午 1:36:08</t>
  </si>
  <si>
    <t>上午 2:20:50</t>
  </si>
  <si>
    <t>上午 2:03:17</t>
  </si>
  <si>
    <t>上午 2:33:24</t>
  </si>
  <si>
    <t>上午 1:41:51</t>
  </si>
  <si>
    <t>上午 2:34:36</t>
  </si>
  <si>
    <t>上午 12:51:29</t>
  </si>
  <si>
    <t>上午 1:18:20</t>
  </si>
  <si>
    <t>上午 1:00:55</t>
  </si>
  <si>
    <t>下午 6:55:18</t>
  </si>
  <si>
    <t>下午 6:12:58</t>
  </si>
  <si>
    <t>下午 6:22:11</t>
  </si>
  <si>
    <t>下午 6:13:42</t>
  </si>
  <si>
    <t>下午 6:20:02</t>
  </si>
  <si>
    <t>下午 6:18:40</t>
  </si>
  <si>
    <t>下午 11:29:32</t>
  </si>
  <si>
    <t>下午 5:13:25</t>
  </si>
  <si>
    <t>下午 11:29:03</t>
  </si>
  <si>
    <t>下午 11:28:35</t>
  </si>
  <si>
    <t>上午 3:32:57</t>
  </si>
  <si>
    <t>上午 3:35:09</t>
  </si>
  <si>
    <t>上午 3:38:20</t>
  </si>
  <si>
    <t>上午 1:27:09</t>
  </si>
  <si>
    <t>上午 2:36:46</t>
  </si>
  <si>
    <t>上午 2:35:39</t>
  </si>
  <si>
    <t>上午 2:52:51</t>
  </si>
  <si>
    <t>上午 3:07:41</t>
  </si>
  <si>
    <t>上午3:56:50</t>
  </si>
  <si>
    <t>上午 12:21:50</t>
  </si>
  <si>
    <t>上午 12:24:16</t>
  </si>
  <si>
    <t>上午 12:57:46</t>
  </si>
  <si>
    <t>上午 1:04:45</t>
  </si>
  <si>
    <t>上午 1:03:56</t>
  </si>
  <si>
    <t>上午 1:08:12</t>
  </si>
  <si>
    <t>上午 1:01:35</t>
  </si>
  <si>
    <t>上午 1:09:51</t>
  </si>
  <si>
    <t>上午 1:11:42</t>
  </si>
  <si>
    <t>上午 1:12:37</t>
  </si>
  <si>
    <t>上午 1:41:35</t>
  </si>
  <si>
    <t>上午 1:29:14</t>
  </si>
  <si>
    <t>上午 1:45:42</t>
  </si>
  <si>
    <t>上午 1:47:16</t>
  </si>
  <si>
    <t>上午 1:58:52</t>
  </si>
  <si>
    <t>上午 1:49:01</t>
  </si>
  <si>
    <t>上午 2:05:51</t>
  </si>
  <si>
    <t>上午 1:55:56</t>
  </si>
  <si>
    <t>上午 1:57:21</t>
  </si>
  <si>
    <t>11:54:34PM</t>
  </si>
  <si>
    <t>3:45:00AM</t>
  </si>
  <si>
    <t>11:58:14PM</t>
  </si>
  <si>
    <t>2:28:33AM</t>
  </si>
  <si>
    <t>2:49:39AM</t>
  </si>
  <si>
    <t>下午 11:55:06</t>
  </si>
  <si>
    <t>11:59:02PM</t>
  </si>
  <si>
    <t>下午 4:51:56</t>
  </si>
  <si>
    <t>下午 4:51:24</t>
  </si>
  <si>
    <t>上午 3:22:15</t>
  </si>
  <si>
    <t>上午 3:22:57</t>
  </si>
  <si>
    <t>下午 4:50:25</t>
  </si>
  <si>
    <t>下午 4:50:58</t>
  </si>
  <si>
    <t>下午11:57:51</t>
  </si>
  <si>
    <t>下午 11:56:07</t>
  </si>
  <si>
    <t>下午 11:52:12</t>
  </si>
  <si>
    <t>下午 11:51:12</t>
  </si>
  <si>
    <t>上午 3:12:29</t>
  </si>
  <si>
    <t>下午 4:53:13</t>
  </si>
  <si>
    <t>下午 4:52:18</t>
  </si>
  <si>
    <t>下午 4:49:31</t>
  </si>
  <si>
    <t>下午 8:00:21</t>
  </si>
  <si>
    <t>上午 3:13:57</t>
  </si>
  <si>
    <t>下午 11:53:00</t>
  </si>
  <si>
    <t>下午 11:54:11</t>
  </si>
  <si>
    <t>下午 11:57:02</t>
  </si>
  <si>
    <t>上午 3:16:11</t>
  </si>
  <si>
    <t>上午 3:15:43</t>
  </si>
  <si>
    <t>上午 3:13:17</t>
  </si>
  <si>
    <t>上午 3:18:42</t>
  </si>
  <si>
    <t>上午 3:19:32</t>
  </si>
  <si>
    <t>上午 3:15:15</t>
  </si>
  <si>
    <t>上午 3:17:57</t>
  </si>
  <si>
    <t>上午 3:14:22</t>
  </si>
  <si>
    <t>上午 3:14:47</t>
  </si>
  <si>
    <t>上午 3:21:19</t>
  </si>
  <si>
    <t>上午 3:20:26</t>
  </si>
  <si>
    <t>下午 11:50:20</t>
  </si>
  <si>
    <t>11:55:16PM</t>
  </si>
  <si>
    <t>12:42:54AM</t>
  </si>
  <si>
    <t>11:56:35PM</t>
  </si>
  <si>
    <t>11:50:42PM</t>
  </si>
  <si>
    <t>3:33:45AM</t>
  </si>
  <si>
    <t>11:15:04PM</t>
  </si>
  <si>
    <t>11:02:40PM</t>
  </si>
  <si>
    <t>上午 12:27:47</t>
  </si>
  <si>
    <t>上午 12:28:33</t>
  </si>
  <si>
    <t>上午 1:22:16</t>
  </si>
  <si>
    <t>上午 1:20:48</t>
  </si>
  <si>
    <t>上午 12:26:58</t>
  </si>
  <si>
    <t>上午 1:23:10</t>
  </si>
  <si>
    <t>上午 1:13:43</t>
  </si>
  <si>
    <t>上午 1:12:35</t>
  </si>
  <si>
    <t>上午 1:14:44</t>
  </si>
  <si>
    <t>上午 1:18:10</t>
  </si>
  <si>
    <t>上午 1:04:27</t>
  </si>
  <si>
    <t>上午 1:05:55</t>
  </si>
  <si>
    <t>上午 1:06:53</t>
  </si>
  <si>
    <t>上午 1:08:27</t>
  </si>
  <si>
    <t>上午 1:10:10</t>
  </si>
  <si>
    <t>上午 1:11:12</t>
  </si>
  <si>
    <t>上午 12:26:15</t>
  </si>
  <si>
    <t>上午 12:24:42</t>
  </si>
  <si>
    <t>上午 12:25:31</t>
  </si>
  <si>
    <t>上午 1:19:58</t>
  </si>
  <si>
    <t>上午 2:03:58</t>
  </si>
  <si>
    <t>上午 12:54:31</t>
  </si>
  <si>
    <t>上午 12:56:30</t>
  </si>
  <si>
    <t>上午 12:58:09</t>
  </si>
  <si>
    <t>上午 1:00:29</t>
  </si>
  <si>
    <t>上午 1:01:43</t>
  </si>
  <si>
    <t>上午 1:03:01</t>
  </si>
  <si>
    <t>上午 12:23:34</t>
  </si>
  <si>
    <t>上午 12:19:33</t>
  </si>
  <si>
    <t>上午 12:22:15</t>
  </si>
  <si>
    <t>上午 12:17:32</t>
  </si>
  <si>
    <t>上午 12:16:24</t>
  </si>
  <si>
    <t>上午 12:13:56</t>
  </si>
  <si>
    <t>上午 12:15:23</t>
  </si>
  <si>
    <t>上午 12:47:36</t>
  </si>
  <si>
    <t>上午 12:48:37</t>
  </si>
  <si>
    <t>上午 12:50:00</t>
  </si>
  <si>
    <t>上午 12:51:01</t>
  </si>
  <si>
    <t>上午 12:52:47</t>
  </si>
  <si>
    <t>上午 12:13:01</t>
  </si>
  <si>
    <t>上午 12:11:58</t>
  </si>
  <si>
    <t>上午 12:10:41</t>
  </si>
  <si>
    <t>上午 12:40:19</t>
  </si>
  <si>
    <t>上午 12:39:19</t>
  </si>
  <si>
    <t>上午 12:41:19</t>
  </si>
  <si>
    <t>上午 12:43:12</t>
  </si>
  <si>
    <t>上午 12:45:13</t>
  </si>
  <si>
    <t>上午 12:46:31</t>
  </si>
  <si>
    <t>上午 12:09:26</t>
  </si>
  <si>
    <t>上午 2:15:05</t>
  </si>
  <si>
    <t>上午 12:00:48</t>
  </si>
  <si>
    <t>上午 2:23:37</t>
  </si>
  <si>
    <t>上午 2:13:40</t>
  </si>
  <si>
    <t>上午 2:18:42</t>
  </si>
  <si>
    <t>上午 12:37:01</t>
  </si>
  <si>
    <t>上午 2:05:01</t>
  </si>
  <si>
    <t>上午 2:03:02</t>
  </si>
  <si>
    <t>上午 2:07:20</t>
  </si>
  <si>
    <t>上午 2:16:52</t>
  </si>
  <si>
    <t>上午 2:15:58</t>
  </si>
  <si>
    <t>上午 2:24:34</t>
  </si>
  <si>
    <t>上午 2:05:56</t>
  </si>
  <si>
    <t>上午 2:08:29</t>
  </si>
  <si>
    <t>上午 2:12:51</t>
  </si>
  <si>
    <t>上午 2:02:02</t>
  </si>
  <si>
    <t>上午 1:56:24</t>
  </si>
  <si>
    <t>上午 1:51:07</t>
  </si>
  <si>
    <t>上午 1:58:44</t>
  </si>
  <si>
    <t>上午 1:48:29</t>
  </si>
  <si>
    <t>上午 1:49:52</t>
  </si>
  <si>
    <t>上午 1:57:37</t>
  </si>
  <si>
    <t>上午 2:00:37</t>
  </si>
  <si>
    <t>上午 1:36:29</t>
  </si>
  <si>
    <t>上午 1:40:36</t>
  </si>
  <si>
    <t>上午 1:59:36</t>
  </si>
  <si>
    <t>上午 1:37:48</t>
  </si>
  <si>
    <t>上午 1:45:00</t>
  </si>
  <si>
    <t>上午 1:42:35</t>
  </si>
  <si>
    <t>上午 1:47:27</t>
  </si>
  <si>
    <t>上午 1:34:41</t>
  </si>
  <si>
    <t>上午 1:46:33</t>
  </si>
  <si>
    <t>上午 2:34:20</t>
  </si>
  <si>
    <t>上午 2:35:44</t>
  </si>
  <si>
    <t>上午 2:30:28</t>
  </si>
  <si>
    <t>上午 2:31:43</t>
  </si>
  <si>
    <t>上午 2:40:23</t>
  </si>
  <si>
    <t>上午 2:37:27</t>
  </si>
  <si>
    <t>上午 1:30:35</t>
  </si>
  <si>
    <t>上午 2:45:43</t>
  </si>
  <si>
    <t>上午 1:32:58</t>
  </si>
  <si>
    <t>上午 12:08:24</t>
  </si>
  <si>
    <t>上午 12:02:56</t>
  </si>
  <si>
    <t>上午 12:05:38</t>
  </si>
  <si>
    <t>上午 12:06:52</t>
  </si>
  <si>
    <t>上午 12:35:43</t>
  </si>
  <si>
    <t>上午 1:27:15</t>
  </si>
  <si>
    <t>上午 1:25:56</t>
  </si>
  <si>
    <t>上午 12:38:02</t>
  </si>
  <si>
    <t>上午 2:57:08</t>
  </si>
  <si>
    <t>上午 2:48:20</t>
  </si>
  <si>
    <t>上午 2:58:28</t>
  </si>
  <si>
    <t>上午 3:00:01</t>
  </si>
  <si>
    <t>上午 2:52:20</t>
  </si>
  <si>
    <t>上午 2:28:12</t>
  </si>
  <si>
    <t>上午 2:27:06</t>
  </si>
  <si>
    <t>上午 2:25:44</t>
  </si>
  <si>
    <t>上午 2:29:14</t>
  </si>
  <si>
    <t>上午 2:41:34</t>
  </si>
  <si>
    <t>上午 2:44:41</t>
  </si>
  <si>
    <t>上午 2:46:44</t>
  </si>
  <si>
    <t>上午 3:05:20</t>
  </si>
  <si>
    <t>上午 3:02:46</t>
  </si>
  <si>
    <t>下午 11:20:19</t>
  </si>
  <si>
    <t>上午 2:50:54</t>
  </si>
  <si>
    <t>上午 2:53:41</t>
  </si>
  <si>
    <t>下午 6:26:17</t>
  </si>
  <si>
    <t>上午 12:11:34</t>
  </si>
  <si>
    <t>下午 5:39:35</t>
  </si>
  <si>
    <t>下午 11:34:26</t>
  </si>
  <si>
    <t>下午 6:40:19</t>
  </si>
  <si>
    <t>下午 6:48:50</t>
  </si>
  <si>
    <t>上午 12:13:39</t>
  </si>
  <si>
    <t>上午 12:12:37</t>
  </si>
  <si>
    <t>下午 11:27:42</t>
  </si>
  <si>
    <t>下午 5:58:39</t>
  </si>
  <si>
    <t>上午 12:10:37</t>
  </si>
  <si>
    <t>下午 6:44:27</t>
  </si>
  <si>
    <t>下午 6:20:30</t>
  </si>
  <si>
    <t>下午 9:43:51</t>
  </si>
  <si>
    <t>下午 9:42:58</t>
  </si>
  <si>
    <t>下午 9:42:05</t>
  </si>
  <si>
    <t>上午 12:20:47</t>
  </si>
  <si>
    <t>下午 6:50:48</t>
  </si>
  <si>
    <t>下午 7:22:20</t>
  </si>
  <si>
    <t>上午 1:25:13</t>
  </si>
  <si>
    <t>下午 9:45:33</t>
  </si>
  <si>
    <t>下午 9:44:39</t>
  </si>
  <si>
    <t>下午 11:26:02</t>
  </si>
  <si>
    <t>上午 12:08:50</t>
  </si>
  <si>
    <t>上午 1:06:31</t>
  </si>
  <si>
    <t>上午 1:26:28</t>
  </si>
  <si>
    <t>上午 12:04:18</t>
  </si>
  <si>
    <t>下午 6:09:59</t>
  </si>
  <si>
    <t>上午 1:41:46</t>
  </si>
  <si>
    <t>下午 8:30:46</t>
  </si>
  <si>
    <t>上午 1:39:24</t>
  </si>
  <si>
    <t>上午 12:07:11</t>
  </si>
  <si>
    <t>上午 12:05:07</t>
  </si>
  <si>
    <t>上午 12:03:29</t>
  </si>
  <si>
    <t>上午 12:08:02</t>
  </si>
  <si>
    <t>上午 12:18:22</t>
  </si>
  <si>
    <t>上午 12:09:42</t>
  </si>
  <si>
    <t>上午 12:19:31</t>
  </si>
  <si>
    <t>上午 12:01:23</t>
  </si>
  <si>
    <t>下午 7:42:27</t>
  </si>
  <si>
    <t>上午 12:02:30</t>
  </si>
  <si>
    <t>上午 12:00:31</t>
  </si>
  <si>
    <t>上午 12:15:41</t>
  </si>
  <si>
    <t>上午 12:16:27</t>
  </si>
  <si>
    <t>上午 12:17:30</t>
  </si>
  <si>
    <t>上午 12:14:48</t>
  </si>
  <si>
    <t>上午 1:38:22</t>
  </si>
  <si>
    <t>上午 1:35:30</t>
  </si>
  <si>
    <t>上午 1:32:41</t>
  </si>
  <si>
    <t>上午 1:33:37</t>
  </si>
  <si>
    <t>下午 9:39:04</t>
  </si>
  <si>
    <t>下午 9:40:46</t>
  </si>
  <si>
    <t>上午 1:46:47</t>
  </si>
  <si>
    <t>下午 9:37:29</t>
  </si>
  <si>
    <t>上午 1:47:51</t>
  </si>
  <si>
    <t>下午 7:43:53</t>
  </si>
  <si>
    <t>上午 1:51:33</t>
  </si>
  <si>
    <t>上午 1:52:21</t>
  </si>
  <si>
    <t>上午 1:58:29</t>
  </si>
  <si>
    <t>上午 1:53:01</t>
  </si>
  <si>
    <t>上午 2:07:34</t>
  </si>
  <si>
    <t>上午 2:02:29</t>
  </si>
  <si>
    <t>下午 6:47:58</t>
  </si>
  <si>
    <t>上午 1:01:52</t>
  </si>
  <si>
    <t>上午 2:15:57</t>
  </si>
  <si>
    <t>下午 6:46:45</t>
  </si>
  <si>
    <t>上午 1:12:51</t>
  </si>
  <si>
    <t>上午 2:29:39</t>
  </si>
  <si>
    <t>下午 8:37:35</t>
  </si>
  <si>
    <t>下午 8:38:28</t>
  </si>
  <si>
    <t>下午 8:33:41</t>
  </si>
  <si>
    <t>下午 8:34:52</t>
  </si>
  <si>
    <t>上午 1:13:38</t>
  </si>
  <si>
    <t>上午 1:12:09</t>
  </si>
  <si>
    <t>上午 1:21:52</t>
  </si>
  <si>
    <t>上午 1:15:52</t>
  </si>
  <si>
    <t>上午 1:23:33</t>
  </si>
  <si>
    <t>上午 1:22:38</t>
  </si>
  <si>
    <t>上午 1:31:44</t>
  </si>
  <si>
    <t>上午 1:29:31</t>
  </si>
  <si>
    <t>上午 12:30:11</t>
  </si>
  <si>
    <t>下午 5:44:16</t>
  </si>
  <si>
    <t>上午 1:14:25</t>
  </si>
  <si>
    <t>上午 2:31:26</t>
  </si>
  <si>
    <t>上午 1:10:31</t>
  </si>
  <si>
    <t>上午 2:34:05</t>
  </si>
  <si>
    <t>上午 2:32:27</t>
  </si>
  <si>
    <t>下午 6:01:10</t>
  </si>
  <si>
    <t>上午 2:38:19</t>
  </si>
  <si>
    <t>上午 2:34:51</t>
  </si>
  <si>
    <t>上午 2:35:51</t>
  </si>
  <si>
    <t>上午 1:03:14</t>
  </si>
  <si>
    <t>上午 2:29:48</t>
  </si>
  <si>
    <t>上午 2:37:08</t>
  </si>
  <si>
    <t>下午 6:00:07</t>
  </si>
  <si>
    <t>下午 6:03:11</t>
  </si>
  <si>
    <t>下午 6:02:20</t>
  </si>
  <si>
    <t>下午 6:07:20</t>
  </si>
  <si>
    <t>下午 6:06:20</t>
  </si>
  <si>
    <t>上午 12:57:26</t>
  </si>
  <si>
    <t>下午 9:49:46</t>
  </si>
  <si>
    <t>上午 1:00:27</t>
  </si>
  <si>
    <t>上午 12:55:21</t>
  </si>
  <si>
    <t>下午 5:43:25</t>
  </si>
  <si>
    <t>下午 5:27:04</t>
  </si>
  <si>
    <t>下午 5:50:40</t>
  </si>
  <si>
    <t>下午 5:44:53</t>
  </si>
  <si>
    <t>下午 5:58:43</t>
  </si>
  <si>
    <t>下午 5:57:40</t>
  </si>
  <si>
    <t>下午 6:16:49</t>
  </si>
  <si>
    <t>下午 6:14:08</t>
  </si>
  <si>
    <t>下午 6:31:52</t>
  </si>
  <si>
    <t>下午 6:17:45</t>
  </si>
  <si>
    <t>下午 5:36:39</t>
  </si>
  <si>
    <t>下午 5:34:45</t>
  </si>
  <si>
    <t>下午 5:33:37</t>
  </si>
  <si>
    <t>下午 5:30:39</t>
  </si>
  <si>
    <t>下午 5:28:48</t>
  </si>
  <si>
    <t>下午 5:31:31</t>
  </si>
  <si>
    <t>下午 5:45:56</t>
  </si>
  <si>
    <t>下午 6:10:12</t>
  </si>
  <si>
    <t>下午 6:09:15</t>
  </si>
  <si>
    <t>下午 6:08:21</t>
  </si>
  <si>
    <t>下午 5:41:25</t>
  </si>
  <si>
    <t>下午 5:42:24</t>
  </si>
  <si>
    <t>下午 5:38:21</t>
  </si>
  <si>
    <t>下午 5:39:19</t>
  </si>
  <si>
    <t>下午 5:35:36</t>
  </si>
  <si>
    <t>下午 5:37:34</t>
  </si>
  <si>
    <t>下午 6:42:17</t>
  </si>
  <si>
    <t>下午 6:43:14</t>
  </si>
  <si>
    <t>下午 6:40:09</t>
  </si>
  <si>
    <t>下午 6:41:24</t>
  </si>
  <si>
    <t>下午 8:36:37</t>
  </si>
  <si>
    <t>下午 8:35:44</t>
  </si>
  <si>
    <t>下午 8:40:35</t>
  </si>
  <si>
    <t>下午 8:39:37</t>
  </si>
  <si>
    <t>上午 1:01:08</t>
  </si>
  <si>
    <t>下午 8:41:46</t>
  </si>
  <si>
    <t>下午 6:30:55</t>
  </si>
  <si>
    <t>下午 6:37:21</t>
  </si>
  <si>
    <t>下午 6:24:05</t>
  </si>
  <si>
    <t>下午 6:28:04</t>
  </si>
  <si>
    <t>下午 8:27:26</t>
  </si>
  <si>
    <t>下午 8:26:17</t>
  </si>
  <si>
    <t>下午 8:29:54</t>
  </si>
  <si>
    <t>下午 8:28:41</t>
  </si>
  <si>
    <t>下午 8:32:53</t>
  </si>
  <si>
    <t>下午 8:31:51</t>
  </si>
  <si>
    <t>下午 6:23:13</t>
  </si>
  <si>
    <t>下午 6:21:42</t>
  </si>
  <si>
    <t>下午 6:22:27</t>
  </si>
  <si>
    <t>上午 1:04:49</t>
  </si>
  <si>
    <t>下午 6:16:59</t>
  </si>
  <si>
    <t>下午 6:14:59</t>
  </si>
  <si>
    <t>下午 6:12:46</t>
  </si>
  <si>
    <t>下午 7:08:29</t>
  </si>
  <si>
    <t>下午 7:04:29</t>
  </si>
  <si>
    <t>下午 6:57:54</t>
  </si>
  <si>
    <t>下午 8:10:39</t>
  </si>
  <si>
    <t>下午 8:13:43</t>
  </si>
  <si>
    <t>下午 8:14:34</t>
  </si>
  <si>
    <t>下午 8:16:19</t>
  </si>
  <si>
    <t>下午 8:17:22</t>
  </si>
  <si>
    <t>下午 8:18:41</t>
  </si>
  <si>
    <t>下午 6:54:06</t>
  </si>
  <si>
    <t>下午 6:55:45</t>
  </si>
  <si>
    <t>下午 6:44:58</t>
  </si>
  <si>
    <t>下午 6:45:55</t>
  </si>
  <si>
    <t>下午 7:38:03</t>
  </si>
  <si>
    <t>下午 7:36:58</t>
  </si>
  <si>
    <t>下午 7:39:15</t>
  </si>
  <si>
    <t>上午 12:39:11</t>
  </si>
  <si>
    <t>上午 12:40:46</t>
  </si>
  <si>
    <t>上午 12:41:29</t>
  </si>
  <si>
    <t>上午 12:42:55</t>
  </si>
  <si>
    <t>下午 7:34:59</t>
  </si>
  <si>
    <t>下午 7:36:06</t>
  </si>
  <si>
    <t>下午 8:24:10</t>
  </si>
  <si>
    <t>下午 7:16:49</t>
  </si>
  <si>
    <t>上午 1:04:01</t>
  </si>
  <si>
    <t>下午 8:21:30</t>
  </si>
  <si>
    <t>上午 12:44:45</t>
  </si>
  <si>
    <t>下午 8:09:40</t>
  </si>
  <si>
    <t>上午 12:45:25</t>
  </si>
  <si>
    <t>上午 12:47:32</t>
  </si>
  <si>
    <t>下午 8:13:10</t>
  </si>
  <si>
    <t>下午 8:12:10</t>
  </si>
  <si>
    <t>下午 8:48:59</t>
  </si>
  <si>
    <t>下午 8:23:38</t>
  </si>
  <si>
    <t>上午 12:48:08</t>
  </si>
  <si>
    <t>下午 9:36:24</t>
  </si>
  <si>
    <t>下午 9:35:30</t>
  </si>
  <si>
    <t>上午 2:18:33</t>
  </si>
  <si>
    <t>上午 2:39:43</t>
  </si>
  <si>
    <t>上午 2:38:17</t>
  </si>
  <si>
    <t>上午 2:37:33</t>
  </si>
  <si>
    <t>上午 2:16:48</t>
  </si>
  <si>
    <t>上午 12:49:49</t>
  </si>
  <si>
    <t>上午 12:50:32</t>
  </si>
  <si>
    <t>上午 12:36:22</t>
  </si>
  <si>
    <t>上午 2:45:17</t>
  </si>
  <si>
    <t>上午 2:19:19</t>
  </si>
  <si>
    <t>上午 2:38:50</t>
  </si>
  <si>
    <t>上午 2:41:05</t>
  </si>
  <si>
    <t>下午 11:06:17</t>
  </si>
  <si>
    <t>上午 12:37:00</t>
  </si>
  <si>
    <t>上午 12:19:23</t>
  </si>
  <si>
    <t>上午 2:42:40</t>
  </si>
  <si>
    <t>上午 2:41:59</t>
  </si>
  <si>
    <t>上午 2:43:59</t>
  </si>
  <si>
    <t>上午 2:43:20</t>
  </si>
  <si>
    <t>上午 12:20:37</t>
  </si>
  <si>
    <t>上午 12:21:29</t>
  </si>
  <si>
    <t>上午 12:22:22</t>
  </si>
  <si>
    <t>上午 12:25:11</t>
  </si>
  <si>
    <t>上午 12:26:23</t>
  </si>
  <si>
    <t>上午 12:42:10</t>
  </si>
  <si>
    <t>下午 11:47:26</t>
  </si>
  <si>
    <t>上午 12:43:38</t>
  </si>
  <si>
    <t>下午 11:29:05</t>
  </si>
  <si>
    <t>上午 12:33:29</t>
  </si>
  <si>
    <t>上午 12:34:29</t>
  </si>
  <si>
    <t>上午 12:49:06</t>
  </si>
  <si>
    <t>上午 12:46:37</t>
  </si>
  <si>
    <t>上午 12:52:05</t>
  </si>
  <si>
    <t>上午 12:51:24</t>
  </si>
  <si>
    <t>上午 12:55:56</t>
  </si>
  <si>
    <t>上午 12:17:07</t>
  </si>
  <si>
    <t>上午 12:54:37</t>
  </si>
  <si>
    <t>下午 9:50:27</t>
  </si>
  <si>
    <t>下午 9:52:06</t>
  </si>
  <si>
    <t>下午 9:38:04</t>
  </si>
  <si>
    <t>下午 9:48:53</t>
  </si>
  <si>
    <t>上午 12:58:22</t>
  </si>
  <si>
    <t>上午 12:53:57</t>
  </si>
  <si>
    <t>上午 12:59:04</t>
  </si>
  <si>
    <t>上午 12:59:42</t>
  </si>
  <si>
    <t>上午 12:23:17</t>
  </si>
  <si>
    <t>上午 12:18:27</t>
  </si>
  <si>
    <t>上午 12:20:02</t>
  </si>
  <si>
    <t>上午 12:27:09</t>
  </si>
  <si>
    <t>上午 12:56:42</t>
  </si>
  <si>
    <t>上午 12:28:39</t>
  </si>
  <si>
    <t>上午 12:27:58</t>
  </si>
  <si>
    <t>上午 12:02:25</t>
  </si>
  <si>
    <t>上午 12:29:21</t>
  </si>
  <si>
    <t>上午 12:31:09</t>
  </si>
  <si>
    <t>上午 12:35:32</t>
  </si>
  <si>
    <t>上午 12:32:38</t>
  </si>
  <si>
    <t>上午 12:53:04</t>
  </si>
  <si>
    <t>上午 12:15:13</t>
  </si>
  <si>
    <t>下午 11:58:44</t>
  </si>
  <si>
    <t>上午 12:37:40</t>
  </si>
  <si>
    <t>上午 12:39:59</t>
  </si>
  <si>
    <t>上午 12:38:32</t>
  </si>
  <si>
    <t>下午 6:18:54</t>
  </si>
  <si>
    <t>下午 6:33:17</t>
  </si>
  <si>
    <t>下午 6:29:03</t>
  </si>
  <si>
    <t>下午 6:35:48</t>
  </si>
  <si>
    <t>下午 6:20:04</t>
  </si>
  <si>
    <t>下午 6:23:23</t>
  </si>
  <si>
    <t>下午 6:20:54</t>
  </si>
  <si>
    <t>下午 6:22:06</t>
  </si>
  <si>
    <t>下午 7:08:24</t>
  </si>
  <si>
    <t>下午 7:07:23</t>
  </si>
  <si>
    <t>下午 7:13:36</t>
  </si>
  <si>
    <t>下午 7:09:56</t>
  </si>
  <si>
    <t>下午 7:16:08</t>
  </si>
  <si>
    <t>下午 7:17:18</t>
  </si>
  <si>
    <t>下午 6:40:10</t>
  </si>
  <si>
    <t>下午 6:41:08</t>
  </si>
  <si>
    <t>下午 6:37:25</t>
  </si>
  <si>
    <t>下午 6:39:14</t>
  </si>
  <si>
    <t>下午 6:51:58</t>
  </si>
  <si>
    <t>下午 6:47:51</t>
  </si>
  <si>
    <t>下午 6:55:22</t>
  </si>
  <si>
    <t>下午 7:04:15</t>
  </si>
  <si>
    <t>下午 7:01:18</t>
  </si>
  <si>
    <t>下午 7:03:04</t>
  </si>
  <si>
    <t>下午 7:06:09</t>
  </si>
  <si>
    <t>下午 6:42:18</t>
  </si>
  <si>
    <t>下午 6:43:27</t>
  </si>
  <si>
    <t>下午 7:21:21</t>
  </si>
  <si>
    <t>下午 7:18:31</t>
  </si>
  <si>
    <t>下午 7:25:14</t>
  </si>
  <si>
    <t>下午 7:22:21</t>
  </si>
  <si>
    <t>下午 7:27:24</t>
  </si>
  <si>
    <t>下午 7:26:29</t>
  </si>
  <si>
    <t>下午 7:30:40</t>
  </si>
  <si>
    <t>下午 7:28:46</t>
  </si>
  <si>
    <t>下午 7:32:00</t>
  </si>
  <si>
    <t>下午 7:41:08</t>
  </si>
  <si>
    <t>下午 7:33:01</t>
  </si>
  <si>
    <t>下午 7:33:48</t>
  </si>
  <si>
    <t>下午 7:35:30</t>
  </si>
  <si>
    <t>下午 7:37:31</t>
  </si>
  <si>
    <t>下午 7:41:40</t>
  </si>
  <si>
    <t>下午 7:43:08</t>
  </si>
  <si>
    <t>下午 7:45:57</t>
  </si>
  <si>
    <t>下午 7:59:50</t>
  </si>
  <si>
    <t>下午 7:50:40</t>
  </si>
  <si>
    <t>下午 8:00:31</t>
  </si>
  <si>
    <t>下午 7:59:09</t>
  </si>
  <si>
    <t>下午 8:01:58</t>
  </si>
  <si>
    <t>下午 8:01:14</t>
  </si>
  <si>
    <t>下午 8:03:53</t>
  </si>
  <si>
    <t>下午 8:02:40</t>
  </si>
  <si>
    <t>下午 8:06:16</t>
  </si>
  <si>
    <t>下午 8:04:56</t>
  </si>
  <si>
    <t>下午 8:21:46</t>
  </si>
  <si>
    <t>下午 8:12:58</t>
  </si>
  <si>
    <t>下午 8:11:26</t>
  </si>
  <si>
    <t>下午 8:19:50</t>
  </si>
  <si>
    <t>下午 8:25:36</t>
  </si>
  <si>
    <t>下午 8:26:52</t>
  </si>
  <si>
    <t>下午 8:28:21</t>
  </si>
  <si>
    <t>下午 8:31:55</t>
  </si>
  <si>
    <t>下午 8:50:54</t>
  </si>
  <si>
    <t>下午 8:59:34</t>
  </si>
  <si>
    <t>下午 8:50:10</t>
  </si>
  <si>
    <t>下午 9:08:19</t>
  </si>
  <si>
    <t>下午 9:04:00</t>
  </si>
  <si>
    <t>下午 8:57:34</t>
  </si>
  <si>
    <t>下午 8:55:46</t>
  </si>
  <si>
    <t>下午 8:53:57</t>
  </si>
  <si>
    <t>下午 8:53:13</t>
  </si>
  <si>
    <t>下午 8:52:01</t>
  </si>
  <si>
    <t>下午 8:56:27</t>
  </si>
  <si>
    <t>下午 8:58:29</t>
  </si>
  <si>
    <t>下午 8:54:38</t>
  </si>
  <si>
    <t>下午 9:01:20</t>
  </si>
  <si>
    <t>下午 9:02:07</t>
  </si>
  <si>
    <t>下午 9:02:55</t>
  </si>
  <si>
    <t>下午 9:04:45</t>
  </si>
  <si>
    <t>下午 9:05:32</t>
  </si>
  <si>
    <t>下午 11:17:14</t>
  </si>
  <si>
    <t>下午 9:09:16</t>
  </si>
  <si>
    <t>下午 9:15:10</t>
  </si>
  <si>
    <t>下午 9:18:29</t>
  </si>
  <si>
    <t>下午 9:23:38</t>
  </si>
  <si>
    <t>下午 9:10:55</t>
  </si>
  <si>
    <t>下午 9:07:11</t>
  </si>
  <si>
    <t>下午 9:14:06</t>
  </si>
  <si>
    <t>下午 9:12:32</t>
  </si>
  <si>
    <t>下午 9:22:08</t>
  </si>
  <si>
    <t>下午 9:17:15</t>
  </si>
  <si>
    <t>下午 9:19:25</t>
  </si>
  <si>
    <t>下午 9:21:12</t>
  </si>
  <si>
    <t>上午 12:36:49</t>
  </si>
  <si>
    <t>上午 12:35:52</t>
  </si>
  <si>
    <t>上午 12:24:30</t>
  </si>
  <si>
    <t>上午 12:26:12</t>
  </si>
  <si>
    <t>上午 12:22:28</t>
  </si>
  <si>
    <t>下午 9:34:13</t>
  </si>
  <si>
    <t>下午 9:38:15</t>
  </si>
  <si>
    <t>下午 9:37:21</t>
  </si>
  <si>
    <t>下午 11:40:56</t>
  </si>
  <si>
    <t>上午 1:06:50</t>
  </si>
  <si>
    <t>上午 1:14:45</t>
  </si>
  <si>
    <t>上午 1:18:03</t>
  </si>
  <si>
    <t>上午 1:16:44</t>
  </si>
  <si>
    <t>下午 11:56:38</t>
  </si>
  <si>
    <t>上午 12:04:49</t>
  </si>
  <si>
    <t>上午 12:08:05</t>
  </si>
  <si>
    <t>下午 11:21:55</t>
  </si>
  <si>
    <t>下午 9:35:50</t>
  </si>
  <si>
    <t>下午 11:38:39</t>
  </si>
  <si>
    <t>下午 11:31:01</t>
  </si>
  <si>
    <t>下午 11:36:58</t>
  </si>
  <si>
    <t>下午 11:30:03</t>
  </si>
  <si>
    <t>下午 11:20:57</t>
  </si>
  <si>
    <t>下午 11:26:49</t>
  </si>
  <si>
    <t>下午 11:11:56</t>
  </si>
  <si>
    <t>下午 11:15:06</t>
  </si>
  <si>
    <t>下午 11:23:23</t>
  </si>
  <si>
    <t>下午 11:14:17</t>
  </si>
  <si>
    <t>上午 12:42:09</t>
  </si>
  <si>
    <t>上午 12:18:24</t>
  </si>
  <si>
    <t>下午 11:48:34</t>
  </si>
  <si>
    <t>下午 11:25:51</t>
  </si>
  <si>
    <t>下午 11:47:21</t>
  </si>
  <si>
    <t>上午 12:21:36</t>
  </si>
  <si>
    <t>上午 12:23:23</t>
  </si>
  <si>
    <t>上午 12:46:40</t>
  </si>
  <si>
    <t>上午 12:09:12</t>
  </si>
  <si>
    <t>上午 12:10:15</t>
  </si>
  <si>
    <t>上午 12:11:03</t>
  </si>
  <si>
    <t>下午 11:31:49</t>
  </si>
  <si>
    <t>下午 11:32:43</t>
  </si>
  <si>
    <t>下午 11:35:31</t>
  </si>
  <si>
    <t>上午 12:12:12</t>
  </si>
  <si>
    <t>上午 12:13:12</t>
  </si>
  <si>
    <t>上午 12:15:32</t>
  </si>
  <si>
    <t>上午 12:16:33</t>
  </si>
  <si>
    <t>上午 1:48:00</t>
  </si>
  <si>
    <t>上午 1:49:36</t>
  </si>
  <si>
    <t>上午 1:52:05</t>
  </si>
  <si>
    <t>上午 1:51:10</t>
  </si>
  <si>
    <t>下午 11:43:26</t>
  </si>
  <si>
    <t>上午 1:58:05</t>
  </si>
  <si>
    <t>上午 1:56:29</t>
  </si>
  <si>
    <t>上午 2:00:18</t>
  </si>
  <si>
    <t>下午 11:51:01</t>
  </si>
  <si>
    <t>下午 11:45:42</t>
  </si>
  <si>
    <t>下午 11:54:52</t>
  </si>
  <si>
    <t>下午 11:52:57</t>
  </si>
  <si>
    <t>上午 12:00:30</t>
  </si>
  <si>
    <t>下午11:58:17</t>
  </si>
  <si>
    <t>上午 12:06:34</t>
  </si>
  <si>
    <t>上午 12:05:40</t>
  </si>
  <si>
    <t>上午 1:59:14</t>
  </si>
  <si>
    <t>上午 2:02:13</t>
  </si>
  <si>
    <t>上午 12:32:17</t>
  </si>
  <si>
    <t>上午 12:27:05</t>
  </si>
  <si>
    <t>上午 12:33:30</t>
  </si>
  <si>
    <t>上午 12:31:35</t>
  </si>
  <si>
    <t>上午 1:02:41</t>
  </si>
  <si>
    <t>上午 1:04:22</t>
  </si>
  <si>
    <t>上午 1:05:56</t>
  </si>
  <si>
    <t>上午 12:58:44</t>
  </si>
  <si>
    <t>上午 1:11:25</t>
  </si>
  <si>
    <t>上午 12:52:31</t>
  </si>
  <si>
    <t>上午 12:55:15</t>
  </si>
  <si>
    <t>上午 12:56:08</t>
  </si>
  <si>
    <t>上午 1:43:40</t>
  </si>
  <si>
    <t>上午 1:40:19</t>
  </si>
  <si>
    <t>上午 1:41:29</t>
  </si>
  <si>
    <t>上午 1:26:24</t>
  </si>
  <si>
    <t>上午 2:01:19</t>
  </si>
  <si>
    <t>上午 1:01:09</t>
  </si>
  <si>
    <t>上午 1:24:27</t>
  </si>
  <si>
    <t>上午 1:25:31</t>
  </si>
  <si>
    <t>上午 1:38:54</t>
  </si>
  <si>
    <t>上午 1:36:50</t>
  </si>
  <si>
    <t>上午 1:35:51</t>
  </si>
  <si>
    <t>上午 1:22:25</t>
  </si>
  <si>
    <t>上午 1:23:21</t>
  </si>
  <si>
    <t>上午 1:20:13</t>
  </si>
  <si>
    <t>上午 1:42:42</t>
  </si>
  <si>
    <t>上午 1:21:32</t>
  </si>
  <si>
    <t>上午 1:45:39</t>
  </si>
  <si>
    <t>上午 1:44:49</t>
  </si>
  <si>
    <t>上午 2:16:53</t>
  </si>
  <si>
    <t>上午 2:17:43</t>
  </si>
  <si>
    <t>上午 2:19:46</t>
  </si>
  <si>
    <t>上午 1:29:35</t>
  </si>
  <si>
    <t>上午 1:32:56</t>
  </si>
  <si>
    <t>上午 2:18:56</t>
  </si>
  <si>
    <t>上午 2:22:36</t>
  </si>
  <si>
    <t>上午 2:21:36</t>
  </si>
  <si>
    <t>上午 1:27:23</t>
  </si>
  <si>
    <t>上午 1:28:18</t>
  </si>
  <si>
    <t>上午 2:13:37</t>
  </si>
  <si>
    <t>上午 2:14:33</t>
  </si>
  <si>
    <t>上午 2:11:33</t>
  </si>
  <si>
    <t>上午 2:12:41</t>
  </si>
  <si>
    <t>上午 2:24:54</t>
  </si>
  <si>
    <t>上午 2:24:02</t>
  </si>
  <si>
    <t>上午 2:30:09</t>
  </si>
  <si>
    <t>上午 2:27:07</t>
  </si>
  <si>
    <t>上午 2:05:10</t>
  </si>
  <si>
    <t>上午 2:06:16</t>
  </si>
  <si>
    <t>上午 2:46:56</t>
  </si>
  <si>
    <t>上午 2:03:06</t>
  </si>
  <si>
    <t>上午 2:04:03</t>
  </si>
  <si>
    <t>上午 2:45:41</t>
  </si>
  <si>
    <t>上午 2:51:46</t>
  </si>
  <si>
    <t>上午 2:50:16</t>
  </si>
  <si>
    <t>上午 2:54:40</t>
  </si>
  <si>
    <t>上午 2:53:08</t>
  </si>
  <si>
    <t>上午 2:37:23</t>
  </si>
  <si>
    <t>上午 2:38:21</t>
  </si>
  <si>
    <t>上午 2:34:37</t>
  </si>
  <si>
    <t>上午 2:36:28</t>
  </si>
  <si>
    <t>上午 2:57:27</t>
  </si>
  <si>
    <t>下午 6:58:46</t>
  </si>
  <si>
    <t>下午 7:00:51</t>
  </si>
  <si>
    <t>上午 2:56:20</t>
  </si>
  <si>
    <t>上午 3:00:00</t>
  </si>
  <si>
    <t>上午 2:58:58</t>
  </si>
  <si>
    <t>上午 2:32:12</t>
  </si>
  <si>
    <t>上午 2:31:15</t>
  </si>
  <si>
    <t>上午 2:35:24</t>
  </si>
  <si>
    <t>上午 2:33:27</t>
  </si>
  <si>
    <t>上午 3:28:16</t>
  </si>
  <si>
    <t>上午 3:27:11</t>
  </si>
  <si>
    <t>上午 3:39:18</t>
  </si>
  <si>
    <t>上午 3:03:23</t>
  </si>
  <si>
    <t>上午 3:05:29</t>
  </si>
  <si>
    <t>上午 3:01:12</t>
  </si>
  <si>
    <t>上午 3:02:16</t>
  </si>
  <si>
    <t>上午 3:37:34</t>
  </si>
  <si>
    <t>上午 3:41:59</t>
  </si>
  <si>
    <t>上午 3:40:47</t>
  </si>
  <si>
    <t>上午 3:44:06</t>
  </si>
  <si>
    <t>上午 3:43:09</t>
  </si>
  <si>
    <t>上午 3:46:50</t>
  </si>
  <si>
    <t>上午 3:45:10</t>
  </si>
  <si>
    <t>上午 3:23:27</t>
  </si>
  <si>
    <t>上午 3:24:55</t>
  </si>
  <si>
    <t>上午 3:14:07</t>
  </si>
  <si>
    <t>上午 3:15:49</t>
  </si>
  <si>
    <t>下午 8:14:21</t>
  </si>
  <si>
    <t>下午 8:11:49</t>
  </si>
  <si>
    <t>下午 8:10:41</t>
  </si>
  <si>
    <t>上午 3:20:25</t>
  </si>
  <si>
    <t>上午 3:21:42</t>
  </si>
  <si>
    <t>上午 3:18:46</t>
  </si>
  <si>
    <t>上午 3:16:57</t>
  </si>
  <si>
    <t>下午 8:09:26</t>
  </si>
  <si>
    <t>下午 8:08:27</t>
  </si>
  <si>
    <t>下午 8:06:00</t>
  </si>
  <si>
    <t>下午 8:04:08</t>
  </si>
  <si>
    <t>下午 8:05:01</t>
  </si>
  <si>
    <t>下午 8:02:05</t>
  </si>
  <si>
    <t>下午 8:03:06</t>
  </si>
  <si>
    <t>上午 3:31:48</t>
  </si>
  <si>
    <t>上午 3:30:11</t>
  </si>
  <si>
    <t>上午 3:34:27</t>
  </si>
  <si>
    <t>上午 3:32:49</t>
  </si>
  <si>
    <t>下午 7:04:30</t>
  </si>
  <si>
    <t>上午3:48:17</t>
  </si>
  <si>
    <t>下午 7:01:55</t>
  </si>
  <si>
    <t>下午 6:19:43</t>
  </si>
  <si>
    <t>下午 6:33:36</t>
  </si>
  <si>
    <t>下午 8:26:58</t>
  </si>
  <si>
    <t>下午 8:35:27</t>
  </si>
  <si>
    <t>下午 8:22:19</t>
  </si>
  <si>
    <t>下午 6:48:42</t>
  </si>
  <si>
    <t>下午 6:55:31</t>
  </si>
  <si>
    <t>下午 8:28:50</t>
  </si>
  <si>
    <t>下午 8:32:12</t>
  </si>
  <si>
    <t>下午 8:34:38</t>
  </si>
  <si>
    <t>下午 8:20:43</t>
  </si>
  <si>
    <t>下午 8:19:49</t>
  </si>
  <si>
    <t>下午 8:18:39</t>
  </si>
  <si>
    <t>下午 6:45:30</t>
  </si>
  <si>
    <t>下午 6:47:15</t>
  </si>
  <si>
    <t>下午 6:43:54</t>
  </si>
  <si>
    <t>下午 6:44:39</t>
  </si>
  <si>
    <t>下午 6:36:32</t>
  </si>
  <si>
    <t>下午 6:34:41</t>
  </si>
  <si>
    <t>下午 6:40:40</t>
  </si>
  <si>
    <t>下午 6:39:17</t>
  </si>
  <si>
    <t>下午 6:38:25</t>
  </si>
  <si>
    <t>下午 6:26:30</t>
  </si>
  <si>
    <t>下午 6:32:30</t>
  </si>
  <si>
    <t>下午 6:28:06</t>
  </si>
  <si>
    <t>下午 6:35:29</t>
  </si>
  <si>
    <t>下午 6:23:32</t>
  </si>
  <si>
    <t>下午 6:20:39</t>
  </si>
  <si>
    <t>下午 6:22:08</t>
  </si>
  <si>
    <t>下午 6:24:51</t>
  </si>
  <si>
    <t>下午 6:17:47</t>
  </si>
  <si>
    <t>下午 6:18:47</t>
  </si>
  <si>
    <t>下午 6:09:55</t>
  </si>
  <si>
    <t>下午 6:11:33</t>
  </si>
  <si>
    <t>下午 6:08:31</t>
  </si>
  <si>
    <t>下午 6:04:27</t>
  </si>
  <si>
    <t>下午 6:07:12</t>
  </si>
  <si>
    <t>下午 6:06:06</t>
  </si>
  <si>
    <t>下午 6:05:14</t>
  </si>
  <si>
    <t>下午 6:03:20</t>
  </si>
  <si>
    <t>下午 6:00:31</t>
  </si>
  <si>
    <t>下午 6:02:30</t>
  </si>
  <si>
    <t>下午 7:31:06</t>
  </si>
  <si>
    <t>下午 7:33:39</t>
  </si>
  <si>
    <t>下午 6:01:32</t>
  </si>
  <si>
    <t>下午 7:29:26</t>
  </si>
  <si>
    <t>下午 7:27:05</t>
  </si>
  <si>
    <t>下午 7:28:02</t>
  </si>
  <si>
    <t>下午 7:25:25</t>
  </si>
  <si>
    <t>下午 7:26:21</t>
  </si>
  <si>
    <t>下午 7:21:41</t>
  </si>
  <si>
    <t>下午 7:24:40</t>
  </si>
  <si>
    <t>下午 7:16:43</t>
  </si>
  <si>
    <t>下午 7:17:54</t>
  </si>
  <si>
    <t>下午 9:58:36</t>
  </si>
  <si>
    <t>下午 11:22:46</t>
  </si>
  <si>
    <t>下午 11:12:37</t>
  </si>
  <si>
    <t>下午 11:24:01</t>
  </si>
  <si>
    <t>下午 7:14:55</t>
  </si>
  <si>
    <t>下午 6:37:20</t>
  </si>
  <si>
    <t>下午 7:12:28</t>
  </si>
  <si>
    <t>下午 7:13:45</t>
  </si>
  <si>
    <t>下午 9:47:18</t>
  </si>
  <si>
    <t>下午 11:25:30</t>
  </si>
  <si>
    <t>下午 9:49:08</t>
  </si>
  <si>
    <t>下午 7:09:48</t>
  </si>
  <si>
    <t>下午 7:11:35</t>
  </si>
  <si>
    <t>下午 7:07:51</t>
  </si>
  <si>
    <t>下午 7:08:50</t>
  </si>
  <si>
    <t>下午 11:28:32</t>
  </si>
  <si>
    <t>下午 11:27:48</t>
  </si>
  <si>
    <t>下午 11:32:14</t>
  </si>
  <si>
    <t>下午 11:31:31</t>
  </si>
  <si>
    <t>下午 7:53:50</t>
  </si>
  <si>
    <t>下午 6:56:14</t>
  </si>
  <si>
    <t>下午 6:59:59</t>
  </si>
  <si>
    <t>下午 7:06:26</t>
  </si>
  <si>
    <t>下午 7:47:46</t>
  </si>
  <si>
    <t>下午 7:56:58</t>
  </si>
  <si>
    <t>下午 7:48:56</t>
  </si>
  <si>
    <t>下午 7:42:44</t>
  </si>
  <si>
    <t>下午 7:44:59</t>
  </si>
  <si>
    <t>下午 8:51:00</t>
  </si>
  <si>
    <t>下午 7:59:13</t>
  </si>
  <si>
    <t>下午 7:39:50</t>
  </si>
  <si>
    <t>下午 7:41:34</t>
  </si>
  <si>
    <t>下午 7:36:11</t>
  </si>
  <si>
    <t>下午 7:37:57</t>
  </si>
  <si>
    <t>下午 9:19:41</t>
  </si>
  <si>
    <t>上午 12:59:59</t>
  </si>
  <si>
    <t>上午 1:02:29</t>
  </si>
  <si>
    <t>上午 12:54:13</t>
  </si>
  <si>
    <t>下午 7:51:56</t>
  </si>
  <si>
    <t>下午 7:43:55</t>
  </si>
  <si>
    <t>下午 7:49:56</t>
  </si>
  <si>
    <t>下午 7:46:36</t>
  </si>
  <si>
    <t>上午 12:58:37</t>
  </si>
  <si>
    <t>下午 9:55:45</t>
  </si>
  <si>
    <t>下午 9:50:54</t>
  </si>
  <si>
    <t>下午 9:57:44</t>
  </si>
  <si>
    <t>下午 9:56:51</t>
  </si>
  <si>
    <t>下午 8:43:34</t>
  </si>
  <si>
    <t>下午 8:48:00</t>
  </si>
  <si>
    <t>下午 8:39:38</t>
  </si>
  <si>
    <t>下午 8:41:43</t>
  </si>
  <si>
    <t>下午 11:10:44</t>
  </si>
  <si>
    <t>下午 9:34:40</t>
  </si>
  <si>
    <t>下午 9:32:20</t>
  </si>
  <si>
    <t>下午 9:36:00</t>
  </si>
  <si>
    <t>下午 8:36:21</t>
  </si>
  <si>
    <t>上午 12:46:48</t>
  </si>
  <si>
    <t>下午 8:38:46</t>
  </si>
  <si>
    <t>下午 9:12:10</t>
  </si>
  <si>
    <t>下午 8:33:29</t>
  </si>
  <si>
    <t>下午 9:25:22</t>
  </si>
  <si>
    <t>下午 9:42:38</t>
  </si>
  <si>
    <t>下午 9:13:51</t>
  </si>
  <si>
    <t>下午 9:04:32</t>
  </si>
  <si>
    <t>下午 9:08:27</t>
  </si>
  <si>
    <t>下午 9:41:42</t>
  </si>
  <si>
    <t>下午 11:43:40</t>
  </si>
  <si>
    <t>下午 9:43:46</t>
  </si>
  <si>
    <t>下午 9:46:21</t>
  </si>
  <si>
    <t>下午 8:59:49</t>
  </si>
  <si>
    <t>下午 8:56:21</t>
  </si>
  <si>
    <t>下午 9:45:08</t>
  </si>
  <si>
    <t>下午 11:37:34</t>
  </si>
  <si>
    <t>上午 12:41:21</t>
  </si>
  <si>
    <t>上午 12:53:13</t>
  </si>
  <si>
    <t>上午 12:51:14</t>
  </si>
  <si>
    <t>下午 9:23:17</t>
  </si>
  <si>
    <t>下午 9:29:09</t>
  </si>
  <si>
    <t>下午 9:17:02</t>
  </si>
  <si>
    <t>上午 1:08:06</t>
  </si>
  <si>
    <t>上午 1:10:43</t>
  </si>
  <si>
    <t>上午 1:14:10</t>
  </si>
  <si>
    <t>上午 12:05:57</t>
  </si>
  <si>
    <t>下午 9:30:14</t>
  </si>
  <si>
    <t>下午 9:27:23</t>
  </si>
  <si>
    <t>上午 1:06:46</t>
  </si>
  <si>
    <t>上午 12:03:21</t>
  </si>
  <si>
    <t>上午 12:04:14</t>
  </si>
  <si>
    <t>上午 12:01:24</t>
  </si>
  <si>
    <t>上午 12:02:33</t>
  </si>
  <si>
    <t>上午 12:34:06</t>
  </si>
  <si>
    <t>上午 2:00:22</t>
  </si>
  <si>
    <t>上午 12:43:09</t>
  </si>
  <si>
    <t>上午 12:37:34</t>
  </si>
  <si>
    <t>上午 12:38:43</t>
  </si>
  <si>
    <t>上午 12:00:35</t>
  </si>
  <si>
    <t>下午 9:54:27</t>
  </si>
  <si>
    <t>下午 11:58:33</t>
  </si>
  <si>
    <t>下午11:59:44</t>
  </si>
  <si>
    <t>上午 12:47:47</t>
  </si>
  <si>
    <t>上午 12:44:20</t>
  </si>
  <si>
    <t>上午 12:50:03</t>
  </si>
  <si>
    <t>上午 12:48:45</t>
  </si>
  <si>
    <t>下午 11:56:52</t>
  </si>
  <si>
    <t>下午 11:57:37</t>
  </si>
  <si>
    <t>下午 11:54:54</t>
  </si>
  <si>
    <t>下午 11:55:55</t>
  </si>
  <si>
    <t>下午 11:33:50</t>
  </si>
  <si>
    <t>下午 11:39:36</t>
  </si>
  <si>
    <t>下午 11:38:17</t>
  </si>
  <si>
    <t>下午 11:40:54</t>
  </si>
  <si>
    <t>下午 11:40:15</t>
  </si>
  <si>
    <t>下午 11:43:02</t>
  </si>
  <si>
    <t>下午 11:41:40</t>
  </si>
  <si>
    <t>下午 11:44:59</t>
  </si>
  <si>
    <t>下午 11:46:40</t>
  </si>
  <si>
    <t>下午 11:54:01</t>
  </si>
  <si>
    <t>下午 11:49:11</t>
  </si>
  <si>
    <t>下午 11:19:21</t>
  </si>
  <si>
    <t>下午 11:45:41</t>
  </si>
  <si>
    <t>下午 11:44:04</t>
  </si>
  <si>
    <t>上午 1:43:56</t>
  </si>
  <si>
    <t>上午 1:48:40</t>
  </si>
  <si>
    <t>上午 12:35:33</t>
  </si>
  <si>
    <t>上午 1:49:42</t>
  </si>
  <si>
    <t>上午 3:22:23</t>
  </si>
  <si>
    <t>上午 3:23:31</t>
  </si>
  <si>
    <t>上午 12:32:53</t>
  </si>
  <si>
    <t>上午 12:34:46</t>
  </si>
  <si>
    <t>上午 2:02:54</t>
  </si>
  <si>
    <t>上午 3:24:28</t>
  </si>
  <si>
    <t>上午 3:25:32</t>
  </si>
  <si>
    <t>上午 3:26:36</t>
  </si>
  <si>
    <t>上午 12:36:15</t>
  </si>
  <si>
    <t>下午 5:48:19</t>
  </si>
  <si>
    <t>上午 12:42:02</t>
  </si>
  <si>
    <t>上午 2:56:48</t>
  </si>
  <si>
    <t>上午 1:15:36</t>
  </si>
  <si>
    <t>上午 1:18:18</t>
  </si>
  <si>
    <t>上午 1:12:47</t>
  </si>
  <si>
    <t>上午 1:17:21</t>
  </si>
  <si>
    <t>上午 2:54:47</t>
  </si>
  <si>
    <t>上午 3:03:52</t>
  </si>
  <si>
    <t>上午 3:00:59</t>
  </si>
  <si>
    <t>上午 3:10:55</t>
  </si>
  <si>
    <t>上午 3:07:29</t>
  </si>
  <si>
    <t>上午 3:17:25</t>
  </si>
  <si>
    <t>上午 3:12:27</t>
  </si>
  <si>
    <t>上午 3:20:39</t>
  </si>
  <si>
    <t>上午 3:18:56</t>
  </si>
  <si>
    <t>上午 1:29:52</t>
  </si>
  <si>
    <t>上午 1:31:53</t>
  </si>
  <si>
    <t>上午 2:50:29</t>
  </si>
  <si>
    <t>上午 2:07:27</t>
  </si>
  <si>
    <t>上午 2:52:36</t>
  </si>
  <si>
    <t>下午 5:59:55</t>
  </si>
  <si>
    <t>上午 2:04:18</t>
  </si>
  <si>
    <t>上午 2:08:54</t>
  </si>
  <si>
    <t>上午 2:51:34</t>
  </si>
  <si>
    <t>上午 2:16:25</t>
  </si>
  <si>
    <t>上午 3:48:11</t>
  </si>
  <si>
    <t>上午 2:14:39</t>
  </si>
  <si>
    <t>上午 3:47:11</t>
  </si>
  <si>
    <t>上午 2:17:48</t>
  </si>
  <si>
    <t>下午 5:46:20</t>
  </si>
  <si>
    <t>下午 7:35:28</t>
  </si>
  <si>
    <t>上午 2:33:47</t>
  </si>
  <si>
    <t>上午 3:44:58</t>
  </si>
  <si>
    <t>上午 3:46:00</t>
  </si>
  <si>
    <t>下午 7:36:33</t>
  </si>
  <si>
    <t>上午 2:47:22</t>
  </si>
  <si>
    <t>上午 3:44:05</t>
  </si>
  <si>
    <t>上午 2:49:42</t>
  </si>
  <si>
    <t>上午 2:48:52</t>
  </si>
  <si>
    <t>上午 3:42:26</t>
  </si>
  <si>
    <t>上午 3:41:18</t>
  </si>
  <si>
    <t>上午 1:36:41</t>
  </si>
  <si>
    <t>上午 1:28:01</t>
  </si>
  <si>
    <t>上午 1:42:43</t>
  </si>
  <si>
    <t>上午 1:40:52</t>
  </si>
  <si>
    <t>上午 3:39:40</t>
  </si>
  <si>
    <t>下午 8:58:12</t>
  </si>
  <si>
    <t>下午 11:48:05</t>
  </si>
  <si>
    <t>下午 7:48:11</t>
  </si>
  <si>
    <t>下午 7:49:19</t>
  </si>
  <si>
    <t>下午 7:44:32</t>
  </si>
  <si>
    <t>下午 7:46:53</t>
  </si>
  <si>
    <t>下午 7:42:18</t>
  </si>
  <si>
    <t>下午 7:43:25</t>
  </si>
  <si>
    <t>下午 7:39:11</t>
  </si>
  <si>
    <t>下午 7:41:11</t>
  </si>
  <si>
    <t>下午 8:39:39</t>
  </si>
  <si>
    <t>下午 8:45:38</t>
  </si>
  <si>
    <t>下午 8:42:31</t>
  </si>
  <si>
    <t>下午 8:47:53</t>
  </si>
  <si>
    <t>下午 7:55:31</t>
  </si>
  <si>
    <t>下午 7:53:24</t>
  </si>
  <si>
    <t>下午 8:19:06</t>
  </si>
  <si>
    <t>上午 2:55:57</t>
  </si>
  <si>
    <t>下午 8:46:39</t>
  </si>
  <si>
    <t>下午 8:50:20</t>
  </si>
  <si>
    <t>下午 8:48:56</t>
  </si>
  <si>
    <t>下午 8:53:51</t>
  </si>
  <si>
    <t>下午 8:52:22</t>
  </si>
  <si>
    <t>下午 8:01:28</t>
  </si>
  <si>
    <t>下午 8:19:31</t>
  </si>
  <si>
    <t>下午 7:59:01</t>
  </si>
  <si>
    <t>下午 8:03:17</t>
  </si>
  <si>
    <t>下午 7:50:47</t>
  </si>
  <si>
    <t>下午 7:52:10</t>
  </si>
  <si>
    <t>下午 8:37:22</t>
  </si>
  <si>
    <t>下午 8:38:09</t>
  </si>
  <si>
    <t>下午 9:00:01</t>
  </si>
  <si>
    <t>下午 8:58:00</t>
  </si>
  <si>
    <t>下午 9:04:56</t>
  </si>
  <si>
    <t>下午 9:01:31</t>
  </si>
  <si>
    <t>下午 9:06:21</t>
  </si>
  <si>
    <t>下午 9:07:58</t>
  </si>
  <si>
    <t>下午 8:20:50</t>
  </si>
  <si>
    <t>下午 8:20:09</t>
  </si>
  <si>
    <t>下午 8:25:37</t>
  </si>
  <si>
    <t>下午 8:24:32</t>
  </si>
  <si>
    <t>下午 8:34:34</t>
  </si>
  <si>
    <t>下午 8:30:58</t>
  </si>
  <si>
    <t>下午 8:36:24</t>
  </si>
  <si>
    <t>下午 8:40:32</t>
  </si>
  <si>
    <t>下午 8:38:56</t>
  </si>
  <si>
    <t>下午 8:21:37</t>
  </si>
  <si>
    <t>下午 8:23:19</t>
  </si>
  <si>
    <t>下午 9:38:08</t>
  </si>
  <si>
    <t>下午 9:41:01</t>
  </si>
  <si>
    <t>下午 9:39:52</t>
  </si>
  <si>
    <t>下午 9:43:07</t>
  </si>
  <si>
    <t>下午 9:42:04</t>
  </si>
  <si>
    <t>下午 9:45:53</t>
  </si>
  <si>
    <t>下午 9:44:51</t>
  </si>
  <si>
    <t>下午 9:47:33</t>
  </si>
  <si>
    <t>下午 9:46:38</t>
  </si>
  <si>
    <t>下午 9:52:31</t>
  </si>
  <si>
    <t>下午 9:51:34</t>
  </si>
  <si>
    <t>下午 9:54:11</t>
  </si>
  <si>
    <t>下午 9:53:33</t>
  </si>
  <si>
    <t>下午 9:12:21</t>
  </si>
  <si>
    <t>下午 9:10:12</t>
  </si>
  <si>
    <t>下午 9:36:25</t>
  </si>
  <si>
    <t>下午 9:35:31</t>
  </si>
  <si>
    <t>下午 9:38:57</t>
  </si>
  <si>
    <t>下午 8:33:11</t>
  </si>
  <si>
    <t>下午 8:29:36</t>
  </si>
  <si>
    <t>上午 12:14:25</t>
  </si>
  <si>
    <t>上午 1:24:10</t>
  </si>
  <si>
    <t>上午 1:20:34</t>
  </si>
  <si>
    <t>上午 1:21:25</t>
  </si>
  <si>
    <t>下午 11:39:37</t>
  </si>
  <si>
    <t>下午 11:40:46</t>
  </si>
  <si>
    <t>下午 5:40:20</t>
  </si>
  <si>
    <t>下午 11:41:39</t>
  </si>
  <si>
    <t>下午 5:42:33</t>
  </si>
  <si>
    <t>上午 12:18:44</t>
  </si>
  <si>
    <t>上午 12:10:20</t>
  </si>
  <si>
    <t>上午 12:06:44</t>
  </si>
  <si>
    <t>上午 1:13:58</t>
  </si>
  <si>
    <t>上午 1:12:54</t>
  </si>
  <si>
    <t>上午 1:15:08</t>
  </si>
  <si>
    <t>上午 1:19:24</t>
  </si>
  <si>
    <t>下午 11:37:50</t>
  </si>
  <si>
    <t>下午 11:36:28</t>
  </si>
  <si>
    <t>下午 11:33:35</t>
  </si>
  <si>
    <t>上午 1:10:24</t>
  </si>
  <si>
    <t>上午 1:09:26</t>
  </si>
  <si>
    <t>上午 1:08:29</t>
  </si>
  <si>
    <t>上午 1:06:38</t>
  </si>
  <si>
    <t>下午 11:29:51</t>
  </si>
  <si>
    <t>下午 11:30:47</t>
  </si>
  <si>
    <t>上午 12:49:20</t>
  </si>
  <si>
    <t>上午 12:48:30</t>
  </si>
  <si>
    <t>上午 12:29:05</t>
  </si>
  <si>
    <t>下午 11:27:55</t>
  </si>
  <si>
    <t>下午 11:29:00</t>
  </si>
  <si>
    <t>上午 12:23:05</t>
  </si>
  <si>
    <t>上午 12:17:45</t>
  </si>
  <si>
    <t>上午 1:01:42</t>
  </si>
  <si>
    <t>下午 11:24:54</t>
  </si>
  <si>
    <t>下午 11:25:56</t>
  </si>
  <si>
    <t>上午 12:59:29</t>
  </si>
  <si>
    <t>上午 1:00:34</t>
  </si>
  <si>
    <t>上午 12:57:21</t>
  </si>
  <si>
    <t>上午 12:58:19</t>
  </si>
  <si>
    <t>上午 12:54:01</t>
  </si>
  <si>
    <t>上午 12:56:12</t>
  </si>
  <si>
    <t>上午 12:50:59</t>
  </si>
  <si>
    <t>上午 12:52:08</t>
  </si>
  <si>
    <t>下午 11:22:53</t>
  </si>
  <si>
    <t>下午 11:23:54</t>
  </si>
  <si>
    <t>上午 1:05:51</t>
  </si>
  <si>
    <t>上午 1:04:11</t>
  </si>
  <si>
    <t>下午 11:21:12</t>
  </si>
  <si>
    <t>下午 11:19:24</t>
  </si>
  <si>
    <t>下午 5:41:29</t>
  </si>
  <si>
    <t>上午 12:13:14</t>
  </si>
  <si>
    <t>上午 12:11:10</t>
  </si>
  <si>
    <t>上午 12:42:14</t>
  </si>
  <si>
    <t>上午 12:47:04</t>
  </si>
  <si>
    <t>上午 1:07:28</t>
  </si>
  <si>
    <t>上午 12:40:57</t>
  </si>
  <si>
    <t>上午 12:40:01</t>
  </si>
  <si>
    <t>上午 1:04:58</t>
  </si>
  <si>
    <t>上午 1:31:42</t>
  </si>
  <si>
    <t>上午 1:29:59</t>
  </si>
  <si>
    <t>上午1:33:46</t>
  </si>
  <si>
    <t>上午 1:32:44</t>
  </si>
  <si>
    <t>下午 11:22:47</t>
  </si>
  <si>
    <t>下午 11:50:42</t>
  </si>
  <si>
    <t>下午 11:51:49</t>
  </si>
  <si>
    <t>下午 11:48:47</t>
  </si>
  <si>
    <t>下午 11:49:55</t>
  </si>
  <si>
    <t>下午 11:24:31</t>
  </si>
  <si>
    <t>下午 11:46:59</t>
  </si>
  <si>
    <t>下午 11:29:21</t>
  </si>
  <si>
    <t>下午 11:31:02</t>
  </si>
  <si>
    <t>下午 11:27:14</t>
  </si>
  <si>
    <t>下午11:53:19</t>
  </si>
  <si>
    <t>下午 6:10:07</t>
  </si>
  <si>
    <t>下午 6:12:04</t>
  </si>
  <si>
    <t>下午 5:36:05</t>
  </si>
  <si>
    <t>下午 6:44:24</t>
  </si>
  <si>
    <t>下午 6:56:22</t>
  </si>
  <si>
    <t>下午 6:54:34</t>
  </si>
  <si>
    <t>下午 6:57:30</t>
  </si>
  <si>
    <t>下午 6:53:32</t>
  </si>
  <si>
    <t>下午 6:46:03</t>
  </si>
  <si>
    <t>下午 6:47:04</t>
  </si>
  <si>
    <t>下午 6:42:56</t>
  </si>
  <si>
    <t>下午 5:34:54</t>
  </si>
  <si>
    <t>下午 7:05:20</t>
  </si>
  <si>
    <t>下午 5:33:35</t>
  </si>
  <si>
    <t>下午 7:03:01</t>
  </si>
  <si>
    <t>下午 7:04:02</t>
  </si>
  <si>
    <t>上午 12:01:07</t>
  </si>
  <si>
    <t>下午 8:53:55</t>
  </si>
  <si>
    <t>下午 8:46:00</t>
  </si>
  <si>
    <t>下午 8:48:13</t>
  </si>
  <si>
    <t>下午 8:42:09</t>
  </si>
  <si>
    <t>下午 8:44:41</t>
  </si>
  <si>
    <t>下午 8:38:49</t>
  </si>
  <si>
    <t>下午 8:39:42</t>
  </si>
  <si>
    <t>下午 8:37:29</t>
  </si>
  <si>
    <t>下午 8:52:59</t>
  </si>
  <si>
    <t>下午 9:38:47</t>
  </si>
  <si>
    <t>下午 6:24:49</t>
  </si>
  <si>
    <t>下午 9:16:44</t>
  </si>
  <si>
    <t>下午 9:36:36</t>
  </si>
  <si>
    <t>下午 9:08:45</t>
  </si>
  <si>
    <t>下午 9:11:11</t>
  </si>
  <si>
    <t>下午 9:06:08</t>
  </si>
  <si>
    <t>下午 9:07:31</t>
  </si>
  <si>
    <t>下午 8:55:52</t>
  </si>
  <si>
    <t>下午 9:04:20</t>
  </si>
  <si>
    <t>下午 6:35:44</t>
  </si>
  <si>
    <t>下午 6:37:45</t>
  </si>
  <si>
    <t>下午 6:33:56</t>
  </si>
  <si>
    <t>下午 6:34:49</t>
  </si>
  <si>
    <t>下午 6:32:08</t>
  </si>
  <si>
    <t>下午 6:32:56</t>
  </si>
  <si>
    <t>下午 6:27:01</t>
  </si>
  <si>
    <t>下午 6:31:16</t>
  </si>
  <si>
    <t>下午 6:25:54</t>
  </si>
  <si>
    <t>下午 8:21:18</t>
  </si>
  <si>
    <t>下午 6:09:03</t>
  </si>
  <si>
    <t>下午 5:57:05</t>
  </si>
  <si>
    <t>下午 6:00:52</t>
  </si>
  <si>
    <t>下午 5:53:56</t>
  </si>
  <si>
    <t>下午 5:55:34</t>
  </si>
  <si>
    <t>下午 7:47:18</t>
  </si>
  <si>
    <t>下午 7:44:56</t>
  </si>
  <si>
    <t>下午 8:24:31</t>
  </si>
  <si>
    <t>下午 7:48:49</t>
  </si>
  <si>
    <t>下午 8:00:06</t>
  </si>
  <si>
    <t>下午 7:58:00</t>
  </si>
  <si>
    <t>下午 8:03:38</t>
  </si>
  <si>
    <t>下午 8:02:14</t>
  </si>
  <si>
    <t>下午 8:08:19</t>
  </si>
  <si>
    <t>下午 8:05:07</t>
  </si>
  <si>
    <t>下午 5:51:50</t>
  </si>
  <si>
    <t>下午 7:31:46</t>
  </si>
  <si>
    <t>下午 7:34:50</t>
  </si>
  <si>
    <t>下午 7:33:17</t>
  </si>
  <si>
    <t>下午 7:37:50</t>
  </si>
  <si>
    <t>下午 7:36:21</t>
  </si>
  <si>
    <t>下午 7:40:30</t>
  </si>
  <si>
    <t>下午 7:39:12</t>
  </si>
  <si>
    <t>下午 7:06:32</t>
  </si>
  <si>
    <t>下午 8:31:43</t>
  </si>
  <si>
    <t>下午 8:34:43</t>
  </si>
  <si>
    <t>下午 8:35:53</t>
  </si>
  <si>
    <t>下午 6:52:14</t>
  </si>
  <si>
    <t>下午 6:40:41</t>
  </si>
  <si>
    <t>下午 9:31:41</t>
  </si>
  <si>
    <t>下午 9:21:35</t>
  </si>
  <si>
    <t>下午 9:29:42</t>
  </si>
  <si>
    <t>下午 6:39:43</t>
  </si>
  <si>
    <t>下午 7:08:30</t>
  </si>
  <si>
    <t>下午 7:31:01</t>
  </si>
  <si>
    <t>1:51:29AM</t>
  </si>
  <si>
    <t>下午 6:28:39</t>
  </si>
  <si>
    <t>下午 4:23:58</t>
  </si>
  <si>
    <t>11:59:30PM</t>
  </si>
  <si>
    <t>6:20:00PM</t>
  </si>
  <si>
    <t>10:22:55PM</t>
  </si>
  <si>
    <t>10:46:42PM</t>
  </si>
  <si>
    <t>11:59:28PM</t>
  </si>
  <si>
    <t>10:20:52PM</t>
  </si>
  <si>
    <t>3:36:24AM</t>
  </si>
  <si>
    <t>11:59:27PM</t>
  </si>
  <si>
    <t>9:35:56PM</t>
  </si>
  <si>
    <t>11:48:20PM</t>
  </si>
  <si>
    <t>10:55:38PM</t>
  </si>
  <si>
    <t>8:44:57PM</t>
  </si>
  <si>
    <t>1:12:42AM</t>
  </si>
  <si>
    <t>11:59:29PM</t>
  </si>
  <si>
    <t>10:43:16PM</t>
  </si>
  <si>
    <t>10:50:02PM</t>
  </si>
  <si>
    <t>10:53:56PM</t>
  </si>
  <si>
    <t>4:30:52AM</t>
  </si>
  <si>
    <t>10:02:47PM</t>
  </si>
  <si>
    <t>4:09:12AM</t>
  </si>
  <si>
    <t>8:23:13PM</t>
  </si>
  <si>
    <t>11:57:16PM</t>
  </si>
  <si>
    <t>10:57:44PM</t>
  </si>
  <si>
    <t>12:34:08AM</t>
  </si>
  <si>
    <t>10:58:09PM</t>
  </si>
  <si>
    <t>9:07:33PM</t>
  </si>
  <si>
    <t>11:59:31PM</t>
  </si>
  <si>
    <t>12:18:56AM</t>
  </si>
  <si>
    <t>10:31:11PM</t>
  </si>
  <si>
    <t>11:56:53PM</t>
  </si>
  <si>
    <t>10:57:53PM</t>
  </si>
  <si>
    <t>4:51:32AM</t>
  </si>
  <si>
    <t>9:51:12PM</t>
  </si>
  <si>
    <t>10:50:50PM</t>
  </si>
  <si>
    <t>11:42:21PM</t>
  </si>
  <si>
    <t>4:41:11AM</t>
  </si>
  <si>
    <t>10:57:51PM</t>
  </si>
  <si>
    <t>11:58:02PM</t>
  </si>
  <si>
    <t>10:55:34PM</t>
  </si>
  <si>
    <t>11:59:54PM</t>
  </si>
  <si>
    <t>2:15:39AM</t>
  </si>
  <si>
    <t>10:50:46PM</t>
  </si>
  <si>
    <t>11:59:06PM</t>
  </si>
  <si>
    <t>2:08:53AM</t>
  </si>
  <si>
    <t>10:21:50PM</t>
  </si>
  <si>
    <t>A1</t>
  </si>
  <si>
    <t>390BB</t>
  </si>
  <si>
    <t>B1</t>
  </si>
  <si>
    <t>385WW</t>
  </si>
  <si>
    <t>C1</t>
  </si>
  <si>
    <t>390WW</t>
  </si>
  <si>
    <t>D1</t>
  </si>
  <si>
    <t>395WW</t>
  </si>
  <si>
    <t>made in 2022 sold in 2023</t>
  </si>
  <si>
    <t>CERT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</si>
</sst>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sz val="16"/>
      <color theme="1"/>
      <name val="Calibri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3F3F76"/>
      <name val="Calibri"/>
    </font>
    <font>
      <sz val="11"/>
      <color rgb="FF9C57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</fills>
  <borders count="1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15" fontId="1" fillId="0" borderId="7" xfId="0" applyNumberFormat="1" applyFont="1" applyBorder="1" applyAlignment="1">
      <alignment horizontal="center" wrapText="1"/>
    </xf>
    <xf numFmtId="0" fontId="2" fillId="0" borderId="7" xfId="0" applyFont="1" applyBorder="1"/>
    <xf numFmtId="0" fontId="1" fillId="0" borderId="7" xfId="0" applyFont="1" applyBorder="1"/>
    <xf numFmtId="15" fontId="1" fillId="0" borderId="12" xfId="0" applyNumberFormat="1" applyFont="1" applyBorder="1" applyAlignment="1">
      <alignment horizontal="right"/>
    </xf>
    <xf numFmtId="0" fontId="2" fillId="0" borderId="11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vertical="center"/>
    </xf>
    <xf numFmtId="2" fontId="5" fillId="0" borderId="7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9" fontId="2" fillId="0" borderId="0" xfId="0" applyNumberFormat="1" applyFont="1" applyAlignment="1">
      <alignment vertical="center"/>
    </xf>
    <xf numFmtId="14" fontId="2" fillId="0" borderId="0" xfId="0" applyNumberFormat="1" applyFont="1"/>
    <xf numFmtId="19" fontId="2" fillId="0" borderId="0" xfId="0" applyNumberFormat="1" applyFont="1"/>
    <xf numFmtId="0" fontId="2" fillId="0" borderId="0" xfId="0" applyFont="1"/>
    <xf numFmtId="2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/>
    </xf>
    <xf numFmtId="11" fontId="2" fillId="0" borderId="0" xfId="0" applyNumberFormat="1" applyFont="1" applyAlignment="1">
      <alignment vertical="center"/>
    </xf>
    <xf numFmtId="0" fontId="8" fillId="2" borderId="16" xfId="0" applyFont="1" applyFill="1" applyBorder="1"/>
    <xf numFmtId="0" fontId="9" fillId="3" borderId="17" xfId="0" applyFont="1" applyFill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7" xfId="0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1"/>
  <sheetViews>
    <sheetView tabSelected="1" topLeftCell="A6" workbookViewId="0">
      <selection activeCell="A32" sqref="A32"/>
    </sheetView>
  </sheetViews>
  <sheetFormatPr baseColWidth="10" defaultColWidth="14.5" defaultRowHeight="15" customHeight="1" x14ac:dyDescent="0.2"/>
  <cols>
    <col min="1" max="1" width="47.1640625" customWidth="1"/>
    <col min="2" max="2" width="53.33203125" customWidth="1"/>
    <col min="3" max="3" width="25.5" customWidth="1"/>
    <col min="4" max="7" width="16.5" customWidth="1"/>
    <col min="8" max="8" width="2.33203125" hidden="1" customWidth="1"/>
    <col min="9" max="27" width="8.6640625" customWidth="1"/>
  </cols>
  <sheetData>
    <row r="1" spans="1:27" ht="47.25" customHeight="1" x14ac:dyDescent="0.25">
      <c r="A1" s="1" t="s">
        <v>0</v>
      </c>
      <c r="B1" s="2" t="s">
        <v>1</v>
      </c>
      <c r="C1" s="3"/>
      <c r="D1" s="4"/>
      <c r="E1" s="50"/>
      <c r="F1" s="51"/>
      <c r="G1" s="52"/>
      <c r="H1" s="5"/>
    </row>
    <row r="2" spans="1:27" ht="51" customHeight="1" x14ac:dyDescent="0.25">
      <c r="A2" s="6" t="s">
        <v>2</v>
      </c>
      <c r="B2" s="7">
        <v>25</v>
      </c>
      <c r="C2" s="8" t="s">
        <v>3</v>
      </c>
      <c r="D2" s="9">
        <v>150</v>
      </c>
      <c r="E2" s="53"/>
      <c r="F2" s="54"/>
      <c r="G2" s="55"/>
      <c r="H2" s="10"/>
    </row>
    <row r="3" spans="1:27" ht="111" customHeight="1" x14ac:dyDescent="0.25">
      <c r="A3" s="11" t="s">
        <v>4</v>
      </c>
      <c r="B3" s="12" t="s">
        <v>5</v>
      </c>
      <c r="C3" s="9"/>
      <c r="D3" s="13"/>
      <c r="E3" s="14"/>
      <c r="F3" s="8" t="s">
        <v>6</v>
      </c>
      <c r="G3" s="15">
        <v>46007</v>
      </c>
      <c r="H3" s="16"/>
    </row>
    <row r="4" spans="1:27" ht="20" x14ac:dyDescent="0.25">
      <c r="A4" s="17"/>
      <c r="B4" s="18"/>
      <c r="C4" s="19" t="s">
        <v>7</v>
      </c>
      <c r="D4" s="19" t="s">
        <v>8</v>
      </c>
      <c r="E4" s="19" t="s">
        <v>9</v>
      </c>
      <c r="F4" s="19" t="s">
        <v>10</v>
      </c>
      <c r="G4" s="20" t="s">
        <v>11</v>
      </c>
      <c r="H4" s="21" t="s">
        <v>12</v>
      </c>
      <c r="I4" s="22"/>
      <c r="J4" s="23"/>
      <c r="K4" s="23"/>
      <c r="L4" s="23" t="s">
        <v>13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6.5" customHeight="1" x14ac:dyDescent="0.2">
      <c r="A5" s="24">
        <v>1</v>
      </c>
      <c r="B5" s="25" t="s">
        <v>14</v>
      </c>
      <c r="C5" s="26">
        <f>VLOOKUP(B5,DATA!$B$2:$AA$785292,7,FALSE)</f>
        <v>203.37174987793</v>
      </c>
      <c r="D5" s="26">
        <f>VLOOKUP(B5,DATA!$B$2:$AA$785292,8,FALSE)</f>
        <v>9.6491060256958008</v>
      </c>
      <c r="E5" s="26">
        <f>VLOOKUP(B5,DATA!$B$2:$AA$785292,9,FALSE)</f>
        <v>24.608352661132798</v>
      </c>
      <c r="F5" s="26">
        <f>VLOOKUP(B5,DATA!$B$2:$AA$785292,10,FALSE)</f>
        <v>9.9260044097900408</v>
      </c>
      <c r="G5" s="27">
        <f>VLOOKUP(B5,DATA!$B$2:$AA$785292,11,FALSE)</f>
        <v>20.488782882690401</v>
      </c>
      <c r="H5" s="28" t="e">
        <f>VLOOKUP(B5,DATA!#REF!,7,FALSE)</f>
        <v>#REF!</v>
      </c>
    </row>
    <row r="6" spans="1:27" ht="16.5" customHeight="1" x14ac:dyDescent="0.2">
      <c r="A6" s="24">
        <v>2</v>
      </c>
      <c r="B6" s="25" t="s">
        <v>15</v>
      </c>
      <c r="C6" s="26">
        <f>VLOOKUP(B6,DATA!$B$2:$AA$785292,7,FALSE)</f>
        <v>201.41003417968801</v>
      </c>
      <c r="D6" s="26">
        <f>VLOOKUP(B6,DATA!$B$2:$AA$785292,8,FALSE)</f>
        <v>9.6715402603149396</v>
      </c>
      <c r="E6" s="26">
        <f>VLOOKUP(B6,DATA!$B$2:$AA$785292,9,FALSE)</f>
        <v>24.622491836547901</v>
      </c>
      <c r="F6" s="26">
        <f>VLOOKUP(B6,DATA!$B$2:$AA$785292,10,FALSE)</f>
        <v>9.7814054489135707</v>
      </c>
      <c r="G6" s="27">
        <f>VLOOKUP(B6,DATA!$B$2:$AA$785292,11,FALSE)</f>
        <v>20.591114044189499</v>
      </c>
      <c r="H6" s="29"/>
    </row>
    <row r="7" spans="1:27" ht="16.5" customHeight="1" x14ac:dyDescent="0.2">
      <c r="A7" s="24">
        <v>3</v>
      </c>
      <c r="B7" s="25" t="s">
        <v>16</v>
      </c>
      <c r="C7" s="26">
        <f>VLOOKUP(B7,DATA!$B$2:$AA$785292,7,FALSE)</f>
        <v>203.03875732421901</v>
      </c>
      <c r="D7" s="26">
        <f>VLOOKUP(B7,DATA!$B$2:$AA$785292,8,FALSE)</f>
        <v>9.6914196014404297</v>
      </c>
      <c r="E7" s="26">
        <f>VLOOKUP(B7,DATA!$B$2:$AA$785292,9,FALSE)</f>
        <v>24.613254547119102</v>
      </c>
      <c r="F7" s="26">
        <f>VLOOKUP(B7,DATA!$B$2:$AA$785292,10,FALSE)</f>
        <v>9.9216461181640607</v>
      </c>
      <c r="G7" s="27">
        <f>VLOOKUP(B7,DATA!$B$2:$AA$785292,11,FALSE)</f>
        <v>20.4642219543457</v>
      </c>
      <c r="H7" s="29"/>
    </row>
    <row r="8" spans="1:27" ht="16.5" customHeight="1" x14ac:dyDescent="0.2">
      <c r="A8" s="24">
        <v>4</v>
      </c>
      <c r="B8" s="25" t="s">
        <v>17</v>
      </c>
      <c r="C8" s="26">
        <f>VLOOKUP(B8,DATA!$B$2:$AA$785292,7,FALSE)</f>
        <v>200.75961303710901</v>
      </c>
      <c r="D8" s="26">
        <f>VLOOKUP(B8,DATA!$B$2:$AA$785292,8,FALSE)</f>
        <v>9.6252899169921893</v>
      </c>
      <c r="E8" s="26">
        <f>VLOOKUP(B8,DATA!$B$2:$AA$785292,9,FALSE)</f>
        <v>24.5934238433838</v>
      </c>
      <c r="F8" s="26">
        <f>VLOOKUP(B8,DATA!$B$2:$AA$785292,10,FALSE)</f>
        <v>9.7527275085449201</v>
      </c>
      <c r="G8" s="27">
        <f>VLOOKUP(B8,DATA!$B$2:$AA$785292,11,FALSE)</f>
        <v>20.5849723815918</v>
      </c>
      <c r="H8" s="29"/>
    </row>
    <row r="9" spans="1:27" ht="16.5" customHeight="1" x14ac:dyDescent="0.2">
      <c r="A9" s="24">
        <v>5</v>
      </c>
      <c r="B9" s="25" t="s">
        <v>18</v>
      </c>
      <c r="C9" s="26">
        <f>VLOOKUP(B9,DATA!$B$2:$AA$785292,7,FALSE)</f>
        <v>201.97036743164099</v>
      </c>
      <c r="D9" s="26">
        <f>VLOOKUP(B9,DATA!$B$2:$AA$785292,8,FALSE)</f>
        <v>9.6778306961059606</v>
      </c>
      <c r="E9" s="26">
        <f>VLOOKUP(B9,DATA!$B$2:$AA$785292,9,FALSE)</f>
        <v>24.600757598876999</v>
      </c>
      <c r="F9" s="26">
        <f>VLOOKUP(B9,DATA!$B$2:$AA$785292,10,FALSE)</f>
        <v>9.8654909133911097</v>
      </c>
      <c r="G9" s="27">
        <f>VLOOKUP(B9,DATA!$B$2:$AA$785292,11,FALSE)</f>
        <v>20.472408294677699</v>
      </c>
      <c r="H9" s="29"/>
    </row>
    <row r="10" spans="1:27" ht="16.5" customHeight="1" x14ac:dyDescent="0.2">
      <c r="A10" s="24">
        <v>6</v>
      </c>
      <c r="B10" s="25" t="s">
        <v>19</v>
      </c>
      <c r="C10" s="26">
        <f>VLOOKUP(B10,DATA!$B$2:$AA$785292,7,FALSE)</f>
        <v>203.12275695800801</v>
      </c>
      <c r="D10" s="26">
        <f>VLOOKUP(B10,DATA!$B$2:$AA$785292,8,FALSE)</f>
        <v>9.6987562179565394</v>
      </c>
      <c r="E10" s="26">
        <f>VLOOKUP(B10,DATA!$B$2:$AA$785292,9,FALSE)</f>
        <v>24.5970058441162</v>
      </c>
      <c r="F10" s="26">
        <f>VLOOKUP(B10,DATA!$B$2:$AA$785292,10,FALSE)</f>
        <v>9.93469142913818</v>
      </c>
      <c r="G10" s="27">
        <f>VLOOKUP(B10,DATA!$B$2:$AA$785292,11,FALSE)</f>
        <v>20.445802688598601</v>
      </c>
      <c r="H10" s="29"/>
    </row>
    <row r="11" spans="1:27" ht="16.5" customHeight="1" x14ac:dyDescent="0.2">
      <c r="A11" s="24">
        <v>7</v>
      </c>
      <c r="B11" s="25" t="s">
        <v>20</v>
      </c>
      <c r="C11" s="26">
        <f>VLOOKUP(B11,DATA!$B$2:$AA$785292,7,FALSE)</f>
        <v>202.83731079101599</v>
      </c>
      <c r="D11" s="26">
        <f>VLOOKUP(B11,DATA!$B$2:$AA$785292,8,FALSE)</f>
        <v>9.6346874237060494</v>
      </c>
      <c r="E11" s="26">
        <f>VLOOKUP(B11,DATA!$B$2:$AA$785292,9,FALSE)</f>
        <v>24.590520858764599</v>
      </c>
      <c r="F11" s="26">
        <f>VLOOKUP(B11,DATA!$B$2:$AA$785292,10,FALSE)</f>
        <v>9.9058570861816406</v>
      </c>
      <c r="G11" s="27">
        <f>VLOOKUP(B11,DATA!$B$2:$AA$785292,11,FALSE)</f>
        <v>20.4765014648438</v>
      </c>
      <c r="H11" s="29"/>
    </row>
    <row r="12" spans="1:27" ht="16.5" customHeight="1" x14ac:dyDescent="0.2">
      <c r="A12" s="24">
        <v>8</v>
      </c>
      <c r="B12" s="25" t="s">
        <v>21</v>
      </c>
      <c r="C12" s="26">
        <f>VLOOKUP(B12,DATA!$B$2:$AA$785292,7,FALSE)</f>
        <v>201.14772033691401</v>
      </c>
      <c r="D12" s="26">
        <f>VLOOKUP(B12,DATA!$B$2:$AA$785292,8,FALSE)</f>
        <v>9.6673183441162092</v>
      </c>
      <c r="E12" s="26">
        <f>VLOOKUP(B12,DATA!$B$2:$AA$785292,9,FALSE)</f>
        <v>24.607275009155298</v>
      </c>
      <c r="F12" s="26">
        <f>VLOOKUP(B12,DATA!$B$2:$AA$785292,10,FALSE)</f>
        <v>9.8194189071655291</v>
      </c>
      <c r="G12" s="27">
        <f>VLOOKUP(B12,DATA!$B$2:$AA$785292,11,FALSE)</f>
        <v>20.484687805175799</v>
      </c>
      <c r="H12" s="29"/>
    </row>
    <row r="13" spans="1:27" ht="16.5" customHeight="1" x14ac:dyDescent="0.2">
      <c r="A13" s="24">
        <v>9</v>
      </c>
      <c r="B13" s="25" t="s">
        <v>22</v>
      </c>
      <c r="C13" s="26">
        <f>VLOOKUP(B13,DATA!$B$2:$AA$785292,7,FALSE)</f>
        <v>202.30908203125</v>
      </c>
      <c r="D13" s="26">
        <f>VLOOKUP(B13,DATA!$B$2:$AA$785292,8,FALSE)</f>
        <v>9.6522016525268608</v>
      </c>
      <c r="E13" s="26">
        <f>VLOOKUP(B13,DATA!$B$2:$AA$785292,9,FALSE)</f>
        <v>24.604265213012699</v>
      </c>
      <c r="F13" s="26">
        <f>VLOOKUP(B13,DATA!$B$2:$AA$785292,10,FALSE)</f>
        <v>9.9058017730712908</v>
      </c>
      <c r="G13" s="27">
        <f>VLOOKUP(B13,DATA!$B$2:$AA$785292,11,FALSE)</f>
        <v>20.423290252685501</v>
      </c>
      <c r="H13" s="29"/>
    </row>
    <row r="14" spans="1:27" ht="16.5" customHeight="1" x14ac:dyDescent="0.2">
      <c r="A14" s="24">
        <v>10</v>
      </c>
      <c r="B14" s="25" t="s">
        <v>23</v>
      </c>
      <c r="C14" s="26">
        <f>VLOOKUP(B14,DATA!$B$2:$AA$785292,7,FALSE)</f>
        <v>203.74411010742199</v>
      </c>
      <c r="D14" s="26">
        <f>VLOOKUP(B14,DATA!$B$2:$AA$785292,8,FALSE)</f>
        <v>9.7392559051513707</v>
      </c>
      <c r="E14" s="26">
        <f>VLOOKUP(B14,DATA!$B$2:$AA$785292,9,FALSE)</f>
        <v>24.626670837402301</v>
      </c>
      <c r="F14" s="26">
        <f>VLOOKUP(B14,DATA!$B$2:$AA$785292,10,FALSE)</f>
        <v>9.9441795349121094</v>
      </c>
      <c r="G14" s="27">
        <f>VLOOKUP(B14,DATA!$B$2:$AA$785292,11,FALSE)</f>
        <v>20.488782882690401</v>
      </c>
      <c r="H14" s="29"/>
    </row>
    <row r="15" spans="1:27" ht="16.5" customHeight="1" x14ac:dyDescent="0.2">
      <c r="A15" s="24">
        <v>11</v>
      </c>
      <c r="B15" s="25" t="s">
        <v>24</v>
      </c>
      <c r="C15" s="26">
        <f>VLOOKUP(B15,DATA!$B$2:$AA$785292,7,FALSE)</f>
        <v>200.68626403808599</v>
      </c>
      <c r="D15" s="26">
        <f>VLOOKUP(B15,DATA!$B$2:$AA$785292,8,FALSE)</f>
        <v>9.5576953887939506</v>
      </c>
      <c r="E15" s="26">
        <f>VLOOKUP(B15,DATA!$B$2:$AA$785292,9,FALSE)</f>
        <v>24.6166896820068</v>
      </c>
      <c r="F15" s="26">
        <f>VLOOKUP(B15,DATA!$B$2:$AA$785292,10,FALSE)</f>
        <v>9.8243741989135707</v>
      </c>
      <c r="G15" s="27">
        <f>VLOOKUP(B15,DATA!$B$2:$AA$785292,11,FALSE)</f>
        <v>20.427381515502901</v>
      </c>
      <c r="H15" s="29"/>
    </row>
    <row r="16" spans="1:27" ht="16.5" customHeight="1" x14ac:dyDescent="0.2">
      <c r="A16" s="24">
        <v>12</v>
      </c>
      <c r="B16" s="25" t="s">
        <v>25</v>
      </c>
      <c r="C16" s="26">
        <f>VLOOKUP(B16,DATA!$B$2:$AA$785292,7,FALSE)</f>
        <v>200.73883056640599</v>
      </c>
      <c r="D16" s="26">
        <f>VLOOKUP(B16,DATA!$B$2:$AA$785292,8,FALSE)</f>
        <v>9.66400146484375</v>
      </c>
      <c r="E16" s="26">
        <f>VLOOKUP(B16,DATA!$B$2:$AA$785292,9,FALSE)</f>
        <v>24.595237731933601</v>
      </c>
      <c r="F16" s="26">
        <f>VLOOKUP(B16,DATA!$B$2:$AA$785292,10,FALSE)</f>
        <v>9.8645048141479492</v>
      </c>
      <c r="G16" s="27">
        <f>VLOOKUP(B16,DATA!$B$2:$AA$785292,11,FALSE)</f>
        <v>20.349611282348601</v>
      </c>
      <c r="H16" s="29"/>
    </row>
    <row r="17" spans="1:8" ht="16.5" customHeight="1" x14ac:dyDescent="0.2">
      <c r="A17" s="24">
        <v>13</v>
      </c>
      <c r="B17" s="25" t="s">
        <v>26</v>
      </c>
      <c r="C17" s="26">
        <f>VLOOKUP(B17,DATA!$B$2:$AA$785292,7,FALSE)</f>
        <v>200.691329956055</v>
      </c>
      <c r="D17" s="26">
        <f>VLOOKUP(B17,DATA!$B$2:$AA$785292,8,FALSE)</f>
        <v>9.6585273742675799</v>
      </c>
      <c r="E17" s="26">
        <f>VLOOKUP(B17,DATA!$B$2:$AA$785292,9,FALSE)</f>
        <v>24.583595275878899</v>
      </c>
      <c r="F17" s="26">
        <f>VLOOKUP(B17,DATA!$B$2:$AA$785292,10,FALSE)</f>
        <v>9.8030147552490199</v>
      </c>
      <c r="G17" s="27">
        <f>VLOOKUP(B17,DATA!$B$2:$AA$785292,11,FALSE)</f>
        <v>20.472408294677699</v>
      </c>
      <c r="H17" s="29"/>
    </row>
    <row r="18" spans="1:8" ht="16.5" customHeight="1" x14ac:dyDescent="0.2">
      <c r="A18" s="24">
        <v>14</v>
      </c>
      <c r="B18" s="25" t="s">
        <v>27</v>
      </c>
      <c r="C18" s="26">
        <f>VLOOKUP(B18,DATA!$B$2:$AA$785292,7,FALSE)</f>
        <v>202.31774902343801</v>
      </c>
      <c r="D18" s="26">
        <f>VLOOKUP(B18,DATA!$B$2:$AA$785292,8,FALSE)</f>
        <v>9.6753044128418004</v>
      </c>
      <c r="E18" s="26">
        <f>VLOOKUP(B18,DATA!$B$2:$AA$785292,9,FALSE)</f>
        <v>24.598445892333999</v>
      </c>
      <c r="F18" s="26">
        <f>VLOOKUP(B18,DATA!$B$2:$AA$785292,10,FALSE)</f>
        <v>9.9301109313964808</v>
      </c>
      <c r="G18" s="27">
        <f>VLOOKUP(B18,DATA!$B$2:$AA$785292,11,FALSE)</f>
        <v>20.374170303344702</v>
      </c>
      <c r="H18" s="29"/>
    </row>
    <row r="19" spans="1:8" ht="16.5" customHeight="1" x14ac:dyDescent="0.2">
      <c r="A19" s="24">
        <v>15</v>
      </c>
      <c r="B19" s="25" t="s">
        <v>28</v>
      </c>
      <c r="C19" s="26">
        <f>VLOOKUP(B19,DATA!$B$2:$AA$785292,7,FALSE)</f>
        <v>202.59500122070301</v>
      </c>
      <c r="D19" s="26">
        <f>VLOOKUP(B19,DATA!$B$2:$AA$785292,8,FALSE)</f>
        <v>9.6474123001098597</v>
      </c>
      <c r="E19" s="26">
        <f>VLOOKUP(B19,DATA!$B$2:$AA$785292,9,FALSE)</f>
        <v>24.578445434570298</v>
      </c>
      <c r="F19" s="26">
        <f>VLOOKUP(B19,DATA!$B$2:$AA$785292,10,FALSE)</f>
        <v>9.8664121627807599</v>
      </c>
      <c r="G19" s="27">
        <f>VLOOKUP(B19,DATA!$B$2:$AA$785292,11,FALSE)</f>
        <v>20.533807754516602</v>
      </c>
      <c r="H19" s="29"/>
    </row>
    <row r="20" spans="1:8" ht="16.5" customHeight="1" x14ac:dyDescent="0.2">
      <c r="A20" s="24">
        <v>16</v>
      </c>
      <c r="B20" s="25" t="s">
        <v>29</v>
      </c>
      <c r="C20" s="26">
        <f>VLOOKUP(B20,DATA!$B$2:$AA$785292,7,FALSE)</f>
        <v>202.636474609375</v>
      </c>
      <c r="D20" s="26">
        <f>VLOOKUP(B20,DATA!$B$2:$AA$785292,8,FALSE)</f>
        <v>9.6446342468261701</v>
      </c>
      <c r="E20" s="26">
        <f>VLOOKUP(B20,DATA!$B$2:$AA$785292,9,FALSE)</f>
        <v>24.5744724273682</v>
      </c>
      <c r="F20" s="26">
        <f>VLOOKUP(B20,DATA!$B$2:$AA$785292,10,FALSE)</f>
        <v>9.9000072479247994</v>
      </c>
      <c r="G20" s="27">
        <f>VLOOKUP(B20,DATA!$B$2:$AA$785292,11,FALSE)</f>
        <v>20.468315124511701</v>
      </c>
      <c r="H20" s="29"/>
    </row>
    <row r="21" spans="1:8" ht="16.5" customHeight="1" x14ac:dyDescent="0.2">
      <c r="A21" s="24">
        <v>17</v>
      </c>
      <c r="B21" s="25" t="s">
        <v>30</v>
      </c>
      <c r="C21" s="26">
        <f>VLOOKUP(B21,DATA!$B$2:$AA$785292,7,FALSE)</f>
        <v>200.59959411621099</v>
      </c>
      <c r="D21" s="26">
        <f>VLOOKUP(B21,DATA!$B$2:$AA$785292,8,FALSE)</f>
        <v>9.5846347808837908</v>
      </c>
      <c r="E21" s="26">
        <f>VLOOKUP(B21,DATA!$B$2:$AA$785292,9,FALSE)</f>
        <v>24.5834445953369</v>
      </c>
      <c r="F21" s="26">
        <f>VLOOKUP(B21,DATA!$B$2:$AA$785292,10,FALSE)</f>
        <v>9.7643699645996094</v>
      </c>
      <c r="G21" s="27">
        <f>VLOOKUP(B21,DATA!$B$2:$AA$785292,11,FALSE)</f>
        <v>20.544040679931602</v>
      </c>
      <c r="H21" s="29"/>
    </row>
    <row r="22" spans="1:8" ht="16.5" customHeight="1" x14ac:dyDescent="0.2">
      <c r="A22" s="24">
        <v>18</v>
      </c>
      <c r="B22" s="25" t="s">
        <v>31</v>
      </c>
      <c r="C22" s="26">
        <f>VLOOKUP(B22,DATA!$B$2:$AA$785292,7,FALSE)</f>
        <v>199.85423278808599</v>
      </c>
      <c r="D22" s="26">
        <f>VLOOKUP(B22,DATA!$B$2:$AA$785292,8,FALSE)</f>
        <v>9.6008501052856392</v>
      </c>
      <c r="E22" s="26">
        <f>VLOOKUP(B22,DATA!$B$2:$AA$785292,9,FALSE)</f>
        <v>24.5912761688232</v>
      </c>
      <c r="F22" s="26">
        <f>VLOOKUP(B22,DATA!$B$2:$AA$785292,10,FALSE)</f>
        <v>9.7213077545165998</v>
      </c>
      <c r="G22" s="27">
        <f>VLOOKUP(B22,DATA!$B$2:$AA$785292,11,FALSE)</f>
        <v>20.558366775512699</v>
      </c>
      <c r="H22" s="29"/>
    </row>
    <row r="23" spans="1:8" ht="16.5" customHeight="1" x14ac:dyDescent="0.2">
      <c r="A23" s="24">
        <v>19</v>
      </c>
      <c r="B23" s="25" t="s">
        <v>32</v>
      </c>
      <c r="C23" s="26">
        <f>VLOOKUP(B23,DATA!$B$2:$AA$785292,7,FALSE)</f>
        <v>203.18011474609401</v>
      </c>
      <c r="D23" s="26">
        <f>VLOOKUP(B23,DATA!$B$2:$AA$785292,8,FALSE)</f>
        <v>9.6844310760497994</v>
      </c>
      <c r="E23" s="26">
        <f>VLOOKUP(B23,DATA!$B$2:$AA$785292,9,FALSE)</f>
        <v>24.553585052490199</v>
      </c>
      <c r="F23" s="26">
        <f>VLOOKUP(B23,DATA!$B$2:$AA$785292,10,FALSE)</f>
        <v>9.8880081176757795</v>
      </c>
      <c r="G23" s="27">
        <f>VLOOKUP(B23,DATA!$B$2:$AA$785292,11,FALSE)</f>
        <v>20.548133850097699</v>
      </c>
      <c r="H23" s="29"/>
    </row>
    <row r="24" spans="1:8" ht="16.5" customHeight="1" x14ac:dyDescent="0.2">
      <c r="A24" s="24">
        <v>20</v>
      </c>
      <c r="B24" s="25" t="s">
        <v>33</v>
      </c>
      <c r="C24" s="26">
        <f>VLOOKUP(B24,DATA!$B$2:$AA$785292,7,FALSE)</f>
        <v>199.56935119628901</v>
      </c>
      <c r="D24" s="26">
        <f>VLOOKUP(B24,DATA!$B$2:$AA$785292,8,FALSE)</f>
        <v>9.6590337753295898</v>
      </c>
      <c r="E24" s="26">
        <f>VLOOKUP(B24,DATA!$B$2:$AA$785292,9,FALSE)</f>
        <v>24.567405700683601</v>
      </c>
      <c r="F24" s="26">
        <f>VLOOKUP(B24,DATA!$B$2:$AA$785292,10,FALSE)</f>
        <v>9.7785148620605504</v>
      </c>
      <c r="G24" s="27">
        <f>VLOOKUP(B24,DATA!$B$2:$AA$785292,11,FALSE)</f>
        <v>20.408964157104499</v>
      </c>
      <c r="H24" s="29"/>
    </row>
    <row r="25" spans="1:8" ht="16.5" customHeight="1" x14ac:dyDescent="0.2">
      <c r="A25" s="24">
        <v>21</v>
      </c>
      <c r="B25" s="25" t="s">
        <v>34</v>
      </c>
      <c r="C25" s="26">
        <f>VLOOKUP(B25,DATA!$B$2:$AA$785292,7,FALSE)</f>
        <v>199.96067810058599</v>
      </c>
      <c r="D25" s="26">
        <f>VLOOKUP(B25,DATA!$B$2:$AA$785292,8,FALSE)</f>
        <v>9.6212892532348597</v>
      </c>
      <c r="E25" s="26">
        <f>VLOOKUP(B25,DATA!$B$2:$AA$785292,9,FALSE)</f>
        <v>24.5875129699707</v>
      </c>
      <c r="F25" s="26">
        <f>VLOOKUP(B25,DATA!$B$2:$AA$785292,10,FALSE)</f>
        <v>9.7410326004028303</v>
      </c>
      <c r="G25" s="27">
        <f>VLOOKUP(B25,DATA!$B$2:$AA$785292,11,FALSE)</f>
        <v>20.527667999267599</v>
      </c>
      <c r="H25" s="29"/>
    </row>
    <row r="26" spans="1:8" ht="16.5" customHeight="1" x14ac:dyDescent="0.2">
      <c r="A26" s="24">
        <v>22</v>
      </c>
      <c r="B26" s="25" t="s">
        <v>35</v>
      </c>
      <c r="C26" s="26">
        <f>VLOOKUP(B26,DATA!$B$2:$AA$785292,7,FALSE)</f>
        <v>200.27314758300801</v>
      </c>
      <c r="D26" s="26">
        <f>VLOOKUP(B26,DATA!$B$2:$AA$785292,8,FALSE)</f>
        <v>9.6430826187133807</v>
      </c>
      <c r="E26" s="26">
        <f>VLOOKUP(B26,DATA!$B$2:$AA$785292,9,FALSE)</f>
        <v>24.5808410644531</v>
      </c>
      <c r="F26" s="26">
        <f>VLOOKUP(B26,DATA!$B$2:$AA$785292,10,FALSE)</f>
        <v>9.8179216384887695</v>
      </c>
      <c r="G26" s="27">
        <f>VLOOKUP(B26,DATA!$B$2:$AA$785292,11,FALSE)</f>
        <v>20.398729324340799</v>
      </c>
      <c r="H26" s="29"/>
    </row>
    <row r="27" spans="1:8" ht="16.5" customHeight="1" x14ac:dyDescent="0.2">
      <c r="A27" s="24">
        <v>23</v>
      </c>
      <c r="B27" s="25" t="s">
        <v>36</v>
      </c>
      <c r="C27" s="26">
        <f>VLOOKUP(B27,DATA!$B$2:$AA$785292,7,FALSE)</f>
        <v>201.62145996093801</v>
      </c>
      <c r="D27" s="26">
        <f>VLOOKUP(B27,DATA!$B$2:$AA$785292,8,FALSE)</f>
        <v>9.6108980178833008</v>
      </c>
      <c r="E27" s="26">
        <f>VLOOKUP(B27,DATA!$B$2:$AA$785292,9,FALSE)</f>
        <v>24.536981582641602</v>
      </c>
      <c r="F27" s="26">
        <f>VLOOKUP(B27,DATA!$B$2:$AA$785292,10,FALSE)</f>
        <v>9.8662023544311506</v>
      </c>
      <c r="G27" s="27">
        <f>VLOOKUP(B27,DATA!$B$2:$AA$785292,11,FALSE)</f>
        <v>20.435569763183601</v>
      </c>
      <c r="H27" s="29"/>
    </row>
    <row r="28" spans="1:8" ht="16.5" customHeight="1" x14ac:dyDescent="0.2">
      <c r="A28" s="24">
        <v>24</v>
      </c>
      <c r="B28" s="25" t="s">
        <v>37</v>
      </c>
      <c r="C28" s="26">
        <f>VLOOKUP(B28,DATA!$B$2:$AA$785292,7,FALSE)</f>
        <v>199.55674743652301</v>
      </c>
      <c r="D28" s="26">
        <f>VLOOKUP(B28,DATA!$B$2:$AA$785292,8,FALSE)</f>
        <v>9.6218452453613299</v>
      </c>
      <c r="E28" s="26">
        <f>VLOOKUP(B28,DATA!$B$2:$AA$785292,9,FALSE)</f>
        <v>24.5180263519287</v>
      </c>
      <c r="F28" s="26">
        <f>VLOOKUP(B28,DATA!$B$2:$AA$785292,10,FALSE)</f>
        <v>9.7749567031860405</v>
      </c>
      <c r="G28" s="27">
        <f>VLOOKUP(B28,DATA!$B$2:$AA$785292,11,FALSE)</f>
        <v>20.415103912353501</v>
      </c>
      <c r="H28" s="29"/>
    </row>
    <row r="29" spans="1:8" ht="16.5" customHeight="1" x14ac:dyDescent="0.2">
      <c r="A29" s="24">
        <v>25</v>
      </c>
      <c r="B29" s="25" t="s">
        <v>38</v>
      </c>
      <c r="C29" s="26">
        <f>VLOOKUP(B29,DATA!$B$2:$AA$785292,7,FALSE)</f>
        <v>198.76881408691401</v>
      </c>
      <c r="D29" s="26">
        <f>VLOOKUP(B29,DATA!$B$2:$AA$785292,8,FALSE)</f>
        <v>9.5976171493530291</v>
      </c>
      <c r="E29" s="26">
        <f>VLOOKUP(B29,DATA!$B$2:$AA$785292,9,FALSE)</f>
        <v>24.5149250030518</v>
      </c>
      <c r="F29" s="26">
        <f>VLOOKUP(B29,DATA!$B$2:$AA$785292,10,FALSE)</f>
        <v>9.7422208786010707</v>
      </c>
      <c r="G29" s="27">
        <f>VLOOKUP(B29,DATA!$B$2:$AA$785292,11,FALSE)</f>
        <v>20.402824401855501</v>
      </c>
      <c r="H29" s="29"/>
    </row>
    <row r="30" spans="1:8" ht="16.5" customHeight="1" x14ac:dyDescent="0.2">
      <c r="A30" s="24">
        <v>26</v>
      </c>
      <c r="B30" s="25"/>
      <c r="C30" s="26" t="e">
        <f>VLOOKUP(B30,DATA!$B$2:$AA$785292,7,FALSE)</f>
        <v>#N/A</v>
      </c>
      <c r="D30" s="26" t="e">
        <f>VLOOKUP(B30,DATA!$B$2:$AA$785292,8,FALSE)</f>
        <v>#N/A</v>
      </c>
      <c r="E30" s="26" t="e">
        <f>VLOOKUP(B30,DATA!$B$2:$AA$785292,9,FALSE)</f>
        <v>#N/A</v>
      </c>
      <c r="F30" s="26" t="e">
        <f>VLOOKUP(B30,DATA!$B$2:$AA$785292,10,FALSE)</f>
        <v>#N/A</v>
      </c>
      <c r="G30" s="27" t="e">
        <f>VLOOKUP(B30,DATA!$B$2:$AA$785292,11,FALSE)</f>
        <v>#N/A</v>
      </c>
      <c r="H30" s="29"/>
    </row>
    <row r="31" spans="1:8" ht="16.5" customHeight="1" x14ac:dyDescent="0.2">
      <c r="A31" s="56"/>
      <c r="B31" s="31"/>
      <c r="C31" s="57"/>
      <c r="D31" s="57"/>
      <c r="E31" s="57"/>
      <c r="F31" s="57"/>
      <c r="G31" s="57"/>
      <c r="H31" s="29"/>
    </row>
    <row r="32" spans="1:8" ht="90.75" customHeight="1" x14ac:dyDescent="0.2">
      <c r="A32" s="30" t="s">
        <v>39</v>
      </c>
      <c r="B32" s="31"/>
    </row>
    <row r="33" spans="2:2" ht="15.75" customHeight="1" x14ac:dyDescent="0.2">
      <c r="B33" s="32"/>
    </row>
    <row r="34" spans="2:2" ht="15.75" customHeight="1" x14ac:dyDescent="0.2">
      <c r="B34" s="32"/>
    </row>
    <row r="35" spans="2:2" ht="15.75" customHeight="1" x14ac:dyDescent="0.2">
      <c r="B35" s="32"/>
    </row>
    <row r="36" spans="2:2" ht="15.75" customHeight="1" x14ac:dyDescent="0.2">
      <c r="B36" s="32"/>
    </row>
    <row r="37" spans="2:2" ht="15.75" customHeight="1" x14ac:dyDescent="0.2">
      <c r="B37" s="32"/>
    </row>
    <row r="38" spans="2:2" ht="15.75" customHeight="1" x14ac:dyDescent="0.2">
      <c r="B38" s="32"/>
    </row>
    <row r="39" spans="2:2" ht="15.75" customHeight="1" x14ac:dyDescent="0.2">
      <c r="B39" s="32"/>
    </row>
    <row r="40" spans="2:2" ht="15.75" customHeight="1" x14ac:dyDescent="0.2">
      <c r="B40" s="32"/>
    </row>
    <row r="41" spans="2:2" ht="15.75" customHeight="1" x14ac:dyDescent="0.2">
      <c r="B41" s="32"/>
    </row>
    <row r="42" spans="2:2" ht="15.75" customHeight="1" x14ac:dyDescent="0.2">
      <c r="B42" s="32"/>
    </row>
    <row r="43" spans="2:2" ht="15.75" customHeight="1" x14ac:dyDescent="0.2">
      <c r="B43" s="32"/>
    </row>
    <row r="44" spans="2:2" ht="15.75" customHeight="1" x14ac:dyDescent="0.2">
      <c r="B44" s="32"/>
    </row>
    <row r="45" spans="2:2" ht="15.75" customHeight="1" x14ac:dyDescent="0.2">
      <c r="B45" s="32"/>
    </row>
    <row r="46" spans="2:2" ht="15.75" customHeight="1" x14ac:dyDescent="0.2">
      <c r="B46" s="32"/>
    </row>
    <row r="47" spans="2:2" ht="15.75" customHeight="1" x14ac:dyDescent="0.2">
      <c r="B47" s="32"/>
    </row>
    <row r="48" spans="2:2" ht="15.75" customHeight="1" x14ac:dyDescent="0.2">
      <c r="B48" s="32"/>
    </row>
    <row r="49" spans="2:2" ht="15.75" customHeight="1" x14ac:dyDescent="0.2">
      <c r="B49" s="32"/>
    </row>
    <row r="50" spans="2:2" ht="15.75" customHeight="1" x14ac:dyDescent="0.2">
      <c r="B50" s="32"/>
    </row>
    <row r="51" spans="2:2" ht="15.75" customHeight="1" x14ac:dyDescent="0.2">
      <c r="B51" s="32"/>
    </row>
    <row r="52" spans="2:2" ht="15.75" customHeight="1" x14ac:dyDescent="0.2">
      <c r="B52" s="32"/>
    </row>
    <row r="53" spans="2:2" ht="15.75" customHeight="1" x14ac:dyDescent="0.2">
      <c r="B53" s="32"/>
    </row>
    <row r="54" spans="2:2" ht="15.75" customHeight="1" x14ac:dyDescent="0.2">
      <c r="B54" s="32"/>
    </row>
    <row r="55" spans="2:2" ht="15.75" customHeight="1" x14ac:dyDescent="0.2">
      <c r="B55" s="32"/>
    </row>
    <row r="56" spans="2:2" ht="15.75" customHeight="1" x14ac:dyDescent="0.2">
      <c r="B56" s="32"/>
    </row>
    <row r="57" spans="2:2" ht="15.75" customHeight="1" x14ac:dyDescent="0.2">
      <c r="B57" s="32"/>
    </row>
    <row r="58" spans="2:2" ht="15.75" customHeight="1" x14ac:dyDescent="0.2">
      <c r="B58" s="32"/>
    </row>
    <row r="59" spans="2:2" ht="15.75" customHeight="1" x14ac:dyDescent="0.2">
      <c r="B59" s="32"/>
    </row>
    <row r="60" spans="2:2" ht="15.75" customHeight="1" x14ac:dyDescent="0.2">
      <c r="B60" s="32"/>
    </row>
    <row r="61" spans="2:2" ht="15.75" customHeight="1" x14ac:dyDescent="0.2">
      <c r="B61" s="32"/>
    </row>
    <row r="62" spans="2:2" ht="15.75" customHeight="1" x14ac:dyDescent="0.2">
      <c r="B62" s="32"/>
    </row>
    <row r="63" spans="2:2" ht="15.75" customHeight="1" x14ac:dyDescent="0.2">
      <c r="B63" s="32"/>
    </row>
    <row r="64" spans="2:2" ht="15.75" customHeight="1" x14ac:dyDescent="0.2">
      <c r="B64" s="32"/>
    </row>
    <row r="65" spans="2:2" ht="15.75" customHeight="1" x14ac:dyDescent="0.2">
      <c r="B65" s="32"/>
    </row>
    <row r="66" spans="2:2" ht="15.75" customHeight="1" x14ac:dyDescent="0.2">
      <c r="B66" s="32"/>
    </row>
    <row r="67" spans="2:2" ht="15.75" customHeight="1" x14ac:dyDescent="0.2">
      <c r="B67" s="32"/>
    </row>
    <row r="68" spans="2:2" ht="15.75" customHeight="1" x14ac:dyDescent="0.2">
      <c r="B68" s="32"/>
    </row>
    <row r="69" spans="2:2" ht="15.75" customHeight="1" x14ac:dyDescent="0.2">
      <c r="B69" s="32"/>
    </row>
    <row r="70" spans="2:2" ht="15.75" customHeight="1" x14ac:dyDescent="0.2">
      <c r="B70" s="32"/>
    </row>
    <row r="71" spans="2:2" ht="15.75" customHeight="1" x14ac:dyDescent="0.2">
      <c r="B71" s="32"/>
    </row>
    <row r="72" spans="2:2" ht="15.75" customHeight="1" x14ac:dyDescent="0.2">
      <c r="B72" s="32"/>
    </row>
    <row r="73" spans="2:2" ht="15.75" customHeight="1" x14ac:dyDescent="0.2">
      <c r="B73" s="32"/>
    </row>
    <row r="74" spans="2:2" ht="15.75" customHeight="1" x14ac:dyDescent="0.2">
      <c r="B74" s="32"/>
    </row>
    <row r="75" spans="2:2" ht="15.75" customHeight="1" x14ac:dyDescent="0.2">
      <c r="B75" s="32"/>
    </row>
    <row r="76" spans="2:2" ht="15.75" customHeight="1" x14ac:dyDescent="0.2">
      <c r="B76" s="32"/>
    </row>
    <row r="77" spans="2:2" ht="15.75" customHeight="1" x14ac:dyDescent="0.2">
      <c r="B77" s="32"/>
    </row>
    <row r="78" spans="2:2" ht="15.75" customHeight="1" x14ac:dyDescent="0.2">
      <c r="B78" s="32"/>
    </row>
    <row r="79" spans="2:2" ht="15.75" customHeight="1" x14ac:dyDescent="0.2">
      <c r="B79" s="32"/>
    </row>
    <row r="80" spans="2:2" ht="15.75" customHeight="1" x14ac:dyDescent="0.2">
      <c r="B80" s="32"/>
    </row>
    <row r="81" spans="2:2" ht="15.75" customHeight="1" x14ac:dyDescent="0.2">
      <c r="B81" s="32"/>
    </row>
    <row r="82" spans="2:2" ht="15.75" customHeight="1" x14ac:dyDescent="0.2">
      <c r="B82" s="32"/>
    </row>
    <row r="83" spans="2:2" ht="15.75" customHeight="1" x14ac:dyDescent="0.2">
      <c r="B83" s="32"/>
    </row>
    <row r="84" spans="2:2" ht="15.75" customHeight="1" x14ac:dyDescent="0.2">
      <c r="B84" s="32"/>
    </row>
    <row r="85" spans="2:2" ht="15.75" customHeight="1" x14ac:dyDescent="0.2">
      <c r="B85" s="32"/>
    </row>
    <row r="86" spans="2:2" ht="15.75" customHeight="1" x14ac:dyDescent="0.2">
      <c r="B86" s="32"/>
    </row>
    <row r="87" spans="2:2" ht="15.75" customHeight="1" x14ac:dyDescent="0.2">
      <c r="B87" s="32"/>
    </row>
    <row r="88" spans="2:2" ht="15.75" customHeight="1" x14ac:dyDescent="0.2">
      <c r="B88" s="32"/>
    </row>
    <row r="89" spans="2:2" ht="15.75" customHeight="1" x14ac:dyDescent="0.2">
      <c r="B89" s="32"/>
    </row>
    <row r="90" spans="2:2" ht="15.75" customHeight="1" x14ac:dyDescent="0.2">
      <c r="B90" s="32"/>
    </row>
    <row r="91" spans="2:2" ht="15.75" customHeight="1" x14ac:dyDescent="0.2">
      <c r="B91" s="32"/>
    </row>
    <row r="92" spans="2:2" ht="15.75" customHeight="1" x14ac:dyDescent="0.2">
      <c r="B92" s="32"/>
    </row>
    <row r="93" spans="2:2" ht="15.75" customHeight="1" x14ac:dyDescent="0.2">
      <c r="B93" s="32"/>
    </row>
    <row r="94" spans="2:2" ht="15.75" customHeight="1" x14ac:dyDescent="0.2">
      <c r="B94" s="32"/>
    </row>
    <row r="95" spans="2:2" ht="15.75" customHeight="1" x14ac:dyDescent="0.2">
      <c r="B95" s="32"/>
    </row>
    <row r="96" spans="2:2" ht="15.75" customHeight="1" x14ac:dyDescent="0.2">
      <c r="B96" s="32"/>
    </row>
    <row r="97" spans="2:2" ht="15.75" customHeight="1" x14ac:dyDescent="0.2">
      <c r="B97" s="32"/>
    </row>
    <row r="98" spans="2:2" ht="15.75" customHeight="1" x14ac:dyDescent="0.2">
      <c r="B98" s="32"/>
    </row>
    <row r="99" spans="2:2" ht="15.75" customHeight="1" x14ac:dyDescent="0.2">
      <c r="B99" s="32"/>
    </row>
    <row r="100" spans="2:2" ht="15.75" customHeight="1" x14ac:dyDescent="0.2">
      <c r="B100" s="32"/>
    </row>
    <row r="101" spans="2:2" ht="15.75" customHeight="1" x14ac:dyDescent="0.2">
      <c r="B101" s="32"/>
    </row>
    <row r="102" spans="2:2" ht="15.75" customHeight="1" x14ac:dyDescent="0.2">
      <c r="B102" s="32"/>
    </row>
    <row r="103" spans="2:2" ht="15.75" customHeight="1" x14ac:dyDescent="0.2">
      <c r="B103" s="32"/>
    </row>
    <row r="104" spans="2:2" ht="15.75" customHeight="1" x14ac:dyDescent="0.2">
      <c r="B104" s="32"/>
    </row>
    <row r="105" spans="2:2" ht="15.75" customHeight="1" x14ac:dyDescent="0.2">
      <c r="B105" s="32"/>
    </row>
    <row r="106" spans="2:2" ht="15.75" customHeight="1" x14ac:dyDescent="0.2">
      <c r="B106" s="32"/>
    </row>
    <row r="107" spans="2:2" ht="15.75" customHeight="1" x14ac:dyDescent="0.2">
      <c r="B107" s="32"/>
    </row>
    <row r="108" spans="2:2" ht="15.75" customHeight="1" x14ac:dyDescent="0.2">
      <c r="B108" s="32"/>
    </row>
    <row r="109" spans="2:2" ht="15.75" customHeight="1" x14ac:dyDescent="0.2">
      <c r="B109" s="32"/>
    </row>
    <row r="110" spans="2:2" ht="15.75" customHeight="1" x14ac:dyDescent="0.2">
      <c r="B110" s="32"/>
    </row>
    <row r="111" spans="2:2" ht="15.75" customHeight="1" x14ac:dyDescent="0.2">
      <c r="B111" s="32"/>
    </row>
    <row r="112" spans="2:2" ht="15.75" customHeight="1" x14ac:dyDescent="0.2">
      <c r="B112" s="32"/>
    </row>
    <row r="113" spans="2:2" ht="15.75" customHeight="1" x14ac:dyDescent="0.2">
      <c r="B113" s="32"/>
    </row>
    <row r="114" spans="2:2" ht="15.75" customHeight="1" x14ac:dyDescent="0.2">
      <c r="B114" s="32"/>
    </row>
    <row r="115" spans="2:2" ht="15.75" customHeight="1" x14ac:dyDescent="0.2">
      <c r="B115" s="32"/>
    </row>
    <row r="116" spans="2:2" ht="15.75" customHeight="1" x14ac:dyDescent="0.2">
      <c r="B116" s="32"/>
    </row>
    <row r="117" spans="2:2" ht="15.75" customHeight="1" x14ac:dyDescent="0.2">
      <c r="B117" s="32"/>
    </row>
    <row r="118" spans="2:2" ht="15.75" customHeight="1" x14ac:dyDescent="0.2">
      <c r="B118" s="32"/>
    </row>
    <row r="119" spans="2:2" ht="15.75" customHeight="1" x14ac:dyDescent="0.2">
      <c r="B119" s="32"/>
    </row>
    <row r="120" spans="2:2" ht="15.75" customHeight="1" x14ac:dyDescent="0.2">
      <c r="B120" s="32"/>
    </row>
    <row r="121" spans="2:2" ht="15.75" customHeight="1" x14ac:dyDescent="0.2">
      <c r="B121" s="32"/>
    </row>
    <row r="122" spans="2:2" ht="15.75" customHeight="1" x14ac:dyDescent="0.2">
      <c r="B122" s="32"/>
    </row>
    <row r="123" spans="2:2" ht="15.75" customHeight="1" x14ac:dyDescent="0.2">
      <c r="B123" s="32"/>
    </row>
    <row r="124" spans="2:2" ht="15.75" customHeight="1" x14ac:dyDescent="0.2">
      <c r="B124" s="32"/>
    </row>
    <row r="125" spans="2:2" ht="15.75" customHeight="1" x14ac:dyDescent="0.2">
      <c r="B125" s="32"/>
    </row>
    <row r="126" spans="2:2" ht="15.75" customHeight="1" x14ac:dyDescent="0.2">
      <c r="B126" s="32"/>
    </row>
    <row r="127" spans="2:2" ht="15.75" customHeight="1" x14ac:dyDescent="0.2">
      <c r="B127" s="32"/>
    </row>
    <row r="128" spans="2:2" ht="15.75" customHeight="1" x14ac:dyDescent="0.2">
      <c r="B128" s="32"/>
    </row>
    <row r="129" spans="2:2" ht="15.75" customHeight="1" x14ac:dyDescent="0.2">
      <c r="B129" s="32"/>
    </row>
    <row r="130" spans="2:2" ht="15.75" customHeight="1" x14ac:dyDescent="0.2">
      <c r="B130" s="32"/>
    </row>
    <row r="131" spans="2:2" ht="15.75" customHeight="1" x14ac:dyDescent="0.2">
      <c r="B131" s="32"/>
    </row>
    <row r="132" spans="2:2" ht="15.75" customHeight="1" x14ac:dyDescent="0.2">
      <c r="B132" s="32"/>
    </row>
    <row r="133" spans="2:2" ht="15.75" customHeight="1" x14ac:dyDescent="0.2">
      <c r="B133" s="32"/>
    </row>
    <row r="134" spans="2:2" ht="15.75" customHeight="1" x14ac:dyDescent="0.2">
      <c r="B134" s="32"/>
    </row>
    <row r="135" spans="2:2" ht="15.75" customHeight="1" x14ac:dyDescent="0.2">
      <c r="B135" s="32"/>
    </row>
    <row r="136" spans="2:2" ht="15.75" customHeight="1" x14ac:dyDescent="0.2">
      <c r="B136" s="32"/>
    </row>
    <row r="137" spans="2:2" ht="15.75" customHeight="1" x14ac:dyDescent="0.2">
      <c r="B137" s="32"/>
    </row>
    <row r="138" spans="2:2" ht="15.75" customHeight="1" x14ac:dyDescent="0.2">
      <c r="B138" s="32"/>
    </row>
    <row r="139" spans="2:2" ht="15.75" customHeight="1" x14ac:dyDescent="0.2">
      <c r="B139" s="32"/>
    </row>
    <row r="140" spans="2:2" ht="15.75" customHeight="1" x14ac:dyDescent="0.2">
      <c r="B140" s="32"/>
    </row>
    <row r="141" spans="2:2" ht="15.75" customHeight="1" x14ac:dyDescent="0.2">
      <c r="B141" s="32"/>
    </row>
    <row r="142" spans="2:2" ht="15.75" customHeight="1" x14ac:dyDescent="0.2">
      <c r="B142" s="32"/>
    </row>
    <row r="143" spans="2:2" ht="15.75" customHeight="1" x14ac:dyDescent="0.2">
      <c r="B143" s="32"/>
    </row>
    <row r="144" spans="2:2" ht="15.75" customHeight="1" x14ac:dyDescent="0.2">
      <c r="B144" s="32"/>
    </row>
    <row r="145" spans="2:2" ht="15.75" customHeight="1" x14ac:dyDescent="0.2">
      <c r="B145" s="32"/>
    </row>
    <row r="146" spans="2:2" ht="15.75" customHeight="1" x14ac:dyDescent="0.2">
      <c r="B146" s="32"/>
    </row>
    <row r="147" spans="2:2" ht="15.75" customHeight="1" x14ac:dyDescent="0.2">
      <c r="B147" s="32"/>
    </row>
    <row r="148" spans="2:2" ht="15.75" customHeight="1" x14ac:dyDescent="0.2">
      <c r="B148" s="32"/>
    </row>
    <row r="149" spans="2:2" ht="15.75" customHeight="1" x14ac:dyDescent="0.2">
      <c r="B149" s="32"/>
    </row>
    <row r="150" spans="2:2" ht="15.75" customHeight="1" x14ac:dyDescent="0.2">
      <c r="B150" s="32"/>
    </row>
    <row r="151" spans="2:2" ht="15.75" customHeight="1" x14ac:dyDescent="0.2">
      <c r="B151" s="32"/>
    </row>
    <row r="152" spans="2:2" ht="15.75" customHeight="1" x14ac:dyDescent="0.2">
      <c r="B152" s="32"/>
    </row>
    <row r="153" spans="2:2" ht="15.75" customHeight="1" x14ac:dyDescent="0.2">
      <c r="B153" s="32"/>
    </row>
    <row r="154" spans="2:2" ht="15.75" customHeight="1" x14ac:dyDescent="0.2">
      <c r="B154" s="32"/>
    </row>
    <row r="155" spans="2:2" ht="15.75" customHeight="1" x14ac:dyDescent="0.2">
      <c r="B155" s="32"/>
    </row>
    <row r="156" spans="2:2" ht="15.75" customHeight="1" x14ac:dyDescent="0.2">
      <c r="B156" s="32"/>
    </row>
    <row r="157" spans="2:2" ht="15.75" customHeight="1" x14ac:dyDescent="0.2">
      <c r="B157" s="32"/>
    </row>
    <row r="158" spans="2:2" ht="15.75" customHeight="1" x14ac:dyDescent="0.2">
      <c r="B158" s="32"/>
    </row>
    <row r="159" spans="2:2" ht="15.75" customHeight="1" x14ac:dyDescent="0.2">
      <c r="B159" s="32"/>
    </row>
    <row r="160" spans="2:2" ht="15.75" customHeight="1" x14ac:dyDescent="0.2">
      <c r="B160" s="32"/>
    </row>
    <row r="161" spans="2:2" ht="15.75" customHeight="1" x14ac:dyDescent="0.2">
      <c r="B161" s="32"/>
    </row>
    <row r="162" spans="2:2" ht="15.75" customHeight="1" x14ac:dyDescent="0.2">
      <c r="B162" s="32"/>
    </row>
    <row r="163" spans="2:2" ht="15.75" customHeight="1" x14ac:dyDescent="0.2">
      <c r="B163" s="32"/>
    </row>
    <row r="164" spans="2:2" ht="15.75" customHeight="1" x14ac:dyDescent="0.2">
      <c r="B164" s="32"/>
    </row>
    <row r="165" spans="2:2" ht="15.75" customHeight="1" x14ac:dyDescent="0.2">
      <c r="B165" s="32"/>
    </row>
    <row r="166" spans="2:2" ht="15.75" customHeight="1" x14ac:dyDescent="0.2">
      <c r="B166" s="32"/>
    </row>
    <row r="167" spans="2:2" ht="15.75" customHeight="1" x14ac:dyDescent="0.2">
      <c r="B167" s="32"/>
    </row>
    <row r="168" spans="2:2" ht="15.75" customHeight="1" x14ac:dyDescent="0.2">
      <c r="B168" s="32"/>
    </row>
    <row r="169" spans="2:2" ht="15.75" customHeight="1" x14ac:dyDescent="0.2">
      <c r="B169" s="32"/>
    </row>
    <row r="170" spans="2:2" ht="15.75" customHeight="1" x14ac:dyDescent="0.2">
      <c r="B170" s="32"/>
    </row>
    <row r="171" spans="2:2" ht="15.75" customHeight="1" x14ac:dyDescent="0.2">
      <c r="B171" s="32"/>
    </row>
    <row r="172" spans="2:2" ht="15.75" customHeight="1" x14ac:dyDescent="0.2">
      <c r="B172" s="32"/>
    </row>
    <row r="173" spans="2:2" ht="15.75" customHeight="1" x14ac:dyDescent="0.2">
      <c r="B173" s="32"/>
    </row>
    <row r="174" spans="2:2" ht="15.75" customHeight="1" x14ac:dyDescent="0.2">
      <c r="B174" s="32"/>
    </row>
    <row r="175" spans="2:2" ht="15.75" customHeight="1" x14ac:dyDescent="0.2">
      <c r="B175" s="32"/>
    </row>
    <row r="176" spans="2:2" ht="15.75" customHeight="1" x14ac:dyDescent="0.2">
      <c r="B176" s="32"/>
    </row>
    <row r="177" spans="2:2" ht="15.75" customHeight="1" x14ac:dyDescent="0.2">
      <c r="B177" s="32"/>
    </row>
    <row r="178" spans="2:2" ht="15.75" customHeight="1" x14ac:dyDescent="0.2">
      <c r="B178" s="32"/>
    </row>
    <row r="179" spans="2:2" ht="15.75" customHeight="1" x14ac:dyDescent="0.2">
      <c r="B179" s="32"/>
    </row>
    <row r="180" spans="2:2" ht="15.75" customHeight="1" x14ac:dyDescent="0.2">
      <c r="B180" s="32"/>
    </row>
    <row r="181" spans="2:2" ht="15.75" customHeight="1" x14ac:dyDescent="0.2">
      <c r="B181" s="32"/>
    </row>
    <row r="182" spans="2:2" ht="15.75" customHeight="1" x14ac:dyDescent="0.2">
      <c r="B182" s="32"/>
    </row>
    <row r="183" spans="2:2" ht="15.75" customHeight="1" x14ac:dyDescent="0.2">
      <c r="B183" s="32"/>
    </row>
    <row r="184" spans="2:2" ht="15.75" customHeight="1" x14ac:dyDescent="0.2">
      <c r="B184" s="32"/>
    </row>
    <row r="185" spans="2:2" ht="15.75" customHeight="1" x14ac:dyDescent="0.2">
      <c r="B185" s="32"/>
    </row>
    <row r="186" spans="2:2" ht="15.75" customHeight="1" x14ac:dyDescent="0.2">
      <c r="B186" s="32"/>
    </row>
    <row r="187" spans="2:2" ht="15.75" customHeight="1" x14ac:dyDescent="0.2">
      <c r="B187" s="32"/>
    </row>
    <row r="188" spans="2:2" ht="15.75" customHeight="1" x14ac:dyDescent="0.2">
      <c r="B188" s="32"/>
    </row>
    <row r="189" spans="2:2" ht="15.75" customHeight="1" x14ac:dyDescent="0.2">
      <c r="B189" s="32"/>
    </row>
    <row r="190" spans="2:2" ht="15.75" customHeight="1" x14ac:dyDescent="0.2">
      <c r="B190" s="32"/>
    </row>
    <row r="191" spans="2:2" ht="15.75" customHeight="1" x14ac:dyDescent="0.2">
      <c r="B191" s="32"/>
    </row>
    <row r="192" spans="2:2" ht="15.75" customHeight="1" x14ac:dyDescent="0.2">
      <c r="B192" s="32"/>
    </row>
    <row r="193" spans="2:2" ht="15.75" customHeight="1" x14ac:dyDescent="0.2">
      <c r="B193" s="32"/>
    </row>
    <row r="194" spans="2:2" ht="15.75" customHeight="1" x14ac:dyDescent="0.2">
      <c r="B194" s="32"/>
    </row>
    <row r="195" spans="2:2" ht="15.75" customHeight="1" x14ac:dyDescent="0.2">
      <c r="B195" s="32"/>
    </row>
    <row r="196" spans="2:2" ht="15.75" customHeight="1" x14ac:dyDescent="0.2">
      <c r="B196" s="32"/>
    </row>
    <row r="197" spans="2:2" ht="15.75" customHeight="1" x14ac:dyDescent="0.2">
      <c r="B197" s="32"/>
    </row>
    <row r="198" spans="2:2" ht="15.75" customHeight="1" x14ac:dyDescent="0.2">
      <c r="B198" s="32"/>
    </row>
    <row r="199" spans="2:2" ht="15.75" customHeight="1" x14ac:dyDescent="0.2">
      <c r="B199" s="32"/>
    </row>
    <row r="200" spans="2:2" ht="15.75" customHeight="1" x14ac:dyDescent="0.2">
      <c r="B200" s="32"/>
    </row>
    <row r="201" spans="2:2" ht="15.75" customHeight="1" x14ac:dyDescent="0.2">
      <c r="B201" s="32"/>
    </row>
    <row r="202" spans="2:2" ht="15.75" customHeight="1" x14ac:dyDescent="0.2">
      <c r="B202" s="32"/>
    </row>
    <row r="203" spans="2:2" ht="15.75" customHeight="1" x14ac:dyDescent="0.2">
      <c r="B203" s="32"/>
    </row>
    <row r="204" spans="2:2" ht="15.75" customHeight="1" x14ac:dyDescent="0.2">
      <c r="B204" s="32"/>
    </row>
    <row r="205" spans="2:2" ht="15.75" customHeight="1" x14ac:dyDescent="0.2">
      <c r="B205" s="32"/>
    </row>
    <row r="206" spans="2:2" ht="15.75" customHeight="1" x14ac:dyDescent="0.2">
      <c r="B206" s="32"/>
    </row>
    <row r="207" spans="2:2" ht="15.75" customHeight="1" x14ac:dyDescent="0.2">
      <c r="B207" s="32"/>
    </row>
    <row r="208" spans="2:2" ht="15.75" customHeight="1" x14ac:dyDescent="0.2">
      <c r="B208" s="32"/>
    </row>
    <row r="209" spans="2:2" ht="15.75" customHeight="1" x14ac:dyDescent="0.2">
      <c r="B209" s="32"/>
    </row>
    <row r="210" spans="2:2" ht="15.75" customHeight="1" x14ac:dyDescent="0.2">
      <c r="B210" s="32"/>
    </row>
    <row r="211" spans="2:2" ht="15.75" customHeight="1" x14ac:dyDescent="0.2">
      <c r="B211" s="32"/>
    </row>
    <row r="212" spans="2:2" ht="15.75" customHeight="1" x14ac:dyDescent="0.2">
      <c r="B212" s="32"/>
    </row>
    <row r="213" spans="2:2" ht="15.75" customHeight="1" x14ac:dyDescent="0.2">
      <c r="B213" s="32"/>
    </row>
    <row r="214" spans="2:2" ht="15.75" customHeight="1" x14ac:dyDescent="0.2">
      <c r="B214" s="32"/>
    </row>
    <row r="215" spans="2:2" ht="15.75" customHeight="1" x14ac:dyDescent="0.2">
      <c r="B215" s="32"/>
    </row>
    <row r="216" spans="2:2" ht="15.75" customHeight="1" x14ac:dyDescent="0.2">
      <c r="B216" s="32"/>
    </row>
    <row r="217" spans="2:2" ht="15.75" customHeight="1" x14ac:dyDescent="0.2">
      <c r="B217" s="32"/>
    </row>
    <row r="218" spans="2:2" ht="15.75" customHeight="1" x14ac:dyDescent="0.2">
      <c r="B218" s="32"/>
    </row>
    <row r="219" spans="2:2" ht="15.75" customHeight="1" x14ac:dyDescent="0.2">
      <c r="B219" s="32"/>
    </row>
    <row r="220" spans="2:2" ht="15.75" customHeight="1" x14ac:dyDescent="0.2">
      <c r="B220" s="32"/>
    </row>
    <row r="221" spans="2:2" ht="15.75" customHeight="1" x14ac:dyDescent="0.2">
      <c r="B221" s="32"/>
    </row>
    <row r="222" spans="2:2" ht="15.75" customHeight="1" x14ac:dyDescent="0.2">
      <c r="B222" s="32"/>
    </row>
    <row r="223" spans="2:2" ht="15.75" customHeight="1" x14ac:dyDescent="0.2">
      <c r="B223" s="32"/>
    </row>
    <row r="224" spans="2:2" ht="15.75" customHeight="1" x14ac:dyDescent="0.2">
      <c r="B224" s="32"/>
    </row>
    <row r="225" spans="2:2" ht="15.75" customHeight="1" x14ac:dyDescent="0.2">
      <c r="B225" s="32"/>
    </row>
    <row r="226" spans="2:2" ht="15.75" customHeight="1" x14ac:dyDescent="0.2">
      <c r="B226" s="32"/>
    </row>
    <row r="227" spans="2:2" ht="15.75" customHeight="1" x14ac:dyDescent="0.2">
      <c r="B227" s="32"/>
    </row>
    <row r="228" spans="2:2" ht="15.75" customHeight="1" x14ac:dyDescent="0.2">
      <c r="B228" s="32"/>
    </row>
    <row r="229" spans="2:2" ht="15.75" customHeight="1" x14ac:dyDescent="0.2">
      <c r="B229" s="32"/>
    </row>
    <row r="230" spans="2:2" ht="15.75" customHeight="1" x14ac:dyDescent="0.2">
      <c r="B230" s="32"/>
    </row>
    <row r="231" spans="2:2" ht="15.75" customHeight="1" x14ac:dyDescent="0.2">
      <c r="B231" s="32"/>
    </row>
    <row r="232" spans="2:2" ht="15.75" customHeight="1" x14ac:dyDescent="0.2">
      <c r="B232" s="32"/>
    </row>
    <row r="233" spans="2:2" ht="15.75" customHeight="1" x14ac:dyDescent="0.2">
      <c r="B233" s="32"/>
    </row>
    <row r="234" spans="2:2" ht="15.75" customHeight="1" x14ac:dyDescent="0.2">
      <c r="B234" s="32"/>
    </row>
    <row r="235" spans="2:2" ht="15.75" customHeight="1" x14ac:dyDescent="0.2">
      <c r="B235" s="32"/>
    </row>
    <row r="236" spans="2:2" ht="15.75" customHeight="1" x14ac:dyDescent="0.2">
      <c r="B236" s="32"/>
    </row>
    <row r="237" spans="2:2" ht="15.75" customHeight="1" x14ac:dyDescent="0.2">
      <c r="B237" s="32"/>
    </row>
    <row r="238" spans="2:2" ht="15.75" customHeight="1" x14ac:dyDescent="0.2">
      <c r="B238" s="32"/>
    </row>
    <row r="239" spans="2:2" ht="15.75" customHeight="1" x14ac:dyDescent="0.2">
      <c r="B239" s="32"/>
    </row>
    <row r="240" spans="2:2" ht="15.75" customHeight="1" x14ac:dyDescent="0.2">
      <c r="B240" s="32"/>
    </row>
    <row r="241" spans="2:2" ht="15.75" customHeight="1" x14ac:dyDescent="0.2">
      <c r="B241" s="32"/>
    </row>
    <row r="242" spans="2:2" ht="15.75" customHeight="1" x14ac:dyDescent="0.2">
      <c r="B242" s="32"/>
    </row>
    <row r="243" spans="2:2" ht="15.75" customHeight="1" x14ac:dyDescent="0.2">
      <c r="B243" s="32"/>
    </row>
    <row r="244" spans="2:2" ht="15.75" customHeight="1" x14ac:dyDescent="0.2">
      <c r="B244" s="32"/>
    </row>
    <row r="245" spans="2:2" ht="15.75" customHeight="1" x14ac:dyDescent="0.2">
      <c r="B245" s="32"/>
    </row>
    <row r="246" spans="2:2" ht="15.75" customHeight="1" x14ac:dyDescent="0.2">
      <c r="B246" s="32"/>
    </row>
    <row r="247" spans="2:2" ht="15.75" customHeight="1" x14ac:dyDescent="0.2">
      <c r="B247" s="32"/>
    </row>
    <row r="248" spans="2:2" ht="15.75" customHeight="1" x14ac:dyDescent="0.2">
      <c r="B248" s="32"/>
    </row>
    <row r="249" spans="2:2" ht="15.75" customHeight="1" x14ac:dyDescent="0.2">
      <c r="B249" s="32"/>
    </row>
    <row r="250" spans="2:2" ht="15.75" customHeight="1" x14ac:dyDescent="0.2">
      <c r="B250" s="32"/>
    </row>
    <row r="251" spans="2:2" ht="15.75" customHeight="1" x14ac:dyDescent="0.2">
      <c r="B251" s="32"/>
    </row>
    <row r="252" spans="2:2" ht="15.75" customHeight="1" x14ac:dyDescent="0.2">
      <c r="B252" s="32"/>
    </row>
    <row r="253" spans="2:2" ht="15.75" customHeight="1" x14ac:dyDescent="0.2">
      <c r="B253" s="32"/>
    </row>
    <row r="254" spans="2:2" ht="15.75" customHeight="1" x14ac:dyDescent="0.2">
      <c r="B254" s="32"/>
    </row>
    <row r="255" spans="2:2" ht="15.75" customHeight="1" x14ac:dyDescent="0.2">
      <c r="B255" s="32"/>
    </row>
    <row r="256" spans="2:2" ht="15.75" customHeight="1" x14ac:dyDescent="0.2">
      <c r="B256" s="32"/>
    </row>
    <row r="257" spans="2:2" ht="15.75" customHeight="1" x14ac:dyDescent="0.2">
      <c r="B257" s="32"/>
    </row>
    <row r="258" spans="2:2" ht="15.75" customHeight="1" x14ac:dyDescent="0.2">
      <c r="B258" s="32"/>
    </row>
    <row r="259" spans="2:2" ht="15.75" customHeight="1" x14ac:dyDescent="0.2">
      <c r="B259" s="32"/>
    </row>
    <row r="260" spans="2:2" ht="15.75" customHeight="1" x14ac:dyDescent="0.2">
      <c r="B260" s="32"/>
    </row>
    <row r="261" spans="2:2" ht="15.75" customHeight="1" x14ac:dyDescent="0.2">
      <c r="B261" s="32"/>
    </row>
    <row r="262" spans="2:2" ht="15.75" customHeight="1" x14ac:dyDescent="0.2">
      <c r="B262" s="32"/>
    </row>
    <row r="263" spans="2:2" ht="15.75" customHeight="1" x14ac:dyDescent="0.2">
      <c r="B263" s="32"/>
    </row>
    <row r="264" spans="2:2" ht="15.75" customHeight="1" x14ac:dyDescent="0.2">
      <c r="B264" s="32"/>
    </row>
    <row r="265" spans="2:2" ht="15.75" customHeight="1" x14ac:dyDescent="0.2">
      <c r="B265" s="32"/>
    </row>
    <row r="266" spans="2:2" ht="15.75" customHeight="1" x14ac:dyDescent="0.2">
      <c r="B266" s="32"/>
    </row>
    <row r="267" spans="2:2" ht="15.75" customHeight="1" x14ac:dyDescent="0.2">
      <c r="B267" s="32"/>
    </row>
    <row r="268" spans="2:2" ht="15.75" customHeight="1" x14ac:dyDescent="0.2">
      <c r="B268" s="32"/>
    </row>
    <row r="269" spans="2:2" ht="15.75" customHeight="1" x14ac:dyDescent="0.2">
      <c r="B269" s="32"/>
    </row>
    <row r="270" spans="2:2" ht="15.75" customHeight="1" x14ac:dyDescent="0.2">
      <c r="B270" s="32"/>
    </row>
    <row r="271" spans="2:2" ht="15.75" customHeight="1" x14ac:dyDescent="0.2">
      <c r="B271" s="32"/>
    </row>
    <row r="272" spans="2:2" ht="15.75" customHeight="1" x14ac:dyDescent="0.2">
      <c r="B272" s="32"/>
    </row>
    <row r="273" spans="2:2" ht="15.75" customHeight="1" x14ac:dyDescent="0.2">
      <c r="B273" s="32"/>
    </row>
    <row r="274" spans="2:2" ht="15.75" customHeight="1" x14ac:dyDescent="0.2">
      <c r="B274" s="32"/>
    </row>
    <row r="275" spans="2:2" ht="15.75" customHeight="1" x14ac:dyDescent="0.2">
      <c r="B275" s="32"/>
    </row>
    <row r="276" spans="2:2" ht="15.75" customHeight="1" x14ac:dyDescent="0.2">
      <c r="B276" s="32"/>
    </row>
    <row r="277" spans="2:2" ht="15.75" customHeight="1" x14ac:dyDescent="0.2">
      <c r="B277" s="32"/>
    </row>
    <row r="278" spans="2:2" ht="15.75" customHeight="1" x14ac:dyDescent="0.2">
      <c r="B278" s="32"/>
    </row>
    <row r="279" spans="2:2" ht="15.75" customHeight="1" x14ac:dyDescent="0.2">
      <c r="B279" s="32"/>
    </row>
    <row r="280" spans="2:2" ht="15.75" customHeight="1" x14ac:dyDescent="0.2">
      <c r="B280" s="32"/>
    </row>
    <row r="281" spans="2:2" ht="15.75" customHeight="1" x14ac:dyDescent="0.2">
      <c r="B281" s="32"/>
    </row>
    <row r="282" spans="2:2" ht="15.75" customHeight="1" x14ac:dyDescent="0.2">
      <c r="B282" s="32"/>
    </row>
    <row r="283" spans="2:2" ht="15.75" customHeight="1" x14ac:dyDescent="0.2">
      <c r="B283" s="32"/>
    </row>
    <row r="284" spans="2:2" ht="15.75" customHeight="1" x14ac:dyDescent="0.2">
      <c r="B284" s="32"/>
    </row>
    <row r="285" spans="2:2" ht="15.75" customHeight="1" x14ac:dyDescent="0.2">
      <c r="B285" s="32"/>
    </row>
    <row r="286" spans="2:2" ht="15.75" customHeight="1" x14ac:dyDescent="0.2">
      <c r="B286" s="32"/>
    </row>
    <row r="287" spans="2:2" ht="15.75" customHeight="1" x14ac:dyDescent="0.2">
      <c r="B287" s="32"/>
    </row>
    <row r="288" spans="2:2" ht="15.75" customHeight="1" x14ac:dyDescent="0.2">
      <c r="B288" s="32"/>
    </row>
    <row r="289" spans="2:2" ht="15.75" customHeight="1" x14ac:dyDescent="0.2">
      <c r="B289" s="32"/>
    </row>
    <row r="290" spans="2:2" ht="15.75" customHeight="1" x14ac:dyDescent="0.2">
      <c r="B290" s="32"/>
    </row>
    <row r="291" spans="2:2" ht="15.75" customHeight="1" x14ac:dyDescent="0.2">
      <c r="B291" s="32"/>
    </row>
    <row r="292" spans="2:2" ht="15.75" customHeight="1" x14ac:dyDescent="0.2">
      <c r="B292" s="32"/>
    </row>
    <row r="293" spans="2:2" ht="15.75" customHeight="1" x14ac:dyDescent="0.2">
      <c r="B293" s="32"/>
    </row>
    <row r="294" spans="2:2" ht="15.75" customHeight="1" x14ac:dyDescent="0.2">
      <c r="B294" s="32"/>
    </row>
    <row r="295" spans="2:2" ht="15.75" customHeight="1" x14ac:dyDescent="0.2">
      <c r="B295" s="32"/>
    </row>
    <row r="296" spans="2:2" ht="15.75" customHeight="1" x14ac:dyDescent="0.2">
      <c r="B296" s="32"/>
    </row>
    <row r="297" spans="2:2" ht="15.75" customHeight="1" x14ac:dyDescent="0.2">
      <c r="B297" s="32"/>
    </row>
    <row r="298" spans="2:2" ht="15.75" customHeight="1" x14ac:dyDescent="0.2">
      <c r="B298" s="32"/>
    </row>
    <row r="299" spans="2:2" ht="15.75" customHeight="1" x14ac:dyDescent="0.2">
      <c r="B299" s="32"/>
    </row>
    <row r="300" spans="2:2" ht="15.75" customHeight="1" x14ac:dyDescent="0.2">
      <c r="B300" s="32"/>
    </row>
    <row r="301" spans="2:2" ht="15.75" customHeight="1" x14ac:dyDescent="0.2">
      <c r="B301" s="32"/>
    </row>
    <row r="302" spans="2:2" ht="15.75" customHeight="1" x14ac:dyDescent="0.2">
      <c r="B302" s="32"/>
    </row>
    <row r="303" spans="2:2" ht="15.75" customHeight="1" x14ac:dyDescent="0.2">
      <c r="B303" s="32"/>
    </row>
    <row r="304" spans="2:2" ht="15.75" customHeight="1" x14ac:dyDescent="0.2">
      <c r="B304" s="32"/>
    </row>
    <row r="305" spans="2:2" ht="15.75" customHeight="1" x14ac:dyDescent="0.2">
      <c r="B305" s="32"/>
    </row>
    <row r="306" spans="2:2" ht="15.75" customHeight="1" x14ac:dyDescent="0.2">
      <c r="B306" s="32"/>
    </row>
    <row r="307" spans="2:2" ht="15.75" customHeight="1" x14ac:dyDescent="0.2">
      <c r="B307" s="32"/>
    </row>
    <row r="308" spans="2:2" ht="15.75" customHeight="1" x14ac:dyDescent="0.2">
      <c r="B308" s="32"/>
    </row>
    <row r="309" spans="2:2" ht="15.75" customHeight="1" x14ac:dyDescent="0.2">
      <c r="B309" s="32"/>
    </row>
    <row r="310" spans="2:2" ht="15.75" customHeight="1" x14ac:dyDescent="0.2">
      <c r="B310" s="32"/>
    </row>
    <row r="311" spans="2:2" ht="15.75" customHeight="1" x14ac:dyDescent="0.2">
      <c r="B311" s="32"/>
    </row>
    <row r="312" spans="2:2" ht="15.75" customHeight="1" x14ac:dyDescent="0.2">
      <c r="B312" s="32"/>
    </row>
    <row r="313" spans="2:2" ht="15.75" customHeight="1" x14ac:dyDescent="0.2">
      <c r="B313" s="32"/>
    </row>
    <row r="314" spans="2:2" ht="15.75" customHeight="1" x14ac:dyDescent="0.2">
      <c r="B314" s="32"/>
    </row>
    <row r="315" spans="2:2" ht="15.75" customHeight="1" x14ac:dyDescent="0.2">
      <c r="B315" s="32"/>
    </row>
    <row r="316" spans="2:2" ht="15.75" customHeight="1" x14ac:dyDescent="0.2">
      <c r="B316" s="32"/>
    </row>
    <row r="317" spans="2:2" ht="15.75" customHeight="1" x14ac:dyDescent="0.2">
      <c r="B317" s="32"/>
    </row>
    <row r="318" spans="2:2" ht="15.75" customHeight="1" x14ac:dyDescent="0.2">
      <c r="B318" s="32"/>
    </row>
    <row r="319" spans="2:2" ht="15.75" customHeight="1" x14ac:dyDescent="0.2">
      <c r="B319" s="32"/>
    </row>
    <row r="320" spans="2:2" ht="15.75" customHeight="1" x14ac:dyDescent="0.2">
      <c r="B320" s="32"/>
    </row>
    <row r="321" spans="2:2" ht="15.75" customHeight="1" x14ac:dyDescent="0.2">
      <c r="B321" s="32"/>
    </row>
    <row r="322" spans="2:2" ht="15.75" customHeight="1" x14ac:dyDescent="0.2">
      <c r="B322" s="32"/>
    </row>
    <row r="323" spans="2:2" ht="15.75" customHeight="1" x14ac:dyDescent="0.2">
      <c r="B323" s="32"/>
    </row>
    <row r="324" spans="2:2" ht="15.75" customHeight="1" x14ac:dyDescent="0.2">
      <c r="B324" s="32"/>
    </row>
    <row r="325" spans="2:2" ht="15.75" customHeight="1" x14ac:dyDescent="0.2">
      <c r="B325" s="32"/>
    </row>
    <row r="326" spans="2:2" ht="15.75" customHeight="1" x14ac:dyDescent="0.2">
      <c r="B326" s="32"/>
    </row>
    <row r="327" spans="2:2" ht="15.75" customHeight="1" x14ac:dyDescent="0.2">
      <c r="B327" s="32"/>
    </row>
    <row r="328" spans="2:2" ht="15.75" customHeight="1" x14ac:dyDescent="0.2">
      <c r="B328" s="32"/>
    </row>
    <row r="329" spans="2:2" ht="15.75" customHeight="1" x14ac:dyDescent="0.2">
      <c r="B329" s="32"/>
    </row>
    <row r="330" spans="2:2" ht="15.75" customHeight="1" x14ac:dyDescent="0.2">
      <c r="B330" s="32"/>
    </row>
    <row r="331" spans="2:2" ht="15.75" customHeight="1" x14ac:dyDescent="0.2">
      <c r="B331" s="32"/>
    </row>
    <row r="332" spans="2:2" ht="15.75" customHeight="1" x14ac:dyDescent="0.2">
      <c r="B332" s="32"/>
    </row>
    <row r="333" spans="2:2" ht="15.75" customHeight="1" x14ac:dyDescent="0.2">
      <c r="B333" s="32"/>
    </row>
    <row r="334" spans="2:2" ht="15.75" customHeight="1" x14ac:dyDescent="0.2">
      <c r="B334" s="32"/>
    </row>
    <row r="335" spans="2:2" ht="15.75" customHeight="1" x14ac:dyDescent="0.2">
      <c r="B335" s="32"/>
    </row>
    <row r="336" spans="2:2" ht="15.75" customHeight="1" x14ac:dyDescent="0.2">
      <c r="B336" s="32"/>
    </row>
    <row r="337" spans="2:2" ht="15.75" customHeight="1" x14ac:dyDescent="0.2">
      <c r="B337" s="32"/>
    </row>
    <row r="338" spans="2:2" ht="15.75" customHeight="1" x14ac:dyDescent="0.2">
      <c r="B338" s="32"/>
    </row>
    <row r="339" spans="2:2" ht="15.75" customHeight="1" x14ac:dyDescent="0.2">
      <c r="B339" s="32"/>
    </row>
    <row r="340" spans="2:2" ht="15.75" customHeight="1" x14ac:dyDescent="0.2">
      <c r="B340" s="32"/>
    </row>
    <row r="341" spans="2:2" ht="15.75" customHeight="1" x14ac:dyDescent="0.2">
      <c r="B341" s="32"/>
    </row>
    <row r="342" spans="2:2" ht="15.75" customHeight="1" x14ac:dyDescent="0.2">
      <c r="B342" s="32"/>
    </row>
    <row r="343" spans="2:2" ht="15.75" customHeight="1" x14ac:dyDescent="0.2">
      <c r="B343" s="32"/>
    </row>
    <row r="344" spans="2:2" ht="15.75" customHeight="1" x14ac:dyDescent="0.2">
      <c r="B344" s="32"/>
    </row>
    <row r="345" spans="2:2" ht="15.75" customHeight="1" x14ac:dyDescent="0.2">
      <c r="B345" s="32"/>
    </row>
    <row r="346" spans="2:2" ht="15.75" customHeight="1" x14ac:dyDescent="0.2">
      <c r="B346" s="32"/>
    </row>
    <row r="347" spans="2:2" ht="15.75" customHeight="1" x14ac:dyDescent="0.2">
      <c r="B347" s="32"/>
    </row>
    <row r="348" spans="2:2" ht="15.75" customHeight="1" x14ac:dyDescent="0.2">
      <c r="B348" s="32"/>
    </row>
    <row r="349" spans="2:2" ht="15.75" customHeight="1" x14ac:dyDescent="0.2">
      <c r="B349" s="32"/>
    </row>
    <row r="350" spans="2:2" ht="15.75" customHeight="1" x14ac:dyDescent="0.2">
      <c r="B350" s="32"/>
    </row>
    <row r="351" spans="2:2" ht="15.75" customHeight="1" x14ac:dyDescent="0.2">
      <c r="B351" s="32"/>
    </row>
    <row r="352" spans="2:2" ht="15.75" customHeight="1" x14ac:dyDescent="0.2">
      <c r="B352" s="32"/>
    </row>
    <row r="353" spans="2:2" ht="15.75" customHeight="1" x14ac:dyDescent="0.2">
      <c r="B353" s="32"/>
    </row>
    <row r="354" spans="2:2" ht="15.75" customHeight="1" x14ac:dyDescent="0.2">
      <c r="B354" s="32"/>
    </row>
    <row r="355" spans="2:2" ht="15.75" customHeight="1" x14ac:dyDescent="0.2">
      <c r="B355" s="32"/>
    </row>
    <row r="356" spans="2:2" ht="15.75" customHeight="1" x14ac:dyDescent="0.2">
      <c r="B356" s="32"/>
    </row>
    <row r="357" spans="2:2" ht="15.75" customHeight="1" x14ac:dyDescent="0.2">
      <c r="B357" s="32"/>
    </row>
    <row r="358" spans="2:2" ht="15.75" customHeight="1" x14ac:dyDescent="0.2">
      <c r="B358" s="32"/>
    </row>
    <row r="359" spans="2:2" ht="15.75" customHeight="1" x14ac:dyDescent="0.2">
      <c r="B359" s="32"/>
    </row>
    <row r="360" spans="2:2" ht="15.75" customHeight="1" x14ac:dyDescent="0.2">
      <c r="B360" s="32"/>
    </row>
    <row r="361" spans="2:2" ht="15.75" customHeight="1" x14ac:dyDescent="0.2">
      <c r="B361" s="32"/>
    </row>
    <row r="362" spans="2:2" ht="15.75" customHeight="1" x14ac:dyDescent="0.2">
      <c r="B362" s="32"/>
    </row>
    <row r="363" spans="2:2" ht="15.75" customHeight="1" x14ac:dyDescent="0.2">
      <c r="B363" s="32"/>
    </row>
    <row r="364" spans="2:2" ht="15.75" customHeight="1" x14ac:dyDescent="0.2">
      <c r="B364" s="32"/>
    </row>
    <row r="365" spans="2:2" ht="15.75" customHeight="1" x14ac:dyDescent="0.2">
      <c r="B365" s="32"/>
    </row>
    <row r="366" spans="2:2" ht="15.75" customHeight="1" x14ac:dyDescent="0.2">
      <c r="B366" s="32"/>
    </row>
    <row r="367" spans="2:2" ht="15.75" customHeight="1" x14ac:dyDescent="0.2">
      <c r="B367" s="32"/>
    </row>
    <row r="368" spans="2:2" ht="15.75" customHeight="1" x14ac:dyDescent="0.2">
      <c r="B368" s="32"/>
    </row>
    <row r="369" spans="2:2" ht="15.75" customHeight="1" x14ac:dyDescent="0.2">
      <c r="B369" s="32"/>
    </row>
    <row r="370" spans="2:2" ht="15.75" customHeight="1" x14ac:dyDescent="0.2">
      <c r="B370" s="32"/>
    </row>
    <row r="371" spans="2:2" ht="15.75" customHeight="1" x14ac:dyDescent="0.2">
      <c r="B371" s="32"/>
    </row>
    <row r="372" spans="2:2" ht="15.75" customHeight="1" x14ac:dyDescent="0.2">
      <c r="B372" s="32"/>
    </row>
    <row r="373" spans="2:2" ht="15.75" customHeight="1" x14ac:dyDescent="0.2">
      <c r="B373" s="32"/>
    </row>
    <row r="374" spans="2:2" ht="15.75" customHeight="1" x14ac:dyDescent="0.2">
      <c r="B374" s="32"/>
    </row>
    <row r="375" spans="2:2" ht="15.75" customHeight="1" x14ac:dyDescent="0.2">
      <c r="B375" s="32"/>
    </row>
    <row r="376" spans="2:2" ht="15.75" customHeight="1" x14ac:dyDescent="0.2">
      <c r="B376" s="32"/>
    </row>
    <row r="377" spans="2:2" ht="15.75" customHeight="1" x14ac:dyDescent="0.2">
      <c r="B377" s="32"/>
    </row>
    <row r="378" spans="2:2" ht="15.75" customHeight="1" x14ac:dyDescent="0.2">
      <c r="B378" s="32"/>
    </row>
    <row r="379" spans="2:2" ht="15.75" customHeight="1" x14ac:dyDescent="0.2">
      <c r="B379" s="32"/>
    </row>
    <row r="380" spans="2:2" ht="15.75" customHeight="1" x14ac:dyDescent="0.2">
      <c r="B380" s="32"/>
    </row>
    <row r="381" spans="2:2" ht="15.75" customHeight="1" x14ac:dyDescent="0.2">
      <c r="B381" s="32"/>
    </row>
    <row r="382" spans="2:2" ht="15.75" customHeight="1" x14ac:dyDescent="0.2">
      <c r="B382" s="32"/>
    </row>
    <row r="383" spans="2:2" ht="15.75" customHeight="1" x14ac:dyDescent="0.2">
      <c r="B383" s="32"/>
    </row>
    <row r="384" spans="2:2" ht="15.75" customHeight="1" x14ac:dyDescent="0.2">
      <c r="B384" s="32"/>
    </row>
    <row r="385" spans="2:2" ht="15.75" customHeight="1" x14ac:dyDescent="0.2">
      <c r="B385" s="32"/>
    </row>
    <row r="386" spans="2:2" ht="15.75" customHeight="1" x14ac:dyDescent="0.2">
      <c r="B386" s="32"/>
    </row>
    <row r="387" spans="2:2" ht="15.75" customHeight="1" x14ac:dyDescent="0.2">
      <c r="B387" s="32"/>
    </row>
    <row r="388" spans="2:2" ht="15.75" customHeight="1" x14ac:dyDescent="0.2">
      <c r="B388" s="32"/>
    </row>
    <row r="389" spans="2:2" ht="15.75" customHeight="1" x14ac:dyDescent="0.2">
      <c r="B389" s="32"/>
    </row>
    <row r="390" spans="2:2" ht="15.75" customHeight="1" x14ac:dyDescent="0.2">
      <c r="B390" s="32"/>
    </row>
    <row r="391" spans="2:2" ht="15.75" customHeight="1" x14ac:dyDescent="0.2">
      <c r="B391" s="32"/>
    </row>
    <row r="392" spans="2:2" ht="15.75" customHeight="1" x14ac:dyDescent="0.2">
      <c r="B392" s="32"/>
    </row>
    <row r="393" spans="2:2" ht="15.75" customHeight="1" x14ac:dyDescent="0.2">
      <c r="B393" s="32"/>
    </row>
    <row r="394" spans="2:2" ht="15.75" customHeight="1" x14ac:dyDescent="0.2">
      <c r="B394" s="32"/>
    </row>
    <row r="395" spans="2:2" ht="15.75" customHeight="1" x14ac:dyDescent="0.2">
      <c r="B395" s="32"/>
    </row>
    <row r="396" spans="2:2" ht="15.75" customHeight="1" x14ac:dyDescent="0.2">
      <c r="B396" s="32"/>
    </row>
    <row r="397" spans="2:2" ht="15.75" customHeight="1" x14ac:dyDescent="0.2">
      <c r="B397" s="32"/>
    </row>
    <row r="398" spans="2:2" ht="15.75" customHeight="1" x14ac:dyDescent="0.2">
      <c r="B398" s="32"/>
    </row>
    <row r="399" spans="2:2" ht="15.75" customHeight="1" x14ac:dyDescent="0.2">
      <c r="B399" s="32"/>
    </row>
    <row r="400" spans="2:2" ht="15.75" customHeight="1" x14ac:dyDescent="0.2">
      <c r="B400" s="32"/>
    </row>
    <row r="401" spans="2:2" ht="15.75" customHeight="1" x14ac:dyDescent="0.2">
      <c r="B401" s="32"/>
    </row>
    <row r="402" spans="2:2" ht="15.75" customHeight="1" x14ac:dyDescent="0.2">
      <c r="B402" s="32"/>
    </row>
    <row r="403" spans="2:2" ht="15.75" customHeight="1" x14ac:dyDescent="0.2">
      <c r="B403" s="32"/>
    </row>
    <row r="404" spans="2:2" ht="15.75" customHeight="1" x14ac:dyDescent="0.2">
      <c r="B404" s="32"/>
    </row>
    <row r="405" spans="2:2" ht="15.75" customHeight="1" x14ac:dyDescent="0.2">
      <c r="B405" s="32"/>
    </row>
    <row r="406" spans="2:2" ht="15.75" customHeight="1" x14ac:dyDescent="0.2">
      <c r="B406" s="32"/>
    </row>
    <row r="407" spans="2:2" ht="15.75" customHeight="1" x14ac:dyDescent="0.2">
      <c r="B407" s="32"/>
    </row>
    <row r="408" spans="2:2" ht="15.75" customHeight="1" x14ac:dyDescent="0.2">
      <c r="B408" s="32"/>
    </row>
    <row r="409" spans="2:2" ht="15.75" customHeight="1" x14ac:dyDescent="0.2">
      <c r="B409" s="32"/>
    </row>
    <row r="410" spans="2:2" ht="15.75" customHeight="1" x14ac:dyDescent="0.2">
      <c r="B410" s="32"/>
    </row>
    <row r="411" spans="2:2" ht="15.75" customHeight="1" x14ac:dyDescent="0.2">
      <c r="B411" s="32"/>
    </row>
    <row r="412" spans="2:2" ht="15.75" customHeight="1" x14ac:dyDescent="0.2">
      <c r="B412" s="32"/>
    </row>
    <row r="413" spans="2:2" ht="15.75" customHeight="1" x14ac:dyDescent="0.2">
      <c r="B413" s="32"/>
    </row>
    <row r="414" spans="2:2" ht="15.75" customHeight="1" x14ac:dyDescent="0.2">
      <c r="B414" s="32"/>
    </row>
    <row r="415" spans="2:2" ht="15.75" customHeight="1" x14ac:dyDescent="0.2">
      <c r="B415" s="32"/>
    </row>
    <row r="416" spans="2:2" ht="15.75" customHeight="1" x14ac:dyDescent="0.2">
      <c r="B416" s="32"/>
    </row>
    <row r="417" spans="2:2" ht="15.75" customHeight="1" x14ac:dyDescent="0.2">
      <c r="B417" s="32"/>
    </row>
    <row r="418" spans="2:2" ht="15.75" customHeight="1" x14ac:dyDescent="0.2">
      <c r="B418" s="32"/>
    </row>
    <row r="419" spans="2:2" ht="15.75" customHeight="1" x14ac:dyDescent="0.2">
      <c r="B419" s="32"/>
    </row>
    <row r="420" spans="2:2" ht="15.75" customHeight="1" x14ac:dyDescent="0.2">
      <c r="B420" s="32"/>
    </row>
    <row r="421" spans="2:2" ht="15.75" customHeight="1" x14ac:dyDescent="0.2">
      <c r="B421" s="32"/>
    </row>
    <row r="422" spans="2:2" ht="15.75" customHeight="1" x14ac:dyDescent="0.2">
      <c r="B422" s="32"/>
    </row>
    <row r="423" spans="2:2" ht="15.75" customHeight="1" x14ac:dyDescent="0.2">
      <c r="B423" s="32"/>
    </row>
    <row r="424" spans="2:2" ht="15.75" customHeight="1" x14ac:dyDescent="0.2">
      <c r="B424" s="32"/>
    </row>
    <row r="425" spans="2:2" ht="15.75" customHeight="1" x14ac:dyDescent="0.2">
      <c r="B425" s="32"/>
    </row>
    <row r="426" spans="2:2" ht="15.75" customHeight="1" x14ac:dyDescent="0.2">
      <c r="B426" s="32"/>
    </row>
    <row r="427" spans="2:2" ht="15.75" customHeight="1" x14ac:dyDescent="0.2">
      <c r="B427" s="32"/>
    </row>
    <row r="428" spans="2:2" ht="15.75" customHeight="1" x14ac:dyDescent="0.2">
      <c r="B428" s="32"/>
    </row>
    <row r="429" spans="2:2" ht="15.75" customHeight="1" x14ac:dyDescent="0.2">
      <c r="B429" s="32"/>
    </row>
    <row r="430" spans="2:2" ht="15.75" customHeight="1" x14ac:dyDescent="0.2">
      <c r="B430" s="32"/>
    </row>
    <row r="431" spans="2:2" ht="15.75" customHeight="1" x14ac:dyDescent="0.2">
      <c r="B431" s="32"/>
    </row>
    <row r="432" spans="2:2" ht="15.75" customHeight="1" x14ac:dyDescent="0.2">
      <c r="B432" s="32"/>
    </row>
    <row r="433" spans="2:2" ht="15.75" customHeight="1" x14ac:dyDescent="0.2">
      <c r="B433" s="32"/>
    </row>
    <row r="434" spans="2:2" ht="15.75" customHeight="1" x14ac:dyDescent="0.2">
      <c r="B434" s="32"/>
    </row>
    <row r="435" spans="2:2" ht="15.75" customHeight="1" x14ac:dyDescent="0.2">
      <c r="B435" s="32"/>
    </row>
    <row r="436" spans="2:2" ht="15.75" customHeight="1" x14ac:dyDescent="0.2">
      <c r="B436" s="32"/>
    </row>
    <row r="437" spans="2:2" ht="15.75" customHeight="1" x14ac:dyDescent="0.2">
      <c r="B437" s="32"/>
    </row>
    <row r="438" spans="2:2" ht="15.75" customHeight="1" x14ac:dyDescent="0.2">
      <c r="B438" s="32"/>
    </row>
    <row r="439" spans="2:2" ht="15.75" customHeight="1" x14ac:dyDescent="0.2">
      <c r="B439" s="32"/>
    </row>
    <row r="440" spans="2:2" ht="15.75" customHeight="1" x14ac:dyDescent="0.2">
      <c r="B440" s="32"/>
    </row>
    <row r="441" spans="2:2" ht="15.75" customHeight="1" x14ac:dyDescent="0.2">
      <c r="B441" s="32"/>
    </row>
    <row r="442" spans="2:2" ht="15.75" customHeight="1" x14ac:dyDescent="0.2">
      <c r="B442" s="32"/>
    </row>
    <row r="443" spans="2:2" ht="15.75" customHeight="1" x14ac:dyDescent="0.2">
      <c r="B443" s="32"/>
    </row>
    <row r="444" spans="2:2" ht="15.75" customHeight="1" x14ac:dyDescent="0.2">
      <c r="B444" s="32"/>
    </row>
    <row r="445" spans="2:2" ht="15.75" customHeight="1" x14ac:dyDescent="0.2">
      <c r="B445" s="32"/>
    </row>
    <row r="446" spans="2:2" ht="15.75" customHeight="1" x14ac:dyDescent="0.2">
      <c r="B446" s="32"/>
    </row>
    <row r="447" spans="2:2" ht="15.75" customHeight="1" x14ac:dyDescent="0.2">
      <c r="B447" s="32"/>
    </row>
    <row r="448" spans="2:2" ht="15.75" customHeight="1" x14ac:dyDescent="0.2">
      <c r="B448" s="32"/>
    </row>
    <row r="449" spans="2:2" ht="15.75" customHeight="1" x14ac:dyDescent="0.2">
      <c r="B449" s="32"/>
    </row>
    <row r="450" spans="2:2" ht="15.75" customHeight="1" x14ac:dyDescent="0.2">
      <c r="B450" s="32"/>
    </row>
    <row r="451" spans="2:2" ht="15.75" customHeight="1" x14ac:dyDescent="0.2">
      <c r="B451" s="32"/>
    </row>
    <row r="452" spans="2:2" ht="15.75" customHeight="1" x14ac:dyDescent="0.2">
      <c r="B452" s="32"/>
    </row>
    <row r="453" spans="2:2" ht="15.75" customHeight="1" x14ac:dyDescent="0.2">
      <c r="B453" s="32"/>
    </row>
    <row r="454" spans="2:2" ht="15.75" customHeight="1" x14ac:dyDescent="0.2">
      <c r="B454" s="32"/>
    </row>
    <row r="455" spans="2:2" ht="15.75" customHeight="1" x14ac:dyDescent="0.2">
      <c r="B455" s="32"/>
    </row>
    <row r="456" spans="2:2" ht="15.75" customHeight="1" x14ac:dyDescent="0.2">
      <c r="B456" s="32"/>
    </row>
    <row r="457" spans="2:2" ht="15.75" customHeight="1" x14ac:dyDescent="0.2">
      <c r="B457" s="32"/>
    </row>
    <row r="458" spans="2:2" ht="15.75" customHeight="1" x14ac:dyDescent="0.2">
      <c r="B458" s="32"/>
    </row>
    <row r="459" spans="2:2" ht="15.75" customHeight="1" x14ac:dyDescent="0.2">
      <c r="B459" s="32"/>
    </row>
    <row r="460" spans="2:2" ht="15.75" customHeight="1" x14ac:dyDescent="0.2">
      <c r="B460" s="32"/>
    </row>
    <row r="461" spans="2:2" ht="15.75" customHeight="1" x14ac:dyDescent="0.2">
      <c r="B461" s="32"/>
    </row>
    <row r="462" spans="2:2" ht="15.75" customHeight="1" x14ac:dyDescent="0.2">
      <c r="B462" s="32"/>
    </row>
    <row r="463" spans="2:2" ht="15.75" customHeight="1" x14ac:dyDescent="0.2">
      <c r="B463" s="32"/>
    </row>
    <row r="464" spans="2:2" ht="15.75" customHeight="1" x14ac:dyDescent="0.2">
      <c r="B464" s="32"/>
    </row>
    <row r="465" spans="2:2" ht="15.75" customHeight="1" x14ac:dyDescent="0.2">
      <c r="B465" s="32"/>
    </row>
    <row r="466" spans="2:2" ht="15.75" customHeight="1" x14ac:dyDescent="0.2">
      <c r="B466" s="32"/>
    </row>
    <row r="467" spans="2:2" ht="15.75" customHeight="1" x14ac:dyDescent="0.2">
      <c r="B467" s="32"/>
    </row>
    <row r="468" spans="2:2" ht="15.75" customHeight="1" x14ac:dyDescent="0.2">
      <c r="B468" s="32"/>
    </row>
    <row r="469" spans="2:2" ht="15.75" customHeight="1" x14ac:dyDescent="0.2">
      <c r="B469" s="32"/>
    </row>
    <row r="470" spans="2:2" ht="15.75" customHeight="1" x14ac:dyDescent="0.2">
      <c r="B470" s="32"/>
    </row>
    <row r="471" spans="2:2" ht="15.75" customHeight="1" x14ac:dyDescent="0.2">
      <c r="B471" s="32"/>
    </row>
    <row r="472" spans="2:2" ht="15.75" customHeight="1" x14ac:dyDescent="0.2">
      <c r="B472" s="32"/>
    </row>
    <row r="473" spans="2:2" ht="15.75" customHeight="1" x14ac:dyDescent="0.2">
      <c r="B473" s="32"/>
    </row>
    <row r="474" spans="2:2" ht="15.75" customHeight="1" x14ac:dyDescent="0.2">
      <c r="B474" s="32"/>
    </row>
    <row r="475" spans="2:2" ht="15.75" customHeight="1" x14ac:dyDescent="0.2">
      <c r="B475" s="32"/>
    </row>
    <row r="476" spans="2:2" ht="15.75" customHeight="1" x14ac:dyDescent="0.2">
      <c r="B476" s="32"/>
    </row>
    <row r="477" spans="2:2" ht="15.75" customHeight="1" x14ac:dyDescent="0.2">
      <c r="B477" s="32"/>
    </row>
    <row r="478" spans="2:2" ht="15.75" customHeight="1" x14ac:dyDescent="0.2">
      <c r="B478" s="32"/>
    </row>
    <row r="479" spans="2:2" ht="15.75" customHeight="1" x14ac:dyDescent="0.2">
      <c r="B479" s="32"/>
    </row>
    <row r="480" spans="2:2" ht="15.75" customHeight="1" x14ac:dyDescent="0.2">
      <c r="B480" s="32"/>
    </row>
    <row r="481" spans="2:2" ht="15.75" customHeight="1" x14ac:dyDescent="0.2">
      <c r="B481" s="32"/>
    </row>
    <row r="482" spans="2:2" ht="15.75" customHeight="1" x14ac:dyDescent="0.2">
      <c r="B482" s="32"/>
    </row>
    <row r="483" spans="2:2" ht="15.75" customHeight="1" x14ac:dyDescent="0.2">
      <c r="B483" s="32"/>
    </row>
    <row r="484" spans="2:2" ht="15.75" customHeight="1" x14ac:dyDescent="0.2">
      <c r="B484" s="32"/>
    </row>
    <row r="485" spans="2:2" ht="15.75" customHeight="1" x14ac:dyDescent="0.2">
      <c r="B485" s="32"/>
    </row>
    <row r="486" spans="2:2" ht="15.75" customHeight="1" x14ac:dyDescent="0.2">
      <c r="B486" s="32"/>
    </row>
    <row r="487" spans="2:2" ht="15.75" customHeight="1" x14ac:dyDescent="0.2">
      <c r="B487" s="32"/>
    </row>
    <row r="488" spans="2:2" ht="15.75" customHeight="1" x14ac:dyDescent="0.2">
      <c r="B488" s="32"/>
    </row>
    <row r="489" spans="2:2" ht="15.75" customHeight="1" x14ac:dyDescent="0.2">
      <c r="B489" s="32"/>
    </row>
    <row r="490" spans="2:2" ht="15.75" customHeight="1" x14ac:dyDescent="0.2">
      <c r="B490" s="32"/>
    </row>
    <row r="491" spans="2:2" ht="15.75" customHeight="1" x14ac:dyDescent="0.2">
      <c r="B491" s="32"/>
    </row>
    <row r="492" spans="2:2" ht="15.75" customHeight="1" x14ac:dyDescent="0.2">
      <c r="B492" s="32"/>
    </row>
    <row r="493" spans="2:2" ht="15.75" customHeight="1" x14ac:dyDescent="0.2">
      <c r="B493" s="32"/>
    </row>
    <row r="494" spans="2:2" ht="15.75" customHeight="1" x14ac:dyDescent="0.2">
      <c r="B494" s="32"/>
    </row>
    <row r="495" spans="2:2" ht="15.75" customHeight="1" x14ac:dyDescent="0.2">
      <c r="B495" s="32"/>
    </row>
    <row r="496" spans="2:2" ht="15.75" customHeight="1" x14ac:dyDescent="0.2">
      <c r="B496" s="32"/>
    </row>
    <row r="497" spans="2:2" ht="15.75" customHeight="1" x14ac:dyDescent="0.2">
      <c r="B497" s="32"/>
    </row>
    <row r="498" spans="2:2" ht="15.75" customHeight="1" x14ac:dyDescent="0.2">
      <c r="B498" s="32"/>
    </row>
    <row r="499" spans="2:2" ht="15.75" customHeight="1" x14ac:dyDescent="0.2">
      <c r="B499" s="32"/>
    </row>
    <row r="500" spans="2:2" ht="15.75" customHeight="1" x14ac:dyDescent="0.2">
      <c r="B500" s="32"/>
    </row>
    <row r="501" spans="2:2" ht="15.75" customHeight="1" x14ac:dyDescent="0.2">
      <c r="B501" s="32"/>
    </row>
    <row r="502" spans="2:2" ht="15.75" customHeight="1" x14ac:dyDescent="0.2">
      <c r="B502" s="32"/>
    </row>
    <row r="503" spans="2:2" ht="15.75" customHeight="1" x14ac:dyDescent="0.2">
      <c r="B503" s="32"/>
    </row>
    <row r="504" spans="2:2" ht="15.75" customHeight="1" x14ac:dyDescent="0.2">
      <c r="B504" s="32"/>
    </row>
    <row r="505" spans="2:2" ht="15.75" customHeight="1" x14ac:dyDescent="0.2">
      <c r="B505" s="32"/>
    </row>
    <row r="506" spans="2:2" ht="15.75" customHeight="1" x14ac:dyDescent="0.2">
      <c r="B506" s="32"/>
    </row>
    <row r="507" spans="2:2" ht="15.75" customHeight="1" x14ac:dyDescent="0.2">
      <c r="B507" s="32"/>
    </row>
    <row r="508" spans="2:2" ht="15.75" customHeight="1" x14ac:dyDescent="0.2">
      <c r="B508" s="32"/>
    </row>
    <row r="509" spans="2:2" ht="15.75" customHeight="1" x14ac:dyDescent="0.2">
      <c r="B509" s="32"/>
    </row>
    <row r="510" spans="2:2" ht="15.75" customHeight="1" x14ac:dyDescent="0.2">
      <c r="B510" s="32"/>
    </row>
    <row r="511" spans="2:2" ht="15.75" customHeight="1" x14ac:dyDescent="0.2">
      <c r="B511" s="32"/>
    </row>
    <row r="512" spans="2:2" ht="15.75" customHeight="1" x14ac:dyDescent="0.2">
      <c r="B512" s="32"/>
    </row>
    <row r="513" spans="2:2" ht="15.75" customHeight="1" x14ac:dyDescent="0.2">
      <c r="B513" s="32"/>
    </row>
    <row r="514" spans="2:2" ht="15.75" customHeight="1" x14ac:dyDescent="0.2">
      <c r="B514" s="32"/>
    </row>
    <row r="515" spans="2:2" ht="15.75" customHeight="1" x14ac:dyDescent="0.2">
      <c r="B515" s="32"/>
    </row>
    <row r="516" spans="2:2" ht="15.75" customHeight="1" x14ac:dyDescent="0.2">
      <c r="B516" s="32"/>
    </row>
    <row r="517" spans="2:2" ht="15.75" customHeight="1" x14ac:dyDescent="0.2">
      <c r="B517" s="32"/>
    </row>
    <row r="518" spans="2:2" ht="15.75" customHeight="1" x14ac:dyDescent="0.2">
      <c r="B518" s="32"/>
    </row>
    <row r="519" spans="2:2" ht="15.75" customHeight="1" x14ac:dyDescent="0.2">
      <c r="B519" s="32"/>
    </row>
    <row r="520" spans="2:2" ht="15.75" customHeight="1" x14ac:dyDescent="0.2">
      <c r="B520" s="32"/>
    </row>
    <row r="521" spans="2:2" ht="15.75" customHeight="1" x14ac:dyDescent="0.2">
      <c r="B521" s="32"/>
    </row>
    <row r="522" spans="2:2" ht="15.75" customHeight="1" x14ac:dyDescent="0.2">
      <c r="B522" s="32"/>
    </row>
    <row r="523" spans="2:2" ht="15.75" customHeight="1" x14ac:dyDescent="0.2">
      <c r="B523" s="32"/>
    </row>
    <row r="524" spans="2:2" ht="15.75" customHeight="1" x14ac:dyDescent="0.2">
      <c r="B524" s="32"/>
    </row>
    <row r="525" spans="2:2" ht="15.75" customHeight="1" x14ac:dyDescent="0.2">
      <c r="B525" s="32"/>
    </row>
    <row r="526" spans="2:2" ht="15.75" customHeight="1" x14ac:dyDescent="0.2">
      <c r="B526" s="32"/>
    </row>
    <row r="527" spans="2:2" ht="15.75" customHeight="1" x14ac:dyDescent="0.2">
      <c r="B527" s="32"/>
    </row>
    <row r="528" spans="2:2" ht="15.75" customHeight="1" x14ac:dyDescent="0.2">
      <c r="B528" s="32"/>
    </row>
    <row r="529" spans="2:2" ht="15.75" customHeight="1" x14ac:dyDescent="0.2">
      <c r="B529" s="32"/>
    </row>
    <row r="530" spans="2:2" ht="15.75" customHeight="1" x14ac:dyDescent="0.2">
      <c r="B530" s="32"/>
    </row>
    <row r="531" spans="2:2" ht="15.75" customHeight="1" x14ac:dyDescent="0.2">
      <c r="B531" s="32"/>
    </row>
    <row r="532" spans="2:2" ht="15.75" customHeight="1" x14ac:dyDescent="0.2">
      <c r="B532" s="32"/>
    </row>
    <row r="533" spans="2:2" ht="15.75" customHeight="1" x14ac:dyDescent="0.2">
      <c r="B533" s="32"/>
    </row>
    <row r="534" spans="2:2" ht="15.75" customHeight="1" x14ac:dyDescent="0.2">
      <c r="B534" s="32"/>
    </row>
    <row r="535" spans="2:2" ht="15.75" customHeight="1" x14ac:dyDescent="0.2">
      <c r="B535" s="32"/>
    </row>
    <row r="536" spans="2:2" ht="15.75" customHeight="1" x14ac:dyDescent="0.2">
      <c r="B536" s="32"/>
    </row>
    <row r="537" spans="2:2" ht="15.75" customHeight="1" x14ac:dyDescent="0.2">
      <c r="B537" s="32"/>
    </row>
    <row r="538" spans="2:2" ht="15.75" customHeight="1" x14ac:dyDescent="0.2">
      <c r="B538" s="32"/>
    </row>
    <row r="539" spans="2:2" ht="15.75" customHeight="1" x14ac:dyDescent="0.2">
      <c r="B539" s="32"/>
    </row>
    <row r="540" spans="2:2" ht="15.75" customHeight="1" x14ac:dyDescent="0.2">
      <c r="B540" s="32"/>
    </row>
    <row r="541" spans="2:2" ht="15.75" customHeight="1" x14ac:dyDescent="0.2">
      <c r="B541" s="32"/>
    </row>
    <row r="542" spans="2:2" ht="15.75" customHeight="1" x14ac:dyDescent="0.2">
      <c r="B542" s="32"/>
    </row>
    <row r="543" spans="2:2" ht="15.75" customHeight="1" x14ac:dyDescent="0.2">
      <c r="B543" s="32"/>
    </row>
    <row r="544" spans="2:2" ht="15.75" customHeight="1" x14ac:dyDescent="0.2">
      <c r="B544" s="32"/>
    </row>
    <row r="545" spans="2:2" ht="15.75" customHeight="1" x14ac:dyDescent="0.2">
      <c r="B545" s="32"/>
    </row>
    <row r="546" spans="2:2" ht="15.75" customHeight="1" x14ac:dyDescent="0.2">
      <c r="B546" s="32"/>
    </row>
    <row r="547" spans="2:2" ht="15.75" customHeight="1" x14ac:dyDescent="0.2">
      <c r="B547" s="32"/>
    </row>
    <row r="548" spans="2:2" ht="15.75" customHeight="1" x14ac:dyDescent="0.2">
      <c r="B548" s="32"/>
    </row>
    <row r="549" spans="2:2" ht="15.75" customHeight="1" x14ac:dyDescent="0.2">
      <c r="B549" s="32"/>
    </row>
    <row r="550" spans="2:2" ht="15.75" customHeight="1" x14ac:dyDescent="0.2">
      <c r="B550" s="32"/>
    </row>
    <row r="551" spans="2:2" ht="15.75" customHeight="1" x14ac:dyDescent="0.2">
      <c r="B551" s="32"/>
    </row>
    <row r="552" spans="2:2" ht="15.75" customHeight="1" x14ac:dyDescent="0.2">
      <c r="B552" s="32"/>
    </row>
    <row r="553" spans="2:2" ht="15.75" customHeight="1" x14ac:dyDescent="0.2">
      <c r="B553" s="32"/>
    </row>
    <row r="554" spans="2:2" ht="15.75" customHeight="1" x14ac:dyDescent="0.2">
      <c r="B554" s="32"/>
    </row>
    <row r="555" spans="2:2" ht="15.75" customHeight="1" x14ac:dyDescent="0.2">
      <c r="B555" s="32"/>
    </row>
    <row r="556" spans="2:2" ht="15.75" customHeight="1" x14ac:dyDescent="0.2">
      <c r="B556" s="32"/>
    </row>
    <row r="557" spans="2:2" ht="15.75" customHeight="1" x14ac:dyDescent="0.2">
      <c r="B557" s="32"/>
    </row>
    <row r="558" spans="2:2" ht="15.75" customHeight="1" x14ac:dyDescent="0.2">
      <c r="B558" s="32"/>
    </row>
    <row r="559" spans="2:2" ht="15.75" customHeight="1" x14ac:dyDescent="0.2">
      <c r="B559" s="32"/>
    </row>
    <row r="560" spans="2:2" ht="15.75" customHeight="1" x14ac:dyDescent="0.2">
      <c r="B560" s="32"/>
    </row>
    <row r="561" spans="2:2" ht="15.75" customHeight="1" x14ac:dyDescent="0.2">
      <c r="B561" s="32"/>
    </row>
    <row r="562" spans="2:2" ht="15.75" customHeight="1" x14ac:dyDescent="0.2">
      <c r="B562" s="32"/>
    </row>
    <row r="563" spans="2:2" ht="15.75" customHeight="1" x14ac:dyDescent="0.2">
      <c r="B563" s="32"/>
    </row>
    <row r="564" spans="2:2" ht="15.75" customHeight="1" x14ac:dyDescent="0.2">
      <c r="B564" s="32"/>
    </row>
    <row r="565" spans="2:2" ht="15.75" customHeight="1" x14ac:dyDescent="0.2">
      <c r="B565" s="32"/>
    </row>
    <row r="566" spans="2:2" ht="15.75" customHeight="1" x14ac:dyDescent="0.2">
      <c r="B566" s="32"/>
    </row>
    <row r="567" spans="2:2" ht="15.75" customHeight="1" x14ac:dyDescent="0.2">
      <c r="B567" s="32"/>
    </row>
    <row r="568" spans="2:2" ht="15.75" customHeight="1" x14ac:dyDescent="0.2">
      <c r="B568" s="32"/>
    </row>
    <row r="569" spans="2:2" ht="15.75" customHeight="1" x14ac:dyDescent="0.2">
      <c r="B569" s="32"/>
    </row>
    <row r="570" spans="2:2" ht="15.75" customHeight="1" x14ac:dyDescent="0.2">
      <c r="B570" s="32"/>
    </row>
    <row r="571" spans="2:2" ht="15.75" customHeight="1" x14ac:dyDescent="0.2">
      <c r="B571" s="32"/>
    </row>
    <row r="572" spans="2:2" ht="15.75" customHeight="1" x14ac:dyDescent="0.2">
      <c r="B572" s="32"/>
    </row>
    <row r="573" spans="2:2" ht="15.75" customHeight="1" x14ac:dyDescent="0.2">
      <c r="B573" s="32"/>
    </row>
    <row r="574" spans="2:2" ht="15.75" customHeight="1" x14ac:dyDescent="0.2">
      <c r="B574" s="32"/>
    </row>
    <row r="575" spans="2:2" ht="15.75" customHeight="1" x14ac:dyDescent="0.2">
      <c r="B575" s="32"/>
    </row>
    <row r="576" spans="2:2" ht="15.75" customHeight="1" x14ac:dyDescent="0.2">
      <c r="B576" s="32"/>
    </row>
    <row r="577" spans="2:2" ht="15.75" customHeight="1" x14ac:dyDescent="0.2">
      <c r="B577" s="32"/>
    </row>
    <row r="578" spans="2:2" ht="15.75" customHeight="1" x14ac:dyDescent="0.2">
      <c r="B578" s="32"/>
    </row>
    <row r="579" spans="2:2" ht="15.75" customHeight="1" x14ac:dyDescent="0.2">
      <c r="B579" s="32"/>
    </row>
    <row r="580" spans="2:2" ht="15.75" customHeight="1" x14ac:dyDescent="0.2">
      <c r="B580" s="32"/>
    </row>
    <row r="581" spans="2:2" ht="15.75" customHeight="1" x14ac:dyDescent="0.2">
      <c r="B581" s="32"/>
    </row>
    <row r="582" spans="2:2" ht="15.75" customHeight="1" x14ac:dyDescent="0.2">
      <c r="B582" s="32"/>
    </row>
    <row r="583" spans="2:2" ht="15.75" customHeight="1" x14ac:dyDescent="0.2">
      <c r="B583" s="32"/>
    </row>
    <row r="584" spans="2:2" ht="15.75" customHeight="1" x14ac:dyDescent="0.2">
      <c r="B584" s="32"/>
    </row>
    <row r="585" spans="2:2" ht="15.75" customHeight="1" x14ac:dyDescent="0.2">
      <c r="B585" s="32"/>
    </row>
    <row r="586" spans="2:2" ht="15.75" customHeight="1" x14ac:dyDescent="0.2">
      <c r="B586" s="32"/>
    </row>
    <row r="587" spans="2:2" ht="15.75" customHeight="1" x14ac:dyDescent="0.2">
      <c r="B587" s="32"/>
    </row>
    <row r="588" spans="2:2" ht="15.75" customHeight="1" x14ac:dyDescent="0.2">
      <c r="B588" s="32"/>
    </row>
    <row r="589" spans="2:2" ht="15.75" customHeight="1" x14ac:dyDescent="0.2">
      <c r="B589" s="32"/>
    </row>
    <row r="590" spans="2:2" ht="15.75" customHeight="1" x14ac:dyDescent="0.2">
      <c r="B590" s="32"/>
    </row>
    <row r="591" spans="2:2" ht="15.75" customHeight="1" x14ac:dyDescent="0.2">
      <c r="B591" s="32"/>
    </row>
    <row r="592" spans="2:2" ht="15.75" customHeight="1" x14ac:dyDescent="0.2">
      <c r="B592" s="32"/>
    </row>
    <row r="593" spans="2:2" ht="15.75" customHeight="1" x14ac:dyDescent="0.2">
      <c r="B593" s="32"/>
    </row>
    <row r="594" spans="2:2" ht="15.75" customHeight="1" x14ac:dyDescent="0.2">
      <c r="B594" s="32"/>
    </row>
    <row r="595" spans="2:2" ht="15.75" customHeight="1" x14ac:dyDescent="0.2">
      <c r="B595" s="32"/>
    </row>
    <row r="596" spans="2:2" ht="15.75" customHeight="1" x14ac:dyDescent="0.2">
      <c r="B596" s="32"/>
    </row>
    <row r="597" spans="2:2" ht="15.75" customHeight="1" x14ac:dyDescent="0.2">
      <c r="B597" s="32"/>
    </row>
    <row r="598" spans="2:2" ht="15.75" customHeight="1" x14ac:dyDescent="0.2">
      <c r="B598" s="32"/>
    </row>
    <row r="599" spans="2:2" ht="15.75" customHeight="1" x14ac:dyDescent="0.2">
      <c r="B599" s="32"/>
    </row>
    <row r="600" spans="2:2" ht="15.75" customHeight="1" x14ac:dyDescent="0.2">
      <c r="B600" s="32"/>
    </row>
    <row r="601" spans="2:2" ht="15.75" customHeight="1" x14ac:dyDescent="0.2">
      <c r="B601" s="32"/>
    </row>
    <row r="602" spans="2:2" ht="15.75" customHeight="1" x14ac:dyDescent="0.2">
      <c r="B602" s="32"/>
    </row>
    <row r="603" spans="2:2" ht="15.75" customHeight="1" x14ac:dyDescent="0.2">
      <c r="B603" s="32"/>
    </row>
    <row r="604" spans="2:2" ht="15.75" customHeight="1" x14ac:dyDescent="0.2">
      <c r="B604" s="32"/>
    </row>
    <row r="605" spans="2:2" ht="15.75" customHeight="1" x14ac:dyDescent="0.2">
      <c r="B605" s="32"/>
    </row>
    <row r="606" spans="2:2" ht="15.75" customHeight="1" x14ac:dyDescent="0.2">
      <c r="B606" s="32"/>
    </row>
    <row r="607" spans="2:2" ht="15.75" customHeight="1" x14ac:dyDescent="0.2">
      <c r="B607" s="32"/>
    </row>
    <row r="608" spans="2:2" ht="15.75" customHeight="1" x14ac:dyDescent="0.2">
      <c r="B608" s="32"/>
    </row>
    <row r="609" spans="2:2" ht="15.75" customHeight="1" x14ac:dyDescent="0.2">
      <c r="B609" s="32"/>
    </row>
    <row r="610" spans="2:2" ht="15.75" customHeight="1" x14ac:dyDescent="0.2">
      <c r="B610" s="32"/>
    </row>
    <row r="611" spans="2:2" ht="15.75" customHeight="1" x14ac:dyDescent="0.2">
      <c r="B611" s="32"/>
    </row>
    <row r="612" spans="2:2" ht="15.75" customHeight="1" x14ac:dyDescent="0.2">
      <c r="B612" s="32"/>
    </row>
    <row r="613" spans="2:2" ht="15.75" customHeight="1" x14ac:dyDescent="0.2">
      <c r="B613" s="32"/>
    </row>
    <row r="614" spans="2:2" ht="15.75" customHeight="1" x14ac:dyDescent="0.2">
      <c r="B614" s="32"/>
    </row>
    <row r="615" spans="2:2" ht="15.75" customHeight="1" x14ac:dyDescent="0.2">
      <c r="B615" s="32"/>
    </row>
    <row r="616" spans="2:2" ht="15.75" customHeight="1" x14ac:dyDescent="0.2">
      <c r="B616" s="32"/>
    </row>
    <row r="617" spans="2:2" ht="15.75" customHeight="1" x14ac:dyDescent="0.2">
      <c r="B617" s="32"/>
    </row>
    <row r="618" spans="2:2" ht="15.75" customHeight="1" x14ac:dyDescent="0.2">
      <c r="B618" s="32"/>
    </row>
    <row r="619" spans="2:2" ht="15.75" customHeight="1" x14ac:dyDescent="0.2">
      <c r="B619" s="32"/>
    </row>
    <row r="620" spans="2:2" ht="15.75" customHeight="1" x14ac:dyDescent="0.2">
      <c r="B620" s="32"/>
    </row>
    <row r="621" spans="2:2" ht="15.75" customHeight="1" x14ac:dyDescent="0.2">
      <c r="B621" s="32"/>
    </row>
    <row r="622" spans="2:2" ht="15.75" customHeight="1" x14ac:dyDescent="0.2">
      <c r="B622" s="32"/>
    </row>
    <row r="623" spans="2:2" ht="15.75" customHeight="1" x14ac:dyDescent="0.2">
      <c r="B623" s="32"/>
    </row>
    <row r="624" spans="2:2" ht="15.75" customHeight="1" x14ac:dyDescent="0.2">
      <c r="B624" s="32"/>
    </row>
    <row r="625" spans="2:2" ht="15.75" customHeight="1" x14ac:dyDescent="0.2">
      <c r="B625" s="32"/>
    </row>
    <row r="626" spans="2:2" ht="15.75" customHeight="1" x14ac:dyDescent="0.2">
      <c r="B626" s="32"/>
    </row>
    <row r="627" spans="2:2" ht="15.75" customHeight="1" x14ac:dyDescent="0.2">
      <c r="B627" s="32"/>
    </row>
    <row r="628" spans="2:2" ht="15.75" customHeight="1" x14ac:dyDescent="0.2">
      <c r="B628" s="32"/>
    </row>
    <row r="629" spans="2:2" ht="15.75" customHeight="1" x14ac:dyDescent="0.2">
      <c r="B629" s="32"/>
    </row>
    <row r="630" spans="2:2" ht="15.75" customHeight="1" x14ac:dyDescent="0.2">
      <c r="B630" s="32"/>
    </row>
    <row r="631" spans="2:2" ht="15.75" customHeight="1" x14ac:dyDescent="0.2">
      <c r="B631" s="32"/>
    </row>
    <row r="632" spans="2:2" ht="15.75" customHeight="1" x14ac:dyDescent="0.2">
      <c r="B632" s="32"/>
    </row>
    <row r="633" spans="2:2" ht="15.75" customHeight="1" x14ac:dyDescent="0.2">
      <c r="B633" s="32"/>
    </row>
    <row r="634" spans="2:2" ht="15.75" customHeight="1" x14ac:dyDescent="0.2">
      <c r="B634" s="32"/>
    </row>
    <row r="635" spans="2:2" ht="15.75" customHeight="1" x14ac:dyDescent="0.2">
      <c r="B635" s="32"/>
    </row>
    <row r="636" spans="2:2" ht="15.75" customHeight="1" x14ac:dyDescent="0.2">
      <c r="B636" s="32"/>
    </row>
    <row r="637" spans="2:2" ht="15.75" customHeight="1" x14ac:dyDescent="0.2">
      <c r="B637" s="32"/>
    </row>
    <row r="638" spans="2:2" ht="15.75" customHeight="1" x14ac:dyDescent="0.2">
      <c r="B638" s="32"/>
    </row>
    <row r="639" spans="2:2" ht="15.75" customHeight="1" x14ac:dyDescent="0.2">
      <c r="B639" s="32"/>
    </row>
    <row r="640" spans="2:2" ht="15.75" customHeight="1" x14ac:dyDescent="0.2">
      <c r="B640" s="32"/>
    </row>
    <row r="641" spans="2:2" ht="15.75" customHeight="1" x14ac:dyDescent="0.2">
      <c r="B641" s="32"/>
    </row>
    <row r="642" spans="2:2" ht="15.75" customHeight="1" x14ac:dyDescent="0.2">
      <c r="B642" s="32"/>
    </row>
    <row r="643" spans="2:2" ht="15.75" customHeight="1" x14ac:dyDescent="0.2">
      <c r="B643" s="32"/>
    </row>
    <row r="644" spans="2:2" ht="15.75" customHeight="1" x14ac:dyDescent="0.2">
      <c r="B644" s="32"/>
    </row>
    <row r="645" spans="2:2" ht="15.75" customHeight="1" x14ac:dyDescent="0.2">
      <c r="B645" s="32"/>
    </row>
    <row r="646" spans="2:2" ht="15.75" customHeight="1" x14ac:dyDescent="0.2">
      <c r="B646" s="32"/>
    </row>
    <row r="647" spans="2:2" ht="15.75" customHeight="1" x14ac:dyDescent="0.2">
      <c r="B647" s="32"/>
    </row>
    <row r="648" spans="2:2" ht="15.75" customHeight="1" x14ac:dyDescent="0.2">
      <c r="B648" s="32"/>
    </row>
    <row r="649" spans="2:2" ht="15.75" customHeight="1" x14ac:dyDescent="0.2">
      <c r="B649" s="32"/>
    </row>
    <row r="650" spans="2:2" ht="15.75" customHeight="1" x14ac:dyDescent="0.2">
      <c r="B650" s="32"/>
    </row>
    <row r="651" spans="2:2" ht="15.75" customHeight="1" x14ac:dyDescent="0.2">
      <c r="B651" s="32"/>
    </row>
    <row r="652" spans="2:2" ht="15.75" customHeight="1" x14ac:dyDescent="0.2">
      <c r="B652" s="32"/>
    </row>
    <row r="653" spans="2:2" ht="15.75" customHeight="1" x14ac:dyDescent="0.2">
      <c r="B653" s="32"/>
    </row>
    <row r="654" spans="2:2" ht="15.75" customHeight="1" x14ac:dyDescent="0.2">
      <c r="B654" s="32"/>
    </row>
    <row r="655" spans="2:2" ht="15.75" customHeight="1" x14ac:dyDescent="0.2">
      <c r="B655" s="32"/>
    </row>
    <row r="656" spans="2:2" ht="15.75" customHeight="1" x14ac:dyDescent="0.2">
      <c r="B656" s="32"/>
    </row>
    <row r="657" spans="2:2" ht="15.75" customHeight="1" x14ac:dyDescent="0.2">
      <c r="B657" s="32"/>
    </row>
    <row r="658" spans="2:2" ht="15.75" customHeight="1" x14ac:dyDescent="0.2">
      <c r="B658" s="32"/>
    </row>
    <row r="659" spans="2:2" ht="15.75" customHeight="1" x14ac:dyDescent="0.2">
      <c r="B659" s="32"/>
    </row>
    <row r="660" spans="2:2" ht="15.75" customHeight="1" x14ac:dyDescent="0.2">
      <c r="B660" s="32"/>
    </row>
    <row r="661" spans="2:2" ht="15.75" customHeight="1" x14ac:dyDescent="0.2">
      <c r="B661" s="32"/>
    </row>
    <row r="662" spans="2:2" ht="15.75" customHeight="1" x14ac:dyDescent="0.2">
      <c r="B662" s="32"/>
    </row>
    <row r="663" spans="2:2" ht="15.75" customHeight="1" x14ac:dyDescent="0.2">
      <c r="B663" s="32"/>
    </row>
    <row r="664" spans="2:2" ht="15.75" customHeight="1" x14ac:dyDescent="0.2">
      <c r="B664" s="32"/>
    </row>
    <row r="665" spans="2:2" ht="15.75" customHeight="1" x14ac:dyDescent="0.2">
      <c r="B665" s="32"/>
    </row>
    <row r="666" spans="2:2" ht="15.75" customHeight="1" x14ac:dyDescent="0.2">
      <c r="B666" s="32"/>
    </row>
    <row r="667" spans="2:2" ht="15.75" customHeight="1" x14ac:dyDescent="0.2">
      <c r="B667" s="32"/>
    </row>
    <row r="668" spans="2:2" ht="15.75" customHeight="1" x14ac:dyDescent="0.2">
      <c r="B668" s="32"/>
    </row>
    <row r="669" spans="2:2" ht="15.75" customHeight="1" x14ac:dyDescent="0.2">
      <c r="B669" s="32"/>
    </row>
    <row r="670" spans="2:2" ht="15.75" customHeight="1" x14ac:dyDescent="0.2">
      <c r="B670" s="32"/>
    </row>
    <row r="671" spans="2:2" ht="15.75" customHeight="1" x14ac:dyDescent="0.2">
      <c r="B671" s="32"/>
    </row>
    <row r="672" spans="2:2" ht="15.75" customHeight="1" x14ac:dyDescent="0.2">
      <c r="B672" s="32"/>
    </row>
    <row r="673" spans="2:2" ht="15.75" customHeight="1" x14ac:dyDescent="0.2">
      <c r="B673" s="32"/>
    </row>
    <row r="674" spans="2:2" ht="15.75" customHeight="1" x14ac:dyDescent="0.2">
      <c r="B674" s="32"/>
    </row>
    <row r="675" spans="2:2" ht="15.75" customHeight="1" x14ac:dyDescent="0.2">
      <c r="B675" s="32"/>
    </row>
    <row r="676" spans="2:2" ht="15.75" customHeight="1" x14ac:dyDescent="0.2">
      <c r="B676" s="32"/>
    </row>
    <row r="677" spans="2:2" ht="15.75" customHeight="1" x14ac:dyDescent="0.2">
      <c r="B677" s="32"/>
    </row>
    <row r="678" spans="2:2" ht="15.75" customHeight="1" x14ac:dyDescent="0.2">
      <c r="B678" s="32"/>
    </row>
    <row r="679" spans="2:2" ht="15.75" customHeight="1" x14ac:dyDescent="0.2">
      <c r="B679" s="32"/>
    </row>
    <row r="680" spans="2:2" ht="15.75" customHeight="1" x14ac:dyDescent="0.2">
      <c r="B680" s="32"/>
    </row>
    <row r="681" spans="2:2" ht="15.75" customHeight="1" x14ac:dyDescent="0.2">
      <c r="B681" s="32"/>
    </row>
    <row r="682" spans="2:2" ht="15.75" customHeight="1" x14ac:dyDescent="0.2">
      <c r="B682" s="32"/>
    </row>
    <row r="683" spans="2:2" ht="15.75" customHeight="1" x14ac:dyDescent="0.2">
      <c r="B683" s="32"/>
    </row>
    <row r="684" spans="2:2" ht="15.75" customHeight="1" x14ac:dyDescent="0.2">
      <c r="B684" s="32"/>
    </row>
    <row r="685" spans="2:2" ht="15.75" customHeight="1" x14ac:dyDescent="0.2">
      <c r="B685" s="32"/>
    </row>
    <row r="686" spans="2:2" ht="15.75" customHeight="1" x14ac:dyDescent="0.2">
      <c r="B686" s="32"/>
    </row>
    <row r="687" spans="2:2" ht="15.75" customHeight="1" x14ac:dyDescent="0.2">
      <c r="B687" s="32"/>
    </row>
    <row r="688" spans="2:2" ht="15.75" customHeight="1" x14ac:dyDescent="0.2">
      <c r="B688" s="32"/>
    </row>
    <row r="689" spans="2:2" ht="15.75" customHeight="1" x14ac:dyDescent="0.2">
      <c r="B689" s="32"/>
    </row>
    <row r="690" spans="2:2" ht="15.75" customHeight="1" x14ac:dyDescent="0.2">
      <c r="B690" s="32"/>
    </row>
    <row r="691" spans="2:2" ht="15.75" customHeight="1" x14ac:dyDescent="0.2">
      <c r="B691" s="32"/>
    </row>
    <row r="692" spans="2:2" ht="15.75" customHeight="1" x14ac:dyDescent="0.2">
      <c r="B692" s="32"/>
    </row>
    <row r="693" spans="2:2" ht="15.75" customHeight="1" x14ac:dyDescent="0.2">
      <c r="B693" s="32"/>
    </row>
    <row r="694" spans="2:2" ht="15.75" customHeight="1" x14ac:dyDescent="0.2">
      <c r="B694" s="32"/>
    </row>
    <row r="695" spans="2:2" ht="15.75" customHeight="1" x14ac:dyDescent="0.2">
      <c r="B695" s="32"/>
    </row>
    <row r="696" spans="2:2" ht="15.75" customHeight="1" x14ac:dyDescent="0.2">
      <c r="B696" s="32"/>
    </row>
    <row r="697" spans="2:2" ht="15.75" customHeight="1" x14ac:dyDescent="0.2">
      <c r="B697" s="32"/>
    </row>
    <row r="698" spans="2:2" ht="15.75" customHeight="1" x14ac:dyDescent="0.2">
      <c r="B698" s="32"/>
    </row>
    <row r="699" spans="2:2" ht="15.75" customHeight="1" x14ac:dyDescent="0.2">
      <c r="B699" s="32"/>
    </row>
    <row r="700" spans="2:2" ht="15.75" customHeight="1" x14ac:dyDescent="0.2">
      <c r="B700" s="32"/>
    </row>
    <row r="701" spans="2:2" ht="15.75" customHeight="1" x14ac:dyDescent="0.2">
      <c r="B701" s="32"/>
    </row>
    <row r="702" spans="2:2" ht="15.75" customHeight="1" x14ac:dyDescent="0.2">
      <c r="B702" s="32"/>
    </row>
    <row r="703" spans="2:2" ht="15.75" customHeight="1" x14ac:dyDescent="0.2">
      <c r="B703" s="32"/>
    </row>
    <row r="704" spans="2:2" ht="15.75" customHeight="1" x14ac:dyDescent="0.2">
      <c r="B704" s="32"/>
    </row>
    <row r="705" spans="2:2" ht="15.75" customHeight="1" x14ac:dyDescent="0.2">
      <c r="B705" s="32"/>
    </row>
    <row r="706" spans="2:2" ht="15.75" customHeight="1" x14ac:dyDescent="0.2">
      <c r="B706" s="32"/>
    </row>
    <row r="707" spans="2:2" ht="15.75" customHeight="1" x14ac:dyDescent="0.2">
      <c r="B707" s="32"/>
    </row>
    <row r="708" spans="2:2" ht="15.75" customHeight="1" x14ac:dyDescent="0.2">
      <c r="B708" s="32"/>
    </row>
    <row r="709" spans="2:2" ht="15.75" customHeight="1" x14ac:dyDescent="0.2">
      <c r="B709" s="32"/>
    </row>
    <row r="710" spans="2:2" ht="15.75" customHeight="1" x14ac:dyDescent="0.2">
      <c r="B710" s="32"/>
    </row>
    <row r="711" spans="2:2" ht="15.75" customHeight="1" x14ac:dyDescent="0.2">
      <c r="B711" s="32"/>
    </row>
    <row r="712" spans="2:2" ht="15.75" customHeight="1" x14ac:dyDescent="0.2">
      <c r="B712" s="32"/>
    </row>
    <row r="713" spans="2:2" ht="15.75" customHeight="1" x14ac:dyDescent="0.2">
      <c r="B713" s="32"/>
    </row>
    <row r="714" spans="2:2" ht="15.75" customHeight="1" x14ac:dyDescent="0.2">
      <c r="B714" s="32"/>
    </row>
    <row r="715" spans="2:2" ht="15.75" customHeight="1" x14ac:dyDescent="0.2">
      <c r="B715" s="32"/>
    </row>
    <row r="716" spans="2:2" ht="15.75" customHeight="1" x14ac:dyDescent="0.2">
      <c r="B716" s="32"/>
    </row>
    <row r="717" spans="2:2" ht="15.75" customHeight="1" x14ac:dyDescent="0.2">
      <c r="B717" s="32"/>
    </row>
    <row r="718" spans="2:2" ht="15.75" customHeight="1" x14ac:dyDescent="0.2">
      <c r="B718" s="32"/>
    </row>
    <row r="719" spans="2:2" ht="15.75" customHeight="1" x14ac:dyDescent="0.2">
      <c r="B719" s="32"/>
    </row>
    <row r="720" spans="2:2" ht="15.75" customHeight="1" x14ac:dyDescent="0.2">
      <c r="B720" s="32"/>
    </row>
    <row r="721" spans="2:2" ht="15.75" customHeight="1" x14ac:dyDescent="0.2">
      <c r="B721" s="32"/>
    </row>
    <row r="722" spans="2:2" ht="15.75" customHeight="1" x14ac:dyDescent="0.2">
      <c r="B722" s="32"/>
    </row>
    <row r="723" spans="2:2" ht="15.75" customHeight="1" x14ac:dyDescent="0.2">
      <c r="B723" s="32"/>
    </row>
    <row r="724" spans="2:2" ht="15.75" customHeight="1" x14ac:dyDescent="0.2">
      <c r="B724" s="32"/>
    </row>
    <row r="725" spans="2:2" ht="15.75" customHeight="1" x14ac:dyDescent="0.2">
      <c r="B725" s="32"/>
    </row>
    <row r="726" spans="2:2" ht="15.75" customHeight="1" x14ac:dyDescent="0.2">
      <c r="B726" s="32"/>
    </row>
    <row r="727" spans="2:2" ht="15.75" customHeight="1" x14ac:dyDescent="0.2">
      <c r="B727" s="32"/>
    </row>
    <row r="728" spans="2:2" ht="15.75" customHeight="1" x14ac:dyDescent="0.2">
      <c r="B728" s="32"/>
    </row>
    <row r="729" spans="2:2" ht="15.75" customHeight="1" x14ac:dyDescent="0.2">
      <c r="B729" s="32"/>
    </row>
    <row r="730" spans="2:2" ht="15.75" customHeight="1" x14ac:dyDescent="0.2">
      <c r="B730" s="32"/>
    </row>
    <row r="731" spans="2:2" ht="15.75" customHeight="1" x14ac:dyDescent="0.2">
      <c r="B731" s="32"/>
    </row>
    <row r="732" spans="2:2" ht="15.75" customHeight="1" x14ac:dyDescent="0.2">
      <c r="B732" s="32"/>
    </row>
    <row r="733" spans="2:2" ht="15.75" customHeight="1" x14ac:dyDescent="0.2">
      <c r="B733" s="32"/>
    </row>
    <row r="734" spans="2:2" ht="15.75" customHeight="1" x14ac:dyDescent="0.2">
      <c r="B734" s="32"/>
    </row>
    <row r="735" spans="2:2" ht="15.75" customHeight="1" x14ac:dyDescent="0.2">
      <c r="B735" s="32"/>
    </row>
    <row r="736" spans="2:2" ht="15.75" customHeight="1" x14ac:dyDescent="0.2">
      <c r="B736" s="32"/>
    </row>
    <row r="737" spans="2:2" ht="15.75" customHeight="1" x14ac:dyDescent="0.2">
      <c r="B737" s="32"/>
    </row>
    <row r="738" spans="2:2" ht="15.75" customHeight="1" x14ac:dyDescent="0.2">
      <c r="B738" s="32"/>
    </row>
    <row r="739" spans="2:2" ht="15.75" customHeight="1" x14ac:dyDescent="0.2">
      <c r="B739" s="32"/>
    </row>
    <row r="740" spans="2:2" ht="15.75" customHeight="1" x14ac:dyDescent="0.2">
      <c r="B740" s="32"/>
    </row>
    <row r="741" spans="2:2" ht="15.75" customHeight="1" x14ac:dyDescent="0.2">
      <c r="B741" s="32"/>
    </row>
    <row r="742" spans="2:2" ht="15.75" customHeight="1" x14ac:dyDescent="0.2">
      <c r="B742" s="32"/>
    </row>
    <row r="743" spans="2:2" ht="15.75" customHeight="1" x14ac:dyDescent="0.2">
      <c r="B743" s="32"/>
    </row>
    <row r="744" spans="2:2" ht="15.75" customHeight="1" x14ac:dyDescent="0.2">
      <c r="B744" s="32"/>
    </row>
    <row r="745" spans="2:2" ht="15.75" customHeight="1" x14ac:dyDescent="0.2">
      <c r="B745" s="32"/>
    </row>
    <row r="746" spans="2:2" ht="15.75" customHeight="1" x14ac:dyDescent="0.2">
      <c r="B746" s="32"/>
    </row>
    <row r="747" spans="2:2" ht="15.75" customHeight="1" x14ac:dyDescent="0.2">
      <c r="B747" s="32"/>
    </row>
    <row r="748" spans="2:2" ht="15.75" customHeight="1" x14ac:dyDescent="0.2">
      <c r="B748" s="32"/>
    </row>
    <row r="749" spans="2:2" ht="15.75" customHeight="1" x14ac:dyDescent="0.2">
      <c r="B749" s="32"/>
    </row>
    <row r="750" spans="2:2" ht="15.75" customHeight="1" x14ac:dyDescent="0.2">
      <c r="B750" s="32"/>
    </row>
    <row r="751" spans="2:2" ht="15.75" customHeight="1" x14ac:dyDescent="0.2">
      <c r="B751" s="32"/>
    </row>
    <row r="752" spans="2:2" ht="15.75" customHeight="1" x14ac:dyDescent="0.2">
      <c r="B752" s="32"/>
    </row>
    <row r="753" spans="2:2" ht="15.75" customHeight="1" x14ac:dyDescent="0.2">
      <c r="B753" s="32"/>
    </row>
    <row r="754" spans="2:2" ht="15.75" customHeight="1" x14ac:dyDescent="0.2">
      <c r="B754" s="32"/>
    </row>
    <row r="755" spans="2:2" ht="15.75" customHeight="1" x14ac:dyDescent="0.2">
      <c r="B755" s="32"/>
    </row>
    <row r="756" spans="2:2" ht="15.75" customHeight="1" x14ac:dyDescent="0.2">
      <c r="B756" s="32"/>
    </row>
    <row r="757" spans="2:2" ht="15.75" customHeight="1" x14ac:dyDescent="0.2">
      <c r="B757" s="32"/>
    </row>
    <row r="758" spans="2:2" ht="15.75" customHeight="1" x14ac:dyDescent="0.2">
      <c r="B758" s="32"/>
    </row>
    <row r="759" spans="2:2" ht="15.75" customHeight="1" x14ac:dyDescent="0.2">
      <c r="B759" s="32"/>
    </row>
    <row r="760" spans="2:2" ht="15.75" customHeight="1" x14ac:dyDescent="0.2">
      <c r="B760" s="32"/>
    </row>
    <row r="761" spans="2:2" ht="15.75" customHeight="1" x14ac:dyDescent="0.2">
      <c r="B761" s="32"/>
    </row>
    <row r="762" spans="2:2" ht="15.75" customHeight="1" x14ac:dyDescent="0.2">
      <c r="B762" s="32"/>
    </row>
    <row r="763" spans="2:2" ht="15.75" customHeight="1" x14ac:dyDescent="0.2">
      <c r="B763" s="32"/>
    </row>
    <row r="764" spans="2:2" ht="15.75" customHeight="1" x14ac:dyDescent="0.2">
      <c r="B764" s="32"/>
    </row>
    <row r="765" spans="2:2" ht="15.75" customHeight="1" x14ac:dyDescent="0.2">
      <c r="B765" s="32"/>
    </row>
    <row r="766" spans="2:2" ht="15.75" customHeight="1" x14ac:dyDescent="0.2">
      <c r="B766" s="32"/>
    </row>
    <row r="767" spans="2:2" ht="15.75" customHeight="1" x14ac:dyDescent="0.2">
      <c r="B767" s="32"/>
    </row>
    <row r="768" spans="2:2" ht="15.75" customHeight="1" x14ac:dyDescent="0.2">
      <c r="B768" s="32"/>
    </row>
    <row r="769" spans="2:2" ht="15.75" customHeight="1" x14ac:dyDescent="0.2">
      <c r="B769" s="32"/>
    </row>
    <row r="770" spans="2:2" ht="15.75" customHeight="1" x14ac:dyDescent="0.2">
      <c r="B770" s="32"/>
    </row>
    <row r="771" spans="2:2" ht="15.75" customHeight="1" x14ac:dyDescent="0.2">
      <c r="B771" s="32"/>
    </row>
    <row r="772" spans="2:2" ht="15.75" customHeight="1" x14ac:dyDescent="0.2">
      <c r="B772" s="32"/>
    </row>
    <row r="773" spans="2:2" ht="15.75" customHeight="1" x14ac:dyDescent="0.2">
      <c r="B773" s="32"/>
    </row>
    <row r="774" spans="2:2" ht="15.75" customHeight="1" x14ac:dyDescent="0.2">
      <c r="B774" s="32"/>
    </row>
    <row r="775" spans="2:2" ht="15.75" customHeight="1" x14ac:dyDescent="0.2">
      <c r="B775" s="32"/>
    </row>
    <row r="776" spans="2:2" ht="15.75" customHeight="1" x14ac:dyDescent="0.2">
      <c r="B776" s="32"/>
    </row>
    <row r="777" spans="2:2" ht="15.75" customHeight="1" x14ac:dyDescent="0.2">
      <c r="B777" s="32"/>
    </row>
    <row r="778" spans="2:2" ht="15.75" customHeight="1" x14ac:dyDescent="0.2">
      <c r="B778" s="32"/>
    </row>
    <row r="779" spans="2:2" ht="15.75" customHeight="1" x14ac:dyDescent="0.2">
      <c r="B779" s="32"/>
    </row>
    <row r="780" spans="2:2" ht="15.75" customHeight="1" x14ac:dyDescent="0.2">
      <c r="B780" s="32"/>
    </row>
    <row r="781" spans="2:2" ht="15.75" customHeight="1" x14ac:dyDescent="0.2">
      <c r="B781" s="32"/>
    </row>
    <row r="782" spans="2:2" ht="15.75" customHeight="1" x14ac:dyDescent="0.2">
      <c r="B782" s="32"/>
    </row>
    <row r="783" spans="2:2" ht="15.75" customHeight="1" x14ac:dyDescent="0.2">
      <c r="B783" s="32"/>
    </row>
    <row r="784" spans="2:2" ht="15.75" customHeight="1" x14ac:dyDescent="0.2">
      <c r="B784" s="32"/>
    </row>
    <row r="785" spans="2:2" ht="15.75" customHeight="1" x14ac:dyDescent="0.2">
      <c r="B785" s="32"/>
    </row>
    <row r="786" spans="2:2" ht="15.75" customHeight="1" x14ac:dyDescent="0.2">
      <c r="B786" s="32"/>
    </row>
    <row r="787" spans="2:2" ht="15.75" customHeight="1" x14ac:dyDescent="0.2">
      <c r="B787" s="32"/>
    </row>
    <row r="788" spans="2:2" ht="15.75" customHeight="1" x14ac:dyDescent="0.2">
      <c r="B788" s="32"/>
    </row>
    <row r="789" spans="2:2" ht="15.75" customHeight="1" x14ac:dyDescent="0.2">
      <c r="B789" s="32"/>
    </row>
    <row r="790" spans="2:2" ht="15.75" customHeight="1" x14ac:dyDescent="0.2">
      <c r="B790" s="32"/>
    </row>
    <row r="791" spans="2:2" ht="15.75" customHeight="1" x14ac:dyDescent="0.2">
      <c r="B791" s="32"/>
    </row>
    <row r="792" spans="2:2" ht="15.75" customHeight="1" x14ac:dyDescent="0.2">
      <c r="B792" s="32"/>
    </row>
    <row r="793" spans="2:2" ht="15.75" customHeight="1" x14ac:dyDescent="0.2">
      <c r="B793" s="32"/>
    </row>
    <row r="794" spans="2:2" ht="15.75" customHeight="1" x14ac:dyDescent="0.2">
      <c r="B794" s="32"/>
    </row>
    <row r="795" spans="2:2" ht="15.75" customHeight="1" x14ac:dyDescent="0.2">
      <c r="B795" s="32"/>
    </row>
    <row r="796" spans="2:2" ht="15.75" customHeight="1" x14ac:dyDescent="0.2">
      <c r="B796" s="32"/>
    </row>
    <row r="797" spans="2:2" ht="15.75" customHeight="1" x14ac:dyDescent="0.2">
      <c r="B797" s="32"/>
    </row>
    <row r="798" spans="2:2" ht="15.75" customHeight="1" x14ac:dyDescent="0.2">
      <c r="B798" s="32"/>
    </row>
    <row r="799" spans="2:2" ht="15.75" customHeight="1" x14ac:dyDescent="0.2">
      <c r="B799" s="32"/>
    </row>
    <row r="800" spans="2:2" ht="15.75" customHeight="1" x14ac:dyDescent="0.2">
      <c r="B800" s="32"/>
    </row>
    <row r="801" spans="2:2" ht="15.75" customHeight="1" x14ac:dyDescent="0.2">
      <c r="B801" s="32"/>
    </row>
    <row r="802" spans="2:2" ht="15.75" customHeight="1" x14ac:dyDescent="0.2">
      <c r="B802" s="32"/>
    </row>
    <row r="803" spans="2:2" ht="15.75" customHeight="1" x14ac:dyDescent="0.2">
      <c r="B803" s="32"/>
    </row>
    <row r="804" spans="2:2" ht="15.75" customHeight="1" x14ac:dyDescent="0.2">
      <c r="B804" s="32"/>
    </row>
    <row r="805" spans="2:2" ht="15.75" customHeight="1" x14ac:dyDescent="0.2">
      <c r="B805" s="32"/>
    </row>
    <row r="806" spans="2:2" ht="15.75" customHeight="1" x14ac:dyDescent="0.2">
      <c r="B806" s="32"/>
    </row>
    <row r="807" spans="2:2" ht="15.75" customHeight="1" x14ac:dyDescent="0.2">
      <c r="B807" s="32"/>
    </row>
    <row r="808" spans="2:2" ht="15.75" customHeight="1" x14ac:dyDescent="0.2">
      <c r="B808" s="32"/>
    </row>
    <row r="809" spans="2:2" ht="15.75" customHeight="1" x14ac:dyDescent="0.2">
      <c r="B809" s="32"/>
    </row>
    <row r="810" spans="2:2" ht="15.75" customHeight="1" x14ac:dyDescent="0.2">
      <c r="B810" s="32"/>
    </row>
    <row r="811" spans="2:2" ht="15.75" customHeight="1" x14ac:dyDescent="0.2">
      <c r="B811" s="32"/>
    </row>
    <row r="812" spans="2:2" ht="15.75" customHeight="1" x14ac:dyDescent="0.2">
      <c r="B812" s="32"/>
    </row>
    <row r="813" spans="2:2" ht="15.75" customHeight="1" x14ac:dyDescent="0.2">
      <c r="B813" s="32"/>
    </row>
    <row r="814" spans="2:2" ht="15.75" customHeight="1" x14ac:dyDescent="0.2">
      <c r="B814" s="32"/>
    </row>
    <row r="815" spans="2:2" ht="15.75" customHeight="1" x14ac:dyDescent="0.2">
      <c r="B815" s="32"/>
    </row>
    <row r="816" spans="2:2" ht="15.75" customHeight="1" x14ac:dyDescent="0.2">
      <c r="B816" s="32"/>
    </row>
    <row r="817" spans="2:2" ht="15.75" customHeight="1" x14ac:dyDescent="0.2">
      <c r="B817" s="32"/>
    </row>
    <row r="818" spans="2:2" ht="15.75" customHeight="1" x14ac:dyDescent="0.2">
      <c r="B818" s="32"/>
    </row>
    <row r="819" spans="2:2" ht="15.75" customHeight="1" x14ac:dyDescent="0.2">
      <c r="B819" s="32"/>
    </row>
    <row r="820" spans="2:2" ht="15.75" customHeight="1" x14ac:dyDescent="0.2">
      <c r="B820" s="32"/>
    </row>
    <row r="821" spans="2:2" ht="15.75" customHeight="1" x14ac:dyDescent="0.2">
      <c r="B821" s="32"/>
    </row>
    <row r="822" spans="2:2" ht="15.75" customHeight="1" x14ac:dyDescent="0.2">
      <c r="B822" s="32"/>
    </row>
    <row r="823" spans="2:2" ht="15.75" customHeight="1" x14ac:dyDescent="0.2">
      <c r="B823" s="32"/>
    </row>
    <row r="824" spans="2:2" ht="15.75" customHeight="1" x14ac:dyDescent="0.2">
      <c r="B824" s="32"/>
    </row>
    <row r="825" spans="2:2" ht="15.75" customHeight="1" x14ac:dyDescent="0.2">
      <c r="B825" s="32"/>
    </row>
    <row r="826" spans="2:2" ht="15.75" customHeight="1" x14ac:dyDescent="0.2">
      <c r="B826" s="32"/>
    </row>
    <row r="827" spans="2:2" ht="15.75" customHeight="1" x14ac:dyDescent="0.2">
      <c r="B827" s="32"/>
    </row>
    <row r="828" spans="2:2" ht="15.75" customHeight="1" x14ac:dyDescent="0.2">
      <c r="B828" s="32"/>
    </row>
    <row r="829" spans="2:2" ht="15.75" customHeight="1" x14ac:dyDescent="0.2">
      <c r="B829" s="32"/>
    </row>
    <row r="830" spans="2:2" ht="15.75" customHeight="1" x14ac:dyDescent="0.2">
      <c r="B830" s="32"/>
    </row>
    <row r="831" spans="2:2" ht="15.75" customHeight="1" x14ac:dyDescent="0.2">
      <c r="B831" s="32"/>
    </row>
    <row r="832" spans="2:2" ht="15.75" customHeight="1" x14ac:dyDescent="0.2">
      <c r="B832" s="32"/>
    </row>
    <row r="833" spans="2:2" ht="15.75" customHeight="1" x14ac:dyDescent="0.2">
      <c r="B833" s="32"/>
    </row>
    <row r="834" spans="2:2" ht="15.75" customHeight="1" x14ac:dyDescent="0.2">
      <c r="B834" s="32"/>
    </row>
    <row r="835" spans="2:2" ht="15.75" customHeight="1" x14ac:dyDescent="0.2">
      <c r="B835" s="32"/>
    </row>
    <row r="836" spans="2:2" ht="15.75" customHeight="1" x14ac:dyDescent="0.2">
      <c r="B836" s="32"/>
    </row>
    <row r="837" spans="2:2" ht="15.75" customHeight="1" x14ac:dyDescent="0.2">
      <c r="B837" s="32"/>
    </row>
    <row r="838" spans="2:2" ht="15.75" customHeight="1" x14ac:dyDescent="0.2">
      <c r="B838" s="32"/>
    </row>
    <row r="839" spans="2:2" ht="15.75" customHeight="1" x14ac:dyDescent="0.2">
      <c r="B839" s="32"/>
    </row>
    <row r="840" spans="2:2" ht="15.75" customHeight="1" x14ac:dyDescent="0.2">
      <c r="B840" s="32"/>
    </row>
    <row r="841" spans="2:2" ht="15.75" customHeight="1" x14ac:dyDescent="0.2">
      <c r="B841" s="32"/>
    </row>
    <row r="842" spans="2:2" ht="15.75" customHeight="1" x14ac:dyDescent="0.2">
      <c r="B842" s="32"/>
    </row>
    <row r="843" spans="2:2" ht="15.75" customHeight="1" x14ac:dyDescent="0.2">
      <c r="B843" s="32"/>
    </row>
    <row r="844" spans="2:2" ht="15.75" customHeight="1" x14ac:dyDescent="0.2">
      <c r="B844" s="32"/>
    </row>
    <row r="845" spans="2:2" ht="15.75" customHeight="1" x14ac:dyDescent="0.2">
      <c r="B845" s="32"/>
    </row>
    <row r="846" spans="2:2" ht="15.75" customHeight="1" x14ac:dyDescent="0.2">
      <c r="B846" s="32"/>
    </row>
    <row r="847" spans="2:2" ht="15.75" customHeight="1" x14ac:dyDescent="0.2">
      <c r="B847" s="32"/>
    </row>
    <row r="848" spans="2:2" ht="15.75" customHeight="1" x14ac:dyDescent="0.2">
      <c r="B848" s="32"/>
    </row>
    <row r="849" spans="2:2" ht="15.75" customHeight="1" x14ac:dyDescent="0.2">
      <c r="B849" s="32"/>
    </row>
    <row r="850" spans="2:2" ht="15.75" customHeight="1" x14ac:dyDescent="0.2">
      <c r="B850" s="32"/>
    </row>
    <row r="851" spans="2:2" ht="15.75" customHeight="1" x14ac:dyDescent="0.2">
      <c r="B851" s="32"/>
    </row>
    <row r="852" spans="2:2" ht="15.75" customHeight="1" x14ac:dyDescent="0.2">
      <c r="B852" s="32"/>
    </row>
    <row r="853" spans="2:2" ht="15.75" customHeight="1" x14ac:dyDescent="0.2">
      <c r="B853" s="32"/>
    </row>
    <row r="854" spans="2:2" ht="15.75" customHeight="1" x14ac:dyDescent="0.2">
      <c r="B854" s="32"/>
    </row>
    <row r="855" spans="2:2" ht="15.75" customHeight="1" x14ac:dyDescent="0.2">
      <c r="B855" s="32"/>
    </row>
    <row r="856" spans="2:2" ht="15.75" customHeight="1" x14ac:dyDescent="0.2">
      <c r="B856" s="32"/>
    </row>
    <row r="857" spans="2:2" ht="15.75" customHeight="1" x14ac:dyDescent="0.2">
      <c r="B857" s="32"/>
    </row>
    <row r="858" spans="2:2" ht="15.75" customHeight="1" x14ac:dyDescent="0.2">
      <c r="B858" s="32"/>
    </row>
    <row r="859" spans="2:2" ht="15.75" customHeight="1" x14ac:dyDescent="0.2">
      <c r="B859" s="32"/>
    </row>
    <row r="860" spans="2:2" ht="15.75" customHeight="1" x14ac:dyDescent="0.2">
      <c r="B860" s="32"/>
    </row>
    <row r="861" spans="2:2" ht="15.75" customHeight="1" x14ac:dyDescent="0.2">
      <c r="B861" s="32"/>
    </row>
    <row r="862" spans="2:2" ht="15.75" customHeight="1" x14ac:dyDescent="0.2">
      <c r="B862" s="32"/>
    </row>
    <row r="863" spans="2:2" ht="15.75" customHeight="1" x14ac:dyDescent="0.2">
      <c r="B863" s="32"/>
    </row>
    <row r="864" spans="2:2" ht="15.75" customHeight="1" x14ac:dyDescent="0.2">
      <c r="B864" s="32"/>
    </row>
    <row r="865" spans="2:2" ht="15.75" customHeight="1" x14ac:dyDescent="0.2">
      <c r="B865" s="32"/>
    </row>
    <row r="866" spans="2:2" ht="15.75" customHeight="1" x14ac:dyDescent="0.2">
      <c r="B866" s="32"/>
    </row>
    <row r="867" spans="2:2" ht="15.75" customHeight="1" x14ac:dyDescent="0.2">
      <c r="B867" s="32"/>
    </row>
    <row r="868" spans="2:2" ht="15.75" customHeight="1" x14ac:dyDescent="0.2">
      <c r="B868" s="32"/>
    </row>
    <row r="869" spans="2:2" ht="15.75" customHeight="1" x14ac:dyDescent="0.2">
      <c r="B869" s="32"/>
    </row>
    <row r="870" spans="2:2" ht="15.75" customHeight="1" x14ac:dyDescent="0.2">
      <c r="B870" s="32"/>
    </row>
    <row r="871" spans="2:2" ht="15.75" customHeight="1" x14ac:dyDescent="0.2">
      <c r="B871" s="32"/>
    </row>
    <row r="872" spans="2:2" ht="15.75" customHeight="1" x14ac:dyDescent="0.2">
      <c r="B872" s="32"/>
    </row>
    <row r="873" spans="2:2" ht="15.75" customHeight="1" x14ac:dyDescent="0.2">
      <c r="B873" s="32"/>
    </row>
    <row r="874" spans="2:2" ht="15.75" customHeight="1" x14ac:dyDescent="0.2">
      <c r="B874" s="32"/>
    </row>
    <row r="875" spans="2:2" ht="15.75" customHeight="1" x14ac:dyDescent="0.2">
      <c r="B875" s="32"/>
    </row>
    <row r="876" spans="2:2" ht="15.75" customHeight="1" x14ac:dyDescent="0.2">
      <c r="B876" s="32"/>
    </row>
    <row r="877" spans="2:2" ht="15.75" customHeight="1" x14ac:dyDescent="0.2">
      <c r="B877" s="32"/>
    </row>
    <row r="878" spans="2:2" ht="15.75" customHeight="1" x14ac:dyDescent="0.2">
      <c r="B878" s="32"/>
    </row>
    <row r="879" spans="2:2" ht="15.75" customHeight="1" x14ac:dyDescent="0.2">
      <c r="B879" s="32"/>
    </row>
    <row r="880" spans="2:2" ht="15.75" customHeight="1" x14ac:dyDescent="0.2">
      <c r="B880" s="32"/>
    </row>
    <row r="881" spans="2:2" ht="15.75" customHeight="1" x14ac:dyDescent="0.2">
      <c r="B881" s="32"/>
    </row>
    <row r="882" spans="2:2" ht="15.75" customHeight="1" x14ac:dyDescent="0.2">
      <c r="B882" s="32"/>
    </row>
    <row r="883" spans="2:2" ht="15.75" customHeight="1" x14ac:dyDescent="0.2">
      <c r="B883" s="32"/>
    </row>
    <row r="884" spans="2:2" ht="15.75" customHeight="1" x14ac:dyDescent="0.2">
      <c r="B884" s="32"/>
    </row>
    <row r="885" spans="2:2" ht="15.75" customHeight="1" x14ac:dyDescent="0.2">
      <c r="B885" s="32"/>
    </row>
    <row r="886" spans="2:2" ht="15.75" customHeight="1" x14ac:dyDescent="0.2">
      <c r="B886" s="32"/>
    </row>
    <row r="887" spans="2:2" ht="15.75" customHeight="1" x14ac:dyDescent="0.2">
      <c r="B887" s="32"/>
    </row>
    <row r="888" spans="2:2" ht="15.75" customHeight="1" x14ac:dyDescent="0.2">
      <c r="B888" s="32"/>
    </row>
    <row r="889" spans="2:2" ht="15.75" customHeight="1" x14ac:dyDescent="0.2">
      <c r="B889" s="32"/>
    </row>
    <row r="890" spans="2:2" ht="15.75" customHeight="1" x14ac:dyDescent="0.2">
      <c r="B890" s="32"/>
    </row>
    <row r="891" spans="2:2" ht="15.75" customHeight="1" x14ac:dyDescent="0.2">
      <c r="B891" s="32"/>
    </row>
    <row r="892" spans="2:2" ht="15.75" customHeight="1" x14ac:dyDescent="0.2">
      <c r="B892" s="32"/>
    </row>
    <row r="893" spans="2:2" ht="15.75" customHeight="1" x14ac:dyDescent="0.2">
      <c r="B893" s="32"/>
    </row>
    <row r="894" spans="2:2" ht="15.75" customHeight="1" x14ac:dyDescent="0.2">
      <c r="B894" s="32"/>
    </row>
    <row r="895" spans="2:2" ht="15.75" customHeight="1" x14ac:dyDescent="0.2">
      <c r="B895" s="32"/>
    </row>
    <row r="896" spans="2:2" ht="15.75" customHeight="1" x14ac:dyDescent="0.2">
      <c r="B896" s="32"/>
    </row>
    <row r="897" spans="2:2" ht="15.75" customHeight="1" x14ac:dyDescent="0.2">
      <c r="B897" s="32"/>
    </row>
    <row r="898" spans="2:2" ht="15.75" customHeight="1" x14ac:dyDescent="0.2">
      <c r="B898" s="32"/>
    </row>
    <row r="899" spans="2:2" ht="15.75" customHeight="1" x14ac:dyDescent="0.2">
      <c r="B899" s="32"/>
    </row>
    <row r="900" spans="2:2" ht="15.75" customHeight="1" x14ac:dyDescent="0.2">
      <c r="B900" s="32"/>
    </row>
    <row r="901" spans="2:2" ht="15.75" customHeight="1" x14ac:dyDescent="0.2">
      <c r="B901" s="32"/>
    </row>
    <row r="902" spans="2:2" ht="15.75" customHeight="1" x14ac:dyDescent="0.2">
      <c r="B902" s="32"/>
    </row>
    <row r="903" spans="2:2" ht="15.75" customHeight="1" x14ac:dyDescent="0.2">
      <c r="B903" s="32"/>
    </row>
    <row r="904" spans="2:2" ht="15.75" customHeight="1" x14ac:dyDescent="0.2">
      <c r="B904" s="32"/>
    </row>
    <row r="905" spans="2:2" ht="15.75" customHeight="1" x14ac:dyDescent="0.2">
      <c r="B905" s="32"/>
    </row>
    <row r="906" spans="2:2" ht="15.75" customHeight="1" x14ac:dyDescent="0.2">
      <c r="B906" s="32"/>
    </row>
    <row r="907" spans="2:2" ht="15.75" customHeight="1" x14ac:dyDescent="0.2">
      <c r="B907" s="32"/>
    </row>
    <row r="908" spans="2:2" ht="15.75" customHeight="1" x14ac:dyDescent="0.2">
      <c r="B908" s="32"/>
    </row>
    <row r="909" spans="2:2" ht="15.75" customHeight="1" x14ac:dyDescent="0.2">
      <c r="B909" s="32"/>
    </row>
    <row r="910" spans="2:2" ht="15.75" customHeight="1" x14ac:dyDescent="0.2">
      <c r="B910" s="32"/>
    </row>
    <row r="911" spans="2:2" ht="15.75" customHeight="1" x14ac:dyDescent="0.2">
      <c r="B911" s="32"/>
    </row>
    <row r="912" spans="2:2" ht="15.75" customHeight="1" x14ac:dyDescent="0.2">
      <c r="B912" s="32"/>
    </row>
    <row r="913" spans="2:2" ht="15.75" customHeight="1" x14ac:dyDescent="0.2">
      <c r="B913" s="32"/>
    </row>
    <row r="914" spans="2:2" ht="15.75" customHeight="1" x14ac:dyDescent="0.2">
      <c r="B914" s="32"/>
    </row>
    <row r="915" spans="2:2" ht="15.75" customHeight="1" x14ac:dyDescent="0.2">
      <c r="B915" s="32"/>
    </row>
    <row r="916" spans="2:2" ht="15.75" customHeight="1" x14ac:dyDescent="0.2">
      <c r="B916" s="32"/>
    </row>
    <row r="917" spans="2:2" ht="15.75" customHeight="1" x14ac:dyDescent="0.2">
      <c r="B917" s="32"/>
    </row>
    <row r="918" spans="2:2" ht="15.75" customHeight="1" x14ac:dyDescent="0.2">
      <c r="B918" s="32"/>
    </row>
    <row r="919" spans="2:2" ht="15.75" customHeight="1" x14ac:dyDescent="0.2">
      <c r="B919" s="32"/>
    </row>
    <row r="920" spans="2:2" ht="15.75" customHeight="1" x14ac:dyDescent="0.2">
      <c r="B920" s="32"/>
    </row>
    <row r="921" spans="2:2" ht="15.75" customHeight="1" x14ac:dyDescent="0.2">
      <c r="B921" s="32"/>
    </row>
    <row r="922" spans="2:2" ht="15.75" customHeight="1" x14ac:dyDescent="0.2">
      <c r="B922" s="32"/>
    </row>
    <row r="923" spans="2:2" ht="15.75" customHeight="1" x14ac:dyDescent="0.2">
      <c r="B923" s="32"/>
    </row>
    <row r="924" spans="2:2" ht="15.75" customHeight="1" x14ac:dyDescent="0.2">
      <c r="B924" s="32"/>
    </row>
    <row r="925" spans="2:2" ht="15.75" customHeight="1" x14ac:dyDescent="0.2">
      <c r="B925" s="32"/>
    </row>
    <row r="926" spans="2:2" ht="15.75" customHeight="1" x14ac:dyDescent="0.2">
      <c r="B926" s="32"/>
    </row>
    <row r="927" spans="2:2" ht="15.75" customHeight="1" x14ac:dyDescent="0.2">
      <c r="B927" s="32"/>
    </row>
    <row r="928" spans="2:2" ht="15.75" customHeight="1" x14ac:dyDescent="0.2">
      <c r="B928" s="32"/>
    </row>
    <row r="929" spans="2:2" ht="15.75" customHeight="1" x14ac:dyDescent="0.2">
      <c r="B929" s="32"/>
    </row>
    <row r="930" spans="2:2" ht="15.75" customHeight="1" x14ac:dyDescent="0.2">
      <c r="B930" s="32"/>
    </row>
    <row r="931" spans="2:2" ht="15.75" customHeight="1" x14ac:dyDescent="0.2">
      <c r="B931" s="32"/>
    </row>
    <row r="932" spans="2:2" ht="15.75" customHeight="1" x14ac:dyDescent="0.2">
      <c r="B932" s="32"/>
    </row>
    <row r="933" spans="2:2" ht="15.75" customHeight="1" x14ac:dyDescent="0.2">
      <c r="B933" s="32"/>
    </row>
    <row r="934" spans="2:2" ht="15.75" customHeight="1" x14ac:dyDescent="0.2">
      <c r="B934" s="32"/>
    </row>
    <row r="935" spans="2:2" ht="15.75" customHeight="1" x14ac:dyDescent="0.2">
      <c r="B935" s="32"/>
    </row>
    <row r="936" spans="2:2" ht="15.75" customHeight="1" x14ac:dyDescent="0.2">
      <c r="B936" s="32"/>
    </row>
    <row r="937" spans="2:2" ht="15.75" customHeight="1" x14ac:dyDescent="0.2">
      <c r="B937" s="32"/>
    </row>
    <row r="938" spans="2:2" ht="15.75" customHeight="1" x14ac:dyDescent="0.2">
      <c r="B938" s="32"/>
    </row>
    <row r="939" spans="2:2" ht="15.75" customHeight="1" x14ac:dyDescent="0.2">
      <c r="B939" s="32"/>
    </row>
    <row r="940" spans="2:2" ht="15.75" customHeight="1" x14ac:dyDescent="0.2">
      <c r="B940" s="32"/>
    </row>
    <row r="941" spans="2:2" ht="15.75" customHeight="1" x14ac:dyDescent="0.2">
      <c r="B941" s="32"/>
    </row>
    <row r="942" spans="2:2" ht="15.75" customHeight="1" x14ac:dyDescent="0.2">
      <c r="B942" s="32"/>
    </row>
    <row r="943" spans="2:2" ht="15.75" customHeight="1" x14ac:dyDescent="0.2">
      <c r="B943" s="32"/>
    </row>
    <row r="944" spans="2:2" ht="15.75" customHeight="1" x14ac:dyDescent="0.2">
      <c r="B944" s="32"/>
    </row>
    <row r="945" spans="2:2" ht="15.75" customHeight="1" x14ac:dyDescent="0.2">
      <c r="B945" s="32"/>
    </row>
    <row r="946" spans="2:2" ht="15.75" customHeight="1" x14ac:dyDescent="0.2">
      <c r="B946" s="32"/>
    </row>
    <row r="947" spans="2:2" ht="15.75" customHeight="1" x14ac:dyDescent="0.2">
      <c r="B947" s="32"/>
    </row>
    <row r="948" spans="2:2" ht="15.75" customHeight="1" x14ac:dyDescent="0.2">
      <c r="B948" s="32"/>
    </row>
    <row r="949" spans="2:2" ht="15.75" customHeight="1" x14ac:dyDescent="0.2">
      <c r="B949" s="32"/>
    </row>
    <row r="950" spans="2:2" ht="15.75" customHeight="1" x14ac:dyDescent="0.2">
      <c r="B950" s="32"/>
    </row>
    <row r="951" spans="2:2" ht="15.75" customHeight="1" x14ac:dyDescent="0.2">
      <c r="B951" s="32"/>
    </row>
    <row r="952" spans="2:2" ht="15.75" customHeight="1" x14ac:dyDescent="0.2">
      <c r="B952" s="32"/>
    </row>
    <row r="953" spans="2:2" ht="15.75" customHeight="1" x14ac:dyDescent="0.2">
      <c r="B953" s="32"/>
    </row>
    <row r="954" spans="2:2" ht="15.75" customHeight="1" x14ac:dyDescent="0.2">
      <c r="B954" s="32"/>
    </row>
    <row r="955" spans="2:2" ht="15.75" customHeight="1" x14ac:dyDescent="0.2">
      <c r="B955" s="32"/>
    </row>
    <row r="956" spans="2:2" ht="15.75" customHeight="1" x14ac:dyDescent="0.2">
      <c r="B956" s="32"/>
    </row>
    <row r="957" spans="2:2" ht="15.75" customHeight="1" x14ac:dyDescent="0.2">
      <c r="B957" s="32"/>
    </row>
    <row r="958" spans="2:2" ht="15.75" customHeight="1" x14ac:dyDescent="0.2">
      <c r="B958" s="32"/>
    </row>
    <row r="959" spans="2:2" ht="15.75" customHeight="1" x14ac:dyDescent="0.2">
      <c r="B959" s="32"/>
    </row>
    <row r="960" spans="2:2" ht="15.75" customHeight="1" x14ac:dyDescent="0.2">
      <c r="B960" s="32"/>
    </row>
    <row r="961" spans="2:2" ht="15.75" customHeight="1" x14ac:dyDescent="0.2">
      <c r="B961" s="32"/>
    </row>
    <row r="962" spans="2:2" ht="15.75" customHeight="1" x14ac:dyDescent="0.2">
      <c r="B962" s="32"/>
    </row>
    <row r="963" spans="2:2" ht="15.75" customHeight="1" x14ac:dyDescent="0.2">
      <c r="B963" s="32"/>
    </row>
    <row r="964" spans="2:2" ht="15.75" customHeight="1" x14ac:dyDescent="0.2">
      <c r="B964" s="32"/>
    </row>
    <row r="965" spans="2:2" ht="15.75" customHeight="1" x14ac:dyDescent="0.2">
      <c r="B965" s="32"/>
    </row>
    <row r="966" spans="2:2" ht="15.75" customHeight="1" x14ac:dyDescent="0.2">
      <c r="B966" s="32"/>
    </row>
    <row r="967" spans="2:2" ht="15.75" customHeight="1" x14ac:dyDescent="0.2">
      <c r="B967" s="32"/>
    </row>
    <row r="968" spans="2:2" ht="15.75" customHeight="1" x14ac:dyDescent="0.2">
      <c r="B968" s="32"/>
    </row>
    <row r="969" spans="2:2" ht="15.75" customHeight="1" x14ac:dyDescent="0.2">
      <c r="B969" s="32"/>
    </row>
    <row r="970" spans="2:2" ht="15.75" customHeight="1" x14ac:dyDescent="0.2">
      <c r="B970" s="32"/>
    </row>
    <row r="971" spans="2:2" ht="15.75" customHeight="1" x14ac:dyDescent="0.2">
      <c r="B971" s="32"/>
    </row>
    <row r="972" spans="2:2" ht="15.75" customHeight="1" x14ac:dyDescent="0.2">
      <c r="B972" s="32"/>
    </row>
    <row r="973" spans="2:2" ht="15.75" customHeight="1" x14ac:dyDescent="0.2">
      <c r="B973" s="32"/>
    </row>
    <row r="974" spans="2:2" ht="15.75" customHeight="1" x14ac:dyDescent="0.2">
      <c r="B974" s="32"/>
    </row>
    <row r="975" spans="2:2" ht="15.75" customHeight="1" x14ac:dyDescent="0.2">
      <c r="B975" s="32"/>
    </row>
    <row r="976" spans="2:2" ht="15.75" customHeight="1" x14ac:dyDescent="0.2">
      <c r="B976" s="32"/>
    </row>
    <row r="977" spans="2:2" ht="15.75" customHeight="1" x14ac:dyDescent="0.2">
      <c r="B977" s="32"/>
    </row>
    <row r="978" spans="2:2" ht="15.75" customHeight="1" x14ac:dyDescent="0.2">
      <c r="B978" s="32"/>
    </row>
    <row r="979" spans="2:2" ht="15.75" customHeight="1" x14ac:dyDescent="0.2">
      <c r="B979" s="32"/>
    </row>
    <row r="980" spans="2:2" ht="15.75" customHeight="1" x14ac:dyDescent="0.2">
      <c r="B980" s="32"/>
    </row>
    <row r="981" spans="2:2" ht="15.75" customHeight="1" x14ac:dyDescent="0.2">
      <c r="B981" s="32"/>
    </row>
    <row r="982" spans="2:2" ht="15.75" customHeight="1" x14ac:dyDescent="0.2">
      <c r="B982" s="32"/>
    </row>
    <row r="983" spans="2:2" ht="15.75" customHeight="1" x14ac:dyDescent="0.2">
      <c r="B983" s="32"/>
    </row>
    <row r="984" spans="2:2" ht="15.75" customHeight="1" x14ac:dyDescent="0.2">
      <c r="B984" s="32"/>
    </row>
    <row r="985" spans="2:2" ht="15.75" customHeight="1" x14ac:dyDescent="0.2">
      <c r="B985" s="32"/>
    </row>
    <row r="986" spans="2:2" ht="15.75" customHeight="1" x14ac:dyDescent="0.2">
      <c r="B986" s="32"/>
    </row>
    <row r="987" spans="2:2" ht="15.75" customHeight="1" x14ac:dyDescent="0.2">
      <c r="B987" s="32"/>
    </row>
    <row r="988" spans="2:2" ht="15.75" customHeight="1" x14ac:dyDescent="0.2">
      <c r="B988" s="32"/>
    </row>
    <row r="989" spans="2:2" ht="15.75" customHeight="1" x14ac:dyDescent="0.2">
      <c r="B989" s="32"/>
    </row>
    <row r="990" spans="2:2" ht="15.75" customHeight="1" x14ac:dyDescent="0.2">
      <c r="B990" s="32"/>
    </row>
    <row r="991" spans="2:2" ht="15.75" customHeight="1" x14ac:dyDescent="0.2">
      <c r="B991" s="32"/>
    </row>
    <row r="992" spans="2:2" ht="15.75" customHeight="1" x14ac:dyDescent="0.2">
      <c r="B992" s="32"/>
    </row>
    <row r="993" spans="2:2" ht="15.75" customHeight="1" x14ac:dyDescent="0.2">
      <c r="B993" s="32"/>
    </row>
    <row r="994" spans="2:2" ht="15.75" customHeight="1" x14ac:dyDescent="0.2">
      <c r="B994" s="32"/>
    </row>
    <row r="995" spans="2:2" ht="15.75" customHeight="1" x14ac:dyDescent="0.2">
      <c r="B995" s="32"/>
    </row>
    <row r="996" spans="2:2" ht="15.75" customHeight="1" x14ac:dyDescent="0.2">
      <c r="B996" s="32"/>
    </row>
    <row r="997" spans="2:2" ht="15.75" customHeight="1" x14ac:dyDescent="0.2">
      <c r="B997" s="32"/>
    </row>
    <row r="998" spans="2:2" ht="15.75" customHeight="1" x14ac:dyDescent="0.2">
      <c r="B998" s="32"/>
    </row>
    <row r="999" spans="2:2" ht="15.75" customHeight="1" x14ac:dyDescent="0.2">
      <c r="B999" s="32"/>
    </row>
    <row r="1000" spans="2:2" ht="15.75" customHeight="1" x14ac:dyDescent="0.2">
      <c r="B1000" s="32"/>
    </row>
    <row r="1001" spans="2:2" ht="15.75" customHeight="1" x14ac:dyDescent="0.2">
      <c r="B1001" s="32"/>
    </row>
  </sheetData>
  <mergeCells count="1">
    <mergeCell ref="E1:G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0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" width="41.6640625" customWidth="1"/>
    <col min="3" max="3" width="18" customWidth="1"/>
    <col min="4" max="4" width="25" customWidth="1"/>
    <col min="5" max="5" width="10.6640625" customWidth="1"/>
    <col min="6" max="6" width="11.5" customWidth="1"/>
    <col min="7" max="7" width="12.5" customWidth="1"/>
    <col min="8" max="12" width="9.1640625" customWidth="1"/>
    <col min="13" max="13" width="38.6640625" customWidth="1"/>
    <col min="14" max="16" width="9.1640625" customWidth="1"/>
    <col min="17" max="20" width="15.5" customWidth="1"/>
    <col min="21" max="21" width="20.5" customWidth="1"/>
    <col min="22" max="22" width="30.83203125" customWidth="1"/>
    <col min="23" max="23" width="14.1640625" customWidth="1"/>
    <col min="24" max="24" width="13.6640625" customWidth="1"/>
    <col min="25" max="25" width="14.5" customWidth="1"/>
    <col min="26" max="26" width="14.83203125" customWidth="1"/>
    <col min="27" max="27" width="15.5" customWidth="1"/>
  </cols>
  <sheetData>
    <row r="1" spans="1:27" ht="16" x14ac:dyDescent="0.2">
      <c r="A1" s="33" t="s">
        <v>40</v>
      </c>
      <c r="B1" s="34" t="s">
        <v>41</v>
      </c>
      <c r="C1" s="35" t="s">
        <v>42</v>
      </c>
      <c r="D1" s="33" t="s">
        <v>43</v>
      </c>
      <c r="E1" s="33" t="s">
        <v>44</v>
      </c>
      <c r="F1" s="33" t="s">
        <v>45</v>
      </c>
      <c r="G1" s="33" t="s">
        <v>46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47</v>
      </c>
      <c r="N1" s="33" t="s">
        <v>48</v>
      </c>
      <c r="O1" s="33" t="s">
        <v>49</v>
      </c>
      <c r="P1" s="33" t="s">
        <v>50</v>
      </c>
      <c r="Q1" s="33" t="s">
        <v>51</v>
      </c>
      <c r="R1" s="33" t="s">
        <v>52</v>
      </c>
      <c r="S1" s="33" t="s">
        <v>53</v>
      </c>
      <c r="T1" s="33" t="s">
        <v>54</v>
      </c>
      <c r="U1" s="36" t="s">
        <v>55</v>
      </c>
      <c r="V1" s="36" t="s">
        <v>56</v>
      </c>
      <c r="W1" s="33" t="s">
        <v>57</v>
      </c>
      <c r="X1" s="33" t="s">
        <v>58</v>
      </c>
      <c r="Y1" s="33" t="s">
        <v>59</v>
      </c>
      <c r="Z1" s="33" t="s">
        <v>60</v>
      </c>
      <c r="AA1" s="33" t="s">
        <v>61</v>
      </c>
    </row>
    <row r="2" spans="1:27" x14ac:dyDescent="0.2">
      <c r="A2" s="13"/>
      <c r="B2" s="37" t="str">
        <f>" CRS25WT3607766"</f>
        <v xml:space="preserve"> CRS25WT3607766</v>
      </c>
      <c r="C2" s="38">
        <v>45950</v>
      </c>
      <c r="D2" s="39">
        <v>0.98828703703703702</v>
      </c>
      <c r="E2" s="37" t="s">
        <v>62</v>
      </c>
      <c r="F2" s="37">
        <v>203</v>
      </c>
      <c r="G2" s="37">
        <v>4</v>
      </c>
      <c r="H2" s="37">
        <v>203.01876831054699</v>
      </c>
      <c r="I2" s="37">
        <v>9.63824367523193</v>
      </c>
      <c r="J2" s="37">
        <v>24.5628852844238</v>
      </c>
      <c r="K2" s="37">
        <v>9.8823366165161097</v>
      </c>
      <c r="L2" s="37">
        <v>20.5436000823975</v>
      </c>
      <c r="M2" s="37">
        <v>0.85754895210266102</v>
      </c>
      <c r="N2" s="37">
        <v>9.8768558502197301</v>
      </c>
      <c r="O2" s="37">
        <v>0</v>
      </c>
      <c r="P2" s="37">
        <v>0</v>
      </c>
      <c r="Q2" s="37">
        <v>8.2509098574519192E-3</v>
      </c>
      <c r="R2" s="37">
        <v>25</v>
      </c>
      <c r="S2" s="37">
        <v>0.23738978803157801</v>
      </c>
      <c r="T2" s="37">
        <v>992.77008056640602</v>
      </c>
      <c r="U2" s="37">
        <v>343.45684814453102</v>
      </c>
      <c r="V2" s="13"/>
      <c r="W2" s="13"/>
      <c r="X2" s="13"/>
      <c r="Y2" s="13"/>
      <c r="Z2" s="13"/>
      <c r="AA2" s="13"/>
    </row>
    <row r="3" spans="1:27" x14ac:dyDescent="0.2">
      <c r="A3" s="13"/>
      <c r="B3" s="37" t="str">
        <f>"\"</f>
        <v>\</v>
      </c>
      <c r="C3" s="38">
        <v>45917</v>
      </c>
      <c r="D3" s="37" t="s">
        <v>63</v>
      </c>
      <c r="E3" s="37" t="s">
        <v>62</v>
      </c>
      <c r="F3" s="37">
        <v>195</v>
      </c>
      <c r="G3" s="37">
        <v>4</v>
      </c>
      <c r="H3" s="37">
        <v>195.73757934570301</v>
      </c>
      <c r="I3" s="37">
        <v>10.158898353576699</v>
      </c>
      <c r="J3" s="37">
        <v>24.6965637207031</v>
      </c>
      <c r="K3" s="37">
        <v>10.4410247802734</v>
      </c>
      <c r="L3" s="37">
        <v>18.7469692230225</v>
      </c>
      <c r="M3" s="37">
        <v>0.78017330169677701</v>
      </c>
      <c r="N3" s="37">
        <v>9.5226259231567401</v>
      </c>
      <c r="O3" s="37">
        <v>0</v>
      </c>
      <c r="P3" s="37">
        <v>0</v>
      </c>
      <c r="Q3" s="37">
        <v>1.15879215300083E-2</v>
      </c>
      <c r="R3" s="37">
        <v>25</v>
      </c>
      <c r="S3" s="37">
        <v>0.273150354623795</v>
      </c>
      <c r="T3" s="37">
        <v>1034.47058105469</v>
      </c>
      <c r="U3" s="37">
        <v>236.60740661621099</v>
      </c>
      <c r="V3" s="13"/>
      <c r="W3" s="13"/>
      <c r="X3" s="13"/>
      <c r="Y3" s="13"/>
      <c r="Z3" s="13"/>
      <c r="AA3" s="13"/>
    </row>
    <row r="4" spans="1:27" x14ac:dyDescent="0.2">
      <c r="A4" s="13"/>
      <c r="B4" s="37" t="str">
        <f>"22131"</f>
        <v>22131</v>
      </c>
      <c r="C4" s="38">
        <v>45943</v>
      </c>
      <c r="D4" s="37" t="s">
        <v>64</v>
      </c>
      <c r="E4" s="37" t="s">
        <v>62</v>
      </c>
      <c r="F4" s="37">
        <v>218</v>
      </c>
      <c r="G4" s="37">
        <v>4</v>
      </c>
      <c r="H4" s="37">
        <v>218.80389404296901</v>
      </c>
      <c r="I4" s="37">
        <v>5.6854286193847701</v>
      </c>
      <c r="J4" s="37">
        <v>49.714923858642599</v>
      </c>
      <c r="K4" s="37">
        <v>5.1633896827697798</v>
      </c>
      <c r="L4" s="37">
        <v>42.376018524169901</v>
      </c>
      <c r="M4" s="37">
        <v>0.77411425113678001</v>
      </c>
      <c r="N4" s="37">
        <v>10.6448011398315</v>
      </c>
      <c r="O4" s="37">
        <v>0</v>
      </c>
      <c r="P4" s="37">
        <v>0</v>
      </c>
      <c r="Q4" s="37">
        <v>1.13095231354237E-2</v>
      </c>
      <c r="R4" s="37">
        <v>25</v>
      </c>
      <c r="S4" s="37">
        <v>0.69023150205612205</v>
      </c>
      <c r="T4" s="37">
        <v>998.471435546875</v>
      </c>
      <c r="U4" s="37">
        <v>552.15606689453102</v>
      </c>
      <c r="V4" s="13"/>
      <c r="W4" s="13"/>
      <c r="X4" s="13"/>
      <c r="Y4" s="13"/>
      <c r="Z4" s="13"/>
      <c r="AA4" s="13"/>
    </row>
    <row r="5" spans="1:27" x14ac:dyDescent="0.2">
      <c r="A5" s="13"/>
      <c r="B5" s="37" t="str">
        <f>"25WT72M21136"</f>
        <v>25WT72M21136</v>
      </c>
      <c r="C5" s="38">
        <v>45930</v>
      </c>
      <c r="D5" s="37" t="s">
        <v>65</v>
      </c>
      <c r="E5" s="37" t="s">
        <v>62</v>
      </c>
      <c r="F5" s="37">
        <v>151</v>
      </c>
      <c r="G5" s="37">
        <v>2</v>
      </c>
      <c r="H5" s="37">
        <v>151.41780090332</v>
      </c>
      <c r="I5" s="37">
        <v>2.8581607341766402</v>
      </c>
      <c r="J5" s="37">
        <v>49.102500915527301</v>
      </c>
      <c r="K5" s="37">
        <v>3.8228836059570299</v>
      </c>
      <c r="L5" s="37">
        <v>39.608268737792997</v>
      </c>
      <c r="M5" s="37">
        <v>1.07891356945038</v>
      </c>
      <c r="N5" s="37">
        <v>7.3664703369140598</v>
      </c>
      <c r="O5" s="37">
        <v>0</v>
      </c>
      <c r="P5" s="37">
        <v>0</v>
      </c>
      <c r="Q5" s="37">
        <v>3.8199380040168797E-2</v>
      </c>
      <c r="R5" s="37">
        <v>25</v>
      </c>
      <c r="S5" s="37">
        <v>1.94976210594177</v>
      </c>
      <c r="T5" s="37">
        <v>478.22512817382801</v>
      </c>
      <c r="U5" s="37">
        <v>6108.56884765625</v>
      </c>
      <c r="V5" s="13"/>
      <c r="W5" s="13"/>
      <c r="X5" s="13"/>
      <c r="Y5" s="13"/>
      <c r="Z5" s="13"/>
      <c r="AA5" s="13"/>
    </row>
    <row r="6" spans="1:27" x14ac:dyDescent="0.2">
      <c r="A6" s="13"/>
      <c r="B6" s="37" t="str">
        <f>"5WT6008473"</f>
        <v>5WT6008473</v>
      </c>
      <c r="C6" s="38">
        <v>45911</v>
      </c>
      <c r="D6" s="39">
        <v>0.98690972222222229</v>
      </c>
      <c r="E6" s="37" t="s">
        <v>62</v>
      </c>
      <c r="F6" s="37">
        <v>324</v>
      </c>
      <c r="G6" s="37">
        <v>4</v>
      </c>
      <c r="H6" s="37">
        <v>324.85848999023398</v>
      </c>
      <c r="I6" s="37">
        <v>10.2021827697754</v>
      </c>
      <c r="J6" s="37">
        <v>41.034194946289098</v>
      </c>
      <c r="K6" s="37">
        <v>9.6544818878173793</v>
      </c>
      <c r="L6" s="37">
        <v>33.648464202880902</v>
      </c>
      <c r="M6" s="37">
        <v>0.77598834037780795</v>
      </c>
      <c r="N6" s="37">
        <v>15.8043537139893</v>
      </c>
      <c r="O6" s="37">
        <v>0</v>
      </c>
      <c r="P6" s="37">
        <v>0</v>
      </c>
      <c r="Q6" s="37">
        <v>1.2619047425687299E-2</v>
      </c>
      <c r="R6" s="37">
        <v>25</v>
      </c>
      <c r="S6" s="37">
        <v>0.43894296884536699</v>
      </c>
      <c r="T6" s="37">
        <v>990.947021484375</v>
      </c>
      <c r="U6" s="37">
        <v>2871.7646484375</v>
      </c>
      <c r="V6" s="13"/>
      <c r="W6" s="13"/>
      <c r="X6" s="13"/>
      <c r="Y6" s="13"/>
      <c r="Z6" s="13"/>
      <c r="AA6" s="13"/>
    </row>
    <row r="7" spans="1:27" x14ac:dyDescent="0.2">
      <c r="A7" s="13"/>
      <c r="B7" s="37" t="str">
        <f>"6"</f>
        <v>6</v>
      </c>
      <c r="C7" s="38">
        <v>45953</v>
      </c>
      <c r="D7" s="39">
        <v>0.85760416666666661</v>
      </c>
      <c r="E7" s="37" t="s">
        <v>62</v>
      </c>
      <c r="F7" s="37">
        <v>327</v>
      </c>
      <c r="G7" s="37">
        <v>4</v>
      </c>
      <c r="H7" s="37">
        <v>327.42892456054699</v>
      </c>
      <c r="I7" s="37">
        <v>10.286175727844199</v>
      </c>
      <c r="J7" s="37">
        <v>40.998577117919901</v>
      </c>
      <c r="K7" s="37">
        <v>9.5840120315551793</v>
      </c>
      <c r="L7" s="37">
        <v>34.164077758789098</v>
      </c>
      <c r="M7" s="37">
        <v>0.77641570568084695</v>
      </c>
      <c r="N7" s="37">
        <v>15.929405212402299</v>
      </c>
      <c r="O7" s="37">
        <v>0</v>
      </c>
      <c r="P7" s="37">
        <v>0</v>
      </c>
      <c r="Q7" s="37">
        <v>1.64484903216362E-2</v>
      </c>
      <c r="R7" s="37">
        <v>25</v>
      </c>
      <c r="S7" s="37">
        <v>0.39198598265647899</v>
      </c>
      <c r="T7" s="37">
        <v>1003.13494873047</v>
      </c>
      <c r="U7" s="37">
        <v>910.96405029296898</v>
      </c>
      <c r="V7" s="13"/>
      <c r="W7" s="13"/>
      <c r="X7" s="13"/>
      <c r="Y7" s="13"/>
      <c r="Z7" s="13"/>
      <c r="AA7" s="13"/>
    </row>
    <row r="8" spans="1:27" x14ac:dyDescent="0.2">
      <c r="A8" s="13"/>
      <c r="B8" s="37" t="str">
        <f>"7116"</f>
        <v>7116</v>
      </c>
      <c r="C8" s="38">
        <v>45917</v>
      </c>
      <c r="D8" s="37" t="s">
        <v>66</v>
      </c>
      <c r="E8" s="37" t="s">
        <v>62</v>
      </c>
      <c r="F8" s="37">
        <v>197</v>
      </c>
      <c r="G8" s="37">
        <v>4</v>
      </c>
      <c r="H8" s="37">
        <v>197.16812133789099</v>
      </c>
      <c r="I8" s="37">
        <v>9.6824560165405291</v>
      </c>
      <c r="J8" s="37">
        <v>24.644239425659201</v>
      </c>
      <c r="K8" s="37">
        <v>10.072858810424799</v>
      </c>
      <c r="L8" s="37">
        <v>19.574195861816399</v>
      </c>
      <c r="M8" s="37">
        <v>0.82629621028900102</v>
      </c>
      <c r="N8" s="37">
        <v>9.5922222137451207</v>
      </c>
      <c r="O8" s="37">
        <v>0</v>
      </c>
      <c r="P8" s="37">
        <v>0</v>
      </c>
      <c r="Q8" s="37">
        <v>1.3808748684823499E-2</v>
      </c>
      <c r="R8" s="37">
        <v>25</v>
      </c>
      <c r="S8" s="37">
        <v>0.317991703748703</v>
      </c>
      <c r="T8" s="37">
        <v>1114.72814941406</v>
      </c>
      <c r="U8" s="37">
        <v>1018.06359863281</v>
      </c>
      <c r="V8" s="13"/>
      <c r="W8" s="13"/>
      <c r="X8" s="13"/>
      <c r="Y8" s="13"/>
      <c r="Z8" s="13"/>
      <c r="AA8" s="13"/>
    </row>
    <row r="9" spans="1:27" x14ac:dyDescent="0.2">
      <c r="A9" s="13"/>
      <c r="B9" s="30" t="str">
        <f>"76"</f>
        <v>76</v>
      </c>
      <c r="C9" s="40">
        <v>45945</v>
      </c>
      <c r="D9" s="41">
        <v>8.9884259259259261E-2</v>
      </c>
      <c r="E9" s="30" t="s">
        <v>62</v>
      </c>
      <c r="F9" s="30">
        <v>455</v>
      </c>
      <c r="G9" s="30">
        <v>3</v>
      </c>
      <c r="H9" s="30">
        <v>455.902099609375</v>
      </c>
      <c r="I9" s="30">
        <v>11.2434635162354</v>
      </c>
      <c r="J9" s="30">
        <v>49.652641296386697</v>
      </c>
      <c r="K9" s="30">
        <v>10.719292640686</v>
      </c>
      <c r="L9" s="30">
        <v>42.5309867858887</v>
      </c>
      <c r="M9" s="30">
        <v>0.81663715839385997</v>
      </c>
      <c r="N9" s="30">
        <v>22.179620742797901</v>
      </c>
      <c r="O9" s="30">
        <v>23.098039627075199</v>
      </c>
      <c r="P9" s="30">
        <v>23.8125</v>
      </c>
      <c r="Q9" s="30">
        <v>0.45846718549728399</v>
      </c>
      <c r="R9" s="30">
        <v>998.94256591796898</v>
      </c>
      <c r="S9" s="30">
        <v>349.83493041992199</v>
      </c>
      <c r="T9" s="42"/>
      <c r="U9" s="42"/>
      <c r="V9" s="13"/>
      <c r="W9" s="13"/>
      <c r="X9" s="13"/>
      <c r="Y9" s="13"/>
      <c r="Z9" s="13"/>
      <c r="AA9" s="13"/>
    </row>
    <row r="10" spans="1:27" x14ac:dyDescent="0.2">
      <c r="A10" s="13"/>
      <c r="B10" s="37" t="str">
        <f>"95"</f>
        <v>95</v>
      </c>
      <c r="C10" s="38">
        <v>45917</v>
      </c>
      <c r="D10" s="37" t="s">
        <v>67</v>
      </c>
      <c r="E10" s="37" t="s">
        <v>62</v>
      </c>
      <c r="F10" s="37">
        <v>199</v>
      </c>
      <c r="G10" s="37">
        <v>4</v>
      </c>
      <c r="H10" s="37">
        <v>199.70497131347699</v>
      </c>
      <c r="I10" s="37">
        <v>9.6617317199706996</v>
      </c>
      <c r="J10" s="37">
        <v>24.6870021820068</v>
      </c>
      <c r="K10" s="37">
        <v>10.161129951477101</v>
      </c>
      <c r="L10" s="37">
        <v>19.653816223144499</v>
      </c>
      <c r="M10" s="37">
        <v>0.83727002143859897</v>
      </c>
      <c r="N10" s="37">
        <v>9.7156391143798793</v>
      </c>
      <c r="O10" s="37">
        <v>0</v>
      </c>
      <c r="P10" s="37">
        <v>0</v>
      </c>
      <c r="Q10" s="37">
        <v>1.5238095074892001E-2</v>
      </c>
      <c r="R10" s="37">
        <v>25</v>
      </c>
      <c r="S10" s="37">
        <v>0.315116256475449</v>
      </c>
      <c r="T10" s="37">
        <v>1009.21795654297</v>
      </c>
      <c r="U10" s="37">
        <v>1752.93774414062</v>
      </c>
      <c r="V10" s="13"/>
      <c r="W10" s="13"/>
      <c r="X10" s="13"/>
      <c r="Y10" s="13"/>
      <c r="Z10" s="13"/>
      <c r="AA10" s="13"/>
    </row>
    <row r="11" spans="1:27" x14ac:dyDescent="0.2">
      <c r="A11" s="13"/>
      <c r="B11" s="37" t="str">
        <f>"CRS22WW7200370"</f>
        <v>CRS22WW7200370</v>
      </c>
      <c r="C11" s="38">
        <v>45757</v>
      </c>
      <c r="D11" s="43">
        <v>0.67351851851851852</v>
      </c>
      <c r="E11" s="37" t="s">
        <v>62</v>
      </c>
      <c r="F11" s="37">
        <v>397</v>
      </c>
      <c r="G11" s="37">
        <v>4</v>
      </c>
      <c r="H11" s="37">
        <v>397.25668334960898</v>
      </c>
      <c r="I11" s="37">
        <v>10.122826576232899</v>
      </c>
      <c r="J11" s="37">
        <v>50.398441314697301</v>
      </c>
      <c r="K11" s="37">
        <v>9.4172754287719709</v>
      </c>
      <c r="L11" s="37">
        <v>42.183826446533203</v>
      </c>
      <c r="M11" s="37">
        <v>0.77866798639297496</v>
      </c>
      <c r="N11" s="37">
        <v>242.82192993164099</v>
      </c>
      <c r="O11" s="37">
        <v>10.1278791427612</v>
      </c>
      <c r="P11" s="37">
        <v>0.479999989271164</v>
      </c>
      <c r="Q11" s="37">
        <v>17.579296112060501</v>
      </c>
      <c r="R11" s="37">
        <v>0.52985227108001698</v>
      </c>
      <c r="S11" s="37">
        <v>1000.77661132813</v>
      </c>
      <c r="T11" s="37">
        <v>376.63629150390602</v>
      </c>
      <c r="U11" s="42"/>
      <c r="V11" s="13"/>
      <c r="W11" s="13"/>
      <c r="X11" s="13"/>
      <c r="Y11" s="13"/>
      <c r="Z11" s="13"/>
      <c r="AA11" s="13"/>
    </row>
    <row r="12" spans="1:27" x14ac:dyDescent="0.2">
      <c r="A12" s="13"/>
      <c r="B12" s="37" t="str">
        <f>"CRS22WW7200536"</f>
        <v>CRS22WW7200536</v>
      </c>
      <c r="C12" s="38">
        <v>45757</v>
      </c>
      <c r="D12" s="43">
        <v>0.67225694444444439</v>
      </c>
      <c r="E12" s="37" t="s">
        <v>62</v>
      </c>
      <c r="F12" s="37">
        <v>402</v>
      </c>
      <c r="G12" s="37">
        <v>4</v>
      </c>
      <c r="H12" s="37">
        <v>402.021484375</v>
      </c>
      <c r="I12" s="37">
        <v>10.147839546203601</v>
      </c>
      <c r="J12" s="37">
        <v>50.247329711914098</v>
      </c>
      <c r="K12" s="37">
        <v>9.5287981033325195</v>
      </c>
      <c r="L12" s="37">
        <v>42.190158843994098</v>
      </c>
      <c r="M12" s="37">
        <v>0.78842914104461703</v>
      </c>
      <c r="N12" s="37">
        <v>245.73440551757801</v>
      </c>
      <c r="O12" s="37">
        <v>10.134127616882299</v>
      </c>
      <c r="P12" s="37">
        <v>0.479999989271164</v>
      </c>
      <c r="Q12" s="37">
        <v>17.5077304840088</v>
      </c>
      <c r="R12" s="37">
        <v>0.47170856595039401</v>
      </c>
      <c r="S12" s="37">
        <v>1000.25018310547</v>
      </c>
      <c r="T12" s="37">
        <v>1671.70471191406</v>
      </c>
      <c r="U12" s="42"/>
      <c r="V12" s="13"/>
      <c r="W12" s="13"/>
      <c r="X12" s="13"/>
      <c r="Y12" s="13"/>
      <c r="Z12" s="13"/>
      <c r="AA12" s="13"/>
    </row>
    <row r="13" spans="1:27" x14ac:dyDescent="0.2">
      <c r="A13" s="13"/>
      <c r="B13" s="37" t="str">
        <f>"CRS22WW7201134"</f>
        <v>CRS22WW7201134</v>
      </c>
      <c r="C13" s="38">
        <v>45757</v>
      </c>
      <c r="D13" s="43">
        <v>0.66923611111111114</v>
      </c>
      <c r="E13" s="37" t="s">
        <v>62</v>
      </c>
      <c r="F13" s="37">
        <v>390</v>
      </c>
      <c r="G13" s="37">
        <v>4</v>
      </c>
      <c r="H13" s="37">
        <v>390.89025878906301</v>
      </c>
      <c r="I13" s="37">
        <v>10.1265668869019</v>
      </c>
      <c r="J13" s="37">
        <v>49.436374664306598</v>
      </c>
      <c r="K13" s="37">
        <v>9.4263591766357404</v>
      </c>
      <c r="L13" s="37">
        <v>41.467788696289098</v>
      </c>
      <c r="M13" s="37">
        <v>0.78081113100051902</v>
      </c>
      <c r="N13" s="37">
        <v>238.93048095703099</v>
      </c>
      <c r="O13" s="37">
        <v>10.1910514831543</v>
      </c>
      <c r="P13" s="37">
        <v>0.479999989271164</v>
      </c>
      <c r="Q13" s="37">
        <v>17.448921203613299</v>
      </c>
      <c r="R13" s="37">
        <v>0.48598662018775901</v>
      </c>
      <c r="S13" s="37">
        <v>1000.06762695313</v>
      </c>
      <c r="T13" s="37">
        <v>706.22222900390602</v>
      </c>
      <c r="U13" s="42"/>
      <c r="V13" s="13"/>
      <c r="W13" s="13"/>
      <c r="X13" s="13"/>
      <c r="Y13" s="13"/>
      <c r="Z13" s="13"/>
      <c r="AA13" s="13"/>
    </row>
    <row r="14" spans="1:27" x14ac:dyDescent="0.2">
      <c r="A14" s="13"/>
      <c r="B14" s="37" t="str">
        <f>"CRS22WW7201249"</f>
        <v>CRS22WW7201249</v>
      </c>
      <c r="C14" s="38">
        <v>45757</v>
      </c>
      <c r="D14" s="43">
        <v>0.67070601851851841</v>
      </c>
      <c r="E14" s="37" t="s">
        <v>62</v>
      </c>
      <c r="F14" s="37">
        <v>384</v>
      </c>
      <c r="G14" s="37">
        <v>4</v>
      </c>
      <c r="H14" s="37">
        <v>384.38775634765602</v>
      </c>
      <c r="I14" s="37">
        <v>10.1404485702515</v>
      </c>
      <c r="J14" s="37">
        <v>49.4866333007813</v>
      </c>
      <c r="K14" s="37">
        <v>9.2132358551025408</v>
      </c>
      <c r="L14" s="37">
        <v>41.7212524414063</v>
      </c>
      <c r="M14" s="37">
        <v>0.76599240303039595</v>
      </c>
      <c r="N14" s="37">
        <v>234.95584106445301</v>
      </c>
      <c r="O14" s="37">
        <v>10.073732376098601</v>
      </c>
      <c r="P14" s="37">
        <v>0.479999989271164</v>
      </c>
      <c r="Q14" s="37">
        <v>17.463584899902301</v>
      </c>
      <c r="R14" s="37">
        <v>0.47899734973907498</v>
      </c>
      <c r="S14" s="37">
        <v>1000.00299072266</v>
      </c>
      <c r="T14" s="37">
        <v>908.57415771484398</v>
      </c>
      <c r="U14" s="42"/>
      <c r="V14" s="13"/>
      <c r="W14" s="13"/>
      <c r="X14" s="13"/>
      <c r="Y14" s="13"/>
      <c r="Z14" s="13"/>
      <c r="AA14" s="13"/>
    </row>
    <row r="15" spans="1:27" x14ac:dyDescent="0.2">
      <c r="A15" s="13"/>
      <c r="B15" s="30" t="str">
        <f>"CRS25BT114A00266"</f>
        <v>CRS25BT114A00266</v>
      </c>
      <c r="C15" s="40">
        <v>45938</v>
      </c>
      <c r="D15" s="41">
        <v>0.89993055555555557</v>
      </c>
      <c r="E15" s="30" t="s">
        <v>62</v>
      </c>
      <c r="F15" s="30">
        <v>447</v>
      </c>
      <c r="G15" s="30">
        <v>3</v>
      </c>
      <c r="H15" s="30">
        <v>447.34289550781199</v>
      </c>
      <c r="I15" s="30">
        <v>11.4012308120728</v>
      </c>
      <c r="J15" s="30">
        <v>49.769432067871101</v>
      </c>
      <c r="K15" s="30">
        <v>10.8023176193237</v>
      </c>
      <c r="L15" s="30">
        <v>41.411750793457003</v>
      </c>
      <c r="M15" s="30">
        <v>0.78836280107498202</v>
      </c>
      <c r="N15" s="30">
        <v>21.7632160186768</v>
      </c>
      <c r="O15" s="30">
        <v>21.7378025054932</v>
      </c>
      <c r="P15" s="30">
        <v>21.5625</v>
      </c>
      <c r="Q15" s="30">
        <v>0.63180506229400601</v>
      </c>
      <c r="R15" s="30">
        <v>999.65374755859398</v>
      </c>
      <c r="S15" s="30">
        <v>314.54867553710898</v>
      </c>
      <c r="T15" s="42"/>
      <c r="U15" s="42"/>
      <c r="V15" s="13"/>
      <c r="W15" s="13"/>
      <c r="X15" s="13"/>
      <c r="Y15" s="13"/>
      <c r="Z15" s="13"/>
      <c r="AA15" s="13"/>
    </row>
    <row r="16" spans="1:27" x14ac:dyDescent="0.2">
      <c r="A16" s="13"/>
      <c r="B16" s="30" t="str">
        <f>"CRS25BT114A00269"</f>
        <v>CRS25BT114A00269</v>
      </c>
      <c r="C16" s="40">
        <v>45938</v>
      </c>
      <c r="D16" s="41">
        <v>0.89778935185185194</v>
      </c>
      <c r="E16" s="30" t="s">
        <v>62</v>
      </c>
      <c r="F16" s="30">
        <v>454</v>
      </c>
      <c r="G16" s="30">
        <v>3</v>
      </c>
      <c r="H16" s="30">
        <v>454.92425537109398</v>
      </c>
      <c r="I16" s="30">
        <v>11.3048191070557</v>
      </c>
      <c r="J16" s="30">
        <v>49.725563049316399</v>
      </c>
      <c r="K16" s="30">
        <v>10.7666234970093</v>
      </c>
      <c r="L16" s="30">
        <v>42.253196716308601</v>
      </c>
      <c r="M16" s="30">
        <v>0.80927431583404497</v>
      </c>
      <c r="N16" s="30">
        <v>22.1320476531982</v>
      </c>
      <c r="O16" s="30">
        <v>21.594018936157202</v>
      </c>
      <c r="P16" s="30">
        <v>21.625</v>
      </c>
      <c r="Q16" s="30">
        <v>0.44909337162971502</v>
      </c>
      <c r="R16" s="30">
        <v>1000.27819824219</v>
      </c>
      <c r="S16" s="30">
        <v>442.94989013671898</v>
      </c>
      <c r="T16" s="42"/>
      <c r="U16" s="42"/>
      <c r="V16" s="13"/>
      <c r="W16" s="13"/>
      <c r="X16" s="13"/>
      <c r="Y16" s="13"/>
      <c r="Z16" s="13"/>
      <c r="AA16" s="13"/>
    </row>
    <row r="17" spans="1:27" x14ac:dyDescent="0.2">
      <c r="A17" s="13"/>
      <c r="B17" s="30" t="str">
        <f>"CRS25BT14400031"</f>
        <v>CRS25BT14400031</v>
      </c>
      <c r="C17" s="40">
        <v>45938</v>
      </c>
      <c r="D17" s="41">
        <v>0.11802083333333334</v>
      </c>
      <c r="E17" s="30" t="s">
        <v>62</v>
      </c>
      <c r="F17" s="30">
        <v>454</v>
      </c>
      <c r="G17" s="30">
        <v>3</v>
      </c>
      <c r="H17" s="30">
        <v>454.94100952148398</v>
      </c>
      <c r="I17" s="30">
        <v>11.422936439514199</v>
      </c>
      <c r="J17" s="30">
        <v>50.236457824707003</v>
      </c>
      <c r="K17" s="30">
        <v>10.79820728302</v>
      </c>
      <c r="L17" s="30">
        <v>42.131160736083999</v>
      </c>
      <c r="M17" s="30">
        <v>0.79279029369354304</v>
      </c>
      <c r="N17" s="30">
        <v>22.1328639984131</v>
      </c>
      <c r="O17" s="30">
        <v>22.4689025878906</v>
      </c>
      <c r="P17" s="30">
        <v>22.75</v>
      </c>
      <c r="Q17" s="30">
        <v>0.733273506164551</v>
      </c>
      <c r="R17" s="30">
        <v>1000.50622558594</v>
      </c>
      <c r="S17" s="30">
        <v>521.856689453125</v>
      </c>
      <c r="T17" s="42"/>
      <c r="U17" s="42"/>
      <c r="V17" s="13"/>
      <c r="W17" s="13"/>
      <c r="X17" s="13"/>
      <c r="Y17" s="13"/>
      <c r="Z17" s="13"/>
      <c r="AA17" s="13"/>
    </row>
    <row r="18" spans="1:27" x14ac:dyDescent="0.2">
      <c r="A18" s="13"/>
      <c r="B18" s="30" t="str">
        <f>"CRS25BT144000982"</f>
        <v>CRS25BT144000982</v>
      </c>
      <c r="C18" s="40">
        <v>45932</v>
      </c>
      <c r="D18" s="41">
        <v>0.79660879629629633</v>
      </c>
      <c r="E18" s="30" t="s">
        <v>62</v>
      </c>
      <c r="F18" s="30">
        <v>459</v>
      </c>
      <c r="G18" s="30">
        <v>3</v>
      </c>
      <c r="H18" s="30">
        <v>459.47531127929699</v>
      </c>
      <c r="I18" s="30">
        <v>11.1262407302856</v>
      </c>
      <c r="J18" s="30">
        <v>49.941364288330099</v>
      </c>
      <c r="K18" s="30">
        <v>10.825411796569799</v>
      </c>
      <c r="L18" s="30">
        <v>42.444145202636697</v>
      </c>
      <c r="M18" s="30">
        <v>0.82690066099166903</v>
      </c>
      <c r="N18" s="30">
        <v>22.353456497192401</v>
      </c>
      <c r="O18" s="30">
        <v>23.774509429931602</v>
      </c>
      <c r="P18" s="30">
        <v>24.3125</v>
      </c>
      <c r="Q18" s="30">
        <v>0.54982799291610696</v>
      </c>
      <c r="R18" s="30">
        <v>1000.14617919922</v>
      </c>
      <c r="S18" s="30">
        <v>672.500244140625</v>
      </c>
      <c r="T18" s="42"/>
      <c r="U18" s="42"/>
      <c r="V18" s="13"/>
      <c r="W18" s="13"/>
      <c r="X18" s="13"/>
      <c r="Y18" s="13"/>
      <c r="Z18" s="13"/>
      <c r="AA18" s="13"/>
    </row>
    <row r="19" spans="1:27" x14ac:dyDescent="0.2">
      <c r="A19" s="13"/>
      <c r="B19" s="30" t="str">
        <f>"CRS25BT14400183"</f>
        <v>CRS25BT14400183</v>
      </c>
      <c r="C19" s="40">
        <v>45938</v>
      </c>
      <c r="D19" s="41">
        <v>0.12556712962962963</v>
      </c>
      <c r="E19" s="30" t="s">
        <v>62</v>
      </c>
      <c r="F19" s="30">
        <v>450</v>
      </c>
      <c r="G19" s="30">
        <v>3</v>
      </c>
      <c r="H19" s="30">
        <v>450.96267700195301</v>
      </c>
      <c r="I19" s="30">
        <v>11.249040603637701</v>
      </c>
      <c r="J19" s="30">
        <v>49.812984466552699</v>
      </c>
      <c r="K19" s="30">
        <v>10.642557144165</v>
      </c>
      <c r="L19" s="30">
        <v>42.373527526855497</v>
      </c>
      <c r="M19" s="30">
        <v>0.80478996038436901</v>
      </c>
      <c r="N19" s="30">
        <v>21.939317703247099</v>
      </c>
      <c r="O19" s="30">
        <v>22.1899509429932</v>
      </c>
      <c r="P19" s="30">
        <v>22.625</v>
      </c>
      <c r="Q19" s="30">
        <v>0.482105702161789</v>
      </c>
      <c r="R19" s="30">
        <v>999.91589355468705</v>
      </c>
      <c r="S19" s="30">
        <v>466.35055541992199</v>
      </c>
      <c r="T19" s="42"/>
      <c r="U19" s="42"/>
      <c r="V19" s="13"/>
      <c r="W19" s="13"/>
      <c r="X19" s="13"/>
      <c r="Y19" s="13"/>
      <c r="Z19" s="13"/>
      <c r="AA19" s="13"/>
    </row>
    <row r="20" spans="1:27" x14ac:dyDescent="0.2">
      <c r="A20" s="13"/>
      <c r="B20" s="30" t="str">
        <f>"CRS25BT144A"</f>
        <v>CRS25BT144A</v>
      </c>
      <c r="C20" s="40">
        <v>45932</v>
      </c>
      <c r="D20" s="41">
        <v>0.80971064814814808</v>
      </c>
      <c r="E20" s="30" t="s">
        <v>62</v>
      </c>
      <c r="F20" s="30">
        <v>454</v>
      </c>
      <c r="G20" s="30">
        <v>3</v>
      </c>
      <c r="H20" s="30">
        <v>454.38067626953102</v>
      </c>
      <c r="I20" s="30">
        <v>11.168301582336399</v>
      </c>
      <c r="J20" s="30">
        <v>49.864620208740199</v>
      </c>
      <c r="K20" s="30">
        <v>10.680543899536101</v>
      </c>
      <c r="L20" s="30">
        <v>42.542842864990199</v>
      </c>
      <c r="M20" s="30">
        <v>0.81590616703033403</v>
      </c>
      <c r="N20" s="30">
        <v>22.105604171752901</v>
      </c>
      <c r="O20" s="30">
        <v>23.480392456054702</v>
      </c>
      <c r="P20" s="30">
        <v>24.25</v>
      </c>
      <c r="Q20" s="30">
        <v>0.57017260789871205</v>
      </c>
      <c r="R20" s="30">
        <v>1000.17492675781</v>
      </c>
      <c r="S20" s="30">
        <v>536.43078613281295</v>
      </c>
      <c r="T20" s="42"/>
      <c r="U20" s="42"/>
      <c r="V20" s="13"/>
      <c r="W20" s="13"/>
      <c r="X20" s="13"/>
      <c r="Y20" s="13"/>
      <c r="Z20" s="13"/>
      <c r="AA20" s="13"/>
    </row>
    <row r="21" spans="1:27" ht="15.75" customHeight="1" x14ac:dyDescent="0.2">
      <c r="A21" s="13"/>
      <c r="B21" s="30" t="str">
        <f>"CRS25BT144A00001"</f>
        <v>CRS25BT144A00001</v>
      </c>
      <c r="C21" s="40">
        <v>45931</v>
      </c>
      <c r="D21" s="41">
        <v>0.89686342592592594</v>
      </c>
      <c r="E21" s="30" t="s">
        <v>62</v>
      </c>
      <c r="F21" s="30">
        <v>449</v>
      </c>
      <c r="G21" s="30">
        <v>3</v>
      </c>
      <c r="H21" s="30">
        <v>449.14935302734398</v>
      </c>
      <c r="I21" s="30">
        <v>11.2407894134521</v>
      </c>
      <c r="J21" s="30">
        <v>49.813217163085902</v>
      </c>
      <c r="K21" s="30">
        <v>10.646033287048301</v>
      </c>
      <c r="L21" s="30">
        <v>42.189361572265597</v>
      </c>
      <c r="M21" s="30">
        <v>0.80213850736617998</v>
      </c>
      <c r="N21" s="30">
        <v>21.851099014282202</v>
      </c>
      <c r="O21" s="30">
        <v>23.449760437011701</v>
      </c>
      <c r="P21" s="30">
        <v>24.1875</v>
      </c>
      <c r="Q21" s="30">
        <v>0.54077082872390703</v>
      </c>
      <c r="R21" s="30">
        <v>999.88629150390602</v>
      </c>
      <c r="S21" s="30">
        <v>552.12542724609398</v>
      </c>
      <c r="T21" s="42"/>
      <c r="U21" s="42"/>
      <c r="V21" s="13"/>
      <c r="W21" s="13"/>
      <c r="X21" s="13"/>
      <c r="Y21" s="13"/>
      <c r="Z21" s="13"/>
      <c r="AA21" s="13"/>
    </row>
    <row r="22" spans="1:27" ht="15.75" customHeight="1" x14ac:dyDescent="0.2">
      <c r="A22" s="13"/>
      <c r="B22" s="30" t="str">
        <f>"CRS25BT144A0000330"</f>
        <v>CRS25BT144A0000330</v>
      </c>
      <c r="C22" s="40">
        <v>45939</v>
      </c>
      <c r="D22" s="41">
        <v>7.3310185185185187E-2</v>
      </c>
      <c r="E22" s="30" t="s">
        <v>62</v>
      </c>
      <c r="F22" s="30">
        <v>449</v>
      </c>
      <c r="G22" s="30">
        <v>3</v>
      </c>
      <c r="H22" s="30">
        <v>449.63098144531301</v>
      </c>
      <c r="I22" s="30">
        <v>11.313530921936</v>
      </c>
      <c r="J22" s="30">
        <v>49.675704956054702</v>
      </c>
      <c r="K22" s="30">
        <v>10.646861076355</v>
      </c>
      <c r="L22" s="30">
        <v>42.231315612792997</v>
      </c>
      <c r="M22" s="30">
        <v>0.80004429817199696</v>
      </c>
      <c r="N22" s="30">
        <v>21.8745307922363</v>
      </c>
      <c r="O22" s="30">
        <v>21.843137741088899</v>
      </c>
      <c r="P22" s="30">
        <v>21.5625</v>
      </c>
      <c r="Q22" s="30">
        <v>0.41164761781692499</v>
      </c>
      <c r="R22" s="30">
        <v>1000.30572509766</v>
      </c>
      <c r="S22" s="30">
        <v>350.77722167968699</v>
      </c>
      <c r="T22" s="42"/>
      <c r="U22" s="42"/>
      <c r="V22" s="13"/>
      <c r="W22" s="13"/>
      <c r="X22" s="13"/>
      <c r="Y22" s="13"/>
      <c r="Z22" s="13"/>
      <c r="AA22" s="13"/>
    </row>
    <row r="23" spans="1:27" ht="15.75" customHeight="1" x14ac:dyDescent="0.2">
      <c r="A23" s="13"/>
      <c r="B23" s="30" t="str">
        <f>"CRS25BT144A0000337"</f>
        <v>CRS25BT144A0000337</v>
      </c>
      <c r="C23" s="40">
        <v>45939</v>
      </c>
      <c r="D23" s="41">
        <v>7.5162037037037041E-2</v>
      </c>
      <c r="E23" s="30" t="s">
        <v>62</v>
      </c>
      <c r="F23" s="30">
        <v>302</v>
      </c>
      <c r="G23" s="30">
        <v>1</v>
      </c>
      <c r="H23" s="30">
        <v>302.51095581054699</v>
      </c>
      <c r="I23" s="30">
        <v>11.131072044372599</v>
      </c>
      <c r="J23" s="30">
        <v>39.104042053222699</v>
      </c>
      <c r="K23" s="30">
        <v>10.07151222229</v>
      </c>
      <c r="L23" s="30">
        <v>30.036300659179702</v>
      </c>
      <c r="M23" s="30">
        <v>0.694996237754822</v>
      </c>
      <c r="N23" s="30">
        <v>14.7171468734741</v>
      </c>
      <c r="O23" s="30">
        <v>21.9644660949707</v>
      </c>
      <c r="P23" s="30">
        <v>21.5625</v>
      </c>
      <c r="Q23" s="44">
        <v>9.9999999747524292E-7</v>
      </c>
      <c r="R23" s="30">
        <v>1000.294921875</v>
      </c>
      <c r="S23" s="30">
        <v>223.50926208496099</v>
      </c>
      <c r="T23" s="42"/>
      <c r="U23" s="42"/>
      <c r="V23" s="13"/>
      <c r="W23" s="13"/>
      <c r="X23" s="13"/>
      <c r="Y23" s="13"/>
      <c r="Z23" s="13"/>
      <c r="AA23" s="13"/>
    </row>
    <row r="24" spans="1:27" ht="15.75" customHeight="1" x14ac:dyDescent="0.2">
      <c r="A24" s="13"/>
      <c r="B24" s="30" t="str">
        <f>"CRS25BT144A00009"</f>
        <v>CRS25BT144A00009</v>
      </c>
      <c r="C24" s="40">
        <v>45931</v>
      </c>
      <c r="D24" s="41">
        <v>0.91956018518518512</v>
      </c>
      <c r="E24" s="30" t="s">
        <v>62</v>
      </c>
      <c r="F24" s="30">
        <v>459</v>
      </c>
      <c r="G24" s="30">
        <v>3</v>
      </c>
      <c r="H24" s="30">
        <v>459.64172363281301</v>
      </c>
      <c r="I24" s="30">
        <v>11.2473602294922</v>
      </c>
      <c r="J24" s="30">
        <v>49.757045745849602</v>
      </c>
      <c r="K24" s="30">
        <v>10.8025360107422</v>
      </c>
      <c r="L24" s="30">
        <v>42.549427032470703</v>
      </c>
      <c r="M24" s="30">
        <v>0.82132351398467995</v>
      </c>
      <c r="N24" s="30">
        <v>22.3615531921387</v>
      </c>
      <c r="O24" s="30">
        <v>23.3433952331543</v>
      </c>
      <c r="P24" s="30">
        <v>24.0625</v>
      </c>
      <c r="Q24" s="30">
        <v>0.91783088445663497</v>
      </c>
      <c r="R24" s="30">
        <v>1000.22918701172</v>
      </c>
      <c r="S24" s="30">
        <v>594.89349365234398</v>
      </c>
      <c r="T24" s="42"/>
      <c r="U24" s="42"/>
      <c r="V24" s="13"/>
      <c r="W24" s="13"/>
      <c r="X24" s="13"/>
      <c r="Y24" s="13"/>
      <c r="Z24" s="13"/>
      <c r="AA24" s="13"/>
    </row>
    <row r="25" spans="1:27" ht="15.75" customHeight="1" x14ac:dyDescent="0.2">
      <c r="A25" s="13"/>
      <c r="B25" s="30" t="str">
        <f>"CRS25BT144A00011"</f>
        <v>CRS25BT144A00011</v>
      </c>
      <c r="C25" s="40">
        <v>45931</v>
      </c>
      <c r="D25" s="41">
        <v>0.92254629629629636</v>
      </c>
      <c r="E25" s="30" t="s">
        <v>62</v>
      </c>
      <c r="F25" s="30">
        <v>459</v>
      </c>
      <c r="G25" s="30">
        <v>3</v>
      </c>
      <c r="H25" s="30">
        <v>459.56478881835898</v>
      </c>
      <c r="I25" s="30">
        <v>11.251669883728001</v>
      </c>
      <c r="J25" s="30">
        <v>49.795417785644503</v>
      </c>
      <c r="K25" s="30">
        <v>10.747290611267101</v>
      </c>
      <c r="L25" s="30">
        <v>42.760990142822301</v>
      </c>
      <c r="M25" s="30">
        <v>0.82023894786834695</v>
      </c>
      <c r="N25" s="30">
        <v>22.357810974121101</v>
      </c>
      <c r="O25" s="30">
        <v>23.451469421386701</v>
      </c>
      <c r="P25" s="30">
        <v>24.0625</v>
      </c>
      <c r="Q25" s="30">
        <v>0.44076991081237799</v>
      </c>
      <c r="R25" s="30">
        <v>1000.24145507813</v>
      </c>
      <c r="S25" s="30">
        <v>591.09997558593795</v>
      </c>
      <c r="T25" s="42"/>
      <c r="U25" s="42"/>
      <c r="V25" s="13"/>
      <c r="W25" s="13"/>
      <c r="X25" s="13"/>
      <c r="Y25" s="13"/>
      <c r="Z25" s="13"/>
      <c r="AA25" s="13"/>
    </row>
    <row r="26" spans="1:27" ht="15.75" customHeight="1" x14ac:dyDescent="0.2">
      <c r="A26" s="13"/>
      <c r="B26" s="30" t="str">
        <f>"CRS25BT144A00012"</f>
        <v>CRS25BT144A00012</v>
      </c>
      <c r="C26" s="40">
        <v>45931</v>
      </c>
      <c r="D26" s="41">
        <v>0.91873842592592592</v>
      </c>
      <c r="E26" s="30" t="s">
        <v>62</v>
      </c>
      <c r="F26" s="30">
        <v>456</v>
      </c>
      <c r="G26" s="30">
        <v>3</v>
      </c>
      <c r="H26" s="30">
        <v>456.83065795898398</v>
      </c>
      <c r="I26" s="30">
        <v>11.3741817474365</v>
      </c>
      <c r="J26" s="30">
        <v>49.554004669189503</v>
      </c>
      <c r="K26" s="30">
        <v>10.806236267089799</v>
      </c>
      <c r="L26" s="30">
        <v>42.274723052978501</v>
      </c>
      <c r="M26" s="30">
        <v>0.81050616502761796</v>
      </c>
      <c r="N26" s="30">
        <v>22.224794387817401</v>
      </c>
      <c r="O26" s="30">
        <v>23.464723587036101</v>
      </c>
      <c r="P26" s="30">
        <v>24.0625</v>
      </c>
      <c r="Q26" s="30">
        <v>1.07241487503052</v>
      </c>
      <c r="R26" s="30">
        <v>1000.18719482422</v>
      </c>
      <c r="S26" s="30">
        <v>550.87799072265602</v>
      </c>
      <c r="T26" s="42"/>
      <c r="U26" s="42"/>
      <c r="V26" s="13"/>
      <c r="W26" s="13"/>
      <c r="X26" s="13"/>
      <c r="Y26" s="13"/>
      <c r="Z26" s="13"/>
      <c r="AA26" s="13"/>
    </row>
    <row r="27" spans="1:27" ht="15.75" customHeight="1" x14ac:dyDescent="0.2">
      <c r="A27" s="13"/>
      <c r="B27" s="30" t="str">
        <f>"CRS25BT144A00013"</f>
        <v>CRS25BT144A00013</v>
      </c>
      <c r="C27" s="40">
        <v>45931</v>
      </c>
      <c r="D27" s="41">
        <v>0.91697916666666668</v>
      </c>
      <c r="E27" s="30" t="s">
        <v>62</v>
      </c>
      <c r="F27" s="30">
        <v>454</v>
      </c>
      <c r="G27" s="30">
        <v>3</v>
      </c>
      <c r="H27" s="30">
        <v>454.93688964843801</v>
      </c>
      <c r="I27" s="30">
        <v>11.391588211059601</v>
      </c>
      <c r="J27" s="30">
        <v>49.816917419433601</v>
      </c>
      <c r="K27" s="30">
        <v>10.7920122146606</v>
      </c>
      <c r="L27" s="30">
        <v>42.154964447021499</v>
      </c>
      <c r="M27" s="30">
        <v>0.80165964365005504</v>
      </c>
      <c r="N27" s="30">
        <v>22.132663726806602</v>
      </c>
      <c r="O27" s="30">
        <v>23.450984954833999</v>
      </c>
      <c r="P27" s="30">
        <v>24.0625</v>
      </c>
      <c r="Q27" s="30">
        <v>0.495999485254288</v>
      </c>
      <c r="R27" s="30">
        <v>999.62188720703102</v>
      </c>
      <c r="S27" s="30">
        <v>563.65753173828102</v>
      </c>
      <c r="T27" s="42"/>
      <c r="U27" s="42"/>
      <c r="V27" s="13"/>
      <c r="W27" s="13"/>
      <c r="X27" s="13"/>
      <c r="Y27" s="13"/>
      <c r="Z27" s="13"/>
      <c r="AA27" s="13"/>
    </row>
    <row r="28" spans="1:27" ht="15.75" customHeight="1" x14ac:dyDescent="0.2">
      <c r="A28" s="13"/>
      <c r="B28" s="30" t="str">
        <f>"CRS25BT144A00015"</f>
        <v>CRS25BT144A00015</v>
      </c>
      <c r="C28" s="40">
        <v>45931</v>
      </c>
      <c r="D28" s="41">
        <v>0.92131944444444447</v>
      </c>
      <c r="E28" s="30" t="s">
        <v>62</v>
      </c>
      <c r="F28" s="30">
        <v>458</v>
      </c>
      <c r="G28" s="30">
        <v>3</v>
      </c>
      <c r="H28" s="30">
        <v>458.20730590820301</v>
      </c>
      <c r="I28" s="30">
        <v>11.4062614440918</v>
      </c>
      <c r="J28" s="30">
        <v>49.810317993164098</v>
      </c>
      <c r="K28" s="30">
        <v>10.852518081665</v>
      </c>
      <c r="L28" s="30">
        <v>42.221286773681598</v>
      </c>
      <c r="M28" s="30">
        <v>0.80649071931839</v>
      </c>
      <c r="N28" s="30">
        <v>22.29176902771</v>
      </c>
      <c r="O28" s="30">
        <v>23.4286804199219</v>
      </c>
      <c r="P28" s="30">
        <v>24.0625</v>
      </c>
      <c r="Q28" s="30">
        <v>0.59233528375625599</v>
      </c>
      <c r="R28" s="30">
        <v>1000.21453857422</v>
      </c>
      <c r="S28" s="30">
        <v>564.39764404296898</v>
      </c>
      <c r="T28" s="42"/>
      <c r="U28" s="42"/>
      <c r="V28" s="13"/>
      <c r="W28" s="13"/>
      <c r="X28" s="13"/>
      <c r="Y28" s="13"/>
      <c r="Z28" s="13"/>
      <c r="AA28" s="13"/>
    </row>
    <row r="29" spans="1:27" ht="15.75" customHeight="1" x14ac:dyDescent="0.2">
      <c r="A29" s="13"/>
      <c r="B29" s="30" t="str">
        <f>"CRS25BT144A00016"</f>
        <v>CRS25BT144A00016</v>
      </c>
      <c r="C29" s="40">
        <v>45931</v>
      </c>
      <c r="D29" s="41">
        <v>0.9237847222222223</v>
      </c>
      <c r="E29" s="30" t="s">
        <v>62</v>
      </c>
      <c r="F29" s="30">
        <v>460</v>
      </c>
      <c r="G29" s="30">
        <v>3</v>
      </c>
      <c r="H29" s="30">
        <v>460.92755126953102</v>
      </c>
      <c r="I29" s="30">
        <v>11.4276428222656</v>
      </c>
      <c r="J29" s="30">
        <v>49.7821044921875</v>
      </c>
      <c r="K29" s="30">
        <v>10.916113853454601</v>
      </c>
      <c r="L29" s="30">
        <v>42.224510192871101</v>
      </c>
      <c r="M29" s="30">
        <v>0.81021964550018299</v>
      </c>
      <c r="N29" s="30">
        <v>22.424108505248999</v>
      </c>
      <c r="O29" s="30">
        <v>23.490242004394499</v>
      </c>
      <c r="P29" s="30">
        <v>24.0625</v>
      </c>
      <c r="Q29" s="30">
        <v>0.70894581079482999</v>
      </c>
      <c r="R29" s="30">
        <v>999.66973876953102</v>
      </c>
      <c r="S29" s="30">
        <v>549.225830078125</v>
      </c>
      <c r="T29" s="42"/>
      <c r="U29" s="42"/>
      <c r="V29" s="13"/>
      <c r="W29" s="13"/>
      <c r="X29" s="13"/>
      <c r="Y29" s="13"/>
      <c r="Z29" s="13"/>
      <c r="AA29" s="13"/>
    </row>
    <row r="30" spans="1:27" ht="15.75" customHeight="1" x14ac:dyDescent="0.2">
      <c r="A30" s="13"/>
      <c r="B30" s="30" t="str">
        <f>"CRS25BT144A00019"</f>
        <v>CRS25BT144A00019</v>
      </c>
      <c r="C30" s="40">
        <v>45931</v>
      </c>
      <c r="D30" s="41">
        <v>0.89274305555555555</v>
      </c>
      <c r="E30" s="30" t="s">
        <v>62</v>
      </c>
      <c r="F30" s="30">
        <v>447</v>
      </c>
      <c r="G30" s="30">
        <v>3</v>
      </c>
      <c r="H30" s="30">
        <v>447.45755004882801</v>
      </c>
      <c r="I30" s="30">
        <v>11.237739562988301</v>
      </c>
      <c r="J30" s="30">
        <v>49.812171936035199</v>
      </c>
      <c r="K30" s="30">
        <v>10.572263717651399</v>
      </c>
      <c r="L30" s="30">
        <v>42.323722839355497</v>
      </c>
      <c r="M30" s="30">
        <v>0.79935079813003496</v>
      </c>
      <c r="N30" s="30">
        <v>21.768793106079102</v>
      </c>
      <c r="O30" s="30">
        <v>23.529655456543001</v>
      </c>
      <c r="P30" s="30">
        <v>24.1875</v>
      </c>
      <c r="Q30" s="30">
        <v>0.47462633252143899</v>
      </c>
      <c r="R30" s="30">
        <v>1000.04486083984</v>
      </c>
      <c r="S30" s="30">
        <v>544.96569824218795</v>
      </c>
      <c r="T30" s="42"/>
      <c r="U30" s="42"/>
      <c r="V30" s="13"/>
      <c r="W30" s="13"/>
      <c r="X30" s="13"/>
      <c r="Y30" s="13"/>
      <c r="Z30" s="13"/>
      <c r="AA30" s="13"/>
    </row>
    <row r="31" spans="1:27" ht="15.75" customHeight="1" x14ac:dyDescent="0.2">
      <c r="A31" s="13"/>
      <c r="B31" s="30" t="str">
        <f>"CRS25BT144A00020"</f>
        <v>CRS25BT144A00020</v>
      </c>
      <c r="C31" s="40">
        <v>45931</v>
      </c>
      <c r="D31" s="41">
        <v>0.86895833333333339</v>
      </c>
      <c r="E31" s="30" t="s">
        <v>62</v>
      </c>
      <c r="F31" s="30">
        <v>441</v>
      </c>
      <c r="G31" s="30">
        <v>3</v>
      </c>
      <c r="H31" s="30">
        <v>441.15875244140602</v>
      </c>
      <c r="I31" s="30">
        <v>11.1638736724854</v>
      </c>
      <c r="J31" s="30">
        <v>49.805259704589801</v>
      </c>
      <c r="K31" s="30">
        <v>10.5346355438232</v>
      </c>
      <c r="L31" s="30">
        <v>41.876983642578097</v>
      </c>
      <c r="M31" s="30">
        <v>0.79342299699783303</v>
      </c>
      <c r="N31" s="30">
        <v>21.462356567382798</v>
      </c>
      <c r="O31" s="30">
        <v>23.717523574829102</v>
      </c>
      <c r="P31" s="30">
        <v>24.3125</v>
      </c>
      <c r="Q31" s="30">
        <v>0.48756977915763899</v>
      </c>
      <c r="R31" s="30">
        <v>1000.06768798828</v>
      </c>
      <c r="S31" s="30">
        <v>598.09997558593795</v>
      </c>
      <c r="T31" s="42"/>
      <c r="U31" s="42"/>
      <c r="V31" s="13"/>
      <c r="W31" s="13"/>
      <c r="X31" s="13"/>
      <c r="Y31" s="13"/>
      <c r="Z31" s="13"/>
      <c r="AA31" s="13"/>
    </row>
    <row r="32" spans="1:27" ht="15.75" customHeight="1" x14ac:dyDescent="0.2">
      <c r="A32" s="13"/>
      <c r="B32" s="30" t="str">
        <f>"CRS25BT144A00021"</f>
        <v>CRS25BT144A00021</v>
      </c>
      <c r="C32" s="40">
        <v>45931</v>
      </c>
      <c r="D32" s="41">
        <v>0.86700231481481482</v>
      </c>
      <c r="E32" s="30" t="s">
        <v>62</v>
      </c>
      <c r="F32" s="30">
        <v>445</v>
      </c>
      <c r="G32" s="30">
        <v>3</v>
      </c>
      <c r="H32" s="30">
        <v>445.926513671875</v>
      </c>
      <c r="I32" s="30">
        <v>11.199669837951699</v>
      </c>
      <c r="J32" s="30">
        <v>49.798141479492202</v>
      </c>
      <c r="K32" s="30">
        <v>10.587450027465801</v>
      </c>
      <c r="L32" s="30">
        <v>42.118408203125</v>
      </c>
      <c r="M32" s="30">
        <v>0.79954874515533403</v>
      </c>
      <c r="N32" s="30">
        <v>21.694309234619102</v>
      </c>
      <c r="O32" s="30">
        <v>23.808383941650401</v>
      </c>
      <c r="P32" s="30">
        <v>24.3125</v>
      </c>
      <c r="Q32" s="30">
        <v>0.44877886772155801</v>
      </c>
      <c r="R32" s="30">
        <v>1000.03179931641</v>
      </c>
      <c r="S32" s="30">
        <v>568.17938232421898</v>
      </c>
      <c r="T32" s="42"/>
      <c r="U32" s="42"/>
      <c r="V32" s="13"/>
      <c r="W32" s="13"/>
      <c r="X32" s="13"/>
      <c r="Y32" s="13"/>
      <c r="Z32" s="13"/>
      <c r="AA32" s="13"/>
    </row>
    <row r="33" spans="1:27" ht="15.75" customHeight="1" x14ac:dyDescent="0.2">
      <c r="A33" s="13"/>
      <c r="B33" s="30" t="str">
        <f>"CRS25BT144A00024"</f>
        <v>CRS25BT144A00024</v>
      </c>
      <c r="C33" s="40">
        <v>45931</v>
      </c>
      <c r="D33" s="41">
        <v>0.98958333333333337</v>
      </c>
      <c r="E33" s="30" t="s">
        <v>62</v>
      </c>
      <c r="F33" s="30">
        <v>464</v>
      </c>
      <c r="G33" s="30">
        <v>3</v>
      </c>
      <c r="H33" s="30">
        <v>464.02169799804699</v>
      </c>
      <c r="I33" s="30">
        <v>11.4326286315918</v>
      </c>
      <c r="J33" s="30">
        <v>49.742511749267599</v>
      </c>
      <c r="K33" s="30">
        <v>10.8766031265259</v>
      </c>
      <c r="L33" s="30">
        <v>42.6623725891113</v>
      </c>
      <c r="M33" s="30">
        <v>0.81595176458358798</v>
      </c>
      <c r="N33" s="30">
        <v>22.574638366699201</v>
      </c>
      <c r="O33" s="30">
        <v>24.2760009765625</v>
      </c>
      <c r="P33" s="30">
        <v>24.375</v>
      </c>
      <c r="Q33" s="30">
        <v>0.44420745968818698</v>
      </c>
      <c r="R33" s="30">
        <v>999.04846191406295</v>
      </c>
      <c r="S33" s="30">
        <v>582.47515869140602</v>
      </c>
      <c r="T33" s="42"/>
      <c r="U33" s="42"/>
      <c r="V33" s="13"/>
      <c r="W33" s="13"/>
      <c r="X33" s="13"/>
      <c r="Y33" s="13"/>
      <c r="Z33" s="13"/>
      <c r="AA33" s="13"/>
    </row>
    <row r="34" spans="1:27" ht="15.75" customHeight="1" x14ac:dyDescent="0.2">
      <c r="A34" s="13"/>
      <c r="B34" s="30" t="str">
        <f>"CRS25BT144A00025"</f>
        <v>CRS25BT144A00025</v>
      </c>
      <c r="C34" s="40">
        <v>45931</v>
      </c>
      <c r="D34" s="41">
        <v>0.96643518518518512</v>
      </c>
      <c r="E34" s="30" t="s">
        <v>62</v>
      </c>
      <c r="F34" s="30">
        <v>451</v>
      </c>
      <c r="G34" s="30">
        <v>3</v>
      </c>
      <c r="H34" s="30">
        <v>451.022705078125</v>
      </c>
      <c r="I34" s="30">
        <v>11.437406539916999</v>
      </c>
      <c r="J34" s="30">
        <v>49.782932281494098</v>
      </c>
      <c r="K34" s="30">
        <v>10.844534873962401</v>
      </c>
      <c r="L34" s="30">
        <v>41.5898628234863</v>
      </c>
      <c r="M34" s="30">
        <v>0.79211890697479204</v>
      </c>
      <c r="N34" s="30">
        <v>21.942237854003899</v>
      </c>
      <c r="O34" s="30">
        <v>23.837053298950199</v>
      </c>
      <c r="P34" s="30">
        <v>24.1875</v>
      </c>
      <c r="Q34" s="30">
        <v>0.82510435581207298</v>
      </c>
      <c r="R34" s="30">
        <v>999.82147216796898</v>
      </c>
      <c r="S34" s="30">
        <v>512.07733154296898</v>
      </c>
      <c r="T34" s="42"/>
      <c r="U34" s="42"/>
      <c r="V34" s="13"/>
      <c r="W34" s="13"/>
      <c r="X34" s="13"/>
      <c r="Y34" s="13"/>
      <c r="Z34" s="13"/>
      <c r="AA34" s="13"/>
    </row>
    <row r="35" spans="1:27" ht="15.75" customHeight="1" x14ac:dyDescent="0.2">
      <c r="A35" s="13"/>
      <c r="B35" s="30" t="str">
        <f>"CRS25BT144A00026"</f>
        <v>CRS25BT144A00026</v>
      </c>
      <c r="C35" s="40">
        <v>45931</v>
      </c>
      <c r="D35" s="41">
        <v>0.96065972222222218</v>
      </c>
      <c r="E35" s="30" t="s">
        <v>62</v>
      </c>
      <c r="F35" s="30">
        <v>465</v>
      </c>
      <c r="G35" s="30">
        <v>3</v>
      </c>
      <c r="H35" s="30">
        <v>465.25082397460898</v>
      </c>
      <c r="I35" s="30">
        <v>11.4806804656982</v>
      </c>
      <c r="J35" s="30">
        <v>49.879070281982401</v>
      </c>
      <c r="K35" s="30">
        <v>10.941372871398899</v>
      </c>
      <c r="L35" s="30">
        <v>42.522163391113303</v>
      </c>
      <c r="M35" s="30">
        <v>0.812458455562592</v>
      </c>
      <c r="N35" s="30">
        <v>22.634435653686499</v>
      </c>
      <c r="O35" s="30">
        <v>24.075151443481399</v>
      </c>
      <c r="P35" s="30">
        <v>24.125</v>
      </c>
      <c r="Q35" s="30">
        <v>0.49274423718452498</v>
      </c>
      <c r="R35" s="30">
        <v>1000.48455810547</v>
      </c>
      <c r="S35" s="30">
        <v>555.29479980468795</v>
      </c>
      <c r="T35" s="42"/>
      <c r="U35" s="42"/>
      <c r="V35" s="13"/>
      <c r="W35" s="13"/>
      <c r="X35" s="13"/>
      <c r="Y35" s="13"/>
      <c r="Z35" s="13"/>
      <c r="AA35" s="13"/>
    </row>
    <row r="36" spans="1:27" ht="15.75" customHeight="1" x14ac:dyDescent="0.2">
      <c r="A36" s="13"/>
      <c r="B36" s="30" t="str">
        <f>"CRS25BT144A00027"</f>
        <v>CRS25BT144A00027</v>
      </c>
      <c r="C36" s="40">
        <v>45931</v>
      </c>
      <c r="D36" s="41">
        <v>0.93420138888888893</v>
      </c>
      <c r="E36" s="30" t="s">
        <v>62</v>
      </c>
      <c r="F36" s="30">
        <v>460</v>
      </c>
      <c r="G36" s="30">
        <v>3</v>
      </c>
      <c r="H36" s="30">
        <v>460.30526733398398</v>
      </c>
      <c r="I36" s="30">
        <v>11.3726243972778</v>
      </c>
      <c r="J36" s="30">
        <v>49.789112091064503</v>
      </c>
      <c r="K36" s="30">
        <v>10.8246421813965</v>
      </c>
      <c r="L36" s="30">
        <v>42.523834228515597</v>
      </c>
      <c r="M36" s="30">
        <v>0.81292569637298595</v>
      </c>
      <c r="N36" s="30">
        <v>22.393835067748999</v>
      </c>
      <c r="O36" s="30">
        <v>24.067987442016602</v>
      </c>
      <c r="P36" s="30">
        <v>24</v>
      </c>
      <c r="Q36" s="30">
        <v>0.46683812141418501</v>
      </c>
      <c r="R36" s="30">
        <v>1000.94036865234</v>
      </c>
      <c r="S36" s="30">
        <v>576.23693847656295</v>
      </c>
      <c r="T36" s="42"/>
      <c r="U36" s="42"/>
      <c r="V36" s="13"/>
      <c r="W36" s="13"/>
      <c r="X36" s="13"/>
      <c r="Y36" s="13"/>
      <c r="Z36" s="13"/>
      <c r="AA36" s="13"/>
    </row>
    <row r="37" spans="1:27" ht="15.75" customHeight="1" x14ac:dyDescent="0.2">
      <c r="A37" s="13"/>
      <c r="B37" s="30" t="str">
        <f>"CRS25BT144A00028"</f>
        <v>CRS25BT144A00028</v>
      </c>
      <c r="C37" s="40">
        <v>45931</v>
      </c>
      <c r="D37" s="41">
        <v>0.93335648148148154</v>
      </c>
      <c r="E37" s="30" t="s">
        <v>62</v>
      </c>
      <c r="F37" s="30">
        <v>461</v>
      </c>
      <c r="G37" s="30">
        <v>3</v>
      </c>
      <c r="H37" s="30">
        <v>461.93270874023398</v>
      </c>
      <c r="I37" s="30">
        <v>11.292389869689901</v>
      </c>
      <c r="J37" s="30">
        <v>49.845222473144503</v>
      </c>
      <c r="K37" s="30">
        <v>10.8888025283813</v>
      </c>
      <c r="L37" s="30">
        <v>42.4227294921875</v>
      </c>
      <c r="M37" s="30">
        <v>0.82067143917083696</v>
      </c>
      <c r="N37" s="30">
        <v>22.473009109497099</v>
      </c>
      <c r="O37" s="30">
        <v>23.903234481811499</v>
      </c>
      <c r="P37" s="30">
        <v>24</v>
      </c>
      <c r="Q37" s="30">
        <v>0.53909736871719405</v>
      </c>
      <c r="R37" s="30">
        <v>1000.24133300781</v>
      </c>
      <c r="S37" s="30">
        <v>663.41448974609398</v>
      </c>
      <c r="T37" s="42"/>
      <c r="U37" s="42"/>
      <c r="V37" s="13"/>
      <c r="W37" s="13"/>
      <c r="X37" s="13"/>
      <c r="Y37" s="13"/>
      <c r="Z37" s="13"/>
      <c r="AA37" s="13"/>
    </row>
    <row r="38" spans="1:27" ht="15.75" customHeight="1" x14ac:dyDescent="0.2">
      <c r="A38" s="13"/>
      <c r="B38" s="30" t="str">
        <f>"CRS25BT144A00029"</f>
        <v>CRS25BT144A00029</v>
      </c>
      <c r="C38" s="40">
        <v>45931</v>
      </c>
      <c r="D38" s="41">
        <v>0.95701388888888894</v>
      </c>
      <c r="E38" s="30" t="s">
        <v>62</v>
      </c>
      <c r="F38" s="30">
        <v>453</v>
      </c>
      <c r="G38" s="30">
        <v>3</v>
      </c>
      <c r="H38" s="30">
        <v>453.69598388671898</v>
      </c>
      <c r="I38" s="30">
        <v>11.4530229568481</v>
      </c>
      <c r="J38" s="30">
        <v>49.775306701660199</v>
      </c>
      <c r="K38" s="30">
        <v>10.820200920105</v>
      </c>
      <c r="L38" s="30">
        <v>41.930458068847699</v>
      </c>
      <c r="M38" s="30">
        <v>0.79584932327270497</v>
      </c>
      <c r="N38" s="30">
        <v>22.072292327880898</v>
      </c>
      <c r="O38" s="30">
        <v>23.890089035034201</v>
      </c>
      <c r="P38" s="30">
        <v>24.125</v>
      </c>
      <c r="Q38" s="30">
        <v>0.507160484790802</v>
      </c>
      <c r="R38" s="30">
        <v>999.20501708984398</v>
      </c>
      <c r="S38" s="30">
        <v>525.33245849609398</v>
      </c>
      <c r="T38" s="42"/>
      <c r="U38" s="42"/>
      <c r="V38" s="13"/>
      <c r="W38" s="13"/>
      <c r="X38" s="13"/>
      <c r="Y38" s="13"/>
      <c r="Z38" s="13"/>
      <c r="AA38" s="13"/>
    </row>
    <row r="39" spans="1:27" ht="15.75" customHeight="1" x14ac:dyDescent="0.2">
      <c r="A39" s="13"/>
      <c r="B39" s="30" t="str">
        <f>"CRS25BT144A00030"</f>
        <v>CRS25BT144A00030</v>
      </c>
      <c r="C39" s="40">
        <v>45931</v>
      </c>
      <c r="D39" s="41">
        <v>0.95597222222222233</v>
      </c>
      <c r="E39" s="30" t="s">
        <v>62</v>
      </c>
      <c r="F39" s="30">
        <v>453</v>
      </c>
      <c r="G39" s="30">
        <v>3</v>
      </c>
      <c r="H39" s="30">
        <v>453.97985839843801</v>
      </c>
      <c r="I39" s="30">
        <v>11.399603843689</v>
      </c>
      <c r="J39" s="30">
        <v>49.830680847167997</v>
      </c>
      <c r="K39" s="30">
        <v>10.838793754577599</v>
      </c>
      <c r="L39" s="30">
        <v>41.884723663330099</v>
      </c>
      <c r="M39" s="30">
        <v>0.79918992519378695</v>
      </c>
      <c r="N39" s="30">
        <v>22.086103439331101</v>
      </c>
      <c r="O39" s="30">
        <v>24.005081176757798</v>
      </c>
      <c r="P39" s="30">
        <v>24.0625</v>
      </c>
      <c r="Q39" s="30">
        <v>0.69343942403793302</v>
      </c>
      <c r="R39" s="30">
        <v>1000.49700927734</v>
      </c>
      <c r="S39" s="30">
        <v>543.17956542968795</v>
      </c>
      <c r="T39" s="42"/>
      <c r="U39" s="42"/>
      <c r="V39" s="13"/>
      <c r="W39" s="13"/>
      <c r="X39" s="13"/>
      <c r="Y39" s="13"/>
      <c r="Z39" s="13"/>
      <c r="AA39" s="13"/>
    </row>
    <row r="40" spans="1:27" ht="15.75" customHeight="1" x14ac:dyDescent="0.2">
      <c r="A40" s="13"/>
      <c r="B40" s="30" t="str">
        <f>"CRS25BT144A00031"</f>
        <v>CRS25BT144A00031</v>
      </c>
      <c r="C40" s="40">
        <v>45931</v>
      </c>
      <c r="D40" s="41">
        <v>0.93125000000000002</v>
      </c>
      <c r="E40" s="30" t="s">
        <v>62</v>
      </c>
      <c r="F40" s="30">
        <v>461</v>
      </c>
      <c r="G40" s="30">
        <v>3</v>
      </c>
      <c r="H40" s="30">
        <v>461.96032714843801</v>
      </c>
      <c r="I40" s="30">
        <v>11.449556350708001</v>
      </c>
      <c r="J40" s="30">
        <v>49.8089599609375</v>
      </c>
      <c r="K40" s="30">
        <v>10.883385658264199</v>
      </c>
      <c r="L40" s="30">
        <v>42.446376800537102</v>
      </c>
      <c r="M40" s="30">
        <v>0.81004387140274003</v>
      </c>
      <c r="N40" s="30">
        <v>22.4743537902832</v>
      </c>
      <c r="O40" s="30">
        <v>23.889518737793001</v>
      </c>
      <c r="P40" s="30">
        <v>24</v>
      </c>
      <c r="Q40" s="30">
        <v>0.45497775077819802</v>
      </c>
      <c r="R40" s="30">
        <v>1000.21466064453</v>
      </c>
      <c r="S40" s="30">
        <v>574.40924072265602</v>
      </c>
      <c r="T40" s="42"/>
      <c r="U40" s="42"/>
      <c r="V40" s="13"/>
      <c r="W40" s="13"/>
      <c r="X40" s="13"/>
      <c r="Y40" s="13"/>
      <c r="Z40" s="13"/>
      <c r="AA40" s="13"/>
    </row>
    <row r="41" spans="1:27" ht="15.75" customHeight="1" x14ac:dyDescent="0.2">
      <c r="A41" s="13"/>
      <c r="B41" s="30" t="str">
        <f>"CRS25BT144A00032"</f>
        <v>CRS25BT144A00032</v>
      </c>
      <c r="C41" s="40">
        <v>45931</v>
      </c>
      <c r="D41" s="41">
        <v>0.99250000000000005</v>
      </c>
      <c r="E41" s="30" t="s">
        <v>62</v>
      </c>
      <c r="F41" s="30">
        <v>456</v>
      </c>
      <c r="G41" s="30">
        <v>3</v>
      </c>
      <c r="H41" s="30">
        <v>456.15097045898398</v>
      </c>
      <c r="I41" s="30">
        <v>11.413571357727101</v>
      </c>
      <c r="J41" s="30">
        <v>49.823902130127003</v>
      </c>
      <c r="K41" s="30">
        <v>10.8827447891235</v>
      </c>
      <c r="L41" s="30">
        <v>41.915065765380902</v>
      </c>
      <c r="M41" s="30">
        <v>0.80213838815689098</v>
      </c>
      <c r="N41" s="30">
        <v>22.191728591918899</v>
      </c>
      <c r="O41" s="30">
        <v>24.401781082153299</v>
      </c>
      <c r="P41" s="30">
        <v>24.4375</v>
      </c>
      <c r="Q41" s="30">
        <v>0.58895522356033303</v>
      </c>
      <c r="R41" s="30">
        <v>999.47705078125</v>
      </c>
      <c r="S41" s="30">
        <v>555.13262939453102</v>
      </c>
      <c r="T41" s="42"/>
      <c r="U41" s="42"/>
      <c r="V41" s="13"/>
      <c r="W41" s="13"/>
      <c r="X41" s="13"/>
      <c r="Y41" s="13"/>
      <c r="Z41" s="13"/>
      <c r="AA41" s="13"/>
    </row>
    <row r="42" spans="1:27" ht="15.75" customHeight="1" x14ac:dyDescent="0.2">
      <c r="A42" s="13"/>
      <c r="B42" s="30" t="str">
        <f>"CRS25BT144A00034"</f>
        <v>CRS25BT144A00034</v>
      </c>
      <c r="C42" s="40">
        <v>45931</v>
      </c>
      <c r="D42" s="41">
        <v>0.98478009259259258</v>
      </c>
      <c r="E42" s="30" t="s">
        <v>62</v>
      </c>
      <c r="F42" s="30">
        <v>458</v>
      </c>
      <c r="G42" s="30">
        <v>3</v>
      </c>
      <c r="H42" s="30">
        <v>458.58773803710898</v>
      </c>
      <c r="I42" s="30">
        <v>11.4533786773682</v>
      </c>
      <c r="J42" s="30">
        <v>49.8775634765625</v>
      </c>
      <c r="K42" s="30">
        <v>10.8905954360962</v>
      </c>
      <c r="L42" s="30">
        <v>42.108604431152301</v>
      </c>
      <c r="M42" s="30">
        <v>0.80275607109069802</v>
      </c>
      <c r="N42" s="30">
        <v>22.310276031494102</v>
      </c>
      <c r="O42" s="30">
        <v>24.383245468139599</v>
      </c>
      <c r="P42" s="30">
        <v>24.375</v>
      </c>
      <c r="Q42" s="30">
        <v>0.53078913688659701</v>
      </c>
      <c r="R42" s="30">
        <v>999.086669921875</v>
      </c>
      <c r="S42" s="30">
        <v>540.38580322265602</v>
      </c>
      <c r="T42" s="42"/>
      <c r="U42" s="42"/>
      <c r="V42" s="13"/>
      <c r="W42" s="13"/>
      <c r="X42" s="13"/>
      <c r="Y42" s="13"/>
      <c r="Z42" s="13"/>
      <c r="AA42" s="13"/>
    </row>
    <row r="43" spans="1:27" ht="15.75" customHeight="1" x14ac:dyDescent="0.2">
      <c r="A43" s="13"/>
      <c r="B43" s="30" t="str">
        <f>"CRS25BT144A00035"</f>
        <v>CRS25BT144A00035</v>
      </c>
      <c r="C43" s="40">
        <v>45931</v>
      </c>
      <c r="D43" s="41">
        <v>0.98866898148148152</v>
      </c>
      <c r="E43" s="30" t="s">
        <v>62</v>
      </c>
      <c r="F43" s="30">
        <v>454</v>
      </c>
      <c r="G43" s="30">
        <v>3</v>
      </c>
      <c r="H43" s="30">
        <v>454.92761230468801</v>
      </c>
      <c r="I43" s="30">
        <v>11.520134925842299</v>
      </c>
      <c r="J43" s="30">
        <v>49.850055694580099</v>
      </c>
      <c r="K43" s="30">
        <v>10.856894493103001</v>
      </c>
      <c r="L43" s="30">
        <v>41.902183532714801</v>
      </c>
      <c r="M43" s="30">
        <v>0.79217123985290505</v>
      </c>
      <c r="N43" s="30">
        <v>22.1322116851807</v>
      </c>
      <c r="O43" s="30">
        <v>24.3346157073975</v>
      </c>
      <c r="P43" s="30">
        <v>24.375</v>
      </c>
      <c r="Q43" s="30">
        <v>0.52909344434738204</v>
      </c>
      <c r="R43" s="30">
        <v>999.08209228515602</v>
      </c>
      <c r="S43" s="30">
        <v>509.38424682617199</v>
      </c>
      <c r="T43" s="42"/>
      <c r="U43" s="42"/>
      <c r="V43" s="13"/>
      <c r="W43" s="13"/>
      <c r="X43" s="13"/>
      <c r="Y43" s="13"/>
      <c r="Z43" s="13"/>
      <c r="AA43" s="13"/>
    </row>
    <row r="44" spans="1:27" ht="15.75" customHeight="1" x14ac:dyDescent="0.2">
      <c r="A44" s="13"/>
      <c r="B44" s="30" t="str">
        <f>"CRS25BT144A00036"</f>
        <v>CRS25BT144A00036</v>
      </c>
      <c r="C44" s="40">
        <v>45932</v>
      </c>
      <c r="D44" s="41">
        <v>0.72499999999999998</v>
      </c>
      <c r="E44" s="30" t="s">
        <v>62</v>
      </c>
      <c r="F44" s="30">
        <v>454</v>
      </c>
      <c r="G44" s="30">
        <v>3</v>
      </c>
      <c r="H44" s="30">
        <v>454.87384033203102</v>
      </c>
      <c r="I44" s="30">
        <v>11.1926164627075</v>
      </c>
      <c r="J44" s="30">
        <v>49.815879821777301</v>
      </c>
      <c r="K44" s="30">
        <v>10.821698188781699</v>
      </c>
      <c r="L44" s="30">
        <v>42.033500671386697</v>
      </c>
      <c r="M44" s="30">
        <v>0.81581473350524902</v>
      </c>
      <c r="N44" s="30">
        <v>22.129594802856399</v>
      </c>
      <c r="O44" s="30">
        <v>23.746322631835898</v>
      </c>
      <c r="P44" s="30">
        <v>24.5625</v>
      </c>
      <c r="Q44" s="30">
        <v>0.60297536849975597</v>
      </c>
      <c r="R44" s="30">
        <v>1000.87390136719</v>
      </c>
      <c r="S44" s="30">
        <v>708.14581298828102</v>
      </c>
      <c r="T44" s="42"/>
      <c r="U44" s="42"/>
      <c r="V44" s="13"/>
      <c r="W44" s="13"/>
      <c r="X44" s="13"/>
      <c r="Y44" s="13"/>
      <c r="Z44" s="13"/>
      <c r="AA44" s="13"/>
    </row>
    <row r="45" spans="1:27" ht="15.75" customHeight="1" x14ac:dyDescent="0.2">
      <c r="A45" s="13"/>
      <c r="B45" s="30" t="str">
        <f>"CRS25BT144A00037"</f>
        <v>CRS25BT144A00037</v>
      </c>
      <c r="C45" s="40">
        <v>45931</v>
      </c>
      <c r="D45" s="41">
        <v>0.94876157407407413</v>
      </c>
      <c r="E45" s="30" t="s">
        <v>62</v>
      </c>
      <c r="F45" s="30">
        <v>456</v>
      </c>
      <c r="G45" s="30">
        <v>3</v>
      </c>
      <c r="H45" s="30">
        <v>456.36398315429699</v>
      </c>
      <c r="I45" s="30">
        <v>11.4791355133057</v>
      </c>
      <c r="J45" s="30">
        <v>49.743076324462898</v>
      </c>
      <c r="K45" s="30">
        <v>10.8578882217407</v>
      </c>
      <c r="L45" s="30">
        <v>42.0306396484375</v>
      </c>
      <c r="M45" s="30">
        <v>0.79922586679458596</v>
      </c>
      <c r="N45" s="30">
        <v>22.202091217041001</v>
      </c>
      <c r="O45" s="30">
        <v>23.8790588378906</v>
      </c>
      <c r="P45" s="30">
        <v>24.0625</v>
      </c>
      <c r="Q45" s="30">
        <v>0.49706697463989302</v>
      </c>
      <c r="R45" s="30">
        <v>999.916015625</v>
      </c>
      <c r="S45" s="30">
        <v>536.435302734375</v>
      </c>
      <c r="T45" s="42"/>
      <c r="U45" s="42"/>
      <c r="V45" s="13"/>
      <c r="W45" s="13"/>
      <c r="X45" s="13"/>
      <c r="Y45" s="13"/>
      <c r="Z45" s="13"/>
      <c r="AA45" s="13"/>
    </row>
    <row r="46" spans="1:27" ht="15.75" customHeight="1" x14ac:dyDescent="0.2">
      <c r="A46" s="13"/>
      <c r="B46" s="30" t="str">
        <f>"CRS25BT144A00038"</f>
        <v>CRS25BT144A00038</v>
      </c>
      <c r="C46" s="40">
        <v>45931</v>
      </c>
      <c r="D46" s="41">
        <v>0.94547453703703699</v>
      </c>
      <c r="E46" s="30" t="s">
        <v>62</v>
      </c>
      <c r="F46" s="30">
        <v>463</v>
      </c>
      <c r="G46" s="30">
        <v>3</v>
      </c>
      <c r="H46" s="30">
        <v>463.61813354492199</v>
      </c>
      <c r="I46" s="30">
        <v>11.2911977767944</v>
      </c>
      <c r="J46" s="30">
        <v>49.769798278808601</v>
      </c>
      <c r="K46" s="30">
        <v>10.913251876831101</v>
      </c>
      <c r="L46" s="30">
        <v>42.482128143310497</v>
      </c>
      <c r="M46" s="30">
        <v>0.825001060962677</v>
      </c>
      <c r="N46" s="30">
        <v>22.555006027221701</v>
      </c>
      <c r="O46" s="30">
        <v>23.654680252075199</v>
      </c>
      <c r="P46" s="30">
        <v>24.0625</v>
      </c>
      <c r="Q46" s="30">
        <v>0.47232866287231401</v>
      </c>
      <c r="R46" s="30">
        <v>999.404296875</v>
      </c>
      <c r="S46" s="30">
        <v>683.30340576171898</v>
      </c>
      <c r="T46" s="42"/>
      <c r="U46" s="42"/>
      <c r="V46" s="13"/>
      <c r="W46" s="13"/>
      <c r="X46" s="13"/>
      <c r="Y46" s="13"/>
      <c r="Z46" s="13"/>
      <c r="AA46" s="13"/>
    </row>
    <row r="47" spans="1:27" ht="15.75" customHeight="1" x14ac:dyDescent="0.2">
      <c r="A47" s="13"/>
      <c r="B47" s="30" t="str">
        <f>"CRS25BT144A00039"</f>
        <v>CRS25BT144A00039</v>
      </c>
      <c r="C47" s="40">
        <v>45931</v>
      </c>
      <c r="D47" s="41">
        <v>0.9552314814814814</v>
      </c>
      <c r="E47" s="30" t="s">
        <v>62</v>
      </c>
      <c r="F47" s="30">
        <v>464</v>
      </c>
      <c r="G47" s="30">
        <v>3</v>
      </c>
      <c r="H47" s="30">
        <v>464.33984375</v>
      </c>
      <c r="I47" s="30">
        <v>11.306321144104</v>
      </c>
      <c r="J47" s="30">
        <v>49.747951507568402</v>
      </c>
      <c r="K47" s="30">
        <v>10.8886613845825</v>
      </c>
      <c r="L47" s="30">
        <v>42.6443481445313</v>
      </c>
      <c r="M47" s="30">
        <v>0.82554250955581698</v>
      </c>
      <c r="N47" s="30">
        <v>22.590116500854499</v>
      </c>
      <c r="O47" s="30">
        <v>23.642875671386701</v>
      </c>
      <c r="P47" s="30">
        <v>24.0625</v>
      </c>
      <c r="Q47" s="30">
        <v>0.44120946526527399</v>
      </c>
      <c r="R47" s="30">
        <v>1000.54034423828</v>
      </c>
      <c r="S47" s="30">
        <v>673.15362548828102</v>
      </c>
      <c r="T47" s="42"/>
      <c r="U47" s="42"/>
      <c r="V47" s="13"/>
      <c r="W47" s="13"/>
      <c r="X47" s="13"/>
      <c r="Y47" s="13"/>
      <c r="Z47" s="13"/>
      <c r="AA47" s="13"/>
    </row>
    <row r="48" spans="1:27" ht="15.75" customHeight="1" x14ac:dyDescent="0.2">
      <c r="A48" s="13"/>
      <c r="B48" s="30" t="str">
        <f>"CRS25BT144A00040"</f>
        <v>CRS25BT144A00040</v>
      </c>
      <c r="C48" s="40">
        <v>45931</v>
      </c>
      <c r="D48" s="41">
        <v>0.94057870370370367</v>
      </c>
      <c r="E48" s="30" t="s">
        <v>62</v>
      </c>
      <c r="F48" s="30">
        <v>453</v>
      </c>
      <c r="G48" s="30">
        <v>3</v>
      </c>
      <c r="H48" s="30">
        <v>453.48721313476602</v>
      </c>
      <c r="I48" s="30">
        <v>11.2731847763062</v>
      </c>
      <c r="J48" s="30">
        <v>49.6950492858887</v>
      </c>
      <c r="K48" s="30">
        <v>10.8143091201782</v>
      </c>
      <c r="L48" s="30">
        <v>41.933998107910199</v>
      </c>
      <c r="M48" s="30">
        <v>0.80947846174240101</v>
      </c>
      <c r="N48" s="30">
        <v>22.062135696411101</v>
      </c>
      <c r="O48" s="30">
        <v>23.505754470825199</v>
      </c>
      <c r="P48" s="30">
        <v>24</v>
      </c>
      <c r="Q48" s="30">
        <v>0.493710547685623</v>
      </c>
      <c r="R48" s="30">
        <v>1000.06506347656</v>
      </c>
      <c r="S48" s="30">
        <v>665.838623046875</v>
      </c>
      <c r="T48" s="42"/>
      <c r="U48" s="42"/>
      <c r="V48" s="13"/>
      <c r="W48" s="13"/>
      <c r="X48" s="13"/>
      <c r="Y48" s="13"/>
      <c r="Z48" s="13"/>
      <c r="AA48" s="13"/>
    </row>
    <row r="49" spans="1:27" ht="15.75" customHeight="1" x14ac:dyDescent="0.2">
      <c r="A49" s="13"/>
      <c r="B49" s="30" t="str">
        <f>"CRS25BT144A00041"</f>
        <v>CRS25BT144A00041</v>
      </c>
      <c r="C49" s="40">
        <v>45931</v>
      </c>
      <c r="D49" s="41">
        <v>0.94271990740740741</v>
      </c>
      <c r="E49" s="30" t="s">
        <v>62</v>
      </c>
      <c r="F49" s="30">
        <v>438</v>
      </c>
      <c r="G49" s="30">
        <v>3</v>
      </c>
      <c r="H49" s="30">
        <v>438.22817993164102</v>
      </c>
      <c r="I49" s="30">
        <v>11.205099105835</v>
      </c>
      <c r="J49" s="30">
        <v>40.228858947753899</v>
      </c>
      <c r="K49" s="30">
        <v>10.9864253997803</v>
      </c>
      <c r="L49" s="30">
        <v>39.888149261474602</v>
      </c>
      <c r="M49" s="30">
        <v>0.97218042612075795</v>
      </c>
      <c r="N49" s="30">
        <v>21.3197841644287</v>
      </c>
      <c r="O49" s="30">
        <v>23.615322113037099</v>
      </c>
      <c r="P49" s="30">
        <v>24</v>
      </c>
      <c r="Q49" s="44">
        <v>9.9999999747524292E-7</v>
      </c>
      <c r="R49" s="30">
        <v>999.79241943359398</v>
      </c>
      <c r="S49" s="30">
        <v>785.69537353515602</v>
      </c>
      <c r="T49" s="42"/>
      <c r="U49" s="42"/>
      <c r="V49" s="13"/>
      <c r="W49" s="13"/>
      <c r="X49" s="13"/>
      <c r="Y49" s="13"/>
      <c r="Z49" s="13"/>
      <c r="AA49" s="13"/>
    </row>
    <row r="50" spans="1:27" ht="15.75" customHeight="1" x14ac:dyDescent="0.2">
      <c r="A50" s="13"/>
      <c r="B50" s="30" t="str">
        <f>"CRS25BT144A00042"</f>
        <v>CRS25BT144A00042</v>
      </c>
      <c r="C50" s="40">
        <v>45931</v>
      </c>
      <c r="D50" s="41">
        <v>0.93912037037037033</v>
      </c>
      <c r="E50" s="30" t="s">
        <v>62</v>
      </c>
      <c r="F50" s="30">
        <v>452</v>
      </c>
      <c r="G50" s="30">
        <v>3</v>
      </c>
      <c r="H50" s="30">
        <v>452.44741821289102</v>
      </c>
      <c r="I50" s="30">
        <v>11.4533843994141</v>
      </c>
      <c r="J50" s="30">
        <v>49.7245903015137</v>
      </c>
      <c r="K50" s="30">
        <v>10.783419609069799</v>
      </c>
      <c r="L50" s="30">
        <v>41.957695007324197</v>
      </c>
      <c r="M50" s="30">
        <v>0.79444360733032204</v>
      </c>
      <c r="N50" s="30">
        <v>22.011550903320298</v>
      </c>
      <c r="O50" s="30">
        <v>23.9607849121094</v>
      </c>
      <c r="P50" s="30">
        <v>24</v>
      </c>
      <c r="Q50" s="30">
        <v>0.61160778999328602</v>
      </c>
      <c r="R50" s="30">
        <v>1000.03869628906</v>
      </c>
      <c r="S50" s="30">
        <v>498.53826904296898</v>
      </c>
      <c r="T50" s="42"/>
      <c r="U50" s="42"/>
      <c r="V50" s="13"/>
      <c r="W50" s="13"/>
      <c r="X50" s="13"/>
      <c r="Y50" s="13"/>
      <c r="Z50" s="13"/>
      <c r="AA50" s="13"/>
    </row>
    <row r="51" spans="1:27" ht="15.75" customHeight="1" x14ac:dyDescent="0.2">
      <c r="A51" s="13"/>
      <c r="B51" s="30" t="str">
        <f>"CRS25BT144A00043"</f>
        <v>CRS25BT144A00043</v>
      </c>
      <c r="C51" s="40">
        <v>45938</v>
      </c>
      <c r="D51" s="41">
        <v>0.73946759259259265</v>
      </c>
      <c r="E51" s="30" t="s">
        <v>62</v>
      </c>
      <c r="F51" s="30">
        <v>450</v>
      </c>
      <c r="G51" s="30">
        <v>3</v>
      </c>
      <c r="H51" s="30">
        <v>450.58187866210898</v>
      </c>
      <c r="I51" s="30">
        <v>11.249203681945801</v>
      </c>
      <c r="J51" s="30">
        <v>49.810165405273402</v>
      </c>
      <c r="K51" s="30">
        <v>10.768755912780801</v>
      </c>
      <c r="L51" s="30">
        <v>41.841590881347699</v>
      </c>
      <c r="M51" s="30">
        <v>0.80414426326751698</v>
      </c>
      <c r="N51" s="30">
        <v>21.920791625976602</v>
      </c>
      <c r="O51" s="30">
        <v>21.792482376098601</v>
      </c>
      <c r="P51" s="30">
        <v>22.0625</v>
      </c>
      <c r="Q51" s="30">
        <v>0.70940309762954701</v>
      </c>
      <c r="R51" s="30">
        <v>999.67785644531295</v>
      </c>
      <c r="S51" s="30">
        <v>505.55059814453102</v>
      </c>
      <c r="T51" s="42"/>
      <c r="U51" s="42"/>
      <c r="V51" s="13"/>
      <c r="W51" s="13"/>
      <c r="X51" s="13"/>
      <c r="Y51" s="13"/>
      <c r="Z51" s="13"/>
      <c r="AA51" s="13"/>
    </row>
    <row r="52" spans="1:27" ht="15.75" customHeight="1" x14ac:dyDescent="0.2">
      <c r="A52" s="13"/>
      <c r="B52" s="30" t="str">
        <f>"CRS25BT144A00044"</f>
        <v>CRS25BT144A00044</v>
      </c>
      <c r="C52" s="40">
        <v>45931</v>
      </c>
      <c r="D52" s="41">
        <v>0.98025462962962961</v>
      </c>
      <c r="E52" s="30" t="s">
        <v>62</v>
      </c>
      <c r="F52" s="30">
        <v>460</v>
      </c>
      <c r="G52" s="30">
        <v>3</v>
      </c>
      <c r="H52" s="30">
        <v>460.65780639648398</v>
      </c>
      <c r="I52" s="30">
        <v>11.4242486953735</v>
      </c>
      <c r="J52" s="30">
        <v>49.730049133300803</v>
      </c>
      <c r="K52" s="30">
        <v>10.825590133666999</v>
      </c>
      <c r="L52" s="30">
        <v>42.5526733398438</v>
      </c>
      <c r="M52" s="30">
        <v>0.81083387136459395</v>
      </c>
      <c r="N52" s="30">
        <v>22.410985946655298</v>
      </c>
      <c r="O52" s="30">
        <v>24.432985305786101</v>
      </c>
      <c r="P52" s="30">
        <v>24.3125</v>
      </c>
      <c r="Q52" s="30">
        <v>0.44720226526260398</v>
      </c>
      <c r="R52" s="30">
        <v>999.11853027343795</v>
      </c>
      <c r="S52" s="30">
        <v>537.47430419921898</v>
      </c>
      <c r="T52" s="42"/>
      <c r="U52" s="42"/>
      <c r="V52" s="13"/>
      <c r="W52" s="13"/>
      <c r="X52" s="13"/>
      <c r="Y52" s="13"/>
      <c r="Z52" s="13"/>
      <c r="AA52" s="13"/>
    </row>
    <row r="53" spans="1:27" ht="15.75" customHeight="1" x14ac:dyDescent="0.2">
      <c r="A53" s="13"/>
      <c r="B53" s="30" t="str">
        <f>"CRS25BT144A00045"</f>
        <v>CRS25BT144A00045</v>
      </c>
      <c r="C53" s="40">
        <v>45931</v>
      </c>
      <c r="D53" s="41">
        <v>0.93552083333333336</v>
      </c>
      <c r="E53" s="30" t="s">
        <v>62</v>
      </c>
      <c r="F53" s="30">
        <v>458</v>
      </c>
      <c r="G53" s="30">
        <v>3</v>
      </c>
      <c r="H53" s="30">
        <v>458.09313964843801</v>
      </c>
      <c r="I53" s="30">
        <v>11.4149227142334</v>
      </c>
      <c r="J53" s="30">
        <v>49.7790336608887</v>
      </c>
      <c r="K53" s="30">
        <v>10.886293411254901</v>
      </c>
      <c r="L53" s="30">
        <v>42.079807281494098</v>
      </c>
      <c r="M53" s="30">
        <v>0.80618435144424405</v>
      </c>
      <c r="N53" s="30">
        <v>22.2862148284912</v>
      </c>
      <c r="O53" s="30">
        <v>23.885807037353501</v>
      </c>
      <c r="P53" s="30">
        <v>24</v>
      </c>
      <c r="Q53" s="30">
        <v>0.63149940967559803</v>
      </c>
      <c r="R53" s="30">
        <v>1000.99908447266</v>
      </c>
      <c r="S53" s="30">
        <v>531.14019775390602</v>
      </c>
      <c r="T53" s="42"/>
      <c r="U53" s="42"/>
      <c r="V53" s="13"/>
      <c r="W53" s="13"/>
      <c r="X53" s="13"/>
      <c r="Y53" s="13"/>
      <c r="Z53" s="13"/>
      <c r="AA53" s="13"/>
    </row>
    <row r="54" spans="1:27" ht="15.75" customHeight="1" x14ac:dyDescent="0.2">
      <c r="A54" s="13"/>
      <c r="B54" s="30" t="str">
        <f>"CRS25BT144A00046"</f>
        <v>CRS25BT144A00046</v>
      </c>
      <c r="C54" s="40">
        <v>45932</v>
      </c>
      <c r="D54" s="41">
        <v>8.4722222222222213E-2</v>
      </c>
      <c r="E54" s="30" t="s">
        <v>62</v>
      </c>
      <c r="F54" s="30">
        <v>441</v>
      </c>
      <c r="G54" s="30">
        <v>3</v>
      </c>
      <c r="H54" s="30">
        <v>441.25164794921898</v>
      </c>
      <c r="I54" s="30">
        <v>11.267996788024901</v>
      </c>
      <c r="J54" s="30">
        <v>49.799083709716797</v>
      </c>
      <c r="K54" s="30">
        <v>10.5906057357788</v>
      </c>
      <c r="L54" s="30">
        <v>41.664436340332003</v>
      </c>
      <c r="M54" s="30">
        <v>0.78635430335998502</v>
      </c>
      <c r="N54" s="30">
        <v>21.466876983642599</v>
      </c>
      <c r="O54" s="30">
        <v>25.9815788269043</v>
      </c>
      <c r="P54" s="30">
        <v>26</v>
      </c>
      <c r="Q54" s="30">
        <v>0.49147546291351302</v>
      </c>
      <c r="R54" s="30">
        <v>999.05023193359398</v>
      </c>
      <c r="S54" s="30">
        <v>569.82916259765602</v>
      </c>
      <c r="T54" s="42"/>
      <c r="U54" s="42"/>
      <c r="V54" s="13"/>
      <c r="W54" s="13"/>
      <c r="X54" s="13"/>
      <c r="Y54" s="13"/>
      <c r="Z54" s="13"/>
      <c r="AA54" s="13"/>
    </row>
    <row r="55" spans="1:27" ht="15.75" customHeight="1" x14ac:dyDescent="0.2">
      <c r="A55" s="13"/>
      <c r="B55" s="30" t="str">
        <f>"CRS25BT144A00047"</f>
        <v>CRS25BT144A00047</v>
      </c>
      <c r="C55" s="40">
        <v>45932</v>
      </c>
      <c r="D55" s="41">
        <v>8.6307870370370368E-2</v>
      </c>
      <c r="E55" s="30" t="s">
        <v>62</v>
      </c>
      <c r="F55" s="30">
        <v>447</v>
      </c>
      <c r="G55" s="30">
        <v>3</v>
      </c>
      <c r="H55" s="30">
        <v>447.52536010742199</v>
      </c>
      <c r="I55" s="30">
        <v>11.217479705810501</v>
      </c>
      <c r="J55" s="30">
        <v>49.842678070068402</v>
      </c>
      <c r="K55" s="30">
        <v>10.690770149231</v>
      </c>
      <c r="L55" s="30">
        <v>41.860908508300803</v>
      </c>
      <c r="M55" s="30">
        <v>0.80042564868927002</v>
      </c>
      <c r="N55" s="30">
        <v>21.772092819213899</v>
      </c>
      <c r="O55" s="30">
        <v>26.0944633483887</v>
      </c>
      <c r="P55" s="30">
        <v>26</v>
      </c>
      <c r="Q55" s="30">
        <v>0.50693339109420799</v>
      </c>
      <c r="R55" s="30">
        <v>1000.18798828125</v>
      </c>
      <c r="S55" s="30">
        <v>695.33996582031295</v>
      </c>
      <c r="T55" s="42"/>
      <c r="U55" s="42"/>
      <c r="V55" s="13"/>
      <c r="W55" s="13"/>
      <c r="X55" s="13"/>
      <c r="Y55" s="13"/>
      <c r="Z55" s="13"/>
      <c r="AA55" s="13"/>
    </row>
    <row r="56" spans="1:27" ht="15.75" customHeight="1" x14ac:dyDescent="0.2">
      <c r="A56" s="13"/>
      <c r="B56" s="30" t="str">
        <f>"CRS25BT144A00048"</f>
        <v>CRS25BT144A00048</v>
      </c>
      <c r="C56" s="40">
        <v>45932</v>
      </c>
      <c r="D56" s="41">
        <v>0.11775462962962963</v>
      </c>
      <c r="E56" s="30" t="s">
        <v>62</v>
      </c>
      <c r="F56" s="30">
        <v>449</v>
      </c>
      <c r="G56" s="30">
        <v>3</v>
      </c>
      <c r="H56" s="30">
        <v>449.66189575195301</v>
      </c>
      <c r="I56" s="30">
        <v>11.2323112487793</v>
      </c>
      <c r="J56" s="30">
        <v>49.826545715332003</v>
      </c>
      <c r="K56" s="30">
        <v>10.673281669616699</v>
      </c>
      <c r="L56" s="30">
        <v>42.129676818847699</v>
      </c>
      <c r="M56" s="30">
        <v>0.80344504117965698</v>
      </c>
      <c r="N56" s="30">
        <v>21.876035690307599</v>
      </c>
      <c r="O56" s="30">
        <v>26.274509429931602</v>
      </c>
      <c r="P56" s="30">
        <v>26.6875</v>
      </c>
      <c r="Q56" s="30">
        <v>0.47896838188171398</v>
      </c>
      <c r="R56" s="30">
        <v>1000.56121826172</v>
      </c>
      <c r="S56" s="30">
        <v>644.17236328125</v>
      </c>
      <c r="T56" s="42"/>
      <c r="U56" s="42"/>
      <c r="V56" s="13"/>
      <c r="W56" s="13"/>
      <c r="X56" s="13"/>
      <c r="Y56" s="13"/>
      <c r="Z56" s="13"/>
      <c r="AA56" s="13"/>
    </row>
    <row r="57" spans="1:27" ht="15.75" customHeight="1" x14ac:dyDescent="0.2">
      <c r="A57" s="13"/>
      <c r="B57" s="30" t="str">
        <f>"CRS25BT144A00049"</f>
        <v>CRS25BT144A00049</v>
      </c>
      <c r="C57" s="40">
        <v>45932</v>
      </c>
      <c r="D57" s="41">
        <v>0.10542824074074074</v>
      </c>
      <c r="E57" s="30" t="s">
        <v>62</v>
      </c>
      <c r="F57" s="30">
        <v>451</v>
      </c>
      <c r="G57" s="30">
        <v>3</v>
      </c>
      <c r="H57" s="30">
        <v>451.51724243164102</v>
      </c>
      <c r="I57" s="30">
        <v>11.2477407455444</v>
      </c>
      <c r="J57" s="30">
        <v>49.830066680908203</v>
      </c>
      <c r="K57" s="30">
        <v>10.7143440246582</v>
      </c>
      <c r="L57" s="30">
        <v>42.1413764953613</v>
      </c>
      <c r="M57" s="30">
        <v>0.80559653043746904</v>
      </c>
      <c r="N57" s="30">
        <v>21.9662971496582</v>
      </c>
      <c r="O57" s="30">
        <v>26.2726039886475</v>
      </c>
      <c r="P57" s="30">
        <v>26.375</v>
      </c>
      <c r="Q57" s="30">
        <v>0.83094507455825795</v>
      </c>
      <c r="R57" s="30">
        <v>1000.03399658203</v>
      </c>
      <c r="S57" s="30">
        <v>473.05337524414102</v>
      </c>
      <c r="T57" s="42"/>
      <c r="U57" s="42"/>
      <c r="V57" s="13"/>
      <c r="W57" s="13"/>
      <c r="X57" s="13"/>
      <c r="Y57" s="13"/>
      <c r="Z57" s="13"/>
      <c r="AA57" s="13"/>
    </row>
    <row r="58" spans="1:27" ht="15.75" customHeight="1" x14ac:dyDescent="0.2">
      <c r="A58" s="13"/>
      <c r="B58" s="30" t="str">
        <f>"CRS25BT144A00050"</f>
        <v>CRS25BT144A00050</v>
      </c>
      <c r="C58" s="40">
        <v>45931</v>
      </c>
      <c r="D58" s="41">
        <v>0.92560185185185195</v>
      </c>
      <c r="E58" s="30" t="s">
        <v>62</v>
      </c>
      <c r="F58" s="30">
        <v>458</v>
      </c>
      <c r="G58" s="30">
        <v>3</v>
      </c>
      <c r="H58" s="30">
        <v>458.42352294921898</v>
      </c>
      <c r="I58" s="30">
        <v>11.329693794250501</v>
      </c>
      <c r="J58" s="30">
        <v>49.720489501953097</v>
      </c>
      <c r="K58" s="30">
        <v>10.8518266677856</v>
      </c>
      <c r="L58" s="30">
        <v>42.243904113769503</v>
      </c>
      <c r="M58" s="30">
        <v>0.81379181146621704</v>
      </c>
      <c r="N58" s="30">
        <v>22.302288055419901</v>
      </c>
      <c r="O58" s="30">
        <v>23.271938323974599</v>
      </c>
      <c r="P58" s="30">
        <v>24.0625</v>
      </c>
      <c r="Q58" s="30">
        <v>0.48392745852470398</v>
      </c>
      <c r="R58" s="30">
        <v>1000.29083251953</v>
      </c>
      <c r="S58" s="30">
        <v>604.65576171875</v>
      </c>
      <c r="T58" s="42"/>
      <c r="U58" s="42"/>
      <c r="V58" s="13"/>
      <c r="W58" s="13"/>
      <c r="X58" s="13"/>
      <c r="Y58" s="13"/>
      <c r="Z58" s="13"/>
      <c r="AA58" s="13"/>
    </row>
    <row r="59" spans="1:27" ht="15.75" customHeight="1" x14ac:dyDescent="0.2">
      <c r="A59" s="13"/>
      <c r="B59" s="30" t="str">
        <f>"CRS25BT144A00051"</f>
        <v>CRS25BT144A00051</v>
      </c>
      <c r="C59" s="40">
        <v>45932</v>
      </c>
      <c r="D59" s="41">
        <v>0.14862268518518518</v>
      </c>
      <c r="E59" s="30" t="s">
        <v>62</v>
      </c>
      <c r="F59" s="30">
        <v>452</v>
      </c>
      <c r="G59" s="30">
        <v>3</v>
      </c>
      <c r="H59" s="30">
        <v>452.75213623046898</v>
      </c>
      <c r="I59" s="30">
        <v>11.2536630630493</v>
      </c>
      <c r="J59" s="30">
        <v>49.785312652587898</v>
      </c>
      <c r="K59" s="30">
        <v>10.7450866699219</v>
      </c>
      <c r="L59" s="30">
        <v>42.135734558105497</v>
      </c>
      <c r="M59" s="30">
        <v>0.80810046195983898</v>
      </c>
      <c r="N59" s="30">
        <v>22.026374816894499</v>
      </c>
      <c r="O59" s="30">
        <v>27.021062850952099</v>
      </c>
      <c r="P59" s="30">
        <v>27.3125</v>
      </c>
      <c r="Q59" s="30">
        <v>0.53029680252075195</v>
      </c>
      <c r="R59" s="30">
        <v>999.54248046875</v>
      </c>
      <c r="S59" s="30">
        <v>663.24737548828102</v>
      </c>
      <c r="T59" s="42"/>
      <c r="U59" s="42"/>
      <c r="V59" s="13"/>
      <c r="W59" s="13"/>
      <c r="X59" s="13"/>
      <c r="Y59" s="13"/>
      <c r="Z59" s="13"/>
      <c r="AA59" s="13"/>
    </row>
    <row r="60" spans="1:27" ht="15.75" customHeight="1" x14ac:dyDescent="0.2">
      <c r="A60" s="13"/>
      <c r="B60" s="30" t="str">
        <f>"CRS25BT144A00052"</f>
        <v>CRS25BT144A00052</v>
      </c>
      <c r="C60" s="40">
        <v>45931</v>
      </c>
      <c r="D60" s="41">
        <v>0.92712962962962964</v>
      </c>
      <c r="E60" s="30" t="s">
        <v>62</v>
      </c>
      <c r="F60" s="30">
        <v>460</v>
      </c>
      <c r="G60" s="30">
        <v>3</v>
      </c>
      <c r="H60" s="30">
        <v>460.15008544921898</v>
      </c>
      <c r="I60" s="30">
        <v>11.3141269683838</v>
      </c>
      <c r="J60" s="30">
        <v>49.726551055908203</v>
      </c>
      <c r="K60" s="30">
        <v>10.857051849365201</v>
      </c>
      <c r="L60" s="30">
        <v>42.382602691650398</v>
      </c>
      <c r="M60" s="30">
        <v>0.81788098812103305</v>
      </c>
      <c r="N60" s="30">
        <v>22.386285781860401</v>
      </c>
      <c r="O60" s="30">
        <v>23.3141078948975</v>
      </c>
      <c r="P60" s="30">
        <v>24</v>
      </c>
      <c r="Q60" s="30">
        <v>0.47890198230743403</v>
      </c>
      <c r="R60" s="30">
        <v>1000.28289794922</v>
      </c>
      <c r="S60" s="30">
        <v>631.37322998046898</v>
      </c>
      <c r="T60" s="42"/>
      <c r="U60" s="42"/>
      <c r="V60" s="13"/>
      <c r="W60" s="13"/>
      <c r="X60" s="13"/>
      <c r="Y60" s="13"/>
      <c r="Z60" s="13"/>
      <c r="AA60" s="13"/>
    </row>
    <row r="61" spans="1:27" ht="15.75" customHeight="1" x14ac:dyDescent="0.2">
      <c r="A61" s="13"/>
      <c r="B61" s="30" t="str">
        <f>"CRS25BT144A00053"</f>
        <v>CRS25BT144A00053</v>
      </c>
      <c r="C61" s="40">
        <v>45931</v>
      </c>
      <c r="D61" s="41">
        <v>0.92814814814814817</v>
      </c>
      <c r="E61" s="30" t="s">
        <v>62</v>
      </c>
      <c r="F61" s="30">
        <v>343</v>
      </c>
      <c r="G61" s="30">
        <v>1</v>
      </c>
      <c r="H61" s="30">
        <v>343.75552368164102</v>
      </c>
      <c r="I61" s="30">
        <v>11.134284973144499</v>
      </c>
      <c r="J61" s="30">
        <v>40.119953155517599</v>
      </c>
      <c r="K61" s="30">
        <v>10.5126304626465</v>
      </c>
      <c r="L61" s="30">
        <v>32.699287414550803</v>
      </c>
      <c r="M61" s="30">
        <v>0.76953244209289595</v>
      </c>
      <c r="N61" s="30">
        <v>16.7236938476563</v>
      </c>
      <c r="O61" s="30">
        <v>23.658088684081999</v>
      </c>
      <c r="P61" s="30">
        <v>24</v>
      </c>
      <c r="Q61" s="30">
        <v>0.61892074346542403</v>
      </c>
      <c r="R61" s="30">
        <v>1000.79412841797</v>
      </c>
      <c r="S61" s="30">
        <v>424.74240112304699</v>
      </c>
      <c r="T61" s="42"/>
      <c r="U61" s="42"/>
      <c r="V61" s="13"/>
      <c r="W61" s="13"/>
      <c r="X61" s="13"/>
      <c r="Y61" s="13"/>
      <c r="Z61" s="13"/>
      <c r="AA61" s="13"/>
    </row>
    <row r="62" spans="1:27" ht="15.75" customHeight="1" x14ac:dyDescent="0.2">
      <c r="A62" s="13"/>
      <c r="B62" s="30" t="str">
        <f>"CRS25BT144A00054"</f>
        <v>CRS25BT144A00054</v>
      </c>
      <c r="C62" s="40">
        <v>45931</v>
      </c>
      <c r="D62" s="41">
        <v>0.92996527777777782</v>
      </c>
      <c r="E62" s="30" t="s">
        <v>62</v>
      </c>
      <c r="F62" s="30">
        <v>456</v>
      </c>
      <c r="G62" s="30">
        <v>3</v>
      </c>
      <c r="H62" s="30">
        <v>456.50238037109398</v>
      </c>
      <c r="I62" s="30">
        <v>11.339053153991699</v>
      </c>
      <c r="J62" s="30">
        <v>49.2797241210938</v>
      </c>
      <c r="K62" s="30">
        <v>10.837648391723601</v>
      </c>
      <c r="L62" s="30">
        <v>42.121902465820298</v>
      </c>
      <c r="M62" s="30">
        <v>0.81695473194122303</v>
      </c>
      <c r="N62" s="30">
        <v>22.208824157714801</v>
      </c>
      <c r="O62" s="30">
        <v>23.809297561645501</v>
      </c>
      <c r="P62" s="30">
        <v>24</v>
      </c>
      <c r="Q62" s="30">
        <v>1.08537197113037</v>
      </c>
      <c r="R62" s="30">
        <v>1000.29571533203</v>
      </c>
      <c r="S62" s="30">
        <v>586.87579345703102</v>
      </c>
      <c r="T62" s="42"/>
      <c r="U62" s="42"/>
      <c r="V62" s="13"/>
      <c r="W62" s="13"/>
      <c r="X62" s="13"/>
      <c r="Y62" s="13"/>
      <c r="Z62" s="13"/>
      <c r="AA62" s="13"/>
    </row>
    <row r="63" spans="1:27" ht="15.75" customHeight="1" x14ac:dyDescent="0.2">
      <c r="A63" s="13"/>
      <c r="B63" s="30" t="str">
        <f>"CRS25BT144A00055"</f>
        <v>CRS25BT144A00055</v>
      </c>
      <c r="C63" s="40">
        <v>45932</v>
      </c>
      <c r="D63" s="41">
        <v>7.4548611111111107E-2</v>
      </c>
      <c r="E63" s="30" t="s">
        <v>62</v>
      </c>
      <c r="F63" s="30">
        <v>454</v>
      </c>
      <c r="G63" s="30">
        <v>3</v>
      </c>
      <c r="H63" s="30">
        <v>454.59967041015602</v>
      </c>
      <c r="I63" s="30">
        <v>11.4739093780518</v>
      </c>
      <c r="J63" s="30">
        <v>49.779178619384801</v>
      </c>
      <c r="K63" s="30">
        <v>10.8361520767212</v>
      </c>
      <c r="L63" s="30">
        <v>41.9521293640137</v>
      </c>
      <c r="M63" s="30">
        <v>0.79592102766036998</v>
      </c>
      <c r="N63" s="30">
        <v>22.116256713867202</v>
      </c>
      <c r="O63" s="30">
        <v>25.719697952270501</v>
      </c>
      <c r="P63" s="30">
        <v>25.8125</v>
      </c>
      <c r="Q63" s="30">
        <v>0.53967243432998702</v>
      </c>
      <c r="R63" s="30">
        <v>998.67169189453102</v>
      </c>
      <c r="S63" s="30">
        <v>530.18835449218795</v>
      </c>
      <c r="T63" s="42"/>
      <c r="U63" s="42"/>
      <c r="V63" s="13"/>
      <c r="W63" s="13"/>
      <c r="X63" s="13"/>
      <c r="Y63" s="13"/>
      <c r="Z63" s="13"/>
      <c r="AA63" s="13"/>
    </row>
    <row r="64" spans="1:27" ht="15.75" customHeight="1" x14ac:dyDescent="0.2">
      <c r="A64" s="13"/>
      <c r="B64" s="30" t="str">
        <f>"CRS25BT144A00056"</f>
        <v>CRS25BT144A00056</v>
      </c>
      <c r="C64" s="40">
        <v>45932</v>
      </c>
      <c r="D64" s="41">
        <v>6.3414351851851847E-2</v>
      </c>
      <c r="E64" s="30" t="s">
        <v>62</v>
      </c>
      <c r="F64" s="30">
        <v>458</v>
      </c>
      <c r="G64" s="30">
        <v>3</v>
      </c>
      <c r="H64" s="30">
        <v>458.62472534179699</v>
      </c>
      <c r="I64" s="30">
        <v>11.3671932220459</v>
      </c>
      <c r="J64" s="30">
        <v>49.846988677978501</v>
      </c>
      <c r="K64" s="30">
        <v>10.8389835357666</v>
      </c>
      <c r="L64" s="30">
        <v>42.312522888183601</v>
      </c>
      <c r="M64" s="30">
        <v>0.809403896331787</v>
      </c>
      <c r="N64" s="30">
        <v>22.312076568603501</v>
      </c>
      <c r="O64" s="30">
        <v>25.593999862670898</v>
      </c>
      <c r="P64" s="30">
        <v>25.5625</v>
      </c>
      <c r="Q64" s="30">
        <v>0.483496934175491</v>
      </c>
      <c r="R64" s="30">
        <v>998.961181640625</v>
      </c>
      <c r="S64" s="30">
        <v>602.75103759765602</v>
      </c>
      <c r="T64" s="42"/>
      <c r="U64" s="42"/>
      <c r="V64" s="13"/>
      <c r="W64" s="13"/>
      <c r="X64" s="13"/>
      <c r="Y64" s="13"/>
      <c r="Z64" s="13"/>
      <c r="AA64" s="13"/>
    </row>
    <row r="65" spans="1:27" ht="15.75" customHeight="1" x14ac:dyDescent="0.2">
      <c r="A65" s="13"/>
      <c r="B65" s="30" t="str">
        <f>"CRS25BT144A00057"</f>
        <v>CRS25BT144A00057</v>
      </c>
      <c r="C65" s="40">
        <v>45932</v>
      </c>
      <c r="D65" s="41">
        <v>0.81641203703703702</v>
      </c>
      <c r="E65" s="30" t="s">
        <v>62</v>
      </c>
      <c r="F65" s="30">
        <v>464</v>
      </c>
      <c r="G65" s="30">
        <v>3</v>
      </c>
      <c r="H65" s="30">
        <v>464.11111450195301</v>
      </c>
      <c r="I65" s="30">
        <v>11.196586608886699</v>
      </c>
      <c r="J65" s="30">
        <v>49.799156188964801</v>
      </c>
      <c r="K65" s="30">
        <v>10.7658891677856</v>
      </c>
      <c r="L65" s="30">
        <v>43.109409332275398</v>
      </c>
      <c r="M65" s="30">
        <v>0.83236598968505904</v>
      </c>
      <c r="N65" s="30">
        <v>22.5789890289307</v>
      </c>
      <c r="O65" s="30">
        <v>23.424962997436499</v>
      </c>
      <c r="P65" s="30">
        <v>24.1875</v>
      </c>
      <c r="Q65" s="30">
        <v>0.50701844692230202</v>
      </c>
      <c r="R65" s="30">
        <v>1000.06146240234</v>
      </c>
      <c r="S65" s="30">
        <v>577.07080078125</v>
      </c>
      <c r="T65" s="42"/>
      <c r="U65" s="42"/>
      <c r="V65" s="13"/>
      <c r="W65" s="13"/>
      <c r="X65" s="13"/>
      <c r="Y65" s="13"/>
      <c r="Z65" s="13"/>
      <c r="AA65" s="13"/>
    </row>
    <row r="66" spans="1:27" ht="15.75" customHeight="1" x14ac:dyDescent="0.2">
      <c r="A66" s="13"/>
      <c r="B66" s="30" t="str">
        <f>"CRS25BT144A00058"</f>
        <v>CRS25BT144A00058</v>
      </c>
      <c r="C66" s="40">
        <v>45932</v>
      </c>
      <c r="D66" s="41">
        <v>7.8981481481481486E-2</v>
      </c>
      <c r="E66" s="30" t="s">
        <v>62</v>
      </c>
      <c r="F66" s="30">
        <v>449</v>
      </c>
      <c r="G66" s="30">
        <v>3</v>
      </c>
      <c r="H66" s="30">
        <v>449.7177734375</v>
      </c>
      <c r="I66" s="30">
        <v>11.230013847351101</v>
      </c>
      <c r="J66" s="30">
        <v>49.819370269775398</v>
      </c>
      <c r="K66" s="30">
        <v>10.629324913024901</v>
      </c>
      <c r="L66" s="30">
        <v>42.309154510497997</v>
      </c>
      <c r="M66" s="30">
        <v>0.80382502079009999</v>
      </c>
      <c r="N66" s="30">
        <v>21.8787536621094</v>
      </c>
      <c r="O66" s="30">
        <v>25.854780197143601</v>
      </c>
      <c r="P66" s="30">
        <v>25.875</v>
      </c>
      <c r="Q66" s="30">
        <v>0.43377247452735901</v>
      </c>
      <c r="R66" s="30">
        <v>1000.19720458984</v>
      </c>
      <c r="S66" s="30">
        <v>622.23645019531295</v>
      </c>
      <c r="T66" s="42"/>
      <c r="U66" s="42"/>
      <c r="V66" s="13"/>
      <c r="W66" s="13"/>
      <c r="X66" s="13"/>
      <c r="Y66" s="13"/>
      <c r="Z66" s="13"/>
      <c r="AA66" s="13"/>
    </row>
    <row r="67" spans="1:27" ht="15.75" customHeight="1" x14ac:dyDescent="0.2">
      <c r="A67" s="13"/>
      <c r="B67" s="30" t="str">
        <f>"CRS25BT144A00059"</f>
        <v>CRS25BT144A00059</v>
      </c>
      <c r="C67" s="40">
        <v>45932</v>
      </c>
      <c r="D67" s="41">
        <v>8.3622685185185189E-2</v>
      </c>
      <c r="E67" s="30" t="s">
        <v>62</v>
      </c>
      <c r="F67" s="30">
        <v>451</v>
      </c>
      <c r="G67" s="30">
        <v>3</v>
      </c>
      <c r="H67" s="30">
        <v>451.55187988281301</v>
      </c>
      <c r="I67" s="30">
        <v>11.1116647720337</v>
      </c>
      <c r="J67" s="30">
        <v>49.858932495117202</v>
      </c>
      <c r="K67" s="30">
        <v>10.629300117492701</v>
      </c>
      <c r="L67" s="30">
        <v>42.481807708740199</v>
      </c>
      <c r="M67" s="30">
        <v>0.815052449703217</v>
      </c>
      <c r="N67" s="30">
        <v>21.967983245849599</v>
      </c>
      <c r="O67" s="30">
        <v>26.035673141479499</v>
      </c>
      <c r="P67" s="30">
        <v>25.9375</v>
      </c>
      <c r="Q67" s="30">
        <v>0.43239411711692799</v>
      </c>
      <c r="R67" s="30">
        <v>1000.20123291016</v>
      </c>
      <c r="S67" s="30">
        <v>726.20245361328102</v>
      </c>
      <c r="T67" s="42"/>
      <c r="U67" s="42"/>
      <c r="V67" s="13"/>
      <c r="W67" s="13"/>
      <c r="X67" s="13"/>
      <c r="Y67" s="13"/>
      <c r="Z67" s="13"/>
      <c r="AA67" s="13"/>
    </row>
    <row r="68" spans="1:27" ht="15.75" customHeight="1" x14ac:dyDescent="0.2">
      <c r="A68" s="13"/>
      <c r="B68" s="30" t="str">
        <f>"CRS25BT144A00060"</f>
        <v>CRS25BT144A00060</v>
      </c>
      <c r="C68" s="40">
        <v>45932</v>
      </c>
      <c r="D68" s="41">
        <v>5.9259259259259262E-2</v>
      </c>
      <c r="E68" s="30" t="s">
        <v>62</v>
      </c>
      <c r="F68" s="30">
        <v>463</v>
      </c>
      <c r="G68" s="30">
        <v>3</v>
      </c>
      <c r="H68" s="30">
        <v>463.69204711914102</v>
      </c>
      <c r="I68" s="30">
        <v>11.3281145095825</v>
      </c>
      <c r="J68" s="30">
        <v>49.734832763671903</v>
      </c>
      <c r="K68" s="30">
        <v>10.8630514144897</v>
      </c>
      <c r="L68" s="30">
        <v>42.685249328613303</v>
      </c>
      <c r="M68" s="30">
        <v>0.82302182912826505</v>
      </c>
      <c r="N68" s="30">
        <v>22.558601379394499</v>
      </c>
      <c r="O68" s="30">
        <v>25.477500915527301</v>
      </c>
      <c r="P68" s="30">
        <v>25.5</v>
      </c>
      <c r="Q68" s="30">
        <v>0.43850511312484702</v>
      </c>
      <c r="R68" s="30">
        <v>998.956787109375</v>
      </c>
      <c r="S68" s="30">
        <v>625.16778564453102</v>
      </c>
      <c r="T68" s="42"/>
      <c r="U68" s="42"/>
      <c r="V68" s="13"/>
      <c r="W68" s="13"/>
      <c r="X68" s="13"/>
      <c r="Y68" s="13"/>
      <c r="Z68" s="13"/>
      <c r="AA68" s="13"/>
    </row>
    <row r="69" spans="1:27" ht="15.75" customHeight="1" x14ac:dyDescent="0.2">
      <c r="A69" s="13"/>
      <c r="B69" s="30" t="str">
        <f>"CRS25BT144A00061"</f>
        <v>CRS25BT144A00061</v>
      </c>
      <c r="C69" s="40">
        <v>45932</v>
      </c>
      <c r="D69" s="41">
        <v>6.2453703703703706E-2</v>
      </c>
      <c r="E69" s="30" t="s">
        <v>62</v>
      </c>
      <c r="F69" s="30">
        <v>460</v>
      </c>
      <c r="G69" s="30">
        <v>3</v>
      </c>
      <c r="H69" s="30">
        <v>460.15643310546898</v>
      </c>
      <c r="I69" s="30">
        <v>11.355268478393601</v>
      </c>
      <c r="J69" s="30">
        <v>49.821903228759801</v>
      </c>
      <c r="K69" s="30">
        <v>10.875337600708001</v>
      </c>
      <c r="L69" s="30">
        <v>42.311920166015597</v>
      </c>
      <c r="M69" s="30">
        <v>0.81336927413940396</v>
      </c>
      <c r="N69" s="30">
        <v>22.386592864990199</v>
      </c>
      <c r="O69" s="30">
        <v>25.4954719543457</v>
      </c>
      <c r="P69" s="30">
        <v>25.5625</v>
      </c>
      <c r="Q69" s="30">
        <v>0.472084820270538</v>
      </c>
      <c r="R69" s="30">
        <v>998.994873046875</v>
      </c>
      <c r="S69" s="30">
        <v>653.91839599609398</v>
      </c>
      <c r="T69" s="42"/>
      <c r="U69" s="42"/>
      <c r="V69" s="13"/>
      <c r="W69" s="13"/>
      <c r="X69" s="13"/>
      <c r="Y69" s="13"/>
      <c r="Z69" s="13"/>
      <c r="AA69" s="13"/>
    </row>
    <row r="70" spans="1:27" ht="15.75" customHeight="1" x14ac:dyDescent="0.2">
      <c r="A70" s="13"/>
      <c r="B70" s="30" t="str">
        <f>"CRS25BT144A00062"</f>
        <v>CRS25BT144A00062</v>
      </c>
      <c r="C70" s="40">
        <v>45932</v>
      </c>
      <c r="D70" s="41">
        <v>5.395833333333333E-2</v>
      </c>
      <c r="E70" s="30" t="s">
        <v>62</v>
      </c>
      <c r="F70" s="30">
        <v>459</v>
      </c>
      <c r="G70" s="30">
        <v>3</v>
      </c>
      <c r="H70" s="30">
        <v>459.22998046875</v>
      </c>
      <c r="I70" s="30">
        <v>11.3528079986572</v>
      </c>
      <c r="J70" s="30">
        <v>49.784400939941399</v>
      </c>
      <c r="K70" s="30">
        <v>10.8369541168213</v>
      </c>
      <c r="L70" s="30">
        <v>42.376296997070298</v>
      </c>
      <c r="M70" s="30">
        <v>0.81251925230026201</v>
      </c>
      <c r="N70" s="30">
        <v>22.3415222167969</v>
      </c>
      <c r="O70" s="30">
        <v>25.3250846862793</v>
      </c>
      <c r="P70" s="30">
        <v>25.375</v>
      </c>
      <c r="Q70" s="30">
        <v>0.46055969595909102</v>
      </c>
      <c r="R70" s="30">
        <v>998.9560546875</v>
      </c>
      <c r="S70" s="30">
        <v>588.80950927734398</v>
      </c>
      <c r="T70" s="42"/>
      <c r="U70" s="42"/>
      <c r="V70" s="13"/>
      <c r="W70" s="13"/>
      <c r="X70" s="13"/>
      <c r="Y70" s="13"/>
      <c r="Z70" s="13"/>
      <c r="AA70" s="13"/>
    </row>
    <row r="71" spans="1:27" ht="15.75" customHeight="1" x14ac:dyDescent="0.2">
      <c r="A71" s="13"/>
      <c r="B71" s="30" t="str">
        <f>"CRS25BT144A00063"</f>
        <v>CRS25BT144A00063</v>
      </c>
      <c r="C71" s="40">
        <v>45932</v>
      </c>
      <c r="D71" s="41">
        <v>7.1875000000000008E-2</v>
      </c>
      <c r="E71" s="30" t="s">
        <v>62</v>
      </c>
      <c r="F71" s="30">
        <v>453</v>
      </c>
      <c r="G71" s="30">
        <v>3</v>
      </c>
      <c r="H71" s="30">
        <v>453.81506347656301</v>
      </c>
      <c r="I71" s="30">
        <v>11.4720573425293</v>
      </c>
      <c r="J71" s="30">
        <v>49.850639343261697</v>
      </c>
      <c r="K71" s="30">
        <v>10.8607635498047</v>
      </c>
      <c r="L71" s="30">
        <v>41.784824371337898</v>
      </c>
      <c r="M71" s="30">
        <v>0.79353642463684104</v>
      </c>
      <c r="N71" s="30">
        <v>22.078086853027301</v>
      </c>
      <c r="O71" s="30">
        <v>25.725490570068398</v>
      </c>
      <c r="P71" s="30">
        <v>25.75</v>
      </c>
      <c r="Q71" s="30">
        <v>0.58623480796813998</v>
      </c>
      <c r="R71" s="30">
        <v>999.57427978515602</v>
      </c>
      <c r="S71" s="30">
        <v>522.438720703125</v>
      </c>
      <c r="T71" s="42"/>
      <c r="U71" s="42"/>
      <c r="V71" s="13"/>
      <c r="W71" s="13"/>
      <c r="X71" s="13"/>
      <c r="Y71" s="13"/>
      <c r="Z71" s="13"/>
      <c r="AA71" s="13"/>
    </row>
    <row r="72" spans="1:27" ht="15.75" customHeight="1" x14ac:dyDescent="0.2">
      <c r="A72" s="13"/>
      <c r="B72" s="30" t="str">
        <f>"CRS25BT144A00064"</f>
        <v>CRS25BT144A00064</v>
      </c>
      <c r="C72" s="40">
        <v>45932</v>
      </c>
      <c r="D72" s="41">
        <v>5.2766203703703697E-2</v>
      </c>
      <c r="E72" s="30" t="s">
        <v>62</v>
      </c>
      <c r="F72" s="30">
        <v>462</v>
      </c>
      <c r="G72" s="30">
        <v>3</v>
      </c>
      <c r="H72" s="30">
        <v>462.67590332031301</v>
      </c>
      <c r="I72" s="30">
        <v>11.261139869689901</v>
      </c>
      <c r="J72" s="30">
        <v>49.823566436767599</v>
      </c>
      <c r="K72" s="30">
        <v>10.8259687423706</v>
      </c>
      <c r="L72" s="30">
        <v>42.737598419189503</v>
      </c>
      <c r="M72" s="30">
        <v>0.82463109493255604</v>
      </c>
      <c r="N72" s="30">
        <v>22.5091667175293</v>
      </c>
      <c r="O72" s="30">
        <v>25.490669250488299</v>
      </c>
      <c r="P72" s="30">
        <v>25.375</v>
      </c>
      <c r="Q72" s="30">
        <v>0.43215030431747398</v>
      </c>
      <c r="R72" s="30">
        <v>998.89886474609398</v>
      </c>
      <c r="S72" s="30">
        <v>677.06146240234398</v>
      </c>
      <c r="T72" s="42"/>
      <c r="U72" s="42"/>
      <c r="V72" s="13"/>
      <c r="W72" s="13"/>
      <c r="X72" s="13"/>
      <c r="Y72" s="13"/>
      <c r="Z72" s="13"/>
      <c r="AA72" s="13"/>
    </row>
    <row r="73" spans="1:27" ht="15.75" customHeight="1" x14ac:dyDescent="0.2">
      <c r="A73" s="13"/>
      <c r="B73" s="30" t="str">
        <f>"CRS25BT144A00065"</f>
        <v>CRS25BT144A00065</v>
      </c>
      <c r="C73" s="40">
        <v>45932</v>
      </c>
      <c r="D73" s="41">
        <v>5.1840277777777777E-2</v>
      </c>
      <c r="E73" s="30" t="s">
        <v>62</v>
      </c>
      <c r="F73" s="30">
        <v>452</v>
      </c>
      <c r="G73" s="30">
        <v>3</v>
      </c>
      <c r="H73" s="30">
        <v>452.22555541992199</v>
      </c>
      <c r="I73" s="30">
        <v>11.257814407348601</v>
      </c>
      <c r="J73" s="30">
        <v>49.848117828369098</v>
      </c>
      <c r="K73" s="30">
        <v>10.866395950317401</v>
      </c>
      <c r="L73" s="30">
        <v>41.6168823242188</v>
      </c>
      <c r="M73" s="30">
        <v>0.80584639310836803</v>
      </c>
      <c r="N73" s="30">
        <v>22.000757217407202</v>
      </c>
      <c r="O73" s="30">
        <v>25.8782043457031</v>
      </c>
      <c r="P73" s="30">
        <v>25.375</v>
      </c>
      <c r="Q73" s="30">
        <v>0.62132883071899403</v>
      </c>
      <c r="R73" s="30">
        <v>999.0322265625</v>
      </c>
      <c r="S73" s="30">
        <v>677.75006103515602</v>
      </c>
      <c r="T73" s="42"/>
      <c r="U73" s="42"/>
      <c r="V73" s="13"/>
      <c r="W73" s="13"/>
      <c r="X73" s="13"/>
      <c r="Y73" s="13"/>
      <c r="Z73" s="13"/>
      <c r="AA73" s="13"/>
    </row>
    <row r="74" spans="1:27" ht="15.75" customHeight="1" x14ac:dyDescent="0.2">
      <c r="A74" s="13"/>
      <c r="B74" s="30" t="str">
        <f>"CRS25BT144A00066"</f>
        <v>CRS25BT144A00066</v>
      </c>
      <c r="C74" s="40">
        <v>45932</v>
      </c>
      <c r="D74" s="41">
        <v>2.9502314814814815E-2</v>
      </c>
      <c r="E74" s="30" t="s">
        <v>62</v>
      </c>
      <c r="F74" s="30">
        <v>463</v>
      </c>
      <c r="G74" s="30">
        <v>3</v>
      </c>
      <c r="H74" s="30">
        <v>463.12637329101602</v>
      </c>
      <c r="I74" s="30">
        <v>11.3702602386475</v>
      </c>
      <c r="J74" s="30">
        <v>49.845146179199197</v>
      </c>
      <c r="K74" s="30">
        <v>10.9498653411865</v>
      </c>
      <c r="L74" s="30">
        <v>42.295166015625</v>
      </c>
      <c r="M74" s="30">
        <v>0.81715840101242099</v>
      </c>
      <c r="N74" s="30">
        <v>22.531080245971701</v>
      </c>
      <c r="O74" s="30">
        <v>25.057661056518601</v>
      </c>
      <c r="P74" s="30">
        <v>25</v>
      </c>
      <c r="Q74" s="30">
        <v>0.52389937639236495</v>
      </c>
      <c r="R74" s="30">
        <v>999.20013427734398</v>
      </c>
      <c r="S74" s="30">
        <v>647.790771484375</v>
      </c>
      <c r="T74" s="42"/>
      <c r="U74" s="42"/>
      <c r="V74" s="13"/>
      <c r="W74" s="13"/>
      <c r="X74" s="13"/>
      <c r="Y74" s="13"/>
      <c r="Z74" s="13"/>
      <c r="AA74" s="13"/>
    </row>
    <row r="75" spans="1:27" ht="15.75" customHeight="1" x14ac:dyDescent="0.2">
      <c r="A75" s="13"/>
      <c r="B75" s="30" t="str">
        <f>"CRS25BT144A00067"</f>
        <v>CRS25BT144A00067</v>
      </c>
      <c r="C75" s="40">
        <v>45932</v>
      </c>
      <c r="D75" s="41">
        <v>0.15802083333333333</v>
      </c>
      <c r="E75" s="30" t="s">
        <v>62</v>
      </c>
      <c r="F75" s="30">
        <v>446</v>
      </c>
      <c r="G75" s="30">
        <v>3</v>
      </c>
      <c r="H75" s="30">
        <v>446.89492797851602</v>
      </c>
      <c r="I75" s="30">
        <v>11.1737823486328</v>
      </c>
      <c r="J75" s="30">
        <v>49.928321838378899</v>
      </c>
      <c r="K75" s="30">
        <v>10.6446475982666</v>
      </c>
      <c r="L75" s="30">
        <v>41.983062744140597</v>
      </c>
      <c r="M75" s="30">
        <v>0.80104744434356701</v>
      </c>
      <c r="N75" s="30">
        <v>21.7414226531982</v>
      </c>
      <c r="O75" s="30">
        <v>27.406183242797901</v>
      </c>
      <c r="P75" s="30">
        <v>27.4375</v>
      </c>
      <c r="Q75" s="30">
        <v>0.51459586620330799</v>
      </c>
      <c r="R75" s="30">
        <v>1000.03814697266</v>
      </c>
      <c r="S75" s="30">
        <v>670.03894042968795</v>
      </c>
      <c r="T75" s="42"/>
      <c r="U75" s="42"/>
      <c r="V75" s="13"/>
      <c r="W75" s="13"/>
      <c r="X75" s="13"/>
      <c r="Y75" s="13"/>
      <c r="Z75" s="13"/>
      <c r="AA75" s="13"/>
    </row>
    <row r="76" spans="1:27" ht="15.75" customHeight="1" x14ac:dyDescent="0.2">
      <c r="A76" s="13"/>
      <c r="B76" s="30" t="str">
        <f>"CRS25BT144A00068"</f>
        <v>CRS25BT144A00068</v>
      </c>
      <c r="C76" s="40">
        <v>45932</v>
      </c>
      <c r="D76" s="41">
        <v>3.9861111111111111E-2</v>
      </c>
      <c r="E76" s="30" t="s">
        <v>62</v>
      </c>
      <c r="F76" s="30">
        <v>457</v>
      </c>
      <c r="G76" s="30">
        <v>3</v>
      </c>
      <c r="H76" s="30">
        <v>457.57809448242199</v>
      </c>
      <c r="I76" s="30">
        <v>11.3021335601807</v>
      </c>
      <c r="J76" s="30">
        <v>49.910213470458999</v>
      </c>
      <c r="K76" s="30">
        <v>10.8532047271729</v>
      </c>
      <c r="L76" s="30">
        <v>42.160640716552699</v>
      </c>
      <c r="M76" s="30">
        <v>0.81117647886276201</v>
      </c>
      <c r="N76" s="30">
        <v>22.261157989501999</v>
      </c>
      <c r="O76" s="30">
        <v>25.125349044799801</v>
      </c>
      <c r="P76" s="30">
        <v>25.125</v>
      </c>
      <c r="Q76" s="30">
        <v>0.61283254623413097</v>
      </c>
      <c r="R76" s="30">
        <v>999.00042724609398</v>
      </c>
      <c r="S76" s="30">
        <v>638.36486816406295</v>
      </c>
      <c r="T76" s="42"/>
      <c r="U76" s="42"/>
      <c r="V76" s="13"/>
      <c r="W76" s="13"/>
      <c r="X76" s="13"/>
      <c r="Y76" s="13"/>
      <c r="Z76" s="13"/>
      <c r="AA76" s="13"/>
    </row>
    <row r="77" spans="1:27" ht="15.75" customHeight="1" x14ac:dyDescent="0.2">
      <c r="A77" s="13"/>
      <c r="B77" s="30" t="str">
        <f>"CRS25BT144A00069"</f>
        <v>CRS25BT144A00069</v>
      </c>
      <c r="C77" s="40">
        <v>45932</v>
      </c>
      <c r="D77" s="41">
        <v>4.2141203703703702E-2</v>
      </c>
      <c r="E77" s="30" t="s">
        <v>62</v>
      </c>
      <c r="F77" s="30">
        <v>461</v>
      </c>
      <c r="G77" s="30">
        <v>3</v>
      </c>
      <c r="H77" s="30">
        <v>461.40124511718801</v>
      </c>
      <c r="I77" s="30">
        <v>11.384789466857899</v>
      </c>
      <c r="J77" s="30">
        <v>49.845855712890597</v>
      </c>
      <c r="K77" s="30">
        <v>10.877485275268601</v>
      </c>
      <c r="L77" s="30">
        <v>42.418006896972699</v>
      </c>
      <c r="M77" s="30">
        <v>0.81306391954421997</v>
      </c>
      <c r="N77" s="30">
        <v>22.4471530914307</v>
      </c>
      <c r="O77" s="30">
        <v>25.251411437988299</v>
      </c>
      <c r="P77" s="30">
        <v>25.1875</v>
      </c>
      <c r="Q77" s="30">
        <v>0.487478137016296</v>
      </c>
      <c r="R77" s="30">
        <v>998.93249511718795</v>
      </c>
      <c r="S77" s="30">
        <v>587.87445068359398</v>
      </c>
      <c r="T77" s="42"/>
      <c r="U77" s="42"/>
      <c r="V77" s="13"/>
      <c r="W77" s="13"/>
      <c r="X77" s="13"/>
      <c r="Y77" s="13"/>
      <c r="Z77" s="13"/>
      <c r="AA77" s="13"/>
    </row>
    <row r="78" spans="1:27" ht="15.75" customHeight="1" x14ac:dyDescent="0.2">
      <c r="A78" s="13"/>
      <c r="B78" s="30" t="str">
        <f>"CRS25BT144A00070"</f>
        <v>CRS25BT144A00070</v>
      </c>
      <c r="C78" s="40">
        <v>45932</v>
      </c>
      <c r="D78" s="41">
        <v>4.6273148148148147E-2</v>
      </c>
      <c r="E78" s="30" t="s">
        <v>62</v>
      </c>
      <c r="F78" s="30">
        <v>450</v>
      </c>
      <c r="G78" s="30">
        <v>3</v>
      </c>
      <c r="H78" s="30">
        <v>450.45968627929699</v>
      </c>
      <c r="I78" s="30">
        <v>11.3515472412109</v>
      </c>
      <c r="J78" s="30">
        <v>49.788784027099602</v>
      </c>
      <c r="K78" s="30">
        <v>10.7899084091187</v>
      </c>
      <c r="L78" s="30">
        <v>41.748237609863303</v>
      </c>
      <c r="M78" s="30">
        <v>0.79702025651931796</v>
      </c>
      <c r="N78" s="30">
        <v>21.9148464202881</v>
      </c>
      <c r="O78" s="30">
        <v>25.182439804077099</v>
      </c>
      <c r="P78" s="30">
        <v>25.25</v>
      </c>
      <c r="Q78" s="30">
        <v>0.53560370206832897</v>
      </c>
      <c r="R78" s="30">
        <v>998.971923828125</v>
      </c>
      <c r="S78" s="30">
        <v>574.41937255859398</v>
      </c>
      <c r="T78" s="42"/>
      <c r="U78" s="42"/>
      <c r="V78" s="13"/>
      <c r="W78" s="13"/>
      <c r="X78" s="13"/>
      <c r="Y78" s="13"/>
      <c r="Z78" s="13"/>
      <c r="AA78" s="13"/>
    </row>
    <row r="79" spans="1:27" ht="15.75" customHeight="1" x14ac:dyDescent="0.2">
      <c r="A79" s="13"/>
      <c r="B79" s="30" t="str">
        <f>"CRS25BT144A00071"</f>
        <v>CRS25BT144A00071</v>
      </c>
      <c r="C79" s="40">
        <v>45932</v>
      </c>
      <c r="D79" s="41">
        <v>0.13790509259259259</v>
      </c>
      <c r="E79" s="30" t="s">
        <v>62</v>
      </c>
      <c r="F79" s="30">
        <v>449</v>
      </c>
      <c r="G79" s="30">
        <v>3</v>
      </c>
      <c r="H79" s="30">
        <v>449.44488525390602</v>
      </c>
      <c r="I79" s="30">
        <v>11.2596130371094</v>
      </c>
      <c r="J79" s="30">
        <v>49.908912658691399</v>
      </c>
      <c r="K79" s="30">
        <v>10.7394876480103</v>
      </c>
      <c r="L79" s="30">
        <v>41.8497505187988</v>
      </c>
      <c r="M79" s="30">
        <v>0.799787998199463</v>
      </c>
      <c r="N79" s="30">
        <v>21.865476608276399</v>
      </c>
      <c r="O79" s="30">
        <v>26.861385345458999</v>
      </c>
      <c r="P79" s="30">
        <v>27.0625</v>
      </c>
      <c r="Q79" s="30">
        <v>0.53673952817916903</v>
      </c>
      <c r="R79" s="30">
        <v>1000.05474853516</v>
      </c>
      <c r="S79" s="30">
        <v>641.02557373046898</v>
      </c>
      <c r="T79" s="42"/>
      <c r="U79" s="42"/>
      <c r="V79" s="13"/>
      <c r="W79" s="13"/>
      <c r="X79" s="13"/>
      <c r="Y79" s="13"/>
      <c r="Z79" s="13"/>
      <c r="AA79" s="13"/>
    </row>
    <row r="80" spans="1:27" ht="15.75" customHeight="1" x14ac:dyDescent="0.2">
      <c r="A80" s="13"/>
      <c r="B80" s="30" t="str">
        <f>"CRS25BT144A00072"</f>
        <v>CRS25BT144A00072</v>
      </c>
      <c r="C80" s="40">
        <v>45932</v>
      </c>
      <c r="D80" s="41">
        <v>0.14127314814814815</v>
      </c>
      <c r="E80" s="30" t="s">
        <v>62</v>
      </c>
      <c r="F80" s="30">
        <v>459</v>
      </c>
      <c r="G80" s="30">
        <v>3</v>
      </c>
      <c r="H80" s="30">
        <v>459.65673828125</v>
      </c>
      <c r="I80" s="30">
        <v>11.213290214538601</v>
      </c>
      <c r="J80" s="30">
        <v>49.795619964599602</v>
      </c>
      <c r="K80" s="30">
        <v>10.8085279464722</v>
      </c>
      <c r="L80" s="30">
        <v>42.527229309082003</v>
      </c>
      <c r="M80" s="30">
        <v>0.82320767641067505</v>
      </c>
      <c r="N80" s="30">
        <v>22.362283706665</v>
      </c>
      <c r="O80" s="30">
        <v>26.843816757202099</v>
      </c>
      <c r="P80" s="30">
        <v>27.125</v>
      </c>
      <c r="Q80" s="30">
        <v>0.67519056797027599</v>
      </c>
      <c r="R80" s="30">
        <v>1000.05541992188</v>
      </c>
      <c r="S80" s="30">
        <v>647.56951904296898</v>
      </c>
      <c r="T80" s="42"/>
      <c r="U80" s="42"/>
      <c r="V80" s="13"/>
      <c r="W80" s="13"/>
      <c r="X80" s="13"/>
      <c r="Y80" s="13"/>
      <c r="Z80" s="13"/>
      <c r="AA80" s="13"/>
    </row>
    <row r="81" spans="1:27" ht="15.75" customHeight="1" x14ac:dyDescent="0.2">
      <c r="A81" s="13"/>
      <c r="B81" s="30" t="str">
        <f>"CRS25BT144A00073"</f>
        <v>CRS25BT144A00073</v>
      </c>
      <c r="C81" s="40">
        <v>45932</v>
      </c>
      <c r="D81" s="41">
        <v>0.13638888888888889</v>
      </c>
      <c r="E81" s="30" t="s">
        <v>62</v>
      </c>
      <c r="F81" s="30">
        <v>461</v>
      </c>
      <c r="G81" s="30">
        <v>3</v>
      </c>
      <c r="H81" s="30">
        <v>461.45938110351602</v>
      </c>
      <c r="I81" s="30">
        <v>11.1808519363403</v>
      </c>
      <c r="J81" s="30">
        <v>49.838630676269503</v>
      </c>
      <c r="K81" s="30">
        <v>10.793556213378899</v>
      </c>
      <c r="L81" s="30">
        <v>42.753227233886697</v>
      </c>
      <c r="M81" s="30">
        <v>0.82811850309371904</v>
      </c>
      <c r="N81" s="30">
        <v>22.4499816894531</v>
      </c>
      <c r="O81" s="30">
        <v>26.729377746581999</v>
      </c>
      <c r="P81" s="30">
        <v>27.0625</v>
      </c>
      <c r="Q81" s="30">
        <v>0.449543416500092</v>
      </c>
      <c r="R81" s="30">
        <v>999.79669189453102</v>
      </c>
      <c r="S81" s="30">
        <v>718.76794433593795</v>
      </c>
      <c r="T81" s="42"/>
      <c r="U81" s="42"/>
      <c r="V81" s="13"/>
      <c r="W81" s="13"/>
      <c r="X81" s="13"/>
      <c r="Y81" s="13"/>
      <c r="Z81" s="13"/>
      <c r="AA81" s="13"/>
    </row>
    <row r="82" spans="1:27" ht="15.75" customHeight="1" x14ac:dyDescent="0.2">
      <c r="A82" s="13"/>
      <c r="B82" s="30" t="str">
        <f>"CRS25BT144A00074"</f>
        <v>CRS25BT144A00074</v>
      </c>
      <c r="C82" s="40">
        <v>45932</v>
      </c>
      <c r="D82" s="41">
        <v>0.13440972222222222</v>
      </c>
      <c r="E82" s="30" t="s">
        <v>62</v>
      </c>
      <c r="F82" s="30">
        <v>449</v>
      </c>
      <c r="G82" s="30">
        <v>3</v>
      </c>
      <c r="H82" s="30">
        <v>449.88342285156301</v>
      </c>
      <c r="I82" s="30">
        <v>11.237642288208001</v>
      </c>
      <c r="J82" s="30">
        <v>49.7997856140137</v>
      </c>
      <c r="K82" s="30">
        <v>10.7436380386353</v>
      </c>
      <c r="L82" s="30">
        <v>41.874401092529297</v>
      </c>
      <c r="M82" s="30">
        <v>0.80389130115509</v>
      </c>
      <c r="N82" s="30">
        <v>21.886812210083001</v>
      </c>
      <c r="O82" s="30">
        <v>26.803920745849599</v>
      </c>
      <c r="P82" s="30">
        <v>27</v>
      </c>
      <c r="Q82" s="30">
        <v>0.58756989240646396</v>
      </c>
      <c r="R82" s="30">
        <v>999.86730957031295</v>
      </c>
      <c r="S82" s="30">
        <v>614.38830566406295</v>
      </c>
      <c r="T82" s="42"/>
      <c r="U82" s="42"/>
      <c r="V82" s="13"/>
      <c r="W82" s="13"/>
      <c r="X82" s="13"/>
      <c r="Y82" s="13"/>
      <c r="Z82" s="13"/>
      <c r="AA82" s="13"/>
    </row>
    <row r="83" spans="1:27" ht="15.75" customHeight="1" x14ac:dyDescent="0.2">
      <c r="A83" s="13"/>
      <c r="B83" s="30" t="str">
        <f>"CRS25BT144A00075"</f>
        <v>CRS25BT144A00075</v>
      </c>
      <c r="C83" s="40">
        <v>45932</v>
      </c>
      <c r="D83" s="41">
        <v>0.13555555555555557</v>
      </c>
      <c r="E83" s="30" t="s">
        <v>62</v>
      </c>
      <c r="F83" s="30">
        <v>456</v>
      </c>
      <c r="G83" s="30">
        <v>3</v>
      </c>
      <c r="H83" s="30">
        <v>456.23861694335898</v>
      </c>
      <c r="I83" s="30">
        <v>11.2290048599243</v>
      </c>
      <c r="J83" s="30">
        <v>49.762462615966797</v>
      </c>
      <c r="K83" s="30">
        <v>10.755784988403301</v>
      </c>
      <c r="L83" s="30">
        <v>42.417976379394503</v>
      </c>
      <c r="M83" s="30">
        <v>0.81648629903793302</v>
      </c>
      <c r="N83" s="30">
        <v>22.195991516113299</v>
      </c>
      <c r="O83" s="30">
        <v>26.743801116943398</v>
      </c>
      <c r="P83" s="30">
        <v>27</v>
      </c>
      <c r="Q83" s="30">
        <v>0.47231402993202198</v>
      </c>
      <c r="R83" s="30">
        <v>1000.07702636719</v>
      </c>
      <c r="S83" s="30">
        <v>662.83966064453102</v>
      </c>
      <c r="T83" s="42"/>
      <c r="U83" s="42"/>
      <c r="V83" s="13"/>
      <c r="W83" s="13"/>
      <c r="X83" s="13"/>
      <c r="Y83" s="13"/>
      <c r="Z83" s="13"/>
      <c r="AA83" s="13"/>
    </row>
    <row r="84" spans="1:27" ht="15.75" customHeight="1" x14ac:dyDescent="0.2">
      <c r="A84" s="13"/>
      <c r="B84" s="30" t="str">
        <f>"CRS25BT144A00076"</f>
        <v>CRS25BT144A00076</v>
      </c>
      <c r="C84" s="40">
        <v>45932</v>
      </c>
      <c r="D84" s="41">
        <v>0.13068287037037038</v>
      </c>
      <c r="E84" s="30" t="s">
        <v>62</v>
      </c>
      <c r="F84" s="30">
        <v>451</v>
      </c>
      <c r="G84" s="30">
        <v>3</v>
      </c>
      <c r="H84" s="30">
        <v>451.91885375976602</v>
      </c>
      <c r="I84" s="30">
        <v>11.24476146698</v>
      </c>
      <c r="J84" s="30">
        <v>49.817272186279297</v>
      </c>
      <c r="K84" s="30">
        <v>10.6539087295532</v>
      </c>
      <c r="L84" s="30">
        <v>42.418128967285199</v>
      </c>
      <c r="M84" s="30">
        <v>0.80673384666442904</v>
      </c>
      <c r="N84" s="30">
        <v>21.985836029052699</v>
      </c>
      <c r="O84" s="30">
        <v>26.7107849121094</v>
      </c>
      <c r="P84" s="30">
        <v>26.9375</v>
      </c>
      <c r="Q84" s="30">
        <v>0.448196530342102</v>
      </c>
      <c r="R84" s="30">
        <v>1000.12341308594</v>
      </c>
      <c r="S84" s="30">
        <v>594.10589599609398</v>
      </c>
      <c r="T84" s="42"/>
      <c r="U84" s="42"/>
      <c r="V84" s="13"/>
      <c r="W84" s="13"/>
      <c r="X84" s="13"/>
      <c r="Y84" s="13"/>
      <c r="Z84" s="13"/>
      <c r="AA84" s="13"/>
    </row>
    <row r="85" spans="1:27" ht="15.75" customHeight="1" x14ac:dyDescent="0.2">
      <c r="A85" s="13"/>
      <c r="B85" s="30" t="str">
        <f>"CRS25BT144A00077"</f>
        <v>CRS25BT144A00077</v>
      </c>
      <c r="C85" s="40">
        <v>45932</v>
      </c>
      <c r="D85" s="41">
        <v>0.13157407407407407</v>
      </c>
      <c r="E85" s="30" t="s">
        <v>62</v>
      </c>
      <c r="F85" s="30">
        <v>446</v>
      </c>
      <c r="G85" s="30">
        <v>3</v>
      </c>
      <c r="H85" s="30">
        <v>446.6025390625</v>
      </c>
      <c r="I85" s="30">
        <v>11.2481889724731</v>
      </c>
      <c r="J85" s="30">
        <v>49.728469848632798</v>
      </c>
      <c r="K85" s="30">
        <v>10.6234397888184</v>
      </c>
      <c r="L85" s="30">
        <v>42.039352416992202</v>
      </c>
      <c r="M85" s="30">
        <v>0.79842382669448897</v>
      </c>
      <c r="N85" s="30">
        <v>21.727197647094702</v>
      </c>
      <c r="O85" s="30">
        <v>26.7301940917969</v>
      </c>
      <c r="P85" s="30">
        <v>26.9375</v>
      </c>
      <c r="Q85" s="30">
        <v>0.48087283968925498</v>
      </c>
      <c r="R85" s="30">
        <v>1000.11041259766</v>
      </c>
      <c r="S85" s="30">
        <v>583.48175048828102</v>
      </c>
      <c r="T85" s="42"/>
      <c r="U85" s="42"/>
      <c r="V85" s="13"/>
      <c r="W85" s="13"/>
      <c r="X85" s="13"/>
      <c r="Y85" s="13"/>
      <c r="Z85" s="13"/>
      <c r="AA85" s="13"/>
    </row>
    <row r="86" spans="1:27" ht="15.75" customHeight="1" x14ac:dyDescent="0.2">
      <c r="A86" s="13"/>
      <c r="B86" s="30" t="str">
        <f>"CRS25BT144A00078"</f>
        <v>CRS25BT144A00078</v>
      </c>
      <c r="C86" s="40">
        <v>45932</v>
      </c>
      <c r="D86" s="41">
        <v>0.12671296296296297</v>
      </c>
      <c r="E86" s="30" t="s">
        <v>62</v>
      </c>
      <c r="F86" s="30">
        <v>457</v>
      </c>
      <c r="G86" s="30">
        <v>3</v>
      </c>
      <c r="H86" s="30">
        <v>457.07003784179699</v>
      </c>
      <c r="I86" s="30">
        <v>11.305853843689</v>
      </c>
      <c r="J86" s="30">
        <v>49.820590972900398</v>
      </c>
      <c r="K86" s="30">
        <v>10.8405256271362</v>
      </c>
      <c r="L86" s="30">
        <v>42.163089752197301</v>
      </c>
      <c r="M86" s="30">
        <v>0.81146633625030495</v>
      </c>
      <c r="N86" s="30">
        <v>22.2364406585693</v>
      </c>
      <c r="O86" s="30">
        <v>26.705217361450199</v>
      </c>
      <c r="P86" s="30">
        <v>26.8125</v>
      </c>
      <c r="Q86" s="30">
        <v>0.47931581735611001</v>
      </c>
      <c r="R86" s="30">
        <v>998.68597412109398</v>
      </c>
      <c r="S86" s="30">
        <v>645.97442626953102</v>
      </c>
      <c r="T86" s="42"/>
      <c r="U86" s="42"/>
      <c r="V86" s="13"/>
      <c r="W86" s="13"/>
      <c r="X86" s="13"/>
      <c r="Y86" s="13"/>
      <c r="Z86" s="13"/>
      <c r="AA86" s="13"/>
    </row>
    <row r="87" spans="1:27" ht="15.75" customHeight="1" x14ac:dyDescent="0.2">
      <c r="A87" s="13"/>
      <c r="B87" s="30" t="str">
        <f>"CRS25BT144A00079"</f>
        <v>CRS25BT144A00079</v>
      </c>
      <c r="C87" s="40">
        <v>45932</v>
      </c>
      <c r="D87" s="41">
        <v>0.12247685185185185</v>
      </c>
      <c r="E87" s="30" t="s">
        <v>62</v>
      </c>
      <c r="F87" s="30">
        <v>450</v>
      </c>
      <c r="G87" s="30">
        <v>3</v>
      </c>
      <c r="H87" s="30">
        <v>450.99026489257801</v>
      </c>
      <c r="I87" s="30">
        <v>11.244291305541999</v>
      </c>
      <c r="J87" s="30">
        <v>49.781333923339801</v>
      </c>
      <c r="K87" s="30">
        <v>10.8308610916138</v>
      </c>
      <c r="L87" s="30">
        <v>41.639373779296903</v>
      </c>
      <c r="M87" s="30">
        <v>0.80569106340408303</v>
      </c>
      <c r="N87" s="30">
        <v>21.940660476684599</v>
      </c>
      <c r="O87" s="30">
        <v>26.568628311157202</v>
      </c>
      <c r="P87" s="30">
        <v>26.75</v>
      </c>
      <c r="Q87" s="30">
        <v>1.04830121994019</v>
      </c>
      <c r="R87" s="30">
        <v>999.84716796875</v>
      </c>
      <c r="S87" s="30">
        <v>603.53259277343795</v>
      </c>
      <c r="T87" s="42"/>
      <c r="U87" s="42"/>
      <c r="V87" s="13"/>
      <c r="W87" s="13"/>
      <c r="X87" s="13"/>
      <c r="Y87" s="13"/>
      <c r="Z87" s="13"/>
      <c r="AA87" s="13"/>
    </row>
    <row r="88" spans="1:27" ht="15.75" customHeight="1" x14ac:dyDescent="0.2">
      <c r="A88" s="13"/>
      <c r="B88" s="30" t="str">
        <f>"CRS25BT144A00080"</f>
        <v>CRS25BT144A00080</v>
      </c>
      <c r="C88" s="40">
        <v>45932</v>
      </c>
      <c r="D88" s="41">
        <v>0.12320601851851852</v>
      </c>
      <c r="E88" s="30" t="s">
        <v>62</v>
      </c>
      <c r="F88" s="30">
        <v>464</v>
      </c>
      <c r="G88" s="30">
        <v>3</v>
      </c>
      <c r="H88" s="30">
        <v>464.51174926757801</v>
      </c>
      <c r="I88" s="30">
        <v>11.252611160278301</v>
      </c>
      <c r="J88" s="30">
        <v>49.879230499267599</v>
      </c>
      <c r="K88" s="30">
        <v>10.8182210922241</v>
      </c>
      <c r="L88" s="30">
        <v>42.937904357910199</v>
      </c>
      <c r="M88" s="30">
        <v>0.82760602235794101</v>
      </c>
      <c r="N88" s="30">
        <v>22.5984802246094</v>
      </c>
      <c r="O88" s="30">
        <v>26.698339462280298</v>
      </c>
      <c r="P88" s="30">
        <v>26.75</v>
      </c>
      <c r="Q88" s="30">
        <v>0.453147172927856</v>
      </c>
      <c r="R88" s="30">
        <v>999.90423583984398</v>
      </c>
      <c r="S88" s="30">
        <v>633.90960693359398</v>
      </c>
      <c r="T88" s="42"/>
      <c r="U88" s="42"/>
      <c r="V88" s="13"/>
      <c r="W88" s="13"/>
      <c r="X88" s="13"/>
      <c r="Y88" s="13"/>
      <c r="Z88" s="13"/>
      <c r="AA88" s="13"/>
    </row>
    <row r="89" spans="1:27" ht="15.75" customHeight="1" x14ac:dyDescent="0.2">
      <c r="A89" s="13"/>
      <c r="B89" s="30" t="str">
        <f>"CRS25BT144A00081"</f>
        <v>CRS25BT144A00081</v>
      </c>
      <c r="C89" s="40">
        <v>45932</v>
      </c>
      <c r="D89" s="41">
        <v>0.82944444444444443</v>
      </c>
      <c r="E89" s="30" t="s">
        <v>62</v>
      </c>
      <c r="F89" s="30">
        <v>441</v>
      </c>
      <c r="G89" s="30">
        <v>3</v>
      </c>
      <c r="H89" s="30">
        <v>441.06649780273398</v>
      </c>
      <c r="I89" s="30">
        <v>11.2061405181885</v>
      </c>
      <c r="J89" s="30">
        <v>49.9140434265137</v>
      </c>
      <c r="K89" s="30">
        <v>10.6747426986694</v>
      </c>
      <c r="L89" s="30">
        <v>41.318698883056598</v>
      </c>
      <c r="M89" s="30">
        <v>0.78854274749755904</v>
      </c>
      <c r="N89" s="30">
        <v>21.457868576049801</v>
      </c>
      <c r="O89" s="30">
        <v>23.480155944824201</v>
      </c>
      <c r="P89" s="30">
        <v>24.1875</v>
      </c>
      <c r="Q89" s="30">
        <v>0.66279894113540605</v>
      </c>
      <c r="R89" s="30">
        <v>1000.02819824219</v>
      </c>
      <c r="S89" s="30">
        <v>657.134521484375</v>
      </c>
      <c r="T89" s="42"/>
      <c r="U89" s="42"/>
      <c r="V89" s="13"/>
      <c r="W89" s="13"/>
      <c r="X89" s="13"/>
      <c r="Y89" s="13"/>
      <c r="Z89" s="13"/>
      <c r="AA89" s="13"/>
    </row>
    <row r="90" spans="1:27" ht="15.75" customHeight="1" x14ac:dyDescent="0.2">
      <c r="A90" s="13"/>
      <c r="B90" s="30" t="str">
        <f>"CRS25BT144A00082"</f>
        <v>CRS25BT144A00082</v>
      </c>
      <c r="C90" s="40">
        <v>45932</v>
      </c>
      <c r="D90" s="30" t="s">
        <v>68</v>
      </c>
      <c r="E90" s="30" t="s">
        <v>62</v>
      </c>
      <c r="F90" s="30">
        <v>449</v>
      </c>
      <c r="G90" s="30">
        <v>3</v>
      </c>
      <c r="H90" s="30">
        <v>449.96408081054699</v>
      </c>
      <c r="I90" s="30">
        <v>11.1662759780884</v>
      </c>
      <c r="J90" s="30">
        <v>49.902477264404297</v>
      </c>
      <c r="K90" s="30">
        <v>10.670606613159199</v>
      </c>
      <c r="L90" s="30">
        <v>42.168556213378899</v>
      </c>
      <c r="M90" s="30">
        <v>0.807509005069733</v>
      </c>
      <c r="N90" s="30">
        <v>21.8907356262207</v>
      </c>
      <c r="O90" s="30">
        <v>23.538871765136701</v>
      </c>
      <c r="P90" s="30">
        <v>24.125</v>
      </c>
      <c r="Q90" s="30">
        <v>0.54319316148757901</v>
      </c>
      <c r="R90" s="30">
        <v>1000.1953125</v>
      </c>
      <c r="S90" s="30">
        <v>705.211669921875</v>
      </c>
      <c r="T90" s="42"/>
      <c r="U90" s="42"/>
      <c r="V90" s="13"/>
      <c r="W90" s="13"/>
      <c r="X90" s="13"/>
      <c r="Y90" s="13"/>
      <c r="Z90" s="13"/>
      <c r="AA90" s="13"/>
    </row>
    <row r="91" spans="1:27" ht="15.75" customHeight="1" x14ac:dyDescent="0.2">
      <c r="A91" s="13"/>
      <c r="B91" s="30" t="str">
        <f>"CRS25BT144A00083"</f>
        <v>CRS25BT144A00083</v>
      </c>
      <c r="C91" s="40">
        <v>45932</v>
      </c>
      <c r="D91" s="41">
        <v>0.81004629629629632</v>
      </c>
      <c r="E91" s="30" t="s">
        <v>62</v>
      </c>
      <c r="F91" s="30">
        <v>453</v>
      </c>
      <c r="G91" s="30">
        <v>3</v>
      </c>
      <c r="H91" s="30">
        <v>453.78973388671898</v>
      </c>
      <c r="I91" s="30">
        <v>11.1661329269409</v>
      </c>
      <c r="J91" s="30">
        <v>49.871776580810497</v>
      </c>
      <c r="K91" s="30">
        <v>10.667625427246101</v>
      </c>
      <c r="L91" s="30">
        <v>42.538963317871101</v>
      </c>
      <c r="M91" s="30">
        <v>0.81488633155822798</v>
      </c>
      <c r="N91" s="30">
        <v>22.076854705810501</v>
      </c>
      <c r="O91" s="30">
        <v>23.505781173706101</v>
      </c>
      <c r="P91" s="30">
        <v>24.25</v>
      </c>
      <c r="Q91" s="30">
        <v>0.59485584497451804</v>
      </c>
      <c r="R91" s="30">
        <v>1000.20904541016</v>
      </c>
      <c r="S91" s="30">
        <v>536.06823730468795</v>
      </c>
      <c r="T91" s="42"/>
      <c r="U91" s="42"/>
      <c r="V91" s="13"/>
      <c r="W91" s="13"/>
      <c r="X91" s="13"/>
      <c r="Y91" s="13"/>
      <c r="Z91" s="13"/>
      <c r="AA91" s="13"/>
    </row>
    <row r="92" spans="1:27" ht="15.75" customHeight="1" x14ac:dyDescent="0.2">
      <c r="A92" s="13"/>
      <c r="B92" s="30" t="str">
        <f>"CRS25BT144A00084"</f>
        <v>CRS25BT144A00084</v>
      </c>
      <c r="C92" s="40">
        <v>45932</v>
      </c>
      <c r="D92" s="41">
        <v>0.81237268518518524</v>
      </c>
      <c r="E92" s="30" t="s">
        <v>62</v>
      </c>
      <c r="F92" s="30">
        <v>463</v>
      </c>
      <c r="G92" s="30">
        <v>3</v>
      </c>
      <c r="H92" s="30">
        <v>463.91390991210898</v>
      </c>
      <c r="I92" s="30">
        <v>11.183546066284199</v>
      </c>
      <c r="J92" s="30">
        <v>49.902156829833999</v>
      </c>
      <c r="K92" s="30">
        <v>10.7460851669312</v>
      </c>
      <c r="L92" s="30">
        <v>43.170505523681598</v>
      </c>
      <c r="M92" s="30">
        <v>0.83126318454742398</v>
      </c>
      <c r="N92" s="30">
        <v>22.569395065307599</v>
      </c>
      <c r="O92" s="30">
        <v>23.431587219238299</v>
      </c>
      <c r="P92" s="30">
        <v>24.25</v>
      </c>
      <c r="Q92" s="30">
        <v>0.448752671480179</v>
      </c>
      <c r="R92" s="30">
        <v>1000.14453125</v>
      </c>
      <c r="S92" s="30">
        <v>549.44049072265602</v>
      </c>
      <c r="T92" s="42"/>
      <c r="U92" s="42"/>
      <c r="V92" s="13"/>
      <c r="W92" s="13"/>
      <c r="X92" s="13"/>
      <c r="Y92" s="13"/>
      <c r="Z92" s="13"/>
      <c r="AA92" s="13"/>
    </row>
    <row r="93" spans="1:27" ht="15.75" customHeight="1" x14ac:dyDescent="0.2">
      <c r="A93" s="13"/>
      <c r="B93" s="30" t="str">
        <f>"CRS25BT144A00085"</f>
        <v>CRS25BT144A00085</v>
      </c>
      <c r="C93" s="40">
        <v>45932</v>
      </c>
      <c r="D93" s="41">
        <v>0.82393518518518516</v>
      </c>
      <c r="E93" s="30" t="s">
        <v>62</v>
      </c>
      <c r="F93" s="30">
        <v>448</v>
      </c>
      <c r="G93" s="30">
        <v>3</v>
      </c>
      <c r="H93" s="30">
        <v>448.51678466796898</v>
      </c>
      <c r="I93" s="30">
        <v>11.227581024169901</v>
      </c>
      <c r="J93" s="30">
        <v>49.8370971679688</v>
      </c>
      <c r="K93" s="30">
        <v>10.6805582046509</v>
      </c>
      <c r="L93" s="30">
        <v>41.993759155273402</v>
      </c>
      <c r="M93" s="30">
        <v>0.80156689882278398</v>
      </c>
      <c r="N93" s="30">
        <v>21.820325851440401</v>
      </c>
      <c r="O93" s="30">
        <v>23.392156600952099</v>
      </c>
      <c r="P93" s="30">
        <v>24.1875</v>
      </c>
      <c r="Q93" s="30">
        <v>0.50012016296386697</v>
      </c>
      <c r="R93" s="30">
        <v>1000.71264648438</v>
      </c>
      <c r="S93" s="30">
        <v>640.36334228515602</v>
      </c>
      <c r="T93" s="42"/>
      <c r="U93" s="42"/>
      <c r="V93" s="13"/>
      <c r="W93" s="13"/>
      <c r="X93" s="13"/>
      <c r="Y93" s="13"/>
      <c r="Z93" s="13"/>
      <c r="AA93" s="13"/>
    </row>
    <row r="94" spans="1:27" ht="15.75" customHeight="1" x14ac:dyDescent="0.2">
      <c r="A94" s="13"/>
      <c r="B94" s="30" t="str">
        <f>"CRS25BT144A00086"</f>
        <v>CRS25BT144A00086</v>
      </c>
      <c r="C94" s="40">
        <v>45932</v>
      </c>
      <c r="D94" s="41">
        <v>0.82781249999999995</v>
      </c>
      <c r="E94" s="30" t="s">
        <v>62</v>
      </c>
      <c r="F94" s="30">
        <v>453</v>
      </c>
      <c r="G94" s="30">
        <v>3</v>
      </c>
      <c r="H94" s="30">
        <v>453.57281494140602</v>
      </c>
      <c r="I94" s="30">
        <v>11.2207021713257</v>
      </c>
      <c r="J94" s="30">
        <v>49.859523773193402</v>
      </c>
      <c r="K94" s="30">
        <v>10.684318542480501</v>
      </c>
      <c r="L94" s="30">
        <v>42.452198028564503</v>
      </c>
      <c r="M94" s="30">
        <v>0.81073486804962203</v>
      </c>
      <c r="N94" s="30">
        <v>22.066301345825199</v>
      </c>
      <c r="O94" s="30">
        <v>23.491016387939499</v>
      </c>
      <c r="P94" s="30">
        <v>24.1875</v>
      </c>
      <c r="Q94" s="30">
        <v>0.42477092146873502</v>
      </c>
      <c r="R94" s="30">
        <v>1000.12994384766</v>
      </c>
      <c r="S94" s="30">
        <v>645.85693359375</v>
      </c>
      <c r="T94" s="42"/>
      <c r="U94" s="42"/>
      <c r="V94" s="13"/>
      <c r="W94" s="13"/>
      <c r="X94" s="13"/>
      <c r="Y94" s="13"/>
      <c r="Z94" s="13"/>
      <c r="AA94" s="13"/>
    </row>
    <row r="95" spans="1:27" ht="15.75" customHeight="1" x14ac:dyDescent="0.2">
      <c r="A95" s="13"/>
      <c r="B95" s="30" t="str">
        <f>"CRS25BT144A00087"</f>
        <v>CRS25BT144A00087</v>
      </c>
      <c r="C95" s="40">
        <v>45932</v>
      </c>
      <c r="D95" s="41">
        <v>0.74690972222222218</v>
      </c>
      <c r="E95" s="30" t="s">
        <v>62</v>
      </c>
      <c r="F95" s="30">
        <v>450</v>
      </c>
      <c r="G95" s="30">
        <v>3</v>
      </c>
      <c r="H95" s="30">
        <v>450.03378295898398</v>
      </c>
      <c r="I95" s="30">
        <v>11.2528476715088</v>
      </c>
      <c r="J95" s="30">
        <v>49.8173637390137</v>
      </c>
      <c r="K95" s="30">
        <v>10.6392116546631</v>
      </c>
      <c r="L95" s="30">
        <v>42.2995414733887</v>
      </c>
      <c r="M95" s="30">
        <v>0.802789986133575</v>
      </c>
      <c r="N95" s="30">
        <v>21.894126892089801</v>
      </c>
      <c r="O95" s="30">
        <v>23.7469367980957</v>
      </c>
      <c r="P95" s="30">
        <v>24.4375</v>
      </c>
      <c r="Q95" s="30">
        <v>0.41603425145149198</v>
      </c>
      <c r="R95" s="30">
        <v>999.95770263671898</v>
      </c>
      <c r="S95" s="30">
        <v>640.93377685546898</v>
      </c>
      <c r="T95" s="42"/>
      <c r="U95" s="42"/>
      <c r="V95" s="13"/>
      <c r="W95" s="13"/>
      <c r="X95" s="13"/>
      <c r="Y95" s="13"/>
      <c r="Z95" s="13"/>
      <c r="AA95" s="13"/>
    </row>
    <row r="96" spans="1:27" ht="15.75" customHeight="1" x14ac:dyDescent="0.2">
      <c r="A96" s="13"/>
      <c r="B96" s="30" t="str">
        <f>"CRS25BT144A00088"</f>
        <v>CRS25BT144A00088</v>
      </c>
      <c r="C96" s="40">
        <v>45937</v>
      </c>
      <c r="D96" s="41">
        <v>0.74600694444444438</v>
      </c>
      <c r="E96" s="30" t="s">
        <v>62</v>
      </c>
      <c r="F96" s="30">
        <v>457</v>
      </c>
      <c r="G96" s="30">
        <v>3</v>
      </c>
      <c r="H96" s="30">
        <v>457.80456542968699</v>
      </c>
      <c r="I96" s="30">
        <v>11.3638257980347</v>
      </c>
      <c r="J96" s="30">
        <v>49.579067230224602</v>
      </c>
      <c r="K96" s="30">
        <v>10.842812538146999</v>
      </c>
      <c r="L96" s="30">
        <v>42.221935272216797</v>
      </c>
      <c r="M96" s="30">
        <v>0.81256330013275102</v>
      </c>
      <c r="N96" s="30">
        <v>22.272174835205099</v>
      </c>
      <c r="O96" s="30">
        <v>25.961479187011701</v>
      </c>
      <c r="P96" s="30">
        <v>26.5625</v>
      </c>
      <c r="Q96" s="30">
        <v>1.11995184421539</v>
      </c>
      <c r="R96" s="30">
        <v>999.53173828125</v>
      </c>
      <c r="S96" s="30">
        <v>517.379638671875</v>
      </c>
      <c r="T96" s="42"/>
      <c r="U96" s="42"/>
      <c r="V96" s="13"/>
      <c r="W96" s="13"/>
      <c r="X96" s="13"/>
      <c r="Y96" s="13"/>
      <c r="Z96" s="13"/>
      <c r="AA96" s="13"/>
    </row>
    <row r="97" spans="1:27" ht="15.75" customHeight="1" x14ac:dyDescent="0.2">
      <c r="A97" s="13"/>
      <c r="B97" s="30" t="str">
        <f>"CRS25BT144A00089"</f>
        <v>CRS25BT144A00089</v>
      </c>
      <c r="C97" s="40">
        <v>45932</v>
      </c>
      <c r="D97" s="41">
        <v>0.76543981481481482</v>
      </c>
      <c r="E97" s="30" t="s">
        <v>62</v>
      </c>
      <c r="F97" s="30">
        <v>450</v>
      </c>
      <c r="G97" s="30">
        <v>3</v>
      </c>
      <c r="H97" s="30">
        <v>450.44601440429699</v>
      </c>
      <c r="I97" s="30">
        <v>11.2355337142944</v>
      </c>
      <c r="J97" s="30">
        <v>49.811004638671903</v>
      </c>
      <c r="K97" s="30">
        <v>10.780759811401399</v>
      </c>
      <c r="L97" s="30">
        <v>41.782402038574197</v>
      </c>
      <c r="M97" s="30">
        <v>0.80486631393432595</v>
      </c>
      <c r="N97" s="30">
        <v>21.914182662963899</v>
      </c>
      <c r="O97" s="30">
        <v>23.6045742034912</v>
      </c>
      <c r="P97" s="30">
        <v>24.375</v>
      </c>
      <c r="Q97" s="30">
        <v>0.781114161014557</v>
      </c>
      <c r="R97" s="30">
        <v>999.91204833984398</v>
      </c>
      <c r="S97" s="30">
        <v>554.95788574218795</v>
      </c>
      <c r="T97" s="42"/>
      <c r="U97" s="42"/>
      <c r="V97" s="13"/>
      <c r="W97" s="13"/>
      <c r="X97" s="13"/>
      <c r="Y97" s="13"/>
      <c r="Z97" s="13"/>
      <c r="AA97" s="13"/>
    </row>
    <row r="98" spans="1:27" ht="15.75" customHeight="1" x14ac:dyDescent="0.2">
      <c r="A98" s="13"/>
      <c r="B98" s="30" t="str">
        <f>"CRS25BT144A00090"</f>
        <v>CRS25BT144A00090</v>
      </c>
      <c r="C98" s="40">
        <v>45932</v>
      </c>
      <c r="D98" s="41">
        <v>0.76708333333333334</v>
      </c>
      <c r="E98" s="30" t="s">
        <v>62</v>
      </c>
      <c r="F98" s="30">
        <v>458</v>
      </c>
      <c r="G98" s="30">
        <v>3</v>
      </c>
      <c r="H98" s="30">
        <v>458.28591918945301</v>
      </c>
      <c r="I98" s="30">
        <v>11.211622238159199</v>
      </c>
      <c r="J98" s="30">
        <v>49.9172172546387</v>
      </c>
      <c r="K98" s="30">
        <v>10.757336616516101</v>
      </c>
      <c r="L98" s="30">
        <v>42.6021728515625</v>
      </c>
      <c r="M98" s="30">
        <v>0.81887513399124101</v>
      </c>
      <c r="N98" s="30">
        <v>22.2955932617188</v>
      </c>
      <c r="O98" s="30">
        <v>23.490573883056602</v>
      </c>
      <c r="P98" s="30">
        <v>24.375</v>
      </c>
      <c r="Q98" s="30">
        <v>0.51917397975921598</v>
      </c>
      <c r="R98" s="30">
        <v>999.80432128906295</v>
      </c>
      <c r="S98" s="30">
        <v>552.00701904296898</v>
      </c>
      <c r="T98" s="42"/>
      <c r="U98" s="42"/>
      <c r="V98" s="13"/>
      <c r="W98" s="13"/>
      <c r="X98" s="13"/>
      <c r="Y98" s="13"/>
      <c r="Z98" s="13"/>
      <c r="AA98" s="13"/>
    </row>
    <row r="99" spans="1:27" ht="15.75" customHeight="1" x14ac:dyDescent="0.2">
      <c r="A99" s="13"/>
      <c r="B99" s="30" t="str">
        <f>"CRS25BT144A00091"</f>
        <v>CRS25BT144A00091</v>
      </c>
      <c r="C99" s="40">
        <v>45932</v>
      </c>
      <c r="D99" s="41">
        <v>0.7726736111111111</v>
      </c>
      <c r="E99" s="30" t="s">
        <v>62</v>
      </c>
      <c r="F99" s="30">
        <v>458</v>
      </c>
      <c r="G99" s="30">
        <v>3</v>
      </c>
      <c r="H99" s="30">
        <v>458.26837158203102</v>
      </c>
      <c r="I99" s="30">
        <v>11.052869796752899</v>
      </c>
      <c r="J99" s="30">
        <v>49.860256195068402</v>
      </c>
      <c r="K99" s="30">
        <v>10.665994644165</v>
      </c>
      <c r="L99" s="30">
        <v>42.965366363525398</v>
      </c>
      <c r="M99" s="30">
        <v>0.83155375719070401</v>
      </c>
      <c r="N99" s="30">
        <v>22.2947387695313</v>
      </c>
      <c r="O99" s="30">
        <v>23.803920745849599</v>
      </c>
      <c r="P99" s="30">
        <v>24.3125</v>
      </c>
      <c r="Q99" s="30">
        <v>0.47817361354827898</v>
      </c>
      <c r="R99" s="30">
        <v>1000.01745605469</v>
      </c>
      <c r="S99" s="30">
        <v>602.65313720703102</v>
      </c>
      <c r="T99" s="42"/>
      <c r="U99" s="42"/>
      <c r="V99" s="13"/>
      <c r="W99" s="13"/>
      <c r="X99" s="13"/>
      <c r="Y99" s="13"/>
      <c r="Z99" s="13"/>
      <c r="AA99" s="13"/>
    </row>
    <row r="100" spans="1:27" ht="15.75" customHeight="1" x14ac:dyDescent="0.2">
      <c r="A100" s="13"/>
      <c r="B100" s="30" t="str">
        <f>"CRS25BT144A00092"</f>
        <v>CRS25BT144A00092</v>
      </c>
      <c r="C100" s="40">
        <v>45944</v>
      </c>
      <c r="D100" s="41">
        <v>3.2731481481481479E-2</v>
      </c>
      <c r="E100" s="30" t="s">
        <v>62</v>
      </c>
      <c r="F100" s="30">
        <v>449</v>
      </c>
      <c r="G100" s="30">
        <v>3</v>
      </c>
      <c r="H100" s="30">
        <v>449.40158081054699</v>
      </c>
      <c r="I100" s="30">
        <v>11.180580139160201</v>
      </c>
      <c r="J100" s="30">
        <v>49.788661956787102</v>
      </c>
      <c r="K100" s="30">
        <v>10.6987295150757</v>
      </c>
      <c r="L100" s="30">
        <v>42.005134582519503</v>
      </c>
      <c r="M100" s="30">
        <v>0.80730903148651101</v>
      </c>
      <c r="N100" s="30">
        <v>21.8633708953857</v>
      </c>
      <c r="O100" s="30">
        <v>20.176662445068398</v>
      </c>
      <c r="P100" s="30">
        <v>20.875</v>
      </c>
      <c r="Q100" s="30">
        <v>0.53705155849456798</v>
      </c>
      <c r="R100" s="30">
        <v>1001.58514404297</v>
      </c>
      <c r="S100" s="30">
        <v>299.39193725585898</v>
      </c>
      <c r="T100" s="42"/>
      <c r="U100" s="42"/>
      <c r="V100" s="13"/>
      <c r="W100" s="13"/>
      <c r="X100" s="13"/>
      <c r="Y100" s="13"/>
      <c r="Z100" s="13"/>
      <c r="AA100" s="13"/>
    </row>
    <row r="101" spans="1:27" ht="15.75" customHeight="1" x14ac:dyDescent="0.2">
      <c r="A101" s="13"/>
      <c r="B101" s="30" t="str">
        <f>"CRS25BT144A00093"</f>
        <v>CRS25BT144A00093</v>
      </c>
      <c r="C101" s="40">
        <v>45932</v>
      </c>
      <c r="D101" s="41">
        <v>0.78763888888888889</v>
      </c>
      <c r="E101" s="30" t="s">
        <v>62</v>
      </c>
      <c r="F101" s="30">
        <v>456</v>
      </c>
      <c r="G101" s="30">
        <v>3</v>
      </c>
      <c r="H101" s="30">
        <v>456.10104370117199</v>
      </c>
      <c r="I101" s="30">
        <v>11.1349039077759</v>
      </c>
      <c r="J101" s="30">
        <v>49.870254516601598</v>
      </c>
      <c r="K101" s="30">
        <v>10.722970008850099</v>
      </c>
      <c r="L101" s="30">
        <v>42.534954071044901</v>
      </c>
      <c r="M101" s="30">
        <v>0.82135897874832198</v>
      </c>
      <c r="N101" s="30">
        <v>22.1892986297607</v>
      </c>
      <c r="O101" s="30">
        <v>23.8283500671387</v>
      </c>
      <c r="P101" s="30">
        <v>24.3125</v>
      </c>
      <c r="Q101" s="30">
        <v>0.66303151845931996</v>
      </c>
      <c r="R101" s="30">
        <v>1000.12255859375</v>
      </c>
      <c r="S101" s="30">
        <v>562.42102050781295</v>
      </c>
      <c r="T101" s="42"/>
      <c r="U101" s="42"/>
      <c r="V101" s="13"/>
      <c r="W101" s="13"/>
      <c r="X101" s="13"/>
      <c r="Y101" s="13"/>
      <c r="Z101" s="13"/>
      <c r="AA101" s="13"/>
    </row>
    <row r="102" spans="1:27" ht="15.75" customHeight="1" x14ac:dyDescent="0.2">
      <c r="A102" s="13"/>
      <c r="B102" s="30" t="str">
        <f>"CRS25BT144A00094"</f>
        <v>CRS25BT144A00094</v>
      </c>
      <c r="C102" s="40">
        <v>45932</v>
      </c>
      <c r="D102" s="41">
        <v>0.77865740740740741</v>
      </c>
      <c r="E102" s="30" t="s">
        <v>62</v>
      </c>
      <c r="F102" s="30">
        <v>461</v>
      </c>
      <c r="G102" s="30">
        <v>3</v>
      </c>
      <c r="H102" s="30">
        <v>461.33306884765602</v>
      </c>
      <c r="I102" s="30">
        <v>10.9705667495728</v>
      </c>
      <c r="J102" s="30">
        <v>49.860660552978501</v>
      </c>
      <c r="K102" s="30">
        <v>10.685356140136699</v>
      </c>
      <c r="L102" s="30">
        <v>43.174327850341797</v>
      </c>
      <c r="M102" s="30">
        <v>0.84338814020156905</v>
      </c>
      <c r="N102" s="30">
        <v>22.4438362121582</v>
      </c>
      <c r="O102" s="30">
        <v>23.741996765136701</v>
      </c>
      <c r="P102" s="30">
        <v>24.3125</v>
      </c>
      <c r="Q102" s="30">
        <v>0.45696747303009</v>
      </c>
      <c r="R102" s="30">
        <v>999.479248046875</v>
      </c>
      <c r="S102" s="30">
        <v>704.39416503906295</v>
      </c>
      <c r="T102" s="42"/>
      <c r="U102" s="42"/>
      <c r="V102" s="13"/>
      <c r="W102" s="13"/>
      <c r="X102" s="13"/>
      <c r="Y102" s="13"/>
      <c r="Z102" s="13"/>
      <c r="AA102" s="13"/>
    </row>
    <row r="103" spans="1:27" ht="15.75" customHeight="1" x14ac:dyDescent="0.2">
      <c r="A103" s="13"/>
      <c r="B103" s="30" t="str">
        <f>"CRS25BT144A00095"</f>
        <v>CRS25BT144A00095</v>
      </c>
      <c r="C103" s="40">
        <v>45937</v>
      </c>
      <c r="D103" s="41">
        <v>0.12738425925925925</v>
      </c>
      <c r="E103" s="30" t="s">
        <v>62</v>
      </c>
      <c r="F103" s="30">
        <v>444</v>
      </c>
      <c r="G103" s="30">
        <v>3</v>
      </c>
      <c r="H103" s="30">
        <v>444.43826293945301</v>
      </c>
      <c r="I103" s="30">
        <v>11.2236671447754</v>
      </c>
      <c r="J103" s="30">
        <v>49.802982330322301</v>
      </c>
      <c r="K103" s="30">
        <v>10.610670089721699</v>
      </c>
      <c r="L103" s="30">
        <v>41.885971069335902</v>
      </c>
      <c r="M103" s="30">
        <v>0.79509919881820701</v>
      </c>
      <c r="N103" s="30">
        <v>21.621904373168899</v>
      </c>
      <c r="O103" s="30">
        <v>27.588191986083999</v>
      </c>
      <c r="P103" s="30">
        <v>27.6875</v>
      </c>
      <c r="Q103" s="30">
        <v>0.577478587627411</v>
      </c>
      <c r="R103" s="30">
        <v>998.32525634765602</v>
      </c>
      <c r="S103" s="30">
        <v>514.162841796875</v>
      </c>
      <c r="T103" s="42"/>
      <c r="U103" s="42"/>
      <c r="V103" s="13"/>
      <c r="W103" s="13"/>
      <c r="X103" s="13"/>
      <c r="Y103" s="13"/>
      <c r="Z103" s="13"/>
      <c r="AA103" s="13"/>
    </row>
    <row r="104" spans="1:27" ht="15.75" customHeight="1" x14ac:dyDescent="0.2">
      <c r="A104" s="13"/>
      <c r="B104" s="30" t="str">
        <f>"CRS25BT144A00096"</f>
        <v>CRS25BT144A00096</v>
      </c>
      <c r="C104" s="40">
        <v>45937</v>
      </c>
      <c r="D104" s="41">
        <v>0.15027777777777776</v>
      </c>
      <c r="E104" s="30" t="s">
        <v>62</v>
      </c>
      <c r="F104" s="30">
        <v>453</v>
      </c>
      <c r="G104" s="30">
        <v>3</v>
      </c>
      <c r="H104" s="30">
        <v>453.67620849609398</v>
      </c>
      <c r="I104" s="30">
        <v>11.168138504028301</v>
      </c>
      <c r="J104" s="30">
        <v>49.812553405761697</v>
      </c>
      <c r="K104" s="30">
        <v>10.655138015747101</v>
      </c>
      <c r="L104" s="30">
        <v>42.578159332275398</v>
      </c>
      <c r="M104" s="30">
        <v>0.815504610538483</v>
      </c>
      <c r="N104" s="30">
        <v>22.071331024169901</v>
      </c>
      <c r="O104" s="30">
        <v>28.156192779541001</v>
      </c>
      <c r="P104" s="30">
        <v>28.0625</v>
      </c>
      <c r="Q104" s="30">
        <v>0.52641475200653098</v>
      </c>
      <c r="R104" s="30">
        <v>998.22247314453102</v>
      </c>
      <c r="S104" s="30">
        <v>537.75213623046898</v>
      </c>
      <c r="T104" s="42"/>
      <c r="U104" s="42"/>
      <c r="V104" s="13"/>
      <c r="W104" s="13"/>
      <c r="X104" s="13"/>
      <c r="Y104" s="13"/>
      <c r="Z104" s="13"/>
      <c r="AA104" s="13"/>
    </row>
    <row r="105" spans="1:27" ht="15.75" customHeight="1" x14ac:dyDescent="0.2">
      <c r="A105" s="13"/>
      <c r="B105" s="30" t="str">
        <f>"CRS25BT144A00097"</f>
        <v>CRS25BT144A00097</v>
      </c>
      <c r="C105" s="40">
        <v>45937</v>
      </c>
      <c r="D105" s="41">
        <v>0.72299768518518526</v>
      </c>
      <c r="E105" s="30" t="s">
        <v>62</v>
      </c>
      <c r="F105" s="30">
        <v>449</v>
      </c>
      <c r="G105" s="30">
        <v>3</v>
      </c>
      <c r="H105" s="30">
        <v>449.84207153320301</v>
      </c>
      <c r="I105" s="30">
        <v>11.2503452301025</v>
      </c>
      <c r="J105" s="30">
        <v>49.780349731445298</v>
      </c>
      <c r="K105" s="30">
        <v>10.7483005523682</v>
      </c>
      <c r="L105" s="30">
        <v>41.852390289306598</v>
      </c>
      <c r="M105" s="30">
        <v>0.80322325229644798</v>
      </c>
      <c r="N105" s="30">
        <v>21.884799957275401</v>
      </c>
      <c r="O105" s="30">
        <v>25.794116973876999</v>
      </c>
      <c r="P105" s="30">
        <v>26.5</v>
      </c>
      <c r="Q105" s="30">
        <v>0.883170485496521</v>
      </c>
      <c r="R105" s="30">
        <v>998.67108154296898</v>
      </c>
      <c r="S105" s="30">
        <v>542.78088378906295</v>
      </c>
      <c r="T105" s="42"/>
      <c r="U105" s="42"/>
      <c r="V105" s="13"/>
      <c r="W105" s="13"/>
      <c r="X105" s="13"/>
      <c r="Y105" s="13"/>
      <c r="Z105" s="13"/>
      <c r="AA105" s="13"/>
    </row>
    <row r="106" spans="1:27" ht="15.75" customHeight="1" x14ac:dyDescent="0.2">
      <c r="A106" s="13"/>
      <c r="B106" s="30" t="str">
        <f>"CRS25BT144A00098"</f>
        <v>CRS25BT144A00098</v>
      </c>
      <c r="C106" s="40">
        <v>45932</v>
      </c>
      <c r="D106" s="41">
        <v>0.14024305555555555</v>
      </c>
      <c r="E106" s="30" t="s">
        <v>62</v>
      </c>
      <c r="F106" s="30">
        <v>462</v>
      </c>
      <c r="G106" s="30">
        <v>3</v>
      </c>
      <c r="H106" s="30">
        <v>462.73638916015602</v>
      </c>
      <c r="I106" s="30">
        <v>11.1669616699219</v>
      </c>
      <c r="J106" s="30">
        <v>49.879764556884801</v>
      </c>
      <c r="K106" s="30">
        <v>10.797755241394</v>
      </c>
      <c r="L106" s="30">
        <v>42.854869842529297</v>
      </c>
      <c r="M106" s="30">
        <v>0.83075743913650502</v>
      </c>
      <c r="N106" s="30">
        <v>22.512107849121101</v>
      </c>
      <c r="O106" s="30">
        <v>26.8606777191162</v>
      </c>
      <c r="P106" s="30">
        <v>27.125</v>
      </c>
      <c r="Q106" s="30">
        <v>0.44831138849258401</v>
      </c>
      <c r="R106" s="30">
        <v>1000.13220214844</v>
      </c>
      <c r="S106" s="30">
        <v>713.768798828125</v>
      </c>
      <c r="T106" s="42"/>
      <c r="U106" s="42"/>
      <c r="V106" s="13"/>
      <c r="W106" s="13"/>
      <c r="X106" s="13"/>
      <c r="Y106" s="13"/>
      <c r="Z106" s="13"/>
      <c r="AA106" s="13"/>
    </row>
    <row r="107" spans="1:27" ht="15.75" customHeight="1" x14ac:dyDescent="0.2">
      <c r="A107" s="13"/>
      <c r="B107" s="30" t="str">
        <f>"CRS25BT144A00099"</f>
        <v>CRS25BT144A00099</v>
      </c>
      <c r="C107" s="40">
        <v>45932</v>
      </c>
      <c r="D107" s="41">
        <v>0.14233796296296297</v>
      </c>
      <c r="E107" s="30" t="s">
        <v>62</v>
      </c>
      <c r="F107" s="30">
        <v>461</v>
      </c>
      <c r="G107" s="30">
        <v>3</v>
      </c>
      <c r="H107" s="30">
        <v>461.77606201171898</v>
      </c>
      <c r="I107" s="30">
        <v>11.2129230499268</v>
      </c>
      <c r="J107" s="30">
        <v>49.912899017333999</v>
      </c>
      <c r="K107" s="30">
        <v>10.7651319503784</v>
      </c>
      <c r="L107" s="30">
        <v>42.895530700683601</v>
      </c>
      <c r="M107" s="30">
        <v>0.825087070465088</v>
      </c>
      <c r="N107" s="30">
        <v>22.465389251708999</v>
      </c>
      <c r="O107" s="30">
        <v>26.8532905578613</v>
      </c>
      <c r="P107" s="30">
        <v>27.125</v>
      </c>
      <c r="Q107" s="30">
        <v>0.47117540240287797</v>
      </c>
      <c r="R107" s="30">
        <v>1000.05682373047</v>
      </c>
      <c r="S107" s="30">
        <v>632.99304199218795</v>
      </c>
      <c r="T107" s="42"/>
      <c r="U107" s="42"/>
      <c r="V107" s="13"/>
      <c r="W107" s="13"/>
      <c r="X107" s="13"/>
      <c r="Y107" s="13"/>
      <c r="Z107" s="13"/>
      <c r="AA107" s="13"/>
    </row>
    <row r="108" spans="1:27" ht="15.75" customHeight="1" x14ac:dyDescent="0.2">
      <c r="A108" s="13"/>
      <c r="B108" s="30" t="str">
        <f>"CRS25BT144A00100"</f>
        <v>CRS25BT144A00100</v>
      </c>
      <c r="C108" s="40">
        <v>45932</v>
      </c>
      <c r="D108" s="41">
        <v>0.14363425925925924</v>
      </c>
      <c r="E108" s="30" t="s">
        <v>62</v>
      </c>
      <c r="F108" s="30">
        <v>452</v>
      </c>
      <c r="G108" s="30">
        <v>3</v>
      </c>
      <c r="H108" s="30">
        <v>452.94549560546898</v>
      </c>
      <c r="I108" s="30">
        <v>11.163361549377401</v>
      </c>
      <c r="J108" s="30">
        <v>49.9149780273438</v>
      </c>
      <c r="K108" s="30">
        <v>10.721658706665</v>
      </c>
      <c r="L108" s="30">
        <v>42.245841979980497</v>
      </c>
      <c r="M108" s="30">
        <v>0.81286805868148804</v>
      </c>
      <c r="N108" s="30">
        <v>22.035781860351602</v>
      </c>
      <c r="O108" s="30">
        <v>26.801729202270501</v>
      </c>
      <c r="P108" s="30">
        <v>27.1875</v>
      </c>
      <c r="Q108" s="30">
        <v>0.48452916741371199</v>
      </c>
      <c r="R108" s="30">
        <v>999.97320556640602</v>
      </c>
      <c r="S108" s="30">
        <v>699.95690917968795</v>
      </c>
      <c r="T108" s="42"/>
      <c r="U108" s="42"/>
      <c r="V108" s="13"/>
      <c r="W108" s="13"/>
      <c r="X108" s="13"/>
      <c r="Y108" s="13"/>
      <c r="Z108" s="13"/>
      <c r="AA108" s="13"/>
    </row>
    <row r="109" spans="1:27" ht="15.75" customHeight="1" x14ac:dyDescent="0.2">
      <c r="A109" s="13"/>
      <c r="B109" s="30" t="str">
        <f>"CRS25BT144A00103"</f>
        <v>CRS25BT144A00103</v>
      </c>
      <c r="C109" s="40">
        <v>45937</v>
      </c>
      <c r="D109" s="41">
        <v>6.277777777777778E-2</v>
      </c>
      <c r="E109" s="30" t="s">
        <v>62</v>
      </c>
      <c r="F109" s="30">
        <v>455</v>
      </c>
      <c r="G109" s="30">
        <v>3</v>
      </c>
      <c r="H109" s="30">
        <v>455.78622436523398</v>
      </c>
      <c r="I109" s="30">
        <v>11.233513832092299</v>
      </c>
      <c r="J109" s="30">
        <v>49.852565765380902</v>
      </c>
      <c r="K109" s="30">
        <v>10.6941242218018</v>
      </c>
      <c r="L109" s="30">
        <v>42.620246887207003</v>
      </c>
      <c r="M109" s="30">
        <v>0.81387567520141602</v>
      </c>
      <c r="N109" s="30">
        <v>22.1739826202393</v>
      </c>
      <c r="O109" s="30">
        <v>26.8642177581787</v>
      </c>
      <c r="P109" s="30">
        <v>26.625</v>
      </c>
      <c r="Q109" s="30">
        <v>0.52399158477783203</v>
      </c>
      <c r="R109" s="30">
        <v>998.83093261718705</v>
      </c>
      <c r="S109" s="30">
        <v>544.19659423828102</v>
      </c>
      <c r="T109" s="42"/>
      <c r="U109" s="42"/>
      <c r="V109" s="13"/>
      <c r="W109" s="13"/>
      <c r="X109" s="13"/>
      <c r="Y109" s="13"/>
      <c r="Z109" s="13"/>
      <c r="AA109" s="13"/>
    </row>
    <row r="110" spans="1:27" ht="15.75" customHeight="1" x14ac:dyDescent="0.2">
      <c r="A110" s="13"/>
      <c r="B110" s="30" t="str">
        <f>"CRS25BT144A00104"</f>
        <v>CRS25BT144A00104</v>
      </c>
      <c r="C110" s="40">
        <v>45937</v>
      </c>
      <c r="D110" s="41">
        <v>0.12086805555555556</v>
      </c>
      <c r="E110" s="30" t="s">
        <v>62</v>
      </c>
      <c r="F110" s="30">
        <v>448</v>
      </c>
      <c r="G110" s="30">
        <v>3</v>
      </c>
      <c r="H110" s="30">
        <v>448.11224365234398</v>
      </c>
      <c r="I110" s="30">
        <v>11.140175819396999</v>
      </c>
      <c r="J110" s="30">
        <v>49.730281829833999</v>
      </c>
      <c r="K110" s="30">
        <v>10.6695394515991</v>
      </c>
      <c r="L110" s="30">
        <v>41.999210357666001</v>
      </c>
      <c r="M110" s="30">
        <v>0.80886089801788297</v>
      </c>
      <c r="N110" s="30">
        <v>21.800643920898398</v>
      </c>
      <c r="O110" s="30">
        <v>27.4747428894043</v>
      </c>
      <c r="P110" s="30">
        <v>27.5625</v>
      </c>
      <c r="Q110" s="30">
        <v>0.60870558023452803</v>
      </c>
      <c r="R110" s="30">
        <v>998.31658935546898</v>
      </c>
      <c r="S110" s="30">
        <v>557.18389892578102</v>
      </c>
      <c r="T110" s="42"/>
      <c r="U110" s="42"/>
      <c r="V110" s="13"/>
      <c r="W110" s="13"/>
      <c r="X110" s="13"/>
      <c r="Y110" s="13"/>
      <c r="Z110" s="13"/>
      <c r="AA110" s="13"/>
    </row>
    <row r="111" spans="1:27" ht="15.75" customHeight="1" x14ac:dyDescent="0.2">
      <c r="A111" s="13"/>
      <c r="B111" s="30" t="str">
        <f>"CRS25BT144A00105"</f>
        <v>CRS25BT144A00105</v>
      </c>
      <c r="C111" s="40">
        <v>45945</v>
      </c>
      <c r="D111" s="41">
        <v>5.3622685185185183E-2</v>
      </c>
      <c r="E111" s="30" t="s">
        <v>62</v>
      </c>
      <c r="F111" s="30">
        <v>456</v>
      </c>
      <c r="G111" s="30">
        <v>3</v>
      </c>
      <c r="H111" s="30">
        <v>456.08700561523398</v>
      </c>
      <c r="I111" s="30">
        <v>11.211010932922401</v>
      </c>
      <c r="J111" s="30">
        <v>50.088615417480497</v>
      </c>
      <c r="K111" s="30">
        <v>10.743213653564499</v>
      </c>
      <c r="L111" s="30">
        <v>42.453495025634801</v>
      </c>
      <c r="M111" s="30">
        <v>0.81220167875289895</v>
      </c>
      <c r="N111" s="30">
        <v>22.188615798950199</v>
      </c>
      <c r="O111" s="30">
        <v>22.4902439117432</v>
      </c>
      <c r="P111" s="30">
        <v>23.1875</v>
      </c>
      <c r="Q111" s="30">
        <v>0.50465118885040305</v>
      </c>
      <c r="R111" s="30">
        <v>998.5087890625</v>
      </c>
      <c r="S111" s="30">
        <v>371.60165405273398</v>
      </c>
      <c r="T111" s="42"/>
      <c r="U111" s="42"/>
      <c r="V111" s="13"/>
      <c r="W111" s="13"/>
      <c r="X111" s="13"/>
      <c r="Y111" s="13"/>
      <c r="Z111" s="13"/>
      <c r="AA111" s="13"/>
    </row>
    <row r="112" spans="1:27" ht="15.75" customHeight="1" x14ac:dyDescent="0.2">
      <c r="A112" s="13"/>
      <c r="B112" s="30" t="str">
        <f>"CRS25BT144A00110"</f>
        <v>CRS25BT144A00110</v>
      </c>
      <c r="C112" s="40">
        <v>45937</v>
      </c>
      <c r="D112" s="41">
        <v>8.1354166666666672E-2</v>
      </c>
      <c r="E112" s="30" t="s">
        <v>62</v>
      </c>
      <c r="F112" s="30">
        <v>450</v>
      </c>
      <c r="G112" s="30">
        <v>3</v>
      </c>
      <c r="H112" s="30">
        <v>450.04846191406301</v>
      </c>
      <c r="I112" s="30">
        <v>11.206485748291</v>
      </c>
      <c r="J112" s="30">
        <v>49.771533966064503</v>
      </c>
      <c r="K112" s="30">
        <v>10.693061828613301</v>
      </c>
      <c r="L112" s="30">
        <v>42.087894439697301</v>
      </c>
      <c r="M112" s="30">
        <v>0.80687975883483898</v>
      </c>
      <c r="N112" s="30">
        <v>21.894842147827099</v>
      </c>
      <c r="O112" s="30">
        <v>26.9283752441406</v>
      </c>
      <c r="P112" s="30">
        <v>26.9375</v>
      </c>
      <c r="Q112" s="30">
        <v>0.97695761919021595</v>
      </c>
      <c r="R112" s="30">
        <v>998.599609375</v>
      </c>
      <c r="S112" s="30">
        <v>521.768798828125</v>
      </c>
      <c r="T112" s="42"/>
      <c r="U112" s="42"/>
      <c r="V112" s="13"/>
      <c r="W112" s="13"/>
      <c r="X112" s="13"/>
      <c r="Y112" s="13"/>
      <c r="Z112" s="13"/>
      <c r="AA112" s="13"/>
    </row>
    <row r="113" spans="1:27" ht="15.75" customHeight="1" x14ac:dyDescent="0.2">
      <c r="A113" s="13"/>
      <c r="B113" s="30" t="str">
        <f>"CRS25BT144A00111"</f>
        <v>CRS25BT144A00111</v>
      </c>
      <c r="C113" s="40">
        <v>45937</v>
      </c>
      <c r="D113" s="41">
        <v>0.11532407407407408</v>
      </c>
      <c r="E113" s="30" t="s">
        <v>62</v>
      </c>
      <c r="F113" s="30">
        <v>442</v>
      </c>
      <c r="G113" s="30">
        <v>3</v>
      </c>
      <c r="H113" s="30">
        <v>442.19696044921898</v>
      </c>
      <c r="I113" s="30">
        <v>11.171266555786101</v>
      </c>
      <c r="J113" s="30">
        <v>49.794612884521499</v>
      </c>
      <c r="K113" s="30">
        <v>10.5708665847778</v>
      </c>
      <c r="L113" s="30">
        <v>41.8316650390625</v>
      </c>
      <c r="M113" s="30">
        <v>0.79493385553359996</v>
      </c>
      <c r="N113" s="30">
        <v>21.512865066528299</v>
      </c>
      <c r="O113" s="30">
        <v>27.488328933715799</v>
      </c>
      <c r="P113" s="30">
        <v>27.4375</v>
      </c>
      <c r="Q113" s="30">
        <v>0.881300389766693</v>
      </c>
      <c r="R113" s="30">
        <v>998.34582519531295</v>
      </c>
      <c r="S113" s="30">
        <v>501.58926391601602</v>
      </c>
      <c r="T113" s="42"/>
      <c r="U113" s="42"/>
      <c r="V113" s="13"/>
      <c r="W113" s="13"/>
      <c r="X113" s="13"/>
      <c r="Y113" s="13"/>
      <c r="Z113" s="13"/>
      <c r="AA113" s="13"/>
    </row>
    <row r="114" spans="1:27" ht="15.75" customHeight="1" x14ac:dyDescent="0.2">
      <c r="A114" s="13"/>
      <c r="B114" s="30" t="str">
        <f>"CRS25BT144A00112"</f>
        <v>CRS25BT144A00112</v>
      </c>
      <c r="C114" s="40">
        <v>45937</v>
      </c>
      <c r="D114" s="41">
        <v>8.6504629629629626E-2</v>
      </c>
      <c r="E114" s="30" t="s">
        <v>62</v>
      </c>
      <c r="F114" s="30">
        <v>457</v>
      </c>
      <c r="G114" s="30">
        <v>3</v>
      </c>
      <c r="H114" s="30">
        <v>457.55429077148398</v>
      </c>
      <c r="I114" s="30">
        <v>11.1732740402222</v>
      </c>
      <c r="J114" s="30">
        <v>49.750537872314503</v>
      </c>
      <c r="K114" s="30">
        <v>10.6914882659912</v>
      </c>
      <c r="L114" s="30">
        <v>42.796127319335902</v>
      </c>
      <c r="M114" s="30">
        <v>0.82312238216400102</v>
      </c>
      <c r="N114" s="30">
        <v>22.2600002288818</v>
      </c>
      <c r="O114" s="30">
        <v>26.980506896972699</v>
      </c>
      <c r="P114" s="30">
        <v>27.0625</v>
      </c>
      <c r="Q114" s="30">
        <v>0.49153482913970997</v>
      </c>
      <c r="R114" s="30">
        <v>998.59710693359398</v>
      </c>
      <c r="S114" s="30">
        <v>549.66229248046898</v>
      </c>
      <c r="T114" s="42"/>
      <c r="U114" s="42"/>
      <c r="V114" s="13"/>
      <c r="W114" s="13"/>
      <c r="X114" s="13"/>
      <c r="Y114" s="13"/>
      <c r="Z114" s="13"/>
      <c r="AA114" s="13"/>
    </row>
    <row r="115" spans="1:27" ht="15.75" customHeight="1" x14ac:dyDescent="0.2">
      <c r="A115" s="13"/>
      <c r="B115" s="30" t="str">
        <f>"CRS25BT144A00115"</f>
        <v>CRS25BT144A00115</v>
      </c>
      <c r="C115" s="40">
        <v>45937</v>
      </c>
      <c r="D115" s="41">
        <v>6.5694444444444444E-2</v>
      </c>
      <c r="E115" s="30" t="s">
        <v>62</v>
      </c>
      <c r="F115" s="30">
        <v>454</v>
      </c>
      <c r="G115" s="30">
        <v>3</v>
      </c>
      <c r="H115" s="30">
        <v>454.34460449218801</v>
      </c>
      <c r="I115" s="30">
        <v>11.156187057495099</v>
      </c>
      <c r="J115" s="30">
        <v>49.792892456054702</v>
      </c>
      <c r="K115" s="30">
        <v>10.627972602844199</v>
      </c>
      <c r="L115" s="30">
        <v>42.749889373779297</v>
      </c>
      <c r="M115" s="30">
        <v>0.81790381669998202</v>
      </c>
      <c r="N115" s="30">
        <v>22.103847503662099</v>
      </c>
      <c r="O115" s="30">
        <v>26.809780120849599</v>
      </c>
      <c r="P115" s="30">
        <v>26.6875</v>
      </c>
      <c r="Q115" s="30">
        <v>0.47554680705070501</v>
      </c>
      <c r="R115" s="30">
        <v>998.69110107421898</v>
      </c>
      <c r="S115" s="30">
        <v>553.33758544921898</v>
      </c>
      <c r="T115" s="42"/>
      <c r="U115" s="42"/>
      <c r="V115" s="13"/>
      <c r="W115" s="13"/>
      <c r="X115" s="13"/>
      <c r="Y115" s="13"/>
      <c r="Z115" s="13"/>
      <c r="AA115" s="13"/>
    </row>
    <row r="116" spans="1:27" ht="15.75" customHeight="1" x14ac:dyDescent="0.2">
      <c r="A116" s="13"/>
      <c r="B116" s="30" t="str">
        <f>"CRS25BT144A00116"</f>
        <v>CRS25BT144A00116</v>
      </c>
      <c r="C116" s="40">
        <v>45937</v>
      </c>
      <c r="D116" s="41">
        <v>6.4131944444444436E-2</v>
      </c>
      <c r="E116" s="30" t="s">
        <v>62</v>
      </c>
      <c r="F116" s="30">
        <v>448</v>
      </c>
      <c r="G116" s="30">
        <v>3</v>
      </c>
      <c r="H116" s="30">
        <v>448.86251831054699</v>
      </c>
      <c r="I116" s="30">
        <v>11.230658531189</v>
      </c>
      <c r="J116" s="30">
        <v>49.7500190734863</v>
      </c>
      <c r="K116" s="30">
        <v>10.703153610229499</v>
      </c>
      <c r="L116" s="30">
        <v>41.937404632568402</v>
      </c>
      <c r="M116" s="30">
        <v>0.80336862802505504</v>
      </c>
      <c r="N116" s="30">
        <v>21.837144851684599</v>
      </c>
      <c r="O116" s="30">
        <v>26.417167663574201</v>
      </c>
      <c r="P116" s="30">
        <v>26.625</v>
      </c>
      <c r="Q116" s="30">
        <v>0.55695784091949496</v>
      </c>
      <c r="R116" s="30">
        <v>998.70928955078102</v>
      </c>
      <c r="S116" s="30">
        <v>560.54083251953102</v>
      </c>
      <c r="T116" s="42"/>
      <c r="U116" s="42"/>
      <c r="V116" s="13"/>
      <c r="W116" s="13"/>
      <c r="X116" s="13"/>
      <c r="Y116" s="13"/>
      <c r="Z116" s="13"/>
      <c r="AA116" s="13"/>
    </row>
    <row r="117" spans="1:27" ht="15.75" customHeight="1" x14ac:dyDescent="0.2">
      <c r="A117" s="13"/>
      <c r="B117" s="30" t="str">
        <f>"CRS25BT144A00117"</f>
        <v>CRS25BT144A00117</v>
      </c>
      <c r="C117" s="40">
        <v>45937</v>
      </c>
      <c r="D117" s="41">
        <v>7.3171296296296304E-2</v>
      </c>
      <c r="E117" s="30" t="s">
        <v>62</v>
      </c>
      <c r="F117" s="30">
        <v>457</v>
      </c>
      <c r="G117" s="30">
        <v>3</v>
      </c>
      <c r="H117" s="30">
        <v>457.92877197265602</v>
      </c>
      <c r="I117" s="30">
        <v>11.1540584564209</v>
      </c>
      <c r="J117" s="30">
        <v>49.851490020752003</v>
      </c>
      <c r="K117" s="30">
        <v>10.6516618728638</v>
      </c>
      <c r="L117" s="30">
        <v>42.991298675537102</v>
      </c>
      <c r="M117" s="30">
        <v>0.82354414463043202</v>
      </c>
      <c r="N117" s="30">
        <v>22.2782173156738</v>
      </c>
      <c r="O117" s="30">
        <v>27.190788269043001</v>
      </c>
      <c r="P117" s="30">
        <v>26.8125</v>
      </c>
      <c r="Q117" s="30">
        <v>0.44511330127716098</v>
      </c>
      <c r="R117" s="30">
        <v>999.28790283203102</v>
      </c>
      <c r="S117" s="30">
        <v>588.69927978515602</v>
      </c>
      <c r="T117" s="42"/>
      <c r="U117" s="42"/>
      <c r="V117" s="13"/>
      <c r="W117" s="13"/>
      <c r="X117" s="13"/>
      <c r="Y117" s="13"/>
      <c r="Z117" s="13"/>
      <c r="AA117" s="13"/>
    </row>
    <row r="118" spans="1:27" ht="15.75" customHeight="1" x14ac:dyDescent="0.2">
      <c r="A118" s="13"/>
      <c r="B118" s="30" t="str">
        <f>"CRS25BT144A00118"</f>
        <v>CRS25BT144A00118</v>
      </c>
      <c r="C118" s="40">
        <v>45937</v>
      </c>
      <c r="D118" s="41">
        <v>9.7025462962962952E-2</v>
      </c>
      <c r="E118" s="30" t="s">
        <v>62</v>
      </c>
      <c r="F118" s="30">
        <v>446</v>
      </c>
      <c r="G118" s="30">
        <v>3</v>
      </c>
      <c r="H118" s="30">
        <v>446.72824096679699</v>
      </c>
      <c r="I118" s="30">
        <v>11.1685285568237</v>
      </c>
      <c r="J118" s="30">
        <v>49.570335388183601</v>
      </c>
      <c r="K118" s="30">
        <v>10.610315322876</v>
      </c>
      <c r="L118" s="30">
        <v>42.103202819824197</v>
      </c>
      <c r="M118" s="30">
        <v>0.80691093206405595</v>
      </c>
      <c r="N118" s="30">
        <v>21.733312606811499</v>
      </c>
      <c r="O118" s="30">
        <v>27.2094631195068</v>
      </c>
      <c r="P118" s="30">
        <v>27.1875</v>
      </c>
      <c r="Q118" s="30">
        <v>1.08435130119324</v>
      </c>
      <c r="R118" s="30">
        <v>997.9560546875</v>
      </c>
      <c r="S118" s="30">
        <v>529.98059082031295</v>
      </c>
      <c r="T118" s="42"/>
      <c r="U118" s="42"/>
      <c r="V118" s="13"/>
      <c r="W118" s="13"/>
      <c r="X118" s="13"/>
      <c r="Y118" s="13"/>
      <c r="Z118" s="13"/>
      <c r="AA118" s="13"/>
    </row>
    <row r="119" spans="1:27" ht="15.75" customHeight="1" x14ac:dyDescent="0.2">
      <c r="A119" s="13"/>
      <c r="B119" s="30" t="str">
        <f>"CRS25BT144A00119"</f>
        <v>CRS25BT144A00119</v>
      </c>
      <c r="C119" s="40">
        <v>45937</v>
      </c>
      <c r="D119" s="41">
        <v>0.11722222222222223</v>
      </c>
      <c r="E119" s="30" t="s">
        <v>62</v>
      </c>
      <c r="F119" s="30">
        <v>456</v>
      </c>
      <c r="G119" s="30">
        <v>3</v>
      </c>
      <c r="H119" s="30">
        <v>456.49081420898398</v>
      </c>
      <c r="I119" s="30">
        <v>11.2577209472656</v>
      </c>
      <c r="J119" s="30">
        <v>49.772953033447301</v>
      </c>
      <c r="K119" s="30">
        <v>10.7097520828247</v>
      </c>
      <c r="L119" s="30">
        <v>42.623844146728501</v>
      </c>
      <c r="M119" s="30">
        <v>0.81468206644058205</v>
      </c>
      <c r="N119" s="30">
        <v>22.2082614898682</v>
      </c>
      <c r="O119" s="30">
        <v>27.3725490570068</v>
      </c>
      <c r="P119" s="30">
        <v>27.5</v>
      </c>
      <c r="Q119" s="30">
        <v>0.48493459820747398</v>
      </c>
      <c r="R119" s="30">
        <v>998.32659912109398</v>
      </c>
      <c r="S119" s="30">
        <v>528.59375</v>
      </c>
      <c r="T119" s="42"/>
      <c r="U119" s="42"/>
      <c r="V119" s="13"/>
      <c r="W119" s="13"/>
      <c r="X119" s="13"/>
      <c r="Y119" s="13"/>
      <c r="Z119" s="13"/>
      <c r="AA119" s="13"/>
    </row>
    <row r="120" spans="1:27" ht="15.75" customHeight="1" x14ac:dyDescent="0.2">
      <c r="A120" s="13"/>
      <c r="B120" s="30" t="str">
        <f>"CRS25BT144A00120"</f>
        <v>CRS25BT144A00120</v>
      </c>
      <c r="C120" s="40">
        <v>45937</v>
      </c>
      <c r="D120" s="41">
        <v>6.277777777777778E-2</v>
      </c>
      <c r="E120" s="30" t="s">
        <v>62</v>
      </c>
      <c r="F120" s="30">
        <v>455</v>
      </c>
      <c r="G120" s="30">
        <v>3</v>
      </c>
      <c r="H120" s="30">
        <v>455.78622436523398</v>
      </c>
      <c r="I120" s="30">
        <v>11.233513832092299</v>
      </c>
      <c r="J120" s="30">
        <v>49.852565765380902</v>
      </c>
      <c r="K120" s="30">
        <v>10.6941242218018</v>
      </c>
      <c r="L120" s="30">
        <v>42.620246887207003</v>
      </c>
      <c r="M120" s="30">
        <v>0.81387567520141602</v>
      </c>
      <c r="N120" s="30">
        <v>22.1739826202393</v>
      </c>
      <c r="O120" s="30">
        <v>26.8642177581787</v>
      </c>
      <c r="P120" s="30">
        <v>26.625</v>
      </c>
      <c r="Q120" s="30">
        <v>0.52399158477783203</v>
      </c>
      <c r="R120" s="30">
        <v>998.83093261718705</v>
      </c>
      <c r="S120" s="30">
        <v>544.19659423828102</v>
      </c>
      <c r="T120" s="42"/>
      <c r="U120" s="42"/>
      <c r="V120" s="13"/>
      <c r="W120" s="13"/>
      <c r="X120" s="13"/>
      <c r="Y120" s="13"/>
      <c r="Z120" s="13"/>
      <c r="AA120" s="13"/>
    </row>
    <row r="121" spans="1:27" ht="15.75" customHeight="1" x14ac:dyDescent="0.2">
      <c r="A121" s="13"/>
      <c r="B121" s="30" t="str">
        <f>"CRS25BT144A00123"</f>
        <v>CRS25BT144A00123</v>
      </c>
      <c r="C121" s="40">
        <v>45939</v>
      </c>
      <c r="D121" s="41">
        <v>7.3310185185185187E-2</v>
      </c>
      <c r="E121" s="30" t="s">
        <v>62</v>
      </c>
      <c r="F121" s="30">
        <v>449</v>
      </c>
      <c r="G121" s="30">
        <v>3</v>
      </c>
      <c r="H121" s="30">
        <v>449.63098144531301</v>
      </c>
      <c r="I121" s="30">
        <v>11.313530921936</v>
      </c>
      <c r="J121" s="30">
        <v>49.675704956054702</v>
      </c>
      <c r="K121" s="30">
        <v>10.646861076355</v>
      </c>
      <c r="L121" s="30">
        <v>42.231315612792997</v>
      </c>
      <c r="M121" s="30">
        <v>0.80004429817199696</v>
      </c>
      <c r="N121" s="30">
        <v>21.8745307922363</v>
      </c>
      <c r="O121" s="30">
        <v>21.843137741088899</v>
      </c>
      <c r="P121" s="30">
        <v>21.5625</v>
      </c>
      <c r="Q121" s="30">
        <v>0.41164761781692499</v>
      </c>
      <c r="R121" s="30">
        <v>1000.30572509766</v>
      </c>
      <c r="S121" s="30">
        <v>350.77722167968699</v>
      </c>
      <c r="T121" s="42"/>
      <c r="U121" s="42"/>
      <c r="V121" s="13"/>
      <c r="W121" s="13"/>
      <c r="X121" s="13"/>
      <c r="Y121" s="13"/>
      <c r="Z121" s="13"/>
      <c r="AA121" s="13"/>
    </row>
    <row r="122" spans="1:27" ht="15.75" customHeight="1" x14ac:dyDescent="0.2">
      <c r="A122" s="13"/>
      <c r="B122" s="30" t="str">
        <f>"CRS25BT144A00131"</f>
        <v>CRS25BT144A00131</v>
      </c>
      <c r="C122" s="40">
        <v>45937</v>
      </c>
      <c r="D122" s="41">
        <v>0.87268518518518512</v>
      </c>
      <c r="E122" s="30" t="s">
        <v>62</v>
      </c>
      <c r="F122" s="30">
        <v>465</v>
      </c>
      <c r="G122" s="30">
        <v>3</v>
      </c>
      <c r="H122" s="30">
        <v>465.84396362304699</v>
      </c>
      <c r="I122" s="30">
        <v>11.2109575271606</v>
      </c>
      <c r="J122" s="30">
        <v>49.8123588562012</v>
      </c>
      <c r="K122" s="30">
        <v>10.824633598327599</v>
      </c>
      <c r="L122" s="30">
        <v>43.0355415344238</v>
      </c>
      <c r="M122" s="30">
        <v>0.83418172597885099</v>
      </c>
      <c r="N122" s="30">
        <v>22.663291931152301</v>
      </c>
      <c r="O122" s="30">
        <v>25.617647171020501</v>
      </c>
      <c r="P122" s="30">
        <v>26.5625</v>
      </c>
      <c r="Q122" s="30">
        <v>0.64521276950836204</v>
      </c>
      <c r="R122" s="30">
        <v>1000.00476074219</v>
      </c>
      <c r="S122" s="30">
        <v>632.22552490234398</v>
      </c>
      <c r="T122" s="42"/>
      <c r="U122" s="42"/>
      <c r="V122" s="13"/>
      <c r="W122" s="13"/>
      <c r="X122" s="13"/>
      <c r="Y122" s="13"/>
      <c r="Z122" s="13"/>
      <c r="AA122" s="13"/>
    </row>
    <row r="123" spans="1:27" ht="15.75" customHeight="1" x14ac:dyDescent="0.2">
      <c r="A123" s="13"/>
      <c r="B123" s="30" t="str">
        <f>"CRS25BT144A00133"</f>
        <v>CRS25BT144A00133</v>
      </c>
      <c r="C123" s="40">
        <v>45951</v>
      </c>
      <c r="D123" s="41">
        <v>1.5277777777777777E-2</v>
      </c>
      <c r="E123" s="30" t="s">
        <v>62</v>
      </c>
      <c r="F123" s="30">
        <v>461</v>
      </c>
      <c r="G123" s="30">
        <v>3</v>
      </c>
      <c r="H123" s="30">
        <v>461.1025390625</v>
      </c>
      <c r="I123" s="30">
        <v>11.256695747375501</v>
      </c>
      <c r="J123" s="30">
        <v>50.057849884033203</v>
      </c>
      <c r="K123" s="30">
        <v>10.7254018783569</v>
      </c>
      <c r="L123" s="30">
        <v>42.991634368896499</v>
      </c>
      <c r="M123" s="30">
        <v>0.81830346584320102</v>
      </c>
      <c r="N123" s="30">
        <v>22.432621002197301</v>
      </c>
      <c r="O123" s="30">
        <v>18.938116073608398</v>
      </c>
      <c r="P123" s="30">
        <v>19.0625</v>
      </c>
      <c r="Q123" s="30">
        <v>0.43490847945213301</v>
      </c>
      <c r="R123" s="30">
        <v>1000.29345703125</v>
      </c>
      <c r="S123" s="30">
        <v>326.36373901367199</v>
      </c>
      <c r="T123" s="42"/>
      <c r="U123" s="42"/>
      <c r="V123" s="13"/>
      <c r="W123" s="13"/>
      <c r="X123" s="13"/>
      <c r="Y123" s="13"/>
      <c r="Z123" s="13"/>
      <c r="AA123" s="13"/>
    </row>
    <row r="124" spans="1:27" ht="15.75" customHeight="1" x14ac:dyDescent="0.2">
      <c r="A124" s="13"/>
      <c r="B124" s="30" t="str">
        <f>"CRS25BT144A00134"</f>
        <v>CRS25BT144A00134</v>
      </c>
      <c r="C124" s="40">
        <v>45951</v>
      </c>
      <c r="D124" s="41">
        <v>1.283564814814815E-2</v>
      </c>
      <c r="E124" s="30" t="s">
        <v>62</v>
      </c>
      <c r="F124" s="30">
        <v>448</v>
      </c>
      <c r="G124" s="30">
        <v>3</v>
      </c>
      <c r="H124" s="30">
        <v>448.97766113281301</v>
      </c>
      <c r="I124" s="30">
        <v>11.249708175659199</v>
      </c>
      <c r="J124" s="30">
        <v>50.165740966796903</v>
      </c>
      <c r="K124" s="30">
        <v>10.673748970031699</v>
      </c>
      <c r="L124" s="30">
        <v>42.063724517822301</v>
      </c>
      <c r="M124" s="30">
        <v>0.79556608200073198</v>
      </c>
      <c r="N124" s="30">
        <v>21.842746734619102</v>
      </c>
      <c r="O124" s="30">
        <v>18.884794235229499</v>
      </c>
      <c r="P124" s="30">
        <v>19</v>
      </c>
      <c r="Q124" s="30">
        <v>0.54840660095214799</v>
      </c>
      <c r="R124" s="30">
        <v>1000.79272460938</v>
      </c>
      <c r="S124" s="30">
        <v>329.41036987304699</v>
      </c>
      <c r="T124" s="42"/>
      <c r="U124" s="42"/>
      <c r="V124" s="13"/>
      <c r="W124" s="13"/>
      <c r="X124" s="13"/>
      <c r="Y124" s="13"/>
      <c r="Z124" s="13"/>
      <c r="AA124" s="13"/>
    </row>
    <row r="125" spans="1:27" ht="15.75" customHeight="1" x14ac:dyDescent="0.2">
      <c r="A125" s="13"/>
      <c r="B125" s="30" t="str">
        <f>"CRS25BT144A00136"</f>
        <v>CRS25BT144A00136</v>
      </c>
      <c r="C125" s="40">
        <v>45937</v>
      </c>
      <c r="D125" s="41">
        <v>0.85719907407407403</v>
      </c>
      <c r="E125" s="30" t="s">
        <v>62</v>
      </c>
      <c r="F125" s="30">
        <v>447</v>
      </c>
      <c r="G125" s="30">
        <v>3</v>
      </c>
      <c r="H125" s="30">
        <v>447.51541137695301</v>
      </c>
      <c r="I125" s="30">
        <v>11.2640218734741</v>
      </c>
      <c r="J125" s="30">
        <v>49.808258056640597</v>
      </c>
      <c r="K125" s="30">
        <v>10.6819725036621</v>
      </c>
      <c r="L125" s="30">
        <v>41.894458770752003</v>
      </c>
      <c r="M125" s="30">
        <v>0.79765146970748901</v>
      </c>
      <c r="N125" s="30">
        <v>21.771608352661101</v>
      </c>
      <c r="O125" s="30">
        <v>25.861101150512699</v>
      </c>
      <c r="P125" s="30">
        <v>26.5625</v>
      </c>
      <c r="Q125" s="30">
        <v>0.67086803913116499</v>
      </c>
      <c r="R125" s="30">
        <v>999.85583496093705</v>
      </c>
      <c r="S125" s="30">
        <v>513.55426025390602</v>
      </c>
      <c r="T125" s="42"/>
      <c r="U125" s="42"/>
      <c r="V125" s="13"/>
      <c r="W125" s="13"/>
      <c r="X125" s="13"/>
      <c r="Y125" s="13"/>
      <c r="Z125" s="13"/>
      <c r="AA125" s="13"/>
    </row>
    <row r="126" spans="1:27" ht="15.75" customHeight="1" x14ac:dyDescent="0.2">
      <c r="A126" s="13"/>
      <c r="B126" s="30" t="str">
        <f>"CRS25BT144A00137"</f>
        <v>CRS25BT144A00137</v>
      </c>
      <c r="C126" s="40">
        <v>45951</v>
      </c>
      <c r="D126" s="41">
        <v>1.7337962962962961E-2</v>
      </c>
      <c r="E126" s="30" t="s">
        <v>62</v>
      </c>
      <c r="F126" s="30">
        <v>452</v>
      </c>
      <c r="G126" s="30">
        <v>3</v>
      </c>
      <c r="H126" s="30">
        <v>452.02926635742199</v>
      </c>
      <c r="I126" s="30">
        <v>11.251726150512701</v>
      </c>
      <c r="J126" s="30">
        <v>50.030120849609403</v>
      </c>
      <c r="K126" s="30">
        <v>10.7269897460938</v>
      </c>
      <c r="L126" s="30">
        <v>42.139434814453097</v>
      </c>
      <c r="M126" s="30">
        <v>0.80300056934356701</v>
      </c>
      <c r="N126" s="30">
        <v>21.991207122802699</v>
      </c>
      <c r="O126" s="30">
        <v>18.921567916870099</v>
      </c>
      <c r="P126" s="30">
        <v>19.0625</v>
      </c>
      <c r="Q126" s="30">
        <v>0.52028399705886796</v>
      </c>
      <c r="R126" s="30">
        <v>1000.19561767578</v>
      </c>
      <c r="S126" s="30">
        <v>320.43957519531301</v>
      </c>
      <c r="T126" s="42"/>
      <c r="U126" s="42"/>
      <c r="V126" s="13"/>
      <c r="W126" s="13"/>
      <c r="X126" s="13"/>
      <c r="Y126" s="13"/>
      <c r="Z126" s="13"/>
      <c r="AA126" s="13"/>
    </row>
    <row r="127" spans="1:27" ht="15.75" customHeight="1" x14ac:dyDescent="0.2">
      <c r="A127" s="13"/>
      <c r="B127" s="30" t="str">
        <f>"CRS25BT144A00138"</f>
        <v>CRS25BT144A00138</v>
      </c>
      <c r="C127" s="40">
        <v>45945</v>
      </c>
      <c r="D127" s="41">
        <v>5.9259259259259262E-2</v>
      </c>
      <c r="E127" s="30" t="s">
        <v>62</v>
      </c>
      <c r="F127" s="30">
        <v>451</v>
      </c>
      <c r="G127" s="30">
        <v>3</v>
      </c>
      <c r="H127" s="30">
        <v>451.08395385742199</v>
      </c>
      <c r="I127" s="30">
        <v>11.3479347229004</v>
      </c>
      <c r="J127" s="30">
        <v>50.1059761047363</v>
      </c>
      <c r="K127" s="30">
        <v>10.733599662780801</v>
      </c>
      <c r="L127" s="30">
        <v>42.025413513183601</v>
      </c>
      <c r="M127" s="30">
        <v>0.79332476854324296</v>
      </c>
      <c r="N127" s="30">
        <v>21.945217132568398</v>
      </c>
      <c r="O127" s="30">
        <v>22.5882358551025</v>
      </c>
      <c r="P127" s="30">
        <v>23.3125</v>
      </c>
      <c r="Q127" s="30">
        <v>0.56106072664260898</v>
      </c>
      <c r="R127" s="30">
        <v>999.16345214843795</v>
      </c>
      <c r="S127" s="30">
        <v>333.007568359375</v>
      </c>
      <c r="T127" s="42"/>
      <c r="U127" s="42"/>
      <c r="V127" s="13"/>
      <c r="W127" s="13"/>
      <c r="X127" s="13"/>
      <c r="Y127" s="13"/>
      <c r="Z127" s="13"/>
      <c r="AA127" s="13"/>
    </row>
    <row r="128" spans="1:27" ht="15.75" customHeight="1" x14ac:dyDescent="0.2">
      <c r="A128" s="13"/>
      <c r="B128" s="30" t="str">
        <f>"CRS25BT144A00144"</f>
        <v>CRS25BT144A00144</v>
      </c>
      <c r="C128" s="40">
        <v>45950</v>
      </c>
      <c r="D128" s="41">
        <v>0.98207175925925927</v>
      </c>
      <c r="E128" s="30" t="s">
        <v>62</v>
      </c>
      <c r="F128" s="30">
        <v>295</v>
      </c>
      <c r="G128" s="30">
        <v>1</v>
      </c>
      <c r="H128" s="30">
        <v>295.14926147460898</v>
      </c>
      <c r="I128" s="30">
        <v>11.273075103759799</v>
      </c>
      <c r="J128" s="30">
        <v>33.834918975830099</v>
      </c>
      <c r="K128" s="30">
        <v>10.3530673980713</v>
      </c>
      <c r="L128" s="30">
        <v>28.508386611938501</v>
      </c>
      <c r="M128" s="30">
        <v>0.77380967140197798</v>
      </c>
      <c r="N128" s="30">
        <v>14.359001159668001</v>
      </c>
      <c r="O128" s="30">
        <v>18.509344100952099</v>
      </c>
      <c r="P128" s="30">
        <v>18.6875</v>
      </c>
      <c r="Q128" s="30">
        <v>0.33340364694595298</v>
      </c>
      <c r="R128" s="30">
        <v>999.82849121093705</v>
      </c>
      <c r="S128" s="30">
        <v>159.013259887695</v>
      </c>
      <c r="T128" s="42"/>
      <c r="U128" s="42"/>
      <c r="V128" s="13"/>
      <c r="W128" s="13"/>
      <c r="X128" s="13"/>
      <c r="Y128" s="13"/>
      <c r="Z128" s="13"/>
      <c r="AA128" s="13"/>
    </row>
    <row r="129" spans="1:27" ht="15.75" customHeight="1" x14ac:dyDescent="0.2">
      <c r="A129" s="13"/>
      <c r="B129" s="30" t="str">
        <f>"CRS25BT144A00145"</f>
        <v>CRS25BT144A00145</v>
      </c>
      <c r="C129" s="40">
        <v>45950</v>
      </c>
      <c r="D129" s="41">
        <v>0.98675925925925922</v>
      </c>
      <c r="E129" s="30" t="s">
        <v>62</v>
      </c>
      <c r="F129" s="30">
        <v>457</v>
      </c>
      <c r="G129" s="30">
        <v>3</v>
      </c>
      <c r="H129" s="30">
        <v>457.14584350585898</v>
      </c>
      <c r="I129" s="30">
        <v>11.404559135436999</v>
      </c>
      <c r="J129" s="30">
        <v>50.205356597900398</v>
      </c>
      <c r="K129" s="30">
        <v>10.8385887145996</v>
      </c>
      <c r="L129" s="30">
        <v>42.177616119384801</v>
      </c>
      <c r="M129" s="30">
        <v>0.79841047525405895</v>
      </c>
      <c r="N129" s="30">
        <v>22.240129470825199</v>
      </c>
      <c r="O129" s="30">
        <v>18.568723678588899</v>
      </c>
      <c r="P129" s="30">
        <v>18.75</v>
      </c>
      <c r="Q129" s="30">
        <v>0.51157051324844405</v>
      </c>
      <c r="R129" s="30">
        <v>1001.43463134766</v>
      </c>
      <c r="S129" s="30">
        <v>348.78616333007801</v>
      </c>
      <c r="T129" s="42"/>
      <c r="U129" s="42"/>
      <c r="V129" s="13"/>
      <c r="W129" s="13"/>
      <c r="X129" s="13"/>
      <c r="Y129" s="13"/>
      <c r="Z129" s="13"/>
      <c r="AA129" s="13"/>
    </row>
    <row r="130" spans="1:27" ht="15.75" customHeight="1" x14ac:dyDescent="0.2">
      <c r="A130" s="13"/>
      <c r="B130" s="30" t="str">
        <f>"CRS25BT144A00146"</f>
        <v>CRS25BT144A00146</v>
      </c>
      <c r="C130" s="40">
        <v>45950</v>
      </c>
      <c r="D130" s="41">
        <v>0.98785879629629625</v>
      </c>
      <c r="E130" s="30" t="s">
        <v>62</v>
      </c>
      <c r="F130" s="30">
        <v>454</v>
      </c>
      <c r="G130" s="30">
        <v>3</v>
      </c>
      <c r="H130" s="30">
        <v>454.64154052734398</v>
      </c>
      <c r="I130" s="30">
        <v>11.293535232543899</v>
      </c>
      <c r="J130" s="30">
        <v>49.455863952636697</v>
      </c>
      <c r="K130" s="30">
        <v>10.686983108520501</v>
      </c>
      <c r="L130" s="30">
        <v>42.541618347167997</v>
      </c>
      <c r="M130" s="30">
        <v>0.81399440765380904</v>
      </c>
      <c r="N130" s="30">
        <v>22.118293762206999</v>
      </c>
      <c r="O130" s="30">
        <v>18.587011337280298</v>
      </c>
      <c r="P130" s="30">
        <v>18.75</v>
      </c>
      <c r="Q130" s="30">
        <v>0.59430867433547996</v>
      </c>
      <c r="R130" s="30">
        <v>1000.0712890625</v>
      </c>
      <c r="S130" s="30">
        <v>325.19796752929699</v>
      </c>
      <c r="T130" s="42"/>
      <c r="U130" s="42"/>
      <c r="V130" s="13"/>
      <c r="W130" s="13"/>
      <c r="X130" s="13"/>
      <c r="Y130" s="13"/>
      <c r="Z130" s="13"/>
      <c r="AA130" s="13"/>
    </row>
    <row r="131" spans="1:27" ht="15.75" customHeight="1" x14ac:dyDescent="0.2">
      <c r="A131" s="13"/>
      <c r="B131" s="30" t="str">
        <f>"CRS25BT144A00147"</f>
        <v>CRS25BT144A00147</v>
      </c>
      <c r="C131" s="40">
        <v>45950</v>
      </c>
      <c r="D131" s="30" t="s">
        <v>69</v>
      </c>
      <c r="E131" s="30" t="s">
        <v>62</v>
      </c>
      <c r="F131" s="30">
        <v>449</v>
      </c>
      <c r="G131" s="30">
        <v>3</v>
      </c>
      <c r="H131" s="30">
        <v>449.85437011718801</v>
      </c>
      <c r="I131" s="30">
        <v>11.202130317688001</v>
      </c>
      <c r="J131" s="30">
        <v>50.106899261474602</v>
      </c>
      <c r="K131" s="30">
        <v>10.6998596191406</v>
      </c>
      <c r="L131" s="30">
        <v>42.043018341064503</v>
      </c>
      <c r="M131" s="30">
        <v>0.80144512653350797</v>
      </c>
      <c r="N131" s="30">
        <v>21.885398864746101</v>
      </c>
      <c r="O131" s="30">
        <v>18.5882358551025</v>
      </c>
      <c r="P131" s="30">
        <v>18.75</v>
      </c>
      <c r="Q131" s="30">
        <v>0.54803740978241</v>
      </c>
      <c r="R131" s="30">
        <v>1000.68060302734</v>
      </c>
      <c r="S131" s="30">
        <v>371.53268432617199</v>
      </c>
      <c r="T131" s="42"/>
      <c r="U131" s="42"/>
      <c r="V131" s="13"/>
      <c r="W131" s="13"/>
      <c r="X131" s="13"/>
      <c r="Y131" s="13"/>
      <c r="Z131" s="13"/>
      <c r="AA131" s="13"/>
    </row>
    <row r="132" spans="1:27" ht="15.75" customHeight="1" x14ac:dyDescent="0.2">
      <c r="A132" s="13"/>
      <c r="B132" s="30" t="str">
        <f>"CRS25BT144A00147."</f>
        <v>CRS25BT144A00147.</v>
      </c>
      <c r="C132" s="40">
        <v>45950</v>
      </c>
      <c r="D132" s="41">
        <v>0.98895833333333327</v>
      </c>
      <c r="E132" s="30" t="s">
        <v>62</v>
      </c>
      <c r="F132" s="30">
        <v>448</v>
      </c>
      <c r="G132" s="30">
        <v>3</v>
      </c>
      <c r="H132" s="30">
        <v>448.96228027343801</v>
      </c>
      <c r="I132" s="30">
        <v>11.233185768127401</v>
      </c>
      <c r="J132" s="30">
        <v>50.099651336669901</v>
      </c>
      <c r="K132" s="30">
        <v>10.683478355407701</v>
      </c>
      <c r="L132" s="30">
        <v>42.023983001708999</v>
      </c>
      <c r="M132" s="30">
        <v>0.79775989055633501</v>
      </c>
      <c r="N132" s="30">
        <v>21.841999053955099</v>
      </c>
      <c r="O132" s="30">
        <v>18.5882358551025</v>
      </c>
      <c r="P132" s="30">
        <v>18.75</v>
      </c>
      <c r="Q132" s="30">
        <v>0.54864907264709495</v>
      </c>
      <c r="R132" s="30">
        <v>1001.27862548828</v>
      </c>
      <c r="S132" s="30">
        <v>370.576171875</v>
      </c>
      <c r="T132" s="42"/>
      <c r="U132" s="42"/>
      <c r="V132" s="13"/>
      <c r="W132" s="13"/>
      <c r="X132" s="13"/>
      <c r="Y132" s="13"/>
      <c r="Z132" s="13"/>
      <c r="AA132" s="13"/>
    </row>
    <row r="133" spans="1:27" ht="15.75" customHeight="1" x14ac:dyDescent="0.2">
      <c r="A133" s="13"/>
      <c r="B133" s="30" t="str">
        <f>"CRS25BT144A00148"</f>
        <v>CRS25BT144A00148</v>
      </c>
      <c r="C133" s="40">
        <v>45938</v>
      </c>
      <c r="D133" s="41">
        <v>0.13662037037037036</v>
      </c>
      <c r="E133" s="30" t="s">
        <v>62</v>
      </c>
      <c r="F133" s="30">
        <v>464</v>
      </c>
      <c r="G133" s="30">
        <v>3</v>
      </c>
      <c r="H133" s="30">
        <v>464.9599609375</v>
      </c>
      <c r="I133" s="30">
        <v>11.294613838195801</v>
      </c>
      <c r="J133" s="30">
        <v>49.8616333007812</v>
      </c>
      <c r="K133" s="30">
        <v>10.827868461608899</v>
      </c>
      <c r="L133" s="30">
        <v>42.941043853759801</v>
      </c>
      <c r="M133" s="30">
        <v>0.82561516761779796</v>
      </c>
      <c r="N133" s="30">
        <v>22.620285034179702</v>
      </c>
      <c r="O133" s="30">
        <v>22.3287658691406</v>
      </c>
      <c r="P133" s="30">
        <v>22.625</v>
      </c>
      <c r="Q133" s="30">
        <v>0.50819087028503396</v>
      </c>
      <c r="R133" s="30">
        <v>1000.7314453125</v>
      </c>
      <c r="S133" s="30">
        <v>519.75628662109398</v>
      </c>
      <c r="T133" s="42"/>
      <c r="U133" s="42"/>
      <c r="V133" s="13"/>
      <c r="W133" s="13"/>
      <c r="X133" s="13"/>
      <c r="Y133" s="13"/>
      <c r="Z133" s="13"/>
      <c r="AA133" s="13"/>
    </row>
    <row r="134" spans="1:27" ht="15.75" customHeight="1" x14ac:dyDescent="0.2">
      <c r="A134" s="13"/>
      <c r="B134" s="30" t="str">
        <f>"CRS25BT144A00149"</f>
        <v>CRS25BT144A00149</v>
      </c>
      <c r="C134" s="40">
        <v>45951</v>
      </c>
      <c r="D134" s="41">
        <v>3.5879629629629629E-3</v>
      </c>
      <c r="E134" s="30" t="s">
        <v>62</v>
      </c>
      <c r="F134" s="30">
        <v>452</v>
      </c>
      <c r="G134" s="30">
        <v>3</v>
      </c>
      <c r="H134" s="30">
        <v>452.01608276367199</v>
      </c>
      <c r="I134" s="30">
        <v>11.3368244171143</v>
      </c>
      <c r="J134" s="30">
        <v>50.100822448730497</v>
      </c>
      <c r="K134" s="30">
        <v>10.773393630981399</v>
      </c>
      <c r="L134" s="30">
        <v>41.956703186035199</v>
      </c>
      <c r="M134" s="30">
        <v>0.79582506418228105</v>
      </c>
      <c r="N134" s="30">
        <v>21.990566253662099</v>
      </c>
      <c r="O134" s="30">
        <v>18.7843132019043</v>
      </c>
      <c r="P134" s="30">
        <v>18.875</v>
      </c>
      <c r="Q134" s="30">
        <v>0.56698775291442904</v>
      </c>
      <c r="R134" s="30">
        <v>1000.15484619141</v>
      </c>
      <c r="S134" s="30">
        <v>346.99658203125</v>
      </c>
      <c r="T134" s="42"/>
      <c r="U134" s="42"/>
      <c r="V134" s="13"/>
      <c r="W134" s="13"/>
      <c r="X134" s="13"/>
      <c r="Y134" s="13"/>
      <c r="Z134" s="13"/>
      <c r="AA134" s="13"/>
    </row>
    <row r="135" spans="1:27" ht="15.75" customHeight="1" x14ac:dyDescent="0.2">
      <c r="A135" s="13"/>
      <c r="B135" s="30" t="str">
        <f>"CRS25BT144A00150"</f>
        <v>CRS25BT144A00150</v>
      </c>
      <c r="C135" s="40">
        <v>45951</v>
      </c>
      <c r="D135" s="41">
        <v>7.858796296296296E-3</v>
      </c>
      <c r="E135" s="30" t="s">
        <v>62</v>
      </c>
      <c r="F135" s="30">
        <v>460</v>
      </c>
      <c r="G135" s="30">
        <v>3</v>
      </c>
      <c r="H135" s="30">
        <v>460.68093872070301</v>
      </c>
      <c r="I135" s="30">
        <v>11.327356338501</v>
      </c>
      <c r="J135" s="30">
        <v>50.066448211669901</v>
      </c>
      <c r="K135" s="30">
        <v>10.7486763000488</v>
      </c>
      <c r="L135" s="30">
        <v>42.859317779541001</v>
      </c>
      <c r="M135" s="30">
        <v>0.81231582164764404</v>
      </c>
      <c r="N135" s="30">
        <v>22.412111282348601</v>
      </c>
      <c r="O135" s="30">
        <v>18.823539733886701</v>
      </c>
      <c r="P135" s="30">
        <v>18.9375</v>
      </c>
      <c r="Q135" s="30">
        <v>0.44645786285400402</v>
      </c>
      <c r="R135" s="30">
        <v>1001.205078125</v>
      </c>
      <c r="S135" s="30">
        <v>318.53753662109398</v>
      </c>
      <c r="T135" s="42"/>
      <c r="U135" s="42"/>
      <c r="V135" s="13"/>
      <c r="W135" s="13"/>
      <c r="X135" s="13"/>
      <c r="Y135" s="13"/>
      <c r="Z135" s="13"/>
      <c r="AA135" s="13"/>
    </row>
    <row r="136" spans="1:27" ht="15.75" customHeight="1" x14ac:dyDescent="0.2">
      <c r="A136" s="13"/>
      <c r="B136" s="30" t="str">
        <f>"CRS25BT144A00154"</f>
        <v>CRS25BT144A00154</v>
      </c>
      <c r="C136" s="40">
        <v>45937</v>
      </c>
      <c r="D136" s="41">
        <v>0.89728009259259256</v>
      </c>
      <c r="E136" s="30" t="s">
        <v>62</v>
      </c>
      <c r="F136" s="30">
        <v>450</v>
      </c>
      <c r="G136" s="30">
        <v>3</v>
      </c>
      <c r="H136" s="30">
        <v>450.59881591796898</v>
      </c>
      <c r="I136" s="30">
        <v>11.2401943206787</v>
      </c>
      <c r="J136" s="30">
        <v>49.816085815429702</v>
      </c>
      <c r="K136" s="30">
        <v>10.7592000961304</v>
      </c>
      <c r="L136" s="30">
        <v>41.880329132080099</v>
      </c>
      <c r="M136" s="30">
        <v>0.80472338199615501</v>
      </c>
      <c r="N136" s="30">
        <v>21.921615600585898</v>
      </c>
      <c r="O136" s="30">
        <v>25.573530197143601</v>
      </c>
      <c r="P136" s="30">
        <v>26.4375</v>
      </c>
      <c r="Q136" s="30">
        <v>0.710374414920807</v>
      </c>
      <c r="R136" s="30">
        <v>999.95861816406205</v>
      </c>
      <c r="S136" s="30">
        <v>602.00451660156205</v>
      </c>
      <c r="T136" s="42"/>
      <c r="U136" s="42"/>
      <c r="V136" s="13"/>
      <c r="W136" s="13"/>
      <c r="X136" s="13"/>
      <c r="Y136" s="13"/>
      <c r="Z136" s="13"/>
      <c r="AA136" s="13"/>
    </row>
    <row r="137" spans="1:27" ht="15.75" customHeight="1" x14ac:dyDescent="0.2">
      <c r="A137" s="13"/>
      <c r="B137" s="30" t="str">
        <f>"CRS25BT144A00155"</f>
        <v>CRS25BT144A00155</v>
      </c>
      <c r="C137" s="40">
        <v>45950</v>
      </c>
      <c r="D137" s="41">
        <v>0.97791666666666666</v>
      </c>
      <c r="E137" s="30" t="s">
        <v>62</v>
      </c>
      <c r="F137" s="30">
        <v>453</v>
      </c>
      <c r="G137" s="30">
        <v>3</v>
      </c>
      <c r="H137" s="30">
        <v>453.55599975585898</v>
      </c>
      <c r="I137" s="30">
        <v>11.292970657348601</v>
      </c>
      <c r="J137" s="30">
        <v>50.103389739990199</v>
      </c>
      <c r="K137" s="30">
        <v>10.7301187515259</v>
      </c>
      <c r="L137" s="30">
        <v>42.2694282531738</v>
      </c>
      <c r="M137" s="30">
        <v>0.80159610509872403</v>
      </c>
      <c r="N137" s="30">
        <v>22.065483093261701</v>
      </c>
      <c r="O137" s="30">
        <v>18.568605422973601</v>
      </c>
      <c r="P137" s="30">
        <v>18.625</v>
      </c>
      <c r="Q137" s="30">
        <v>0.51886343955993697</v>
      </c>
      <c r="R137" s="30">
        <v>1000.27697753906</v>
      </c>
      <c r="S137" s="30">
        <v>320.29367065429699</v>
      </c>
      <c r="T137" s="42"/>
      <c r="U137" s="42"/>
      <c r="V137" s="13"/>
      <c r="W137" s="13"/>
      <c r="X137" s="13"/>
      <c r="Y137" s="13"/>
      <c r="Z137" s="13"/>
      <c r="AA137" s="13"/>
    </row>
    <row r="138" spans="1:27" ht="15.75" customHeight="1" x14ac:dyDescent="0.2">
      <c r="A138" s="13"/>
      <c r="B138" s="30" t="str">
        <f>"CRS25BT144A00156"</f>
        <v>CRS25BT144A00156</v>
      </c>
      <c r="C138" s="40">
        <v>45938</v>
      </c>
      <c r="D138" s="41">
        <v>0.90893518518518512</v>
      </c>
      <c r="E138" s="30" t="s">
        <v>62</v>
      </c>
      <c r="F138" s="30">
        <v>460</v>
      </c>
      <c r="G138" s="30">
        <v>3</v>
      </c>
      <c r="H138" s="30">
        <v>460.84924316406301</v>
      </c>
      <c r="I138" s="30">
        <v>11.268851280212401</v>
      </c>
      <c r="J138" s="30">
        <v>50.088302612304702</v>
      </c>
      <c r="K138" s="30">
        <v>10.6875057220459</v>
      </c>
      <c r="L138" s="30">
        <v>43.120376586914098</v>
      </c>
      <c r="M138" s="30">
        <v>0.81647503376007102</v>
      </c>
      <c r="N138" s="30">
        <v>22.4202995300293</v>
      </c>
      <c r="O138" s="30">
        <v>21.392156600952099</v>
      </c>
      <c r="P138" s="30">
        <v>21.375</v>
      </c>
      <c r="Q138" s="30">
        <v>0.43319508433342002</v>
      </c>
      <c r="R138" s="30">
        <v>999.88525390625</v>
      </c>
      <c r="S138" s="30">
        <v>322.01358032226602</v>
      </c>
      <c r="T138" s="42"/>
      <c r="U138" s="42"/>
      <c r="V138" s="13"/>
      <c r="W138" s="13"/>
      <c r="X138" s="13"/>
      <c r="Y138" s="13"/>
      <c r="Z138" s="13"/>
      <c r="AA138" s="13"/>
    </row>
    <row r="139" spans="1:27" ht="15.75" customHeight="1" x14ac:dyDescent="0.2">
      <c r="A139" s="13"/>
      <c r="B139" s="30" t="str">
        <f>"CRS25BT144A00157"</f>
        <v>CRS25BT144A00157</v>
      </c>
      <c r="C139" s="40">
        <v>45937</v>
      </c>
      <c r="D139" s="41">
        <v>0.86798611111111112</v>
      </c>
      <c r="E139" s="30" t="s">
        <v>62</v>
      </c>
      <c r="F139" s="30">
        <v>464</v>
      </c>
      <c r="G139" s="30">
        <v>3</v>
      </c>
      <c r="H139" s="30">
        <v>464.81167602539102</v>
      </c>
      <c r="I139" s="30">
        <v>11.2873687744141</v>
      </c>
      <c r="J139" s="30">
        <v>49.823814392089801</v>
      </c>
      <c r="K139" s="30">
        <v>10.745527267456101</v>
      </c>
      <c r="L139" s="30">
        <v>43.256290435791001</v>
      </c>
      <c r="M139" s="30">
        <v>0.82650852203369096</v>
      </c>
      <c r="N139" s="30">
        <v>22.613071441650401</v>
      </c>
      <c r="O139" s="30">
        <v>25.779411315918001</v>
      </c>
      <c r="P139" s="30">
        <v>26.5625</v>
      </c>
      <c r="Q139" s="30">
        <v>0.40882432460784901</v>
      </c>
      <c r="R139" s="30">
        <v>999.95782470703102</v>
      </c>
      <c r="S139" s="30">
        <v>527.60498046875</v>
      </c>
      <c r="T139" s="42"/>
      <c r="U139" s="42"/>
      <c r="V139" s="13"/>
      <c r="W139" s="13"/>
      <c r="X139" s="13"/>
      <c r="Y139" s="13"/>
      <c r="Z139" s="13"/>
      <c r="AA139" s="13"/>
    </row>
    <row r="140" spans="1:27" ht="15.75" customHeight="1" x14ac:dyDescent="0.2">
      <c r="A140" s="13"/>
      <c r="B140" s="30" t="str">
        <f>"CRS25BT144A00158"</f>
        <v>CRS25BT144A00158</v>
      </c>
      <c r="C140" s="40">
        <v>45937</v>
      </c>
      <c r="D140" s="41">
        <v>0.88582175925925932</v>
      </c>
      <c r="E140" s="30" t="s">
        <v>62</v>
      </c>
      <c r="F140" s="30">
        <v>443</v>
      </c>
      <c r="G140" s="30">
        <v>3</v>
      </c>
      <c r="H140" s="30">
        <v>443.80120849609398</v>
      </c>
      <c r="I140" s="30">
        <v>11.1672019958496</v>
      </c>
      <c r="J140" s="30">
        <v>49.8250122070313</v>
      </c>
      <c r="K140" s="30">
        <v>10.6359252929688</v>
      </c>
      <c r="L140" s="30">
        <v>41.726615905761697</v>
      </c>
      <c r="M140" s="30">
        <v>0.797621190547943</v>
      </c>
      <c r="N140" s="30">
        <v>21.5909118652344</v>
      </c>
      <c r="O140" s="30">
        <v>25.621332168579102</v>
      </c>
      <c r="P140" s="30">
        <v>26.5</v>
      </c>
      <c r="Q140" s="30">
        <v>0.57593488693237305</v>
      </c>
      <c r="R140" s="30">
        <v>999.97698974609398</v>
      </c>
      <c r="S140" s="30">
        <v>577.90625</v>
      </c>
      <c r="T140" s="42"/>
      <c r="U140" s="42"/>
      <c r="V140" s="13"/>
      <c r="W140" s="13"/>
      <c r="X140" s="13"/>
      <c r="Y140" s="13"/>
      <c r="Z140" s="13"/>
      <c r="AA140" s="13"/>
    </row>
    <row r="141" spans="1:27" ht="15.75" customHeight="1" x14ac:dyDescent="0.2">
      <c r="A141" s="13"/>
      <c r="B141" s="30" t="str">
        <f>"crs25bt144a00160"</f>
        <v>crs25bt144a00160</v>
      </c>
      <c r="C141" s="40">
        <v>45944</v>
      </c>
      <c r="D141" s="41">
        <v>0.73449074074074072</v>
      </c>
      <c r="E141" s="30" t="s">
        <v>62</v>
      </c>
      <c r="F141" s="30">
        <v>441</v>
      </c>
      <c r="G141" s="30">
        <v>3</v>
      </c>
      <c r="H141" s="30">
        <v>441.50433349609398</v>
      </c>
      <c r="I141" s="30">
        <v>11.1963911056519</v>
      </c>
      <c r="J141" s="30">
        <v>49.458705902099602</v>
      </c>
      <c r="K141" s="30">
        <v>10.6388711929321</v>
      </c>
      <c r="L141" s="30">
        <v>41.499172210693402</v>
      </c>
      <c r="M141" s="30">
        <v>0.79728603363037098</v>
      </c>
      <c r="N141" s="30">
        <v>21.479169845581101</v>
      </c>
      <c r="O141" s="30">
        <v>22.0624904632568</v>
      </c>
      <c r="P141" s="30">
        <v>22.5625</v>
      </c>
      <c r="Q141" s="30">
        <v>0.50847041606903098</v>
      </c>
      <c r="R141" s="30">
        <v>1001.240234375</v>
      </c>
      <c r="S141" s="30">
        <v>323.618896484375</v>
      </c>
      <c r="T141" s="42"/>
      <c r="U141" s="42"/>
      <c r="V141" s="13"/>
      <c r="W141" s="13"/>
      <c r="X141" s="13"/>
      <c r="Y141" s="13"/>
      <c r="Z141" s="13"/>
      <c r="AA141" s="13"/>
    </row>
    <row r="142" spans="1:27" ht="15.75" customHeight="1" x14ac:dyDescent="0.2">
      <c r="A142" s="13"/>
      <c r="B142" s="30" t="str">
        <f>"crs25bt144a00161"</f>
        <v>crs25bt144a00161</v>
      </c>
      <c r="C142" s="40">
        <v>45944</v>
      </c>
      <c r="D142" s="41">
        <v>0.74335648148148137</v>
      </c>
      <c r="E142" s="30" t="s">
        <v>62</v>
      </c>
      <c r="F142" s="30">
        <v>451</v>
      </c>
      <c r="G142" s="30">
        <v>3</v>
      </c>
      <c r="H142" s="30">
        <v>451.17691040039102</v>
      </c>
      <c r="I142" s="30">
        <v>11.2026424407959</v>
      </c>
      <c r="J142" s="30">
        <v>49.447177886962898</v>
      </c>
      <c r="K142" s="30">
        <v>10.7349910736084</v>
      </c>
      <c r="L142" s="30">
        <v>42.028621673583999</v>
      </c>
      <c r="M142" s="30">
        <v>0.81448835134506203</v>
      </c>
      <c r="N142" s="30">
        <v>21.9497394561768</v>
      </c>
      <c r="O142" s="30">
        <v>22.176458358764599</v>
      </c>
      <c r="P142" s="30">
        <v>22.5625</v>
      </c>
      <c r="Q142" s="30">
        <v>0.57318890094757102</v>
      </c>
      <c r="R142" s="30">
        <v>1000.74194335938</v>
      </c>
      <c r="S142" s="30">
        <v>386.92318725585898</v>
      </c>
      <c r="T142" s="42"/>
      <c r="U142" s="42"/>
      <c r="V142" s="13"/>
      <c r="W142" s="13"/>
      <c r="X142" s="13"/>
      <c r="Y142" s="13"/>
      <c r="Z142" s="13"/>
      <c r="AA142" s="13"/>
    </row>
    <row r="143" spans="1:27" ht="15.75" customHeight="1" x14ac:dyDescent="0.2">
      <c r="A143" s="13"/>
      <c r="B143" s="30" t="str">
        <f>"crs25bt144a00162"</f>
        <v>crs25bt144a00162</v>
      </c>
      <c r="C143" s="40">
        <v>45944</v>
      </c>
      <c r="D143" s="41">
        <v>0.7445949074074073</v>
      </c>
      <c r="E143" s="30" t="s">
        <v>62</v>
      </c>
      <c r="F143" s="30">
        <v>443</v>
      </c>
      <c r="G143" s="30">
        <v>3</v>
      </c>
      <c r="H143" s="30">
        <v>443.85687255859398</v>
      </c>
      <c r="I143" s="30">
        <v>11.07190990448</v>
      </c>
      <c r="J143" s="30">
        <v>49.4069213867188</v>
      </c>
      <c r="K143" s="30">
        <v>10.646752357482899</v>
      </c>
      <c r="L143" s="30">
        <v>41.689411163330099</v>
      </c>
      <c r="M143" s="30">
        <v>0.81139552593231201</v>
      </c>
      <c r="N143" s="30">
        <v>21.593620300293001</v>
      </c>
      <c r="O143" s="30">
        <v>22.117647171020501</v>
      </c>
      <c r="P143" s="30">
        <v>22.5625</v>
      </c>
      <c r="Q143" s="30">
        <v>0.49380433559417702</v>
      </c>
      <c r="R143" s="30">
        <v>1000.66638183594</v>
      </c>
      <c r="S143" s="30">
        <v>407.52920532226602</v>
      </c>
      <c r="T143" s="42"/>
      <c r="U143" s="42"/>
      <c r="V143" s="13"/>
      <c r="W143" s="13"/>
      <c r="X143" s="13"/>
      <c r="Y143" s="13"/>
      <c r="Z143" s="13"/>
      <c r="AA143" s="13"/>
    </row>
    <row r="144" spans="1:27" ht="15.75" customHeight="1" x14ac:dyDescent="0.2">
      <c r="A144" s="13"/>
      <c r="B144" s="30" t="str">
        <f>"crs25bt144a00163"</f>
        <v>crs25bt144a00163</v>
      </c>
      <c r="C144" s="40">
        <v>45944</v>
      </c>
      <c r="D144" s="41">
        <v>0.75018518518518518</v>
      </c>
      <c r="E144" s="30" t="s">
        <v>62</v>
      </c>
      <c r="F144" s="30">
        <v>444</v>
      </c>
      <c r="G144" s="30">
        <v>3</v>
      </c>
      <c r="H144" s="30">
        <v>444.060791015625</v>
      </c>
      <c r="I144" s="30">
        <v>11.105822563171399</v>
      </c>
      <c r="J144" s="30">
        <v>49.381370544433601</v>
      </c>
      <c r="K144" s="30">
        <v>10.7316436767578</v>
      </c>
      <c r="L144" s="30">
        <v>41.378639221191399</v>
      </c>
      <c r="M144" s="30">
        <v>0.80970823764801003</v>
      </c>
      <c r="N144" s="30">
        <v>21.603540420532202</v>
      </c>
      <c r="O144" s="30">
        <v>22.196460723876999</v>
      </c>
      <c r="P144" s="30">
        <v>22.5625</v>
      </c>
      <c r="Q144" s="30">
        <v>0.66050362586975098</v>
      </c>
      <c r="R144" s="30">
        <v>1000.76776123047</v>
      </c>
      <c r="S144" s="30">
        <v>554.88824462890602</v>
      </c>
      <c r="T144" s="42"/>
      <c r="U144" s="42"/>
      <c r="V144" s="13"/>
      <c r="W144" s="13"/>
      <c r="X144" s="13"/>
      <c r="Y144" s="13"/>
      <c r="Z144" s="13"/>
      <c r="AA144" s="13"/>
    </row>
    <row r="145" spans="1:27" ht="15.75" customHeight="1" x14ac:dyDescent="0.2">
      <c r="A145" s="13"/>
      <c r="B145" s="30" t="str">
        <f>"crs25bt144a00165"</f>
        <v>crs25bt144a00165</v>
      </c>
      <c r="C145" s="40">
        <v>45944</v>
      </c>
      <c r="D145" s="41">
        <v>0.74641203703703696</v>
      </c>
      <c r="E145" s="30" t="s">
        <v>62</v>
      </c>
      <c r="F145" s="30">
        <v>440</v>
      </c>
      <c r="G145" s="30">
        <v>3</v>
      </c>
      <c r="H145" s="30">
        <v>440.29623413085898</v>
      </c>
      <c r="I145" s="30">
        <v>11.073673248291</v>
      </c>
      <c r="J145" s="30">
        <v>50.095062255859403</v>
      </c>
      <c r="K145" s="30">
        <v>10.599169731140099</v>
      </c>
      <c r="L145" s="30">
        <v>41.540634155273402</v>
      </c>
      <c r="M145" s="30">
        <v>0.79370361566543601</v>
      </c>
      <c r="N145" s="30">
        <v>21.420394897460898</v>
      </c>
      <c r="O145" s="30">
        <v>22.117954254150401</v>
      </c>
      <c r="P145" s="30">
        <v>22.5625</v>
      </c>
      <c r="Q145" s="30">
        <v>0.55373603105545</v>
      </c>
      <c r="R145" s="30">
        <v>1000.72125244141</v>
      </c>
      <c r="S145" s="30">
        <v>449.75173950195301</v>
      </c>
      <c r="T145" s="42"/>
      <c r="U145" s="42"/>
      <c r="V145" s="13"/>
      <c r="W145" s="13"/>
      <c r="X145" s="13"/>
      <c r="Y145" s="13"/>
      <c r="Z145" s="13"/>
      <c r="AA145" s="13"/>
    </row>
    <row r="146" spans="1:27" ht="15.75" customHeight="1" x14ac:dyDescent="0.2">
      <c r="A146" s="13"/>
      <c r="B146" s="30" t="str">
        <f>"CRS25BT144A00166"</f>
        <v>CRS25BT144A00166</v>
      </c>
      <c r="C146" s="40">
        <v>45937</v>
      </c>
      <c r="D146" s="41">
        <v>0.8925347222222223</v>
      </c>
      <c r="E146" s="30" t="s">
        <v>62</v>
      </c>
      <c r="F146" s="30">
        <v>440</v>
      </c>
      <c r="G146" s="30">
        <v>3</v>
      </c>
      <c r="H146" s="30">
        <v>440.29159545898398</v>
      </c>
      <c r="I146" s="30">
        <v>11.2488803863525</v>
      </c>
      <c r="J146" s="30">
        <v>49.807865142822301</v>
      </c>
      <c r="K146" s="30">
        <v>10.5568180084229</v>
      </c>
      <c r="L146" s="30">
        <v>41.7068481445313</v>
      </c>
      <c r="M146" s="30">
        <v>0.78583824634552002</v>
      </c>
      <c r="N146" s="30">
        <v>21.420169830322301</v>
      </c>
      <c r="O146" s="30">
        <v>25.5891017913818</v>
      </c>
      <c r="P146" s="30">
        <v>26.5</v>
      </c>
      <c r="Q146" s="30">
        <v>0.51608854532241799</v>
      </c>
      <c r="R146" s="30">
        <v>1000.05871582031</v>
      </c>
      <c r="S146" s="30">
        <v>559.02789306640602</v>
      </c>
      <c r="T146" s="42"/>
      <c r="U146" s="42"/>
      <c r="V146" s="13"/>
      <c r="W146" s="13"/>
      <c r="X146" s="13"/>
      <c r="Y146" s="13"/>
      <c r="Z146" s="13"/>
      <c r="AA146" s="13"/>
    </row>
    <row r="147" spans="1:27" ht="15.75" customHeight="1" x14ac:dyDescent="0.2">
      <c r="A147" s="13"/>
      <c r="B147" s="30" t="str">
        <f>"crs25bt144a00167"</f>
        <v>crs25bt144a00167</v>
      </c>
      <c r="C147" s="40">
        <v>45944</v>
      </c>
      <c r="D147" s="41">
        <v>0.74776620370370372</v>
      </c>
      <c r="E147" s="30" t="s">
        <v>62</v>
      </c>
      <c r="F147" s="30">
        <v>453</v>
      </c>
      <c r="G147" s="30">
        <v>3</v>
      </c>
      <c r="H147" s="30">
        <v>453.05871582031301</v>
      </c>
      <c r="I147" s="30">
        <v>11.1208820343018</v>
      </c>
      <c r="J147" s="30">
        <v>50.005809783935497</v>
      </c>
      <c r="K147" s="30">
        <v>10.650821685791</v>
      </c>
      <c r="L147" s="30">
        <v>42.537437438964801</v>
      </c>
      <c r="M147" s="30">
        <v>0.81469452381134</v>
      </c>
      <c r="N147" s="30">
        <v>22.0412902832031</v>
      </c>
      <c r="O147" s="30">
        <v>22.155942916870099</v>
      </c>
      <c r="P147" s="30">
        <v>22.5625</v>
      </c>
      <c r="Q147" s="30">
        <v>0.43818220496177701</v>
      </c>
      <c r="R147" s="30">
        <v>1000.69451904297</v>
      </c>
      <c r="S147" s="30">
        <v>486.93048095703102</v>
      </c>
      <c r="T147" s="42"/>
      <c r="U147" s="42"/>
      <c r="V147" s="13"/>
      <c r="W147" s="13"/>
      <c r="X147" s="13"/>
      <c r="Y147" s="13"/>
      <c r="Z147" s="13"/>
      <c r="AA147" s="13"/>
    </row>
    <row r="148" spans="1:27" ht="15.75" customHeight="1" x14ac:dyDescent="0.2">
      <c r="A148" s="13"/>
      <c r="B148" s="30" t="str">
        <f>"crs25bt144a00168"</f>
        <v>crs25bt144a00168</v>
      </c>
      <c r="C148" s="40">
        <v>45944</v>
      </c>
      <c r="D148" s="41">
        <v>0.72905092592592602</v>
      </c>
      <c r="E148" s="30" t="s">
        <v>62</v>
      </c>
      <c r="F148" s="30">
        <v>450</v>
      </c>
      <c r="G148" s="30">
        <v>3</v>
      </c>
      <c r="H148" s="30">
        <v>450.01089477539102</v>
      </c>
      <c r="I148" s="30">
        <v>11.2969760894775</v>
      </c>
      <c r="J148" s="30">
        <v>49.820751190185497</v>
      </c>
      <c r="K148" s="30">
        <v>10.6359977722168</v>
      </c>
      <c r="L148" s="30">
        <v>42.310173034667997</v>
      </c>
      <c r="M148" s="30">
        <v>0.79955905675888095</v>
      </c>
      <c r="N148" s="30">
        <v>21.893013000488299</v>
      </c>
      <c r="O148" s="30">
        <v>22.156862258911101</v>
      </c>
      <c r="P148" s="30">
        <v>22.5625</v>
      </c>
      <c r="Q148" s="30">
        <v>0.47370281815528897</v>
      </c>
      <c r="R148" s="30">
        <v>1000.09881591797</v>
      </c>
      <c r="S148" s="30">
        <v>319.13659667968699</v>
      </c>
      <c r="T148" s="42"/>
      <c r="U148" s="42"/>
      <c r="V148" s="13"/>
      <c r="W148" s="13"/>
      <c r="X148" s="13"/>
      <c r="Y148" s="13"/>
      <c r="Z148" s="13"/>
      <c r="AA148" s="13"/>
    </row>
    <row r="149" spans="1:27" ht="15.75" customHeight="1" x14ac:dyDescent="0.2">
      <c r="A149" s="13"/>
      <c r="B149" s="30" t="str">
        <f>"crs25bt144a00169"</f>
        <v>crs25bt144a00169</v>
      </c>
      <c r="C149" s="40">
        <v>45944</v>
      </c>
      <c r="D149" s="41">
        <v>0.73317129629629629</v>
      </c>
      <c r="E149" s="30" t="s">
        <v>62</v>
      </c>
      <c r="F149" s="30">
        <v>439</v>
      </c>
      <c r="G149" s="30">
        <v>3</v>
      </c>
      <c r="H149" s="30">
        <v>439.753173828125</v>
      </c>
      <c r="I149" s="30">
        <v>11.2301082611084</v>
      </c>
      <c r="J149" s="30">
        <v>49.902301788330099</v>
      </c>
      <c r="K149" s="30">
        <v>10.5830402374268</v>
      </c>
      <c r="L149" s="30">
        <v>41.552635192871101</v>
      </c>
      <c r="M149" s="30">
        <v>0.78470146656036399</v>
      </c>
      <c r="N149" s="30">
        <v>21.393976211547901</v>
      </c>
      <c r="O149" s="30">
        <v>22.114677429199201</v>
      </c>
      <c r="P149" s="30">
        <v>22.5625</v>
      </c>
      <c r="Q149" s="30">
        <v>0.53881967067718495</v>
      </c>
      <c r="R149" s="30">
        <v>1000.41979980469</v>
      </c>
      <c r="S149" s="30">
        <v>318.21347045898398</v>
      </c>
      <c r="T149" s="42"/>
      <c r="U149" s="42"/>
      <c r="V149" s="13"/>
      <c r="W149" s="13"/>
      <c r="X149" s="13"/>
      <c r="Y149" s="13"/>
      <c r="Z149" s="13"/>
      <c r="AA149" s="13"/>
    </row>
    <row r="150" spans="1:27" ht="15.75" customHeight="1" x14ac:dyDescent="0.2">
      <c r="A150" s="13"/>
      <c r="B150" s="30" t="str">
        <f>"crs25bt144a00170"</f>
        <v>crs25bt144a00170</v>
      </c>
      <c r="C150" s="40">
        <v>45944</v>
      </c>
      <c r="D150" s="41">
        <v>0.77093750000000005</v>
      </c>
      <c r="E150" s="30" t="s">
        <v>62</v>
      </c>
      <c r="F150" s="30">
        <v>447</v>
      </c>
      <c r="G150" s="30">
        <v>3</v>
      </c>
      <c r="H150" s="30">
        <v>447.78097534179699</v>
      </c>
      <c r="I150" s="30">
        <v>11.1630611419678</v>
      </c>
      <c r="J150" s="30">
        <v>49.819007873535199</v>
      </c>
      <c r="K150" s="30">
        <v>10.5884389877319</v>
      </c>
      <c r="L150" s="30">
        <v>42.2896118164063</v>
      </c>
      <c r="M150" s="30">
        <v>0.80516940355300903</v>
      </c>
      <c r="N150" s="30">
        <v>21.784528732299801</v>
      </c>
      <c r="O150" s="30">
        <v>22.197614669799801</v>
      </c>
      <c r="P150" s="30">
        <v>22.5625</v>
      </c>
      <c r="Q150" s="30">
        <v>0.53384411334991499</v>
      </c>
      <c r="R150" s="30">
        <v>1000.54919433594</v>
      </c>
      <c r="S150" s="30">
        <v>305.16711425781199</v>
      </c>
      <c r="T150" s="42"/>
      <c r="U150" s="42"/>
      <c r="V150" s="13"/>
      <c r="W150" s="13"/>
      <c r="X150" s="13"/>
      <c r="Y150" s="13"/>
      <c r="Z150" s="13"/>
      <c r="AA150" s="13"/>
    </row>
    <row r="151" spans="1:27" ht="15.75" customHeight="1" x14ac:dyDescent="0.2">
      <c r="A151" s="13"/>
      <c r="B151" s="30" t="str">
        <f>"CRS25BT144A00171"</f>
        <v>CRS25BT144A00171</v>
      </c>
      <c r="C151" s="40">
        <v>45937</v>
      </c>
      <c r="D151" s="41">
        <v>0.88178240740740732</v>
      </c>
      <c r="E151" s="30" t="s">
        <v>62</v>
      </c>
      <c r="F151" s="30">
        <v>453</v>
      </c>
      <c r="G151" s="30">
        <v>3</v>
      </c>
      <c r="H151" s="30">
        <v>453.25784301757801</v>
      </c>
      <c r="I151" s="30">
        <v>11.3162088394165</v>
      </c>
      <c r="J151" s="30">
        <v>49.784194946289098</v>
      </c>
      <c r="K151" s="30">
        <v>10.7100276947021</v>
      </c>
      <c r="L151" s="30">
        <v>42.320888519287102</v>
      </c>
      <c r="M151" s="30">
        <v>0.80454969406127896</v>
      </c>
      <c r="N151" s="30">
        <v>22.050977706909201</v>
      </c>
      <c r="O151" s="30">
        <v>25.703187942504901</v>
      </c>
      <c r="P151" s="30">
        <v>26.5625</v>
      </c>
      <c r="Q151" s="30">
        <v>0.48296785354614302</v>
      </c>
      <c r="R151" s="30">
        <v>999.94091796875</v>
      </c>
      <c r="S151" s="30">
        <v>522.75134277343795</v>
      </c>
      <c r="T151" s="42"/>
      <c r="U151" s="42"/>
      <c r="V151" s="13"/>
      <c r="W151" s="13"/>
      <c r="X151" s="13"/>
      <c r="Y151" s="13"/>
      <c r="Z151" s="13"/>
      <c r="AA151" s="13"/>
    </row>
    <row r="152" spans="1:27" ht="15.75" customHeight="1" x14ac:dyDescent="0.2">
      <c r="A152" s="13"/>
      <c r="B152" s="30" t="str">
        <f>"CRS25BT144A00172"</f>
        <v>CRS25BT144A00172</v>
      </c>
      <c r="C152" s="40">
        <v>45937</v>
      </c>
      <c r="D152" s="41">
        <v>0.88370370370370377</v>
      </c>
      <c r="E152" s="30" t="s">
        <v>62</v>
      </c>
      <c r="F152" s="30">
        <v>460</v>
      </c>
      <c r="G152" s="30">
        <v>3</v>
      </c>
      <c r="H152" s="30">
        <v>460.93310546875</v>
      </c>
      <c r="I152" s="30">
        <v>11.3987588882446</v>
      </c>
      <c r="J152" s="30">
        <v>49.766445159912102</v>
      </c>
      <c r="K152" s="30">
        <v>10.7921962738037</v>
      </c>
      <c r="L152" s="30">
        <v>42.709850311279297</v>
      </c>
      <c r="M152" s="30">
        <v>0.81253808736801203</v>
      </c>
      <c r="N152" s="30">
        <v>22.424379348754901</v>
      </c>
      <c r="O152" s="30">
        <v>25.5416660308838</v>
      </c>
      <c r="P152" s="30">
        <v>26.5</v>
      </c>
      <c r="Q152" s="30">
        <v>0.44480380415916398</v>
      </c>
      <c r="R152" s="30">
        <v>999.70495605468705</v>
      </c>
      <c r="S152" s="30">
        <v>513.41540527343795</v>
      </c>
      <c r="T152" s="42"/>
      <c r="U152" s="42"/>
      <c r="V152" s="13"/>
      <c r="W152" s="13"/>
      <c r="X152" s="13"/>
      <c r="Y152" s="13"/>
      <c r="Z152" s="13"/>
      <c r="AA152" s="13"/>
    </row>
    <row r="153" spans="1:27" ht="15.75" customHeight="1" x14ac:dyDescent="0.2">
      <c r="A153" s="13"/>
      <c r="B153" s="30" t="str">
        <f>"CRS25BT144A00173"</f>
        <v>CRS25BT144A00173</v>
      </c>
      <c r="C153" s="40">
        <v>45937</v>
      </c>
      <c r="D153" s="41">
        <v>0.87497685185185192</v>
      </c>
      <c r="E153" s="30" t="s">
        <v>62</v>
      </c>
      <c r="F153" s="30">
        <v>443</v>
      </c>
      <c r="G153" s="30">
        <v>3</v>
      </c>
      <c r="H153" s="30">
        <v>443.3740234375</v>
      </c>
      <c r="I153" s="30">
        <v>11.3176889419556</v>
      </c>
      <c r="J153" s="30">
        <v>49.743503570556598</v>
      </c>
      <c r="K153" s="30">
        <v>10.647258758544901</v>
      </c>
      <c r="L153" s="30">
        <v>41.642078399658203</v>
      </c>
      <c r="M153" s="30">
        <v>0.78754633665084794</v>
      </c>
      <c r="N153" s="30">
        <v>21.5701293945313</v>
      </c>
      <c r="O153" s="30">
        <v>25.724571228027301</v>
      </c>
      <c r="P153" s="30">
        <v>26.5625</v>
      </c>
      <c r="Q153" s="30">
        <v>0.54760849475860596</v>
      </c>
      <c r="R153" s="30">
        <v>999.98370361328102</v>
      </c>
      <c r="S153" s="30">
        <v>485.53140258789102</v>
      </c>
      <c r="T153" s="42"/>
      <c r="U153" s="42"/>
      <c r="V153" s="13"/>
      <c r="W153" s="13"/>
      <c r="X153" s="13"/>
      <c r="Y153" s="13"/>
      <c r="Z153" s="13"/>
      <c r="AA153" s="13"/>
    </row>
    <row r="154" spans="1:27" ht="15.75" customHeight="1" x14ac:dyDescent="0.2">
      <c r="A154" s="13"/>
      <c r="B154" s="30" t="str">
        <f>"CRS25BT144A00174"</f>
        <v>CRS25BT144A00174</v>
      </c>
      <c r="C154" s="40">
        <v>45937</v>
      </c>
      <c r="D154" s="41">
        <v>0.85151620370370373</v>
      </c>
      <c r="E154" s="30" t="s">
        <v>62</v>
      </c>
      <c r="F154" s="30">
        <v>452</v>
      </c>
      <c r="G154" s="30">
        <v>3</v>
      </c>
      <c r="H154" s="30">
        <v>452.568359375</v>
      </c>
      <c r="I154" s="30">
        <v>11.286014556884799</v>
      </c>
      <c r="J154" s="30">
        <v>49.8170776367188</v>
      </c>
      <c r="K154" s="30">
        <v>10.7298231124878</v>
      </c>
      <c r="L154" s="30">
        <v>42.178550720214801</v>
      </c>
      <c r="M154" s="30">
        <v>0.80494338274002097</v>
      </c>
      <c r="N154" s="30">
        <v>22.0174350738525</v>
      </c>
      <c r="O154" s="30">
        <v>25.823530197143601</v>
      </c>
      <c r="P154" s="30">
        <v>26.5625</v>
      </c>
      <c r="Q154" s="30">
        <v>0.88638132810592696</v>
      </c>
      <c r="R154" s="30">
        <v>999.86218261718705</v>
      </c>
      <c r="S154" s="30">
        <v>521.18609619140602</v>
      </c>
      <c r="T154" s="42"/>
      <c r="U154" s="42"/>
      <c r="V154" s="13"/>
      <c r="W154" s="13"/>
      <c r="X154" s="13"/>
      <c r="Y154" s="13"/>
      <c r="Z154" s="13"/>
      <c r="AA154" s="13"/>
    </row>
    <row r="155" spans="1:27" ht="15.75" customHeight="1" x14ac:dyDescent="0.2">
      <c r="A155" s="13"/>
      <c r="B155" s="30" t="str">
        <f>"CRS25BT144A001747"</f>
        <v>CRS25BT144A001747</v>
      </c>
      <c r="C155" s="40">
        <v>45951</v>
      </c>
      <c r="D155" s="41">
        <v>0.81939814814814815</v>
      </c>
      <c r="E155" s="30" t="s">
        <v>62</v>
      </c>
      <c r="F155" s="30">
        <v>449</v>
      </c>
      <c r="G155" s="30">
        <v>3</v>
      </c>
      <c r="H155" s="30">
        <v>449.86334228515602</v>
      </c>
      <c r="I155" s="30">
        <v>11.2318105697632</v>
      </c>
      <c r="J155" s="30">
        <v>49.826202392578097</v>
      </c>
      <c r="K155" s="30">
        <v>10.7558784484863</v>
      </c>
      <c r="L155" s="30">
        <v>41.824882507324197</v>
      </c>
      <c r="M155" s="30">
        <v>0.80384635925293002</v>
      </c>
      <c r="N155" s="30">
        <v>21.885835647583001</v>
      </c>
      <c r="O155" s="30">
        <v>19.90625</v>
      </c>
      <c r="P155" s="30">
        <v>19.8125</v>
      </c>
      <c r="Q155" s="30">
        <v>0.580599784851074</v>
      </c>
      <c r="R155" s="30">
        <v>1000.9052734375</v>
      </c>
      <c r="S155" s="30">
        <v>300.97796630859398</v>
      </c>
      <c r="T155" s="42"/>
      <c r="U155" s="42"/>
      <c r="V155" s="13"/>
      <c r="W155" s="13"/>
      <c r="X155" s="13"/>
      <c r="Y155" s="13"/>
      <c r="Z155" s="13"/>
      <c r="AA155" s="13"/>
    </row>
    <row r="156" spans="1:27" ht="15.75" customHeight="1" x14ac:dyDescent="0.2">
      <c r="A156" s="13"/>
      <c r="B156" s="30" t="str">
        <f>"CRS25BT144A001749"</f>
        <v>CRS25BT144A001749</v>
      </c>
      <c r="C156" s="40">
        <v>45951</v>
      </c>
      <c r="D156" s="41">
        <v>0.72008101851851858</v>
      </c>
      <c r="E156" s="30" t="s">
        <v>62</v>
      </c>
      <c r="F156" s="30">
        <v>448</v>
      </c>
      <c r="G156" s="30">
        <v>3</v>
      </c>
      <c r="H156" s="30">
        <v>448.494384765625</v>
      </c>
      <c r="I156" s="30">
        <v>11.1740074157715</v>
      </c>
      <c r="J156" s="30">
        <v>49.9910697937012</v>
      </c>
      <c r="K156" s="30">
        <v>10.7817478179932</v>
      </c>
      <c r="L156" s="30">
        <v>41.597557067871101</v>
      </c>
      <c r="M156" s="30">
        <v>0.80288922786712602</v>
      </c>
      <c r="N156" s="30">
        <v>21.8192348480225</v>
      </c>
      <c r="O156" s="30">
        <v>19.608537673950199</v>
      </c>
      <c r="P156" s="30">
        <v>19.8125</v>
      </c>
      <c r="Q156" s="30">
        <v>0.59340167045593295</v>
      </c>
      <c r="R156" s="30">
        <v>999.47637939453102</v>
      </c>
      <c r="S156" s="30">
        <v>468.18020629882801</v>
      </c>
      <c r="T156" s="42"/>
      <c r="U156" s="42"/>
      <c r="V156" s="13"/>
      <c r="W156" s="13"/>
      <c r="X156" s="13"/>
      <c r="Y156" s="13"/>
      <c r="Z156" s="13"/>
      <c r="AA156" s="13"/>
    </row>
    <row r="157" spans="1:27" ht="15.75" customHeight="1" x14ac:dyDescent="0.2">
      <c r="A157" s="13"/>
      <c r="B157" s="30" t="str">
        <f>"CRS25BT144A00175"</f>
        <v>CRS25BT144A00175</v>
      </c>
      <c r="C157" s="40">
        <v>45937</v>
      </c>
      <c r="D157" s="41">
        <v>0.88812500000000005</v>
      </c>
      <c r="E157" s="30" t="s">
        <v>62</v>
      </c>
      <c r="F157" s="30">
        <v>464</v>
      </c>
      <c r="G157" s="30">
        <v>3</v>
      </c>
      <c r="H157" s="30">
        <v>464.97640991210898</v>
      </c>
      <c r="I157" s="30">
        <v>11.3260641098022</v>
      </c>
      <c r="J157" s="30">
        <v>49.909069061279297</v>
      </c>
      <c r="K157" s="30">
        <v>10.7938327789307</v>
      </c>
      <c r="L157" s="30">
        <v>43.077972412109403</v>
      </c>
      <c r="M157" s="30">
        <v>0.82256919145584095</v>
      </c>
      <c r="N157" s="30">
        <v>22.621086120605501</v>
      </c>
      <c r="O157" s="30">
        <v>25.642114639282202</v>
      </c>
      <c r="P157" s="30">
        <v>26.5</v>
      </c>
      <c r="Q157" s="30">
        <v>0.426245868206024</v>
      </c>
      <c r="R157" s="30">
        <v>999.9599609375</v>
      </c>
      <c r="S157" s="30">
        <v>547.570068359375</v>
      </c>
      <c r="T157" s="42"/>
      <c r="U157" s="42"/>
      <c r="V157" s="13"/>
      <c r="W157" s="13"/>
      <c r="X157" s="13"/>
      <c r="Y157" s="13"/>
      <c r="Z157" s="13"/>
      <c r="AA157" s="13"/>
    </row>
    <row r="158" spans="1:27" ht="15.75" customHeight="1" x14ac:dyDescent="0.2">
      <c r="A158" s="13"/>
      <c r="B158" s="30" t="str">
        <f>"CRS25BT144A001757"</f>
        <v>CRS25BT144A001757</v>
      </c>
      <c r="C158" s="40">
        <v>45951</v>
      </c>
      <c r="D158" s="41">
        <v>0.82504629629629633</v>
      </c>
      <c r="E158" s="30" t="s">
        <v>62</v>
      </c>
      <c r="F158" s="30">
        <v>450</v>
      </c>
      <c r="G158" s="30">
        <v>3</v>
      </c>
      <c r="H158" s="30">
        <v>450.04251098632801</v>
      </c>
      <c r="I158" s="30">
        <v>11.2328548431396</v>
      </c>
      <c r="J158" s="30">
        <v>49.814254760742202</v>
      </c>
      <c r="K158" s="30">
        <v>10.6277561187744</v>
      </c>
      <c r="L158" s="30">
        <v>42.345958709716797</v>
      </c>
      <c r="M158" s="30">
        <v>0.80428463220596302</v>
      </c>
      <c r="N158" s="30">
        <v>21.894552230835</v>
      </c>
      <c r="O158" s="30">
        <v>19.960765838623001</v>
      </c>
      <c r="P158" s="30">
        <v>19.8125</v>
      </c>
      <c r="Q158" s="30">
        <v>0.41752603650093101</v>
      </c>
      <c r="R158" s="30">
        <v>999.89904785156295</v>
      </c>
      <c r="S158" s="30">
        <v>392.21893310546898</v>
      </c>
      <c r="T158" s="42"/>
      <c r="U158" s="42"/>
      <c r="V158" s="13"/>
      <c r="W158" s="13"/>
      <c r="X158" s="13"/>
      <c r="Y158" s="13"/>
      <c r="Z158" s="13"/>
      <c r="AA158" s="13"/>
    </row>
    <row r="159" spans="1:27" ht="15.75" customHeight="1" x14ac:dyDescent="0.2">
      <c r="A159" s="13"/>
      <c r="B159" s="30" t="str">
        <f>"CRS25BT144A00176"</f>
        <v>CRS25BT144A00176</v>
      </c>
      <c r="C159" s="40">
        <v>45944</v>
      </c>
      <c r="D159" s="41">
        <v>3.2731481481481479E-2</v>
      </c>
      <c r="E159" s="30" t="s">
        <v>62</v>
      </c>
      <c r="F159" s="30">
        <v>449</v>
      </c>
      <c r="G159" s="30">
        <v>3</v>
      </c>
      <c r="H159" s="30">
        <v>449.40158081054699</v>
      </c>
      <c r="I159" s="30">
        <v>11.180580139160201</v>
      </c>
      <c r="J159" s="30">
        <v>49.788661956787102</v>
      </c>
      <c r="K159" s="30">
        <v>10.6987295150757</v>
      </c>
      <c r="L159" s="30">
        <v>42.005134582519503</v>
      </c>
      <c r="M159" s="30">
        <v>0.80730903148651101</v>
      </c>
      <c r="N159" s="30">
        <v>21.8633708953857</v>
      </c>
      <c r="O159" s="30">
        <v>20.176662445068398</v>
      </c>
      <c r="P159" s="30">
        <v>20.875</v>
      </c>
      <c r="Q159" s="30">
        <v>0.53705155849456798</v>
      </c>
      <c r="R159" s="30">
        <v>1001.58514404297</v>
      </c>
      <c r="S159" s="30">
        <v>299.39193725585898</v>
      </c>
      <c r="T159" s="42"/>
      <c r="U159" s="42"/>
      <c r="V159" s="13"/>
      <c r="W159" s="13"/>
      <c r="X159" s="13"/>
      <c r="Y159" s="13"/>
      <c r="Z159" s="13"/>
      <c r="AA159" s="13"/>
    </row>
    <row r="160" spans="1:27" ht="15.75" customHeight="1" x14ac:dyDescent="0.2">
      <c r="A160" s="13"/>
      <c r="B160" s="30" t="str">
        <f>"CRS25BT144A001764"</f>
        <v>CRS25BT144A001764</v>
      </c>
      <c r="C160" s="40">
        <v>45951</v>
      </c>
      <c r="D160" s="41">
        <v>7.7268518518518514E-2</v>
      </c>
      <c r="E160" s="30" t="s">
        <v>62</v>
      </c>
      <c r="F160" s="30">
        <v>464</v>
      </c>
      <c r="G160" s="30">
        <v>3</v>
      </c>
      <c r="H160" s="30">
        <v>464.75009155273398</v>
      </c>
      <c r="I160" s="30">
        <v>11.3248023986816</v>
      </c>
      <c r="J160" s="30">
        <v>49.8161811828613</v>
      </c>
      <c r="K160" s="30">
        <v>10.880820274353001</v>
      </c>
      <c r="L160" s="30">
        <v>42.712783813476598</v>
      </c>
      <c r="M160" s="30">
        <v>0.82379359006881703</v>
      </c>
      <c r="N160" s="30">
        <v>22.6100749969482</v>
      </c>
      <c r="O160" s="30">
        <v>19.687086105346701</v>
      </c>
      <c r="P160" s="30">
        <v>19.8125</v>
      </c>
      <c r="Q160" s="30">
        <v>0.44403088092803999</v>
      </c>
      <c r="R160" s="30">
        <v>1000.25897216797</v>
      </c>
      <c r="S160" s="30">
        <v>330.55389404296898</v>
      </c>
      <c r="T160" s="42"/>
      <c r="U160" s="42"/>
      <c r="V160" s="13"/>
      <c r="W160" s="13"/>
      <c r="X160" s="13"/>
      <c r="Y160" s="13"/>
      <c r="Z160" s="13"/>
      <c r="AA160" s="13"/>
    </row>
    <row r="161" spans="1:27" ht="15.75" customHeight="1" x14ac:dyDescent="0.2">
      <c r="A161" s="13"/>
      <c r="B161" s="30" t="str">
        <f>"CRS25BT144A00177"</f>
        <v>CRS25BT144A00177</v>
      </c>
      <c r="C161" s="40">
        <v>45937</v>
      </c>
      <c r="D161" s="41">
        <v>0.82534722222222223</v>
      </c>
      <c r="E161" s="30" t="s">
        <v>62</v>
      </c>
      <c r="F161" s="30">
        <v>441</v>
      </c>
      <c r="G161" s="30">
        <v>3</v>
      </c>
      <c r="H161" s="30">
        <v>441.29098510742199</v>
      </c>
      <c r="I161" s="30">
        <v>11.3697862625122</v>
      </c>
      <c r="J161" s="30">
        <v>49.946380615234403</v>
      </c>
      <c r="K161" s="30">
        <v>10.5777645111084</v>
      </c>
      <c r="L161" s="30">
        <v>41.718738555908203</v>
      </c>
      <c r="M161" s="30">
        <v>0.77708536386489901</v>
      </c>
      <c r="N161" s="30">
        <v>21.4687900543213</v>
      </c>
      <c r="O161" s="30">
        <v>25.9671630859375</v>
      </c>
      <c r="P161" s="30">
        <v>26.625</v>
      </c>
      <c r="Q161" s="30">
        <v>0.554287910461426</v>
      </c>
      <c r="R161" s="30">
        <v>1000.07318115234</v>
      </c>
      <c r="S161" s="30">
        <v>462.62857055664102</v>
      </c>
      <c r="T161" s="42"/>
      <c r="U161" s="42"/>
      <c r="V161" s="13"/>
      <c r="W161" s="13"/>
      <c r="X161" s="13"/>
      <c r="Y161" s="13"/>
      <c r="Z161" s="13"/>
      <c r="AA161" s="13"/>
    </row>
    <row r="162" spans="1:27" ht="15.75" customHeight="1" x14ac:dyDescent="0.2">
      <c r="A162" s="13"/>
      <c r="B162" s="30" t="str">
        <f>"CRS25BT144A001774"</f>
        <v>CRS25BT144A001774</v>
      </c>
      <c r="C162" s="40">
        <v>45951</v>
      </c>
      <c r="D162" s="41">
        <v>0.81321759259259263</v>
      </c>
      <c r="E162" s="30" t="s">
        <v>62</v>
      </c>
      <c r="F162" s="30">
        <v>439</v>
      </c>
      <c r="G162" s="30">
        <v>3</v>
      </c>
      <c r="H162" s="30">
        <v>439.20870971679699</v>
      </c>
      <c r="I162" s="30">
        <v>11.272000312805201</v>
      </c>
      <c r="J162" s="30">
        <v>49.828018188476598</v>
      </c>
      <c r="K162" s="30">
        <v>10.6392059326172</v>
      </c>
      <c r="L162" s="30">
        <v>41.282096862792997</v>
      </c>
      <c r="M162" s="30">
        <v>0.78198122978210405</v>
      </c>
      <c r="N162" s="30">
        <v>21.367486953735401</v>
      </c>
      <c r="O162" s="30">
        <v>19.9402770996094</v>
      </c>
      <c r="P162" s="30">
        <v>19.8125</v>
      </c>
      <c r="Q162" s="30">
        <v>0.53323042392730702</v>
      </c>
      <c r="R162" s="30">
        <v>999.90246582031295</v>
      </c>
      <c r="S162" s="30">
        <v>371.91009521484398</v>
      </c>
      <c r="T162" s="42"/>
      <c r="U162" s="42"/>
      <c r="V162" s="13"/>
      <c r="W162" s="13"/>
      <c r="X162" s="13"/>
      <c r="Y162" s="13"/>
      <c r="Z162" s="13"/>
      <c r="AA162" s="13"/>
    </row>
    <row r="163" spans="1:27" ht="15.75" customHeight="1" x14ac:dyDescent="0.2">
      <c r="A163" s="13"/>
      <c r="B163" s="30" t="str">
        <f>"CRS25BT144A001776"</f>
        <v>CRS25BT144A001776</v>
      </c>
      <c r="C163" s="40">
        <v>45951</v>
      </c>
      <c r="D163" s="41">
        <v>0.81275462962962963</v>
      </c>
      <c r="E163" s="30" t="s">
        <v>62</v>
      </c>
      <c r="F163" s="30">
        <v>450</v>
      </c>
      <c r="G163" s="30">
        <v>3</v>
      </c>
      <c r="H163" s="30">
        <v>450.17584228515602</v>
      </c>
      <c r="I163" s="30">
        <v>11.2588348388672</v>
      </c>
      <c r="J163" s="30">
        <v>49.822212219238303</v>
      </c>
      <c r="K163" s="30">
        <v>10.655927658081101</v>
      </c>
      <c r="L163" s="30">
        <v>42.2465209960938</v>
      </c>
      <c r="M163" s="30">
        <v>0.80253821611404397</v>
      </c>
      <c r="N163" s="30">
        <v>21.901039123535199</v>
      </c>
      <c r="O163" s="30">
        <v>19.931371688842798</v>
      </c>
      <c r="P163" s="30">
        <v>19.8125</v>
      </c>
      <c r="Q163" s="30">
        <v>0.40989309549331698</v>
      </c>
      <c r="R163" s="30">
        <v>999.95025634765602</v>
      </c>
      <c r="S163" s="30">
        <v>400.63723754882801</v>
      </c>
      <c r="T163" s="42"/>
      <c r="U163" s="42"/>
      <c r="V163" s="13"/>
      <c r="W163" s="13"/>
      <c r="X163" s="13"/>
      <c r="Y163" s="13"/>
      <c r="Z163" s="13"/>
      <c r="AA163" s="13"/>
    </row>
    <row r="164" spans="1:27" ht="15.75" customHeight="1" x14ac:dyDescent="0.2">
      <c r="A164" s="13"/>
      <c r="B164" s="30" t="str">
        <f>"CRS25BT144A00178"</f>
        <v>CRS25BT144A00178</v>
      </c>
      <c r="C164" s="40">
        <v>45937</v>
      </c>
      <c r="D164" s="41">
        <v>0.83148148148148149</v>
      </c>
      <c r="E164" s="30" t="s">
        <v>62</v>
      </c>
      <c r="F164" s="30">
        <v>444</v>
      </c>
      <c r="G164" s="30">
        <v>3</v>
      </c>
      <c r="H164" s="30">
        <v>444.34466552734398</v>
      </c>
      <c r="I164" s="30">
        <v>11.294709205627401</v>
      </c>
      <c r="J164" s="30">
        <v>49.666519165039098</v>
      </c>
      <c r="K164" s="30">
        <v>10.519606590271</v>
      </c>
      <c r="L164" s="30">
        <v>42.239665985107401</v>
      </c>
      <c r="M164" s="30">
        <v>0.79210215806961104</v>
      </c>
      <c r="N164" s="30">
        <v>21.617351531982401</v>
      </c>
      <c r="O164" s="30">
        <v>25.7683925628662</v>
      </c>
      <c r="P164" s="30">
        <v>26.5625</v>
      </c>
      <c r="Q164" s="30">
        <v>0.44545799493789701</v>
      </c>
      <c r="R164" s="30">
        <v>999.96765136718705</v>
      </c>
      <c r="S164" s="30">
        <v>487.59579467773398</v>
      </c>
      <c r="T164" s="42"/>
      <c r="U164" s="42"/>
      <c r="V164" s="13"/>
      <c r="W164" s="13"/>
      <c r="X164" s="13"/>
      <c r="Y164" s="13"/>
      <c r="Z164" s="13"/>
      <c r="AA164" s="13"/>
    </row>
    <row r="165" spans="1:27" ht="15.75" customHeight="1" x14ac:dyDescent="0.2">
      <c r="A165" s="13"/>
      <c r="B165" s="30" t="str">
        <f>"CRS25BT144A001785"</f>
        <v>CRS25BT144A001785</v>
      </c>
      <c r="C165" s="40">
        <v>45951</v>
      </c>
      <c r="D165" s="41">
        <v>6.8240740740740741E-2</v>
      </c>
      <c r="E165" s="30" t="s">
        <v>62</v>
      </c>
      <c r="F165" s="30">
        <v>287</v>
      </c>
      <c r="G165" s="30">
        <v>1</v>
      </c>
      <c r="H165" s="30">
        <v>287.252685546875</v>
      </c>
      <c r="I165" s="30">
        <v>11.454852104186999</v>
      </c>
      <c r="J165" s="30">
        <v>34.001522064208999</v>
      </c>
      <c r="K165" s="30">
        <v>10.6832284927368</v>
      </c>
      <c r="L165" s="30">
        <v>26.888189315795898</v>
      </c>
      <c r="M165" s="30">
        <v>0.73752415180206299</v>
      </c>
      <c r="N165" s="30">
        <v>13.97483253479</v>
      </c>
      <c r="O165" s="30">
        <v>19.5649509429932</v>
      </c>
      <c r="P165" s="30">
        <v>19.6875</v>
      </c>
      <c r="Q165" s="30">
        <v>0.48942688107490501</v>
      </c>
      <c r="R165" s="30">
        <v>999.75848388671898</v>
      </c>
      <c r="S165" s="30">
        <v>224.87269592285199</v>
      </c>
      <c r="T165" s="42"/>
      <c r="U165" s="42"/>
      <c r="V165" s="13"/>
      <c r="W165" s="13"/>
      <c r="X165" s="13"/>
      <c r="Y165" s="13"/>
      <c r="Z165" s="13"/>
      <c r="AA165" s="13"/>
    </row>
    <row r="166" spans="1:27" ht="15.75" customHeight="1" x14ac:dyDescent="0.2">
      <c r="A166" s="13"/>
      <c r="B166" s="30" t="str">
        <f>"CRS25BT144A00179"</f>
        <v>CRS25BT144A00179</v>
      </c>
      <c r="C166" s="40">
        <v>45937</v>
      </c>
      <c r="D166" s="41">
        <v>0.84234953703703708</v>
      </c>
      <c r="E166" s="30" t="s">
        <v>62</v>
      </c>
      <c r="F166" s="30">
        <v>449</v>
      </c>
      <c r="G166" s="30">
        <v>3</v>
      </c>
      <c r="H166" s="30">
        <v>449.61532592773398</v>
      </c>
      <c r="I166" s="30">
        <v>11.235227584838899</v>
      </c>
      <c r="J166" s="30">
        <v>49.8176879882812</v>
      </c>
      <c r="K166" s="30">
        <v>10.6741542816162</v>
      </c>
      <c r="L166" s="30">
        <v>42.121871948242202</v>
      </c>
      <c r="M166" s="30">
        <v>0.80329608917236295</v>
      </c>
      <c r="N166" s="30">
        <v>21.8737697601318</v>
      </c>
      <c r="O166" s="30">
        <v>25.5674018859863</v>
      </c>
      <c r="P166" s="30">
        <v>26.625</v>
      </c>
      <c r="Q166" s="30">
        <v>0.50277251005172696</v>
      </c>
      <c r="R166" s="30">
        <v>999.89520263671898</v>
      </c>
      <c r="S166" s="30">
        <v>542.74285888671898</v>
      </c>
      <c r="T166" s="42"/>
      <c r="U166" s="42"/>
      <c r="V166" s="13"/>
      <c r="W166" s="13"/>
      <c r="X166" s="13"/>
      <c r="Y166" s="13"/>
      <c r="Z166" s="13"/>
      <c r="AA166" s="13"/>
    </row>
    <row r="167" spans="1:27" ht="15.75" customHeight="1" x14ac:dyDescent="0.2">
      <c r="A167" s="13"/>
      <c r="B167" s="30" t="str">
        <f>"CRS25BT144A001799"</f>
        <v>CRS25BT144A001799</v>
      </c>
      <c r="C167" s="40">
        <v>45951</v>
      </c>
      <c r="D167" s="41">
        <v>6.6307870370370378E-2</v>
      </c>
      <c r="E167" s="30" t="s">
        <v>62</v>
      </c>
      <c r="F167" s="30">
        <v>457</v>
      </c>
      <c r="G167" s="30">
        <v>3</v>
      </c>
      <c r="H167" s="30">
        <v>457.01867675781301</v>
      </c>
      <c r="I167" s="30">
        <v>11.3760738372803</v>
      </c>
      <c r="J167" s="30">
        <v>50.2533569335938</v>
      </c>
      <c r="K167" s="30">
        <v>10.8657388687134</v>
      </c>
      <c r="L167" s="30">
        <v>42.0605278015137</v>
      </c>
      <c r="M167" s="30">
        <v>0.79942268133163497</v>
      </c>
      <c r="N167" s="30">
        <v>22.233942031860401</v>
      </c>
      <c r="O167" s="30">
        <v>19.509971618652301</v>
      </c>
      <c r="P167" s="30">
        <v>19.6875</v>
      </c>
      <c r="Q167" s="30">
        <v>0.51699781417846702</v>
      </c>
      <c r="R167" s="30">
        <v>1000.57373046875</v>
      </c>
      <c r="S167" s="30">
        <v>344.96203613281301</v>
      </c>
      <c r="T167" s="42"/>
      <c r="U167" s="42"/>
      <c r="V167" s="13"/>
      <c r="W167" s="13"/>
      <c r="X167" s="13"/>
      <c r="Y167" s="13"/>
      <c r="Z167" s="13"/>
      <c r="AA167" s="13"/>
    </row>
    <row r="168" spans="1:27" ht="15.75" customHeight="1" x14ac:dyDescent="0.2">
      <c r="A168" s="13"/>
      <c r="B168" s="30" t="str">
        <f>"CRS25BT144A00180"</f>
        <v>CRS25BT144A00180</v>
      </c>
      <c r="C168" s="40">
        <v>45937</v>
      </c>
      <c r="D168" s="41">
        <v>0.88922453703703708</v>
      </c>
      <c r="E168" s="30" t="s">
        <v>62</v>
      </c>
      <c r="F168" s="30">
        <v>454</v>
      </c>
      <c r="G168" s="30">
        <v>3</v>
      </c>
      <c r="H168" s="30">
        <v>454.03125</v>
      </c>
      <c r="I168" s="30">
        <v>11.3308706283569</v>
      </c>
      <c r="J168" s="30">
        <v>49.878753662109403</v>
      </c>
      <c r="K168" s="30">
        <v>10.654909133911101</v>
      </c>
      <c r="L168" s="30">
        <v>42.612403869628899</v>
      </c>
      <c r="M168" s="30">
        <v>0.80335384607315097</v>
      </c>
      <c r="N168" s="30">
        <v>22.0886039733887</v>
      </c>
      <c r="O168" s="30">
        <v>25.593481063842798</v>
      </c>
      <c r="P168" s="30">
        <v>26.5</v>
      </c>
      <c r="Q168" s="30">
        <v>0.46544179320335399</v>
      </c>
      <c r="R168" s="30">
        <v>1000.61560058594</v>
      </c>
      <c r="S168" s="30">
        <v>468.43954467773398</v>
      </c>
      <c r="T168" s="42"/>
      <c r="U168" s="42"/>
      <c r="V168" s="13"/>
      <c r="W168" s="13"/>
      <c r="X168" s="13"/>
      <c r="Y168" s="13"/>
      <c r="Z168" s="13"/>
      <c r="AA168" s="13"/>
    </row>
    <row r="169" spans="1:27" ht="15.75" customHeight="1" x14ac:dyDescent="0.2">
      <c r="A169" s="13"/>
      <c r="B169" s="30" t="str">
        <f>"CRS25BT144A001800"</f>
        <v>CRS25BT144A001800</v>
      </c>
      <c r="C169" s="40">
        <v>45951</v>
      </c>
      <c r="D169" s="41">
        <v>7.1435185185185185E-2</v>
      </c>
      <c r="E169" s="30" t="s">
        <v>62</v>
      </c>
      <c r="F169" s="30">
        <v>449</v>
      </c>
      <c r="G169" s="30">
        <v>3</v>
      </c>
      <c r="H169" s="30">
        <v>449.86538696289102</v>
      </c>
      <c r="I169" s="30">
        <v>11.253781318664601</v>
      </c>
      <c r="J169" s="30">
        <v>49.807956695556598</v>
      </c>
      <c r="K169" s="30">
        <v>10.715311050415</v>
      </c>
      <c r="L169" s="30">
        <v>41.983421325683601</v>
      </c>
      <c r="M169" s="30">
        <v>0.80257457494735696</v>
      </c>
      <c r="N169" s="30">
        <v>21.8859348297119</v>
      </c>
      <c r="O169" s="30">
        <v>19.5882358551025</v>
      </c>
      <c r="P169" s="30">
        <v>19.75</v>
      </c>
      <c r="Q169" s="30">
        <v>0.452851623296738</v>
      </c>
      <c r="R169" s="30">
        <v>1000.01965332031</v>
      </c>
      <c r="S169" s="30">
        <v>445.408203125</v>
      </c>
      <c r="T169" s="42"/>
      <c r="U169" s="42"/>
      <c r="V169" s="13"/>
      <c r="W169" s="13"/>
      <c r="X169" s="13"/>
      <c r="Y169" s="13"/>
      <c r="Z169" s="13"/>
      <c r="AA169" s="13"/>
    </row>
    <row r="170" spans="1:27" ht="15.75" customHeight="1" x14ac:dyDescent="0.2">
      <c r="A170" s="13"/>
      <c r="B170" s="30" t="str">
        <f>"CRS25BT144A001801"</f>
        <v>CRS25BT144A001801</v>
      </c>
      <c r="C170" s="40">
        <v>45951</v>
      </c>
      <c r="D170" s="41">
        <v>7.2581018518518517E-2</v>
      </c>
      <c r="E170" s="30" t="s">
        <v>62</v>
      </c>
      <c r="F170" s="30">
        <v>450</v>
      </c>
      <c r="G170" s="30">
        <v>3</v>
      </c>
      <c r="H170" s="30">
        <v>450.20138549804699</v>
      </c>
      <c r="I170" s="30">
        <v>11.2378234863281</v>
      </c>
      <c r="J170" s="30">
        <v>49.832431793212898</v>
      </c>
      <c r="K170" s="30">
        <v>10.7774353027344</v>
      </c>
      <c r="L170" s="30">
        <v>41.772590637207003</v>
      </c>
      <c r="M170" s="30">
        <v>0.80391943454742398</v>
      </c>
      <c r="N170" s="30">
        <v>21.902280807495099</v>
      </c>
      <c r="O170" s="30">
        <v>19.589868545532202</v>
      </c>
      <c r="P170" s="30">
        <v>19.8125</v>
      </c>
      <c r="Q170" s="30">
        <v>0.53132617473602295</v>
      </c>
      <c r="R170" s="30">
        <v>999.996826171875</v>
      </c>
      <c r="S170" s="30">
        <v>299.75863647460898</v>
      </c>
      <c r="T170" s="42"/>
      <c r="U170" s="42"/>
      <c r="V170" s="13"/>
      <c r="W170" s="13"/>
      <c r="X170" s="13"/>
      <c r="Y170" s="13"/>
      <c r="Z170" s="13"/>
      <c r="AA170" s="13"/>
    </row>
    <row r="171" spans="1:27" ht="15.75" customHeight="1" x14ac:dyDescent="0.2">
      <c r="A171" s="13"/>
      <c r="B171" s="30" t="str">
        <f>"CRS25BT144A001802"</f>
        <v>CRS25BT144A001802</v>
      </c>
      <c r="C171" s="40">
        <v>45951</v>
      </c>
      <c r="D171" s="41">
        <v>7.4050925925925923E-2</v>
      </c>
      <c r="E171" s="30" t="s">
        <v>62</v>
      </c>
      <c r="F171" s="30">
        <v>458</v>
      </c>
      <c r="G171" s="30">
        <v>3</v>
      </c>
      <c r="H171" s="30">
        <v>458.150634765625</v>
      </c>
      <c r="I171" s="30">
        <v>11.3321580886841</v>
      </c>
      <c r="J171" s="30">
        <v>49.826183319091797</v>
      </c>
      <c r="K171" s="30">
        <v>10.8965978622437</v>
      </c>
      <c r="L171" s="30">
        <v>42.045291900634801</v>
      </c>
      <c r="M171" s="30">
        <v>0.81140565872192405</v>
      </c>
      <c r="N171" s="30">
        <v>22.2890110015869</v>
      </c>
      <c r="O171" s="30">
        <v>19.6826362609863</v>
      </c>
      <c r="P171" s="30">
        <v>19.8125</v>
      </c>
      <c r="Q171" s="30">
        <v>0.54119557142257702</v>
      </c>
      <c r="R171" s="30">
        <v>999.40576171875</v>
      </c>
      <c r="S171" s="30">
        <v>332.52218627929699</v>
      </c>
      <c r="T171" s="42"/>
      <c r="U171" s="42"/>
      <c r="V171" s="13"/>
      <c r="W171" s="13"/>
      <c r="X171" s="13"/>
      <c r="Y171" s="13"/>
      <c r="Z171" s="13"/>
      <c r="AA171" s="13"/>
    </row>
    <row r="172" spans="1:27" ht="15.75" customHeight="1" x14ac:dyDescent="0.2">
      <c r="A172" s="13"/>
      <c r="B172" s="30" t="str">
        <f>"CRS25BT144A001803"</f>
        <v>CRS25BT144A001803</v>
      </c>
      <c r="C172" s="40">
        <v>45951</v>
      </c>
      <c r="D172" s="41">
        <v>0.72188657407407408</v>
      </c>
      <c r="E172" s="30" t="s">
        <v>62</v>
      </c>
      <c r="F172" s="30">
        <v>462</v>
      </c>
      <c r="G172" s="30">
        <v>3</v>
      </c>
      <c r="H172" s="30">
        <v>462.10656738281301</v>
      </c>
      <c r="I172" s="30">
        <v>11.3407735824585</v>
      </c>
      <c r="J172" s="30">
        <v>49.989200592041001</v>
      </c>
      <c r="K172" s="30">
        <v>10.8329610824585</v>
      </c>
      <c r="L172" s="30">
        <v>42.657459259033203</v>
      </c>
      <c r="M172" s="30">
        <v>0.81512320041656505</v>
      </c>
      <c r="N172" s="30">
        <v>22.481468200683601</v>
      </c>
      <c r="O172" s="30">
        <v>19.647058486938501</v>
      </c>
      <c r="P172" s="30">
        <v>19.75</v>
      </c>
      <c r="Q172" s="30">
        <v>0.44497787952423101</v>
      </c>
      <c r="R172" s="30">
        <v>1000.21398925781</v>
      </c>
      <c r="S172" s="30">
        <v>522.73986816406295</v>
      </c>
      <c r="T172" s="42"/>
      <c r="U172" s="42"/>
      <c r="V172" s="13"/>
      <c r="W172" s="13"/>
      <c r="X172" s="13"/>
      <c r="Y172" s="13"/>
      <c r="Z172" s="13"/>
      <c r="AA172" s="13"/>
    </row>
    <row r="173" spans="1:27" ht="15.75" customHeight="1" x14ac:dyDescent="0.2">
      <c r="A173" s="13"/>
      <c r="B173" s="30" t="str">
        <f>"CRS25BT144A001804"</f>
        <v>CRS25BT144A001804</v>
      </c>
      <c r="C173" s="40">
        <v>45951</v>
      </c>
      <c r="D173" s="41">
        <v>7.8437500000000007E-2</v>
      </c>
      <c r="E173" s="30" t="s">
        <v>62</v>
      </c>
      <c r="F173" s="30">
        <v>289</v>
      </c>
      <c r="G173" s="30">
        <v>1</v>
      </c>
      <c r="H173" s="30">
        <v>289.62008666992199</v>
      </c>
      <c r="I173" s="30">
        <v>11.2672472000122</v>
      </c>
      <c r="J173" s="30">
        <v>33.629436492919901</v>
      </c>
      <c r="K173" s="30">
        <v>10.4735097885132</v>
      </c>
      <c r="L173" s="30">
        <v>27.652631759643601</v>
      </c>
      <c r="M173" s="30">
        <v>0.76434820890426602</v>
      </c>
      <c r="N173" s="30">
        <v>14.0900068283081</v>
      </c>
      <c r="O173" s="30">
        <v>19.725490570068398</v>
      </c>
      <c r="P173" s="30">
        <v>19.875</v>
      </c>
      <c r="Q173" s="30">
        <v>0.42881947755813599</v>
      </c>
      <c r="R173" s="30">
        <v>999.86822509765602</v>
      </c>
      <c r="S173" s="30">
        <v>149.74615478515599</v>
      </c>
      <c r="T173" s="42"/>
      <c r="U173" s="42"/>
      <c r="V173" s="13"/>
      <c r="W173" s="13"/>
      <c r="X173" s="13"/>
      <c r="Y173" s="13"/>
      <c r="Z173" s="13"/>
      <c r="AA173" s="13"/>
    </row>
    <row r="174" spans="1:27" ht="15.75" customHeight="1" x14ac:dyDescent="0.2">
      <c r="A174" s="13"/>
      <c r="B174" s="30" t="str">
        <f>"CRS25BT144A001806"</f>
        <v>CRS25BT144A001806</v>
      </c>
      <c r="C174" s="40">
        <v>45951</v>
      </c>
      <c r="D174" s="41">
        <v>7.9571759259259259E-2</v>
      </c>
      <c r="E174" s="30" t="s">
        <v>62</v>
      </c>
      <c r="F174" s="30">
        <v>456</v>
      </c>
      <c r="G174" s="30">
        <v>3</v>
      </c>
      <c r="H174" s="30">
        <v>456.02001953125</v>
      </c>
      <c r="I174" s="30">
        <v>11.295977592468301</v>
      </c>
      <c r="J174" s="30">
        <v>49.846321105957003</v>
      </c>
      <c r="K174" s="30">
        <v>10.861270904541</v>
      </c>
      <c r="L174" s="30">
        <v>41.985881805419901</v>
      </c>
      <c r="M174" s="30">
        <v>0.80989176034927401</v>
      </c>
      <c r="N174" s="30">
        <v>22.185358047485401</v>
      </c>
      <c r="O174" s="30">
        <v>19.744552612304702</v>
      </c>
      <c r="P174" s="30">
        <v>19.875</v>
      </c>
      <c r="Q174" s="30">
        <v>0.53510135412216198</v>
      </c>
      <c r="R174" s="30">
        <v>1000.04217529297</v>
      </c>
      <c r="S174" s="30">
        <v>336.81671142578102</v>
      </c>
      <c r="T174" s="42"/>
      <c r="U174" s="42"/>
      <c r="V174" s="13"/>
      <c r="W174" s="13"/>
      <c r="X174" s="13"/>
      <c r="Y174" s="13"/>
      <c r="Z174" s="13"/>
      <c r="AA174" s="13"/>
    </row>
    <row r="175" spans="1:27" ht="15.75" customHeight="1" x14ac:dyDescent="0.2">
      <c r="A175" s="13"/>
      <c r="B175" s="30" t="str">
        <f>"CRS25BT144A001807"</f>
        <v>CRS25BT144A001807</v>
      </c>
      <c r="C175" s="40">
        <v>45951</v>
      </c>
      <c r="D175" s="41">
        <v>8.0891203703703715E-2</v>
      </c>
      <c r="E175" s="30" t="s">
        <v>62</v>
      </c>
      <c r="F175" s="30">
        <v>462</v>
      </c>
      <c r="G175" s="30">
        <v>3</v>
      </c>
      <c r="H175" s="30">
        <v>462.355224609375</v>
      </c>
      <c r="I175" s="30">
        <v>11.284699440002401</v>
      </c>
      <c r="J175" s="30">
        <v>49.840194702148402</v>
      </c>
      <c r="K175" s="30">
        <v>10.948332786560099</v>
      </c>
      <c r="L175" s="30">
        <v>42.2306518554688</v>
      </c>
      <c r="M175" s="30">
        <v>0.82206475734710704</v>
      </c>
      <c r="N175" s="30">
        <v>22.493564605712901</v>
      </c>
      <c r="O175" s="30">
        <v>19.7450981140137</v>
      </c>
      <c r="P175" s="30">
        <v>19.875</v>
      </c>
      <c r="Q175" s="30">
        <v>0.51699680089950595</v>
      </c>
      <c r="R175" s="30">
        <v>999.99945068359398</v>
      </c>
      <c r="S175" s="30">
        <v>410.66546630859398</v>
      </c>
      <c r="T175" s="42"/>
      <c r="U175" s="42"/>
      <c r="V175" s="13"/>
      <c r="W175" s="13"/>
      <c r="X175" s="13"/>
      <c r="Y175" s="13"/>
      <c r="Z175" s="13"/>
      <c r="AA175" s="13"/>
    </row>
    <row r="176" spans="1:27" ht="15.75" customHeight="1" x14ac:dyDescent="0.2">
      <c r="A176" s="13"/>
      <c r="B176" s="30" t="str">
        <f>"CRS25BT144A001808"</f>
        <v>CRS25BT144A001808</v>
      </c>
      <c r="C176" s="40">
        <v>45951</v>
      </c>
      <c r="D176" s="41">
        <v>8.3171296296296285E-2</v>
      </c>
      <c r="E176" s="30" t="s">
        <v>62</v>
      </c>
      <c r="F176" s="30">
        <v>278</v>
      </c>
      <c r="G176" s="30">
        <v>1</v>
      </c>
      <c r="H176" s="30">
        <v>278.91369628906301</v>
      </c>
      <c r="I176" s="30">
        <v>11.220888137817401</v>
      </c>
      <c r="J176" s="30">
        <v>33.669906616210902</v>
      </c>
      <c r="K176" s="30">
        <v>10.2539720535278</v>
      </c>
      <c r="L176" s="30">
        <v>27.2005519866943</v>
      </c>
      <c r="M176" s="30">
        <v>0.7382453083992</v>
      </c>
      <c r="N176" s="30">
        <v>13.569141387939499</v>
      </c>
      <c r="O176" s="30">
        <v>19.731367111206101</v>
      </c>
      <c r="P176" s="30">
        <v>19.9375</v>
      </c>
      <c r="Q176" s="30">
        <v>0.43962332606315602</v>
      </c>
      <c r="R176" s="30">
        <v>1000.25988769531</v>
      </c>
      <c r="S176" s="30">
        <v>196.08334350585901</v>
      </c>
      <c r="T176" s="42"/>
      <c r="U176" s="42"/>
      <c r="V176" s="13"/>
      <c r="W176" s="13"/>
      <c r="X176" s="13"/>
      <c r="Y176" s="13"/>
      <c r="Z176" s="13"/>
      <c r="AA176" s="13"/>
    </row>
    <row r="177" spans="1:27" ht="15.75" customHeight="1" x14ac:dyDescent="0.2">
      <c r="A177" s="13"/>
      <c r="B177" s="30" t="str">
        <f>"CRS25BT144A001809"</f>
        <v>CRS25BT144A001809</v>
      </c>
      <c r="C177" s="40">
        <v>45951</v>
      </c>
      <c r="D177" s="41">
        <v>8.4178240740740748E-2</v>
      </c>
      <c r="E177" s="30" t="s">
        <v>62</v>
      </c>
      <c r="F177" s="30">
        <v>435</v>
      </c>
      <c r="G177" s="30">
        <v>3</v>
      </c>
      <c r="H177" s="30">
        <v>435.85330200195301</v>
      </c>
      <c r="I177" s="30">
        <v>11.2311868667603</v>
      </c>
      <c r="J177" s="30">
        <v>49.664726257324197</v>
      </c>
      <c r="K177" s="30">
        <v>10.707615852356</v>
      </c>
      <c r="L177" s="30">
        <v>40.704982757568402</v>
      </c>
      <c r="M177" s="30">
        <v>0.78138780593872104</v>
      </c>
      <c r="N177" s="30">
        <v>21.204246520996101</v>
      </c>
      <c r="O177" s="30">
        <v>19.804975509643601</v>
      </c>
      <c r="P177" s="30">
        <v>19.9375</v>
      </c>
      <c r="Q177" s="30">
        <v>0.74320060014724698</v>
      </c>
      <c r="R177" s="30">
        <v>1000.5556640625</v>
      </c>
      <c r="S177" s="30">
        <v>461.69406127929699</v>
      </c>
      <c r="T177" s="42"/>
      <c r="U177" s="42"/>
      <c r="V177" s="13"/>
      <c r="W177" s="13"/>
      <c r="X177" s="13"/>
      <c r="Y177" s="13"/>
      <c r="Z177" s="13"/>
      <c r="AA177" s="13"/>
    </row>
    <row r="178" spans="1:27" ht="15.75" customHeight="1" x14ac:dyDescent="0.2">
      <c r="A178" s="13"/>
      <c r="B178" s="30" t="str">
        <f>"CRS25BT144A00181"</f>
        <v>CRS25BT144A00181</v>
      </c>
      <c r="C178" s="40">
        <v>45937</v>
      </c>
      <c r="D178" s="41">
        <v>0.84526620370370376</v>
      </c>
      <c r="E178" s="30" t="s">
        <v>62</v>
      </c>
      <c r="F178" s="30">
        <v>455</v>
      </c>
      <c r="G178" s="30">
        <v>3</v>
      </c>
      <c r="H178" s="30">
        <v>455.17230224609398</v>
      </c>
      <c r="I178" s="30">
        <v>11.1928157806396</v>
      </c>
      <c r="J178" s="30">
        <v>49.841487884521499</v>
      </c>
      <c r="K178" s="30">
        <v>10.758869171142599</v>
      </c>
      <c r="L178" s="30">
        <v>42.306705474853501</v>
      </c>
      <c r="M178" s="30">
        <v>0.81591606140136697</v>
      </c>
      <c r="N178" s="30">
        <v>22.144115447998001</v>
      </c>
      <c r="O178" s="30">
        <v>25.737707138061499</v>
      </c>
      <c r="P178" s="30">
        <v>26.625</v>
      </c>
      <c r="Q178" s="30">
        <v>0.49190351366996798</v>
      </c>
      <c r="R178" s="30">
        <v>999.94567871093705</v>
      </c>
      <c r="S178" s="30">
        <v>635.49700927734398</v>
      </c>
      <c r="T178" s="42"/>
      <c r="U178" s="42"/>
      <c r="V178" s="13"/>
      <c r="W178" s="13"/>
      <c r="X178" s="13"/>
      <c r="Y178" s="13"/>
      <c r="Z178" s="13"/>
      <c r="AA178" s="13"/>
    </row>
    <row r="179" spans="1:27" ht="15.75" customHeight="1" x14ac:dyDescent="0.2">
      <c r="A179" s="13"/>
      <c r="B179" s="30" t="str">
        <f>"CRS25BT144A001810"</f>
        <v>CRS25BT144A001810</v>
      </c>
      <c r="C179" s="40">
        <v>45951</v>
      </c>
      <c r="D179" s="41">
        <v>0.71736111111111101</v>
      </c>
      <c r="E179" s="30" t="s">
        <v>62</v>
      </c>
      <c r="F179" s="30">
        <v>449</v>
      </c>
      <c r="G179" s="30">
        <v>3</v>
      </c>
      <c r="H179" s="30">
        <v>449.81179809570301</v>
      </c>
      <c r="I179" s="30">
        <v>11.2932033538818</v>
      </c>
      <c r="J179" s="30">
        <v>50.027011871337898</v>
      </c>
      <c r="K179" s="30">
        <v>10.8126935958862</v>
      </c>
      <c r="L179" s="30">
        <v>41.600345611572301</v>
      </c>
      <c r="M179" s="30">
        <v>0.79617607593536399</v>
      </c>
      <c r="N179" s="30">
        <v>21.883327484130898</v>
      </c>
      <c r="O179" s="30">
        <v>19.660539627075199</v>
      </c>
      <c r="P179" s="30">
        <v>19.8125</v>
      </c>
      <c r="Q179" s="30">
        <v>0.92317140102386497</v>
      </c>
      <c r="R179" s="30">
        <v>999.561767578125</v>
      </c>
      <c r="S179" s="30">
        <v>375.58563232421898</v>
      </c>
      <c r="T179" s="42"/>
      <c r="U179" s="42"/>
      <c r="V179" s="13"/>
      <c r="W179" s="13"/>
      <c r="X179" s="13"/>
      <c r="Y179" s="13"/>
      <c r="Z179" s="13"/>
      <c r="AA179" s="13"/>
    </row>
    <row r="180" spans="1:27" ht="15.75" customHeight="1" x14ac:dyDescent="0.2">
      <c r="A180" s="13"/>
      <c r="B180" s="30" t="str">
        <f>"CRS25BT144A001813"</f>
        <v>CRS25BT144A001813</v>
      </c>
      <c r="C180" s="40">
        <v>45951</v>
      </c>
      <c r="D180" s="41">
        <v>0.7353587962962963</v>
      </c>
      <c r="E180" s="30" t="s">
        <v>62</v>
      </c>
      <c r="F180" s="30">
        <v>456</v>
      </c>
      <c r="G180" s="30">
        <v>3</v>
      </c>
      <c r="H180" s="30">
        <v>456.10363769531301</v>
      </c>
      <c r="I180" s="30">
        <v>11.3249673843384</v>
      </c>
      <c r="J180" s="30">
        <v>49.898860931396499</v>
      </c>
      <c r="K180" s="30">
        <v>10.7805833816528</v>
      </c>
      <c r="L180" s="30">
        <v>42.3078804016113</v>
      </c>
      <c r="M180" s="30">
        <v>0.80711597204208396</v>
      </c>
      <c r="N180" s="30">
        <v>22.189424514770501</v>
      </c>
      <c r="O180" s="30">
        <v>19.901960372924801</v>
      </c>
      <c r="P180" s="30">
        <v>19.75</v>
      </c>
      <c r="Q180" s="30">
        <v>0.42059236764907798</v>
      </c>
      <c r="R180" s="30">
        <v>998.943603515625</v>
      </c>
      <c r="S180" s="30">
        <v>410.9541015625</v>
      </c>
      <c r="T180" s="42"/>
      <c r="U180" s="42"/>
      <c r="V180" s="13"/>
      <c r="W180" s="13"/>
      <c r="X180" s="13"/>
      <c r="Y180" s="13"/>
      <c r="Z180" s="13"/>
      <c r="AA180" s="13"/>
    </row>
    <row r="181" spans="1:27" ht="15.75" customHeight="1" x14ac:dyDescent="0.2">
      <c r="A181" s="13"/>
      <c r="B181" s="30" t="str">
        <f>"CRS25BT144A001815"</f>
        <v>CRS25BT144A001815</v>
      </c>
      <c r="C181" s="40">
        <v>45951</v>
      </c>
      <c r="D181" s="41">
        <v>0.71872685185185192</v>
      </c>
      <c r="E181" s="30" t="s">
        <v>62</v>
      </c>
      <c r="F181" s="30">
        <v>462</v>
      </c>
      <c r="G181" s="30">
        <v>3</v>
      </c>
      <c r="H181" s="30">
        <v>462.36764526367199</v>
      </c>
      <c r="I181" s="30">
        <v>11.3023872375488</v>
      </c>
      <c r="J181" s="30">
        <v>50.054004669189503</v>
      </c>
      <c r="K181" s="30">
        <v>10.855643272399901</v>
      </c>
      <c r="L181" s="30">
        <v>42.592380523681598</v>
      </c>
      <c r="M181" s="30">
        <v>0.81729423999786399</v>
      </c>
      <c r="N181" s="30">
        <v>22.494169235229499</v>
      </c>
      <c r="O181" s="30">
        <v>19.721815109252901</v>
      </c>
      <c r="P181" s="30">
        <v>19.8125</v>
      </c>
      <c r="Q181" s="30">
        <v>0.47076311707496599</v>
      </c>
      <c r="R181" s="30">
        <v>999.50726318359398</v>
      </c>
      <c r="S181" s="30">
        <v>453.20220947265602</v>
      </c>
      <c r="T181" s="42"/>
      <c r="U181" s="42"/>
      <c r="V181" s="13"/>
      <c r="W181" s="13"/>
      <c r="X181" s="13"/>
      <c r="Y181" s="13"/>
      <c r="Z181" s="13"/>
      <c r="AA181" s="13"/>
    </row>
    <row r="182" spans="1:27" ht="15.75" customHeight="1" x14ac:dyDescent="0.2">
      <c r="A182" s="13"/>
      <c r="B182" s="30" t="str">
        <f>"CRS25BT144A001816"</f>
        <v>CRS25BT144A001816</v>
      </c>
      <c r="C182" s="40">
        <v>45951</v>
      </c>
      <c r="D182" s="41">
        <v>8.2696759259259262E-2</v>
      </c>
      <c r="E182" s="30" t="s">
        <v>62</v>
      </c>
      <c r="F182" s="30">
        <v>449</v>
      </c>
      <c r="G182" s="30">
        <v>3</v>
      </c>
      <c r="H182" s="30">
        <v>449.03924560546898</v>
      </c>
      <c r="I182" s="30">
        <v>11.232642173767101</v>
      </c>
      <c r="J182" s="30">
        <v>49.820919036865199</v>
      </c>
      <c r="K182" s="30">
        <v>10.671282768249499</v>
      </c>
      <c r="L182" s="30">
        <v>42.079216003417997</v>
      </c>
      <c r="M182" s="30">
        <v>0.80239945650100697</v>
      </c>
      <c r="N182" s="30">
        <v>21.8457431793213</v>
      </c>
      <c r="O182" s="30">
        <v>19.779411315918001</v>
      </c>
      <c r="P182" s="30">
        <v>19.9375</v>
      </c>
      <c r="Q182" s="30">
        <v>0.463645160198212</v>
      </c>
      <c r="R182" s="30">
        <v>1000.5126953125</v>
      </c>
      <c r="S182" s="30">
        <v>466.66970825195301</v>
      </c>
      <c r="T182" s="42"/>
      <c r="U182" s="42"/>
      <c r="V182" s="13"/>
      <c r="W182" s="13"/>
      <c r="X182" s="13"/>
      <c r="Y182" s="13"/>
      <c r="Z182" s="13"/>
      <c r="AA182" s="13"/>
    </row>
    <row r="183" spans="1:27" ht="15.75" customHeight="1" x14ac:dyDescent="0.2">
      <c r="A183" s="13"/>
      <c r="B183" s="30" t="str">
        <f>"CRS25BT144A00182"</f>
        <v>CRS25BT144A00182</v>
      </c>
      <c r="C183" s="40">
        <v>45937</v>
      </c>
      <c r="D183" s="41">
        <v>0.88027777777777771</v>
      </c>
      <c r="E183" s="30" t="s">
        <v>62</v>
      </c>
      <c r="F183" s="30">
        <v>460</v>
      </c>
      <c r="G183" s="30">
        <v>3</v>
      </c>
      <c r="H183" s="30">
        <v>460.71871948242199</v>
      </c>
      <c r="I183" s="30">
        <v>11.346398353576699</v>
      </c>
      <c r="J183" s="30">
        <v>49.976795196533203</v>
      </c>
      <c r="K183" s="30">
        <v>10.7414903640747</v>
      </c>
      <c r="L183" s="30">
        <v>42.891506195068402</v>
      </c>
      <c r="M183" s="30">
        <v>0.81247389316558805</v>
      </c>
      <c r="N183" s="30">
        <v>22.413948059081999</v>
      </c>
      <c r="O183" s="30">
        <v>25.664617538452099</v>
      </c>
      <c r="P183" s="30">
        <v>26.5</v>
      </c>
      <c r="Q183" s="30">
        <v>0.45859277248382602</v>
      </c>
      <c r="R183" s="30">
        <v>999.95611572265602</v>
      </c>
      <c r="S183" s="30">
        <v>501.72845458984398</v>
      </c>
      <c r="T183" s="42"/>
      <c r="U183" s="42"/>
      <c r="V183" s="13"/>
      <c r="W183" s="13"/>
      <c r="X183" s="13"/>
      <c r="Y183" s="13"/>
      <c r="Z183" s="13"/>
      <c r="AA183" s="13"/>
    </row>
    <row r="184" spans="1:27" ht="15.75" customHeight="1" x14ac:dyDescent="0.2">
      <c r="A184" s="13"/>
      <c r="B184" s="30" t="str">
        <f>"CRS25BT144A001824"</f>
        <v>CRS25BT144A001824</v>
      </c>
      <c r="C184" s="40">
        <v>45951</v>
      </c>
      <c r="D184" s="41">
        <v>0.8081828703703704</v>
      </c>
      <c r="E184" s="30" t="s">
        <v>62</v>
      </c>
      <c r="F184" s="30">
        <v>460</v>
      </c>
      <c r="G184" s="30">
        <v>3</v>
      </c>
      <c r="H184" s="30">
        <v>460.00717163085898</v>
      </c>
      <c r="I184" s="30">
        <v>11.335517883300801</v>
      </c>
      <c r="J184" s="30">
        <v>49.904403686523402</v>
      </c>
      <c r="K184" s="30">
        <v>10.8570613861084</v>
      </c>
      <c r="L184" s="30">
        <v>42.369400024414098</v>
      </c>
      <c r="M184" s="30">
        <v>0.81317567825317405</v>
      </c>
      <c r="N184" s="30">
        <v>22.379331588745099</v>
      </c>
      <c r="O184" s="30">
        <v>19.975490570068398</v>
      </c>
      <c r="P184" s="30">
        <v>19.75</v>
      </c>
      <c r="Q184" s="30">
        <v>0.54999768733978305</v>
      </c>
      <c r="R184" s="30">
        <v>1000.73980712891</v>
      </c>
      <c r="S184" s="30">
        <v>350.88757324218801</v>
      </c>
      <c r="T184" s="42"/>
      <c r="U184" s="42"/>
      <c r="V184" s="13"/>
      <c r="W184" s="13"/>
      <c r="X184" s="13"/>
      <c r="Y184" s="13"/>
      <c r="Z184" s="13"/>
      <c r="AA184" s="13"/>
    </row>
    <row r="185" spans="1:27" ht="15.75" customHeight="1" x14ac:dyDescent="0.2">
      <c r="A185" s="13"/>
      <c r="B185" s="30" t="str">
        <f>"CRS25BT144A001825"</f>
        <v>CRS25BT144A001825</v>
      </c>
      <c r="C185" s="40">
        <v>45951</v>
      </c>
      <c r="D185" s="41">
        <v>0.80685185185185182</v>
      </c>
      <c r="E185" s="30" t="s">
        <v>62</v>
      </c>
      <c r="F185" s="30">
        <v>464</v>
      </c>
      <c r="G185" s="30">
        <v>3</v>
      </c>
      <c r="H185" s="30">
        <v>464.096435546875</v>
      </c>
      <c r="I185" s="30">
        <v>11.256591796875</v>
      </c>
      <c r="J185" s="30">
        <v>49.860687255859403</v>
      </c>
      <c r="K185" s="30">
        <v>10.854357719421399</v>
      </c>
      <c r="L185" s="30">
        <v>42.7566947937012</v>
      </c>
      <c r="M185" s="30">
        <v>0.82688105106353804</v>
      </c>
      <c r="N185" s="30">
        <v>22.578273773193398</v>
      </c>
      <c r="O185" s="30">
        <v>19.9916076660156</v>
      </c>
      <c r="P185" s="30">
        <v>19.8125</v>
      </c>
      <c r="Q185" s="30">
        <v>0.44228330254554699</v>
      </c>
      <c r="R185" s="30">
        <v>999.86566162109398</v>
      </c>
      <c r="S185" s="30">
        <v>354.06256103515602</v>
      </c>
      <c r="T185" s="42"/>
      <c r="U185" s="42"/>
      <c r="V185" s="13"/>
      <c r="W185" s="13"/>
      <c r="X185" s="13"/>
      <c r="Y185" s="13"/>
      <c r="Z185" s="13"/>
      <c r="AA185" s="13"/>
    </row>
    <row r="186" spans="1:27" ht="15.75" customHeight="1" x14ac:dyDescent="0.2">
      <c r="A186" s="13"/>
      <c r="B186" s="30" t="str">
        <f>"CRS25BT144A001826"</f>
        <v>CRS25BT144A001826</v>
      </c>
      <c r="C186" s="40">
        <v>45951</v>
      </c>
      <c r="D186" s="41">
        <v>0.79355324074074074</v>
      </c>
      <c r="E186" s="30" t="s">
        <v>62</v>
      </c>
      <c r="F186" s="30">
        <v>436</v>
      </c>
      <c r="G186" s="30">
        <v>3</v>
      </c>
      <c r="H186" s="30">
        <v>436.55670166015602</v>
      </c>
      <c r="I186" s="30">
        <v>11.3128318786621</v>
      </c>
      <c r="J186" s="30">
        <v>49.651409149169901</v>
      </c>
      <c r="K186" s="30">
        <v>10.672544479370099</v>
      </c>
      <c r="L186" s="30">
        <v>40.904651641845703</v>
      </c>
      <c r="M186" s="30">
        <v>0.77720886468887296</v>
      </c>
      <c r="N186" s="30">
        <v>21.238468170166001</v>
      </c>
      <c r="O186" s="30">
        <v>19.941963195800799</v>
      </c>
      <c r="P186" s="30">
        <v>19.75</v>
      </c>
      <c r="Q186" s="30">
        <v>1.0647341012954701</v>
      </c>
      <c r="R186" s="30">
        <v>1000.13433837891</v>
      </c>
      <c r="S186" s="30">
        <v>369.82366943359398</v>
      </c>
      <c r="T186" s="42"/>
      <c r="U186" s="42"/>
      <c r="V186" s="13"/>
      <c r="W186" s="13"/>
      <c r="X186" s="13"/>
      <c r="Y186" s="13"/>
      <c r="Z186" s="13"/>
      <c r="AA186" s="13"/>
    </row>
    <row r="187" spans="1:27" ht="15.75" customHeight="1" x14ac:dyDescent="0.2">
      <c r="A187" s="13"/>
      <c r="B187" s="30" t="str">
        <f>"CRS25BT144A001827"</f>
        <v>CRS25BT144A001827</v>
      </c>
      <c r="C187" s="40">
        <v>45951</v>
      </c>
      <c r="D187" s="41">
        <v>0.79454861111111119</v>
      </c>
      <c r="E187" s="30" t="s">
        <v>62</v>
      </c>
      <c r="F187" s="30">
        <v>451</v>
      </c>
      <c r="G187" s="30">
        <v>3</v>
      </c>
      <c r="H187" s="30">
        <v>451.59814453125</v>
      </c>
      <c r="I187" s="30">
        <v>11.334688186645501</v>
      </c>
      <c r="J187" s="30">
        <v>49.908157348632798</v>
      </c>
      <c r="K187" s="30">
        <v>10.743598937988301</v>
      </c>
      <c r="L187" s="30">
        <v>42.034156799316399</v>
      </c>
      <c r="M187" s="30">
        <v>0.79830902814865101</v>
      </c>
      <c r="N187" s="30">
        <v>21.9702339172363</v>
      </c>
      <c r="O187" s="30">
        <v>19.9215698242188</v>
      </c>
      <c r="P187" s="30">
        <v>19.75</v>
      </c>
      <c r="Q187" s="30">
        <v>0.44553664326667802</v>
      </c>
      <c r="R187" s="30">
        <v>999.53009033203102</v>
      </c>
      <c r="S187" s="30">
        <v>429.39041137695301</v>
      </c>
      <c r="T187" s="42"/>
      <c r="U187" s="42"/>
      <c r="V187" s="13"/>
      <c r="W187" s="13"/>
      <c r="X187" s="13"/>
      <c r="Y187" s="13"/>
      <c r="Z187" s="13"/>
      <c r="AA187" s="13"/>
    </row>
    <row r="188" spans="1:27" ht="15.75" customHeight="1" x14ac:dyDescent="0.2">
      <c r="A188" s="13"/>
      <c r="B188" s="30" t="str">
        <f>"CRS25BT144A001828"</f>
        <v>CRS25BT144A001828</v>
      </c>
      <c r="C188" s="40">
        <v>45951</v>
      </c>
      <c r="D188" s="41">
        <v>0.80473379629629627</v>
      </c>
      <c r="E188" s="30" t="s">
        <v>62</v>
      </c>
      <c r="F188" s="30">
        <v>449</v>
      </c>
      <c r="G188" s="30">
        <v>3</v>
      </c>
      <c r="H188" s="30">
        <v>449.52673339843801</v>
      </c>
      <c r="I188" s="30">
        <v>11.245730400085399</v>
      </c>
      <c r="J188" s="30">
        <v>49.812393188476598</v>
      </c>
      <c r="K188" s="30">
        <v>10.8088836669922</v>
      </c>
      <c r="L188" s="30">
        <v>41.588634490966797</v>
      </c>
      <c r="M188" s="30">
        <v>0.80247300863266002</v>
      </c>
      <c r="N188" s="30">
        <v>21.869459152221701</v>
      </c>
      <c r="O188" s="30">
        <v>19.899509429931602</v>
      </c>
      <c r="P188" s="30">
        <v>19.8125</v>
      </c>
      <c r="Q188" s="30">
        <v>0.58412212133407604</v>
      </c>
      <c r="R188" s="30">
        <v>999.94873046875</v>
      </c>
      <c r="S188" s="30">
        <v>345.87124633789102</v>
      </c>
      <c r="T188" s="42"/>
      <c r="U188" s="42"/>
      <c r="V188" s="13"/>
      <c r="W188" s="13"/>
      <c r="X188" s="13"/>
      <c r="Y188" s="13"/>
      <c r="Z188" s="13"/>
      <c r="AA188" s="13"/>
    </row>
    <row r="189" spans="1:27" ht="15.75" customHeight="1" x14ac:dyDescent="0.2">
      <c r="A189" s="13"/>
      <c r="B189" s="30" t="str">
        <f>"CRS25BT144A001829"</f>
        <v>CRS25BT144A001829</v>
      </c>
      <c r="C189" s="40">
        <v>45951</v>
      </c>
      <c r="D189" s="41">
        <v>0.73913194444444441</v>
      </c>
      <c r="E189" s="30" t="s">
        <v>62</v>
      </c>
      <c r="F189" s="30">
        <v>451</v>
      </c>
      <c r="G189" s="30">
        <v>3</v>
      </c>
      <c r="H189" s="30">
        <v>451.24874877929699</v>
      </c>
      <c r="I189" s="30">
        <v>11.3318796157837</v>
      </c>
      <c r="J189" s="30">
        <v>49.804843902587898</v>
      </c>
      <c r="K189" s="30">
        <v>10.752765655517599</v>
      </c>
      <c r="L189" s="30">
        <v>41.965831756591797</v>
      </c>
      <c r="M189" s="30">
        <v>0.79954421520233199</v>
      </c>
      <c r="N189" s="30">
        <v>21.9532356262207</v>
      </c>
      <c r="O189" s="30">
        <v>19.7451992034912</v>
      </c>
      <c r="P189" s="30">
        <v>19.75</v>
      </c>
      <c r="Q189" s="30">
        <v>0.50632256269455</v>
      </c>
      <c r="R189" s="30">
        <v>999.48895263671898</v>
      </c>
      <c r="S189" s="30">
        <v>407.74658203125</v>
      </c>
      <c r="T189" s="42"/>
      <c r="U189" s="42"/>
      <c r="V189" s="13"/>
      <c r="W189" s="13"/>
      <c r="X189" s="13"/>
      <c r="Y189" s="13"/>
      <c r="Z189" s="13"/>
      <c r="AA189" s="13"/>
    </row>
    <row r="190" spans="1:27" ht="15.75" customHeight="1" x14ac:dyDescent="0.2">
      <c r="A190" s="13"/>
      <c r="B190" s="30" t="str">
        <f>"CRS25BT144A001831"</f>
        <v>CRS25BT144A001831</v>
      </c>
      <c r="C190" s="40">
        <v>45951</v>
      </c>
      <c r="D190" s="41">
        <v>0.73725694444444445</v>
      </c>
      <c r="E190" s="30" t="s">
        <v>62</v>
      </c>
      <c r="F190" s="30">
        <v>280</v>
      </c>
      <c r="G190" s="30">
        <v>1</v>
      </c>
      <c r="H190" s="30">
        <v>280.490966796875</v>
      </c>
      <c r="I190" s="30">
        <v>11.261100769043001</v>
      </c>
      <c r="J190" s="30">
        <v>33.640422821044901</v>
      </c>
      <c r="K190" s="30">
        <v>10.414319038391101</v>
      </c>
      <c r="L190" s="30">
        <v>26.9332065582275</v>
      </c>
      <c r="M190" s="30">
        <v>0.74041736125946001</v>
      </c>
      <c r="N190" s="30">
        <v>13.6458749771118</v>
      </c>
      <c r="O190" s="30">
        <v>19.771713256835898</v>
      </c>
      <c r="P190" s="30">
        <v>19.75</v>
      </c>
      <c r="Q190" s="30">
        <v>0.42081859707832298</v>
      </c>
      <c r="R190" s="30">
        <v>998.94586181640602</v>
      </c>
      <c r="S190" s="30">
        <v>206.74612426757801</v>
      </c>
      <c r="T190" s="42"/>
      <c r="U190" s="42"/>
      <c r="V190" s="13"/>
      <c r="W190" s="13"/>
      <c r="X190" s="13"/>
      <c r="Y190" s="13"/>
      <c r="Z190" s="13"/>
      <c r="AA190" s="13"/>
    </row>
    <row r="191" spans="1:27" ht="15.75" customHeight="1" x14ac:dyDescent="0.2">
      <c r="A191" s="13"/>
      <c r="B191" s="30" t="str">
        <f>"CRS25BT144A001833"</f>
        <v>CRS25BT144A001833</v>
      </c>
      <c r="C191" s="40">
        <v>45951</v>
      </c>
      <c r="D191" s="41">
        <v>0.78831018518518514</v>
      </c>
      <c r="E191" s="30" t="s">
        <v>62</v>
      </c>
      <c r="F191" s="30">
        <v>454</v>
      </c>
      <c r="G191" s="30">
        <v>3</v>
      </c>
      <c r="H191" s="30">
        <v>454.99810791015602</v>
      </c>
      <c r="I191" s="30">
        <v>11.1746778488159</v>
      </c>
      <c r="J191" s="30">
        <v>49.930469512939503</v>
      </c>
      <c r="K191" s="30">
        <v>10.802655220031699</v>
      </c>
      <c r="L191" s="30">
        <v>42.119102478027301</v>
      </c>
      <c r="M191" s="30">
        <v>0.81547176837921098</v>
      </c>
      <c r="N191" s="30">
        <v>22.1356410980225</v>
      </c>
      <c r="O191" s="30">
        <v>19.901960372924801</v>
      </c>
      <c r="P191" s="30">
        <v>19.75</v>
      </c>
      <c r="Q191" s="30">
        <v>0.59396070241928101</v>
      </c>
      <c r="R191" s="30">
        <v>999.47741699218795</v>
      </c>
      <c r="S191" s="30">
        <v>392.98876953125</v>
      </c>
      <c r="T191" s="42"/>
      <c r="U191" s="42"/>
      <c r="V191" s="13"/>
      <c r="W191" s="13"/>
      <c r="X191" s="13"/>
      <c r="Y191" s="13"/>
      <c r="Z191" s="13"/>
      <c r="AA191" s="13"/>
    </row>
    <row r="192" spans="1:27" ht="15.75" customHeight="1" x14ac:dyDescent="0.2">
      <c r="A192" s="13"/>
      <c r="B192" s="30" t="str">
        <f>"CRS25BT144A001835"</f>
        <v>CRS25BT144A001835</v>
      </c>
      <c r="C192" s="40">
        <v>45951</v>
      </c>
      <c r="D192" s="41">
        <v>0.79745370370370372</v>
      </c>
      <c r="E192" s="30" t="s">
        <v>62</v>
      </c>
      <c r="F192" s="30">
        <v>453</v>
      </c>
      <c r="G192" s="30">
        <v>3</v>
      </c>
      <c r="H192" s="30">
        <v>453.52853393554699</v>
      </c>
      <c r="I192" s="30">
        <v>11.3015050888062</v>
      </c>
      <c r="J192" s="30">
        <v>49.901210784912102</v>
      </c>
      <c r="K192" s="30">
        <v>10.715618133544901</v>
      </c>
      <c r="L192" s="30">
        <v>42.324066162109403</v>
      </c>
      <c r="M192" s="30">
        <v>0.80418735742569003</v>
      </c>
      <c r="N192" s="30">
        <v>22.064146041870099</v>
      </c>
      <c r="O192" s="30">
        <v>19.9217624664307</v>
      </c>
      <c r="P192" s="30">
        <v>19.75</v>
      </c>
      <c r="Q192" s="30">
        <v>0.42255073785781899</v>
      </c>
      <c r="R192" s="30">
        <v>999.50939941406295</v>
      </c>
      <c r="S192" s="30">
        <v>340.51235961914102</v>
      </c>
      <c r="T192" s="42"/>
      <c r="U192" s="42"/>
      <c r="V192" s="13"/>
      <c r="W192" s="13"/>
      <c r="X192" s="13"/>
      <c r="Y192" s="13"/>
      <c r="Z192" s="13"/>
      <c r="AA192" s="13"/>
    </row>
    <row r="193" spans="1:27" ht="15.75" customHeight="1" x14ac:dyDescent="0.2">
      <c r="A193" s="13"/>
      <c r="B193" s="30" t="str">
        <f>"CRS25BT144A001836"</f>
        <v>CRS25BT144A001836</v>
      </c>
      <c r="C193" s="40">
        <v>45951</v>
      </c>
      <c r="D193" s="41">
        <v>0.78967592592592595</v>
      </c>
      <c r="E193" s="30" t="s">
        <v>62</v>
      </c>
      <c r="F193" s="30">
        <v>451</v>
      </c>
      <c r="G193" s="30">
        <v>3</v>
      </c>
      <c r="H193" s="30">
        <v>451.06936645507801</v>
      </c>
      <c r="I193" s="30">
        <v>11.2109460830688</v>
      </c>
      <c r="J193" s="30">
        <v>49.936412811279297</v>
      </c>
      <c r="K193" s="30">
        <v>10.774689674377401</v>
      </c>
      <c r="L193" s="30">
        <v>41.863792419433601</v>
      </c>
      <c r="M193" s="30">
        <v>0.80571925640106201</v>
      </c>
      <c r="N193" s="30">
        <v>21.944507598876999</v>
      </c>
      <c r="O193" s="30">
        <v>19.901960372924801</v>
      </c>
      <c r="P193" s="30">
        <v>19.8125</v>
      </c>
      <c r="Q193" s="30">
        <v>0.537420213222504</v>
      </c>
      <c r="R193" s="30">
        <v>1000.08862304688</v>
      </c>
      <c r="S193" s="30">
        <v>404.86892700195301</v>
      </c>
      <c r="T193" s="42"/>
      <c r="U193" s="42"/>
      <c r="V193" s="13"/>
      <c r="W193" s="13"/>
      <c r="X193" s="13"/>
      <c r="Y193" s="13"/>
      <c r="Z193" s="13"/>
      <c r="AA193" s="13"/>
    </row>
    <row r="194" spans="1:27" ht="15.75" customHeight="1" x14ac:dyDescent="0.2">
      <c r="A194" s="13"/>
      <c r="B194" s="30" t="str">
        <f>"CRS25BT144A001837"</f>
        <v>CRS25BT144A001837</v>
      </c>
      <c r="C194" s="40">
        <v>45951</v>
      </c>
      <c r="D194" s="41">
        <v>0.78421296296296295</v>
      </c>
      <c r="E194" s="30" t="s">
        <v>62</v>
      </c>
      <c r="F194" s="30">
        <v>447</v>
      </c>
      <c r="G194" s="30">
        <v>3</v>
      </c>
      <c r="H194" s="30">
        <v>447.95272827148398</v>
      </c>
      <c r="I194" s="30">
        <v>11.157250404357899</v>
      </c>
      <c r="J194" s="30">
        <v>49.873821258544901</v>
      </c>
      <c r="K194" s="30">
        <v>10.6696367263794</v>
      </c>
      <c r="L194" s="30">
        <v>41.983879089355497</v>
      </c>
      <c r="M194" s="30">
        <v>0.805011987686157</v>
      </c>
      <c r="N194" s="30">
        <v>21.792884826660199</v>
      </c>
      <c r="O194" s="30">
        <v>19.901960372924801</v>
      </c>
      <c r="P194" s="30">
        <v>19.8125</v>
      </c>
      <c r="Q194" s="30">
        <v>0.50767540931701705</v>
      </c>
      <c r="R194" s="30">
        <v>1000.13220214844</v>
      </c>
      <c r="S194" s="30">
        <v>339.72863769531301</v>
      </c>
      <c r="T194" s="42"/>
      <c r="U194" s="42"/>
      <c r="V194" s="13"/>
      <c r="W194" s="13"/>
      <c r="X194" s="13"/>
      <c r="Y194" s="13"/>
      <c r="Z194" s="13"/>
      <c r="AA194" s="13"/>
    </row>
    <row r="195" spans="1:27" ht="15.75" customHeight="1" x14ac:dyDescent="0.2">
      <c r="A195" s="13"/>
      <c r="B195" s="30" t="str">
        <f>"CRS25BT144A001838"</f>
        <v>CRS25BT144A001838</v>
      </c>
      <c r="C195" s="40">
        <v>45951</v>
      </c>
      <c r="D195" s="41">
        <v>0.75812500000000005</v>
      </c>
      <c r="E195" s="30" t="s">
        <v>62</v>
      </c>
      <c r="F195" s="30">
        <v>455</v>
      </c>
      <c r="G195" s="30">
        <v>3</v>
      </c>
      <c r="H195" s="30">
        <v>455.87976074218801</v>
      </c>
      <c r="I195" s="30">
        <v>11.1643829345703</v>
      </c>
      <c r="J195" s="30">
        <v>49.898395538330099</v>
      </c>
      <c r="K195" s="30">
        <v>10.788317680358899</v>
      </c>
      <c r="L195" s="30">
        <v>42.256801605224602</v>
      </c>
      <c r="M195" s="30">
        <v>0.81833100318908703</v>
      </c>
      <c r="N195" s="30">
        <v>22.178533554077099</v>
      </c>
      <c r="O195" s="30">
        <v>19.8788948059082</v>
      </c>
      <c r="P195" s="30">
        <v>19.75</v>
      </c>
      <c r="Q195" s="30">
        <v>0.73429107666015603</v>
      </c>
      <c r="R195" s="30">
        <v>1000.01202392578</v>
      </c>
      <c r="S195" s="30">
        <v>367.95660400390602</v>
      </c>
      <c r="T195" s="42"/>
      <c r="U195" s="42"/>
      <c r="V195" s="13"/>
      <c r="W195" s="13"/>
      <c r="X195" s="13"/>
      <c r="Y195" s="13"/>
      <c r="Z195" s="13"/>
      <c r="AA195" s="13"/>
    </row>
    <row r="196" spans="1:27" ht="15.75" customHeight="1" x14ac:dyDescent="0.2">
      <c r="A196" s="13"/>
      <c r="B196" s="30" t="str">
        <f>"CRS25BT144A001839"</f>
        <v>CRS25BT144A001839</v>
      </c>
      <c r="C196" s="40">
        <v>45951</v>
      </c>
      <c r="D196" s="41">
        <v>0.78111111111111109</v>
      </c>
      <c r="E196" s="30" t="s">
        <v>62</v>
      </c>
      <c r="F196" s="30">
        <v>450</v>
      </c>
      <c r="G196" s="30">
        <v>3</v>
      </c>
      <c r="H196" s="30">
        <v>450.32723999023398</v>
      </c>
      <c r="I196" s="30">
        <v>11.2377920150757</v>
      </c>
      <c r="J196" s="30">
        <v>49.869972229003899</v>
      </c>
      <c r="K196" s="30">
        <v>10.735589027404799</v>
      </c>
      <c r="L196" s="30">
        <v>41.947139739990199</v>
      </c>
      <c r="M196" s="30">
        <v>0.80354112386703502</v>
      </c>
      <c r="N196" s="30">
        <v>21.908403396606399</v>
      </c>
      <c r="O196" s="30">
        <v>19.901960372924801</v>
      </c>
      <c r="P196" s="30">
        <v>19.8125</v>
      </c>
      <c r="Q196" s="30">
        <v>0.54531657695770297</v>
      </c>
      <c r="R196" s="30">
        <v>999.81500244140602</v>
      </c>
      <c r="S196" s="30">
        <v>407.88342285156301</v>
      </c>
      <c r="T196" s="42"/>
      <c r="U196" s="42"/>
      <c r="V196" s="13"/>
      <c r="W196" s="13"/>
      <c r="X196" s="13"/>
      <c r="Y196" s="13"/>
      <c r="Z196" s="13"/>
      <c r="AA196" s="13"/>
    </row>
    <row r="197" spans="1:27" ht="15.75" customHeight="1" x14ac:dyDescent="0.2">
      <c r="A197" s="13"/>
      <c r="B197" s="30" t="str">
        <f>"CRS25BT144A00184"</f>
        <v>CRS25BT144A00184</v>
      </c>
      <c r="C197" s="40">
        <v>45937</v>
      </c>
      <c r="D197" s="41">
        <v>0.86054398148148137</v>
      </c>
      <c r="E197" s="30" t="s">
        <v>62</v>
      </c>
      <c r="F197" s="30">
        <v>456</v>
      </c>
      <c r="G197" s="30">
        <v>3</v>
      </c>
      <c r="H197" s="30">
        <v>456.38079833984398</v>
      </c>
      <c r="I197" s="30">
        <v>11.265328407287599</v>
      </c>
      <c r="J197" s="30">
        <v>49.8676948547363</v>
      </c>
      <c r="K197" s="30">
        <v>10.692696571350099</v>
      </c>
      <c r="L197" s="30">
        <v>42.681545257568402</v>
      </c>
      <c r="M197" s="30">
        <v>0.81238931417465199</v>
      </c>
      <c r="N197" s="30">
        <v>22.202909469604499</v>
      </c>
      <c r="O197" s="30">
        <v>25.686496734619102</v>
      </c>
      <c r="P197" s="30">
        <v>26.5625</v>
      </c>
      <c r="Q197" s="30">
        <v>0.47104498744010898</v>
      </c>
      <c r="R197" s="30">
        <v>999.84246826171898</v>
      </c>
      <c r="S197" s="30">
        <v>512.200927734375</v>
      </c>
      <c r="T197" s="42"/>
      <c r="U197" s="42"/>
      <c r="V197" s="13"/>
      <c r="W197" s="13"/>
      <c r="X197" s="13"/>
      <c r="Y197" s="13"/>
      <c r="Z197" s="13"/>
      <c r="AA197" s="13"/>
    </row>
    <row r="198" spans="1:27" ht="15.75" customHeight="1" x14ac:dyDescent="0.2">
      <c r="A198" s="13"/>
      <c r="B198" s="30" t="str">
        <f>"CRS25BT144A001840"</f>
        <v>CRS25BT144A001840</v>
      </c>
      <c r="C198" s="40">
        <v>45951</v>
      </c>
      <c r="D198" s="41">
        <v>0.77974537037037039</v>
      </c>
      <c r="E198" s="30" t="s">
        <v>62</v>
      </c>
      <c r="F198" s="30">
        <v>449</v>
      </c>
      <c r="G198" s="30">
        <v>3</v>
      </c>
      <c r="H198" s="30">
        <v>449.17364501953102</v>
      </c>
      <c r="I198" s="30">
        <v>11.2239446640015</v>
      </c>
      <c r="J198" s="30">
        <v>49.9215087890625</v>
      </c>
      <c r="K198" s="30">
        <v>10.777824401855501</v>
      </c>
      <c r="L198" s="30">
        <v>41.675724029541001</v>
      </c>
      <c r="M198" s="30">
        <v>0.80164307355880704</v>
      </c>
      <c r="N198" s="30">
        <v>21.852281570434599</v>
      </c>
      <c r="O198" s="30">
        <v>19.901960372924801</v>
      </c>
      <c r="P198" s="30">
        <v>19.75</v>
      </c>
      <c r="Q198" s="30">
        <v>0.58789640665054299</v>
      </c>
      <c r="R198" s="30">
        <v>999.60168457031295</v>
      </c>
      <c r="S198" s="30">
        <v>385.14511108398398</v>
      </c>
      <c r="T198" s="42"/>
      <c r="U198" s="42"/>
      <c r="V198" s="13"/>
      <c r="W198" s="13"/>
      <c r="X198" s="13"/>
      <c r="Y198" s="13"/>
      <c r="Z198" s="13"/>
      <c r="AA198" s="13"/>
    </row>
    <row r="199" spans="1:27" ht="15.75" customHeight="1" x14ac:dyDescent="0.2">
      <c r="A199" s="13"/>
      <c r="B199" s="30" t="str">
        <f>"CRS25BT144A001841"</f>
        <v>CRS25BT144A001841</v>
      </c>
      <c r="C199" s="40">
        <v>45951</v>
      </c>
      <c r="D199" s="41">
        <v>0.77797453703703701</v>
      </c>
      <c r="E199" s="30" t="s">
        <v>62</v>
      </c>
      <c r="F199" s="30">
        <v>459</v>
      </c>
      <c r="G199" s="30">
        <v>3</v>
      </c>
      <c r="H199" s="30">
        <v>459.81848144531301</v>
      </c>
      <c r="I199" s="30">
        <v>11.260862350463899</v>
      </c>
      <c r="J199" s="30">
        <v>49.861740112304702</v>
      </c>
      <c r="K199" s="30">
        <v>10.783607482910201</v>
      </c>
      <c r="L199" s="30">
        <v>42.6405029296875</v>
      </c>
      <c r="M199" s="30">
        <v>0.81893104314804099</v>
      </c>
      <c r="N199" s="30">
        <v>22.370151519775401</v>
      </c>
      <c r="O199" s="30">
        <v>19.921567916870099</v>
      </c>
      <c r="P199" s="30">
        <v>19.8125</v>
      </c>
      <c r="Q199" s="30">
        <v>0.445512354373932</v>
      </c>
      <c r="R199" s="30">
        <v>999.93017578125</v>
      </c>
      <c r="S199" s="30">
        <v>362.93734741210898</v>
      </c>
      <c r="T199" s="42"/>
      <c r="U199" s="42"/>
      <c r="V199" s="13"/>
      <c r="W199" s="13"/>
      <c r="X199" s="13"/>
      <c r="Y199" s="13"/>
      <c r="Z199" s="13"/>
      <c r="AA199" s="13"/>
    </row>
    <row r="200" spans="1:27" ht="15.75" customHeight="1" x14ac:dyDescent="0.2">
      <c r="A200" s="13"/>
      <c r="B200" s="30" t="str">
        <f>"CRS25BT144A001842"</f>
        <v>CRS25BT144A001842</v>
      </c>
      <c r="C200" s="40">
        <v>45951</v>
      </c>
      <c r="D200" s="41">
        <v>0.77634259259259253</v>
      </c>
      <c r="E200" s="30" t="s">
        <v>62</v>
      </c>
      <c r="F200" s="30">
        <v>448</v>
      </c>
      <c r="G200" s="30">
        <v>3</v>
      </c>
      <c r="H200" s="30">
        <v>448.33364868164102</v>
      </c>
      <c r="I200" s="30">
        <v>11.179593086242701</v>
      </c>
      <c r="J200" s="30">
        <v>49.8891792297363</v>
      </c>
      <c r="K200" s="30">
        <v>10.7099771499634</v>
      </c>
      <c r="L200" s="30">
        <v>41.8613090515137</v>
      </c>
      <c r="M200" s="30">
        <v>0.80383884906768799</v>
      </c>
      <c r="N200" s="30">
        <v>21.811414718627901</v>
      </c>
      <c r="O200" s="30">
        <v>19.9145393371582</v>
      </c>
      <c r="P200" s="30">
        <v>19.75</v>
      </c>
      <c r="Q200" s="30">
        <v>0.51630806922912598</v>
      </c>
      <c r="R200" s="30">
        <v>999.99157714843795</v>
      </c>
      <c r="S200" s="30">
        <v>383.116455078125</v>
      </c>
      <c r="T200" s="42"/>
      <c r="U200" s="42"/>
      <c r="V200" s="13"/>
      <c r="W200" s="13"/>
      <c r="X200" s="13"/>
      <c r="Y200" s="13"/>
      <c r="Z200" s="13"/>
      <c r="AA200" s="13"/>
    </row>
    <row r="201" spans="1:27" ht="15.75" customHeight="1" x14ac:dyDescent="0.2">
      <c r="A201" s="13"/>
      <c r="B201" s="30" t="str">
        <f>"CRS25BT144A001843"</f>
        <v>CRS25BT144A001843</v>
      </c>
      <c r="C201" s="40">
        <v>45951</v>
      </c>
      <c r="D201" s="41">
        <v>0.77539351851851857</v>
      </c>
      <c r="E201" s="30" t="s">
        <v>62</v>
      </c>
      <c r="F201" s="30">
        <v>463</v>
      </c>
      <c r="G201" s="30">
        <v>3</v>
      </c>
      <c r="H201" s="30">
        <v>463.98937988281301</v>
      </c>
      <c r="I201" s="30">
        <v>11.265377044677701</v>
      </c>
      <c r="J201" s="30">
        <v>49.886604309082003</v>
      </c>
      <c r="K201" s="30">
        <v>10.883221626281699</v>
      </c>
      <c r="L201" s="30">
        <v>42.633457183837898</v>
      </c>
      <c r="M201" s="30">
        <v>0.82561647891998302</v>
      </c>
      <c r="N201" s="30">
        <v>22.573066711425799</v>
      </c>
      <c r="O201" s="30">
        <v>19.901960372924801</v>
      </c>
      <c r="P201" s="30">
        <v>19.75</v>
      </c>
      <c r="Q201" s="30">
        <v>0.52090817689895597</v>
      </c>
      <c r="R201" s="30">
        <v>999.75848388671898</v>
      </c>
      <c r="S201" s="30">
        <v>377.95932006835898</v>
      </c>
      <c r="T201" s="42"/>
      <c r="U201" s="42"/>
      <c r="V201" s="13"/>
      <c r="W201" s="13"/>
      <c r="X201" s="13"/>
      <c r="Y201" s="13"/>
      <c r="Z201" s="13"/>
      <c r="AA201" s="13"/>
    </row>
    <row r="202" spans="1:27" ht="15.75" customHeight="1" x14ac:dyDescent="0.2">
      <c r="A202" s="13"/>
      <c r="B202" s="30" t="str">
        <f>"CRS25BT144A001844"</f>
        <v>CRS25BT144A001844</v>
      </c>
      <c r="C202" s="40">
        <v>45951</v>
      </c>
      <c r="D202" s="41">
        <v>0.77355324074074072</v>
      </c>
      <c r="E202" s="30" t="s">
        <v>62</v>
      </c>
      <c r="F202" s="30">
        <v>451</v>
      </c>
      <c r="G202" s="30">
        <v>3</v>
      </c>
      <c r="H202" s="30">
        <v>451.42834472656301</v>
      </c>
      <c r="I202" s="30">
        <v>11.2265672683716</v>
      </c>
      <c r="J202" s="30">
        <v>49.900989532470703</v>
      </c>
      <c r="K202" s="30">
        <v>10.713340759277299</v>
      </c>
      <c r="L202" s="30">
        <v>42.137031555175803</v>
      </c>
      <c r="M202" s="30">
        <v>0.80581003427505504</v>
      </c>
      <c r="N202" s="30">
        <v>21.961973190307599</v>
      </c>
      <c r="O202" s="30">
        <v>19.901136398315401</v>
      </c>
      <c r="P202" s="30">
        <v>19.75</v>
      </c>
      <c r="Q202" s="30">
        <v>0.50219947099685702</v>
      </c>
      <c r="R202" s="30">
        <v>1000.07391357422</v>
      </c>
      <c r="S202" s="30">
        <v>341.05386352539102</v>
      </c>
      <c r="T202" s="42"/>
      <c r="U202" s="42"/>
      <c r="V202" s="13"/>
      <c r="W202" s="13"/>
      <c r="X202" s="13"/>
      <c r="Y202" s="13"/>
      <c r="Z202" s="13"/>
      <c r="AA202" s="13"/>
    </row>
    <row r="203" spans="1:27" ht="15.75" customHeight="1" x14ac:dyDescent="0.2">
      <c r="A203" s="13"/>
      <c r="B203" s="30" t="str">
        <f>"CRS25BT144A001845"</f>
        <v>CRS25BT144A001845</v>
      </c>
      <c r="C203" s="40">
        <v>45951</v>
      </c>
      <c r="D203" s="41">
        <v>0.76810185185185187</v>
      </c>
      <c r="E203" s="30" t="s">
        <v>62</v>
      </c>
      <c r="F203" s="30">
        <v>459</v>
      </c>
      <c r="G203" s="30">
        <v>3</v>
      </c>
      <c r="H203" s="30">
        <v>459.09606933593801</v>
      </c>
      <c r="I203" s="30">
        <v>11.1903696060181</v>
      </c>
      <c r="J203" s="30">
        <v>49.895008087158203</v>
      </c>
      <c r="K203" s="30">
        <v>10.757479667663601</v>
      </c>
      <c r="L203" s="30">
        <v>42.676918029785199</v>
      </c>
      <c r="M203" s="30">
        <v>0.82224655151367199</v>
      </c>
      <c r="N203" s="30">
        <v>22.335006713867202</v>
      </c>
      <c r="O203" s="30">
        <v>19.8848762512207</v>
      </c>
      <c r="P203" s="30">
        <v>19.75</v>
      </c>
      <c r="Q203" s="30">
        <v>0.46711221337318398</v>
      </c>
      <c r="R203" s="30">
        <v>1000.09411621094</v>
      </c>
      <c r="S203" s="30">
        <v>357.033447265625</v>
      </c>
      <c r="T203" s="42"/>
      <c r="U203" s="42"/>
      <c r="V203" s="13"/>
      <c r="W203" s="13"/>
      <c r="X203" s="13"/>
      <c r="Y203" s="13"/>
      <c r="Z203" s="13"/>
      <c r="AA203" s="13"/>
    </row>
    <row r="204" spans="1:27" ht="15.75" customHeight="1" x14ac:dyDescent="0.2">
      <c r="A204" s="13"/>
      <c r="B204" s="30" t="str">
        <f>"CRS25BT144A001846"</f>
        <v>CRS25BT144A001846</v>
      </c>
      <c r="C204" s="40">
        <v>45951</v>
      </c>
      <c r="D204" s="41">
        <v>0.7666898148148148</v>
      </c>
      <c r="E204" s="30" t="s">
        <v>62</v>
      </c>
      <c r="F204" s="30">
        <v>455</v>
      </c>
      <c r="G204" s="30">
        <v>3</v>
      </c>
      <c r="H204" s="30">
        <v>455.885986328125</v>
      </c>
      <c r="I204" s="30">
        <v>11.1949253082275</v>
      </c>
      <c r="J204" s="30">
        <v>49.847560882568402</v>
      </c>
      <c r="K204" s="30">
        <v>10.8042135238647</v>
      </c>
      <c r="L204" s="30">
        <v>42.195201873779297</v>
      </c>
      <c r="M204" s="30">
        <v>0.816941797733307</v>
      </c>
      <c r="N204" s="30">
        <v>22.178836822509801</v>
      </c>
      <c r="O204" s="30">
        <v>19.862745285034201</v>
      </c>
      <c r="P204" s="30">
        <v>19.75</v>
      </c>
      <c r="Q204" s="30">
        <v>0.52296817302703902</v>
      </c>
      <c r="R204" s="30">
        <v>999.98327636718795</v>
      </c>
      <c r="S204" s="30">
        <v>367.05767822265602</v>
      </c>
      <c r="T204" s="42"/>
      <c r="U204" s="42"/>
      <c r="V204" s="13"/>
      <c r="W204" s="13"/>
      <c r="X204" s="13"/>
      <c r="Y204" s="13"/>
      <c r="Z204" s="13"/>
      <c r="AA204" s="13"/>
    </row>
    <row r="205" spans="1:27" ht="15.75" customHeight="1" x14ac:dyDescent="0.2">
      <c r="A205" s="13"/>
      <c r="B205" s="30" t="str">
        <f>"CRS25BT144A001847"</f>
        <v>CRS25BT144A001847</v>
      </c>
      <c r="C205" s="40">
        <v>45951</v>
      </c>
      <c r="D205" s="41">
        <v>0.76531249999999995</v>
      </c>
      <c r="E205" s="30" t="s">
        <v>62</v>
      </c>
      <c r="F205" s="30">
        <v>462</v>
      </c>
      <c r="G205" s="30">
        <v>3</v>
      </c>
      <c r="H205" s="30">
        <v>462.45834350585898</v>
      </c>
      <c r="I205" s="30">
        <v>11.2008008956909</v>
      </c>
      <c r="J205" s="30">
        <v>49.886566162109403</v>
      </c>
      <c r="K205" s="30">
        <v>10.800845146179199</v>
      </c>
      <c r="L205" s="30">
        <v>42.816864013671903</v>
      </c>
      <c r="M205" s="30">
        <v>0.82763707637786899</v>
      </c>
      <c r="N205" s="30">
        <v>22.498580932617202</v>
      </c>
      <c r="O205" s="30">
        <v>19.862745285034201</v>
      </c>
      <c r="P205" s="30">
        <v>19.75</v>
      </c>
      <c r="Q205" s="30">
        <v>0.42004454135894798</v>
      </c>
      <c r="R205" s="30">
        <v>1000.11236572266</v>
      </c>
      <c r="S205" s="30">
        <v>419.79071044921898</v>
      </c>
      <c r="T205" s="42"/>
      <c r="U205" s="42"/>
      <c r="V205" s="13"/>
      <c r="W205" s="13"/>
      <c r="X205" s="13"/>
      <c r="Y205" s="13"/>
      <c r="Z205" s="13"/>
      <c r="AA205" s="13"/>
    </row>
    <row r="206" spans="1:27" ht="15.75" customHeight="1" x14ac:dyDescent="0.2">
      <c r="A206" s="13"/>
      <c r="B206" s="30" t="str">
        <f>"CRS25BT144A001848"</f>
        <v>CRS25BT144A001848</v>
      </c>
      <c r="C206" s="40">
        <v>45951</v>
      </c>
      <c r="D206" s="41">
        <v>0.75901620370370371</v>
      </c>
      <c r="E206" s="30" t="s">
        <v>62</v>
      </c>
      <c r="F206" s="30">
        <v>453</v>
      </c>
      <c r="G206" s="30">
        <v>3</v>
      </c>
      <c r="H206" s="30">
        <v>453.91452026367199</v>
      </c>
      <c r="I206" s="30">
        <v>11.2103624343872</v>
      </c>
      <c r="J206" s="30">
        <v>49.941127777099602</v>
      </c>
      <c r="K206" s="30">
        <v>10.8413743972778</v>
      </c>
      <c r="L206" s="30">
        <v>41.868728637695298</v>
      </c>
      <c r="M206" s="30">
        <v>0.81076699495315596</v>
      </c>
      <c r="N206" s="30">
        <v>22.0829257965088</v>
      </c>
      <c r="O206" s="30">
        <v>19.862745285034201</v>
      </c>
      <c r="P206" s="30">
        <v>19.75</v>
      </c>
      <c r="Q206" s="30">
        <v>0.67753803730010997</v>
      </c>
      <c r="R206" s="30">
        <v>1000.01220703125</v>
      </c>
      <c r="S206" s="30">
        <v>397.18704223632801</v>
      </c>
      <c r="T206" s="42"/>
      <c r="U206" s="42"/>
      <c r="V206" s="13"/>
      <c r="W206" s="13"/>
      <c r="X206" s="13"/>
      <c r="Y206" s="13"/>
      <c r="Z206" s="13"/>
      <c r="AA206" s="13"/>
    </row>
    <row r="207" spans="1:27" ht="15.75" customHeight="1" x14ac:dyDescent="0.2">
      <c r="A207" s="13"/>
      <c r="B207" s="30" t="str">
        <f>"CRS25BT144A001849"</f>
        <v>CRS25BT144A001849</v>
      </c>
      <c r="C207" s="40">
        <v>45951</v>
      </c>
      <c r="D207" s="41">
        <v>0.75244212962962964</v>
      </c>
      <c r="E207" s="30" t="s">
        <v>62</v>
      </c>
      <c r="F207" s="30">
        <v>450</v>
      </c>
      <c r="G207" s="30">
        <v>3</v>
      </c>
      <c r="H207" s="30">
        <v>450.44073486328102</v>
      </c>
      <c r="I207" s="30">
        <v>11.212719917297401</v>
      </c>
      <c r="J207" s="30">
        <v>49.873313903808601</v>
      </c>
      <c r="K207" s="30">
        <v>10.828441619873001</v>
      </c>
      <c r="L207" s="30">
        <v>41.597927093505902</v>
      </c>
      <c r="M207" s="30">
        <v>0.80548685789108299</v>
      </c>
      <c r="N207" s="30">
        <v>21.913925170898398</v>
      </c>
      <c r="O207" s="30">
        <v>19.803920745849599</v>
      </c>
      <c r="P207" s="30">
        <v>19.8125</v>
      </c>
      <c r="Q207" s="30">
        <v>0.73233181238174405</v>
      </c>
      <c r="R207" s="30">
        <v>999.94104003906295</v>
      </c>
      <c r="S207" s="30">
        <v>355.03427124023398</v>
      </c>
      <c r="T207" s="42"/>
      <c r="U207" s="42"/>
      <c r="V207" s="13"/>
      <c r="W207" s="13"/>
      <c r="X207" s="13"/>
      <c r="Y207" s="13"/>
      <c r="Z207" s="13"/>
      <c r="AA207" s="13"/>
    </row>
    <row r="208" spans="1:27" ht="15.75" customHeight="1" x14ac:dyDescent="0.2">
      <c r="A208" s="13"/>
      <c r="B208" s="30" t="str">
        <f>"CRS25BT144A00185"</f>
        <v>CRS25BT144A00185</v>
      </c>
      <c r="C208" s="40">
        <v>45937</v>
      </c>
      <c r="D208" s="41">
        <v>0.82806712962962958</v>
      </c>
      <c r="E208" s="30" t="s">
        <v>62</v>
      </c>
      <c r="F208" s="30">
        <v>440</v>
      </c>
      <c r="G208" s="30">
        <v>3</v>
      </c>
      <c r="H208" s="30">
        <v>440.44229125976602</v>
      </c>
      <c r="I208" s="30">
        <v>11.215288162231399</v>
      </c>
      <c r="J208" s="30">
        <v>49.842842102050803</v>
      </c>
      <c r="K208" s="30">
        <v>10.567943572998001</v>
      </c>
      <c r="L208" s="30">
        <v>41.677200317382798</v>
      </c>
      <c r="M208" s="30">
        <v>0.787908494472504</v>
      </c>
      <c r="N208" s="30">
        <v>21.4275016784668</v>
      </c>
      <c r="O208" s="30">
        <v>25.813308715820298</v>
      </c>
      <c r="P208" s="30">
        <v>26.625</v>
      </c>
      <c r="Q208" s="30">
        <v>0.48792141675949102</v>
      </c>
      <c r="R208" s="30">
        <v>1000.69860839844</v>
      </c>
      <c r="S208" s="30">
        <v>577.12158203125</v>
      </c>
      <c r="T208" s="42"/>
      <c r="U208" s="42"/>
      <c r="V208" s="13"/>
      <c r="W208" s="13"/>
      <c r="X208" s="13"/>
      <c r="Y208" s="13"/>
      <c r="Z208" s="13"/>
      <c r="AA208" s="13"/>
    </row>
    <row r="209" spans="1:27" ht="15.75" customHeight="1" x14ac:dyDescent="0.2">
      <c r="A209" s="13"/>
      <c r="B209" s="30" t="str">
        <f>"CRS25BT144A001850"</f>
        <v>CRS25BT144A001850</v>
      </c>
      <c r="C209" s="40">
        <v>45951</v>
      </c>
      <c r="D209" s="41">
        <v>0.75707175925925929</v>
      </c>
      <c r="E209" s="30" t="s">
        <v>62</v>
      </c>
      <c r="F209" s="30">
        <v>452</v>
      </c>
      <c r="G209" s="30">
        <v>3</v>
      </c>
      <c r="H209" s="30">
        <v>452.60263061523398</v>
      </c>
      <c r="I209" s="30">
        <v>11.282661437988301</v>
      </c>
      <c r="J209" s="30">
        <v>49.879306793212898</v>
      </c>
      <c r="K209" s="30">
        <v>10.806470870971699</v>
      </c>
      <c r="L209" s="30">
        <v>41.882553100585902</v>
      </c>
      <c r="M209" s="30">
        <v>0.80423897504806496</v>
      </c>
      <c r="N209" s="30">
        <v>22.019102096557599</v>
      </c>
      <c r="O209" s="30">
        <v>19.8809413909912</v>
      </c>
      <c r="P209" s="30">
        <v>19.75</v>
      </c>
      <c r="Q209" s="30">
        <v>0.54638516902923595</v>
      </c>
      <c r="R209" s="30">
        <v>1000.01904296875</v>
      </c>
      <c r="S209" s="30">
        <v>344.07601928710898</v>
      </c>
      <c r="T209" s="42"/>
      <c r="U209" s="42"/>
      <c r="V209" s="13"/>
      <c r="W209" s="13"/>
      <c r="X209" s="13"/>
      <c r="Y209" s="13"/>
      <c r="Z209" s="13"/>
      <c r="AA209" s="13"/>
    </row>
    <row r="210" spans="1:27" ht="15.75" customHeight="1" x14ac:dyDescent="0.2">
      <c r="A210" s="13"/>
      <c r="B210" s="30" t="str">
        <f>"CRS25BT144A001851"</f>
        <v>CRS25BT144A001851</v>
      </c>
      <c r="C210" s="40">
        <v>45951</v>
      </c>
      <c r="D210" s="41">
        <v>0.75415509259259261</v>
      </c>
      <c r="E210" s="30" t="s">
        <v>62</v>
      </c>
      <c r="F210" s="30">
        <v>455</v>
      </c>
      <c r="G210" s="30">
        <v>3</v>
      </c>
      <c r="H210" s="30">
        <v>455.928466796875</v>
      </c>
      <c r="I210" s="30">
        <v>11.2204847335815</v>
      </c>
      <c r="J210" s="30">
        <v>49.9127388000488</v>
      </c>
      <c r="K210" s="30">
        <v>10.749996185302701</v>
      </c>
      <c r="L210" s="30">
        <v>42.4119682312012</v>
      </c>
      <c r="M210" s="30">
        <v>0.814092397689819</v>
      </c>
      <c r="N210" s="30">
        <v>22.180902481079102</v>
      </c>
      <c r="O210" s="30">
        <v>19.823413848876999</v>
      </c>
      <c r="P210" s="30">
        <v>19.75</v>
      </c>
      <c r="Q210" s="30">
        <v>0.46554931998252902</v>
      </c>
      <c r="R210" s="30">
        <v>1000.61535644531</v>
      </c>
      <c r="S210" s="30">
        <v>364.44097900390602</v>
      </c>
      <c r="T210" s="42"/>
      <c r="U210" s="42"/>
      <c r="V210" s="13"/>
      <c r="W210" s="13"/>
      <c r="X210" s="13"/>
      <c r="Y210" s="13"/>
      <c r="Z210" s="13"/>
      <c r="AA210" s="13"/>
    </row>
    <row r="211" spans="1:27" ht="15.75" customHeight="1" x14ac:dyDescent="0.2">
      <c r="A211" s="13"/>
      <c r="B211" s="30" t="str">
        <f>"CRS25BT144A001852"</f>
        <v>CRS25BT144A001852</v>
      </c>
      <c r="C211" s="40">
        <v>45951</v>
      </c>
      <c r="D211" s="41">
        <v>0.75306712962962974</v>
      </c>
      <c r="E211" s="30" t="s">
        <v>62</v>
      </c>
      <c r="F211" s="30">
        <v>454</v>
      </c>
      <c r="G211" s="30">
        <v>3</v>
      </c>
      <c r="H211" s="30">
        <v>454.01220703125</v>
      </c>
      <c r="I211" s="30">
        <v>11.264543533325201</v>
      </c>
      <c r="J211" s="30">
        <v>49.910083770752003</v>
      </c>
      <c r="K211" s="30">
        <v>10.813367843627899</v>
      </c>
      <c r="L211" s="30">
        <v>41.986198425292997</v>
      </c>
      <c r="M211" s="30">
        <v>0.80754297971725497</v>
      </c>
      <c r="N211" s="30">
        <v>22.0876770019531</v>
      </c>
      <c r="O211" s="30">
        <v>19.886676788330099</v>
      </c>
      <c r="P211" s="30">
        <v>19.75</v>
      </c>
      <c r="Q211" s="30">
        <v>0.56814396381378196</v>
      </c>
      <c r="R211" s="30">
        <v>999.91583251953102</v>
      </c>
      <c r="S211" s="30">
        <v>333.87176513671898</v>
      </c>
      <c r="T211" s="42"/>
      <c r="U211" s="42"/>
      <c r="V211" s="13"/>
      <c r="W211" s="13"/>
      <c r="X211" s="13"/>
      <c r="Y211" s="13"/>
      <c r="Z211" s="13"/>
      <c r="AA211" s="13"/>
    </row>
    <row r="212" spans="1:27" ht="15.75" customHeight="1" x14ac:dyDescent="0.2">
      <c r="A212" s="13"/>
      <c r="B212" s="30" t="str">
        <f>"CRS25BT144A001854"</f>
        <v>CRS25BT144A001854</v>
      </c>
      <c r="C212" s="40">
        <v>45951</v>
      </c>
      <c r="D212" s="41">
        <v>0.75004629629629627</v>
      </c>
      <c r="E212" s="30" t="s">
        <v>62</v>
      </c>
      <c r="F212" s="30">
        <v>442</v>
      </c>
      <c r="G212" s="30">
        <v>3</v>
      </c>
      <c r="H212" s="30">
        <v>442.44549560546898</v>
      </c>
      <c r="I212" s="30">
        <v>11.332482337951699</v>
      </c>
      <c r="J212" s="30">
        <v>49.871124267578097</v>
      </c>
      <c r="K212" s="30">
        <v>10.628129959106399</v>
      </c>
      <c r="L212" s="30">
        <v>41.629669189453097</v>
      </c>
      <c r="M212" s="30">
        <v>0.78286266326904297</v>
      </c>
      <c r="N212" s="30">
        <v>21.524957656860401</v>
      </c>
      <c r="O212" s="30">
        <v>19.796697616577099</v>
      </c>
      <c r="P212" s="30">
        <v>19.8125</v>
      </c>
      <c r="Q212" s="30">
        <v>0.46770659089088401</v>
      </c>
      <c r="R212" s="30">
        <v>999.49603271484398</v>
      </c>
      <c r="S212" s="30">
        <v>350.11074829101602</v>
      </c>
      <c r="T212" s="42"/>
      <c r="U212" s="42"/>
      <c r="V212" s="13"/>
      <c r="W212" s="13"/>
      <c r="X212" s="13"/>
      <c r="Y212" s="13"/>
      <c r="Z212" s="13"/>
      <c r="AA212" s="13"/>
    </row>
    <row r="213" spans="1:27" ht="15.75" customHeight="1" x14ac:dyDescent="0.2">
      <c r="A213" s="13"/>
      <c r="B213" s="30" t="str">
        <f>"CRS25BT144A00186"</f>
        <v>CRS25BT144A00186</v>
      </c>
      <c r="C213" s="40">
        <v>45937</v>
      </c>
      <c r="D213" s="41">
        <v>0.86370370370370375</v>
      </c>
      <c r="E213" s="30" t="s">
        <v>62</v>
      </c>
      <c r="F213" s="30">
        <v>458</v>
      </c>
      <c r="G213" s="30">
        <v>3</v>
      </c>
      <c r="H213" s="30">
        <v>458.62484741210898</v>
      </c>
      <c r="I213" s="30">
        <v>11.129392623901399</v>
      </c>
      <c r="J213" s="30">
        <v>49.7764892578125</v>
      </c>
      <c r="K213" s="30">
        <v>10.701815605163601</v>
      </c>
      <c r="L213" s="30">
        <v>42.854866027832003</v>
      </c>
      <c r="M213" s="30">
        <v>0.82786941528320301</v>
      </c>
      <c r="N213" s="30">
        <v>22.3120822906494</v>
      </c>
      <c r="O213" s="30">
        <v>25.745101928710898</v>
      </c>
      <c r="P213" s="30">
        <v>26.5625</v>
      </c>
      <c r="Q213" s="30">
        <v>0.44144108891487099</v>
      </c>
      <c r="R213" s="30">
        <v>999.89923095703102</v>
      </c>
      <c r="S213" s="30">
        <v>640.96331787109398</v>
      </c>
      <c r="T213" s="42"/>
      <c r="U213" s="42"/>
      <c r="V213" s="13"/>
      <c r="W213" s="13"/>
      <c r="X213" s="13"/>
      <c r="Y213" s="13"/>
      <c r="Z213" s="13"/>
      <c r="AA213" s="13"/>
    </row>
    <row r="214" spans="1:27" ht="15.75" customHeight="1" x14ac:dyDescent="0.2">
      <c r="A214" s="13"/>
      <c r="B214" s="30" t="str">
        <f>"CRS25BT144A001867"</f>
        <v>CRS25BT144A001867</v>
      </c>
      <c r="C214" s="40">
        <v>45951</v>
      </c>
      <c r="D214" s="41">
        <v>0.74092592592592599</v>
      </c>
      <c r="E214" s="30" t="s">
        <v>62</v>
      </c>
      <c r="F214" s="30">
        <v>443</v>
      </c>
      <c r="G214" s="30">
        <v>3</v>
      </c>
      <c r="H214" s="30">
        <v>443.81881713867199</v>
      </c>
      <c r="I214" s="30">
        <v>11.288872718811</v>
      </c>
      <c r="J214" s="30">
        <v>49.849388122558601</v>
      </c>
      <c r="K214" s="30">
        <v>10.639669418335</v>
      </c>
      <c r="L214" s="30">
        <v>41.713592529296903</v>
      </c>
      <c r="M214" s="30">
        <v>0.78866994380950906</v>
      </c>
      <c r="N214" s="30">
        <v>21.591770172119102</v>
      </c>
      <c r="O214" s="30">
        <v>19.7452697753906</v>
      </c>
      <c r="P214" s="30">
        <v>19.75</v>
      </c>
      <c r="Q214" s="30">
        <v>0.48713579773902899</v>
      </c>
      <c r="R214" s="30">
        <v>999.58068847656295</v>
      </c>
      <c r="S214" s="30">
        <v>391.71127319335898</v>
      </c>
      <c r="T214" s="42"/>
      <c r="U214" s="42"/>
      <c r="V214" s="13"/>
      <c r="W214" s="13"/>
      <c r="X214" s="13"/>
      <c r="Y214" s="13"/>
      <c r="Z214" s="13"/>
      <c r="AA214" s="13"/>
    </row>
    <row r="215" spans="1:27" ht="15.75" customHeight="1" x14ac:dyDescent="0.2">
      <c r="A215" s="13"/>
      <c r="B215" s="30" t="str">
        <f>"CRS25BT144A00187"</f>
        <v>CRS25BT144A00187</v>
      </c>
      <c r="C215" s="40">
        <v>45937</v>
      </c>
      <c r="D215" s="41">
        <v>0.84813657407407417</v>
      </c>
      <c r="E215" s="30" t="s">
        <v>62</v>
      </c>
      <c r="F215" s="30">
        <v>454</v>
      </c>
      <c r="G215" s="30">
        <v>3</v>
      </c>
      <c r="H215" s="30">
        <v>454.68197631835898</v>
      </c>
      <c r="I215" s="30">
        <v>11.2477731704712</v>
      </c>
      <c r="J215" s="30">
        <v>49.861286163330099</v>
      </c>
      <c r="K215" s="30">
        <v>10.7360372543335</v>
      </c>
      <c r="L215" s="30">
        <v>42.351009368896499</v>
      </c>
      <c r="M215" s="30">
        <v>0.81073272228241</v>
      </c>
      <c r="N215" s="30">
        <v>22.120262145996101</v>
      </c>
      <c r="O215" s="30">
        <v>25.7418613433838</v>
      </c>
      <c r="P215" s="30">
        <v>26.5625</v>
      </c>
      <c r="Q215" s="30">
        <v>0.51119685173034701</v>
      </c>
      <c r="R215" s="30">
        <v>1000.08734130859</v>
      </c>
      <c r="S215" s="30">
        <v>553.13317871093705</v>
      </c>
      <c r="T215" s="42"/>
      <c r="U215" s="42"/>
      <c r="V215" s="13"/>
      <c r="W215" s="13"/>
      <c r="X215" s="13"/>
      <c r="Y215" s="13"/>
      <c r="Z215" s="13"/>
      <c r="AA215" s="13"/>
    </row>
    <row r="216" spans="1:27" ht="15.75" customHeight="1" x14ac:dyDescent="0.2">
      <c r="A216" s="13"/>
      <c r="B216" s="30" t="str">
        <f>"CRS25BT144A001878"</f>
        <v>CRS25BT144A001878</v>
      </c>
      <c r="C216" s="40">
        <v>45951</v>
      </c>
      <c r="D216" s="41">
        <v>0.74413194444444442</v>
      </c>
      <c r="E216" s="30" t="s">
        <v>62</v>
      </c>
      <c r="F216" s="30">
        <v>439</v>
      </c>
      <c r="G216" s="30">
        <v>3</v>
      </c>
      <c r="H216" s="30">
        <v>439.94918823242199</v>
      </c>
      <c r="I216" s="30">
        <v>11.3070373535156</v>
      </c>
      <c r="J216" s="30">
        <v>49.817108154296903</v>
      </c>
      <c r="K216" s="30">
        <v>10.7100257873535</v>
      </c>
      <c r="L216" s="30">
        <v>41.078254699707003</v>
      </c>
      <c r="M216" s="30">
        <v>0.78104341030120805</v>
      </c>
      <c r="N216" s="30">
        <v>21.403511047363299</v>
      </c>
      <c r="O216" s="30">
        <v>19.814336776733398</v>
      </c>
      <c r="P216" s="30">
        <v>19.8125</v>
      </c>
      <c r="Q216" s="30">
        <v>0.70864927768707298</v>
      </c>
      <c r="R216" s="30">
        <v>999.47833251953102</v>
      </c>
      <c r="S216" s="30">
        <v>388.84283447265602</v>
      </c>
      <c r="T216" s="42"/>
      <c r="U216" s="42"/>
      <c r="V216" s="13"/>
      <c r="W216" s="13"/>
      <c r="X216" s="13"/>
      <c r="Y216" s="13"/>
      <c r="Z216" s="13"/>
      <c r="AA216" s="13"/>
    </row>
    <row r="217" spans="1:27" ht="15.75" customHeight="1" x14ac:dyDescent="0.2">
      <c r="A217" s="13"/>
      <c r="B217" s="30" t="str">
        <f>"CRS25BT144A00188"</f>
        <v>CRS25BT144A00188</v>
      </c>
      <c r="C217" s="40">
        <v>45937</v>
      </c>
      <c r="D217" s="41">
        <v>0.8587731481481482</v>
      </c>
      <c r="E217" s="30" t="s">
        <v>62</v>
      </c>
      <c r="F217" s="30">
        <v>463</v>
      </c>
      <c r="G217" s="30">
        <v>3</v>
      </c>
      <c r="H217" s="30">
        <v>463.06259155273398</v>
      </c>
      <c r="I217" s="30">
        <v>11.164492607116699</v>
      </c>
      <c r="J217" s="30">
        <v>49.755561828613303</v>
      </c>
      <c r="K217" s="30">
        <v>10.8248434066772</v>
      </c>
      <c r="L217" s="30">
        <v>42.777763366699197</v>
      </c>
      <c r="M217" s="30">
        <v>0.83360260725021396</v>
      </c>
      <c r="N217" s="30">
        <v>22.527978897094702</v>
      </c>
      <c r="O217" s="30">
        <v>25.871322631835898</v>
      </c>
      <c r="P217" s="30">
        <v>26.625</v>
      </c>
      <c r="Q217" s="30">
        <v>0.52008795738220204</v>
      </c>
      <c r="R217" s="30">
        <v>999.86224365234398</v>
      </c>
      <c r="S217" s="30">
        <v>685.18365478515602</v>
      </c>
      <c r="T217" s="42"/>
      <c r="U217" s="42"/>
      <c r="V217" s="13"/>
      <c r="W217" s="13"/>
      <c r="X217" s="13"/>
      <c r="Y217" s="13"/>
      <c r="Z217" s="13"/>
      <c r="AA217" s="13"/>
    </row>
    <row r="218" spans="1:27" ht="15.75" customHeight="1" x14ac:dyDescent="0.2">
      <c r="A218" s="13"/>
      <c r="B218" s="30" t="str">
        <f>"CRS25BT144A001880"</f>
        <v>CRS25BT144A001880</v>
      </c>
      <c r="C218" s="40">
        <v>45951</v>
      </c>
      <c r="D218" s="41">
        <v>0.74202546296296301</v>
      </c>
      <c r="E218" s="30" t="s">
        <v>62</v>
      </c>
      <c r="F218" s="30">
        <v>441</v>
      </c>
      <c r="G218" s="30">
        <v>3</v>
      </c>
      <c r="H218" s="30">
        <v>441.20513916015602</v>
      </c>
      <c r="I218" s="30">
        <v>11.284706115722701</v>
      </c>
      <c r="J218" s="30">
        <v>49.866043090820298</v>
      </c>
      <c r="K218" s="30">
        <v>10.6945991516113</v>
      </c>
      <c r="L218" s="30">
        <v>41.254947662353501</v>
      </c>
      <c r="M218" s="30">
        <v>0.78405296802520796</v>
      </c>
      <c r="N218" s="30">
        <v>21.464614868164102</v>
      </c>
      <c r="O218" s="30">
        <v>19.823530197143601</v>
      </c>
      <c r="P218" s="30">
        <v>19.75</v>
      </c>
      <c r="Q218" s="30">
        <v>0.55553346872329701</v>
      </c>
      <c r="R218" s="30">
        <v>1000.24627685547</v>
      </c>
      <c r="S218" s="30">
        <v>436.05871582031301</v>
      </c>
      <c r="T218" s="42"/>
      <c r="U218" s="42"/>
      <c r="V218" s="13"/>
      <c r="W218" s="13"/>
      <c r="X218" s="13"/>
      <c r="Y218" s="13"/>
      <c r="Z218" s="13"/>
      <c r="AA218" s="13"/>
    </row>
    <row r="219" spans="1:27" ht="15.75" customHeight="1" x14ac:dyDescent="0.2">
      <c r="A219" s="13"/>
      <c r="B219" s="30" t="str">
        <f>"CRS25BT144A001881"</f>
        <v>CRS25BT144A001881</v>
      </c>
      <c r="C219" s="40">
        <v>45951</v>
      </c>
      <c r="D219" s="41">
        <v>0.7481712962962962</v>
      </c>
      <c r="E219" s="30" t="s">
        <v>62</v>
      </c>
      <c r="F219" s="30">
        <v>444</v>
      </c>
      <c r="G219" s="30">
        <v>3</v>
      </c>
      <c r="H219" s="30">
        <v>444.32949829101602</v>
      </c>
      <c r="I219" s="30">
        <v>11.289879798889199</v>
      </c>
      <c r="J219" s="30">
        <v>49.820613861083999</v>
      </c>
      <c r="K219" s="30">
        <v>10.6997337341309</v>
      </c>
      <c r="L219" s="30">
        <v>41.527153015136697</v>
      </c>
      <c r="M219" s="30">
        <v>0.78996300697326705</v>
      </c>
      <c r="N219" s="30">
        <v>21.616613388061499</v>
      </c>
      <c r="O219" s="30">
        <v>19.803920745849599</v>
      </c>
      <c r="P219" s="30">
        <v>19.75</v>
      </c>
      <c r="Q219" s="30">
        <v>0.51904135942459095</v>
      </c>
      <c r="R219" s="30">
        <v>999.51721191406295</v>
      </c>
      <c r="S219" s="30">
        <v>397.85171508789102</v>
      </c>
      <c r="T219" s="42"/>
      <c r="U219" s="42"/>
      <c r="V219" s="13"/>
      <c r="W219" s="13"/>
      <c r="X219" s="13"/>
      <c r="Y219" s="13"/>
      <c r="Z219" s="13"/>
      <c r="AA219" s="13"/>
    </row>
    <row r="220" spans="1:27" ht="15.75" customHeight="1" x14ac:dyDescent="0.2">
      <c r="A220" s="13"/>
      <c r="B220" s="30" t="str">
        <f>"CRS25BT144A001882"</f>
        <v>CRS25BT144A001882</v>
      </c>
      <c r="C220" s="40">
        <v>45951</v>
      </c>
      <c r="D220" s="41">
        <v>0.7427083333333333</v>
      </c>
      <c r="E220" s="30" t="s">
        <v>62</v>
      </c>
      <c r="F220" s="30">
        <v>440</v>
      </c>
      <c r="G220" s="30">
        <v>3</v>
      </c>
      <c r="H220" s="30">
        <v>440.01333618164102</v>
      </c>
      <c r="I220" s="30">
        <v>11.282279968261699</v>
      </c>
      <c r="J220" s="30">
        <v>49.822616577148402</v>
      </c>
      <c r="K220" s="30">
        <v>10.5661067962646</v>
      </c>
      <c r="L220" s="30">
        <v>41.643848419189503</v>
      </c>
      <c r="M220" s="30">
        <v>0.78278487920761097</v>
      </c>
      <c r="N220" s="30">
        <v>21.406633377075199</v>
      </c>
      <c r="O220" s="30">
        <v>19.778184890747099</v>
      </c>
      <c r="P220" s="30">
        <v>19.8125</v>
      </c>
      <c r="Q220" s="30">
        <v>0.47658821940422103</v>
      </c>
      <c r="R220" s="30">
        <v>999.50128173828102</v>
      </c>
      <c r="S220" s="30">
        <v>323.16555786132801</v>
      </c>
      <c r="T220" s="42"/>
      <c r="U220" s="42"/>
      <c r="V220" s="13"/>
      <c r="W220" s="13"/>
      <c r="X220" s="13"/>
      <c r="Y220" s="13"/>
      <c r="Z220" s="13"/>
      <c r="AA220" s="13"/>
    </row>
    <row r="221" spans="1:27" ht="15.75" customHeight="1" x14ac:dyDescent="0.2">
      <c r="A221" s="13"/>
      <c r="B221" s="30" t="str">
        <f>"CRS25BT144A00189"</f>
        <v>CRS25BT144A00189</v>
      </c>
      <c r="C221" s="40">
        <v>45937</v>
      </c>
      <c r="D221" s="41">
        <v>0.82649305555555552</v>
      </c>
      <c r="E221" s="30" t="s">
        <v>62</v>
      </c>
      <c r="F221" s="30">
        <v>449</v>
      </c>
      <c r="G221" s="30">
        <v>3</v>
      </c>
      <c r="H221" s="30">
        <v>449.99102783203102</v>
      </c>
      <c r="I221" s="30">
        <v>11.149662017822299</v>
      </c>
      <c r="J221" s="30">
        <v>49.900520324707003</v>
      </c>
      <c r="K221" s="30">
        <v>10.6000709533691</v>
      </c>
      <c r="L221" s="30">
        <v>42.451698303222699</v>
      </c>
      <c r="M221" s="30">
        <v>0.80879241228103604</v>
      </c>
      <c r="N221" s="30">
        <v>21.892047882080099</v>
      </c>
      <c r="O221" s="30">
        <v>25.8201503753662</v>
      </c>
      <c r="P221" s="30">
        <v>26.625</v>
      </c>
      <c r="Q221" s="30">
        <v>0.41945204138755798</v>
      </c>
      <c r="R221" s="30">
        <v>999.95642089843795</v>
      </c>
      <c r="S221" s="30">
        <v>642.79571533203102</v>
      </c>
      <c r="T221" s="42"/>
      <c r="U221" s="42"/>
      <c r="V221" s="13"/>
      <c r="W221" s="13"/>
      <c r="X221" s="13"/>
      <c r="Y221" s="13"/>
      <c r="Z221" s="13"/>
      <c r="AA221" s="13"/>
    </row>
    <row r="222" spans="1:27" ht="15.75" customHeight="1" x14ac:dyDescent="0.2">
      <c r="A222" s="13"/>
      <c r="B222" s="30" t="str">
        <f>"CRS25BT144A00190"</f>
        <v>CRS25BT144A00190</v>
      </c>
      <c r="C222" s="40">
        <v>45937</v>
      </c>
      <c r="D222" s="41">
        <v>0.78184027777777787</v>
      </c>
      <c r="E222" s="30" t="s">
        <v>62</v>
      </c>
      <c r="F222" s="30">
        <v>446</v>
      </c>
      <c r="G222" s="30">
        <v>3</v>
      </c>
      <c r="H222" s="30">
        <v>446.90835571289102</v>
      </c>
      <c r="I222" s="30">
        <v>11.138650894165</v>
      </c>
      <c r="J222" s="30">
        <v>45.198360443115199</v>
      </c>
      <c r="K222" s="30">
        <v>10.281492233276399</v>
      </c>
      <c r="L222" s="30">
        <v>43.4672660827637</v>
      </c>
      <c r="M222" s="30">
        <v>0.88769382238388095</v>
      </c>
      <c r="N222" s="30">
        <v>21.7420749664307</v>
      </c>
      <c r="O222" s="30">
        <v>25.9808139801025</v>
      </c>
      <c r="P222" s="30">
        <v>26.5625</v>
      </c>
      <c r="Q222" s="44">
        <v>9.9999999747524292E-7</v>
      </c>
      <c r="R222" s="30">
        <v>1000.06707763672</v>
      </c>
      <c r="S222" s="30">
        <v>1197.2109375</v>
      </c>
      <c r="T222" s="42"/>
      <c r="U222" s="42"/>
      <c r="V222" s="13"/>
      <c r="W222" s="13"/>
      <c r="X222" s="13"/>
      <c r="Y222" s="13"/>
      <c r="Z222" s="13"/>
      <c r="AA222" s="13"/>
    </row>
    <row r="223" spans="1:27" ht="15.75" customHeight="1" x14ac:dyDescent="0.2">
      <c r="A223" s="13"/>
      <c r="B223" s="30" t="str">
        <f>"CRS25BT144A00191"</f>
        <v>CRS25BT144A00191</v>
      </c>
      <c r="C223" s="40">
        <v>45937</v>
      </c>
      <c r="D223" s="41">
        <v>0.78642361111111114</v>
      </c>
      <c r="E223" s="30" t="s">
        <v>62</v>
      </c>
      <c r="F223" s="30">
        <v>445</v>
      </c>
      <c r="G223" s="30">
        <v>3</v>
      </c>
      <c r="H223" s="30">
        <v>445.12518310546898</v>
      </c>
      <c r="I223" s="30">
        <v>11.0205087661743</v>
      </c>
      <c r="J223" s="30">
        <v>45.204795837402301</v>
      </c>
      <c r="K223" s="30">
        <v>10.236183166503899</v>
      </c>
      <c r="L223" s="30">
        <v>43.485462188720703</v>
      </c>
      <c r="M223" s="30">
        <v>0.89350301027297996</v>
      </c>
      <c r="N223" s="30">
        <v>21.655323028564499</v>
      </c>
      <c r="O223" s="30">
        <v>26.040014266967798</v>
      </c>
      <c r="P223" s="30">
        <v>26.5625</v>
      </c>
      <c r="Q223" s="44">
        <v>9.9999999747524292E-7</v>
      </c>
      <c r="R223" s="30">
        <v>1000.02404785156</v>
      </c>
      <c r="S223" s="30">
        <v>1267.45971679688</v>
      </c>
      <c r="T223" s="42"/>
      <c r="U223" s="42"/>
      <c r="V223" s="13"/>
      <c r="W223" s="13"/>
      <c r="X223" s="13"/>
      <c r="Y223" s="13"/>
      <c r="Z223" s="13"/>
      <c r="AA223" s="13"/>
    </row>
    <row r="224" spans="1:27" ht="15.75" customHeight="1" x14ac:dyDescent="0.2">
      <c r="A224" s="13"/>
      <c r="B224" s="30" t="str">
        <f>"CRS25BT144A00192"</f>
        <v>CRS25BT144A00192</v>
      </c>
      <c r="C224" s="40">
        <v>45937</v>
      </c>
      <c r="D224" s="41">
        <v>0.78826388888888888</v>
      </c>
      <c r="E224" s="30" t="s">
        <v>62</v>
      </c>
      <c r="F224" s="30">
        <v>443</v>
      </c>
      <c r="G224" s="30">
        <v>3</v>
      </c>
      <c r="H224" s="30">
        <v>443.73696899414102</v>
      </c>
      <c r="I224" s="30">
        <v>11.045234680175801</v>
      </c>
      <c r="J224" s="30">
        <v>45.218669891357401</v>
      </c>
      <c r="K224" s="30">
        <v>10.203529357910201</v>
      </c>
      <c r="L224" s="30">
        <v>43.488578796386697</v>
      </c>
      <c r="M224" s="30">
        <v>0.88844978809356701</v>
      </c>
      <c r="N224" s="30">
        <v>21.5877876281738</v>
      </c>
      <c r="O224" s="30">
        <v>26.156862258911101</v>
      </c>
      <c r="P224" s="30">
        <v>26.625</v>
      </c>
      <c r="Q224" s="44">
        <v>9.9999999747524292E-7</v>
      </c>
      <c r="R224" s="30">
        <v>999.50970458984398</v>
      </c>
      <c r="S224" s="30">
        <v>1164.26379394531</v>
      </c>
      <c r="T224" s="42"/>
      <c r="U224" s="42"/>
      <c r="V224" s="13"/>
      <c r="W224" s="13"/>
      <c r="X224" s="13"/>
      <c r="Y224" s="13"/>
      <c r="Z224" s="13"/>
      <c r="AA224" s="13"/>
    </row>
    <row r="225" spans="1:27" ht="15.75" customHeight="1" x14ac:dyDescent="0.2">
      <c r="A225" s="13"/>
      <c r="B225" s="30" t="str">
        <f>"CRS25BT144A00193"</f>
        <v>CRS25BT144A00193</v>
      </c>
      <c r="C225" s="40">
        <v>45937</v>
      </c>
      <c r="D225" s="41">
        <v>0.79754629629629636</v>
      </c>
      <c r="E225" s="30" t="s">
        <v>62</v>
      </c>
      <c r="F225" s="30">
        <v>445</v>
      </c>
      <c r="G225" s="30">
        <v>3</v>
      </c>
      <c r="H225" s="30">
        <v>445.81655883789102</v>
      </c>
      <c r="I225" s="30">
        <v>11.0225715637207</v>
      </c>
      <c r="J225" s="30">
        <v>45.189987182617202</v>
      </c>
      <c r="K225" s="30">
        <v>10.2526035308838</v>
      </c>
      <c r="L225" s="30">
        <v>43.483253479003899</v>
      </c>
      <c r="M225" s="30">
        <v>0.89501649141311601</v>
      </c>
      <c r="N225" s="30">
        <v>21.688959121704102</v>
      </c>
      <c r="O225" s="30">
        <v>25.960987091064499</v>
      </c>
      <c r="P225" s="30">
        <v>26.625</v>
      </c>
      <c r="Q225" s="44">
        <v>9.9999999747524292E-7</v>
      </c>
      <c r="R225" s="30">
        <v>1000.06683349609</v>
      </c>
      <c r="S225" s="30">
        <v>1405.07092285156</v>
      </c>
      <c r="T225" s="42"/>
      <c r="U225" s="42"/>
      <c r="V225" s="13"/>
      <c r="W225" s="13"/>
      <c r="X225" s="13"/>
      <c r="Y225" s="13"/>
      <c r="Z225" s="13"/>
      <c r="AA225" s="13"/>
    </row>
    <row r="226" spans="1:27" ht="15.75" customHeight="1" x14ac:dyDescent="0.2">
      <c r="A226" s="13"/>
      <c r="B226" s="30" t="str">
        <f>"CRS25BT144A00194"</f>
        <v>CRS25BT144A00194</v>
      </c>
      <c r="C226" s="40">
        <v>45937</v>
      </c>
      <c r="D226" s="41">
        <v>0.79216435185185186</v>
      </c>
      <c r="E226" s="30" t="s">
        <v>62</v>
      </c>
      <c r="F226" s="30">
        <v>442</v>
      </c>
      <c r="G226" s="30">
        <v>3</v>
      </c>
      <c r="H226" s="30">
        <v>442.89828491210898</v>
      </c>
      <c r="I226" s="30">
        <v>11.0368738174438</v>
      </c>
      <c r="J226" s="30">
        <v>45.183528900146499</v>
      </c>
      <c r="K226" s="30">
        <v>10.188494682311999</v>
      </c>
      <c r="L226" s="30">
        <v>43.470436096191399</v>
      </c>
      <c r="M226" s="30">
        <v>0.88813251256942705</v>
      </c>
      <c r="N226" s="30">
        <v>21.5469856262207</v>
      </c>
      <c r="O226" s="30">
        <v>25.982416152954102</v>
      </c>
      <c r="P226" s="30">
        <v>26.625</v>
      </c>
      <c r="Q226" s="44">
        <v>9.9999999747524292E-7</v>
      </c>
      <c r="R226" s="30">
        <v>1000.0947265625</v>
      </c>
      <c r="S226" s="30">
        <v>1237.71984863281</v>
      </c>
      <c r="T226" s="42"/>
      <c r="U226" s="42"/>
      <c r="V226" s="13"/>
      <c r="W226" s="13"/>
      <c r="X226" s="13"/>
      <c r="Y226" s="13"/>
      <c r="Z226" s="13"/>
      <c r="AA226" s="13"/>
    </row>
    <row r="227" spans="1:27" ht="15.75" customHeight="1" x14ac:dyDescent="0.2">
      <c r="A227" s="13"/>
      <c r="B227" s="30" t="str">
        <f>"CRS25BT144A00195"</f>
        <v>CRS25BT144A00195</v>
      </c>
      <c r="C227" s="40">
        <v>45937</v>
      </c>
      <c r="D227" s="41">
        <v>0.79957175925925927</v>
      </c>
      <c r="E227" s="30" t="s">
        <v>62</v>
      </c>
      <c r="F227" s="30">
        <v>447</v>
      </c>
      <c r="G227" s="30">
        <v>3</v>
      </c>
      <c r="H227" s="30">
        <v>447.55523681640602</v>
      </c>
      <c r="I227" s="30">
        <v>11.124945640564</v>
      </c>
      <c r="J227" s="30">
        <v>45.207473754882798</v>
      </c>
      <c r="K227" s="30">
        <v>10.291883468627899</v>
      </c>
      <c r="L227" s="30">
        <v>43.486228942871101</v>
      </c>
      <c r="M227" s="30">
        <v>0.88989448547363303</v>
      </c>
      <c r="N227" s="30">
        <v>21.773546218872099</v>
      </c>
      <c r="O227" s="30">
        <v>25.9607849121094</v>
      </c>
      <c r="P227" s="30">
        <v>26.5625</v>
      </c>
      <c r="Q227" s="44">
        <v>9.9999999747524292E-7</v>
      </c>
      <c r="R227" s="30">
        <v>1000.05279541016</v>
      </c>
      <c r="S227" s="30">
        <v>1331.39831542969</v>
      </c>
      <c r="T227" s="42"/>
      <c r="U227" s="42"/>
      <c r="V227" s="13"/>
      <c r="W227" s="13"/>
      <c r="X227" s="13"/>
      <c r="Y227" s="13"/>
      <c r="Z227" s="13"/>
      <c r="AA227" s="13"/>
    </row>
    <row r="228" spans="1:27" ht="15.75" customHeight="1" x14ac:dyDescent="0.2">
      <c r="A228" s="13"/>
      <c r="B228" s="30" t="str">
        <f>"CRS25BT144A00197"</f>
        <v>CRS25BT144A00197</v>
      </c>
      <c r="C228" s="40">
        <v>45937</v>
      </c>
      <c r="D228" s="41">
        <v>0.79858796296296297</v>
      </c>
      <c r="E228" s="30" t="s">
        <v>62</v>
      </c>
      <c r="F228" s="30">
        <v>445</v>
      </c>
      <c r="G228" s="30">
        <v>3</v>
      </c>
      <c r="H228" s="30">
        <v>445.63006591796898</v>
      </c>
      <c r="I228" s="30">
        <v>11.0663442611694</v>
      </c>
      <c r="J228" s="30">
        <v>45.1773071289063</v>
      </c>
      <c r="K228" s="30">
        <v>10.2480001449585</v>
      </c>
      <c r="L228" s="30">
        <v>43.484588623046903</v>
      </c>
      <c r="M228" s="30">
        <v>0.89135348796844505</v>
      </c>
      <c r="N228" s="30">
        <v>21.679885864257798</v>
      </c>
      <c r="O228" s="30">
        <v>26.0608005523682</v>
      </c>
      <c r="P228" s="30">
        <v>26.625</v>
      </c>
      <c r="Q228" s="44">
        <v>9.9999999747524292E-7</v>
      </c>
      <c r="R228" s="30">
        <v>1000.00262451172</v>
      </c>
      <c r="S228" s="30">
        <v>1214.26818847656</v>
      </c>
      <c r="T228" s="42"/>
      <c r="U228" s="42"/>
      <c r="V228" s="13"/>
      <c r="W228" s="13"/>
      <c r="X228" s="13"/>
      <c r="Y228" s="13"/>
      <c r="Z228" s="13"/>
      <c r="AA228" s="13"/>
    </row>
    <row r="229" spans="1:27" ht="15.75" customHeight="1" x14ac:dyDescent="0.2">
      <c r="A229" s="13"/>
      <c r="B229" s="30" t="str">
        <f>"CRS25BT144A00198"</f>
        <v>CRS25BT144A00198</v>
      </c>
      <c r="C229" s="40">
        <v>45938</v>
      </c>
      <c r="D229" s="41">
        <v>0.14086805555555557</v>
      </c>
      <c r="E229" s="30" t="s">
        <v>62</v>
      </c>
      <c r="F229" s="30">
        <v>465</v>
      </c>
      <c r="G229" s="30">
        <v>3</v>
      </c>
      <c r="H229" s="30">
        <v>465.77450561523398</v>
      </c>
      <c r="I229" s="30">
        <v>11.254925727844199</v>
      </c>
      <c r="J229" s="30">
        <v>49.784503936767599</v>
      </c>
      <c r="K229" s="30">
        <v>10.785322189331101</v>
      </c>
      <c r="L229" s="30">
        <v>43.185962677002003</v>
      </c>
      <c r="M229" s="30">
        <v>0.83126384019851696</v>
      </c>
      <c r="N229" s="30">
        <v>22.659912109375</v>
      </c>
      <c r="O229" s="30">
        <v>23.010332107543899</v>
      </c>
      <c r="P229" s="30">
        <v>22.5625</v>
      </c>
      <c r="Q229" s="30">
        <v>0.45437675714492798</v>
      </c>
      <c r="R229" s="30">
        <v>1000.07061767578</v>
      </c>
      <c r="S229" s="30">
        <v>528.83172607421898</v>
      </c>
      <c r="T229" s="42"/>
      <c r="U229" s="42"/>
      <c r="V229" s="13"/>
      <c r="W229" s="13"/>
      <c r="X229" s="13"/>
      <c r="Y229" s="13"/>
      <c r="Z229" s="13"/>
      <c r="AA229" s="13"/>
    </row>
    <row r="230" spans="1:27" ht="15.75" customHeight="1" x14ac:dyDescent="0.2">
      <c r="A230" s="13"/>
      <c r="B230" s="30" t="str">
        <f>"CRS25BT144A00200"</f>
        <v>CRS25BT144A00200</v>
      </c>
      <c r="C230" s="40">
        <v>45937</v>
      </c>
      <c r="D230" s="41">
        <v>0.80726851851851855</v>
      </c>
      <c r="E230" s="30" t="s">
        <v>62</v>
      </c>
      <c r="F230" s="30">
        <v>448</v>
      </c>
      <c r="G230" s="30">
        <v>3</v>
      </c>
      <c r="H230" s="30">
        <v>448.73101806640602</v>
      </c>
      <c r="I230" s="30">
        <v>11.159680366516101</v>
      </c>
      <c r="J230" s="30">
        <v>45.202762603759801</v>
      </c>
      <c r="K230" s="30">
        <v>10.3191385269165</v>
      </c>
      <c r="L230" s="30">
        <v>43.485317230224602</v>
      </c>
      <c r="M230" s="30">
        <v>0.88954794406890902</v>
      </c>
      <c r="N230" s="30">
        <v>21.830747604370099</v>
      </c>
      <c r="O230" s="30">
        <v>25.980972290039102</v>
      </c>
      <c r="P230" s="30">
        <v>26.5625</v>
      </c>
      <c r="Q230" s="44">
        <v>9.9999999747524292E-7</v>
      </c>
      <c r="R230" s="30">
        <v>1000.12292480469</v>
      </c>
      <c r="S230" s="30">
        <v>1367.75793457031</v>
      </c>
      <c r="T230" s="42"/>
      <c r="U230" s="42"/>
      <c r="V230" s="13"/>
      <c r="W230" s="13"/>
      <c r="X230" s="13"/>
      <c r="Y230" s="13"/>
      <c r="Z230" s="13"/>
      <c r="AA230" s="13"/>
    </row>
    <row r="231" spans="1:27" ht="15.75" customHeight="1" x14ac:dyDescent="0.2">
      <c r="A231" s="13"/>
      <c r="B231" s="30" t="str">
        <f>"CRS25BT144A00201"</f>
        <v>CRS25BT144A00201</v>
      </c>
      <c r="C231" s="40">
        <v>45937</v>
      </c>
      <c r="D231" s="41">
        <v>0.76261574074074068</v>
      </c>
      <c r="E231" s="30" t="s">
        <v>62</v>
      </c>
      <c r="F231" s="30">
        <v>449</v>
      </c>
      <c r="G231" s="30">
        <v>3</v>
      </c>
      <c r="H231" s="30">
        <v>449.43856811523398</v>
      </c>
      <c r="I231" s="30">
        <v>11.2380971908569</v>
      </c>
      <c r="J231" s="30">
        <v>49.815315246582003</v>
      </c>
      <c r="K231" s="30">
        <v>10.6769905090332</v>
      </c>
      <c r="L231" s="30">
        <v>42.094123840332003</v>
      </c>
      <c r="M231" s="30">
        <v>0.80281352996826205</v>
      </c>
      <c r="N231" s="30">
        <v>21.865169525146499</v>
      </c>
      <c r="O231" s="30">
        <v>26.261030197143601</v>
      </c>
      <c r="P231" s="30">
        <v>26.5625</v>
      </c>
      <c r="Q231" s="30">
        <v>0.62646800279617298</v>
      </c>
      <c r="R231" s="30">
        <v>1000.38513183594</v>
      </c>
      <c r="S231" s="30">
        <v>516.70947265625</v>
      </c>
      <c r="T231" s="13"/>
      <c r="U231" s="13"/>
      <c r="V231" s="13"/>
      <c r="W231" s="13"/>
      <c r="X231" s="13"/>
      <c r="Y231" s="13"/>
      <c r="Z231" s="13"/>
      <c r="AA231" s="13"/>
    </row>
    <row r="232" spans="1:27" ht="15.75" customHeight="1" x14ac:dyDescent="0.2">
      <c r="A232" s="13"/>
      <c r="B232" s="30" t="str">
        <f>"CRS25BT144A00202"</f>
        <v>CRS25BT144A00202</v>
      </c>
      <c r="C232" s="40">
        <v>45937</v>
      </c>
      <c r="D232" s="41">
        <v>0.85050925925925924</v>
      </c>
      <c r="E232" s="30" t="s">
        <v>62</v>
      </c>
      <c r="F232" s="30">
        <v>452</v>
      </c>
      <c r="G232" s="30">
        <v>3</v>
      </c>
      <c r="H232" s="30">
        <v>452.08721923828102</v>
      </c>
      <c r="I232" s="30">
        <v>11.2881917953491</v>
      </c>
      <c r="J232" s="30">
        <v>49.823379516601598</v>
      </c>
      <c r="K232" s="30">
        <v>10.651461601257299</v>
      </c>
      <c r="L232" s="30">
        <v>42.443679809570298</v>
      </c>
      <c r="M232" s="30">
        <v>0.80383086204528797</v>
      </c>
      <c r="N232" s="30">
        <v>21.994026184081999</v>
      </c>
      <c r="O232" s="30">
        <v>25.725490570068398</v>
      </c>
      <c r="P232" s="30">
        <v>26.625</v>
      </c>
      <c r="Q232" s="30">
        <v>0.47987401485443099</v>
      </c>
      <c r="R232" s="30">
        <v>1000.09912109375</v>
      </c>
      <c r="S232" s="30">
        <v>496.38858032226602</v>
      </c>
      <c r="T232" s="42"/>
      <c r="U232" s="42"/>
      <c r="V232" s="13"/>
      <c r="W232" s="13"/>
      <c r="X232" s="13"/>
      <c r="Y232" s="13"/>
      <c r="Z232" s="13"/>
      <c r="AA232" s="13"/>
    </row>
    <row r="233" spans="1:27" ht="15.75" customHeight="1" x14ac:dyDescent="0.2">
      <c r="A233" s="13"/>
      <c r="B233" s="30" t="str">
        <f>"CRS25BT144A00203"</f>
        <v>CRS25BT144A00203</v>
      </c>
      <c r="C233" s="40">
        <v>45945</v>
      </c>
      <c r="D233" s="30" t="s">
        <v>70</v>
      </c>
      <c r="E233" s="30" t="s">
        <v>62</v>
      </c>
      <c r="F233" s="30">
        <v>445</v>
      </c>
      <c r="G233" s="30">
        <v>3</v>
      </c>
      <c r="H233" s="30">
        <v>445.83908081054699</v>
      </c>
      <c r="I233" s="30">
        <v>11.198864936828601</v>
      </c>
      <c r="J233" s="30">
        <v>50.024169921875</v>
      </c>
      <c r="K233" s="30">
        <v>10.6457166671753</v>
      </c>
      <c r="L233" s="30">
        <v>41.879665374755902</v>
      </c>
      <c r="M233" s="30">
        <v>0.79583722352981601</v>
      </c>
      <c r="N233" s="30">
        <v>21.690055847168001</v>
      </c>
      <c r="O233" s="30">
        <v>22.1764736175537</v>
      </c>
      <c r="P233" s="30">
        <v>22.5625</v>
      </c>
      <c r="Q233" s="30">
        <v>0.56696265935897805</v>
      </c>
      <c r="R233" s="30">
        <v>999.64733886718795</v>
      </c>
      <c r="S233" s="30">
        <v>311.99957275390602</v>
      </c>
      <c r="T233" s="42"/>
      <c r="U233" s="42"/>
      <c r="V233" s="13"/>
      <c r="W233" s="13"/>
      <c r="X233" s="13"/>
      <c r="Y233" s="13"/>
      <c r="Z233" s="13"/>
      <c r="AA233" s="13"/>
    </row>
    <row r="234" spans="1:27" ht="15.75" customHeight="1" x14ac:dyDescent="0.2">
      <c r="A234" s="13"/>
      <c r="B234" s="30" t="str">
        <f>"CRS25BT144A00204"</f>
        <v>CRS25BT144A00204</v>
      </c>
      <c r="C234" s="40">
        <v>45937</v>
      </c>
      <c r="D234" s="41">
        <v>0.8109143518518519</v>
      </c>
      <c r="E234" s="30" t="s">
        <v>62</v>
      </c>
      <c r="F234" s="30">
        <v>444</v>
      </c>
      <c r="G234" s="30">
        <v>3</v>
      </c>
      <c r="H234" s="30">
        <v>444.842041015625</v>
      </c>
      <c r="I234" s="30">
        <v>11.138734817504901</v>
      </c>
      <c r="J234" s="30">
        <v>45.1923828125</v>
      </c>
      <c r="K234" s="30">
        <v>10.2320547103882</v>
      </c>
      <c r="L234" s="30">
        <v>43.475337982177699</v>
      </c>
      <c r="M234" s="30">
        <v>0.88369971513748202</v>
      </c>
      <c r="N234" s="30">
        <v>21.641548156738299</v>
      </c>
      <c r="O234" s="30">
        <v>26.0584526062012</v>
      </c>
      <c r="P234" s="30">
        <v>26.625</v>
      </c>
      <c r="Q234" s="44">
        <v>9.9999999747524292E-7</v>
      </c>
      <c r="R234" s="30">
        <v>1000.04577636719</v>
      </c>
      <c r="S234" s="30">
        <v>984.04559326171898</v>
      </c>
      <c r="T234" s="42"/>
      <c r="U234" s="42"/>
      <c r="V234" s="13"/>
      <c r="W234" s="13"/>
      <c r="X234" s="13"/>
      <c r="Y234" s="13"/>
      <c r="Z234" s="13"/>
      <c r="AA234" s="13"/>
    </row>
    <row r="235" spans="1:27" ht="15.75" customHeight="1" x14ac:dyDescent="0.2">
      <c r="A235" s="13"/>
      <c r="B235" s="30" t="str">
        <f>"CRS25BT144A00205"</f>
        <v>CRS25BT144A00205</v>
      </c>
      <c r="C235" s="40">
        <v>45937</v>
      </c>
      <c r="D235" s="41">
        <v>0.76656250000000004</v>
      </c>
      <c r="E235" s="30" t="s">
        <v>62</v>
      </c>
      <c r="F235" s="30">
        <v>449</v>
      </c>
      <c r="G235" s="30">
        <v>3</v>
      </c>
      <c r="H235" s="30">
        <v>449.76931762695301</v>
      </c>
      <c r="I235" s="30">
        <v>11.219540596008301</v>
      </c>
      <c r="J235" s="30">
        <v>45.232437133789098</v>
      </c>
      <c r="K235" s="30">
        <v>10.335741043090801</v>
      </c>
      <c r="L235" s="30">
        <v>43.515922546386697</v>
      </c>
      <c r="M235" s="30">
        <v>0.88626736402511597</v>
      </c>
      <c r="N235" s="30">
        <v>21.881261825561499</v>
      </c>
      <c r="O235" s="30">
        <v>26.303920745849599</v>
      </c>
      <c r="P235" s="30">
        <v>26.5625</v>
      </c>
      <c r="Q235" s="44">
        <v>9.9999999747524292E-7</v>
      </c>
      <c r="R235" s="30">
        <v>1000.61437988281</v>
      </c>
      <c r="S235" s="30">
        <v>1091.05749511719</v>
      </c>
      <c r="T235" s="42"/>
      <c r="U235" s="42"/>
      <c r="V235" s="13"/>
      <c r="W235" s="13"/>
      <c r="X235" s="13"/>
      <c r="Y235" s="13"/>
      <c r="Z235" s="13"/>
      <c r="AA235" s="13"/>
    </row>
    <row r="236" spans="1:27" ht="15.75" customHeight="1" x14ac:dyDescent="0.2">
      <c r="A236" s="13"/>
      <c r="B236" s="30" t="str">
        <f>"CRS25BT144A00206"</f>
        <v>CRS25BT144A00206</v>
      </c>
      <c r="C236" s="40">
        <v>45937</v>
      </c>
      <c r="D236" s="41">
        <v>0.77030092592592592</v>
      </c>
      <c r="E236" s="30" t="s">
        <v>62</v>
      </c>
      <c r="F236" s="30">
        <v>451</v>
      </c>
      <c r="G236" s="30">
        <v>3</v>
      </c>
      <c r="H236" s="30">
        <v>451.46224975585898</v>
      </c>
      <c r="I236" s="30">
        <v>11.240042686462401</v>
      </c>
      <c r="J236" s="30">
        <v>45.189994812011697</v>
      </c>
      <c r="K236" s="30">
        <v>10.385308265686</v>
      </c>
      <c r="L236" s="30">
        <v>43.471240997314503</v>
      </c>
      <c r="M236" s="30">
        <v>0.88881462812423695</v>
      </c>
      <c r="N236" s="30">
        <v>21.963621139526399</v>
      </c>
      <c r="O236" s="30">
        <v>25.961118698120099</v>
      </c>
      <c r="P236" s="30">
        <v>26.5625</v>
      </c>
      <c r="Q236" s="44">
        <v>9.9999999747524292E-7</v>
      </c>
      <c r="R236" s="30">
        <v>1000.07574462891</v>
      </c>
      <c r="S236" s="30">
        <v>1212.86706542969</v>
      </c>
      <c r="T236" s="42"/>
      <c r="U236" s="42"/>
      <c r="V236" s="13"/>
      <c r="W236" s="13"/>
      <c r="X236" s="13"/>
      <c r="Y236" s="13"/>
      <c r="Z236" s="13"/>
      <c r="AA236" s="13"/>
    </row>
    <row r="237" spans="1:27" ht="15.75" customHeight="1" x14ac:dyDescent="0.2">
      <c r="A237" s="13"/>
      <c r="B237" s="30" t="str">
        <f>"CRS25BT144A00207"</f>
        <v>CRS25BT144A00207</v>
      </c>
      <c r="C237" s="40">
        <v>45937</v>
      </c>
      <c r="D237" s="41">
        <v>0.76937500000000003</v>
      </c>
      <c r="E237" s="30" t="s">
        <v>62</v>
      </c>
      <c r="F237" s="30">
        <v>454</v>
      </c>
      <c r="G237" s="30">
        <v>3</v>
      </c>
      <c r="H237" s="30">
        <v>454.34780883789102</v>
      </c>
      <c r="I237" s="30">
        <v>11.238676071166999</v>
      </c>
      <c r="J237" s="30">
        <v>45.165908813476598</v>
      </c>
      <c r="K237" s="30">
        <v>10.4545803070068</v>
      </c>
      <c r="L237" s="30">
        <v>43.459213256835902</v>
      </c>
      <c r="M237" s="30">
        <v>0.89508140087127697</v>
      </c>
      <c r="N237" s="30">
        <v>22.10400390625</v>
      </c>
      <c r="O237" s="30">
        <v>25.8454284667969</v>
      </c>
      <c r="P237" s="30">
        <v>26.5625</v>
      </c>
      <c r="Q237" s="44">
        <v>9.9999999747524292E-7</v>
      </c>
      <c r="R237" s="30">
        <v>999.92492675781205</v>
      </c>
      <c r="S237" s="30">
        <v>1290.32238769531</v>
      </c>
      <c r="T237" s="42"/>
      <c r="U237" s="42"/>
      <c r="V237" s="13"/>
      <c r="W237" s="13"/>
      <c r="X237" s="13"/>
      <c r="Y237" s="13"/>
      <c r="Z237" s="13"/>
      <c r="AA237" s="13"/>
    </row>
    <row r="238" spans="1:27" ht="15.75" customHeight="1" x14ac:dyDescent="0.2">
      <c r="A238" s="13"/>
      <c r="B238" s="30" t="str">
        <f>"CRS25BT144A00208"</f>
        <v>CRS25BT144A00208</v>
      </c>
      <c r="C238" s="40">
        <v>45937</v>
      </c>
      <c r="D238" s="41">
        <v>0.76310185185185186</v>
      </c>
      <c r="E238" s="30" t="s">
        <v>62</v>
      </c>
      <c r="F238" s="30">
        <v>463</v>
      </c>
      <c r="G238" s="30">
        <v>3</v>
      </c>
      <c r="H238" s="30">
        <v>463.77798461914102</v>
      </c>
      <c r="I238" s="30">
        <v>11.338804244995099</v>
      </c>
      <c r="J238" s="30">
        <v>50.165744781494098</v>
      </c>
      <c r="K238" s="30">
        <v>10.8095293045044</v>
      </c>
      <c r="L238" s="30">
        <v>42.904548645019503</v>
      </c>
      <c r="M238" s="30">
        <v>0.81533408164978005</v>
      </c>
      <c r="N238" s="30">
        <v>22.562782287597699</v>
      </c>
      <c r="O238" s="30">
        <v>25.921567916870099</v>
      </c>
      <c r="P238" s="30">
        <v>26.5</v>
      </c>
      <c r="Q238" s="30">
        <v>0.49306192994117698</v>
      </c>
      <c r="R238" s="30">
        <v>999.71441650390602</v>
      </c>
      <c r="S238" s="30">
        <v>559.80804443359398</v>
      </c>
      <c r="T238" s="42"/>
      <c r="U238" s="42"/>
      <c r="V238" s="13"/>
      <c r="W238" s="13"/>
      <c r="X238" s="13"/>
      <c r="Y238" s="13"/>
      <c r="Z238" s="13"/>
      <c r="AA238" s="13"/>
    </row>
    <row r="239" spans="1:27" ht="15.75" customHeight="1" x14ac:dyDescent="0.2">
      <c r="A239" s="13"/>
      <c r="B239" s="30" t="str">
        <f>"CRS25BT144A00209"</f>
        <v>CRS25BT144A00209</v>
      </c>
      <c r="C239" s="40">
        <v>45937</v>
      </c>
      <c r="D239" s="41">
        <v>0.7471875</v>
      </c>
      <c r="E239" s="30" t="s">
        <v>62</v>
      </c>
      <c r="F239" s="30">
        <v>444</v>
      </c>
      <c r="G239" s="30">
        <v>3</v>
      </c>
      <c r="H239" s="30">
        <v>444.56906127929699</v>
      </c>
      <c r="I239" s="30">
        <v>11.3318634033203</v>
      </c>
      <c r="J239" s="30">
        <v>49.729686737060497</v>
      </c>
      <c r="K239" s="30">
        <v>10.755699157714799</v>
      </c>
      <c r="L239" s="30">
        <v>41.333351135253899</v>
      </c>
      <c r="M239" s="30">
        <v>0.78890043497085605</v>
      </c>
      <c r="N239" s="30">
        <v>21.628269195556602</v>
      </c>
      <c r="O239" s="30">
        <v>25.8838806152344</v>
      </c>
      <c r="P239" s="30">
        <v>26.5625</v>
      </c>
      <c r="Q239" s="30">
        <v>0.78009623289108299</v>
      </c>
      <c r="R239" s="30">
        <v>999.55523681640602</v>
      </c>
      <c r="S239" s="30">
        <v>504.24420166015602</v>
      </c>
      <c r="T239" s="42"/>
      <c r="U239" s="42"/>
      <c r="V239" s="13"/>
      <c r="W239" s="13"/>
      <c r="X239" s="13"/>
      <c r="Y239" s="13"/>
      <c r="Z239" s="13"/>
      <c r="AA239" s="13"/>
    </row>
    <row r="240" spans="1:27" ht="15.75" customHeight="1" x14ac:dyDescent="0.2">
      <c r="A240" s="13"/>
      <c r="B240" s="30" t="str">
        <f>"CRS25BT144A00210"</f>
        <v>CRS25BT144A00210</v>
      </c>
      <c r="C240" s="40">
        <v>45938</v>
      </c>
      <c r="D240" s="41">
        <v>0.73258101851851853</v>
      </c>
      <c r="E240" s="30" t="s">
        <v>62</v>
      </c>
      <c r="F240" s="30">
        <v>450</v>
      </c>
      <c r="G240" s="30">
        <v>3</v>
      </c>
      <c r="H240" s="30">
        <v>450.16995239257801</v>
      </c>
      <c r="I240" s="30">
        <v>11.237999916076699</v>
      </c>
      <c r="J240" s="30">
        <v>49.825443267822301</v>
      </c>
      <c r="K240" s="30">
        <v>10.675329208374</v>
      </c>
      <c r="L240" s="30">
        <v>42.169185638427699</v>
      </c>
      <c r="M240" s="30">
        <v>0.803963482379913</v>
      </c>
      <c r="N240" s="30">
        <v>21.900751113891602</v>
      </c>
      <c r="O240" s="30">
        <v>21.7450981140137</v>
      </c>
      <c r="P240" s="30">
        <v>22.0625</v>
      </c>
      <c r="Q240" s="30">
        <v>0.44759926199913003</v>
      </c>
      <c r="R240" s="30">
        <v>1000.17730712891</v>
      </c>
      <c r="S240" s="30">
        <v>660.51416015625</v>
      </c>
      <c r="T240" s="42"/>
      <c r="U240" s="42"/>
      <c r="V240" s="13"/>
      <c r="W240" s="13"/>
      <c r="X240" s="13"/>
      <c r="Y240" s="13"/>
      <c r="Z240" s="13"/>
      <c r="AA240" s="13"/>
    </row>
    <row r="241" spans="1:27" ht="15.75" customHeight="1" x14ac:dyDescent="0.2">
      <c r="A241" s="13"/>
      <c r="B241" s="30" t="str">
        <f>"CRS25BT144A00211"</f>
        <v>CRS25BT144A00211</v>
      </c>
      <c r="C241" s="40">
        <v>45938</v>
      </c>
      <c r="D241" s="41">
        <v>0.15927083333333333</v>
      </c>
      <c r="E241" s="30" t="s">
        <v>62</v>
      </c>
      <c r="F241" s="30">
        <v>334</v>
      </c>
      <c r="G241" s="30">
        <v>1</v>
      </c>
      <c r="H241" s="30">
        <v>334.10177612304699</v>
      </c>
      <c r="I241" s="30">
        <v>11.1952724456787</v>
      </c>
      <c r="J241" s="30">
        <v>39.247947692871101</v>
      </c>
      <c r="K241" s="30">
        <v>10.581667900085399</v>
      </c>
      <c r="L241" s="30">
        <v>31.573644638061499</v>
      </c>
      <c r="M241" s="30">
        <v>0.76037383079528797</v>
      </c>
      <c r="N241" s="30">
        <v>16.2540397644043</v>
      </c>
      <c r="O241" s="30">
        <v>22.392127990722699</v>
      </c>
      <c r="P241" s="30">
        <v>22.5</v>
      </c>
      <c r="Q241" s="30">
        <v>0.129315480589867</v>
      </c>
      <c r="R241" s="30">
        <v>999.99334716796898</v>
      </c>
      <c r="S241" s="30">
        <v>357.15951538085898</v>
      </c>
      <c r="T241" s="42"/>
      <c r="U241" s="42"/>
      <c r="V241" s="13"/>
      <c r="W241" s="13"/>
      <c r="X241" s="13"/>
      <c r="Y241" s="13"/>
      <c r="Z241" s="13"/>
      <c r="AA241" s="13"/>
    </row>
    <row r="242" spans="1:27" ht="15.75" customHeight="1" x14ac:dyDescent="0.2">
      <c r="A242" s="13"/>
      <c r="B242" s="30" t="str">
        <f>"CRS25BT144A00212"</f>
        <v>CRS25BT144A00212</v>
      </c>
      <c r="C242" s="40">
        <v>45938</v>
      </c>
      <c r="D242" s="41">
        <v>0.73393518518518519</v>
      </c>
      <c r="E242" s="30" t="s">
        <v>62</v>
      </c>
      <c r="F242" s="30">
        <v>443</v>
      </c>
      <c r="G242" s="30">
        <v>3</v>
      </c>
      <c r="H242" s="30">
        <v>443.24148559570301</v>
      </c>
      <c r="I242" s="30">
        <v>11.255358695983899</v>
      </c>
      <c r="J242" s="30">
        <v>49.587211608886697</v>
      </c>
      <c r="K242" s="30">
        <v>10.678530693054199</v>
      </c>
      <c r="L242" s="30">
        <v>41.507720947265597</v>
      </c>
      <c r="M242" s="30">
        <v>0.79416614770889304</v>
      </c>
      <c r="N242" s="30">
        <v>21.563682556152301</v>
      </c>
      <c r="O242" s="30">
        <v>21.778190612793001</v>
      </c>
      <c r="P242" s="30">
        <v>22.0625</v>
      </c>
      <c r="Q242" s="30">
        <v>0.51911592483520497</v>
      </c>
      <c r="R242" s="30">
        <v>1000.24664306641</v>
      </c>
      <c r="S242" s="30">
        <v>627.95227050781205</v>
      </c>
      <c r="T242" s="42"/>
      <c r="U242" s="42"/>
      <c r="V242" s="13"/>
      <c r="W242" s="13"/>
      <c r="X242" s="13"/>
      <c r="Y242" s="13"/>
      <c r="Z242" s="13"/>
      <c r="AA242" s="13"/>
    </row>
    <row r="243" spans="1:27" ht="15.75" customHeight="1" x14ac:dyDescent="0.2">
      <c r="A243" s="13"/>
      <c r="B243" s="30" t="str">
        <f>"CRS25BT144A00213"</f>
        <v>CRS25BT144A00213</v>
      </c>
      <c r="C243" s="40">
        <v>45938</v>
      </c>
      <c r="D243" s="41">
        <v>0.15353009259259259</v>
      </c>
      <c r="E243" s="30" t="s">
        <v>62</v>
      </c>
      <c r="F243" s="30">
        <v>459</v>
      </c>
      <c r="G243" s="30">
        <v>3</v>
      </c>
      <c r="H243" s="30">
        <v>459.83834838867199</v>
      </c>
      <c r="I243" s="30">
        <v>11.1795644760132</v>
      </c>
      <c r="J243" s="30">
        <v>49.500694274902301</v>
      </c>
      <c r="K243" s="30">
        <v>10.8531408309937</v>
      </c>
      <c r="L243" s="30">
        <v>42.369152069091797</v>
      </c>
      <c r="M243" s="30">
        <v>0.83093875646591198</v>
      </c>
      <c r="N243" s="30">
        <v>22.371118545532202</v>
      </c>
      <c r="O243" s="30">
        <v>23.313726425170898</v>
      </c>
      <c r="P243" s="30">
        <v>22.5625</v>
      </c>
      <c r="Q243" s="30">
        <v>0.53818541765213002</v>
      </c>
      <c r="R243" s="30">
        <v>1000.22454833984</v>
      </c>
      <c r="S243" s="30">
        <v>587.16424560546898</v>
      </c>
      <c r="T243" s="42"/>
      <c r="U243" s="42"/>
      <c r="V243" s="13"/>
      <c r="W243" s="13"/>
      <c r="X243" s="13"/>
      <c r="Y243" s="13"/>
      <c r="Z243" s="13"/>
      <c r="AA243" s="13"/>
    </row>
    <row r="244" spans="1:27" ht="15.75" customHeight="1" x14ac:dyDescent="0.2">
      <c r="A244" s="13"/>
      <c r="B244" s="30" t="str">
        <f>"CRS25BT144A00214"</f>
        <v>CRS25BT144A00214</v>
      </c>
      <c r="C244" s="40">
        <v>45938</v>
      </c>
      <c r="D244" s="41">
        <v>0.75226851851851861</v>
      </c>
      <c r="E244" s="30" t="s">
        <v>62</v>
      </c>
      <c r="F244" s="30">
        <v>448</v>
      </c>
      <c r="G244" s="30">
        <v>3</v>
      </c>
      <c r="H244" s="30">
        <v>448.99911499023398</v>
      </c>
      <c r="I244" s="30">
        <v>11.238949775695801</v>
      </c>
      <c r="J244" s="30">
        <v>49.796966552734403</v>
      </c>
      <c r="K244" s="30">
        <v>10.733156204223601</v>
      </c>
      <c r="L244" s="30">
        <v>41.8329048156738</v>
      </c>
      <c r="M244" s="30">
        <v>0.80226320028304998</v>
      </c>
      <c r="N244" s="30">
        <v>21.8437900543213</v>
      </c>
      <c r="O244" s="30">
        <v>21.470582962036101</v>
      </c>
      <c r="P244" s="30">
        <v>22.125</v>
      </c>
      <c r="Q244" s="30">
        <v>0.55894941091537498</v>
      </c>
      <c r="R244" s="30">
        <v>1000.03521728516</v>
      </c>
      <c r="S244" s="30">
        <v>552.44641113281205</v>
      </c>
      <c r="T244" s="42"/>
      <c r="U244" s="42"/>
      <c r="V244" s="13"/>
      <c r="W244" s="13"/>
      <c r="X244" s="13"/>
      <c r="Y244" s="13"/>
      <c r="Z244" s="13"/>
      <c r="AA244" s="13"/>
    </row>
    <row r="245" spans="1:27" ht="15.75" customHeight="1" x14ac:dyDescent="0.2">
      <c r="A245" s="13"/>
      <c r="B245" s="30" t="str">
        <f>"CRS25BT144A00216"</f>
        <v>CRS25BT144A00216</v>
      </c>
      <c r="C245" s="40">
        <v>45938</v>
      </c>
      <c r="D245" s="41">
        <v>0.87378472222222225</v>
      </c>
      <c r="E245" s="30" t="s">
        <v>62</v>
      </c>
      <c r="F245" s="30">
        <v>459</v>
      </c>
      <c r="G245" s="30">
        <v>3</v>
      </c>
      <c r="H245" s="30">
        <v>459.22598266601602</v>
      </c>
      <c r="I245" s="30">
        <v>11.2853860855103</v>
      </c>
      <c r="J245" s="30">
        <v>49.818885803222699</v>
      </c>
      <c r="K245" s="30">
        <v>10.7972955703735</v>
      </c>
      <c r="L245" s="30">
        <v>42.531574249267599</v>
      </c>
      <c r="M245" s="30">
        <v>0.81680053472518899</v>
      </c>
      <c r="N245" s="30">
        <v>22.3413276672363</v>
      </c>
      <c r="O245" s="30">
        <v>21.705795288085898</v>
      </c>
      <c r="P245" s="30">
        <v>22.125</v>
      </c>
      <c r="Q245" s="30">
        <v>0.44128936529159501</v>
      </c>
      <c r="R245" s="30">
        <v>1000.49688720703</v>
      </c>
      <c r="S245" s="30">
        <v>489.74374389648398</v>
      </c>
      <c r="T245" s="42"/>
      <c r="U245" s="42"/>
      <c r="V245" s="13"/>
      <c r="W245" s="13"/>
      <c r="X245" s="13"/>
      <c r="Y245" s="13"/>
      <c r="Z245" s="13"/>
      <c r="AA245" s="13"/>
    </row>
    <row r="246" spans="1:27" ht="15.75" customHeight="1" x14ac:dyDescent="0.2">
      <c r="A246" s="13"/>
      <c r="B246" s="30" t="str">
        <f>"CRS25BT144A00217"</f>
        <v>CRS25BT144A00217</v>
      </c>
      <c r="C246" s="40">
        <v>45938</v>
      </c>
      <c r="D246" s="41">
        <v>0.11322916666666666</v>
      </c>
      <c r="E246" s="30" t="s">
        <v>62</v>
      </c>
      <c r="F246" s="30">
        <v>0</v>
      </c>
      <c r="G246" s="30">
        <v>1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22.450981140136701</v>
      </c>
      <c r="P246" s="30">
        <v>22.75</v>
      </c>
      <c r="Q246" s="44">
        <v>9.9999999747524292E-7</v>
      </c>
      <c r="R246" s="30">
        <v>0</v>
      </c>
      <c r="S246" s="30">
        <v>10</v>
      </c>
      <c r="T246" s="42"/>
      <c r="U246" s="42"/>
      <c r="V246" s="13"/>
      <c r="W246" s="13"/>
      <c r="X246" s="13"/>
      <c r="Y246" s="13"/>
      <c r="Z246" s="13"/>
      <c r="AA246" s="13"/>
    </row>
    <row r="247" spans="1:27" ht="15.75" customHeight="1" x14ac:dyDescent="0.2">
      <c r="A247" s="13"/>
      <c r="B247" s="30" t="str">
        <f>"CRS25BT144A00218"</f>
        <v>CRS25BT144A00218</v>
      </c>
      <c r="C247" s="40">
        <v>45945</v>
      </c>
      <c r="D247" s="41">
        <v>0.90934027777777782</v>
      </c>
      <c r="E247" s="30" t="s">
        <v>62</v>
      </c>
      <c r="F247" s="30">
        <v>0</v>
      </c>
      <c r="G247" s="30">
        <v>1</v>
      </c>
      <c r="H247" s="30">
        <v>0</v>
      </c>
      <c r="I247" s="30">
        <v>-5.3639049530029297</v>
      </c>
      <c r="J247" s="30">
        <v>-2.0708136558532702</v>
      </c>
      <c r="K247" s="30">
        <v>0</v>
      </c>
      <c r="L247" s="30">
        <v>0</v>
      </c>
      <c r="M247" s="30">
        <v>0</v>
      </c>
      <c r="N247" s="30">
        <v>0</v>
      </c>
      <c r="O247" s="30">
        <v>22.333339691162099</v>
      </c>
      <c r="P247" s="30">
        <v>22.75</v>
      </c>
      <c r="Q247" s="44">
        <v>9.9999999747524292E-7</v>
      </c>
      <c r="R247" s="30">
        <v>998.66076660156295</v>
      </c>
      <c r="S247" s="30">
        <v>2.4719319343566899</v>
      </c>
      <c r="T247" s="42"/>
      <c r="U247" s="42"/>
      <c r="V247" s="13"/>
      <c r="W247" s="13"/>
      <c r="X247" s="13"/>
      <c r="Y247" s="13"/>
      <c r="Z247" s="13"/>
      <c r="AA247" s="13"/>
    </row>
    <row r="248" spans="1:27" ht="15.75" customHeight="1" x14ac:dyDescent="0.2">
      <c r="A248" s="13"/>
      <c r="B248" s="30" t="str">
        <f>"CRS25BT144A00219"</f>
        <v>CRS25BT144A00219</v>
      </c>
      <c r="C248" s="40">
        <v>45938</v>
      </c>
      <c r="D248" s="41">
        <v>0.8096875</v>
      </c>
      <c r="E248" s="30" t="s">
        <v>62</v>
      </c>
      <c r="F248" s="30">
        <v>453</v>
      </c>
      <c r="G248" s="30">
        <v>3</v>
      </c>
      <c r="H248" s="30">
        <v>453.79281616210898</v>
      </c>
      <c r="I248" s="30">
        <v>11.2993717193604</v>
      </c>
      <c r="J248" s="30">
        <v>49.795398712158203</v>
      </c>
      <c r="K248" s="30">
        <v>10.8307886123657</v>
      </c>
      <c r="L248" s="30">
        <v>41.898410797119098</v>
      </c>
      <c r="M248" s="30">
        <v>0.80651807785034202</v>
      </c>
      <c r="N248" s="30">
        <v>22.077003479003899</v>
      </c>
      <c r="O248" s="30">
        <v>21.882352828979499</v>
      </c>
      <c r="P248" s="30">
        <v>22.3125</v>
      </c>
      <c r="Q248" s="30">
        <v>0.60181009769439697</v>
      </c>
      <c r="R248" s="30">
        <v>1000.58666992187</v>
      </c>
      <c r="S248" s="30">
        <v>428.89434814453102</v>
      </c>
      <c r="T248" s="42"/>
      <c r="U248" s="42"/>
      <c r="V248" s="13"/>
      <c r="W248" s="13"/>
      <c r="X248" s="13"/>
      <c r="Y248" s="13"/>
      <c r="Z248" s="13"/>
      <c r="AA248" s="13"/>
    </row>
    <row r="249" spans="1:27" ht="15.75" customHeight="1" x14ac:dyDescent="0.2">
      <c r="A249" s="13"/>
      <c r="B249" s="30" t="str">
        <f>"CRS25BT144A00220"</f>
        <v>CRS25BT144A00220</v>
      </c>
      <c r="C249" s="40">
        <v>45937</v>
      </c>
      <c r="D249" s="41">
        <v>0.77318287037037037</v>
      </c>
      <c r="E249" s="30" t="s">
        <v>62</v>
      </c>
      <c r="F249" s="30">
        <v>443</v>
      </c>
      <c r="G249" s="30">
        <v>3</v>
      </c>
      <c r="H249" s="30">
        <v>443.319580078125</v>
      </c>
      <c r="I249" s="30">
        <v>10.9751682281494</v>
      </c>
      <c r="J249" s="30">
        <v>45.2121391296387</v>
      </c>
      <c r="K249" s="30">
        <v>10.188714027404799</v>
      </c>
      <c r="L249" s="30">
        <v>43.5108451843262</v>
      </c>
      <c r="M249" s="30">
        <v>0.89340972900390603</v>
      </c>
      <c r="N249" s="30">
        <v>21.567481994628899</v>
      </c>
      <c r="O249" s="30">
        <v>26.2840671539307</v>
      </c>
      <c r="P249" s="30">
        <v>26.5625</v>
      </c>
      <c r="Q249" s="44">
        <v>9.9999999747524292E-7</v>
      </c>
      <c r="R249" s="30">
        <v>1000.06085205078</v>
      </c>
      <c r="S249" s="30">
        <v>1269.39514160156</v>
      </c>
      <c r="T249" s="42"/>
      <c r="U249" s="42"/>
      <c r="V249" s="13"/>
      <c r="W249" s="13"/>
      <c r="X249" s="13"/>
      <c r="Y249" s="13"/>
      <c r="Z249" s="13"/>
      <c r="AA249" s="13"/>
    </row>
    <row r="250" spans="1:27" ht="15.75" customHeight="1" x14ac:dyDescent="0.2">
      <c r="A250" s="13"/>
      <c r="B250" s="30" t="str">
        <f>"CRS25BT144A00221"</f>
        <v>CRS25BT144A00221</v>
      </c>
      <c r="C250" s="40">
        <v>45937</v>
      </c>
      <c r="D250" s="41">
        <v>0.77468750000000008</v>
      </c>
      <c r="E250" s="30" t="s">
        <v>62</v>
      </c>
      <c r="F250" s="30">
        <v>448</v>
      </c>
      <c r="G250" s="30">
        <v>3</v>
      </c>
      <c r="H250" s="30">
        <v>448.49478149414102</v>
      </c>
      <c r="I250" s="30">
        <v>11.1364889144897</v>
      </c>
      <c r="J250" s="30">
        <v>45.190727233886697</v>
      </c>
      <c r="K250" s="30">
        <v>10.3180198669434</v>
      </c>
      <c r="L250" s="30">
        <v>43.467132568359403</v>
      </c>
      <c r="M250" s="30">
        <v>0.89116841554641701</v>
      </c>
      <c r="N250" s="30">
        <v>21.8192539215088</v>
      </c>
      <c r="O250" s="30">
        <v>25.921585083007798</v>
      </c>
      <c r="P250" s="30">
        <v>26.5625</v>
      </c>
      <c r="Q250" s="44">
        <v>9.9999999747524292E-7</v>
      </c>
      <c r="R250" s="30">
        <v>1000.09875488281</v>
      </c>
      <c r="S250" s="30">
        <v>1277.10656738281</v>
      </c>
      <c r="T250" s="42"/>
      <c r="U250" s="42"/>
      <c r="V250" s="13"/>
      <c r="W250" s="13"/>
      <c r="X250" s="13"/>
      <c r="Y250" s="13"/>
      <c r="Z250" s="13"/>
      <c r="AA250" s="13"/>
    </row>
    <row r="251" spans="1:27" ht="15.75" customHeight="1" x14ac:dyDescent="0.2">
      <c r="A251" s="13"/>
      <c r="B251" s="30" t="str">
        <f>"crs25bt144A00222"</f>
        <v>crs25bt144A00222</v>
      </c>
      <c r="C251" s="40">
        <v>45945</v>
      </c>
      <c r="D251" s="41">
        <v>0.87468749999999995</v>
      </c>
      <c r="E251" s="30" t="s">
        <v>62</v>
      </c>
      <c r="F251" s="30">
        <v>451</v>
      </c>
      <c r="G251" s="30">
        <v>3</v>
      </c>
      <c r="H251" s="30">
        <v>451.57498168945301</v>
      </c>
      <c r="I251" s="30">
        <v>11.3000888824463</v>
      </c>
      <c r="J251" s="30">
        <v>49.859615325927699</v>
      </c>
      <c r="K251" s="30">
        <v>10.750536918640099</v>
      </c>
      <c r="L251" s="30">
        <v>42.004875183105497</v>
      </c>
      <c r="M251" s="30">
        <v>0.80149179697036699</v>
      </c>
      <c r="N251" s="30">
        <v>21.9691066741943</v>
      </c>
      <c r="O251" s="30">
        <v>22.4117546081543</v>
      </c>
      <c r="P251" s="30">
        <v>22.8125</v>
      </c>
      <c r="Q251" s="30">
        <v>0.56771230697631803</v>
      </c>
      <c r="R251" s="30">
        <v>999.78869628906295</v>
      </c>
      <c r="S251" s="30">
        <v>356.319580078125</v>
      </c>
      <c r="T251" s="42"/>
      <c r="U251" s="42"/>
      <c r="V251" s="13"/>
      <c r="W251" s="13"/>
      <c r="X251" s="13"/>
      <c r="Y251" s="13"/>
      <c r="Z251" s="13"/>
      <c r="AA251" s="13"/>
    </row>
    <row r="252" spans="1:27" ht="15.75" customHeight="1" x14ac:dyDescent="0.2">
      <c r="A252" s="13"/>
      <c r="B252" s="30" t="str">
        <f>"crs25bt144A00223"</f>
        <v>crs25bt144A00223</v>
      </c>
      <c r="C252" s="40">
        <v>45945</v>
      </c>
      <c r="D252" s="41">
        <v>0.87138888888888888</v>
      </c>
      <c r="E252" s="30" t="s">
        <v>62</v>
      </c>
      <c r="F252" s="30">
        <v>456</v>
      </c>
      <c r="G252" s="30">
        <v>3</v>
      </c>
      <c r="H252" s="30">
        <v>456.08706665039102</v>
      </c>
      <c r="I252" s="30">
        <v>11.328722000122101</v>
      </c>
      <c r="J252" s="30">
        <v>49.623386383056598</v>
      </c>
      <c r="K252" s="30">
        <v>10.791166305541999</v>
      </c>
      <c r="L252" s="30">
        <v>42.264854431152301</v>
      </c>
      <c r="M252" s="30">
        <v>0.81129807233810403</v>
      </c>
      <c r="N252" s="30">
        <v>22.1886196136475</v>
      </c>
      <c r="O252" s="30">
        <v>22.352941513061499</v>
      </c>
      <c r="P252" s="30">
        <v>22.8125</v>
      </c>
      <c r="Q252" s="30">
        <v>1.1304731369018599</v>
      </c>
      <c r="R252" s="30">
        <v>999.68798828125</v>
      </c>
      <c r="S252" s="30">
        <v>348.65814208984398</v>
      </c>
      <c r="T252" s="42"/>
      <c r="U252" s="42"/>
      <c r="V252" s="13"/>
      <c r="W252" s="13"/>
      <c r="X252" s="13"/>
      <c r="Y252" s="13"/>
      <c r="Z252" s="13"/>
      <c r="AA252" s="13"/>
    </row>
    <row r="253" spans="1:27" ht="15.75" customHeight="1" x14ac:dyDescent="0.2">
      <c r="A253" s="13"/>
      <c r="B253" s="30" t="str">
        <f>"CRS25BT144A00224"</f>
        <v>CRS25BT144A00224</v>
      </c>
      <c r="C253" s="40">
        <v>45945</v>
      </c>
      <c r="D253" s="41">
        <v>0.14505787037037035</v>
      </c>
      <c r="E253" s="30" t="s">
        <v>62</v>
      </c>
      <c r="F253" s="30">
        <v>456</v>
      </c>
      <c r="G253" s="30">
        <v>3</v>
      </c>
      <c r="H253" s="30">
        <v>456.69219970703102</v>
      </c>
      <c r="I253" s="30">
        <v>11.282114982605</v>
      </c>
      <c r="J253" s="30">
        <v>49.6187133789063</v>
      </c>
      <c r="K253" s="30">
        <v>10.7285251617432</v>
      </c>
      <c r="L253" s="30">
        <v>42.568031311035199</v>
      </c>
      <c r="M253" s="30">
        <v>0.81580728292465199</v>
      </c>
      <c r="N253" s="30">
        <v>22.218059539794901</v>
      </c>
      <c r="O253" s="30">
        <v>23.829917907714801</v>
      </c>
      <c r="P253" s="30">
        <v>24.6875</v>
      </c>
      <c r="Q253" s="30">
        <v>0.43241348862647999</v>
      </c>
      <c r="R253" s="30">
        <v>998.78350830078102</v>
      </c>
      <c r="S253" s="30">
        <v>346.32827758789102</v>
      </c>
      <c r="T253" s="42"/>
      <c r="U253" s="42"/>
      <c r="V253" s="13"/>
      <c r="W253" s="13"/>
      <c r="X253" s="13"/>
      <c r="Y253" s="13"/>
      <c r="Z253" s="13"/>
      <c r="AA253" s="13"/>
    </row>
    <row r="254" spans="1:27" ht="15.75" customHeight="1" x14ac:dyDescent="0.2">
      <c r="A254" s="13"/>
      <c r="B254" s="30" t="str">
        <f>"CRS25BT144A00225"</f>
        <v>CRS25BT144A00225</v>
      </c>
      <c r="C254" s="40">
        <v>45937</v>
      </c>
      <c r="D254" s="41">
        <v>0.77593749999999995</v>
      </c>
      <c r="E254" s="30" t="s">
        <v>62</v>
      </c>
      <c r="F254" s="30">
        <v>444</v>
      </c>
      <c r="G254" s="30">
        <v>3</v>
      </c>
      <c r="H254" s="30">
        <v>444.39077758789102</v>
      </c>
      <c r="I254" s="30">
        <v>10.9418745040894</v>
      </c>
      <c r="J254" s="30">
        <v>45.1848754882812</v>
      </c>
      <c r="K254" s="30">
        <v>10.220757484436</v>
      </c>
      <c r="L254" s="30">
        <v>43.479240417480497</v>
      </c>
      <c r="M254" s="30">
        <v>0.89883548021316495</v>
      </c>
      <c r="N254" s="30">
        <v>21.619594573974599</v>
      </c>
      <c r="O254" s="30">
        <v>25.980390548706101</v>
      </c>
      <c r="P254" s="30">
        <v>26.5625</v>
      </c>
      <c r="Q254" s="44">
        <v>9.9999999747524292E-7</v>
      </c>
      <c r="R254" s="30">
        <v>1000.18536376953</v>
      </c>
      <c r="S254" s="30">
        <v>1528.18591308594</v>
      </c>
      <c r="T254" s="42"/>
      <c r="U254" s="42"/>
      <c r="V254" s="13"/>
      <c r="W254" s="13"/>
      <c r="X254" s="13"/>
      <c r="Y254" s="13"/>
      <c r="Z254" s="13"/>
      <c r="AA254" s="13"/>
    </row>
    <row r="255" spans="1:27" ht="15.75" customHeight="1" x14ac:dyDescent="0.2">
      <c r="A255" s="13"/>
      <c r="B255" s="30" t="str">
        <f>"CRS25BT144A00226"</f>
        <v>CRS25BT144A00226</v>
      </c>
      <c r="C255" s="40">
        <v>45938</v>
      </c>
      <c r="D255" s="41">
        <v>0.14967592592592593</v>
      </c>
      <c r="E255" s="30" t="s">
        <v>62</v>
      </c>
      <c r="F255" s="30">
        <v>459</v>
      </c>
      <c r="G255" s="30">
        <v>3</v>
      </c>
      <c r="H255" s="30">
        <v>459.48275756835898</v>
      </c>
      <c r="I255" s="30">
        <v>11.086351394653301</v>
      </c>
      <c r="J255" s="30">
        <v>49.846973419189503</v>
      </c>
      <c r="K255" s="30">
        <v>10.807674407959</v>
      </c>
      <c r="L255" s="30">
        <v>42.514492034912102</v>
      </c>
      <c r="M255" s="30">
        <v>0.83146083354949996</v>
      </c>
      <c r="N255" s="30">
        <v>22.353818893432599</v>
      </c>
      <c r="O255" s="30">
        <v>22.921567916870099</v>
      </c>
      <c r="P255" s="30">
        <v>22.625</v>
      </c>
      <c r="Q255" s="30">
        <v>0.583612561225891</v>
      </c>
      <c r="R255" s="30">
        <v>1000.94445800781</v>
      </c>
      <c r="S255" s="30">
        <v>656.44268798828102</v>
      </c>
      <c r="T255" s="42"/>
      <c r="U255" s="42"/>
      <c r="V255" s="13"/>
      <c r="W255" s="13"/>
      <c r="X255" s="13"/>
      <c r="Y255" s="13"/>
      <c r="Z255" s="13"/>
      <c r="AA255" s="13"/>
    </row>
    <row r="256" spans="1:27" ht="15.75" customHeight="1" x14ac:dyDescent="0.2">
      <c r="A256" s="13"/>
      <c r="B256" s="30" t="str">
        <f>"CRS25BT144A00227"</f>
        <v>CRS25BT144A00227</v>
      </c>
      <c r="C256" s="40">
        <v>45937</v>
      </c>
      <c r="D256" s="41">
        <v>0.82267361111111104</v>
      </c>
      <c r="E256" s="30" t="s">
        <v>62</v>
      </c>
      <c r="F256" s="30">
        <v>449</v>
      </c>
      <c r="G256" s="30">
        <v>3</v>
      </c>
      <c r="H256" s="30">
        <v>449.46643066406301</v>
      </c>
      <c r="I256" s="30">
        <v>11.2389459609985</v>
      </c>
      <c r="J256" s="30">
        <v>49.810188293457003</v>
      </c>
      <c r="K256" s="30">
        <v>10.625836372375501</v>
      </c>
      <c r="L256" s="30">
        <v>42.299392700195298</v>
      </c>
      <c r="M256" s="30">
        <v>0.80288529396057096</v>
      </c>
      <c r="N256" s="30">
        <v>21.8665256500244</v>
      </c>
      <c r="O256" s="30">
        <v>25.863969802856399</v>
      </c>
      <c r="P256" s="30">
        <v>26.5625</v>
      </c>
      <c r="Q256" s="30">
        <v>0.441263258457184</v>
      </c>
      <c r="R256" s="30">
        <v>1000.5576171875</v>
      </c>
      <c r="S256" s="30">
        <v>600.30694580078102</v>
      </c>
      <c r="T256" s="42"/>
      <c r="U256" s="42"/>
      <c r="V256" s="13"/>
      <c r="W256" s="13"/>
      <c r="X256" s="13"/>
      <c r="Y256" s="13"/>
      <c r="Z256" s="13"/>
      <c r="AA256" s="13"/>
    </row>
    <row r="257" spans="1:27" ht="15.75" customHeight="1" x14ac:dyDescent="0.2">
      <c r="A257" s="13"/>
      <c r="B257" s="30" t="str">
        <f>"CRS25BT144A00228"</f>
        <v>CRS25BT144A00228</v>
      </c>
      <c r="C257" s="40">
        <v>45937</v>
      </c>
      <c r="D257" s="41">
        <v>0.77752314814814805</v>
      </c>
      <c r="E257" s="30" t="s">
        <v>62</v>
      </c>
      <c r="F257" s="30">
        <v>447</v>
      </c>
      <c r="G257" s="30">
        <v>3</v>
      </c>
      <c r="H257" s="30">
        <v>447.96368408203102</v>
      </c>
      <c r="I257" s="30">
        <v>11.123867988586399</v>
      </c>
      <c r="J257" s="30">
        <v>45.1907768249512</v>
      </c>
      <c r="K257" s="30">
        <v>10.3020172119141</v>
      </c>
      <c r="L257" s="30">
        <v>43.483104705810497</v>
      </c>
      <c r="M257" s="30">
        <v>0.89112204313278198</v>
      </c>
      <c r="N257" s="30">
        <v>21.7934169769287</v>
      </c>
      <c r="O257" s="30">
        <v>26.075157165527301</v>
      </c>
      <c r="P257" s="30">
        <v>26.5625</v>
      </c>
      <c r="Q257" s="44">
        <v>9.9999999747524292E-7</v>
      </c>
      <c r="R257" s="30">
        <v>1000.11517333984</v>
      </c>
      <c r="S257" s="30">
        <v>1249.92395019531</v>
      </c>
      <c r="T257" s="42"/>
      <c r="U257" s="42"/>
      <c r="V257" s="13"/>
      <c r="W257" s="13"/>
      <c r="X257" s="13"/>
      <c r="Y257" s="13"/>
      <c r="Z257" s="13"/>
      <c r="AA257" s="13"/>
    </row>
    <row r="258" spans="1:27" ht="15.75" customHeight="1" x14ac:dyDescent="0.2">
      <c r="A258" s="13"/>
      <c r="B258" s="30" t="str">
        <f>"CRS25BT144A00229"</f>
        <v>CRS25BT144A00229</v>
      </c>
      <c r="C258" s="40">
        <v>45937</v>
      </c>
      <c r="D258" s="41">
        <v>0.77840277777777767</v>
      </c>
      <c r="E258" s="30" t="s">
        <v>62</v>
      </c>
      <c r="F258" s="30">
        <v>448</v>
      </c>
      <c r="G258" s="30">
        <v>3</v>
      </c>
      <c r="H258" s="30">
        <v>448.73626708984398</v>
      </c>
      <c r="I258" s="30">
        <v>11.113889694213899</v>
      </c>
      <c r="J258" s="30">
        <v>45.189437866210902</v>
      </c>
      <c r="K258" s="30">
        <v>10.3221578598022</v>
      </c>
      <c r="L258" s="30">
        <v>43.473106384277301</v>
      </c>
      <c r="M258" s="30">
        <v>0.89348679780960105</v>
      </c>
      <c r="N258" s="30">
        <v>21.8310031890869</v>
      </c>
      <c r="O258" s="30">
        <v>25.8924255371094</v>
      </c>
      <c r="P258" s="30">
        <v>26.5625</v>
      </c>
      <c r="Q258" s="44">
        <v>9.9999999747524292E-7</v>
      </c>
      <c r="R258" s="30">
        <v>1000.11877441406</v>
      </c>
      <c r="S258" s="30">
        <v>1377.07543945312</v>
      </c>
      <c r="T258" s="42"/>
      <c r="U258" s="42"/>
      <c r="V258" s="13"/>
      <c r="W258" s="13"/>
      <c r="X258" s="13"/>
      <c r="Y258" s="13"/>
      <c r="Z258" s="13"/>
      <c r="AA258" s="13"/>
    </row>
    <row r="259" spans="1:27" ht="15.75" customHeight="1" x14ac:dyDescent="0.2">
      <c r="A259" s="13"/>
      <c r="B259" s="30" t="str">
        <f>"CRS25BT144A00231"</f>
        <v>CRS25BT144A00231</v>
      </c>
      <c r="C259" s="40">
        <v>45937</v>
      </c>
      <c r="D259" s="41">
        <v>0.97325231481481478</v>
      </c>
      <c r="E259" s="30" t="s">
        <v>62</v>
      </c>
      <c r="F259" s="30">
        <v>0</v>
      </c>
      <c r="G259" s="30">
        <v>1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24.137407302856399</v>
      </c>
      <c r="P259" s="30">
        <v>24.8125</v>
      </c>
      <c r="Q259" s="44">
        <v>9.9999999747524292E-7</v>
      </c>
      <c r="R259" s="30">
        <v>0</v>
      </c>
      <c r="S259" s="30">
        <v>10</v>
      </c>
      <c r="T259" s="42"/>
      <c r="U259" s="42"/>
      <c r="V259" s="13"/>
      <c r="W259" s="13"/>
      <c r="X259" s="13"/>
      <c r="Y259" s="13"/>
      <c r="Z259" s="13"/>
      <c r="AA259" s="13"/>
    </row>
    <row r="260" spans="1:27" ht="15.75" customHeight="1" x14ac:dyDescent="0.2">
      <c r="A260" s="13"/>
      <c r="B260" s="30" t="str">
        <f>"CRS25BT144A00236"</f>
        <v>CRS25BT144A00236</v>
      </c>
      <c r="C260" s="40">
        <v>45944</v>
      </c>
      <c r="D260" s="41">
        <v>0.8313194444444445</v>
      </c>
      <c r="E260" s="30" t="s">
        <v>62</v>
      </c>
      <c r="F260" s="30">
        <v>449</v>
      </c>
      <c r="G260" s="30">
        <v>3</v>
      </c>
      <c r="H260" s="30">
        <v>449.46063232421898</v>
      </c>
      <c r="I260" s="30">
        <v>11.213462829589799</v>
      </c>
      <c r="J260" s="30">
        <v>49.477245330810497</v>
      </c>
      <c r="K260" s="30">
        <v>10.6555032730103</v>
      </c>
      <c r="L260" s="30">
        <v>42.181079864502003</v>
      </c>
      <c r="M260" s="30">
        <v>0.81011450290679898</v>
      </c>
      <c r="N260" s="30">
        <v>21.8662433624268</v>
      </c>
      <c r="O260" s="30">
        <v>22.078432083129901</v>
      </c>
      <c r="P260" s="30">
        <v>22.5</v>
      </c>
      <c r="Q260" s="30">
        <v>0.43834784626960799</v>
      </c>
      <c r="R260" s="30">
        <v>1000.7607421875</v>
      </c>
      <c r="S260" s="30">
        <v>352.04638671875</v>
      </c>
      <c r="T260" s="42"/>
      <c r="U260" s="42"/>
      <c r="V260" s="13"/>
      <c r="W260" s="13"/>
      <c r="X260" s="13"/>
      <c r="Y260" s="13"/>
      <c r="Z260" s="13"/>
      <c r="AA260" s="13"/>
    </row>
    <row r="261" spans="1:27" ht="15.75" customHeight="1" x14ac:dyDescent="0.2">
      <c r="A261" s="13"/>
      <c r="B261" s="30" t="str">
        <f>"CRS25BT144A00237"</f>
        <v>CRS25BT144A00237</v>
      </c>
      <c r="C261" s="40">
        <v>45944</v>
      </c>
      <c r="D261" s="41">
        <v>0.86554398148148148</v>
      </c>
      <c r="E261" s="30" t="s">
        <v>62</v>
      </c>
      <c r="F261" s="30">
        <v>463</v>
      </c>
      <c r="G261" s="30">
        <v>3</v>
      </c>
      <c r="H261" s="30">
        <v>463.47467041015602</v>
      </c>
      <c r="I261" s="30">
        <v>11.3330078125</v>
      </c>
      <c r="J261" s="30">
        <v>49.888862609863303</v>
      </c>
      <c r="K261" s="30">
        <v>10.829044342041</v>
      </c>
      <c r="L261" s="30">
        <v>42.799221038818402</v>
      </c>
      <c r="M261" s="30">
        <v>0.81974202394485496</v>
      </c>
      <c r="N261" s="30">
        <v>22.5480251312256</v>
      </c>
      <c r="O261" s="30">
        <v>22.019607543945298</v>
      </c>
      <c r="P261" s="30">
        <v>22.5</v>
      </c>
      <c r="Q261" s="30">
        <v>0.43383082747459401</v>
      </c>
      <c r="R261" s="30">
        <v>999.82611083984398</v>
      </c>
      <c r="S261" s="30">
        <v>358.32507324218801</v>
      </c>
      <c r="T261" s="42"/>
      <c r="U261" s="42"/>
      <c r="V261" s="13"/>
      <c r="W261" s="13"/>
      <c r="X261" s="13"/>
      <c r="Y261" s="13"/>
      <c r="Z261" s="13"/>
      <c r="AA261" s="13"/>
    </row>
    <row r="262" spans="1:27" ht="15.75" customHeight="1" x14ac:dyDescent="0.2">
      <c r="A262" s="13"/>
      <c r="B262" s="30" t="str">
        <f>"CRS25BT144A00238"</f>
        <v>CRS25BT144A00238</v>
      </c>
      <c r="C262" s="40">
        <v>45944</v>
      </c>
      <c r="D262" s="41">
        <v>0.88393518518518521</v>
      </c>
      <c r="E262" s="30" t="s">
        <v>62</v>
      </c>
      <c r="F262" s="30">
        <v>456</v>
      </c>
      <c r="G262" s="30">
        <v>3</v>
      </c>
      <c r="H262" s="30">
        <v>456.99749755859398</v>
      </c>
      <c r="I262" s="30">
        <v>11.2363538742065</v>
      </c>
      <c r="J262" s="30">
        <v>49.772232055664098</v>
      </c>
      <c r="K262" s="30">
        <v>10.797237396240201</v>
      </c>
      <c r="L262" s="30">
        <v>42.325408935546903</v>
      </c>
      <c r="M262" s="30">
        <v>0.81714910268783603</v>
      </c>
      <c r="N262" s="30">
        <v>22.232912063598601</v>
      </c>
      <c r="O262" s="30">
        <v>21.8724555969238</v>
      </c>
      <c r="P262" s="30">
        <v>22.4375</v>
      </c>
      <c r="Q262" s="30">
        <v>0.480766922235489</v>
      </c>
      <c r="R262" s="30">
        <v>999.98352050781205</v>
      </c>
      <c r="S262" s="30">
        <v>394.96685791015602</v>
      </c>
      <c r="T262" s="42"/>
      <c r="U262" s="42"/>
      <c r="V262" s="13"/>
      <c r="W262" s="13"/>
      <c r="X262" s="13"/>
      <c r="Y262" s="13"/>
      <c r="Z262" s="13"/>
      <c r="AA262" s="13"/>
    </row>
    <row r="263" spans="1:27" ht="15.75" customHeight="1" x14ac:dyDescent="0.2">
      <c r="A263" s="13"/>
      <c r="B263" s="30" t="str">
        <f>"CRS25BT144A00240"</f>
        <v>CRS25BT144A00240</v>
      </c>
      <c r="C263" s="40">
        <v>45944</v>
      </c>
      <c r="D263" s="41">
        <v>0.85054398148148147</v>
      </c>
      <c r="E263" s="30" t="s">
        <v>62</v>
      </c>
      <c r="F263" s="30">
        <v>459</v>
      </c>
      <c r="G263" s="30">
        <v>3</v>
      </c>
      <c r="H263" s="30">
        <v>459.10653686523398</v>
      </c>
      <c r="I263" s="30">
        <v>11.278356552124</v>
      </c>
      <c r="J263" s="30">
        <v>49.814617156982401</v>
      </c>
      <c r="K263" s="30">
        <v>10.766409873962401</v>
      </c>
      <c r="L263" s="30">
        <v>42.642490386962898</v>
      </c>
      <c r="M263" s="30">
        <v>0.81716710329055797</v>
      </c>
      <c r="N263" s="30">
        <v>22.335515975952099</v>
      </c>
      <c r="O263" s="30">
        <v>22.0392150878906</v>
      </c>
      <c r="P263" s="30">
        <v>22.5</v>
      </c>
      <c r="Q263" s="30">
        <v>0.43159881234169001</v>
      </c>
      <c r="R263" s="30">
        <v>999.92718505859398</v>
      </c>
      <c r="S263" s="30">
        <v>363.19497680664102</v>
      </c>
      <c r="T263" s="42"/>
      <c r="U263" s="42"/>
      <c r="V263" s="13"/>
      <c r="W263" s="13"/>
      <c r="X263" s="13"/>
      <c r="Y263" s="13"/>
      <c r="Z263" s="13"/>
      <c r="AA263" s="13"/>
    </row>
    <row r="264" spans="1:27" ht="15.75" customHeight="1" x14ac:dyDescent="0.2">
      <c r="A264" s="13"/>
      <c r="B264" s="30" t="str">
        <f>"CRS25BT144A00241"</f>
        <v>CRS25BT144A00241</v>
      </c>
      <c r="C264" s="40">
        <v>45938</v>
      </c>
      <c r="D264" s="41">
        <v>0.10494212962962964</v>
      </c>
      <c r="E264" s="30" t="s">
        <v>62</v>
      </c>
      <c r="F264" s="30">
        <v>449</v>
      </c>
      <c r="G264" s="30">
        <v>3</v>
      </c>
      <c r="H264" s="30">
        <v>449.384765625</v>
      </c>
      <c r="I264" s="30">
        <v>11.2466421127319</v>
      </c>
      <c r="J264" s="30">
        <v>49.798690795898402</v>
      </c>
      <c r="K264" s="30">
        <v>10.6682987213135</v>
      </c>
      <c r="L264" s="30">
        <v>42.123378753662102</v>
      </c>
      <c r="M264" s="30">
        <v>0.80237531661987305</v>
      </c>
      <c r="N264" s="30">
        <v>21.862552642822301</v>
      </c>
      <c r="O264" s="30">
        <v>21.882352828979499</v>
      </c>
      <c r="P264" s="30">
        <v>22.8125</v>
      </c>
      <c r="Q264" s="30">
        <v>0.42821031808853199</v>
      </c>
      <c r="R264" s="30">
        <v>999.91192626953102</v>
      </c>
      <c r="S264" s="30">
        <v>616.4375</v>
      </c>
      <c r="T264" s="42"/>
      <c r="U264" s="42"/>
      <c r="V264" s="13"/>
      <c r="W264" s="13"/>
      <c r="X264" s="13"/>
      <c r="Y264" s="13"/>
      <c r="Z264" s="13"/>
      <c r="AA264" s="13"/>
    </row>
    <row r="265" spans="1:27" ht="15.75" customHeight="1" x14ac:dyDescent="0.2">
      <c r="A265" s="13"/>
      <c r="B265" s="30" t="str">
        <f>"CRS25BT144A00242"</f>
        <v>CRS25BT144A00242</v>
      </c>
      <c r="C265" s="40">
        <v>45944</v>
      </c>
      <c r="D265" s="41">
        <v>0.85479166666666673</v>
      </c>
      <c r="E265" s="30" t="s">
        <v>62</v>
      </c>
      <c r="F265" s="30">
        <v>450</v>
      </c>
      <c r="G265" s="30">
        <v>3</v>
      </c>
      <c r="H265" s="30">
        <v>450.740966796875</v>
      </c>
      <c r="I265" s="30">
        <v>11.3239631652832</v>
      </c>
      <c r="J265" s="30">
        <v>49.822795867919901</v>
      </c>
      <c r="K265" s="30">
        <v>10.7441749572754</v>
      </c>
      <c r="L265" s="30">
        <v>41.952125549316399</v>
      </c>
      <c r="M265" s="30">
        <v>0.79891484975814797</v>
      </c>
      <c r="N265" s="30">
        <v>21.928531646728501</v>
      </c>
      <c r="O265" s="30">
        <v>22.0392150878906</v>
      </c>
      <c r="P265" s="30">
        <v>22.5</v>
      </c>
      <c r="Q265" s="30">
        <v>0.51999902725219704</v>
      </c>
      <c r="R265" s="30">
        <v>1000.02526855469</v>
      </c>
      <c r="S265" s="30">
        <v>341.09991455078102</v>
      </c>
      <c r="T265" s="42"/>
      <c r="U265" s="42"/>
      <c r="V265" s="13"/>
      <c r="W265" s="13"/>
      <c r="X265" s="13"/>
      <c r="Y265" s="13"/>
      <c r="Z265" s="13"/>
      <c r="AA265" s="13"/>
    </row>
    <row r="266" spans="1:27" ht="15.75" customHeight="1" x14ac:dyDescent="0.2">
      <c r="A266" s="13"/>
      <c r="B266" s="30" t="str">
        <f>"crs25bt144a00243"</f>
        <v>crs25bt144a00243</v>
      </c>
      <c r="C266" s="40">
        <v>45944</v>
      </c>
      <c r="D266" s="41">
        <v>0.77461805555555552</v>
      </c>
      <c r="E266" s="30" t="s">
        <v>62</v>
      </c>
      <c r="F266" s="30">
        <v>445</v>
      </c>
      <c r="G266" s="30">
        <v>3</v>
      </c>
      <c r="H266" s="30">
        <v>445.39337158203102</v>
      </c>
      <c r="I266" s="30">
        <v>11.191053390502899</v>
      </c>
      <c r="J266" s="30">
        <v>49.436595916747997</v>
      </c>
      <c r="K266" s="30">
        <v>10.5755558013916</v>
      </c>
      <c r="L266" s="30">
        <v>42.115364074707003</v>
      </c>
      <c r="M266" s="30">
        <v>0.80505251884460505</v>
      </c>
      <c r="N266" s="30">
        <v>21.668371200561499</v>
      </c>
      <c r="O266" s="30">
        <v>22.2481994628906</v>
      </c>
      <c r="P266" s="30">
        <v>22.5625</v>
      </c>
      <c r="Q266" s="30">
        <v>0.43641912937164301</v>
      </c>
      <c r="R266" s="30">
        <v>1000.69964599609</v>
      </c>
      <c r="S266" s="30">
        <v>363.55487060546898</v>
      </c>
      <c r="T266" s="42"/>
      <c r="U266" s="42"/>
      <c r="V266" s="13"/>
      <c r="W266" s="13"/>
      <c r="X266" s="13"/>
      <c r="Y266" s="13"/>
      <c r="Z266" s="13"/>
      <c r="AA266" s="13"/>
    </row>
    <row r="267" spans="1:27" ht="15.75" customHeight="1" x14ac:dyDescent="0.2">
      <c r="A267" s="13"/>
      <c r="B267" s="30" t="str">
        <f>"CRS25BT144A00244"</f>
        <v>CRS25BT144A00244</v>
      </c>
      <c r="C267" s="40">
        <v>45945</v>
      </c>
      <c r="D267" s="41">
        <v>0.71406249999999993</v>
      </c>
      <c r="E267" s="30" t="s">
        <v>62</v>
      </c>
      <c r="F267" s="30">
        <v>446</v>
      </c>
      <c r="G267" s="30">
        <v>3</v>
      </c>
      <c r="H267" s="30">
        <v>446.58877563476602</v>
      </c>
      <c r="I267" s="30">
        <v>11.247489929199199</v>
      </c>
      <c r="J267" s="30">
        <v>49.856636047363303</v>
      </c>
      <c r="K267" s="30">
        <v>10.6376085281372</v>
      </c>
      <c r="L267" s="30">
        <v>41.982067108154297</v>
      </c>
      <c r="M267" s="30">
        <v>0.79639625549316395</v>
      </c>
      <c r="N267" s="30">
        <v>21.726528167724599</v>
      </c>
      <c r="O267" s="30">
        <v>22.450927734375</v>
      </c>
      <c r="P267" s="30">
        <v>22.8125</v>
      </c>
      <c r="Q267" s="30">
        <v>0.57887059450149503</v>
      </c>
      <c r="R267" s="30">
        <v>1000.01806640625</v>
      </c>
      <c r="S267" s="30">
        <v>329.88586425781301</v>
      </c>
      <c r="T267" s="42"/>
      <c r="U267" s="42"/>
      <c r="V267" s="13"/>
      <c r="W267" s="13"/>
      <c r="X267" s="13"/>
      <c r="Y267" s="13"/>
      <c r="Z267" s="13"/>
      <c r="AA267" s="13"/>
    </row>
    <row r="268" spans="1:27" ht="15.75" customHeight="1" x14ac:dyDescent="0.2">
      <c r="A268" s="13"/>
      <c r="B268" s="30" t="str">
        <f>"CRS25BT144A00245"</f>
        <v>CRS25BT144A00245</v>
      </c>
      <c r="C268" s="40">
        <v>45938</v>
      </c>
      <c r="D268" s="41">
        <v>0.10144675925925926</v>
      </c>
      <c r="E268" s="30" t="s">
        <v>62</v>
      </c>
      <c r="F268" s="30">
        <v>447</v>
      </c>
      <c r="G268" s="30">
        <v>3</v>
      </c>
      <c r="H268" s="30">
        <v>447.37930297851602</v>
      </c>
      <c r="I268" s="30">
        <v>11.2377786636353</v>
      </c>
      <c r="J268" s="30">
        <v>49.787464141845703</v>
      </c>
      <c r="K268" s="30">
        <v>11.5349769592285</v>
      </c>
      <c r="L268" s="30">
        <v>38.784584045410199</v>
      </c>
      <c r="M268" s="30">
        <v>0.799604833126068</v>
      </c>
      <c r="N268" s="30">
        <v>21.764986038208001</v>
      </c>
      <c r="O268" s="30">
        <v>21.978757858276399</v>
      </c>
      <c r="P268" s="30">
        <v>22.8125</v>
      </c>
      <c r="Q268" s="30">
        <v>0.86005634069442805</v>
      </c>
      <c r="R268" s="30">
        <v>999.88433837890602</v>
      </c>
      <c r="S268" s="30">
        <v>106.817176818848</v>
      </c>
      <c r="T268" s="42"/>
      <c r="U268" s="42"/>
      <c r="V268" s="13"/>
      <c r="W268" s="13"/>
      <c r="X268" s="13"/>
      <c r="Y268" s="13"/>
      <c r="Z268" s="13"/>
      <c r="AA268" s="13"/>
    </row>
    <row r="269" spans="1:27" ht="15.75" customHeight="1" x14ac:dyDescent="0.2">
      <c r="A269" s="13"/>
      <c r="B269" s="30" t="str">
        <f>"CRS25BT144A00246"</f>
        <v>CRS25BT144A00246</v>
      </c>
      <c r="C269" s="40">
        <v>45944</v>
      </c>
      <c r="D269" s="41">
        <v>0.869074074074074</v>
      </c>
      <c r="E269" s="30" t="s">
        <v>62</v>
      </c>
      <c r="F269" s="30">
        <v>451</v>
      </c>
      <c r="G269" s="30">
        <v>3</v>
      </c>
      <c r="H269" s="30">
        <v>451.61517333984398</v>
      </c>
      <c r="I269" s="30">
        <v>11.2771873474121</v>
      </c>
      <c r="J269" s="30">
        <v>49.800376892089801</v>
      </c>
      <c r="K269" s="30">
        <v>10.7270727157593</v>
      </c>
      <c r="L269" s="30">
        <v>42.100505828857401</v>
      </c>
      <c r="M269" s="30">
        <v>0.80414634943008401</v>
      </c>
      <c r="N269" s="30">
        <v>21.971061706543001</v>
      </c>
      <c r="O269" s="30">
        <v>21.9839992523193</v>
      </c>
      <c r="P269" s="30">
        <v>22.5</v>
      </c>
      <c r="Q269" s="30">
        <v>0.52184098958969105</v>
      </c>
      <c r="R269" s="30">
        <v>999.89849853515602</v>
      </c>
      <c r="S269" s="30">
        <v>347.90371704101602</v>
      </c>
      <c r="T269" s="42"/>
      <c r="U269" s="42"/>
      <c r="V269" s="13"/>
      <c r="W269" s="13"/>
      <c r="X269" s="13"/>
      <c r="Y269" s="13"/>
      <c r="Z269" s="13"/>
      <c r="AA269" s="13"/>
    </row>
    <row r="270" spans="1:27" ht="15.75" customHeight="1" x14ac:dyDescent="0.2">
      <c r="A270" s="13"/>
      <c r="B270" s="30" t="str">
        <f>"CRS25BT144A00247"</f>
        <v>CRS25BT144A00247</v>
      </c>
      <c r="C270" s="40">
        <v>45937</v>
      </c>
      <c r="D270" s="41">
        <v>0.90421296296296294</v>
      </c>
      <c r="E270" s="30" t="s">
        <v>62</v>
      </c>
      <c r="F270" s="30">
        <v>281</v>
      </c>
      <c r="G270" s="30">
        <v>1</v>
      </c>
      <c r="H270" s="30">
        <v>281.22372436523398</v>
      </c>
      <c r="I270" s="30">
        <v>11.112470626831101</v>
      </c>
      <c r="J270" s="30">
        <v>32.668605804443402</v>
      </c>
      <c r="K270" s="30">
        <v>10.7857418060303</v>
      </c>
      <c r="L270" s="30">
        <v>26.073656082153299</v>
      </c>
      <c r="M270" s="30">
        <v>0.77465927600860596</v>
      </c>
      <c r="N270" s="30">
        <v>13.6815242767334</v>
      </c>
      <c r="O270" s="30">
        <v>25.221635818481399</v>
      </c>
      <c r="P270" s="30">
        <v>26.3125</v>
      </c>
      <c r="Q270" s="30">
        <v>0.53836095333099399</v>
      </c>
      <c r="R270" s="30">
        <v>999.66491699218795</v>
      </c>
      <c r="S270" s="30">
        <v>332.130126953125</v>
      </c>
      <c r="T270" s="42"/>
      <c r="U270" s="42"/>
      <c r="V270" s="13"/>
      <c r="W270" s="13"/>
      <c r="X270" s="13"/>
      <c r="Y270" s="13"/>
      <c r="Z270" s="13"/>
      <c r="AA270" s="13"/>
    </row>
    <row r="271" spans="1:27" ht="15.75" customHeight="1" x14ac:dyDescent="0.2">
      <c r="A271" s="13"/>
      <c r="B271" s="30" t="str">
        <f>"CRS25BT144A00248"</f>
        <v>CRS25BT144A00248</v>
      </c>
      <c r="C271" s="40">
        <v>45944</v>
      </c>
      <c r="D271" s="41">
        <v>0.87105324074074064</v>
      </c>
      <c r="E271" s="30" t="s">
        <v>62</v>
      </c>
      <c r="F271" s="30">
        <v>462</v>
      </c>
      <c r="G271" s="30">
        <v>3</v>
      </c>
      <c r="H271" s="30">
        <v>462.95568847656199</v>
      </c>
      <c r="I271" s="30">
        <v>11.3057346343994</v>
      </c>
      <c r="J271" s="30">
        <v>49.803897857666001</v>
      </c>
      <c r="K271" s="30">
        <v>10.7852573394775</v>
      </c>
      <c r="L271" s="30">
        <v>42.924861907958999</v>
      </c>
      <c r="M271" s="30">
        <v>0.82219970226287797</v>
      </c>
      <c r="N271" s="30">
        <v>22.522777557373001</v>
      </c>
      <c r="O271" s="30">
        <v>22.075366973876999</v>
      </c>
      <c r="P271" s="30">
        <v>22.4375</v>
      </c>
      <c r="Q271" s="30">
        <v>0.40719920396804798</v>
      </c>
      <c r="R271" s="30">
        <v>999.80895996093705</v>
      </c>
      <c r="S271" s="30">
        <v>317.71102905273398</v>
      </c>
      <c r="T271" s="42"/>
      <c r="U271" s="42"/>
      <c r="V271" s="13"/>
      <c r="W271" s="13"/>
      <c r="X271" s="13"/>
      <c r="Y271" s="13"/>
      <c r="Z271" s="13"/>
      <c r="AA271" s="13"/>
    </row>
    <row r="272" spans="1:27" ht="15.75" customHeight="1" x14ac:dyDescent="0.2">
      <c r="A272" s="13"/>
      <c r="B272" s="30" t="str">
        <f>"CRS25BT144A00249"</f>
        <v>CRS25BT144A00249</v>
      </c>
      <c r="C272" s="40">
        <v>45944</v>
      </c>
      <c r="D272" s="41">
        <v>0.88078703703703709</v>
      </c>
      <c r="E272" s="30" t="s">
        <v>62</v>
      </c>
      <c r="F272" s="30">
        <v>444</v>
      </c>
      <c r="G272" s="30">
        <v>3</v>
      </c>
      <c r="H272" s="30">
        <v>444.78347778320301</v>
      </c>
      <c r="I272" s="30">
        <v>11.262723922729499</v>
      </c>
      <c r="J272" s="30">
        <v>49.824203491210902</v>
      </c>
      <c r="K272" s="30">
        <v>10.664741516113301</v>
      </c>
      <c r="L272" s="30">
        <v>41.705978393554702</v>
      </c>
      <c r="M272" s="30">
        <v>0.79261964559555098</v>
      </c>
      <c r="N272" s="30">
        <v>21.638700485229499</v>
      </c>
      <c r="O272" s="30">
        <v>21.941177368164102</v>
      </c>
      <c r="P272" s="30">
        <v>22.4375</v>
      </c>
      <c r="Q272" s="30">
        <v>0.86977994441986095</v>
      </c>
      <c r="R272" s="30">
        <v>999.35797119140602</v>
      </c>
      <c r="S272" s="30">
        <v>269.08416748046898</v>
      </c>
      <c r="T272" s="42"/>
      <c r="U272" s="42"/>
      <c r="V272" s="13"/>
      <c r="W272" s="13"/>
      <c r="X272" s="13"/>
      <c r="Y272" s="13"/>
      <c r="Z272" s="13"/>
      <c r="AA272" s="13"/>
    </row>
    <row r="273" spans="1:27" ht="15.75" customHeight="1" x14ac:dyDescent="0.2">
      <c r="A273" s="13"/>
      <c r="B273" s="30" t="str">
        <f>"CRS25BT144A00250"</f>
        <v>CRS25BT144A00250</v>
      </c>
      <c r="C273" s="40">
        <v>45938</v>
      </c>
      <c r="D273" s="41">
        <v>0.8203125</v>
      </c>
      <c r="E273" s="30" t="s">
        <v>62</v>
      </c>
      <c r="F273" s="30">
        <v>464</v>
      </c>
      <c r="G273" s="30">
        <v>3</v>
      </c>
      <c r="H273" s="30">
        <v>464.98397827148398</v>
      </c>
      <c r="I273" s="30">
        <v>11.1753225326538</v>
      </c>
      <c r="J273" s="30">
        <v>49.832996368408203</v>
      </c>
      <c r="K273" s="30">
        <v>10.8298177719116</v>
      </c>
      <c r="L273" s="30">
        <v>42.935531616210902</v>
      </c>
      <c r="M273" s="30">
        <v>0.83495086431503296</v>
      </c>
      <c r="N273" s="30">
        <v>22.621454238891602</v>
      </c>
      <c r="O273" s="30">
        <v>22.098077774047901</v>
      </c>
      <c r="P273" s="30">
        <v>22.25</v>
      </c>
      <c r="Q273" s="30">
        <v>0.46822726726531999</v>
      </c>
      <c r="R273" s="30">
        <v>1000.57666015625</v>
      </c>
      <c r="S273" s="30">
        <v>502.29534912109398</v>
      </c>
      <c r="T273" s="42"/>
      <c r="U273" s="42"/>
      <c r="V273" s="13"/>
      <c r="W273" s="13"/>
      <c r="X273" s="13"/>
      <c r="Y273" s="13"/>
      <c r="Z273" s="13"/>
      <c r="AA273" s="13"/>
    </row>
    <row r="274" spans="1:27" ht="15.75" customHeight="1" x14ac:dyDescent="0.2">
      <c r="A274" s="13"/>
      <c r="B274" s="30" t="str">
        <f>"CRS25BT144A00251"</f>
        <v>CRS25BT144A00251</v>
      </c>
      <c r="C274" s="40">
        <v>45937</v>
      </c>
      <c r="D274" s="41">
        <v>0.96988425925925925</v>
      </c>
      <c r="E274" s="30" t="s">
        <v>62</v>
      </c>
      <c r="F274" s="30">
        <v>453</v>
      </c>
      <c r="G274" s="30">
        <v>3</v>
      </c>
      <c r="H274" s="30">
        <v>453.70840454101602</v>
      </c>
      <c r="I274" s="30">
        <v>11.279787063598601</v>
      </c>
      <c r="J274" s="30">
        <v>49.801830291747997</v>
      </c>
      <c r="K274" s="30">
        <v>10.697685241699199</v>
      </c>
      <c r="L274" s="30">
        <v>42.411827087402301</v>
      </c>
      <c r="M274" s="30">
        <v>0.80766379833221402</v>
      </c>
      <c r="N274" s="30">
        <v>22.0728969573975</v>
      </c>
      <c r="O274" s="30">
        <v>22.784318923950199</v>
      </c>
      <c r="P274" s="30">
        <v>24.9375</v>
      </c>
      <c r="Q274" s="30">
        <v>0.64102047681808505</v>
      </c>
      <c r="R274" s="30">
        <v>1000.17230224609</v>
      </c>
      <c r="S274" s="30">
        <v>510.18347167968699</v>
      </c>
      <c r="T274" s="42"/>
      <c r="U274" s="42"/>
      <c r="V274" s="13"/>
      <c r="W274" s="13"/>
      <c r="X274" s="13"/>
      <c r="Y274" s="13"/>
      <c r="Z274" s="13"/>
      <c r="AA274" s="13"/>
    </row>
    <row r="275" spans="1:27" ht="15.75" customHeight="1" x14ac:dyDescent="0.2">
      <c r="A275" s="13"/>
      <c r="B275" s="30" t="str">
        <f>"crs25bt144a00252"</f>
        <v>crs25bt144a00252</v>
      </c>
      <c r="C275" s="40">
        <v>45944</v>
      </c>
      <c r="D275" s="41">
        <v>0.76782407407407405</v>
      </c>
      <c r="E275" s="30" t="s">
        <v>62</v>
      </c>
      <c r="F275" s="30">
        <v>444</v>
      </c>
      <c r="G275" s="30">
        <v>3</v>
      </c>
      <c r="H275" s="30">
        <v>444.04815673828102</v>
      </c>
      <c r="I275" s="30">
        <v>11.160587310791</v>
      </c>
      <c r="J275" s="30">
        <v>49.394031524658203</v>
      </c>
      <c r="K275" s="30">
        <v>10.6359663009644</v>
      </c>
      <c r="L275" s="30">
        <v>41.749675750732401</v>
      </c>
      <c r="M275" s="30">
        <v>0.80550557374954201</v>
      </c>
      <c r="N275" s="30">
        <v>21.6029262542725</v>
      </c>
      <c r="O275" s="30">
        <v>22.2156867980957</v>
      </c>
      <c r="P275" s="30">
        <v>22.5625</v>
      </c>
      <c r="Q275" s="30">
        <v>0.66944384574890103</v>
      </c>
      <c r="R275" s="30">
        <v>1000.37731933594</v>
      </c>
      <c r="S275" s="30">
        <v>347.50015258789102</v>
      </c>
      <c r="T275" s="42"/>
      <c r="U275" s="42"/>
      <c r="V275" s="13"/>
      <c r="W275" s="13"/>
      <c r="X275" s="13"/>
      <c r="Y275" s="13"/>
      <c r="Z275" s="13"/>
      <c r="AA275" s="13"/>
    </row>
    <row r="276" spans="1:27" ht="15.75" customHeight="1" x14ac:dyDescent="0.2">
      <c r="A276" s="13"/>
      <c r="B276" s="30" t="str">
        <f>"crs25bt144a00253"</f>
        <v>crs25bt144a00253</v>
      </c>
      <c r="C276" s="40">
        <v>45944</v>
      </c>
      <c r="D276" s="41">
        <v>0.76372685185185185</v>
      </c>
      <c r="E276" s="30" t="s">
        <v>62</v>
      </c>
      <c r="F276" s="30">
        <v>286</v>
      </c>
      <c r="G276" s="30">
        <v>1</v>
      </c>
      <c r="H276" s="30">
        <v>286.69314575195301</v>
      </c>
      <c r="I276" s="30">
        <v>11.1661825180054</v>
      </c>
      <c r="J276" s="30">
        <v>33.383937835693402</v>
      </c>
      <c r="K276" s="30">
        <v>10.294093132019</v>
      </c>
      <c r="L276" s="30">
        <v>27.8502597808838</v>
      </c>
      <c r="M276" s="30">
        <v>0.76908618211746205</v>
      </c>
      <c r="N276" s="30">
        <v>13.9476108551025</v>
      </c>
      <c r="O276" s="30">
        <v>22.221206665039102</v>
      </c>
      <c r="P276" s="30">
        <v>22.5625</v>
      </c>
      <c r="Q276" s="30">
        <v>0.48125782608985901</v>
      </c>
      <c r="R276" s="30">
        <v>1000.23034667969</v>
      </c>
      <c r="S276" s="30">
        <v>169.854415893555</v>
      </c>
      <c r="T276" s="42"/>
      <c r="U276" s="42"/>
      <c r="V276" s="13"/>
      <c r="W276" s="13"/>
      <c r="X276" s="13"/>
      <c r="Y276" s="13"/>
      <c r="Z276" s="13"/>
      <c r="AA276" s="13"/>
    </row>
    <row r="277" spans="1:27" ht="15.75" customHeight="1" x14ac:dyDescent="0.2">
      <c r="A277" s="13"/>
      <c r="B277" s="30" t="str">
        <f>"CRS25BT144A00254"</f>
        <v>CRS25BT144A00254</v>
      </c>
      <c r="C277" s="40">
        <v>45944</v>
      </c>
      <c r="D277" s="41">
        <v>0.83621527777777782</v>
      </c>
      <c r="E277" s="30" t="s">
        <v>62</v>
      </c>
      <c r="F277" s="30">
        <v>448</v>
      </c>
      <c r="G277" s="30">
        <v>3</v>
      </c>
      <c r="H277" s="30">
        <v>448.24600219726602</v>
      </c>
      <c r="I277" s="30">
        <v>11.1766309738159</v>
      </c>
      <c r="J277" s="30">
        <v>49.514987945556598</v>
      </c>
      <c r="K277" s="30">
        <v>10.625096321106</v>
      </c>
      <c r="L277" s="30">
        <v>42.187477111816399</v>
      </c>
      <c r="M277" s="30">
        <v>0.809969842433929</v>
      </c>
      <c r="N277" s="30">
        <v>21.807151794433601</v>
      </c>
      <c r="O277" s="30">
        <v>22.0392150878906</v>
      </c>
      <c r="P277" s="30">
        <v>22.5</v>
      </c>
      <c r="Q277" s="30">
        <v>0.44085946679115301</v>
      </c>
      <c r="R277" s="30">
        <v>1001.50524902344</v>
      </c>
      <c r="S277" s="30">
        <v>356.77926635742199</v>
      </c>
      <c r="T277" s="42"/>
      <c r="U277" s="42"/>
      <c r="V277" s="13"/>
      <c r="W277" s="13"/>
      <c r="X277" s="13"/>
      <c r="Y277" s="13"/>
      <c r="Z277" s="13"/>
      <c r="AA277" s="13"/>
    </row>
    <row r="278" spans="1:27" ht="15.75" customHeight="1" x14ac:dyDescent="0.2">
      <c r="A278" s="13"/>
      <c r="B278" s="30" t="str">
        <f>"CRS25BT144A00255"</f>
        <v>CRS25BT144A00255</v>
      </c>
      <c r="C278" s="40">
        <v>45944</v>
      </c>
      <c r="D278" s="41">
        <v>0.84534722222222225</v>
      </c>
      <c r="E278" s="30" t="s">
        <v>62</v>
      </c>
      <c r="F278" s="30">
        <v>449</v>
      </c>
      <c r="G278" s="30">
        <v>3</v>
      </c>
      <c r="H278" s="30">
        <v>449.62200927734398</v>
      </c>
      <c r="I278" s="30">
        <v>11.2398014068604</v>
      </c>
      <c r="J278" s="30">
        <v>49.826290130615199</v>
      </c>
      <c r="K278" s="30">
        <v>10.7298984527588</v>
      </c>
      <c r="L278" s="30">
        <v>41.903656005859403</v>
      </c>
      <c r="M278" s="30">
        <v>0.802842557430267</v>
      </c>
      <c r="N278" s="30">
        <v>21.8740940093994</v>
      </c>
      <c r="O278" s="30">
        <v>22.078432083129901</v>
      </c>
      <c r="P278" s="30">
        <v>22.5</v>
      </c>
      <c r="Q278" s="30">
        <v>0.52096128463745095</v>
      </c>
      <c r="R278" s="30">
        <v>999.817626953125</v>
      </c>
      <c r="S278" s="30">
        <v>316.71969604492199</v>
      </c>
      <c r="T278" s="42"/>
      <c r="U278" s="42"/>
      <c r="V278" s="13"/>
      <c r="W278" s="13"/>
      <c r="X278" s="13"/>
      <c r="Y278" s="13"/>
      <c r="Z278" s="13"/>
      <c r="AA278" s="13"/>
    </row>
    <row r="279" spans="1:27" ht="15.75" customHeight="1" x14ac:dyDescent="0.2">
      <c r="A279" s="13"/>
      <c r="B279" s="30" t="str">
        <f>"crs25bt144a00256"</f>
        <v>crs25bt144a00256</v>
      </c>
      <c r="C279" s="40">
        <v>45944</v>
      </c>
      <c r="D279" s="41">
        <v>0.75181712962962965</v>
      </c>
      <c r="E279" s="30" t="s">
        <v>62</v>
      </c>
      <c r="F279" s="30">
        <v>443</v>
      </c>
      <c r="G279" s="30">
        <v>3</v>
      </c>
      <c r="H279" s="30">
        <v>443.22506713867199</v>
      </c>
      <c r="I279" s="30">
        <v>11.091259956359901</v>
      </c>
      <c r="J279" s="30">
        <v>49.436668395996101</v>
      </c>
      <c r="K279" s="30">
        <v>10.7075500488281</v>
      </c>
      <c r="L279" s="30">
        <v>41.393699645996101</v>
      </c>
      <c r="M279" s="30">
        <v>0.80834031105041504</v>
      </c>
      <c r="N279" s="30">
        <v>21.562883377075199</v>
      </c>
      <c r="O279" s="30">
        <v>22.117647171020501</v>
      </c>
      <c r="P279" s="30">
        <v>22.625</v>
      </c>
      <c r="Q279" s="30">
        <v>0.57670819759368896</v>
      </c>
      <c r="R279" s="30">
        <v>1000.71459960938</v>
      </c>
      <c r="S279" s="30">
        <v>504.50375366210898</v>
      </c>
      <c r="T279" s="42"/>
      <c r="U279" s="42"/>
      <c r="V279" s="13"/>
      <c r="W279" s="13"/>
      <c r="X279" s="13"/>
      <c r="Y279" s="13"/>
      <c r="Z279" s="13"/>
      <c r="AA279" s="13"/>
    </row>
    <row r="280" spans="1:27" ht="15.75" customHeight="1" x14ac:dyDescent="0.2">
      <c r="A280" s="13"/>
      <c r="B280" s="30" t="str">
        <f>"crs25bt144a00257"</f>
        <v>crs25bt144a00257</v>
      </c>
      <c r="C280" s="40">
        <v>45944</v>
      </c>
      <c r="D280" s="41">
        <v>0.75327546296296299</v>
      </c>
      <c r="E280" s="30" t="s">
        <v>62</v>
      </c>
      <c r="F280" s="30">
        <v>451</v>
      </c>
      <c r="G280" s="30">
        <v>3</v>
      </c>
      <c r="H280" s="30">
        <v>451.88214111328102</v>
      </c>
      <c r="I280" s="30">
        <v>11.149258613586399</v>
      </c>
      <c r="J280" s="30">
        <v>49.508811950683601</v>
      </c>
      <c r="K280" s="30">
        <v>10.688585281372101</v>
      </c>
      <c r="L280" s="30">
        <v>42.2770805358887</v>
      </c>
      <c r="M280" s="30">
        <v>0.81864702701568604</v>
      </c>
      <c r="N280" s="30">
        <v>21.9840488433838</v>
      </c>
      <c r="O280" s="30">
        <v>22.189151763916001</v>
      </c>
      <c r="P280" s="30">
        <v>22.5625</v>
      </c>
      <c r="Q280" s="30">
        <v>0.43169507384300199</v>
      </c>
      <c r="R280" s="30">
        <v>1000.72430419922</v>
      </c>
      <c r="S280" s="30">
        <v>429.65151977539102</v>
      </c>
      <c r="T280" s="42"/>
      <c r="U280" s="42"/>
      <c r="V280" s="13"/>
      <c r="W280" s="13"/>
      <c r="X280" s="13"/>
      <c r="Y280" s="13"/>
      <c r="Z280" s="13"/>
      <c r="AA280" s="13"/>
    </row>
    <row r="281" spans="1:27" ht="15.75" customHeight="1" x14ac:dyDescent="0.2">
      <c r="A281" s="13"/>
      <c r="B281" s="30" t="str">
        <f>"crs25bt144a00258"</f>
        <v>crs25bt144a00258</v>
      </c>
      <c r="C281" s="40">
        <v>45944</v>
      </c>
      <c r="D281" s="41">
        <v>0.75533564814814813</v>
      </c>
      <c r="E281" s="30" t="s">
        <v>62</v>
      </c>
      <c r="F281" s="30">
        <v>438</v>
      </c>
      <c r="G281" s="30">
        <v>3</v>
      </c>
      <c r="H281" s="30">
        <v>438.73904418945301</v>
      </c>
      <c r="I281" s="30">
        <v>11.0681047439575</v>
      </c>
      <c r="J281" s="30">
        <v>49.391227722167997</v>
      </c>
      <c r="K281" s="30">
        <v>10.659132003784199</v>
      </c>
      <c r="L281" s="30">
        <v>41.160858154296903</v>
      </c>
      <c r="M281" s="30">
        <v>0.80257052183151201</v>
      </c>
      <c r="N281" s="30">
        <v>21.344638824462901</v>
      </c>
      <c r="O281" s="30">
        <v>22.176469802856399</v>
      </c>
      <c r="P281" s="30">
        <v>22.5625</v>
      </c>
      <c r="Q281" s="30">
        <v>0.56608122587204002</v>
      </c>
      <c r="R281" s="30">
        <v>1001.35925292969</v>
      </c>
      <c r="S281" s="30">
        <v>564.50183105468705</v>
      </c>
      <c r="T281" s="42"/>
      <c r="U281" s="42"/>
      <c r="V281" s="13"/>
      <c r="W281" s="13"/>
      <c r="X281" s="13"/>
      <c r="Y281" s="13"/>
      <c r="Z281" s="13"/>
      <c r="AA281" s="13"/>
    </row>
    <row r="282" spans="1:27" ht="15.75" customHeight="1" x14ac:dyDescent="0.2">
      <c r="A282" s="13"/>
      <c r="B282" s="30" t="str">
        <f>"crs25bt144a00259"</f>
        <v>crs25bt144a00259</v>
      </c>
      <c r="C282" s="40">
        <v>45944</v>
      </c>
      <c r="D282" s="41">
        <v>0.76119212962962957</v>
      </c>
      <c r="E282" s="30" t="s">
        <v>62</v>
      </c>
      <c r="F282" s="30">
        <v>438</v>
      </c>
      <c r="G282" s="30">
        <v>3</v>
      </c>
      <c r="H282" s="30">
        <v>438.80413818359398</v>
      </c>
      <c r="I282" s="30">
        <v>11.197834014892599</v>
      </c>
      <c r="J282" s="30">
        <v>49.412185668945298</v>
      </c>
      <c r="K282" s="30">
        <v>10.6104536056519</v>
      </c>
      <c r="L282" s="30">
        <v>41.355831146240199</v>
      </c>
      <c r="M282" s="30">
        <v>0.79305374622345004</v>
      </c>
      <c r="N282" s="30">
        <v>21.347805023193398</v>
      </c>
      <c r="O282" s="30">
        <v>22.196079254150401</v>
      </c>
      <c r="P282" s="30">
        <v>22.5625</v>
      </c>
      <c r="Q282" s="30">
        <v>0.56200450658798196</v>
      </c>
      <c r="R282" s="30">
        <v>1000.50482177734</v>
      </c>
      <c r="S282" s="30">
        <v>295.69027709960898</v>
      </c>
      <c r="T282" s="42"/>
      <c r="U282" s="42"/>
      <c r="V282" s="13"/>
      <c r="W282" s="13"/>
      <c r="X282" s="13"/>
      <c r="Y282" s="13"/>
      <c r="Z282" s="13"/>
      <c r="AA282" s="13"/>
    </row>
    <row r="283" spans="1:27" ht="15.75" customHeight="1" x14ac:dyDescent="0.2">
      <c r="A283" s="13"/>
      <c r="B283" s="30" t="str">
        <f>"CRS25BT144A00260"</f>
        <v>CRS25BT144A00260</v>
      </c>
      <c r="C283" s="40">
        <v>45939</v>
      </c>
      <c r="D283" s="41">
        <v>5.4259259259259257E-2</v>
      </c>
      <c r="E283" s="30" t="s">
        <v>62</v>
      </c>
      <c r="F283" s="30">
        <v>323</v>
      </c>
      <c r="G283" s="30">
        <v>1</v>
      </c>
      <c r="H283" s="30">
        <v>323.86984252929699</v>
      </c>
      <c r="I283" s="30">
        <v>11.062330245971699</v>
      </c>
      <c r="J283" s="30">
        <v>39.874244689941399</v>
      </c>
      <c r="K283" s="30">
        <v>10.252271652221699</v>
      </c>
      <c r="L283" s="30">
        <v>31.590059280395501</v>
      </c>
      <c r="M283" s="30">
        <v>0.73422878980636597</v>
      </c>
      <c r="N283" s="30">
        <v>15.7562561035156</v>
      </c>
      <c r="O283" s="30">
        <v>21.7579650878906</v>
      </c>
      <c r="P283" s="30">
        <v>21.3125</v>
      </c>
      <c r="Q283" s="30">
        <v>1.22466599941254</v>
      </c>
      <c r="R283" s="30">
        <v>999.92193603515602</v>
      </c>
      <c r="S283" s="30">
        <v>217.54963684082</v>
      </c>
      <c r="T283" s="42"/>
      <c r="U283" s="42"/>
      <c r="V283" s="13"/>
      <c r="W283" s="13"/>
      <c r="X283" s="13"/>
      <c r="Y283" s="13"/>
      <c r="Z283" s="13"/>
      <c r="AA283" s="13"/>
    </row>
    <row r="284" spans="1:27" ht="15.75" customHeight="1" x14ac:dyDescent="0.2">
      <c r="A284" s="13"/>
      <c r="B284" s="30" t="str">
        <f>"CRS25BT144A00261"</f>
        <v>CRS25BT144A00261</v>
      </c>
      <c r="C284" s="40">
        <v>45939</v>
      </c>
      <c r="D284" s="41">
        <v>5.4259259259259257E-2</v>
      </c>
      <c r="E284" s="30" t="s">
        <v>62</v>
      </c>
      <c r="F284" s="30">
        <v>323</v>
      </c>
      <c r="G284" s="30">
        <v>1</v>
      </c>
      <c r="H284" s="30">
        <v>323.86984252929699</v>
      </c>
      <c r="I284" s="30">
        <v>11.062330245971699</v>
      </c>
      <c r="J284" s="30">
        <v>39.874244689941399</v>
      </c>
      <c r="K284" s="30">
        <v>10.252271652221699</v>
      </c>
      <c r="L284" s="30">
        <v>31.590059280395501</v>
      </c>
      <c r="M284" s="30">
        <v>0.73422878980636597</v>
      </c>
      <c r="N284" s="30">
        <v>15.7562561035156</v>
      </c>
      <c r="O284" s="30">
        <v>21.7579650878906</v>
      </c>
      <c r="P284" s="30">
        <v>21.3125</v>
      </c>
      <c r="Q284" s="30">
        <v>1.22466599941254</v>
      </c>
      <c r="R284" s="30">
        <v>999.92193603515602</v>
      </c>
      <c r="S284" s="30">
        <v>217.54963684082</v>
      </c>
      <c r="T284" s="42"/>
      <c r="U284" s="42"/>
      <c r="V284" s="13"/>
      <c r="W284" s="13"/>
      <c r="X284" s="13"/>
      <c r="Y284" s="13"/>
      <c r="Z284" s="13"/>
      <c r="AA284" s="13"/>
    </row>
    <row r="285" spans="1:27" ht="15.75" customHeight="1" x14ac:dyDescent="0.2">
      <c r="A285" s="13"/>
      <c r="B285" s="45" t="s">
        <v>71</v>
      </c>
      <c r="C285" s="40">
        <v>45951</v>
      </c>
      <c r="D285" s="41">
        <v>0.82504629629629633</v>
      </c>
      <c r="E285" s="30" t="s">
        <v>62</v>
      </c>
      <c r="F285" s="30">
        <v>450</v>
      </c>
      <c r="G285" s="30">
        <v>3</v>
      </c>
      <c r="H285" s="30">
        <v>450.04251098632801</v>
      </c>
      <c r="I285" s="30">
        <v>11.2328548431396</v>
      </c>
      <c r="J285" s="30">
        <v>49.814254760742202</v>
      </c>
      <c r="K285" s="30">
        <v>10.6277561187744</v>
      </c>
      <c r="L285" s="30">
        <v>42.345958709716797</v>
      </c>
      <c r="M285" s="30">
        <v>0.80428463220596302</v>
      </c>
      <c r="N285" s="30">
        <v>21.894552230835</v>
      </c>
      <c r="O285" s="30">
        <v>19.960765838623001</v>
      </c>
      <c r="P285" s="30">
        <v>19.8125</v>
      </c>
      <c r="Q285" s="30">
        <v>0.41752603650093101</v>
      </c>
      <c r="R285" s="30">
        <v>999.89904785156295</v>
      </c>
      <c r="S285" s="30">
        <v>392.21893310546898</v>
      </c>
      <c r="T285" s="42"/>
      <c r="U285" s="42"/>
      <c r="V285" s="13"/>
      <c r="W285" s="13"/>
      <c r="X285" s="13"/>
      <c r="Y285" s="13"/>
      <c r="Z285" s="13"/>
      <c r="AA285" s="13"/>
    </row>
    <row r="286" spans="1:27" ht="15.75" customHeight="1" x14ac:dyDescent="0.2">
      <c r="A286" s="13"/>
      <c r="B286" s="45" t="s">
        <v>72</v>
      </c>
      <c r="C286" s="40">
        <v>45951</v>
      </c>
      <c r="D286" s="41">
        <v>0.8081828703703704</v>
      </c>
      <c r="E286" s="30" t="s">
        <v>62</v>
      </c>
      <c r="F286" s="30">
        <v>460</v>
      </c>
      <c r="G286" s="30">
        <v>3</v>
      </c>
      <c r="H286" s="30">
        <v>460.00717163085898</v>
      </c>
      <c r="I286" s="30">
        <v>11.335517883300801</v>
      </c>
      <c r="J286" s="30">
        <v>49.904403686523402</v>
      </c>
      <c r="K286" s="30">
        <v>10.8570613861084</v>
      </c>
      <c r="L286" s="30">
        <v>42.369400024414098</v>
      </c>
      <c r="M286" s="30">
        <v>0.81317567825317405</v>
      </c>
      <c r="N286" s="30">
        <v>22.379331588745099</v>
      </c>
      <c r="O286" s="30">
        <v>19.975490570068398</v>
      </c>
      <c r="P286" s="30">
        <v>19.75</v>
      </c>
      <c r="Q286" s="30">
        <v>0.54999768733978305</v>
      </c>
      <c r="R286" s="30">
        <v>1000.73980712891</v>
      </c>
      <c r="S286" s="30">
        <v>350.88757324218801</v>
      </c>
      <c r="T286" s="42"/>
      <c r="U286" s="42"/>
      <c r="V286" s="13"/>
      <c r="W286" s="13"/>
      <c r="X286" s="13"/>
      <c r="Y286" s="13"/>
      <c r="Z286" s="13"/>
      <c r="AA286" s="13"/>
    </row>
    <row r="287" spans="1:27" ht="15.75" customHeight="1" x14ac:dyDescent="0.2">
      <c r="A287" s="13"/>
      <c r="B287" s="30" t="str">
        <f>"CRS25BT144A00264"</f>
        <v>CRS25BT144A00264</v>
      </c>
      <c r="C287" s="40">
        <v>45938</v>
      </c>
      <c r="D287" s="41">
        <v>0.90689814814814806</v>
      </c>
      <c r="E287" s="30" t="s">
        <v>62</v>
      </c>
      <c r="F287" s="30">
        <v>451</v>
      </c>
      <c r="G287" s="30">
        <v>3</v>
      </c>
      <c r="H287" s="30">
        <v>451.55401611328102</v>
      </c>
      <c r="I287" s="30">
        <v>11.388695716857899</v>
      </c>
      <c r="J287" s="30">
        <v>49.806060791015597</v>
      </c>
      <c r="K287" s="30">
        <v>10.8051109313965</v>
      </c>
      <c r="L287" s="30">
        <v>41.790779113769503</v>
      </c>
      <c r="M287" s="30">
        <v>0.79607415199279796</v>
      </c>
      <c r="N287" s="30">
        <v>21.968086242675799</v>
      </c>
      <c r="O287" s="30">
        <v>21.428272247314499</v>
      </c>
      <c r="P287" s="30">
        <v>21.4375</v>
      </c>
      <c r="Q287" s="30">
        <v>0.61902356147766102</v>
      </c>
      <c r="R287" s="30">
        <v>999.963134765625</v>
      </c>
      <c r="S287" s="30">
        <v>321.44439697265602</v>
      </c>
      <c r="T287" s="42"/>
      <c r="U287" s="42"/>
      <c r="V287" s="13"/>
      <c r="W287" s="13"/>
      <c r="X287" s="13"/>
      <c r="Y287" s="13"/>
      <c r="Z287" s="13"/>
      <c r="AA287" s="13"/>
    </row>
    <row r="288" spans="1:27" ht="15.75" customHeight="1" x14ac:dyDescent="0.2">
      <c r="A288" s="13"/>
      <c r="B288" s="30" t="str">
        <f>"CRS25BT144A00265"</f>
        <v>CRS25BT144A00265</v>
      </c>
      <c r="C288" s="40">
        <v>45938</v>
      </c>
      <c r="D288" s="41">
        <v>0.90399305555555554</v>
      </c>
      <c r="E288" s="30" t="s">
        <v>62</v>
      </c>
      <c r="F288" s="30">
        <v>459</v>
      </c>
      <c r="G288" s="30">
        <v>3</v>
      </c>
      <c r="H288" s="30">
        <v>459.30712890625</v>
      </c>
      <c r="I288" s="30">
        <v>11.205738067626999</v>
      </c>
      <c r="J288" s="30">
        <v>49.836154937744098</v>
      </c>
      <c r="K288" s="30">
        <v>10.695631980896</v>
      </c>
      <c r="L288" s="30">
        <v>42.943431854247997</v>
      </c>
      <c r="M288" s="30">
        <v>0.82246643304824796</v>
      </c>
      <c r="N288" s="30">
        <v>22.3452758789062</v>
      </c>
      <c r="O288" s="30">
        <v>21.509803771972699</v>
      </c>
      <c r="P288" s="30">
        <v>21.5</v>
      </c>
      <c r="Q288" s="30">
        <v>0.40976068377494801</v>
      </c>
      <c r="R288" s="30">
        <v>1000.26538085938</v>
      </c>
      <c r="S288" s="30">
        <v>386.457763671875</v>
      </c>
      <c r="T288" s="42"/>
      <c r="U288" s="42"/>
      <c r="V288" s="13"/>
      <c r="W288" s="13"/>
      <c r="X288" s="13"/>
      <c r="Y288" s="13"/>
      <c r="Z288" s="13"/>
      <c r="AA288" s="13"/>
    </row>
    <row r="289" spans="1:27" ht="15.75" customHeight="1" x14ac:dyDescent="0.2">
      <c r="A289" s="13"/>
      <c r="B289" s="30" t="str">
        <f>"CRS25BT144A00267"</f>
        <v>CRS25BT144A00267</v>
      </c>
      <c r="C289" s="40">
        <v>45938</v>
      </c>
      <c r="D289" s="41">
        <v>0.90239583333333329</v>
      </c>
      <c r="E289" s="30" t="s">
        <v>62</v>
      </c>
      <c r="F289" s="30">
        <v>457</v>
      </c>
      <c r="G289" s="30">
        <v>3</v>
      </c>
      <c r="H289" s="30">
        <v>457.20495605468699</v>
      </c>
      <c r="I289" s="30">
        <v>11.3371677398682</v>
      </c>
      <c r="J289" s="30">
        <v>49.820125579833999</v>
      </c>
      <c r="K289" s="30">
        <v>10.7588396072388</v>
      </c>
      <c r="L289" s="30">
        <v>42.495750427246101</v>
      </c>
      <c r="M289" s="30">
        <v>0.80947142839431796</v>
      </c>
      <c r="N289" s="30">
        <v>22.243003845214801</v>
      </c>
      <c r="O289" s="30">
        <v>21.509803771972699</v>
      </c>
      <c r="P289" s="30">
        <v>21.5625</v>
      </c>
      <c r="Q289" s="30">
        <v>0.43430739641189597</v>
      </c>
      <c r="R289" s="30">
        <v>1000.18023681641</v>
      </c>
      <c r="S289" s="30">
        <v>342.13308715820301</v>
      </c>
      <c r="T289" s="42"/>
      <c r="U289" s="42"/>
      <c r="V289" s="13"/>
      <c r="W289" s="13"/>
      <c r="X289" s="13"/>
      <c r="Y289" s="13"/>
      <c r="Z289" s="13"/>
      <c r="AA289" s="13"/>
    </row>
    <row r="290" spans="1:27" ht="15.75" customHeight="1" x14ac:dyDescent="0.2">
      <c r="A290" s="13"/>
      <c r="B290" s="30" t="str">
        <f>"CRS25BT144A00267."</f>
        <v>CRS25BT144A00267.</v>
      </c>
      <c r="C290" s="40">
        <v>45938</v>
      </c>
      <c r="D290" s="41">
        <v>0.90221064814814811</v>
      </c>
      <c r="E290" s="30" t="s">
        <v>62</v>
      </c>
      <c r="F290" s="30">
        <v>457</v>
      </c>
      <c r="G290" s="30">
        <v>3</v>
      </c>
      <c r="H290" s="30">
        <v>457.36779785156199</v>
      </c>
      <c r="I290" s="30">
        <v>11.280383110046399</v>
      </c>
      <c r="J290" s="30">
        <v>49.809360504150398</v>
      </c>
      <c r="K290" s="30">
        <v>10.7707738876343</v>
      </c>
      <c r="L290" s="30">
        <v>42.463783264160199</v>
      </c>
      <c r="M290" s="30">
        <v>0.814011931419373</v>
      </c>
      <c r="N290" s="30">
        <v>22.250926971435501</v>
      </c>
      <c r="O290" s="30">
        <v>21.510322570800799</v>
      </c>
      <c r="P290" s="30">
        <v>21.5625</v>
      </c>
      <c r="Q290" s="30">
        <v>0.461245536804199</v>
      </c>
      <c r="R290" s="30">
        <v>1000.2958984375</v>
      </c>
      <c r="S290" s="30">
        <v>330.37017822265602</v>
      </c>
      <c r="T290" s="42"/>
      <c r="U290" s="42"/>
      <c r="V290" s="13"/>
      <c r="W290" s="13"/>
      <c r="X290" s="13"/>
      <c r="Y290" s="13"/>
      <c r="Z290" s="13"/>
      <c r="AA290" s="13"/>
    </row>
    <row r="291" spans="1:27" ht="15.75" customHeight="1" x14ac:dyDescent="0.2">
      <c r="A291" s="13"/>
      <c r="B291" s="30" t="str">
        <f>"CRS25BT144A00268"</f>
        <v>CRS25BT144A00268</v>
      </c>
      <c r="C291" s="40">
        <v>45938</v>
      </c>
      <c r="D291" s="41">
        <v>0.89353009259259253</v>
      </c>
      <c r="E291" s="30" t="s">
        <v>62</v>
      </c>
      <c r="F291" s="30">
        <v>454</v>
      </c>
      <c r="G291" s="30">
        <v>3</v>
      </c>
      <c r="H291" s="30">
        <v>454.17068481445301</v>
      </c>
      <c r="I291" s="30">
        <v>11.1441640853882</v>
      </c>
      <c r="J291" s="30">
        <v>49.876449584960902</v>
      </c>
      <c r="K291" s="30">
        <v>10.680092811584499</v>
      </c>
      <c r="L291" s="30">
        <v>42.524974822997997</v>
      </c>
      <c r="M291" s="30">
        <v>0.81710159778595004</v>
      </c>
      <c r="N291" s="30">
        <v>22.095386505126999</v>
      </c>
      <c r="O291" s="30">
        <v>21.860874176025401</v>
      </c>
      <c r="P291" s="30">
        <v>21.75</v>
      </c>
      <c r="Q291" s="30">
        <v>0.475347220897675</v>
      </c>
      <c r="R291" s="30">
        <v>1000.38531494141</v>
      </c>
      <c r="S291" s="30">
        <v>374.96517944335898</v>
      </c>
      <c r="T291" s="42"/>
      <c r="U291" s="42"/>
      <c r="V291" s="13"/>
      <c r="W291" s="13"/>
      <c r="X291" s="13"/>
      <c r="Y291" s="13"/>
      <c r="Z291" s="13"/>
      <c r="AA291" s="13"/>
    </row>
    <row r="292" spans="1:27" ht="15.75" customHeight="1" x14ac:dyDescent="0.2">
      <c r="A292" s="13"/>
      <c r="B292" s="30" t="str">
        <f>"CRS25BT144A00271"</f>
        <v>CRS25BT144A00271</v>
      </c>
      <c r="C292" s="40">
        <v>45938</v>
      </c>
      <c r="D292" s="41">
        <v>0.89311342592592602</v>
      </c>
      <c r="E292" s="30" t="s">
        <v>62</v>
      </c>
      <c r="F292" s="30">
        <v>454</v>
      </c>
      <c r="G292" s="30">
        <v>3</v>
      </c>
      <c r="H292" s="30">
        <v>454.62631225585898</v>
      </c>
      <c r="I292" s="30">
        <v>11.1685247421265</v>
      </c>
      <c r="J292" s="30">
        <v>49.88916015625</v>
      </c>
      <c r="K292" s="30">
        <v>10.686637878418001</v>
      </c>
      <c r="L292" s="30">
        <v>42.5415649414063</v>
      </c>
      <c r="M292" s="30">
        <v>0.81592935323715199</v>
      </c>
      <c r="N292" s="30">
        <v>22.1175537109375</v>
      </c>
      <c r="O292" s="30">
        <v>21.9788608551025</v>
      </c>
      <c r="P292" s="30">
        <v>21.8125</v>
      </c>
      <c r="Q292" s="30">
        <v>0.46447449922561601</v>
      </c>
      <c r="R292" s="30">
        <v>1000.32116699219</v>
      </c>
      <c r="S292" s="30">
        <v>370.37158203125</v>
      </c>
      <c r="T292" s="42"/>
      <c r="U292" s="42"/>
      <c r="V292" s="13"/>
      <c r="W292" s="13"/>
      <c r="X292" s="13"/>
      <c r="Y292" s="13"/>
      <c r="Z292" s="13"/>
      <c r="AA292" s="13"/>
    </row>
    <row r="293" spans="1:27" ht="15.75" customHeight="1" x14ac:dyDescent="0.2">
      <c r="A293" s="13"/>
      <c r="B293" s="30" t="str">
        <f>"CRS25BT144A00272"</f>
        <v>CRS25BT144A00272</v>
      </c>
      <c r="C293" s="40">
        <v>45938</v>
      </c>
      <c r="D293" s="41">
        <v>0.88223379629629628</v>
      </c>
      <c r="E293" s="30" t="s">
        <v>62</v>
      </c>
      <c r="F293" s="30">
        <v>457</v>
      </c>
      <c r="G293" s="30">
        <v>3</v>
      </c>
      <c r="H293" s="30">
        <v>457.97451782226602</v>
      </c>
      <c r="I293" s="30">
        <v>11.254260063171399</v>
      </c>
      <c r="J293" s="30">
        <v>49.815486907958999</v>
      </c>
      <c r="K293" s="30">
        <v>10.711707115173301</v>
      </c>
      <c r="L293" s="30">
        <v>42.7545776367188</v>
      </c>
      <c r="M293" s="30">
        <v>0.81688326597213701</v>
      </c>
      <c r="N293" s="30">
        <v>22.280443191528299</v>
      </c>
      <c r="O293" s="30">
        <v>21.921567916870099</v>
      </c>
      <c r="P293" s="30">
        <v>22.0625</v>
      </c>
      <c r="Q293" s="30">
        <v>0.42255413532257102</v>
      </c>
      <c r="R293" s="30">
        <v>1000.39898681641</v>
      </c>
      <c r="S293" s="30">
        <v>336.18539428710898</v>
      </c>
      <c r="T293" s="42"/>
      <c r="U293" s="42"/>
      <c r="V293" s="13"/>
      <c r="W293" s="13"/>
      <c r="X293" s="13"/>
      <c r="Y293" s="13"/>
      <c r="Z293" s="13"/>
      <c r="AA293" s="13"/>
    </row>
    <row r="294" spans="1:27" ht="15.75" customHeight="1" x14ac:dyDescent="0.2">
      <c r="A294" s="13"/>
      <c r="B294" s="30" t="str">
        <f>"CRS25BT144A00273"</f>
        <v>CRS25BT144A00273</v>
      </c>
      <c r="C294" s="40">
        <v>45938</v>
      </c>
      <c r="D294" s="41">
        <v>0.88072916666666667</v>
      </c>
      <c r="E294" s="30" t="s">
        <v>62</v>
      </c>
      <c r="F294" s="30">
        <v>453</v>
      </c>
      <c r="G294" s="30">
        <v>3</v>
      </c>
      <c r="H294" s="30">
        <v>453.83758544921898</v>
      </c>
      <c r="I294" s="30">
        <v>11.341581344604499</v>
      </c>
      <c r="J294" s="30">
        <v>49.796272277832003</v>
      </c>
      <c r="K294" s="30">
        <v>10.790987014770501</v>
      </c>
      <c r="L294" s="30">
        <v>42.057094573974602</v>
      </c>
      <c r="M294" s="30">
        <v>0.80358165502548196</v>
      </c>
      <c r="N294" s="30">
        <v>22.079181671142599</v>
      </c>
      <c r="O294" s="30">
        <v>21.843137741088899</v>
      </c>
      <c r="P294" s="30">
        <v>22.0625</v>
      </c>
      <c r="Q294" s="30">
        <v>0.49538028240203902</v>
      </c>
      <c r="R294" s="30">
        <v>1000.34448242187</v>
      </c>
      <c r="S294" s="30">
        <v>366.08453369140602</v>
      </c>
      <c r="T294" s="42"/>
      <c r="U294" s="42"/>
      <c r="V294" s="13"/>
      <c r="W294" s="13"/>
      <c r="X294" s="13"/>
      <c r="Y294" s="13"/>
      <c r="Z294" s="13"/>
      <c r="AA294" s="13"/>
    </row>
    <row r="295" spans="1:27" ht="15.75" customHeight="1" x14ac:dyDescent="0.2">
      <c r="A295" s="13"/>
      <c r="B295" s="30" t="str">
        <f>"CRS25BT144A00274"</f>
        <v>CRS25BT144A00274</v>
      </c>
      <c r="C295" s="40">
        <v>45938</v>
      </c>
      <c r="D295" s="41">
        <v>0.87957175925925923</v>
      </c>
      <c r="E295" s="30" t="s">
        <v>62</v>
      </c>
      <c r="F295" s="30">
        <v>443</v>
      </c>
      <c r="G295" s="30">
        <v>3</v>
      </c>
      <c r="H295" s="30">
        <v>443.57965087890602</v>
      </c>
      <c r="I295" s="30">
        <v>11.2102718353271</v>
      </c>
      <c r="J295" s="30">
        <v>49.787265777587898</v>
      </c>
      <c r="K295" s="30">
        <v>10.664960861206101</v>
      </c>
      <c r="L295" s="30">
        <v>41.592243194580099</v>
      </c>
      <c r="M295" s="30">
        <v>0.79476219415664695</v>
      </c>
      <c r="N295" s="30">
        <v>21.580133438110401</v>
      </c>
      <c r="O295" s="30">
        <v>21.687555313110401</v>
      </c>
      <c r="P295" s="30">
        <v>22.0625</v>
      </c>
      <c r="Q295" s="30">
        <v>0.56071597337722801</v>
      </c>
      <c r="R295" s="30">
        <v>1000.3525390625</v>
      </c>
      <c r="S295" s="30">
        <v>351.92010498046898</v>
      </c>
      <c r="T295" s="42"/>
      <c r="U295" s="42"/>
      <c r="V295" s="13"/>
      <c r="W295" s="13"/>
      <c r="X295" s="13"/>
      <c r="Y295" s="13"/>
      <c r="Z295" s="13"/>
      <c r="AA295" s="13"/>
    </row>
    <row r="296" spans="1:27" ht="15.75" customHeight="1" x14ac:dyDescent="0.2">
      <c r="A296" s="13"/>
      <c r="B296" s="30" t="str">
        <f>"CRS25BT144A00275"</f>
        <v>CRS25BT144A00275</v>
      </c>
      <c r="C296" s="40">
        <v>45938</v>
      </c>
      <c r="D296" s="41">
        <v>0.80461805555555566</v>
      </c>
      <c r="E296" s="30" t="s">
        <v>62</v>
      </c>
      <c r="F296" s="30">
        <v>453</v>
      </c>
      <c r="G296" s="30">
        <v>3</v>
      </c>
      <c r="H296" s="30">
        <v>453.41140747070301</v>
      </c>
      <c r="I296" s="30">
        <v>11.170340538024901</v>
      </c>
      <c r="J296" s="30">
        <v>49.867469787597699</v>
      </c>
      <c r="K296" s="30">
        <v>10.807009696960399</v>
      </c>
      <c r="L296" s="30">
        <v>41.955310821533203</v>
      </c>
      <c r="M296" s="30">
        <v>0.81397056579589799</v>
      </c>
      <c r="N296" s="30">
        <v>22.058448791503899</v>
      </c>
      <c r="O296" s="30">
        <v>21.9950981140137</v>
      </c>
      <c r="P296" s="30">
        <v>22.3125</v>
      </c>
      <c r="Q296" s="30">
        <v>0.528187155723572</v>
      </c>
      <c r="R296" s="30">
        <v>1000.5146484375</v>
      </c>
      <c r="S296" s="30">
        <v>459.18191528320301</v>
      </c>
      <c r="T296" s="42"/>
      <c r="U296" s="42"/>
      <c r="V296" s="13"/>
      <c r="W296" s="13"/>
      <c r="X296" s="13"/>
      <c r="Y296" s="13"/>
      <c r="Z296" s="13"/>
      <c r="AA296" s="13"/>
    </row>
    <row r="297" spans="1:27" ht="15.75" customHeight="1" x14ac:dyDescent="0.2">
      <c r="A297" s="13"/>
      <c r="B297" s="30" t="str">
        <f>"CRS25BT144A00276"</f>
        <v>CRS25BT144A00276</v>
      </c>
      <c r="C297" s="40">
        <v>45945</v>
      </c>
      <c r="D297" s="41">
        <v>0.88509259259259254</v>
      </c>
      <c r="E297" s="30" t="s">
        <v>62</v>
      </c>
      <c r="F297" s="30">
        <v>464</v>
      </c>
      <c r="G297" s="30">
        <v>3</v>
      </c>
      <c r="H297" s="30">
        <v>464.05416870117199</v>
      </c>
      <c r="I297" s="30">
        <v>11.323504447936999</v>
      </c>
      <c r="J297" s="30">
        <v>49.844192504882798</v>
      </c>
      <c r="K297" s="30">
        <v>10.869595527648899</v>
      </c>
      <c r="L297" s="30">
        <v>42.692867279052699</v>
      </c>
      <c r="M297" s="30">
        <v>0.82219201326370195</v>
      </c>
      <c r="N297" s="30">
        <v>22.576217651367202</v>
      </c>
      <c r="O297" s="30">
        <v>22.392156600952099</v>
      </c>
      <c r="P297" s="30">
        <v>22.8125</v>
      </c>
      <c r="Q297" s="30">
        <v>0.45397189259529103</v>
      </c>
      <c r="R297" s="30">
        <v>1000.41558837891</v>
      </c>
      <c r="S297" s="30">
        <v>344.03411865234398</v>
      </c>
      <c r="T297" s="42"/>
      <c r="U297" s="42"/>
      <c r="V297" s="13"/>
      <c r="W297" s="13"/>
      <c r="X297" s="13"/>
      <c r="Y297" s="13"/>
      <c r="Z297" s="13"/>
      <c r="AA297" s="13"/>
    </row>
    <row r="298" spans="1:27" ht="15.75" customHeight="1" x14ac:dyDescent="0.2">
      <c r="A298" s="13"/>
      <c r="B298" s="30" t="str">
        <f>"CRS25BT144A00277"</f>
        <v>CRS25BT144A00277</v>
      </c>
      <c r="C298" s="40">
        <v>45945</v>
      </c>
      <c r="D298" s="41">
        <v>0.88454861111111116</v>
      </c>
      <c r="E298" s="30" t="s">
        <v>62</v>
      </c>
      <c r="F298" s="30">
        <v>453</v>
      </c>
      <c r="G298" s="30">
        <v>3</v>
      </c>
      <c r="H298" s="30">
        <v>453.99920654296898</v>
      </c>
      <c r="I298" s="30">
        <v>11.233949661254901</v>
      </c>
      <c r="J298" s="30">
        <v>49.855861663818402</v>
      </c>
      <c r="K298" s="30">
        <v>10.767428398132299</v>
      </c>
      <c r="L298" s="30">
        <v>42.164127349853501</v>
      </c>
      <c r="M298" s="30">
        <v>0.810599625110626</v>
      </c>
      <c r="N298" s="30">
        <v>22.0870456695557</v>
      </c>
      <c r="O298" s="30">
        <v>22.405637741088899</v>
      </c>
      <c r="P298" s="30">
        <v>22.75</v>
      </c>
      <c r="Q298" s="30">
        <v>0.50065553188323997</v>
      </c>
      <c r="R298" s="30">
        <v>1000.41333007813</v>
      </c>
      <c r="S298" s="30">
        <v>380.01119995117199</v>
      </c>
      <c r="T298" s="42"/>
      <c r="U298" s="42"/>
      <c r="V298" s="13"/>
      <c r="W298" s="13"/>
      <c r="X298" s="13"/>
      <c r="Y298" s="13"/>
      <c r="Z298" s="13"/>
      <c r="AA298" s="13"/>
    </row>
    <row r="299" spans="1:27" ht="15.75" customHeight="1" x14ac:dyDescent="0.2">
      <c r="A299" s="13"/>
      <c r="B299" s="30" t="str">
        <f>"CRS25BT144A00278"</f>
        <v>CRS25BT144A00278</v>
      </c>
      <c r="C299" s="40">
        <v>45938</v>
      </c>
      <c r="D299" s="41">
        <v>0.87666666666666659</v>
      </c>
      <c r="E299" s="30" t="s">
        <v>62</v>
      </c>
      <c r="F299" s="30">
        <v>457</v>
      </c>
      <c r="G299" s="30">
        <v>3</v>
      </c>
      <c r="H299" s="30">
        <v>457.42443847656199</v>
      </c>
      <c r="I299" s="30">
        <v>11.2588996887207</v>
      </c>
      <c r="J299" s="30">
        <v>49.757156372070298</v>
      </c>
      <c r="K299" s="30">
        <v>10.7478017807007</v>
      </c>
      <c r="L299" s="30">
        <v>42.559814453125</v>
      </c>
      <c r="M299" s="30">
        <v>0.81652194261550903</v>
      </c>
      <c r="N299" s="30">
        <v>22.25368309021</v>
      </c>
      <c r="O299" s="30">
        <v>21.743236541748001</v>
      </c>
      <c r="P299" s="30">
        <v>22.125</v>
      </c>
      <c r="Q299" s="30">
        <v>0.43701758980750999</v>
      </c>
      <c r="R299" s="30">
        <v>1000.34527587891</v>
      </c>
      <c r="S299" s="30">
        <v>334.61935424804699</v>
      </c>
      <c r="T299" s="42"/>
      <c r="U299" s="42"/>
      <c r="V299" s="13"/>
      <c r="W299" s="13"/>
      <c r="X299" s="13"/>
      <c r="Y299" s="13"/>
      <c r="Z299" s="13"/>
      <c r="AA299" s="13"/>
    </row>
    <row r="300" spans="1:27" ht="15.75" customHeight="1" x14ac:dyDescent="0.2">
      <c r="A300" s="13"/>
      <c r="B300" s="30" t="str">
        <f>"CRS25BT144A00279"</f>
        <v>CRS25BT144A00279</v>
      </c>
      <c r="C300" s="40">
        <v>45945</v>
      </c>
      <c r="D300" s="41">
        <v>0.9959837962962963</v>
      </c>
      <c r="E300" s="30" t="s">
        <v>62</v>
      </c>
      <c r="F300" s="30">
        <v>463</v>
      </c>
      <c r="G300" s="30">
        <v>3</v>
      </c>
      <c r="H300" s="30">
        <v>463.79281616210898</v>
      </c>
      <c r="I300" s="30">
        <v>11.233604431152299</v>
      </c>
      <c r="J300" s="30">
        <v>49.6180229187012</v>
      </c>
      <c r="K300" s="30">
        <v>10.9513206481934</v>
      </c>
      <c r="L300" s="30">
        <v>42.3504028320313</v>
      </c>
      <c r="M300" s="30">
        <v>0.83208066225051902</v>
      </c>
      <c r="N300" s="30">
        <v>22.563503265380898</v>
      </c>
      <c r="O300" s="30">
        <v>22.176469802856399</v>
      </c>
      <c r="P300" s="30">
        <v>22.625</v>
      </c>
      <c r="Q300" s="30">
        <v>0.45301565527915999</v>
      </c>
      <c r="R300" s="30">
        <v>999.73480224609398</v>
      </c>
      <c r="S300" s="30">
        <v>540.02722167968795</v>
      </c>
      <c r="T300" s="42"/>
      <c r="U300" s="42"/>
      <c r="V300" s="13"/>
      <c r="W300" s="13"/>
      <c r="X300" s="13"/>
      <c r="Y300" s="13"/>
      <c r="Z300" s="13"/>
      <c r="AA300" s="13"/>
    </row>
    <row r="301" spans="1:27" ht="15.75" customHeight="1" x14ac:dyDescent="0.2">
      <c r="A301" s="13"/>
      <c r="B301" s="30" t="str">
        <f>"CRS25BT144A00280"</f>
        <v>CRS25BT144A00280</v>
      </c>
      <c r="C301" s="40">
        <v>45938</v>
      </c>
      <c r="D301" s="41">
        <v>0.80993055555555549</v>
      </c>
      <c r="E301" s="30" t="s">
        <v>62</v>
      </c>
      <c r="F301" s="30">
        <v>453</v>
      </c>
      <c r="G301" s="30">
        <v>3</v>
      </c>
      <c r="H301" s="30">
        <v>453.38146972656199</v>
      </c>
      <c r="I301" s="30">
        <v>11.2599592208862</v>
      </c>
      <c r="J301" s="30">
        <v>49.7991943359375</v>
      </c>
      <c r="K301" s="30">
        <v>10.814312934875501</v>
      </c>
      <c r="L301" s="30">
        <v>41.924201965332003</v>
      </c>
      <c r="M301" s="30">
        <v>0.80854582786560103</v>
      </c>
      <c r="N301" s="30">
        <v>22.056991577148398</v>
      </c>
      <c r="O301" s="30">
        <v>21.8333339691162</v>
      </c>
      <c r="P301" s="30">
        <v>22.3125</v>
      </c>
      <c r="Q301" s="30">
        <v>0.54670262336731001</v>
      </c>
      <c r="R301" s="30">
        <v>1000.66149902344</v>
      </c>
      <c r="S301" s="30">
        <v>436.03863525390602</v>
      </c>
      <c r="T301" s="42"/>
      <c r="U301" s="42"/>
      <c r="V301" s="13"/>
      <c r="W301" s="13"/>
      <c r="X301" s="13"/>
      <c r="Y301" s="13"/>
      <c r="Z301" s="13"/>
      <c r="AA301" s="13"/>
    </row>
    <row r="302" spans="1:27" ht="15.75" customHeight="1" x14ac:dyDescent="0.2">
      <c r="A302" s="13"/>
      <c r="B302" s="30" t="str">
        <f>"CRS25BT144A00281"</f>
        <v>CRS25BT144A00281</v>
      </c>
      <c r="C302" s="40">
        <v>45938</v>
      </c>
      <c r="D302" s="41">
        <v>0.81483796296296296</v>
      </c>
      <c r="E302" s="30" t="s">
        <v>62</v>
      </c>
      <c r="F302" s="30">
        <v>451</v>
      </c>
      <c r="G302" s="30">
        <v>3</v>
      </c>
      <c r="H302" s="30">
        <v>451.03915405273398</v>
      </c>
      <c r="I302" s="30">
        <v>11.2860355377197</v>
      </c>
      <c r="J302" s="30">
        <v>49.7927856445313</v>
      </c>
      <c r="K302" s="30">
        <v>10.6188611984253</v>
      </c>
      <c r="L302" s="30">
        <v>42.475288391113303</v>
      </c>
      <c r="M302" s="30">
        <v>0.80261337757110596</v>
      </c>
      <c r="N302" s="30">
        <v>21.943038940429702</v>
      </c>
      <c r="O302" s="30">
        <v>22.032743453979499</v>
      </c>
      <c r="P302" s="30">
        <v>22.3125</v>
      </c>
      <c r="Q302" s="30">
        <v>0.43227553367614702</v>
      </c>
      <c r="R302" s="30">
        <v>1000.61547851562</v>
      </c>
      <c r="S302" s="30">
        <v>346.13662719726602</v>
      </c>
      <c r="T302" s="42"/>
      <c r="U302" s="42"/>
      <c r="V302" s="13"/>
      <c r="W302" s="13"/>
      <c r="X302" s="13"/>
      <c r="Y302" s="13"/>
      <c r="Z302" s="13"/>
      <c r="AA302" s="13"/>
    </row>
    <row r="303" spans="1:27" ht="15.75" customHeight="1" x14ac:dyDescent="0.2">
      <c r="A303" s="13"/>
      <c r="B303" s="30" t="str">
        <f>"CRS25BT144A00282"</f>
        <v>CRS25BT144A00282</v>
      </c>
      <c r="C303" s="40">
        <v>45945</v>
      </c>
      <c r="D303" s="41">
        <v>0.9054282407407408</v>
      </c>
      <c r="E303" s="30" t="s">
        <v>62</v>
      </c>
      <c r="F303" s="30">
        <v>457</v>
      </c>
      <c r="G303" s="30">
        <v>3</v>
      </c>
      <c r="H303" s="30">
        <v>457.71682739257801</v>
      </c>
      <c r="I303" s="30">
        <v>11.224683761596699</v>
      </c>
      <c r="J303" s="30">
        <v>49.803653717041001</v>
      </c>
      <c r="K303" s="30">
        <v>10.694444656372101</v>
      </c>
      <c r="L303" s="30">
        <v>42.7994995117188</v>
      </c>
      <c r="M303" s="30">
        <v>0.81876933574676503</v>
      </c>
      <c r="N303" s="30">
        <v>22.267906188964801</v>
      </c>
      <c r="O303" s="30">
        <v>22.352941513061499</v>
      </c>
      <c r="P303" s="30">
        <v>22.75</v>
      </c>
      <c r="Q303" s="30">
        <v>0.44243010878562899</v>
      </c>
      <c r="R303" s="30">
        <v>1000.46594238281</v>
      </c>
      <c r="S303" s="30">
        <v>323.41363525390602</v>
      </c>
      <c r="T303" s="42"/>
      <c r="U303" s="42"/>
      <c r="V303" s="13"/>
      <c r="W303" s="13"/>
      <c r="X303" s="13"/>
      <c r="Y303" s="13"/>
      <c r="Z303" s="13"/>
      <c r="AA303" s="13"/>
    </row>
    <row r="304" spans="1:27" ht="15.75" customHeight="1" x14ac:dyDescent="0.2">
      <c r="A304" s="13"/>
      <c r="B304" s="30" t="str">
        <f>"CRS25BT144A00283"</f>
        <v>CRS25BT144A00283</v>
      </c>
      <c r="C304" s="40">
        <v>45938</v>
      </c>
      <c r="D304" s="41">
        <v>0.84682870370370367</v>
      </c>
      <c r="E304" s="30" t="s">
        <v>62</v>
      </c>
      <c r="F304" s="30">
        <v>448</v>
      </c>
      <c r="G304" s="30">
        <v>3</v>
      </c>
      <c r="H304" s="30">
        <v>448.99197387695301</v>
      </c>
      <c r="I304" s="30">
        <v>11.174791336059601</v>
      </c>
      <c r="J304" s="30">
        <v>49.779075622558601</v>
      </c>
      <c r="K304" s="30">
        <v>10.7465906143188</v>
      </c>
      <c r="L304" s="30">
        <v>41.779949188232401</v>
      </c>
      <c r="M304" s="30">
        <v>0.80714643001556396</v>
      </c>
      <c r="N304" s="30">
        <v>21.843442916870099</v>
      </c>
      <c r="O304" s="30">
        <v>21.823530197143601</v>
      </c>
      <c r="P304" s="30">
        <v>22.1875</v>
      </c>
      <c r="Q304" s="30">
        <v>0.51191186904907204</v>
      </c>
      <c r="R304" s="30">
        <v>1000.27111816406</v>
      </c>
      <c r="S304" s="30">
        <v>457.656005859375</v>
      </c>
      <c r="T304" s="42"/>
      <c r="U304" s="42"/>
      <c r="V304" s="13"/>
      <c r="W304" s="13"/>
      <c r="X304" s="13"/>
      <c r="Y304" s="13"/>
      <c r="Z304" s="13"/>
      <c r="AA304" s="13"/>
    </row>
    <row r="305" spans="1:27" ht="15.75" customHeight="1" x14ac:dyDescent="0.2">
      <c r="A305" s="13"/>
      <c r="B305" s="30" t="str">
        <f>"CRS25BT144A00286"</f>
        <v>CRS25BT144A00286</v>
      </c>
      <c r="C305" s="40">
        <v>45951</v>
      </c>
      <c r="D305" s="41">
        <v>2.3113425925925926E-2</v>
      </c>
      <c r="E305" s="30" t="s">
        <v>62</v>
      </c>
      <c r="F305" s="30">
        <v>446</v>
      </c>
      <c r="G305" s="30">
        <v>3</v>
      </c>
      <c r="H305" s="30">
        <v>446.23101806640602</v>
      </c>
      <c r="I305" s="30">
        <v>11.3644313812256</v>
      </c>
      <c r="J305" s="30">
        <v>49.744197845458999</v>
      </c>
      <c r="K305" s="30">
        <v>10.784783363342299</v>
      </c>
      <c r="L305" s="30">
        <v>41.375984191894503</v>
      </c>
      <c r="M305" s="30">
        <v>0.78934997320175204</v>
      </c>
      <c r="N305" s="30">
        <v>21.709123611450199</v>
      </c>
      <c r="O305" s="30">
        <v>19.04811668396</v>
      </c>
      <c r="P305" s="30">
        <v>19.125</v>
      </c>
      <c r="Q305" s="30">
        <v>0.59865999221801802</v>
      </c>
      <c r="R305" s="30">
        <v>998.94134521484398</v>
      </c>
      <c r="S305" s="30">
        <v>343.685791015625</v>
      </c>
      <c r="T305" s="42"/>
      <c r="U305" s="42"/>
      <c r="V305" s="13"/>
      <c r="W305" s="13"/>
      <c r="X305" s="13"/>
      <c r="Y305" s="13"/>
      <c r="Z305" s="13"/>
      <c r="AA305" s="13"/>
    </row>
    <row r="306" spans="1:27" ht="15.75" customHeight="1" x14ac:dyDescent="0.2">
      <c r="A306" s="13"/>
      <c r="B306" s="30" t="str">
        <f>"CRS25BT144A00287"</f>
        <v>CRS25BT144A00287</v>
      </c>
      <c r="C306" s="40">
        <v>45938</v>
      </c>
      <c r="D306" s="41">
        <v>0.83616898148148155</v>
      </c>
      <c r="E306" s="30" t="s">
        <v>62</v>
      </c>
      <c r="F306" s="30">
        <v>457</v>
      </c>
      <c r="G306" s="30">
        <v>3</v>
      </c>
      <c r="H306" s="30">
        <v>457.53604125976602</v>
      </c>
      <c r="I306" s="30">
        <v>11.2608757019043</v>
      </c>
      <c r="J306" s="30">
        <v>49.780765533447301</v>
      </c>
      <c r="K306" s="30">
        <v>10.744071006774901</v>
      </c>
      <c r="L306" s="30">
        <v>42.584976196289098</v>
      </c>
      <c r="M306" s="30">
        <v>0.81619060039520297</v>
      </c>
      <c r="N306" s="30">
        <v>22.259111404418899</v>
      </c>
      <c r="O306" s="30">
        <v>21.7450981140137</v>
      </c>
      <c r="P306" s="30">
        <v>22.25</v>
      </c>
      <c r="Q306" s="30">
        <v>0.43001574277877802</v>
      </c>
      <c r="R306" s="30">
        <v>1000.53588867187</v>
      </c>
      <c r="S306" s="30">
        <v>371.69033813476602</v>
      </c>
      <c r="T306" s="42"/>
      <c r="U306" s="42"/>
      <c r="V306" s="13"/>
      <c r="W306" s="13"/>
      <c r="X306" s="13"/>
      <c r="Y306" s="13"/>
      <c r="Z306" s="13"/>
      <c r="AA306" s="13"/>
    </row>
    <row r="307" spans="1:27" ht="15.75" customHeight="1" x14ac:dyDescent="0.2">
      <c r="A307" s="13"/>
      <c r="B307" s="30" t="str">
        <f>"CRS25BT144A00288"</f>
        <v>CRS25BT144A00288</v>
      </c>
      <c r="C307" s="40">
        <v>45938</v>
      </c>
      <c r="D307" s="41">
        <v>0.81192129629629628</v>
      </c>
      <c r="E307" s="30" t="s">
        <v>62</v>
      </c>
      <c r="F307" s="30">
        <v>459</v>
      </c>
      <c r="G307" s="30">
        <v>3</v>
      </c>
      <c r="H307" s="30">
        <v>459.33688354492199</v>
      </c>
      <c r="I307" s="30">
        <v>11.1461544036865</v>
      </c>
      <c r="J307" s="30">
        <v>49.7977485656738</v>
      </c>
      <c r="K307" s="30">
        <v>10.732624053955099</v>
      </c>
      <c r="L307" s="30">
        <v>42.798187255859403</v>
      </c>
      <c r="M307" s="30">
        <v>0.82755440473556496</v>
      </c>
      <c r="N307" s="30">
        <v>22.346723556518601</v>
      </c>
      <c r="O307" s="30">
        <v>21.938112258911101</v>
      </c>
      <c r="P307" s="30">
        <v>22.3125</v>
      </c>
      <c r="Q307" s="30">
        <v>0.43244153261184698</v>
      </c>
      <c r="R307" s="30">
        <v>1000.47106933594</v>
      </c>
      <c r="S307" s="30">
        <v>513.588134765625</v>
      </c>
      <c r="T307" s="42"/>
      <c r="U307" s="42"/>
      <c r="V307" s="13"/>
      <c r="W307" s="13"/>
      <c r="X307" s="13"/>
      <c r="Y307" s="13"/>
      <c r="Z307" s="13"/>
      <c r="AA307" s="13"/>
    </row>
    <row r="308" spans="1:27" ht="15.75" customHeight="1" x14ac:dyDescent="0.2">
      <c r="A308" s="13"/>
      <c r="B308" s="30" t="str">
        <f>"CRS25BT144A00289"</f>
        <v>CRS25BT144A00289</v>
      </c>
      <c r="C308" s="40">
        <v>45938</v>
      </c>
      <c r="D308" s="41">
        <v>0.82270833333333337</v>
      </c>
      <c r="E308" s="30" t="s">
        <v>62</v>
      </c>
      <c r="F308" s="30">
        <v>450</v>
      </c>
      <c r="G308" s="30">
        <v>3</v>
      </c>
      <c r="H308" s="30">
        <v>450.57687377929699</v>
      </c>
      <c r="I308" s="30">
        <v>11.1368083953857</v>
      </c>
      <c r="J308" s="30">
        <v>49.709892272949197</v>
      </c>
      <c r="K308" s="30">
        <v>10.7934160232544</v>
      </c>
      <c r="L308" s="30">
        <v>41.745529174804702</v>
      </c>
      <c r="M308" s="30">
        <v>0.81388926506042503</v>
      </c>
      <c r="N308" s="30">
        <v>21.920549392700199</v>
      </c>
      <c r="O308" s="30">
        <v>22.062150955200199</v>
      </c>
      <c r="P308" s="30">
        <v>22.25</v>
      </c>
      <c r="Q308" s="30">
        <v>0.88688987493515004</v>
      </c>
      <c r="R308" s="30">
        <v>1000.62170410156</v>
      </c>
      <c r="S308" s="30">
        <v>521.47674560546898</v>
      </c>
      <c r="T308" s="42"/>
      <c r="U308" s="42"/>
      <c r="V308" s="13"/>
      <c r="W308" s="13"/>
      <c r="X308" s="13"/>
      <c r="Y308" s="13"/>
      <c r="Z308" s="13"/>
      <c r="AA308" s="13"/>
    </row>
    <row r="309" spans="1:27" ht="15.75" customHeight="1" x14ac:dyDescent="0.2">
      <c r="A309" s="13"/>
      <c r="B309" s="30" t="str">
        <f>"CRS25BT144A00290"</f>
        <v>CRS25BT144A00290</v>
      </c>
      <c r="C309" s="40">
        <v>45938</v>
      </c>
      <c r="D309" s="41">
        <v>0.8427662037037037</v>
      </c>
      <c r="E309" s="30" t="s">
        <v>62</v>
      </c>
      <c r="F309" s="30">
        <v>447</v>
      </c>
      <c r="G309" s="30">
        <v>3</v>
      </c>
      <c r="H309" s="30">
        <v>447.53094482421898</v>
      </c>
      <c r="I309" s="30">
        <v>11.2783870697021</v>
      </c>
      <c r="J309" s="30">
        <v>49.759384155273402</v>
      </c>
      <c r="K309" s="30">
        <v>10.7372932434082</v>
      </c>
      <c r="L309" s="30">
        <v>41.680049896240199</v>
      </c>
      <c r="M309" s="30">
        <v>0.79744559526443504</v>
      </c>
      <c r="N309" s="30">
        <v>21.772363662719702</v>
      </c>
      <c r="O309" s="30">
        <v>21.6667575836182</v>
      </c>
      <c r="P309" s="30">
        <v>22.1875</v>
      </c>
      <c r="Q309" s="30">
        <v>0.65161120891571001</v>
      </c>
      <c r="R309" s="30">
        <v>1000.60803222656</v>
      </c>
      <c r="S309" s="30">
        <v>386.52151489257801</v>
      </c>
      <c r="T309" s="42"/>
      <c r="U309" s="42"/>
      <c r="V309" s="13"/>
      <c r="W309" s="13"/>
      <c r="X309" s="13"/>
      <c r="Y309" s="13"/>
      <c r="Z309" s="13"/>
      <c r="AA309" s="13"/>
    </row>
    <row r="310" spans="1:27" ht="15.75" customHeight="1" x14ac:dyDescent="0.2">
      <c r="A310" s="13"/>
      <c r="B310" s="30" t="str">
        <f>"CRS25BT144A00291"</f>
        <v>CRS25BT144A00291</v>
      </c>
      <c r="C310" s="40">
        <v>45938</v>
      </c>
      <c r="D310" s="41">
        <v>0.75597222222222227</v>
      </c>
      <c r="E310" s="30" t="s">
        <v>62</v>
      </c>
      <c r="F310" s="30">
        <v>450</v>
      </c>
      <c r="G310" s="30">
        <v>3</v>
      </c>
      <c r="H310" s="30">
        <v>450.11083984375</v>
      </c>
      <c r="I310" s="30">
        <v>11.2432088851929</v>
      </c>
      <c r="J310" s="30">
        <v>49.821834564208999</v>
      </c>
      <c r="K310" s="30">
        <v>10.5473384857178</v>
      </c>
      <c r="L310" s="30">
        <v>42.675296783447301</v>
      </c>
      <c r="M310" s="30">
        <v>0.80354368686676003</v>
      </c>
      <c r="N310" s="30">
        <v>21.897876739501999</v>
      </c>
      <c r="O310" s="30">
        <v>21.9483528137207</v>
      </c>
      <c r="P310" s="30">
        <v>22.125</v>
      </c>
      <c r="Q310" s="30">
        <v>0.43580502271652199</v>
      </c>
      <c r="R310" s="30">
        <v>999.57342529296898</v>
      </c>
      <c r="S310" s="30">
        <v>500.60867309570301</v>
      </c>
      <c r="T310" s="42"/>
      <c r="U310" s="42"/>
      <c r="V310" s="13"/>
      <c r="W310" s="13"/>
      <c r="X310" s="13"/>
      <c r="Y310" s="13"/>
      <c r="Z310" s="13"/>
      <c r="AA310" s="13"/>
    </row>
    <row r="311" spans="1:27" ht="15.75" customHeight="1" x14ac:dyDescent="0.2">
      <c r="A311" s="13"/>
      <c r="B311" s="30" t="str">
        <f>"CRS25BT144A00292"</f>
        <v>CRS25BT144A00292</v>
      </c>
      <c r="C311" s="40">
        <v>45938</v>
      </c>
      <c r="D311" s="41">
        <v>0.85054398148148147</v>
      </c>
      <c r="E311" s="30" t="s">
        <v>62</v>
      </c>
      <c r="F311" s="30">
        <v>460</v>
      </c>
      <c r="G311" s="30">
        <v>3</v>
      </c>
      <c r="H311" s="30">
        <v>460.49261474609398</v>
      </c>
      <c r="I311" s="30">
        <v>11.2998704910278</v>
      </c>
      <c r="J311" s="30">
        <v>49.807750701904297</v>
      </c>
      <c r="K311" s="30">
        <v>10.7426605224609</v>
      </c>
      <c r="L311" s="30">
        <v>42.865787506103501</v>
      </c>
      <c r="M311" s="30">
        <v>0.81818646192550704</v>
      </c>
      <c r="N311" s="30">
        <v>22.402948379516602</v>
      </c>
      <c r="O311" s="30">
        <v>21.922534942626999</v>
      </c>
      <c r="P311" s="30">
        <v>22.1875</v>
      </c>
      <c r="Q311" s="30">
        <v>0.41568920016288802</v>
      </c>
      <c r="R311" s="30">
        <v>1000.41418457031</v>
      </c>
      <c r="S311" s="30">
        <v>325.17010498046898</v>
      </c>
      <c r="T311" s="42"/>
      <c r="U311" s="42"/>
      <c r="V311" s="13"/>
      <c r="W311" s="13"/>
      <c r="X311" s="13"/>
      <c r="Y311" s="13"/>
      <c r="Z311" s="13"/>
      <c r="AA311" s="13"/>
    </row>
    <row r="312" spans="1:27" ht="15.75" customHeight="1" x14ac:dyDescent="0.2">
      <c r="A312" s="13"/>
      <c r="B312" s="30" t="str">
        <f>"CRS25BT144A00292."</f>
        <v>CRS25BT144A00292.</v>
      </c>
      <c r="C312" s="40">
        <v>45938</v>
      </c>
      <c r="D312" s="41">
        <v>0.85016203703703708</v>
      </c>
      <c r="E312" s="30" t="s">
        <v>62</v>
      </c>
      <c r="F312" s="30">
        <v>460</v>
      </c>
      <c r="G312" s="30">
        <v>3</v>
      </c>
      <c r="H312" s="30">
        <v>460.384765625</v>
      </c>
      <c r="I312" s="30">
        <v>11.3104953765869</v>
      </c>
      <c r="J312" s="30">
        <v>49.804710388183601</v>
      </c>
      <c r="K312" s="30">
        <v>10.735704421997101</v>
      </c>
      <c r="L312" s="30">
        <v>42.883518218994098</v>
      </c>
      <c r="M312" s="30">
        <v>0.81727629899978604</v>
      </c>
      <c r="N312" s="30">
        <v>22.397701263427699</v>
      </c>
      <c r="O312" s="30">
        <v>21.862745285034201</v>
      </c>
      <c r="P312" s="30">
        <v>22.1875</v>
      </c>
      <c r="Q312" s="30">
        <v>0.404588133096695</v>
      </c>
      <c r="R312" s="30">
        <v>1000.42553710938</v>
      </c>
      <c r="S312" s="30">
        <v>314.77163696289102</v>
      </c>
      <c r="T312" s="42"/>
      <c r="U312" s="42"/>
      <c r="V312" s="13"/>
      <c r="W312" s="13"/>
      <c r="X312" s="13"/>
      <c r="Y312" s="13"/>
      <c r="Z312" s="13"/>
      <c r="AA312" s="13"/>
    </row>
    <row r="313" spans="1:27" ht="15.75" customHeight="1" x14ac:dyDescent="0.2">
      <c r="A313" s="13"/>
      <c r="B313" s="45" t="s">
        <v>73</v>
      </c>
      <c r="C313" s="40">
        <v>45945</v>
      </c>
      <c r="D313" s="41">
        <v>0.86966435185185187</v>
      </c>
      <c r="E313" s="30" t="s">
        <v>62</v>
      </c>
      <c r="F313" s="30">
        <v>460</v>
      </c>
      <c r="G313" s="30">
        <v>3</v>
      </c>
      <c r="H313" s="30">
        <v>460.85061645507801</v>
      </c>
      <c r="I313" s="30">
        <v>11.2972621917725</v>
      </c>
      <c r="J313" s="30">
        <v>49.421092987060497</v>
      </c>
      <c r="K313" s="30">
        <v>10.900318145751999</v>
      </c>
      <c r="L313" s="30">
        <v>42.278640747070298</v>
      </c>
      <c r="M313" s="30">
        <v>0.82541930675506603</v>
      </c>
      <c r="N313" s="30">
        <v>22.420366287231399</v>
      </c>
      <c r="O313" s="30">
        <v>22.381128311157202</v>
      </c>
      <c r="P313" s="30">
        <v>22.8125</v>
      </c>
      <c r="Q313" s="30">
        <v>0.86851453781127896</v>
      </c>
      <c r="R313" s="30">
        <v>999.71160888671898</v>
      </c>
      <c r="S313" s="30">
        <v>361.93109130859398</v>
      </c>
      <c r="T313" s="42"/>
      <c r="U313" s="42"/>
      <c r="V313" s="13"/>
      <c r="W313" s="13"/>
      <c r="X313" s="13"/>
      <c r="Y313" s="13"/>
      <c r="Z313" s="13"/>
      <c r="AA313" s="13"/>
    </row>
    <row r="314" spans="1:27" ht="15.75" customHeight="1" x14ac:dyDescent="0.2">
      <c r="A314" s="13"/>
      <c r="B314" s="30" t="str">
        <f>"CRS25BT144A00294"</f>
        <v>CRS25BT144A00294</v>
      </c>
      <c r="C314" s="40">
        <v>45938</v>
      </c>
      <c r="D314" s="41">
        <v>0.85659722222222223</v>
      </c>
      <c r="E314" s="30" t="s">
        <v>62</v>
      </c>
      <c r="F314" s="30">
        <v>451</v>
      </c>
      <c r="G314" s="30">
        <v>3</v>
      </c>
      <c r="H314" s="30">
        <v>451.03341674804699</v>
      </c>
      <c r="I314" s="30">
        <v>11.051408767700201</v>
      </c>
      <c r="J314" s="30">
        <v>49.883056640625</v>
      </c>
      <c r="K314" s="30">
        <v>10.752361297607401</v>
      </c>
      <c r="L314" s="30">
        <v>41.947380065917997</v>
      </c>
      <c r="M314" s="30">
        <v>0.818159580230713</v>
      </c>
      <c r="N314" s="30">
        <v>21.9427585601807</v>
      </c>
      <c r="O314" s="30">
        <v>21.764705657958999</v>
      </c>
      <c r="P314" s="30">
        <v>22.125</v>
      </c>
      <c r="Q314" s="30">
        <v>0.53576797246932995</v>
      </c>
      <c r="R314" s="30">
        <v>1000.40344238281</v>
      </c>
      <c r="S314" s="30">
        <v>502.166015625</v>
      </c>
      <c r="T314" s="42"/>
      <c r="U314" s="42"/>
      <c r="V314" s="13"/>
      <c r="W314" s="13"/>
      <c r="X314" s="13"/>
      <c r="Y314" s="13"/>
      <c r="Z314" s="13"/>
      <c r="AA314" s="13"/>
    </row>
    <row r="315" spans="1:27" ht="15.75" customHeight="1" x14ac:dyDescent="0.2">
      <c r="A315" s="13"/>
      <c r="B315" s="30" t="str">
        <f>"CRS25BT144A00295"</f>
        <v>CRS25BT144A00295</v>
      </c>
      <c r="C315" s="40">
        <v>45938</v>
      </c>
      <c r="D315" s="41">
        <v>0.85873842592592586</v>
      </c>
      <c r="E315" s="30" t="s">
        <v>62</v>
      </c>
      <c r="F315" s="30">
        <v>460</v>
      </c>
      <c r="G315" s="30">
        <v>3</v>
      </c>
      <c r="H315" s="30">
        <v>460.75982666015602</v>
      </c>
      <c r="I315" s="30">
        <v>11.2535667419434</v>
      </c>
      <c r="J315" s="30">
        <v>49.715019226074197</v>
      </c>
      <c r="K315" s="30">
        <v>10.7995300292969</v>
      </c>
      <c r="L315" s="30">
        <v>42.664806365966797</v>
      </c>
      <c r="M315" s="30">
        <v>0.82356297969818104</v>
      </c>
      <c r="N315" s="30">
        <v>22.415948867797901</v>
      </c>
      <c r="O315" s="30">
        <v>21.862745285034201</v>
      </c>
      <c r="P315" s="30">
        <v>22.125</v>
      </c>
      <c r="Q315" s="30">
        <v>0.42302009463310197</v>
      </c>
      <c r="R315" s="30">
        <v>1000.39099121094</v>
      </c>
      <c r="S315" s="30">
        <v>468.10986328125</v>
      </c>
      <c r="T315" s="42"/>
      <c r="U315" s="42"/>
      <c r="V315" s="13"/>
      <c r="W315" s="13"/>
      <c r="X315" s="13"/>
      <c r="Y315" s="13"/>
      <c r="Z315" s="13"/>
      <c r="AA315" s="13"/>
    </row>
    <row r="316" spans="1:27" ht="15.75" customHeight="1" x14ac:dyDescent="0.2">
      <c r="A316" s="13"/>
      <c r="B316" s="30" t="str">
        <f>"CRS25BT144A00296"</f>
        <v>CRS25BT144A00296</v>
      </c>
      <c r="C316" s="40">
        <v>45938</v>
      </c>
      <c r="D316" s="41">
        <v>0.86881944444444448</v>
      </c>
      <c r="E316" s="30" t="s">
        <v>62</v>
      </c>
      <c r="F316" s="30">
        <v>454</v>
      </c>
      <c r="G316" s="30">
        <v>3</v>
      </c>
      <c r="H316" s="30">
        <v>454.06509399414102</v>
      </c>
      <c r="I316" s="30">
        <v>11.325849533081101</v>
      </c>
      <c r="J316" s="30">
        <v>49.738979339599602</v>
      </c>
      <c r="K316" s="30">
        <v>10.738600730896</v>
      </c>
      <c r="L316" s="30">
        <v>42.283451080322301</v>
      </c>
      <c r="M316" s="30">
        <v>0.80602860450744596</v>
      </c>
      <c r="N316" s="30">
        <v>22.0902500152588</v>
      </c>
      <c r="O316" s="30">
        <v>21.7843017578125</v>
      </c>
      <c r="P316" s="30">
        <v>22.125</v>
      </c>
      <c r="Q316" s="30">
        <v>0.50390589237213101</v>
      </c>
      <c r="R316" s="30">
        <v>1000.48553466797</v>
      </c>
      <c r="S316" s="30">
        <v>338.89010620117199</v>
      </c>
      <c r="T316" s="42"/>
      <c r="U316" s="42"/>
      <c r="V316" s="13"/>
      <c r="W316" s="13"/>
      <c r="X316" s="13"/>
      <c r="Y316" s="13"/>
      <c r="Z316" s="13"/>
      <c r="AA316" s="13"/>
    </row>
    <row r="317" spans="1:27" ht="15.75" customHeight="1" x14ac:dyDescent="0.2">
      <c r="A317" s="13"/>
      <c r="B317" s="30" t="str">
        <f>"CRS25BT144A00298"</f>
        <v>CRS25BT144A00298</v>
      </c>
      <c r="C317" s="40">
        <v>45938</v>
      </c>
      <c r="D317" s="41">
        <v>0.86644675925925929</v>
      </c>
      <c r="E317" s="30" t="s">
        <v>62</v>
      </c>
      <c r="F317" s="30">
        <v>454</v>
      </c>
      <c r="G317" s="30">
        <v>3</v>
      </c>
      <c r="H317" s="30">
        <v>454.55126953125</v>
      </c>
      <c r="I317" s="30">
        <v>11.3028621673584</v>
      </c>
      <c r="J317" s="30">
        <v>49.977703094482401</v>
      </c>
      <c r="K317" s="30">
        <v>10.752144813537599</v>
      </c>
      <c r="L317" s="30">
        <v>42.275405883789098</v>
      </c>
      <c r="M317" s="30">
        <v>0.80467063188552901</v>
      </c>
      <c r="N317" s="30">
        <v>22.1139030456543</v>
      </c>
      <c r="O317" s="30">
        <v>21.8289680480957</v>
      </c>
      <c r="P317" s="30">
        <v>22.125</v>
      </c>
      <c r="Q317" s="30">
        <v>0.47589176893234297</v>
      </c>
      <c r="R317" s="30">
        <v>1000.52899169922</v>
      </c>
      <c r="S317" s="30">
        <v>363.08206176757801</v>
      </c>
      <c r="T317" s="42"/>
      <c r="U317" s="42"/>
      <c r="V317" s="13"/>
      <c r="W317" s="13"/>
      <c r="X317" s="13"/>
      <c r="Y317" s="13"/>
      <c r="Z317" s="13"/>
      <c r="AA317" s="13"/>
    </row>
    <row r="318" spans="1:27" ht="15.75" customHeight="1" x14ac:dyDescent="0.2">
      <c r="A318" s="13"/>
      <c r="B318" s="30" t="str">
        <f>"CRS25BT144A00299"</f>
        <v>CRS25BT144A00299</v>
      </c>
      <c r="C318" s="40">
        <v>45945</v>
      </c>
      <c r="D318" s="41">
        <v>0.99075231481481474</v>
      </c>
      <c r="E318" s="30" t="s">
        <v>62</v>
      </c>
      <c r="F318" s="30">
        <v>454</v>
      </c>
      <c r="G318" s="30">
        <v>3</v>
      </c>
      <c r="H318" s="30">
        <v>454.95166015625</v>
      </c>
      <c r="I318" s="30">
        <v>11.2799940109253</v>
      </c>
      <c r="J318" s="30">
        <v>49.914890289306598</v>
      </c>
      <c r="K318" s="30">
        <v>10.724286079406699</v>
      </c>
      <c r="L318" s="30">
        <v>42.422557830810497</v>
      </c>
      <c r="M318" s="30">
        <v>0.808027744293213</v>
      </c>
      <c r="N318" s="30">
        <v>22.133380889892599</v>
      </c>
      <c r="O318" s="30">
        <v>22.2156867980957</v>
      </c>
      <c r="P318" s="30">
        <v>22.5625</v>
      </c>
      <c r="Q318" s="30">
        <v>0.465855032205582</v>
      </c>
      <c r="R318" s="30">
        <v>999.685791015625</v>
      </c>
      <c r="S318" s="30">
        <v>317.63095092773398</v>
      </c>
      <c r="T318" s="42"/>
      <c r="U318" s="42"/>
      <c r="V318" s="13"/>
      <c r="W318" s="13"/>
      <c r="X318" s="13"/>
      <c r="Y318" s="13"/>
      <c r="Z318" s="13"/>
      <c r="AA318" s="13"/>
    </row>
    <row r="319" spans="1:27" ht="15.75" customHeight="1" x14ac:dyDescent="0.2">
      <c r="A319" s="13"/>
      <c r="B319" s="30" t="str">
        <f>"CRS25BT144A00300"</f>
        <v>CRS25BT144A00300</v>
      </c>
      <c r="C319" s="40">
        <v>45938</v>
      </c>
      <c r="D319" s="41">
        <v>0.85460648148148144</v>
      </c>
      <c r="E319" s="30" t="s">
        <v>62</v>
      </c>
      <c r="F319" s="30">
        <v>448</v>
      </c>
      <c r="G319" s="30">
        <v>3</v>
      </c>
      <c r="H319" s="30">
        <v>448.91906738281199</v>
      </c>
      <c r="I319" s="30">
        <v>11.2133274078369</v>
      </c>
      <c r="J319" s="30">
        <v>49.857185363769503</v>
      </c>
      <c r="K319" s="30">
        <v>10.701301574706999</v>
      </c>
      <c r="L319" s="30">
        <v>41.949951171875</v>
      </c>
      <c r="M319" s="30">
        <v>0.80298197269439697</v>
      </c>
      <c r="N319" s="30">
        <v>21.839897155761701</v>
      </c>
      <c r="O319" s="30">
        <v>21.745101928710898</v>
      </c>
      <c r="P319" s="30">
        <v>22.125</v>
      </c>
      <c r="Q319" s="30">
        <v>0.47565588355064398</v>
      </c>
      <c r="R319" s="30">
        <v>1000.37231445312</v>
      </c>
      <c r="S319" s="30">
        <v>464.906005859375</v>
      </c>
      <c r="T319" s="42"/>
      <c r="U319" s="42"/>
      <c r="V319" s="13"/>
      <c r="W319" s="13"/>
      <c r="X319" s="13"/>
      <c r="Y319" s="13"/>
      <c r="Z319" s="13"/>
      <c r="AA319" s="13"/>
    </row>
    <row r="320" spans="1:27" ht="15.75" customHeight="1" x14ac:dyDescent="0.2">
      <c r="A320" s="13"/>
      <c r="B320" s="30" t="str">
        <f>"CRS25BT144A00301"</f>
        <v>CRS25BT144A00301</v>
      </c>
      <c r="C320" s="40">
        <v>45938</v>
      </c>
      <c r="D320" s="41">
        <v>0.83827546296296296</v>
      </c>
      <c r="E320" s="30" t="s">
        <v>62</v>
      </c>
      <c r="F320" s="30">
        <v>450</v>
      </c>
      <c r="G320" s="30">
        <v>3</v>
      </c>
      <c r="H320" s="30">
        <v>450.97647094726602</v>
      </c>
      <c r="I320" s="30">
        <v>11.249707221984901</v>
      </c>
      <c r="J320" s="30">
        <v>49.820346832275398</v>
      </c>
      <c r="K320" s="30">
        <v>10.8204345703125</v>
      </c>
      <c r="L320" s="30">
        <v>41.67822265625</v>
      </c>
      <c r="M320" s="30">
        <v>0.80464798212051403</v>
      </c>
      <c r="N320" s="30">
        <v>21.939989089965799</v>
      </c>
      <c r="O320" s="30">
        <v>21.823299407958999</v>
      </c>
      <c r="P320" s="30">
        <v>22.25</v>
      </c>
      <c r="Q320" s="30">
        <v>0.58079892396926902</v>
      </c>
      <c r="R320" s="30">
        <v>1000.63812255859</v>
      </c>
      <c r="S320" s="30">
        <v>473.61322021484398</v>
      </c>
      <c r="T320" s="42"/>
      <c r="U320" s="42"/>
      <c r="V320" s="13"/>
      <c r="W320" s="13"/>
      <c r="X320" s="13"/>
      <c r="Y320" s="13"/>
      <c r="Z320" s="13"/>
      <c r="AA320" s="13"/>
    </row>
    <row r="321" spans="1:27" ht="15.75" customHeight="1" x14ac:dyDescent="0.2">
      <c r="A321" s="13"/>
      <c r="B321" s="30" t="str">
        <f>"CRS25BT144A00302"</f>
        <v>CRS25BT144A00302</v>
      </c>
      <c r="C321" s="40">
        <v>45938</v>
      </c>
      <c r="D321" s="41">
        <v>0.83707175925925925</v>
      </c>
      <c r="E321" s="30" t="s">
        <v>62</v>
      </c>
      <c r="F321" s="30">
        <v>456</v>
      </c>
      <c r="G321" s="30">
        <v>3</v>
      </c>
      <c r="H321" s="30">
        <v>456.27978515625</v>
      </c>
      <c r="I321" s="30">
        <v>11.2759246826172</v>
      </c>
      <c r="J321" s="30">
        <v>49.780059814453097</v>
      </c>
      <c r="K321" s="30">
        <v>10.7221212387085</v>
      </c>
      <c r="L321" s="30">
        <v>42.5549926757812</v>
      </c>
      <c r="M321" s="30">
        <v>0.81287479400634799</v>
      </c>
      <c r="N321" s="30">
        <v>22.197994232177699</v>
      </c>
      <c r="O321" s="30">
        <v>21.705883026123001</v>
      </c>
      <c r="P321" s="30">
        <v>22.25</v>
      </c>
      <c r="Q321" s="30">
        <v>0.43247383832931502</v>
      </c>
      <c r="R321" s="30">
        <v>1000.49291992187</v>
      </c>
      <c r="S321" s="30">
        <v>373.719970703125</v>
      </c>
      <c r="T321" s="42"/>
      <c r="U321" s="42"/>
      <c r="V321" s="13"/>
      <c r="W321" s="13"/>
      <c r="X321" s="13"/>
      <c r="Y321" s="13"/>
      <c r="Z321" s="13"/>
      <c r="AA321" s="13"/>
    </row>
    <row r="322" spans="1:27" ht="15.75" customHeight="1" x14ac:dyDescent="0.2">
      <c r="A322" s="13"/>
      <c r="B322" s="30" t="str">
        <f>"CRS25BT144A00304"</f>
        <v>CRS25BT144A00304</v>
      </c>
      <c r="C322" s="40">
        <v>45938</v>
      </c>
      <c r="D322" s="41">
        <v>0.80150462962962965</v>
      </c>
      <c r="E322" s="30" t="s">
        <v>62</v>
      </c>
      <c r="F322" s="30">
        <v>459</v>
      </c>
      <c r="G322" s="30">
        <v>3</v>
      </c>
      <c r="H322" s="30">
        <v>459.55630493164102</v>
      </c>
      <c r="I322" s="30">
        <v>11.332029342651399</v>
      </c>
      <c r="J322" s="30">
        <v>49.840057373046903</v>
      </c>
      <c r="K322" s="30">
        <v>10.7599439620972</v>
      </c>
      <c r="L322" s="30">
        <v>42.709915161132798</v>
      </c>
      <c r="M322" s="30">
        <v>0.81367784738540605</v>
      </c>
      <c r="N322" s="30">
        <v>22.357397079467798</v>
      </c>
      <c r="O322" s="30">
        <v>22.156862258911101</v>
      </c>
      <c r="P322" s="30">
        <v>22.25</v>
      </c>
      <c r="Q322" s="30">
        <v>0.43268156051635698</v>
      </c>
      <c r="R322" s="30">
        <v>1000.56439208984</v>
      </c>
      <c r="S322" s="30">
        <v>327.03280639648398</v>
      </c>
      <c r="T322" s="42"/>
      <c r="U322" s="42"/>
      <c r="V322" s="13"/>
      <c r="W322" s="13"/>
      <c r="X322" s="13"/>
      <c r="Y322" s="13"/>
      <c r="Z322" s="13"/>
      <c r="AA322" s="13"/>
    </row>
    <row r="323" spans="1:27" ht="15.75" customHeight="1" x14ac:dyDescent="0.2">
      <c r="A323" s="13"/>
      <c r="B323" s="30" t="str">
        <f>"CRS25BT144A00305"</f>
        <v>CRS25BT144A00305</v>
      </c>
      <c r="C323" s="40">
        <v>45938</v>
      </c>
      <c r="D323" s="41">
        <v>0.8137847222222222</v>
      </c>
      <c r="E323" s="30" t="s">
        <v>62</v>
      </c>
      <c r="F323" s="30">
        <v>454</v>
      </c>
      <c r="G323" s="30">
        <v>3</v>
      </c>
      <c r="H323" s="30">
        <v>454.31286621093699</v>
      </c>
      <c r="I323" s="30">
        <v>11.325000762939499</v>
      </c>
      <c r="J323" s="30">
        <v>49.660312652587898</v>
      </c>
      <c r="K323" s="30">
        <v>10.799171447753899</v>
      </c>
      <c r="L323" s="30">
        <v>42.069236755371101</v>
      </c>
      <c r="M323" s="30">
        <v>0.80780649185180697</v>
      </c>
      <c r="N323" s="30">
        <v>22.1023044586182</v>
      </c>
      <c r="O323" s="30">
        <v>21.876226425170898</v>
      </c>
      <c r="P323" s="30">
        <v>22.3125</v>
      </c>
      <c r="Q323" s="30">
        <v>0.48515638709068298</v>
      </c>
      <c r="R323" s="30">
        <v>1000.59844970703</v>
      </c>
      <c r="S323" s="30">
        <v>370.03616333007801</v>
      </c>
      <c r="T323" s="42"/>
      <c r="U323" s="42"/>
      <c r="V323" s="13"/>
      <c r="W323" s="13"/>
      <c r="X323" s="13"/>
      <c r="Y323" s="13"/>
      <c r="Z323" s="13"/>
      <c r="AA323" s="13"/>
    </row>
    <row r="324" spans="1:27" ht="15.75" customHeight="1" x14ac:dyDescent="0.2">
      <c r="A324" s="13"/>
      <c r="B324" s="30" t="str">
        <f>"CRS25BT144A00306"</f>
        <v>CRS25BT144A00306</v>
      </c>
      <c r="C324" s="40">
        <v>45938</v>
      </c>
      <c r="D324" s="41">
        <v>0.7892824074074074</v>
      </c>
      <c r="E324" s="30" t="s">
        <v>62</v>
      </c>
      <c r="F324" s="30">
        <v>450</v>
      </c>
      <c r="G324" s="30">
        <v>3</v>
      </c>
      <c r="H324" s="30">
        <v>450.39367675781199</v>
      </c>
      <c r="I324" s="30">
        <v>11.245312690734901</v>
      </c>
      <c r="J324" s="30">
        <v>49.828826904296903</v>
      </c>
      <c r="K324" s="30">
        <v>10.782615661621101</v>
      </c>
      <c r="L324" s="30">
        <v>41.770355224609403</v>
      </c>
      <c r="M324" s="30">
        <v>0.80378532409668002</v>
      </c>
      <c r="N324" s="30">
        <v>21.911636352539102</v>
      </c>
      <c r="O324" s="30">
        <v>21.7843132019043</v>
      </c>
      <c r="P324" s="30">
        <v>22.25</v>
      </c>
      <c r="Q324" s="30">
        <v>0.62315189838409402</v>
      </c>
      <c r="R324" s="30">
        <v>1000.32873535156</v>
      </c>
      <c r="S324" s="30">
        <v>428.15383911132801</v>
      </c>
      <c r="T324" s="42"/>
      <c r="U324" s="42"/>
      <c r="V324" s="13"/>
      <c r="W324" s="13"/>
      <c r="X324" s="13"/>
      <c r="Y324" s="13"/>
      <c r="Z324" s="13"/>
      <c r="AA324" s="13"/>
    </row>
    <row r="325" spans="1:27" ht="15.75" customHeight="1" x14ac:dyDescent="0.2">
      <c r="A325" s="13"/>
      <c r="B325" s="30" t="str">
        <f>"CRS25BT144A00307"</f>
        <v>CRS25BT144A00307</v>
      </c>
      <c r="C325" s="40">
        <v>45938</v>
      </c>
      <c r="D325" s="41">
        <v>0.80075231481481479</v>
      </c>
      <c r="E325" s="30" t="s">
        <v>62</v>
      </c>
      <c r="F325" s="30">
        <v>443</v>
      </c>
      <c r="G325" s="30">
        <v>3</v>
      </c>
      <c r="H325" s="30">
        <v>443.09390258789102</v>
      </c>
      <c r="I325" s="30">
        <v>11.352246284484901</v>
      </c>
      <c r="J325" s="30">
        <v>49.790157318115199</v>
      </c>
      <c r="K325" s="30">
        <v>10.6998691558838</v>
      </c>
      <c r="L325" s="30">
        <v>41.4111518859863</v>
      </c>
      <c r="M325" s="30">
        <v>0.78391772508621205</v>
      </c>
      <c r="N325" s="30">
        <v>21.556501388549801</v>
      </c>
      <c r="O325" s="30">
        <v>21.882352828979499</v>
      </c>
      <c r="P325" s="30">
        <v>22.3125</v>
      </c>
      <c r="Q325" s="30">
        <v>0.55143952369689897</v>
      </c>
      <c r="R325" s="30">
        <v>1000.64886474609</v>
      </c>
      <c r="S325" s="30">
        <v>356.73010253906301</v>
      </c>
      <c r="T325" s="42"/>
      <c r="U325" s="42"/>
      <c r="V325" s="13"/>
      <c r="W325" s="13"/>
      <c r="X325" s="13"/>
      <c r="Y325" s="13"/>
      <c r="Z325" s="13"/>
      <c r="AA325" s="13"/>
    </row>
    <row r="326" spans="1:27" ht="15.75" customHeight="1" x14ac:dyDescent="0.2">
      <c r="A326" s="13"/>
      <c r="B326" s="30" t="str">
        <f>"CRS25BT144A00308"</f>
        <v>CRS25BT144A00308</v>
      </c>
      <c r="C326" s="40">
        <v>45938</v>
      </c>
      <c r="D326" s="41">
        <v>0.11802083333333334</v>
      </c>
      <c r="E326" s="30" t="s">
        <v>62</v>
      </c>
      <c r="F326" s="30">
        <v>454</v>
      </c>
      <c r="G326" s="30">
        <v>3</v>
      </c>
      <c r="H326" s="30">
        <v>454.94100952148398</v>
      </c>
      <c r="I326" s="30">
        <v>11.422936439514199</v>
      </c>
      <c r="J326" s="30">
        <v>50.236457824707003</v>
      </c>
      <c r="K326" s="30">
        <v>10.79820728302</v>
      </c>
      <c r="L326" s="30">
        <v>42.131160736083999</v>
      </c>
      <c r="M326" s="30">
        <v>0.79279029369354304</v>
      </c>
      <c r="N326" s="30">
        <v>22.1328639984131</v>
      </c>
      <c r="O326" s="30">
        <v>22.4689025878906</v>
      </c>
      <c r="P326" s="30">
        <v>22.75</v>
      </c>
      <c r="Q326" s="30">
        <v>0.733273506164551</v>
      </c>
      <c r="R326" s="30">
        <v>1000.50622558594</v>
      </c>
      <c r="S326" s="30">
        <v>521.856689453125</v>
      </c>
      <c r="T326" s="42"/>
      <c r="U326" s="42"/>
      <c r="V326" s="13"/>
      <c r="W326" s="13"/>
      <c r="X326" s="13"/>
      <c r="Y326" s="13"/>
      <c r="Z326" s="13"/>
      <c r="AA326" s="13"/>
    </row>
    <row r="327" spans="1:27" ht="15.75" customHeight="1" x14ac:dyDescent="0.2">
      <c r="A327" s="13"/>
      <c r="B327" s="30" t="str">
        <f>"CRS25BT144A00309"</f>
        <v>CRS25BT144A00309</v>
      </c>
      <c r="C327" s="40">
        <v>45938</v>
      </c>
      <c r="D327" s="41">
        <v>0.85988425925925915</v>
      </c>
      <c r="E327" s="30" t="s">
        <v>62</v>
      </c>
      <c r="F327" s="30">
        <v>446</v>
      </c>
      <c r="G327" s="30">
        <v>3</v>
      </c>
      <c r="H327" s="30">
        <v>446.73052978515602</v>
      </c>
      <c r="I327" s="30">
        <v>11.210451126098601</v>
      </c>
      <c r="J327" s="30">
        <v>49.835853576660199</v>
      </c>
      <c r="K327" s="30">
        <v>10.7478036880493</v>
      </c>
      <c r="L327" s="30">
        <v>41.564823150634801</v>
      </c>
      <c r="M327" s="30">
        <v>0.79961448907852195</v>
      </c>
      <c r="N327" s="30">
        <v>21.733423233032202</v>
      </c>
      <c r="O327" s="30">
        <v>21.820074081420898</v>
      </c>
      <c r="P327" s="30">
        <v>22.125</v>
      </c>
      <c r="Q327" s="30">
        <v>0.60380935668945301</v>
      </c>
      <c r="R327" s="30">
        <v>1000.46246337891</v>
      </c>
      <c r="S327" s="30">
        <v>417.94845581054699</v>
      </c>
      <c r="T327" s="42"/>
      <c r="U327" s="42"/>
      <c r="V327" s="13"/>
      <c r="W327" s="13"/>
      <c r="X327" s="13"/>
      <c r="Y327" s="13"/>
      <c r="Z327" s="13"/>
      <c r="AA327" s="13"/>
    </row>
    <row r="328" spans="1:27" ht="15.75" customHeight="1" x14ac:dyDescent="0.2">
      <c r="A328" s="13"/>
      <c r="B328" s="30" t="str">
        <f>"CRS25BT144A00310"</f>
        <v>CRS25BT144A00310</v>
      </c>
      <c r="C328" s="40">
        <v>45945</v>
      </c>
      <c r="D328" s="41">
        <v>0.97575231481481473</v>
      </c>
      <c r="E328" s="30" t="s">
        <v>62</v>
      </c>
      <c r="F328" s="30">
        <v>444</v>
      </c>
      <c r="G328" s="30">
        <v>3</v>
      </c>
      <c r="H328" s="30">
        <v>444.73751831054699</v>
      </c>
      <c r="I328" s="30">
        <v>11.3122453689575</v>
      </c>
      <c r="J328" s="30">
        <v>49.809280395507798</v>
      </c>
      <c r="K328" s="30">
        <v>10.7341985702515</v>
      </c>
      <c r="L328" s="30">
        <v>41.431831359863303</v>
      </c>
      <c r="M328" s="30">
        <v>0.78930467367172197</v>
      </c>
      <c r="N328" s="30">
        <v>21.6364631652832</v>
      </c>
      <c r="O328" s="30">
        <v>22.1772365570068</v>
      </c>
      <c r="P328" s="30">
        <v>22.625</v>
      </c>
      <c r="Q328" s="30">
        <v>0.56736034154892001</v>
      </c>
      <c r="R328" s="30">
        <v>999.117431640625</v>
      </c>
      <c r="S328" s="30">
        <v>299.71871948242199</v>
      </c>
      <c r="T328" s="42"/>
      <c r="U328" s="42"/>
      <c r="V328" s="13"/>
      <c r="W328" s="13"/>
      <c r="X328" s="13"/>
      <c r="Y328" s="13"/>
      <c r="Z328" s="13"/>
      <c r="AA328" s="13"/>
    </row>
    <row r="329" spans="1:27" ht="15.75" customHeight="1" x14ac:dyDescent="0.2">
      <c r="A329" s="13"/>
      <c r="B329" s="45" t="s">
        <v>74</v>
      </c>
      <c r="C329" s="40">
        <v>45945</v>
      </c>
      <c r="D329" s="41">
        <v>0.87138888888888888</v>
      </c>
      <c r="E329" s="30" t="s">
        <v>62</v>
      </c>
      <c r="F329" s="30">
        <v>456</v>
      </c>
      <c r="G329" s="30">
        <v>3</v>
      </c>
      <c r="H329" s="30">
        <v>456.08706665039102</v>
      </c>
      <c r="I329" s="30">
        <v>11.328722000122101</v>
      </c>
      <c r="J329" s="30">
        <v>49.623386383056598</v>
      </c>
      <c r="K329" s="30">
        <v>10.791166305541999</v>
      </c>
      <c r="L329" s="30">
        <v>42.264854431152301</v>
      </c>
      <c r="M329" s="30">
        <v>0.81129807233810403</v>
      </c>
      <c r="N329" s="30">
        <v>22.1886196136475</v>
      </c>
      <c r="O329" s="30">
        <v>22.352941513061499</v>
      </c>
      <c r="P329" s="30">
        <v>22.8125</v>
      </c>
      <c r="Q329" s="30">
        <v>1.1304731369018599</v>
      </c>
      <c r="R329" s="30">
        <v>999.68798828125</v>
      </c>
      <c r="S329" s="30">
        <v>348.65814208984398</v>
      </c>
      <c r="T329" s="42"/>
      <c r="U329" s="42"/>
      <c r="V329" s="13"/>
      <c r="W329" s="13"/>
      <c r="X329" s="13"/>
      <c r="Y329" s="13"/>
      <c r="Z329" s="13"/>
      <c r="AA329" s="13"/>
    </row>
    <row r="330" spans="1:27" ht="15.75" customHeight="1" x14ac:dyDescent="0.2">
      <c r="A330" s="13"/>
      <c r="B330" s="30" t="str">
        <f>"CRS25BT144A00312"</f>
        <v>CRS25BT144A00312</v>
      </c>
      <c r="C330" s="40">
        <v>45945</v>
      </c>
      <c r="D330" s="41">
        <v>0.96730324074074081</v>
      </c>
      <c r="E330" s="30" t="s">
        <v>62</v>
      </c>
      <c r="F330" s="30">
        <v>456</v>
      </c>
      <c r="G330" s="30">
        <v>3</v>
      </c>
      <c r="H330" s="30">
        <v>456.79183959960898</v>
      </c>
      <c r="I330" s="30">
        <v>11.2998657226563</v>
      </c>
      <c r="J330" s="30">
        <v>49.8534545898438</v>
      </c>
      <c r="K330" s="30">
        <v>10.8000078201294</v>
      </c>
      <c r="L330" s="30">
        <v>42.295509338378899</v>
      </c>
      <c r="M330" s="30">
        <v>0.81086730957031306</v>
      </c>
      <c r="N330" s="30">
        <v>22.222906112670898</v>
      </c>
      <c r="O330" s="30">
        <v>22.215116500854499</v>
      </c>
      <c r="P330" s="30">
        <v>22.625</v>
      </c>
      <c r="Q330" s="30">
        <v>0.50316375494003296</v>
      </c>
      <c r="R330" s="30">
        <v>999.79205322265602</v>
      </c>
      <c r="S330" s="30">
        <v>346.76205444335898</v>
      </c>
      <c r="T330" s="42"/>
      <c r="U330" s="42"/>
      <c r="V330" s="13"/>
      <c r="W330" s="13"/>
      <c r="X330" s="13"/>
      <c r="Y330" s="13"/>
      <c r="Z330" s="13"/>
      <c r="AA330" s="13"/>
    </row>
    <row r="331" spans="1:27" ht="15.75" customHeight="1" x14ac:dyDescent="0.2">
      <c r="A331" s="13"/>
      <c r="B331" s="45" t="s">
        <v>75</v>
      </c>
      <c r="C331" s="40">
        <v>45945</v>
      </c>
      <c r="D331" s="41">
        <v>0.86813657407407396</v>
      </c>
      <c r="E331" s="30" t="s">
        <v>62</v>
      </c>
      <c r="F331" s="30">
        <v>441</v>
      </c>
      <c r="G331" s="30">
        <v>3</v>
      </c>
      <c r="H331" s="30">
        <v>441.481689453125</v>
      </c>
      <c r="I331" s="30">
        <v>11.236071586608899</v>
      </c>
      <c r="J331" s="30">
        <v>49.463657379150398</v>
      </c>
      <c r="K331" s="30">
        <v>10.7059106826782</v>
      </c>
      <c r="L331" s="30">
        <v>41.237194061279297</v>
      </c>
      <c r="M331" s="30">
        <v>0.79435014724731401</v>
      </c>
      <c r="N331" s="30">
        <v>21.4780673980713</v>
      </c>
      <c r="O331" s="30">
        <v>22.335145950317401</v>
      </c>
      <c r="P331" s="30">
        <v>22.75</v>
      </c>
      <c r="Q331" s="30">
        <v>1.3607811927795399</v>
      </c>
      <c r="R331" s="30">
        <v>1000.43426513672</v>
      </c>
      <c r="S331" s="30">
        <v>314.14260864257801</v>
      </c>
      <c r="T331" s="42"/>
      <c r="U331" s="42"/>
      <c r="V331" s="13"/>
      <c r="W331" s="13"/>
      <c r="X331" s="13"/>
      <c r="Y331" s="13"/>
      <c r="Z331" s="13"/>
      <c r="AA331" s="13"/>
    </row>
    <row r="332" spans="1:27" ht="15.75" customHeight="1" x14ac:dyDescent="0.2">
      <c r="A332" s="13"/>
      <c r="B332" s="30" t="str">
        <f>"CRS25BT144A00314"</f>
        <v>CRS25BT144A00314</v>
      </c>
      <c r="C332" s="40">
        <v>45938</v>
      </c>
      <c r="D332" s="41">
        <v>0.75373842592592588</v>
      </c>
      <c r="E332" s="30" t="s">
        <v>62</v>
      </c>
      <c r="F332" s="30">
        <v>458</v>
      </c>
      <c r="G332" s="30">
        <v>3</v>
      </c>
      <c r="H332" s="30">
        <v>458.69787597656199</v>
      </c>
      <c r="I332" s="30">
        <v>11.350134849548301</v>
      </c>
      <c r="J332" s="30">
        <v>49.540214538574197</v>
      </c>
      <c r="K332" s="30">
        <v>10.870710372924799</v>
      </c>
      <c r="L332" s="30">
        <v>42.195758819580099</v>
      </c>
      <c r="M332" s="30">
        <v>0.81577014923095703</v>
      </c>
      <c r="N332" s="30">
        <v>22.315635681152301</v>
      </c>
      <c r="O332" s="30">
        <v>22.109432220458999</v>
      </c>
      <c r="P332" s="30">
        <v>22.125</v>
      </c>
      <c r="Q332" s="30">
        <v>0.60989862680435203</v>
      </c>
      <c r="R332" s="30">
        <v>1000.05072021484</v>
      </c>
      <c r="S332" s="30">
        <v>532.92138671875</v>
      </c>
      <c r="T332" s="42"/>
      <c r="U332" s="42"/>
      <c r="V332" s="13"/>
      <c r="W332" s="13"/>
      <c r="X332" s="13"/>
      <c r="Y332" s="13"/>
      <c r="Z332" s="13"/>
      <c r="AA332" s="13"/>
    </row>
    <row r="333" spans="1:27" ht="15.75" customHeight="1" x14ac:dyDescent="0.2">
      <c r="A333" s="13"/>
      <c r="B333" s="45" t="s">
        <v>76</v>
      </c>
      <c r="C333" s="40">
        <v>45945</v>
      </c>
      <c r="D333" s="41">
        <v>0.84903935185185186</v>
      </c>
      <c r="E333" s="30" t="s">
        <v>62</v>
      </c>
      <c r="F333" s="30">
        <v>454</v>
      </c>
      <c r="G333" s="30">
        <v>3</v>
      </c>
      <c r="H333" s="30">
        <v>454.75738525390602</v>
      </c>
      <c r="I333" s="30">
        <v>11.225421905517599</v>
      </c>
      <c r="J333" s="30">
        <v>49.853492736816399</v>
      </c>
      <c r="K333" s="30">
        <v>10.7752275466919</v>
      </c>
      <c r="L333" s="30">
        <v>42.203968048095703</v>
      </c>
      <c r="M333" s="30">
        <v>0.81260877847671498</v>
      </c>
      <c r="N333" s="30">
        <v>22.123929977416999</v>
      </c>
      <c r="O333" s="30">
        <v>22.448299407958999</v>
      </c>
      <c r="P333" s="30">
        <v>22.8125</v>
      </c>
      <c r="Q333" s="30">
        <v>0.57201808691024802</v>
      </c>
      <c r="R333" s="30">
        <v>999.21771240234398</v>
      </c>
      <c r="S333" s="30">
        <v>344.80599975585898</v>
      </c>
      <c r="T333" s="42"/>
      <c r="U333" s="42"/>
      <c r="V333" s="13"/>
      <c r="W333" s="13"/>
      <c r="X333" s="13"/>
      <c r="Y333" s="13"/>
      <c r="Z333" s="13"/>
      <c r="AA333" s="13"/>
    </row>
    <row r="334" spans="1:27" ht="15.75" customHeight="1" x14ac:dyDescent="0.2">
      <c r="A334" s="13"/>
      <c r="B334" s="30" t="str">
        <f>"CRS25BT144A00316"</f>
        <v>CRS25BT144A00316</v>
      </c>
      <c r="C334" s="40">
        <v>45938</v>
      </c>
      <c r="D334" s="41">
        <v>0.75810185185185175</v>
      </c>
      <c r="E334" s="30" t="s">
        <v>62</v>
      </c>
      <c r="F334" s="30">
        <v>442</v>
      </c>
      <c r="G334" s="30">
        <v>3</v>
      </c>
      <c r="H334" s="30">
        <v>442.841064453125</v>
      </c>
      <c r="I334" s="30">
        <v>11.140190124511699</v>
      </c>
      <c r="J334" s="30">
        <v>49.710037231445298</v>
      </c>
      <c r="K334" s="30">
        <v>10.592059135436999</v>
      </c>
      <c r="L334" s="30">
        <v>41.808780670166001</v>
      </c>
      <c r="M334" s="30">
        <v>0.79967069625854503</v>
      </c>
      <c r="N334" s="30">
        <v>21.5442008972168</v>
      </c>
      <c r="O334" s="30">
        <v>21.843137741088899</v>
      </c>
      <c r="P334" s="30">
        <v>22.125</v>
      </c>
      <c r="Q334" s="30">
        <v>1.0017344951629601</v>
      </c>
      <c r="R334" s="30">
        <v>999.73181152343705</v>
      </c>
      <c r="S334" s="30">
        <v>577.832763671875</v>
      </c>
      <c r="T334" s="42"/>
      <c r="U334" s="42"/>
      <c r="V334" s="13"/>
      <c r="W334" s="13"/>
      <c r="X334" s="13"/>
      <c r="Y334" s="13"/>
      <c r="Z334" s="13"/>
      <c r="AA334" s="13"/>
    </row>
    <row r="335" spans="1:27" ht="15.75" customHeight="1" x14ac:dyDescent="0.2">
      <c r="A335" s="13"/>
      <c r="B335" s="30" t="str">
        <f>"CRS25BT144A00317"</f>
        <v>CRS25BT144A00317</v>
      </c>
      <c r="C335" s="40">
        <v>45938</v>
      </c>
      <c r="D335" s="41">
        <v>0.76078703703703709</v>
      </c>
      <c r="E335" s="30" t="s">
        <v>62</v>
      </c>
      <c r="F335" s="30">
        <v>446</v>
      </c>
      <c r="G335" s="30">
        <v>3</v>
      </c>
      <c r="H335" s="30">
        <v>446.97970581054699</v>
      </c>
      <c r="I335" s="30">
        <v>11.230796813964799</v>
      </c>
      <c r="J335" s="30">
        <v>49.778903961181598</v>
      </c>
      <c r="K335" s="30">
        <v>10.5487565994263</v>
      </c>
      <c r="L335" s="30">
        <v>42.372737884521499</v>
      </c>
      <c r="M335" s="30">
        <v>0.79952472448348999</v>
      </c>
      <c r="N335" s="30">
        <v>21.745546340942401</v>
      </c>
      <c r="O335" s="30">
        <v>22.030023574829102</v>
      </c>
      <c r="P335" s="30">
        <v>22.125</v>
      </c>
      <c r="Q335" s="30">
        <v>0.48295775055885298</v>
      </c>
      <c r="R335" s="30">
        <v>999.804443359375</v>
      </c>
      <c r="S335" s="30">
        <v>518.25732421875</v>
      </c>
      <c r="T335" s="42"/>
      <c r="U335" s="42"/>
      <c r="V335" s="13"/>
      <c r="W335" s="13"/>
      <c r="X335" s="13"/>
      <c r="Y335" s="13"/>
      <c r="Z335" s="13"/>
      <c r="AA335" s="13"/>
    </row>
    <row r="336" spans="1:27" ht="15.75" customHeight="1" x14ac:dyDescent="0.2">
      <c r="A336" s="13"/>
      <c r="B336" s="30" t="str">
        <f>"CRS25BT144A00318"</f>
        <v>CRS25BT144A00318</v>
      </c>
      <c r="C336" s="40">
        <v>45938</v>
      </c>
      <c r="D336" s="41">
        <v>0.77439814814814811</v>
      </c>
      <c r="E336" s="30" t="s">
        <v>62</v>
      </c>
      <c r="F336" s="30">
        <v>450</v>
      </c>
      <c r="G336" s="30">
        <v>3</v>
      </c>
      <c r="H336" s="30">
        <v>450.330078125</v>
      </c>
      <c r="I336" s="30">
        <v>11.249997138977101</v>
      </c>
      <c r="J336" s="30">
        <v>49.803173065185497</v>
      </c>
      <c r="K336" s="30">
        <v>10.57679271698</v>
      </c>
      <c r="L336" s="30">
        <v>42.577186584472699</v>
      </c>
      <c r="M336" s="30">
        <v>0.80375099182128895</v>
      </c>
      <c r="N336" s="30">
        <v>21.908542633056602</v>
      </c>
      <c r="O336" s="30">
        <v>21.7450981140137</v>
      </c>
      <c r="P336" s="30">
        <v>22.1875</v>
      </c>
      <c r="Q336" s="30">
        <v>0.41360780596733099</v>
      </c>
      <c r="R336" s="30">
        <v>999.88952636718705</v>
      </c>
      <c r="S336" s="30">
        <v>580.05584716796898</v>
      </c>
      <c r="T336" s="42"/>
      <c r="U336" s="42"/>
      <c r="V336" s="13"/>
      <c r="W336" s="13"/>
      <c r="X336" s="13"/>
      <c r="Y336" s="13"/>
      <c r="Z336" s="13"/>
      <c r="AA336" s="13"/>
    </row>
    <row r="337" spans="1:27" ht="15.75" customHeight="1" x14ac:dyDescent="0.2">
      <c r="A337" s="13"/>
      <c r="B337" s="30" t="str">
        <f>"CRS25BT144A00319"</f>
        <v>CRS25BT144A00319</v>
      </c>
      <c r="C337" s="40">
        <v>45938</v>
      </c>
      <c r="D337" s="41">
        <v>0.77503472222222225</v>
      </c>
      <c r="E337" s="30" t="s">
        <v>62</v>
      </c>
      <c r="F337" s="30">
        <v>450</v>
      </c>
      <c r="G337" s="30">
        <v>3</v>
      </c>
      <c r="H337" s="30">
        <v>450.09005737304699</v>
      </c>
      <c r="I337" s="30">
        <v>11.229275703430201</v>
      </c>
      <c r="J337" s="30">
        <v>49.816761016845703</v>
      </c>
      <c r="K337" s="30">
        <v>10.567788124084499</v>
      </c>
      <c r="L337" s="30">
        <v>42.590755462646499</v>
      </c>
      <c r="M337" s="30">
        <v>0.80458545684814498</v>
      </c>
      <c r="N337" s="30">
        <v>21.896863937377901</v>
      </c>
      <c r="O337" s="30">
        <v>21.7058925628662</v>
      </c>
      <c r="P337" s="30">
        <v>22.1875</v>
      </c>
      <c r="Q337" s="30">
        <v>0.40735709667205799</v>
      </c>
      <c r="R337" s="30">
        <v>1000.77825927734</v>
      </c>
      <c r="S337" s="30">
        <v>589.44525146484398</v>
      </c>
      <c r="T337" s="42"/>
      <c r="U337" s="42"/>
      <c r="V337" s="13"/>
      <c r="W337" s="13"/>
      <c r="X337" s="13"/>
      <c r="Y337" s="13"/>
      <c r="Z337" s="13"/>
      <c r="AA337" s="13"/>
    </row>
    <row r="338" spans="1:27" ht="15.75" customHeight="1" x14ac:dyDescent="0.2">
      <c r="A338" s="13"/>
      <c r="B338" s="30" t="str">
        <f>"CRS25BT144A00320"</f>
        <v>CRS25BT144A00320</v>
      </c>
      <c r="C338" s="40">
        <v>45938</v>
      </c>
      <c r="D338" s="41">
        <v>0.77619212962962969</v>
      </c>
      <c r="E338" s="30" t="s">
        <v>62</v>
      </c>
      <c r="F338" s="30">
        <v>443</v>
      </c>
      <c r="G338" s="30">
        <v>3</v>
      </c>
      <c r="H338" s="30">
        <v>443.46142578125</v>
      </c>
      <c r="I338" s="30">
        <v>11.156354904174799</v>
      </c>
      <c r="J338" s="30">
        <v>49.8624458312988</v>
      </c>
      <c r="K338" s="30">
        <v>10.491024971008301</v>
      </c>
      <c r="L338" s="30">
        <v>42.270557403564503</v>
      </c>
      <c r="M338" s="30">
        <v>0.79718655347824097</v>
      </c>
      <c r="N338" s="30">
        <v>21.574382781982401</v>
      </c>
      <c r="O338" s="30">
        <v>21.735916137695298</v>
      </c>
      <c r="P338" s="30">
        <v>22.1875</v>
      </c>
      <c r="Q338" s="30">
        <v>0.444220900535583</v>
      </c>
      <c r="R338" s="30">
        <v>1000.14300537109</v>
      </c>
      <c r="S338" s="30">
        <v>610.29302978515602</v>
      </c>
      <c r="T338" s="42"/>
      <c r="U338" s="42"/>
      <c r="V338" s="13"/>
      <c r="W338" s="13"/>
      <c r="X338" s="13"/>
      <c r="Y338" s="13"/>
      <c r="Z338" s="13"/>
      <c r="AA338" s="13"/>
    </row>
    <row r="339" spans="1:27" ht="15.75" customHeight="1" x14ac:dyDescent="0.2">
      <c r="A339" s="13"/>
      <c r="B339" s="30" t="str">
        <f>"CRS25BT144A00321"</f>
        <v>CRS25BT144A00321</v>
      </c>
      <c r="C339" s="40">
        <v>45938</v>
      </c>
      <c r="D339" s="41">
        <v>0.78265046296296292</v>
      </c>
      <c r="E339" s="30" t="s">
        <v>62</v>
      </c>
      <c r="F339" s="30">
        <v>449</v>
      </c>
      <c r="G339" s="30">
        <v>3</v>
      </c>
      <c r="H339" s="30">
        <v>449.03143310546898</v>
      </c>
      <c r="I339" s="30">
        <v>11.2332353591919</v>
      </c>
      <c r="J339" s="30">
        <v>49.830917358398402</v>
      </c>
      <c r="K339" s="30">
        <v>10.611026763916</v>
      </c>
      <c r="L339" s="30">
        <v>42.317436218261697</v>
      </c>
      <c r="M339" s="30">
        <v>0.80218213796615601</v>
      </c>
      <c r="N339" s="30">
        <v>21.845363616943398</v>
      </c>
      <c r="O339" s="30">
        <v>21.882352828979499</v>
      </c>
      <c r="P339" s="30">
        <v>22.25</v>
      </c>
      <c r="Q339" s="30">
        <v>0.47881433367729198</v>
      </c>
      <c r="R339" s="30">
        <v>999.97735595703102</v>
      </c>
      <c r="S339" s="30">
        <v>337.47555541992199</v>
      </c>
      <c r="T339" s="42"/>
      <c r="U339" s="42"/>
      <c r="V339" s="13"/>
      <c r="W339" s="13"/>
      <c r="X339" s="13"/>
      <c r="Y339" s="13"/>
      <c r="Z339" s="13"/>
      <c r="AA339" s="13"/>
    </row>
    <row r="340" spans="1:27" ht="15.75" customHeight="1" x14ac:dyDescent="0.2">
      <c r="A340" s="13"/>
      <c r="B340" s="30" t="str">
        <f>"CRS25BT144A00322"</f>
        <v>CRS25BT144A00322</v>
      </c>
      <c r="C340" s="40">
        <v>45945</v>
      </c>
      <c r="D340" s="41">
        <v>0.88640046296296304</v>
      </c>
      <c r="E340" s="30" t="s">
        <v>62</v>
      </c>
      <c r="F340" s="30">
        <v>444</v>
      </c>
      <c r="G340" s="30">
        <v>3</v>
      </c>
      <c r="H340" s="30">
        <v>444.37542724609398</v>
      </c>
      <c r="I340" s="30">
        <v>11.2685346603394</v>
      </c>
      <c r="J340" s="30">
        <v>49.779895782470703</v>
      </c>
      <c r="K340" s="30">
        <v>10.779422760009799</v>
      </c>
      <c r="L340" s="30">
        <v>41.224414825439503</v>
      </c>
      <c r="M340" s="30">
        <v>0.79218864440918002</v>
      </c>
      <c r="N340" s="30">
        <v>21.618848800659201</v>
      </c>
      <c r="O340" s="30">
        <v>22.3333339691162</v>
      </c>
      <c r="P340" s="30">
        <v>22.8125</v>
      </c>
      <c r="Q340" s="30">
        <v>0.68267059326171897</v>
      </c>
      <c r="R340" s="30">
        <v>999.72857666015602</v>
      </c>
      <c r="S340" s="30">
        <v>364.89010620117199</v>
      </c>
      <c r="T340" s="42"/>
      <c r="U340" s="42"/>
      <c r="V340" s="13"/>
      <c r="W340" s="13"/>
      <c r="X340" s="13"/>
      <c r="Y340" s="13"/>
      <c r="Z340" s="13"/>
      <c r="AA340" s="13"/>
    </row>
    <row r="341" spans="1:27" ht="15.75" customHeight="1" x14ac:dyDescent="0.2">
      <c r="A341" s="13"/>
      <c r="B341" s="30" t="str">
        <f>"CRS25BT144A00323"</f>
        <v>CRS25BT144A00323</v>
      </c>
      <c r="C341" s="40">
        <v>45938</v>
      </c>
      <c r="D341" s="41">
        <v>0.7787384259259259</v>
      </c>
      <c r="E341" s="30" t="s">
        <v>62</v>
      </c>
      <c r="F341" s="30">
        <v>438</v>
      </c>
      <c r="G341" s="30">
        <v>3</v>
      </c>
      <c r="H341" s="30">
        <v>438.553955078125</v>
      </c>
      <c r="I341" s="30">
        <v>11.2426900863647</v>
      </c>
      <c r="J341" s="30">
        <v>49.859870910644503</v>
      </c>
      <c r="K341" s="30">
        <v>10.523974418640099</v>
      </c>
      <c r="L341" s="30">
        <v>41.6718940734863</v>
      </c>
      <c r="M341" s="30">
        <v>0.78235101699829102</v>
      </c>
      <c r="N341" s="30">
        <v>21.335634231567401</v>
      </c>
      <c r="O341" s="30">
        <v>21.974571228027301</v>
      </c>
      <c r="P341" s="30">
        <v>22.1875</v>
      </c>
      <c r="Q341" s="30">
        <v>0.51365661621093694</v>
      </c>
      <c r="R341" s="30">
        <v>1000.32165527344</v>
      </c>
      <c r="S341" s="30">
        <v>572.28088378906295</v>
      </c>
      <c r="T341" s="42"/>
      <c r="U341" s="42"/>
      <c r="V341" s="13"/>
      <c r="W341" s="13"/>
      <c r="X341" s="13"/>
      <c r="Y341" s="13"/>
      <c r="Z341" s="13"/>
      <c r="AA341" s="13"/>
    </row>
    <row r="342" spans="1:27" ht="15.75" customHeight="1" x14ac:dyDescent="0.2">
      <c r="A342" s="13"/>
      <c r="B342" s="30" t="str">
        <f>"CRS25BT144A00324"</f>
        <v>CRS25BT144A00324</v>
      </c>
      <c r="C342" s="40">
        <v>45945</v>
      </c>
      <c r="D342" s="41">
        <v>0.97744212962962962</v>
      </c>
      <c r="E342" s="30" t="s">
        <v>62</v>
      </c>
      <c r="F342" s="30">
        <v>447</v>
      </c>
      <c r="G342" s="30">
        <v>3</v>
      </c>
      <c r="H342" s="30">
        <v>447.62738037109398</v>
      </c>
      <c r="I342" s="30">
        <v>11.3675374984741</v>
      </c>
      <c r="J342" s="30">
        <v>49.814704895019503</v>
      </c>
      <c r="K342" s="30">
        <v>10.7415418624878</v>
      </c>
      <c r="L342" s="30">
        <v>41.672542572021499</v>
      </c>
      <c r="M342" s="30">
        <v>0.79048329591751099</v>
      </c>
      <c r="N342" s="30">
        <v>21.777055740356399</v>
      </c>
      <c r="O342" s="30">
        <v>22.176485061645501</v>
      </c>
      <c r="P342" s="30">
        <v>22.625</v>
      </c>
      <c r="Q342" s="30">
        <v>0.54836070537567105</v>
      </c>
      <c r="R342" s="30">
        <v>999.55224609375</v>
      </c>
      <c r="S342" s="30">
        <v>328.52459716796898</v>
      </c>
      <c r="T342" s="42"/>
      <c r="U342" s="42"/>
      <c r="V342" s="13"/>
      <c r="W342" s="13"/>
      <c r="X342" s="13"/>
      <c r="Y342" s="13"/>
      <c r="Z342" s="13"/>
      <c r="AA342" s="13"/>
    </row>
    <row r="343" spans="1:27" ht="15.75" customHeight="1" x14ac:dyDescent="0.2">
      <c r="A343" s="13"/>
      <c r="B343" s="30" t="str">
        <f>"CRS25BT144A00325"</f>
        <v>CRS25BT144A00325</v>
      </c>
      <c r="C343" s="40">
        <v>45945</v>
      </c>
      <c r="D343" s="41">
        <v>0.87876157407407407</v>
      </c>
      <c r="E343" s="30" t="s">
        <v>62</v>
      </c>
      <c r="F343" s="30">
        <v>452</v>
      </c>
      <c r="G343" s="30">
        <v>3</v>
      </c>
      <c r="H343" s="30">
        <v>452.40048217773398</v>
      </c>
      <c r="I343" s="30">
        <v>11.392936706543001</v>
      </c>
      <c r="J343" s="30">
        <v>49.735733032226598</v>
      </c>
      <c r="K343" s="30">
        <v>10.773739814758301</v>
      </c>
      <c r="L343" s="30">
        <v>41.991031646728501</v>
      </c>
      <c r="M343" s="30">
        <v>0.79839694499969505</v>
      </c>
      <c r="N343" s="30">
        <v>22.0092678070068</v>
      </c>
      <c r="O343" s="30">
        <v>22.385686874389599</v>
      </c>
      <c r="P343" s="30">
        <v>22.8125</v>
      </c>
      <c r="Q343" s="30">
        <v>0.50763702392578103</v>
      </c>
      <c r="R343" s="30">
        <v>999.68536376953102</v>
      </c>
      <c r="S343" s="30">
        <v>332.76681518554699</v>
      </c>
      <c r="T343" s="42"/>
      <c r="U343" s="42"/>
      <c r="V343" s="13"/>
      <c r="W343" s="13"/>
      <c r="X343" s="13"/>
      <c r="Y343" s="13"/>
      <c r="Z343" s="13"/>
      <c r="AA343" s="13"/>
    </row>
    <row r="344" spans="1:27" ht="15.75" customHeight="1" x14ac:dyDescent="0.2">
      <c r="A344" s="13"/>
      <c r="B344" s="30" t="str">
        <f>"CRS25BT144A00326"</f>
        <v>CRS25BT144A00326</v>
      </c>
      <c r="C344" s="40">
        <v>45945</v>
      </c>
      <c r="D344" s="41">
        <v>0.90445601851851853</v>
      </c>
      <c r="E344" s="30" t="s">
        <v>62</v>
      </c>
      <c r="F344" s="30">
        <v>454</v>
      </c>
      <c r="G344" s="30">
        <v>3</v>
      </c>
      <c r="H344" s="30">
        <v>454.49371337890602</v>
      </c>
      <c r="I344" s="30">
        <v>11.349694252014199</v>
      </c>
      <c r="J344" s="30">
        <v>49.880046844482401</v>
      </c>
      <c r="K344" s="30">
        <v>10.8318128585815</v>
      </c>
      <c r="L344" s="30">
        <v>41.959156036377003</v>
      </c>
      <c r="M344" s="30">
        <v>0.802817583084106</v>
      </c>
      <c r="N344" s="30">
        <v>22.1111030578613</v>
      </c>
      <c r="O344" s="30">
        <v>22.395839691162099</v>
      </c>
      <c r="P344" s="30">
        <v>22.75</v>
      </c>
      <c r="Q344" s="30">
        <v>0.69535607099533103</v>
      </c>
      <c r="R344" s="30">
        <v>999.76745605468795</v>
      </c>
      <c r="S344" s="30">
        <v>345.84716796875</v>
      </c>
      <c r="T344" s="42"/>
      <c r="U344" s="42"/>
      <c r="V344" s="13"/>
      <c r="W344" s="13"/>
      <c r="X344" s="13"/>
      <c r="Y344" s="13"/>
      <c r="Z344" s="13"/>
      <c r="AA344" s="13"/>
    </row>
    <row r="345" spans="1:27" ht="15.75" customHeight="1" x14ac:dyDescent="0.2">
      <c r="A345" s="13"/>
      <c r="B345" s="30" t="str">
        <f>"CRS25BT144A00327"</f>
        <v>CRS25BT144A00327</v>
      </c>
      <c r="C345" s="40">
        <v>45945</v>
      </c>
      <c r="D345" s="41">
        <v>0.90643518518518518</v>
      </c>
      <c r="E345" s="30" t="s">
        <v>62</v>
      </c>
      <c r="F345" s="30">
        <v>457</v>
      </c>
      <c r="G345" s="30">
        <v>3</v>
      </c>
      <c r="H345" s="30">
        <v>457.13668823242199</v>
      </c>
      <c r="I345" s="30">
        <v>11.342921257019</v>
      </c>
      <c r="J345" s="30">
        <v>49.802379608154297</v>
      </c>
      <c r="K345" s="30">
        <v>10.865571975708001</v>
      </c>
      <c r="L345" s="30">
        <v>42.072029113769503</v>
      </c>
      <c r="M345" s="30">
        <v>0.80922830104827903</v>
      </c>
      <c r="N345" s="30">
        <v>22.239683151245099</v>
      </c>
      <c r="O345" s="30">
        <v>22.352941513061499</v>
      </c>
      <c r="P345" s="30">
        <v>22.75</v>
      </c>
      <c r="Q345" s="30">
        <v>0.51549112796783403</v>
      </c>
      <c r="R345" s="30">
        <v>999.16247558593795</v>
      </c>
      <c r="S345" s="30">
        <v>312.23260498046898</v>
      </c>
      <c r="T345" s="42"/>
      <c r="U345" s="42"/>
      <c r="V345" s="13"/>
      <c r="W345" s="13"/>
      <c r="X345" s="13"/>
      <c r="Y345" s="13"/>
      <c r="Z345" s="13"/>
      <c r="AA345" s="13"/>
    </row>
    <row r="346" spans="1:27" ht="15.75" customHeight="1" x14ac:dyDescent="0.2">
      <c r="A346" s="13"/>
      <c r="B346" s="30" t="str">
        <f>"CRS25BT144A00328"</f>
        <v>CRS25BT144A00328</v>
      </c>
      <c r="C346" s="40">
        <v>45939</v>
      </c>
      <c r="D346" s="41">
        <v>0.12875</v>
      </c>
      <c r="E346" s="30" t="s">
        <v>62</v>
      </c>
      <c r="F346" s="30">
        <v>457</v>
      </c>
      <c r="G346" s="30">
        <v>3</v>
      </c>
      <c r="H346" s="30">
        <v>457.70367431640602</v>
      </c>
      <c r="I346" s="30">
        <v>11.278947830200201</v>
      </c>
      <c r="J346" s="30">
        <v>49.8047065734863</v>
      </c>
      <c r="K346" s="30">
        <v>10.612729072570801</v>
      </c>
      <c r="L346" s="30">
        <v>43.127799987792997</v>
      </c>
      <c r="M346" s="30">
        <v>0.81478947401046797</v>
      </c>
      <c r="N346" s="30">
        <v>22.267267227172901</v>
      </c>
      <c r="O346" s="30">
        <v>21.711704254150401</v>
      </c>
      <c r="P346" s="30">
        <v>22.125</v>
      </c>
      <c r="Q346" s="30">
        <v>0.61137104034423795</v>
      </c>
      <c r="R346" s="30">
        <v>999.35754394531295</v>
      </c>
      <c r="S346" s="30">
        <v>145.66429138183599</v>
      </c>
      <c r="T346" s="42"/>
      <c r="U346" s="42"/>
      <c r="V346" s="13"/>
      <c r="W346" s="13"/>
      <c r="X346" s="13"/>
      <c r="Y346" s="13"/>
      <c r="Z346" s="13"/>
      <c r="AA346" s="13"/>
    </row>
    <row r="347" spans="1:27" ht="15.75" customHeight="1" x14ac:dyDescent="0.2">
      <c r="A347" s="13"/>
      <c r="B347" s="30" t="str">
        <f>"crs25bt144A00329"</f>
        <v>crs25bt144A00329</v>
      </c>
      <c r="C347" s="40">
        <v>45945</v>
      </c>
      <c r="D347" s="41">
        <v>0.86813657407407396</v>
      </c>
      <c r="E347" s="30" t="s">
        <v>62</v>
      </c>
      <c r="F347" s="30">
        <v>441</v>
      </c>
      <c r="G347" s="30">
        <v>3</v>
      </c>
      <c r="H347" s="30">
        <v>441.481689453125</v>
      </c>
      <c r="I347" s="30">
        <v>11.236071586608899</v>
      </c>
      <c r="J347" s="30">
        <v>49.463657379150398</v>
      </c>
      <c r="K347" s="30">
        <v>10.7059106826782</v>
      </c>
      <c r="L347" s="30">
        <v>41.237194061279297</v>
      </c>
      <c r="M347" s="30">
        <v>0.79435014724731401</v>
      </c>
      <c r="N347" s="30">
        <v>21.4780673980713</v>
      </c>
      <c r="O347" s="30">
        <v>22.335145950317401</v>
      </c>
      <c r="P347" s="30">
        <v>22.75</v>
      </c>
      <c r="Q347" s="30">
        <v>1.3607811927795399</v>
      </c>
      <c r="R347" s="30">
        <v>1000.43426513672</v>
      </c>
      <c r="S347" s="30">
        <v>314.14260864257801</v>
      </c>
      <c r="T347" s="42"/>
      <c r="U347" s="42"/>
      <c r="V347" s="13"/>
      <c r="W347" s="13"/>
      <c r="X347" s="13"/>
      <c r="Y347" s="13"/>
      <c r="Z347" s="13"/>
      <c r="AA347" s="13"/>
    </row>
    <row r="348" spans="1:27" ht="15.75" customHeight="1" x14ac:dyDescent="0.2">
      <c r="A348" s="13"/>
      <c r="B348" s="30" t="str">
        <f>"crs25bt144A00330"</f>
        <v>crs25bt144A00330</v>
      </c>
      <c r="C348" s="40">
        <v>45945</v>
      </c>
      <c r="D348" s="41">
        <v>0.86966435185185187</v>
      </c>
      <c r="E348" s="30" t="s">
        <v>62</v>
      </c>
      <c r="F348" s="30">
        <v>460</v>
      </c>
      <c r="G348" s="30">
        <v>3</v>
      </c>
      <c r="H348" s="30">
        <v>460.85061645507801</v>
      </c>
      <c r="I348" s="30">
        <v>11.2972621917725</v>
      </c>
      <c r="J348" s="30">
        <v>49.421092987060497</v>
      </c>
      <c r="K348" s="30">
        <v>10.900318145751999</v>
      </c>
      <c r="L348" s="30">
        <v>42.278640747070298</v>
      </c>
      <c r="M348" s="30">
        <v>0.82541930675506603</v>
      </c>
      <c r="N348" s="30">
        <v>22.420366287231399</v>
      </c>
      <c r="O348" s="30">
        <v>22.381128311157202</v>
      </c>
      <c r="P348" s="30">
        <v>22.8125</v>
      </c>
      <c r="Q348" s="30">
        <v>0.86851453781127896</v>
      </c>
      <c r="R348" s="30">
        <v>999.71160888671898</v>
      </c>
      <c r="S348" s="30">
        <v>361.93109130859398</v>
      </c>
      <c r="T348" s="42"/>
      <c r="U348" s="42"/>
      <c r="V348" s="13"/>
      <c r="W348" s="13"/>
      <c r="X348" s="13"/>
      <c r="Y348" s="13"/>
      <c r="Z348" s="13"/>
      <c r="AA348" s="13"/>
    </row>
    <row r="349" spans="1:27" ht="15.75" customHeight="1" x14ac:dyDescent="0.2">
      <c r="A349" s="13"/>
      <c r="B349" s="30" t="str">
        <f>"CRS25BT144A00331"</f>
        <v>CRS25BT144A00331</v>
      </c>
      <c r="C349" s="40">
        <v>45939</v>
      </c>
      <c r="D349" s="41">
        <v>0.13381944444444444</v>
      </c>
      <c r="E349" s="30" t="s">
        <v>62</v>
      </c>
      <c r="F349" s="30">
        <v>445</v>
      </c>
      <c r="G349" s="30">
        <v>3</v>
      </c>
      <c r="H349" s="30">
        <v>445.93103027343801</v>
      </c>
      <c r="I349" s="30">
        <v>11.2412815093994</v>
      </c>
      <c r="J349" s="30">
        <v>49.83935546875</v>
      </c>
      <c r="K349" s="30">
        <v>10.4218845367432</v>
      </c>
      <c r="L349" s="30">
        <v>42.7879447937012</v>
      </c>
      <c r="M349" s="30">
        <v>0.79593837261199896</v>
      </c>
      <c r="N349" s="30">
        <v>21.6945285797119</v>
      </c>
      <c r="O349" s="30">
        <v>21.862745285034201</v>
      </c>
      <c r="P349" s="30">
        <v>22.125</v>
      </c>
      <c r="Q349" s="30">
        <v>0.66363275051116899</v>
      </c>
      <c r="R349" s="30">
        <v>1000.30499267578</v>
      </c>
      <c r="S349" s="30">
        <v>128.31793212890599</v>
      </c>
      <c r="T349" s="42"/>
      <c r="U349" s="42"/>
      <c r="V349" s="13"/>
      <c r="W349" s="13"/>
      <c r="X349" s="13"/>
      <c r="Y349" s="13"/>
      <c r="Z349" s="13"/>
      <c r="AA349" s="13"/>
    </row>
    <row r="350" spans="1:27" ht="15.75" customHeight="1" x14ac:dyDescent="0.2">
      <c r="A350" s="13"/>
      <c r="B350" s="30" t="str">
        <f>"CRS25BT144A00334"</f>
        <v>CRS25BT144A00334</v>
      </c>
      <c r="C350" s="40">
        <v>45939</v>
      </c>
      <c r="D350" s="41">
        <v>0.14555555555555555</v>
      </c>
      <c r="E350" s="30" t="s">
        <v>62</v>
      </c>
      <c r="F350" s="30">
        <v>467</v>
      </c>
      <c r="G350" s="30">
        <v>3</v>
      </c>
      <c r="H350" s="30">
        <v>467.43667602539102</v>
      </c>
      <c r="I350" s="30">
        <v>11.297350883483899</v>
      </c>
      <c r="J350" s="30">
        <v>47.923912048339801</v>
      </c>
      <c r="K350" s="30">
        <v>9.0579299926757795</v>
      </c>
      <c r="L350" s="30">
        <v>51.6052436828613</v>
      </c>
      <c r="M350" s="30">
        <v>0.86336392164230302</v>
      </c>
      <c r="N350" s="30">
        <v>22.740777969360401</v>
      </c>
      <c r="O350" s="30">
        <v>22.1931056976318</v>
      </c>
      <c r="P350" s="30">
        <v>22.25</v>
      </c>
      <c r="Q350" s="44">
        <v>9.9999999747524292E-7</v>
      </c>
      <c r="R350" s="30">
        <v>999.87396240234398</v>
      </c>
      <c r="S350" s="30">
        <v>2254.55541992187</v>
      </c>
      <c r="T350" s="42"/>
      <c r="U350" s="42"/>
      <c r="V350" s="13"/>
      <c r="W350" s="13"/>
      <c r="X350" s="13"/>
      <c r="Y350" s="13"/>
      <c r="Z350" s="13"/>
      <c r="AA350" s="13"/>
    </row>
    <row r="351" spans="1:27" ht="15.75" customHeight="1" x14ac:dyDescent="0.2">
      <c r="A351" s="13"/>
      <c r="B351" s="30" t="str">
        <f>"CRS25BT144A00336"</f>
        <v>CRS25BT144A00336</v>
      </c>
      <c r="C351" s="40">
        <v>45939</v>
      </c>
      <c r="D351" s="41">
        <v>0.12178240740740741</v>
      </c>
      <c r="E351" s="30" t="s">
        <v>62</v>
      </c>
      <c r="F351" s="30">
        <v>458</v>
      </c>
      <c r="G351" s="30">
        <v>3</v>
      </c>
      <c r="H351" s="30">
        <v>458.40866088867199</v>
      </c>
      <c r="I351" s="30">
        <v>11.2589168548584</v>
      </c>
      <c r="J351" s="30">
        <v>48.649539947509801</v>
      </c>
      <c r="K351" s="30">
        <v>7.8059949874877903</v>
      </c>
      <c r="L351" s="30">
        <v>58.725204467773402</v>
      </c>
      <c r="M351" s="30">
        <v>0.83690750598907504</v>
      </c>
      <c r="N351" s="30">
        <v>22.3015651702881</v>
      </c>
      <c r="O351" s="30">
        <v>21.655942916870099</v>
      </c>
      <c r="P351" s="30">
        <v>22.0625</v>
      </c>
      <c r="Q351" s="44">
        <v>9.9999999747524292E-7</v>
      </c>
      <c r="R351" s="30">
        <v>999.115478515625</v>
      </c>
      <c r="S351" s="30">
        <v>1515.09985351562</v>
      </c>
      <c r="T351" s="42"/>
      <c r="U351" s="42"/>
      <c r="V351" s="13"/>
      <c r="W351" s="13"/>
      <c r="X351" s="13"/>
      <c r="Y351" s="13"/>
      <c r="Z351" s="13"/>
      <c r="AA351" s="13"/>
    </row>
    <row r="352" spans="1:27" ht="15.75" customHeight="1" x14ac:dyDescent="0.2">
      <c r="A352" s="13"/>
      <c r="B352" s="30" t="str">
        <f>"CRS25BT144A00337"</f>
        <v>CRS25BT144A00337</v>
      </c>
      <c r="C352" s="40">
        <v>45939</v>
      </c>
      <c r="D352" s="41">
        <v>7.5162037037037041E-2</v>
      </c>
      <c r="E352" s="30" t="s">
        <v>62</v>
      </c>
      <c r="F352" s="30">
        <v>302</v>
      </c>
      <c r="G352" s="30">
        <v>1</v>
      </c>
      <c r="H352" s="30">
        <v>302.51095581054699</v>
      </c>
      <c r="I352" s="30">
        <v>11.131072044372599</v>
      </c>
      <c r="J352" s="30">
        <v>39.104042053222699</v>
      </c>
      <c r="K352" s="30">
        <v>10.07151222229</v>
      </c>
      <c r="L352" s="30">
        <v>30.036300659179702</v>
      </c>
      <c r="M352" s="30">
        <v>0.694996237754822</v>
      </c>
      <c r="N352" s="30">
        <v>14.7171468734741</v>
      </c>
      <c r="O352" s="30">
        <v>21.9644660949707</v>
      </c>
      <c r="P352" s="30">
        <v>21.5625</v>
      </c>
      <c r="Q352" s="44">
        <v>9.9999999747524292E-7</v>
      </c>
      <c r="R352" s="30">
        <v>1000.294921875</v>
      </c>
      <c r="S352" s="30">
        <v>223.50926208496099</v>
      </c>
      <c r="V352" s="13"/>
      <c r="W352" s="13"/>
      <c r="X352" s="13"/>
      <c r="Y352" s="13"/>
      <c r="Z352" s="13"/>
      <c r="AA352" s="13"/>
    </row>
    <row r="353" spans="1:27" ht="15.75" customHeight="1" x14ac:dyDescent="0.2">
      <c r="A353" s="13"/>
      <c r="B353" s="30" t="str">
        <f>"CRS25BT144A00339"</f>
        <v>CRS25BT144A00339</v>
      </c>
      <c r="C353" s="40">
        <v>45944</v>
      </c>
      <c r="D353" s="41">
        <v>0.88666666666666671</v>
      </c>
      <c r="E353" s="30" t="s">
        <v>62</v>
      </c>
      <c r="F353" s="30">
        <v>457</v>
      </c>
      <c r="G353" s="30">
        <v>3</v>
      </c>
      <c r="H353" s="30">
        <v>457.21423339843801</v>
      </c>
      <c r="I353" s="30">
        <v>11.230756759643601</v>
      </c>
      <c r="J353" s="30">
        <v>49.8177680969238</v>
      </c>
      <c r="K353" s="30">
        <v>10.7303667068481</v>
      </c>
      <c r="L353" s="30">
        <v>42.609378814697301</v>
      </c>
      <c r="M353" s="30">
        <v>0.81719642877578702</v>
      </c>
      <c r="N353" s="30">
        <v>22.243455886840799</v>
      </c>
      <c r="O353" s="30">
        <v>21.9583339691162</v>
      </c>
      <c r="P353" s="30">
        <v>22.375</v>
      </c>
      <c r="Q353" s="30">
        <v>0.446708083152771</v>
      </c>
      <c r="R353" s="30">
        <v>999.987060546875</v>
      </c>
      <c r="S353" s="30">
        <v>333.60653686523398</v>
      </c>
      <c r="T353" s="42"/>
      <c r="U353" s="42"/>
      <c r="V353" s="13"/>
      <c r="W353" s="13"/>
      <c r="X353" s="13"/>
      <c r="Y353" s="13"/>
      <c r="Z353" s="13"/>
      <c r="AA353" s="13"/>
    </row>
    <row r="354" spans="1:27" ht="15.75" customHeight="1" x14ac:dyDescent="0.2">
      <c r="A354" s="13"/>
      <c r="B354" s="30" t="str">
        <f>"CRS25BT144A00340"</f>
        <v>CRS25BT144A00340</v>
      </c>
      <c r="C354" s="40">
        <v>45939</v>
      </c>
      <c r="D354" s="41">
        <v>0.11023148148148149</v>
      </c>
      <c r="E354" s="30" t="s">
        <v>62</v>
      </c>
      <c r="F354" s="30">
        <v>451</v>
      </c>
      <c r="G354" s="30">
        <v>3</v>
      </c>
      <c r="H354" s="30">
        <v>451.148681640625</v>
      </c>
      <c r="I354" s="30">
        <v>11.2882699966431</v>
      </c>
      <c r="J354" s="30">
        <v>49.852504730224602</v>
      </c>
      <c r="K354" s="30">
        <v>10.536786079406699</v>
      </c>
      <c r="L354" s="30">
        <v>42.816532135009801</v>
      </c>
      <c r="M354" s="30">
        <v>0.80168789625167802</v>
      </c>
      <c r="N354" s="30">
        <v>21.948366165161101</v>
      </c>
      <c r="O354" s="30">
        <v>21.5882358551025</v>
      </c>
      <c r="P354" s="30">
        <v>21.875</v>
      </c>
      <c r="Q354" s="30">
        <v>0.58176243305206299</v>
      </c>
      <c r="R354" s="30">
        <v>999.946044921875</v>
      </c>
      <c r="S354" s="30">
        <v>174.36856079101599</v>
      </c>
      <c r="T354" s="42"/>
      <c r="U354" s="42"/>
      <c r="V354" s="13"/>
      <c r="W354" s="13"/>
      <c r="X354" s="13"/>
      <c r="Y354" s="13"/>
      <c r="Z354" s="13"/>
      <c r="AA354" s="13"/>
    </row>
    <row r="355" spans="1:27" ht="15.75" customHeight="1" x14ac:dyDescent="0.2">
      <c r="A355" s="13"/>
      <c r="B355" s="30" t="str">
        <f>"CRS25BT144A00341"</f>
        <v>CRS25BT144A00341</v>
      </c>
      <c r="C355" s="40">
        <v>45939</v>
      </c>
      <c r="D355" s="41">
        <v>0.1107523148148148</v>
      </c>
      <c r="E355" s="30" t="s">
        <v>62</v>
      </c>
      <c r="F355" s="30">
        <v>446</v>
      </c>
      <c r="G355" s="30">
        <v>3</v>
      </c>
      <c r="H355" s="30">
        <v>446.32388305664102</v>
      </c>
      <c r="I355" s="30">
        <v>11.1896886825562</v>
      </c>
      <c r="J355" s="30">
        <v>49.837375640869098</v>
      </c>
      <c r="K355" s="30">
        <v>10.5944004058838</v>
      </c>
      <c r="L355" s="30">
        <v>42.1282768249512</v>
      </c>
      <c r="M355" s="30">
        <v>0.80034446716308605</v>
      </c>
      <c r="N355" s="30">
        <v>21.713640213012699</v>
      </c>
      <c r="O355" s="30">
        <v>21.840072631835898</v>
      </c>
      <c r="P355" s="30">
        <v>21.875</v>
      </c>
      <c r="Q355" s="30">
        <v>0.80814093351364102</v>
      </c>
      <c r="R355" s="30">
        <v>999.83294677734398</v>
      </c>
      <c r="S355" s="30">
        <v>168.15246582031301</v>
      </c>
      <c r="T355" s="42"/>
      <c r="U355" s="42"/>
      <c r="V355" s="13"/>
      <c r="W355" s="13"/>
      <c r="X355" s="13"/>
      <c r="Y355" s="13"/>
      <c r="Z355" s="13"/>
      <c r="AA355" s="13"/>
    </row>
    <row r="356" spans="1:27" ht="15.75" customHeight="1" x14ac:dyDescent="0.2">
      <c r="A356" s="13"/>
      <c r="B356" s="30" t="str">
        <f>"CRS25BT144A00342"</f>
        <v>CRS25BT144A00342</v>
      </c>
      <c r="C356" s="40">
        <v>45939</v>
      </c>
      <c r="D356" s="41">
        <v>0.10377314814814814</v>
      </c>
      <c r="E356" s="30" t="s">
        <v>62</v>
      </c>
      <c r="F356" s="30">
        <v>462</v>
      </c>
      <c r="G356" s="30">
        <v>3</v>
      </c>
      <c r="H356" s="30">
        <v>462.32763671875</v>
      </c>
      <c r="I356" s="30">
        <v>11.250111579895</v>
      </c>
      <c r="J356" s="30">
        <v>47.665699005127003</v>
      </c>
      <c r="K356" s="30">
        <v>7.3445310592651403</v>
      </c>
      <c r="L356" s="30">
        <v>62.948558807372997</v>
      </c>
      <c r="M356" s="30">
        <v>0.86215841770172097</v>
      </c>
      <c r="N356" s="30">
        <v>22.492221832275401</v>
      </c>
      <c r="O356" s="30">
        <v>21.431371688842798</v>
      </c>
      <c r="P356" s="30">
        <v>21.875</v>
      </c>
      <c r="Q356" s="44">
        <v>9.9999999747524292E-7</v>
      </c>
      <c r="R356" s="30">
        <v>999.843994140625</v>
      </c>
      <c r="S356" s="30">
        <v>1470.84997558594</v>
      </c>
      <c r="T356" s="42"/>
      <c r="U356" s="42"/>
      <c r="V356" s="13"/>
      <c r="W356" s="13"/>
      <c r="X356" s="13"/>
      <c r="Y356" s="13"/>
      <c r="Z356" s="13"/>
      <c r="AA356" s="13"/>
    </row>
    <row r="357" spans="1:27" ht="15.75" customHeight="1" x14ac:dyDescent="0.2">
      <c r="A357" s="13"/>
      <c r="B357" s="30" t="str">
        <f>"CRS25BT144A00343"</f>
        <v>CRS25BT144A00343</v>
      </c>
      <c r="C357" s="40">
        <v>45939</v>
      </c>
      <c r="D357" s="41">
        <v>7.2048611111111105E-2</v>
      </c>
      <c r="E357" s="30" t="s">
        <v>62</v>
      </c>
      <c r="F357" s="30">
        <v>453</v>
      </c>
      <c r="G357" s="30">
        <v>3</v>
      </c>
      <c r="H357" s="30">
        <v>453.07809448242199</v>
      </c>
      <c r="I357" s="30">
        <v>11.311851501464799</v>
      </c>
      <c r="J357" s="30">
        <v>49.897537231445298</v>
      </c>
      <c r="K357" s="30">
        <v>10.649207115173301</v>
      </c>
      <c r="L357" s="30">
        <v>42.545711517333999</v>
      </c>
      <c r="M357" s="30">
        <v>0.80271291732788097</v>
      </c>
      <c r="N357" s="30">
        <v>22.042232513427699</v>
      </c>
      <c r="O357" s="30">
        <v>21.843137741088899</v>
      </c>
      <c r="P357" s="30">
        <v>21.5625</v>
      </c>
      <c r="Q357" s="30">
        <v>0.40621629357338002</v>
      </c>
      <c r="R357" s="30">
        <v>999.66827392578102</v>
      </c>
      <c r="S357" s="30">
        <v>338.88412475585898</v>
      </c>
      <c r="T357" s="42"/>
      <c r="U357" s="42"/>
      <c r="V357" s="13"/>
      <c r="W357" s="13"/>
      <c r="X357" s="13"/>
      <c r="Y357" s="13"/>
      <c r="Z357" s="13"/>
      <c r="AA357" s="13"/>
    </row>
    <row r="358" spans="1:27" ht="15.75" customHeight="1" x14ac:dyDescent="0.2">
      <c r="A358" s="13"/>
      <c r="B358" s="30" t="str">
        <f>"CRS25BT144A00344"</f>
        <v>CRS25BT144A00344</v>
      </c>
      <c r="C358" s="40">
        <v>45944</v>
      </c>
      <c r="D358" s="41">
        <v>0.89748842592592604</v>
      </c>
      <c r="E358" s="30" t="s">
        <v>62</v>
      </c>
      <c r="F358" s="30">
        <v>459</v>
      </c>
      <c r="G358" s="30">
        <v>3</v>
      </c>
      <c r="H358" s="30">
        <v>459.87368774414102</v>
      </c>
      <c r="I358" s="30">
        <v>11.1943311691284</v>
      </c>
      <c r="J358" s="30">
        <v>49.8116645812988</v>
      </c>
      <c r="K358" s="30">
        <v>10.723324775695801</v>
      </c>
      <c r="L358" s="30">
        <v>42.885368347167997</v>
      </c>
      <c r="M358" s="30">
        <v>0.82472538948059104</v>
      </c>
      <c r="N358" s="30">
        <v>22.372838973998999</v>
      </c>
      <c r="O358" s="30">
        <v>21.795375823974599</v>
      </c>
      <c r="P358" s="30">
        <v>22.3125</v>
      </c>
      <c r="Q358" s="30">
        <v>0.42369276285171498</v>
      </c>
      <c r="R358" s="30">
        <v>999.96087646484398</v>
      </c>
      <c r="S358" s="30">
        <v>356.65203857421898</v>
      </c>
      <c r="T358" s="42"/>
      <c r="U358" s="42"/>
      <c r="V358" s="13"/>
      <c r="W358" s="13"/>
      <c r="X358" s="13"/>
      <c r="Y358" s="13"/>
      <c r="Z358" s="13"/>
      <c r="AA358" s="13"/>
    </row>
    <row r="359" spans="1:27" ht="15.75" customHeight="1" x14ac:dyDescent="0.2">
      <c r="A359" s="13"/>
      <c r="B359" s="30" t="str">
        <f>"CRS25BT144A00346"</f>
        <v>CRS25BT144A00346</v>
      </c>
      <c r="C359" s="40">
        <v>45944</v>
      </c>
      <c r="D359" s="41">
        <v>0.90314814814814814</v>
      </c>
      <c r="E359" s="30" t="s">
        <v>62</v>
      </c>
      <c r="F359" s="30">
        <v>458</v>
      </c>
      <c r="G359" s="30">
        <v>3</v>
      </c>
      <c r="H359" s="30">
        <v>458.40029907226602</v>
      </c>
      <c r="I359" s="30">
        <v>11.213182449340801</v>
      </c>
      <c r="J359" s="30">
        <v>49.767723083496101</v>
      </c>
      <c r="K359" s="30">
        <v>10.7771816253662</v>
      </c>
      <c r="L359" s="30">
        <v>42.534339904785199</v>
      </c>
      <c r="M359" s="30">
        <v>0.82142561674117998</v>
      </c>
      <c r="N359" s="30">
        <v>22.3011569976807</v>
      </c>
      <c r="O359" s="30">
        <v>21.764705657958999</v>
      </c>
      <c r="P359" s="30">
        <v>22.25</v>
      </c>
      <c r="Q359" s="30">
        <v>0.45239657163620001</v>
      </c>
      <c r="R359" s="30">
        <v>999.298828125</v>
      </c>
      <c r="S359" s="30">
        <v>349.46511840820301</v>
      </c>
      <c r="T359" s="42"/>
      <c r="U359" s="42"/>
      <c r="V359" s="13"/>
      <c r="W359" s="13"/>
      <c r="X359" s="13"/>
      <c r="Y359" s="13"/>
      <c r="Z359" s="13"/>
      <c r="AA359" s="13"/>
    </row>
    <row r="360" spans="1:27" ht="15.75" customHeight="1" x14ac:dyDescent="0.2">
      <c r="A360" s="13"/>
      <c r="B360" s="30" t="str">
        <f>"CRS25BT144A00347"</f>
        <v>CRS25BT144A00347</v>
      </c>
      <c r="C360" s="40">
        <v>45944</v>
      </c>
      <c r="D360" s="41">
        <v>0.89555555555555555</v>
      </c>
      <c r="E360" s="30" t="s">
        <v>62</v>
      </c>
      <c r="F360" s="30">
        <v>454</v>
      </c>
      <c r="G360" s="30">
        <v>3</v>
      </c>
      <c r="H360" s="30">
        <v>454.17391967773398</v>
      </c>
      <c r="I360" s="30">
        <v>11.127128601074199</v>
      </c>
      <c r="J360" s="30">
        <v>49.7800903320313</v>
      </c>
      <c r="K360" s="30">
        <v>10.6741380691528</v>
      </c>
      <c r="L360" s="30">
        <v>42.548999786377003</v>
      </c>
      <c r="M360" s="30">
        <v>0.81994253396987904</v>
      </c>
      <c r="N360" s="30">
        <v>22.095544815063501</v>
      </c>
      <c r="O360" s="30">
        <v>21.7889099121094</v>
      </c>
      <c r="P360" s="30">
        <v>22.3125</v>
      </c>
      <c r="Q360" s="30">
        <v>0.44770464301109297</v>
      </c>
      <c r="R360" s="30">
        <v>999.96124267578102</v>
      </c>
      <c r="S360" s="30">
        <v>348.32394409179699</v>
      </c>
      <c r="T360" s="42"/>
      <c r="U360" s="42"/>
      <c r="V360" s="13"/>
      <c r="W360" s="13"/>
      <c r="X360" s="13"/>
      <c r="Y360" s="13"/>
      <c r="Z360" s="13"/>
      <c r="AA360" s="13"/>
    </row>
    <row r="361" spans="1:27" ht="15.75" customHeight="1" x14ac:dyDescent="0.2">
      <c r="A361" s="13"/>
      <c r="B361" s="30" t="str">
        <f>"CRS25BT144A00348"</f>
        <v>CRS25BT144A00348</v>
      </c>
      <c r="C361" s="40">
        <v>45939</v>
      </c>
      <c r="D361" s="41">
        <v>3.9942129629629626E-2</v>
      </c>
      <c r="E361" s="30" t="s">
        <v>62</v>
      </c>
      <c r="F361" s="30">
        <v>458</v>
      </c>
      <c r="G361" s="30">
        <v>3</v>
      </c>
      <c r="H361" s="30">
        <v>458.03131103515602</v>
      </c>
      <c r="I361" s="30">
        <v>11.2876224517822</v>
      </c>
      <c r="J361" s="30">
        <v>49.758945465087898</v>
      </c>
      <c r="K361" s="30">
        <v>10.791171073913601</v>
      </c>
      <c r="L361" s="30">
        <v>42.444999694824197</v>
      </c>
      <c r="M361" s="30">
        <v>0.81549543142318703</v>
      </c>
      <c r="N361" s="30">
        <v>22.283206939697301</v>
      </c>
      <c r="O361" s="30">
        <v>21.601345062255898</v>
      </c>
      <c r="P361" s="30">
        <v>21.1875</v>
      </c>
      <c r="Q361" s="30">
        <v>0.57978886365890503</v>
      </c>
      <c r="R361" s="30">
        <v>999.90270996093705</v>
      </c>
      <c r="S361" s="30">
        <v>331.299560546875</v>
      </c>
      <c r="T361" s="42"/>
      <c r="U361" s="42"/>
      <c r="V361" s="13"/>
      <c r="W361" s="13"/>
      <c r="X361" s="13"/>
      <c r="Y361" s="13"/>
      <c r="Z361" s="13"/>
      <c r="AA361" s="13"/>
    </row>
    <row r="362" spans="1:27" ht="15.75" customHeight="1" x14ac:dyDescent="0.2">
      <c r="A362" s="13"/>
      <c r="B362" s="30" t="str">
        <f>"CRS25BT144A00349"</f>
        <v>CRS25BT144A00349</v>
      </c>
      <c r="C362" s="40">
        <v>45939</v>
      </c>
      <c r="D362" s="41">
        <v>6.7395833333333335E-2</v>
      </c>
      <c r="E362" s="30" t="s">
        <v>62</v>
      </c>
      <c r="F362" s="30">
        <v>449</v>
      </c>
      <c r="G362" s="30">
        <v>3</v>
      </c>
      <c r="H362" s="30">
        <v>449.50839233398398</v>
      </c>
      <c r="I362" s="30">
        <v>11.1723890304565</v>
      </c>
      <c r="J362" s="30">
        <v>49.807933807372997</v>
      </c>
      <c r="K362" s="30">
        <v>10.598188400268601</v>
      </c>
      <c r="L362" s="30">
        <v>42.413703918457003</v>
      </c>
      <c r="M362" s="30">
        <v>0.80778026580810502</v>
      </c>
      <c r="N362" s="30">
        <v>21.868566513061499</v>
      </c>
      <c r="O362" s="30">
        <v>21.509803771972699</v>
      </c>
      <c r="P362" s="30">
        <v>21.5</v>
      </c>
      <c r="Q362" s="30">
        <v>0.43691554665565502</v>
      </c>
      <c r="R362" s="30">
        <v>1000.05297851562</v>
      </c>
      <c r="S362" s="30">
        <v>346.31002807617199</v>
      </c>
      <c r="T362" s="42"/>
      <c r="U362" s="42"/>
      <c r="V362" s="13"/>
      <c r="W362" s="13"/>
      <c r="X362" s="13"/>
      <c r="Y362" s="13"/>
      <c r="Z362" s="13"/>
      <c r="AA362" s="13"/>
    </row>
    <row r="363" spans="1:27" ht="15.75" customHeight="1" x14ac:dyDescent="0.2">
      <c r="A363" s="13"/>
      <c r="B363" s="30" t="str">
        <f>"CRS25BT144A00350"</f>
        <v>CRS25BT144A00350</v>
      </c>
      <c r="C363" s="40">
        <v>45939</v>
      </c>
      <c r="D363" s="41">
        <v>2.6840277777777779E-2</v>
      </c>
      <c r="E363" s="30" t="s">
        <v>62</v>
      </c>
      <c r="F363" s="30">
        <v>451</v>
      </c>
      <c r="G363" s="30">
        <v>3</v>
      </c>
      <c r="H363" s="30">
        <v>451.15740966796898</v>
      </c>
      <c r="I363" s="30">
        <v>11.2251024246216</v>
      </c>
      <c r="J363" s="30">
        <v>49.828330993652301</v>
      </c>
      <c r="K363" s="30">
        <v>10.780880928039601</v>
      </c>
      <c r="L363" s="30">
        <v>41.847915649414098</v>
      </c>
      <c r="M363" s="30">
        <v>0.80660599470138505</v>
      </c>
      <c r="N363" s="30">
        <v>21.9487915039062</v>
      </c>
      <c r="O363" s="30">
        <v>20.823530197143601</v>
      </c>
      <c r="P363" s="30">
        <v>21.0625</v>
      </c>
      <c r="Q363" s="30">
        <v>0.70313978195190396</v>
      </c>
      <c r="R363" s="30">
        <v>999.77355957031205</v>
      </c>
      <c r="S363" s="30">
        <v>375.5556640625</v>
      </c>
      <c r="T363" s="42"/>
      <c r="U363" s="42"/>
      <c r="V363" s="13"/>
      <c r="W363" s="13"/>
      <c r="X363" s="13"/>
      <c r="Y363" s="13"/>
      <c r="Z363" s="13"/>
      <c r="AA363" s="13"/>
    </row>
    <row r="364" spans="1:27" ht="15.75" customHeight="1" x14ac:dyDescent="0.2">
      <c r="A364" s="13"/>
      <c r="B364" s="30" t="str">
        <f>"CRS25BT144A00351"</f>
        <v>CRS25BT144A00351</v>
      </c>
      <c r="C364" s="40">
        <v>45939</v>
      </c>
      <c r="D364" s="41">
        <v>3.1921296296296302E-2</v>
      </c>
      <c r="E364" s="30" t="s">
        <v>62</v>
      </c>
      <c r="F364" s="30">
        <v>452</v>
      </c>
      <c r="G364" s="30">
        <v>3</v>
      </c>
      <c r="H364" s="30">
        <v>452.19354248046898</v>
      </c>
      <c r="I364" s="30">
        <v>11.1979637145996</v>
      </c>
      <c r="J364" s="30">
        <v>49.773147583007798</v>
      </c>
      <c r="K364" s="30">
        <v>10.7191524505615</v>
      </c>
      <c r="L364" s="30">
        <v>42.1855659484863</v>
      </c>
      <c r="M364" s="30">
        <v>0.81131631135940596</v>
      </c>
      <c r="N364" s="30">
        <v>21.999198913574201</v>
      </c>
      <c r="O364" s="30">
        <v>21.610040664672901</v>
      </c>
      <c r="P364" s="30">
        <v>21.125</v>
      </c>
      <c r="Q364" s="30">
        <v>0.56105947494506803</v>
      </c>
      <c r="R364" s="30">
        <v>999.41424560546898</v>
      </c>
      <c r="S364" s="30">
        <v>354.70870971679699</v>
      </c>
      <c r="T364" s="42"/>
      <c r="U364" s="42"/>
      <c r="V364" s="13"/>
      <c r="W364" s="13"/>
      <c r="X364" s="13"/>
      <c r="Y364" s="13"/>
      <c r="Z364" s="13"/>
      <c r="AA364" s="13"/>
    </row>
    <row r="365" spans="1:27" ht="15.75" customHeight="1" x14ac:dyDescent="0.2">
      <c r="A365" s="13"/>
      <c r="B365" s="30" t="str">
        <f>"CRS25BT144A00352"</f>
        <v>CRS25BT144A00352</v>
      </c>
      <c r="C365" s="40">
        <v>45939</v>
      </c>
      <c r="D365" s="41">
        <v>4.1006944444444443E-2</v>
      </c>
      <c r="E365" s="30" t="s">
        <v>62</v>
      </c>
      <c r="F365" s="30">
        <v>449</v>
      </c>
      <c r="G365" s="30">
        <v>3</v>
      </c>
      <c r="H365" s="30">
        <v>449.82647705078102</v>
      </c>
      <c r="I365" s="30">
        <v>11.1994228363037</v>
      </c>
      <c r="J365" s="30">
        <v>49.667484283447301</v>
      </c>
      <c r="K365" s="30">
        <v>10.7070198059082</v>
      </c>
      <c r="L365" s="30">
        <v>42.012294769287102</v>
      </c>
      <c r="M365" s="30">
        <v>0.80868095159530595</v>
      </c>
      <c r="N365" s="30">
        <v>21.884040832519499</v>
      </c>
      <c r="O365" s="30">
        <v>21.490694046020501</v>
      </c>
      <c r="P365" s="30">
        <v>21.1875</v>
      </c>
      <c r="Q365" s="30">
        <v>0.93919318914413497</v>
      </c>
      <c r="R365" s="30">
        <v>999.30236816406205</v>
      </c>
      <c r="S365" s="30">
        <v>319.25299072265602</v>
      </c>
      <c r="T365" s="42"/>
      <c r="U365" s="42"/>
      <c r="V365" s="13"/>
      <c r="W365" s="13"/>
      <c r="X365" s="13"/>
      <c r="Y365" s="13"/>
      <c r="Z365" s="13"/>
      <c r="AA365" s="13"/>
    </row>
    <row r="366" spans="1:27" ht="15.75" customHeight="1" x14ac:dyDescent="0.2">
      <c r="A366" s="13"/>
      <c r="B366" s="30" t="str">
        <f>"CRS25BT144A00353"</f>
        <v>CRS25BT144A00353</v>
      </c>
      <c r="C366" s="40">
        <v>45938</v>
      </c>
      <c r="D366" s="41">
        <v>0.9934722222222222</v>
      </c>
      <c r="E366" s="30" t="s">
        <v>62</v>
      </c>
      <c r="F366" s="30">
        <v>450</v>
      </c>
      <c r="G366" s="30">
        <v>3</v>
      </c>
      <c r="H366" s="30">
        <v>450.64666748046898</v>
      </c>
      <c r="I366" s="30">
        <v>11.1737508773804</v>
      </c>
      <c r="J366" s="30">
        <v>49.816375732421903</v>
      </c>
      <c r="K366" s="30">
        <v>10.772789001464799</v>
      </c>
      <c r="L366" s="30">
        <v>41.831943511962898</v>
      </c>
      <c r="M366" s="30">
        <v>0.809589862823486</v>
      </c>
      <c r="N366" s="30">
        <v>21.923944473266602</v>
      </c>
      <c r="O366" s="30">
        <v>21.058822631835898</v>
      </c>
      <c r="P366" s="30">
        <v>20.8125</v>
      </c>
      <c r="Q366" s="30">
        <v>0.48354664444923401</v>
      </c>
      <c r="R366" s="30">
        <v>999.09552001953102</v>
      </c>
      <c r="S366" s="30">
        <v>457.61892700195301</v>
      </c>
      <c r="T366" s="42"/>
      <c r="U366" s="42"/>
      <c r="V366" s="13"/>
      <c r="W366" s="13"/>
      <c r="X366" s="13"/>
      <c r="Y366" s="13"/>
      <c r="Z366" s="13"/>
      <c r="AA366" s="13"/>
    </row>
    <row r="367" spans="1:27" ht="15.75" customHeight="1" x14ac:dyDescent="0.2">
      <c r="A367" s="13"/>
      <c r="B367" s="30" t="str">
        <f>"CRS25BT144A00354"</f>
        <v>CRS25BT144A00354</v>
      </c>
      <c r="C367" s="40">
        <v>45939</v>
      </c>
      <c r="D367" s="41">
        <v>5.4259259259259257E-2</v>
      </c>
      <c r="E367" s="30" t="s">
        <v>62</v>
      </c>
      <c r="F367" s="30">
        <v>323</v>
      </c>
      <c r="G367" s="30">
        <v>1</v>
      </c>
      <c r="H367" s="30">
        <v>323.86984252929699</v>
      </c>
      <c r="I367" s="30">
        <v>11.062330245971699</v>
      </c>
      <c r="J367" s="30">
        <v>39.874244689941399</v>
      </c>
      <c r="K367" s="30">
        <v>10.252271652221699</v>
      </c>
      <c r="L367" s="30">
        <v>31.590059280395501</v>
      </c>
      <c r="M367" s="30">
        <v>0.73422878980636597</v>
      </c>
      <c r="N367" s="30">
        <v>15.7562561035156</v>
      </c>
      <c r="O367" s="30">
        <v>21.7579650878906</v>
      </c>
      <c r="P367" s="30">
        <v>21.3125</v>
      </c>
      <c r="Q367" s="30">
        <v>1.22466599941254</v>
      </c>
      <c r="R367" s="30">
        <v>999.92193603515602</v>
      </c>
      <c r="S367" s="30">
        <v>217.54963684082</v>
      </c>
      <c r="T367" s="42"/>
      <c r="U367" s="42"/>
      <c r="V367" s="13"/>
      <c r="W367" s="13"/>
      <c r="X367" s="13"/>
      <c r="Y367" s="13"/>
      <c r="Z367" s="13"/>
      <c r="AA367" s="13"/>
    </row>
    <row r="368" spans="1:27" ht="15.75" customHeight="1" x14ac:dyDescent="0.2">
      <c r="A368" s="13"/>
      <c r="B368" s="30" t="str">
        <f>"CRS25BT144A00356"</f>
        <v>CRS25BT144A00356</v>
      </c>
      <c r="C368" s="40">
        <v>45938</v>
      </c>
      <c r="D368" s="41">
        <v>0.12556712962962963</v>
      </c>
      <c r="E368" s="30" t="s">
        <v>62</v>
      </c>
      <c r="F368" s="30">
        <v>450</v>
      </c>
      <c r="G368" s="30">
        <v>3</v>
      </c>
      <c r="H368" s="30">
        <v>450.96267700195301</v>
      </c>
      <c r="I368" s="30">
        <v>11.249040603637701</v>
      </c>
      <c r="J368" s="30">
        <v>49.812984466552699</v>
      </c>
      <c r="K368" s="30">
        <v>10.642557144165</v>
      </c>
      <c r="L368" s="30">
        <v>42.373527526855497</v>
      </c>
      <c r="M368" s="30">
        <v>0.80478996038436901</v>
      </c>
      <c r="N368" s="30">
        <v>21.939317703247099</v>
      </c>
      <c r="O368" s="30">
        <v>22.1899509429932</v>
      </c>
      <c r="P368" s="30">
        <v>22.625</v>
      </c>
      <c r="Q368" s="30">
        <v>0.482105702161789</v>
      </c>
      <c r="R368" s="30">
        <v>999.91589355468705</v>
      </c>
      <c r="S368" s="30">
        <v>466.35055541992199</v>
      </c>
      <c r="T368" s="42"/>
      <c r="U368" s="42"/>
      <c r="V368" s="13"/>
      <c r="W368" s="13"/>
      <c r="X368" s="13"/>
      <c r="Y368" s="13"/>
      <c r="Z368" s="13"/>
      <c r="AA368" s="13"/>
    </row>
    <row r="369" spans="1:27" ht="15.75" customHeight="1" x14ac:dyDescent="0.2">
      <c r="A369" s="13"/>
      <c r="B369" s="30" t="str">
        <f>"CRS25BT144A00358"</f>
        <v>CRS25BT144A00358</v>
      </c>
      <c r="C369" s="40">
        <v>45938</v>
      </c>
      <c r="D369" s="41">
        <v>0.96586805555555555</v>
      </c>
      <c r="E369" s="30" t="s">
        <v>62</v>
      </c>
      <c r="F369" s="30">
        <v>459</v>
      </c>
      <c r="G369" s="30">
        <v>3</v>
      </c>
      <c r="H369" s="30">
        <v>459.39315795898398</v>
      </c>
      <c r="I369" s="30">
        <v>11.285261154174799</v>
      </c>
      <c r="J369" s="30">
        <v>49.826778411865199</v>
      </c>
      <c r="K369" s="30">
        <v>10.782533645629901</v>
      </c>
      <c r="L369" s="30">
        <v>42.605304718017599</v>
      </c>
      <c r="M369" s="30">
        <v>0.81697750091552701</v>
      </c>
      <c r="N369" s="30">
        <v>22.349460601806602</v>
      </c>
      <c r="O369" s="30">
        <v>20.9804286956787</v>
      </c>
      <c r="P369" s="30">
        <v>20.6875</v>
      </c>
      <c r="Q369" s="30">
        <v>0.443482905626297</v>
      </c>
      <c r="R369" s="30">
        <v>999.857177734375</v>
      </c>
      <c r="S369" s="30">
        <v>436.24899291992199</v>
      </c>
      <c r="T369" s="42"/>
      <c r="U369" s="42"/>
      <c r="V369" s="13"/>
      <c r="W369" s="13"/>
      <c r="X369" s="13"/>
      <c r="Y369" s="13"/>
      <c r="Z369" s="13"/>
      <c r="AA369" s="13"/>
    </row>
    <row r="370" spans="1:27" ht="15.75" customHeight="1" x14ac:dyDescent="0.2">
      <c r="A370" s="13"/>
      <c r="B370" s="30" t="str">
        <f>"CRS25BT144A00360"</f>
        <v>CRS25BT144A00360</v>
      </c>
      <c r="C370" s="40">
        <v>45938</v>
      </c>
      <c r="D370" s="41">
        <v>0.96724537037037039</v>
      </c>
      <c r="E370" s="30" t="s">
        <v>62</v>
      </c>
      <c r="F370" s="30">
        <v>452</v>
      </c>
      <c r="G370" s="30">
        <v>3</v>
      </c>
      <c r="H370" s="30">
        <v>452.30169677734398</v>
      </c>
      <c r="I370" s="30">
        <v>11.350467681884799</v>
      </c>
      <c r="J370" s="30">
        <v>49.827117919921903</v>
      </c>
      <c r="K370" s="30">
        <v>10.765995025634799</v>
      </c>
      <c r="L370" s="30">
        <v>42.0120658874512</v>
      </c>
      <c r="M370" s="30">
        <v>0.79973977804184004</v>
      </c>
      <c r="N370" s="30">
        <v>22.004461288452099</v>
      </c>
      <c r="O370" s="30">
        <v>20.980392456054702</v>
      </c>
      <c r="P370" s="30">
        <v>20.6875</v>
      </c>
      <c r="Q370" s="30">
        <v>0.55029422044753995</v>
      </c>
      <c r="R370" s="30">
        <v>999.44281005859398</v>
      </c>
      <c r="S370" s="30">
        <v>351.35574340820301</v>
      </c>
      <c r="T370" s="42"/>
      <c r="U370" s="42"/>
      <c r="V370" s="13"/>
      <c r="W370" s="13"/>
      <c r="X370" s="13"/>
      <c r="Y370" s="13"/>
      <c r="Z370" s="13"/>
      <c r="AA370" s="13"/>
    </row>
    <row r="371" spans="1:27" ht="15.75" customHeight="1" x14ac:dyDescent="0.2">
      <c r="A371" s="13"/>
      <c r="B371" s="30" t="str">
        <f>"CRS25BT144A00361"</f>
        <v>CRS25BT144A00361</v>
      </c>
      <c r="C371" s="40">
        <v>45938</v>
      </c>
      <c r="D371" s="41">
        <v>0.97922453703703705</v>
      </c>
      <c r="E371" s="30" t="s">
        <v>62</v>
      </c>
      <c r="F371" s="30">
        <v>454</v>
      </c>
      <c r="G371" s="30">
        <v>3</v>
      </c>
      <c r="H371" s="30">
        <v>454.56964111328102</v>
      </c>
      <c r="I371" s="30">
        <v>11.337643623352101</v>
      </c>
      <c r="J371" s="30">
        <v>49.808174133300803</v>
      </c>
      <c r="K371" s="30">
        <v>10.7600975036621</v>
      </c>
      <c r="L371" s="30">
        <v>42.245864868164098</v>
      </c>
      <c r="M371" s="30">
        <v>0.804965019226074</v>
      </c>
      <c r="N371" s="30">
        <v>22.114795684814499</v>
      </c>
      <c r="O371" s="30">
        <v>20.468137741088899</v>
      </c>
      <c r="P371" s="30">
        <v>20.75</v>
      </c>
      <c r="Q371" s="30">
        <v>0.47296208143234297</v>
      </c>
      <c r="R371" s="30">
        <v>999.81848144531295</v>
      </c>
      <c r="S371" s="30">
        <v>360.74063110351602</v>
      </c>
      <c r="T371" s="42"/>
      <c r="U371" s="42"/>
      <c r="V371" s="13"/>
      <c r="W371" s="13"/>
      <c r="X371" s="13"/>
      <c r="Y371" s="13"/>
      <c r="Z371" s="13"/>
      <c r="AA371" s="13"/>
    </row>
    <row r="372" spans="1:27" ht="15.75" customHeight="1" x14ac:dyDescent="0.2">
      <c r="A372" s="13"/>
      <c r="B372" s="30" t="str">
        <f>"CRS25BT144A00362"</f>
        <v>CRS25BT144A00362</v>
      </c>
      <c r="C372" s="40">
        <v>45938</v>
      </c>
      <c r="D372" s="41">
        <v>0.98982638888888896</v>
      </c>
      <c r="E372" s="30" t="s">
        <v>62</v>
      </c>
      <c r="F372" s="30">
        <v>447</v>
      </c>
      <c r="G372" s="30">
        <v>3</v>
      </c>
      <c r="H372" s="30">
        <v>447.42620849609398</v>
      </c>
      <c r="I372" s="30">
        <v>11.151561737060501</v>
      </c>
      <c r="J372" s="30">
        <v>49.836700439453097</v>
      </c>
      <c r="K372" s="30">
        <v>10.8125085830688</v>
      </c>
      <c r="L372" s="30">
        <v>41.380424499511697</v>
      </c>
      <c r="M372" s="30">
        <v>0.80507516860961903</v>
      </c>
      <c r="N372" s="30">
        <v>21.767269134521499</v>
      </c>
      <c r="O372" s="30">
        <v>21.117647171020501</v>
      </c>
      <c r="P372" s="30">
        <v>20.75</v>
      </c>
      <c r="Q372" s="30">
        <v>0.65679609775543202</v>
      </c>
      <c r="R372" s="30">
        <v>999.72106933593795</v>
      </c>
      <c r="S372" s="30">
        <v>495.86071777343801</v>
      </c>
      <c r="T372" s="42"/>
      <c r="U372" s="42"/>
      <c r="V372" s="13"/>
      <c r="W372" s="13"/>
      <c r="X372" s="13"/>
      <c r="Y372" s="13"/>
      <c r="Z372" s="13"/>
      <c r="AA372" s="13"/>
    </row>
    <row r="373" spans="1:27" ht="15.75" customHeight="1" x14ac:dyDescent="0.2">
      <c r="A373" s="13"/>
      <c r="B373" s="30" t="str">
        <f>"CRS25BT144A00372"</f>
        <v>CRS25BT144A00372</v>
      </c>
      <c r="C373" s="40">
        <v>45944</v>
      </c>
      <c r="D373" s="41">
        <v>0.91148148148148145</v>
      </c>
      <c r="E373" s="30" t="s">
        <v>62</v>
      </c>
      <c r="F373" s="30">
        <v>454</v>
      </c>
      <c r="G373" s="30">
        <v>3</v>
      </c>
      <c r="H373" s="30">
        <v>454.28759765625</v>
      </c>
      <c r="I373" s="30">
        <v>11.2537326812744</v>
      </c>
      <c r="J373" s="30">
        <v>49.741512298583999</v>
      </c>
      <c r="K373" s="30">
        <v>10.7260646820068</v>
      </c>
      <c r="L373" s="30">
        <v>42.353614807128899</v>
      </c>
      <c r="M373" s="30">
        <v>0.81155002117157005</v>
      </c>
      <c r="N373" s="30">
        <v>22.10107421875</v>
      </c>
      <c r="O373" s="30">
        <v>21.705883026123001</v>
      </c>
      <c r="P373" s="30">
        <v>22.25</v>
      </c>
      <c r="Q373" s="30">
        <v>0.45963519811630199</v>
      </c>
      <c r="R373" s="30">
        <v>999.129638671875</v>
      </c>
      <c r="S373" s="30">
        <v>333.22857666015602</v>
      </c>
      <c r="T373" s="42"/>
      <c r="U373" s="42"/>
      <c r="V373" s="13"/>
      <c r="W373" s="13"/>
      <c r="X373" s="13"/>
      <c r="Y373" s="13"/>
      <c r="Z373" s="13"/>
      <c r="AA373" s="13"/>
    </row>
    <row r="374" spans="1:27" ht="15.75" customHeight="1" x14ac:dyDescent="0.2">
      <c r="A374" s="13"/>
      <c r="B374" s="30" t="str">
        <f>"CRS25BT144A00373"</f>
        <v>CRS25BT144A00373</v>
      </c>
      <c r="C374" s="40">
        <v>45944</v>
      </c>
      <c r="D374" s="41">
        <v>0.90934027777777782</v>
      </c>
      <c r="E374" s="30" t="s">
        <v>62</v>
      </c>
      <c r="F374" s="30">
        <v>457</v>
      </c>
      <c r="G374" s="30">
        <v>3</v>
      </c>
      <c r="H374" s="30">
        <v>457.70700073242199</v>
      </c>
      <c r="I374" s="30">
        <v>11.2425088882446</v>
      </c>
      <c r="J374" s="30">
        <v>49.738025665283203</v>
      </c>
      <c r="K374" s="30">
        <v>10.708426475524901</v>
      </c>
      <c r="L374" s="30">
        <v>42.7426948547363</v>
      </c>
      <c r="M374" s="30">
        <v>0.81853222846984897</v>
      </c>
      <c r="N374" s="30">
        <v>22.267429351806602</v>
      </c>
      <c r="O374" s="30">
        <v>21.686580657958999</v>
      </c>
      <c r="P374" s="30">
        <v>22.25</v>
      </c>
      <c r="Q374" s="30">
        <v>0.42586347460746798</v>
      </c>
      <c r="R374" s="30">
        <v>999.79248046875</v>
      </c>
      <c r="S374" s="30">
        <v>327.12738037109398</v>
      </c>
      <c r="T374" s="42"/>
      <c r="U374" s="42"/>
      <c r="V374" s="13"/>
      <c r="W374" s="13"/>
      <c r="X374" s="13"/>
      <c r="Y374" s="13"/>
      <c r="Z374" s="13"/>
      <c r="AA374" s="13"/>
    </row>
    <row r="375" spans="1:27" ht="15.75" customHeight="1" x14ac:dyDescent="0.2">
      <c r="A375" s="13"/>
      <c r="B375" s="30" t="str">
        <f>"CRS25BT144A00375"</f>
        <v>CRS25BT144A00375</v>
      </c>
      <c r="C375" s="40">
        <v>45944</v>
      </c>
      <c r="D375" s="41">
        <v>0.90517361111111105</v>
      </c>
      <c r="E375" s="30" t="s">
        <v>62</v>
      </c>
      <c r="F375" s="30">
        <v>457</v>
      </c>
      <c r="G375" s="30">
        <v>3</v>
      </c>
      <c r="H375" s="30">
        <v>457.61364746093699</v>
      </c>
      <c r="I375" s="30">
        <v>11.246540069580099</v>
      </c>
      <c r="J375" s="30">
        <v>49.7567749023438</v>
      </c>
      <c r="K375" s="30">
        <v>10.6828269958496</v>
      </c>
      <c r="L375" s="30">
        <v>42.836376190185497</v>
      </c>
      <c r="M375" s="30">
        <v>0.81776368618011497</v>
      </c>
      <c r="N375" s="30">
        <v>22.2628879547119</v>
      </c>
      <c r="O375" s="30">
        <v>21.695848464965799</v>
      </c>
      <c r="P375" s="30">
        <v>22.25</v>
      </c>
      <c r="Q375" s="30">
        <v>0.42555540800094599</v>
      </c>
      <c r="R375" s="30">
        <v>999.83184814453102</v>
      </c>
      <c r="S375" s="30">
        <v>354.89373779296898</v>
      </c>
      <c r="T375" s="42"/>
      <c r="U375" s="42"/>
      <c r="V375" s="13"/>
      <c r="W375" s="13"/>
      <c r="X375" s="13"/>
      <c r="Y375" s="13"/>
      <c r="Z375" s="13"/>
      <c r="AA375" s="13"/>
    </row>
    <row r="376" spans="1:27" ht="15.75" customHeight="1" x14ac:dyDescent="0.2">
      <c r="A376" s="13"/>
      <c r="B376" s="30" t="str">
        <f>"CRS25BT144A00378"</f>
        <v>CRS25BT144A00378</v>
      </c>
      <c r="C376" s="40">
        <v>45951</v>
      </c>
      <c r="D376" s="41">
        <v>0.8326041666666667</v>
      </c>
      <c r="E376" s="30" t="s">
        <v>62</v>
      </c>
      <c r="F376" s="30">
        <v>450</v>
      </c>
      <c r="G376" s="30">
        <v>3</v>
      </c>
      <c r="H376" s="30">
        <v>450.85147094726602</v>
      </c>
      <c r="I376" s="30">
        <v>11.2549896240234</v>
      </c>
      <c r="J376" s="30">
        <v>49.815650939941399</v>
      </c>
      <c r="K376" s="30">
        <v>10.7110738754272</v>
      </c>
      <c r="L376" s="30">
        <v>42.092086791992202</v>
      </c>
      <c r="M376" s="30">
        <v>0.80412316322326705</v>
      </c>
      <c r="N376" s="30">
        <v>21.9339084625244</v>
      </c>
      <c r="O376" s="30">
        <v>19.889705657958999</v>
      </c>
      <c r="P376" s="30">
        <v>19.8125</v>
      </c>
      <c r="Q376" s="30">
        <v>0.55096352100372303</v>
      </c>
      <c r="R376" s="30">
        <v>999.87506103515602</v>
      </c>
      <c r="S376" s="30">
        <v>346.46340942382801</v>
      </c>
      <c r="T376" s="42"/>
      <c r="U376" s="42"/>
      <c r="V376" s="13"/>
      <c r="W376" s="13"/>
      <c r="X376" s="13"/>
      <c r="Y376" s="13"/>
      <c r="Z376" s="13"/>
      <c r="AA376" s="13"/>
    </row>
    <row r="377" spans="1:27" ht="15.75" customHeight="1" x14ac:dyDescent="0.2">
      <c r="A377" s="13"/>
      <c r="B377" s="30" t="str">
        <f>"CRS25BT144A00379"</f>
        <v>CRS25BT144A00379</v>
      </c>
      <c r="C377" s="40">
        <v>45951</v>
      </c>
      <c r="D377" s="41">
        <v>0.8430671296296296</v>
      </c>
      <c r="E377" s="30" t="s">
        <v>62</v>
      </c>
      <c r="F377" s="30">
        <v>449</v>
      </c>
      <c r="G377" s="30">
        <v>3</v>
      </c>
      <c r="H377" s="30">
        <v>449.95294189453102</v>
      </c>
      <c r="I377" s="30">
        <v>11.2569360733032</v>
      </c>
      <c r="J377" s="30">
        <v>49.824451446533203</v>
      </c>
      <c r="K377" s="30">
        <v>10.577314376831101</v>
      </c>
      <c r="L377" s="30">
        <v>42.5394287109375</v>
      </c>
      <c r="M377" s="30">
        <v>0.80224013328552202</v>
      </c>
      <c r="N377" s="30">
        <v>21.890193939208999</v>
      </c>
      <c r="O377" s="30">
        <v>19.848039627075199</v>
      </c>
      <c r="P377" s="30">
        <v>19.875</v>
      </c>
      <c r="Q377" s="30">
        <v>0.40652915835380599</v>
      </c>
      <c r="R377" s="30">
        <v>1000.10009765625</v>
      </c>
      <c r="S377" s="30">
        <v>298.88275146484398</v>
      </c>
      <c r="T377" s="42"/>
      <c r="U377" s="42"/>
      <c r="V377" s="13"/>
      <c r="W377" s="13"/>
      <c r="X377" s="13"/>
      <c r="Y377" s="13"/>
      <c r="Z377" s="13"/>
      <c r="AA377" s="13"/>
    </row>
    <row r="378" spans="1:27" ht="15.75" customHeight="1" x14ac:dyDescent="0.2">
      <c r="A378" s="13"/>
      <c r="B378" s="30" t="str">
        <f>"CRS25BT144A0038"</f>
        <v>CRS25BT144A0038</v>
      </c>
      <c r="C378" s="40">
        <v>45939</v>
      </c>
      <c r="D378" s="41">
        <v>8.1597222222222224E-2</v>
      </c>
      <c r="E378" s="30" t="s">
        <v>62</v>
      </c>
      <c r="F378" s="30">
        <v>449</v>
      </c>
      <c r="G378" s="30">
        <v>3</v>
      </c>
      <c r="H378" s="30">
        <v>449.23776245117199</v>
      </c>
      <c r="I378" s="30">
        <v>11.2095174789429</v>
      </c>
      <c r="J378" s="30">
        <v>49.816944122314503</v>
      </c>
      <c r="K378" s="30">
        <v>13.9425821304321</v>
      </c>
      <c r="L378" s="30">
        <v>32.220558166503899</v>
      </c>
      <c r="M378" s="30">
        <v>0.80447447299957298</v>
      </c>
      <c r="N378" s="30">
        <v>21.855400085449201</v>
      </c>
      <c r="O378" s="30">
        <v>21.839330673217798</v>
      </c>
      <c r="P378" s="30">
        <v>21.6875</v>
      </c>
      <c r="Q378" s="30">
        <v>0.66065824031829801</v>
      </c>
      <c r="R378" s="30">
        <v>1000.52368164062</v>
      </c>
      <c r="S378" s="30">
        <v>28.478090286254901</v>
      </c>
      <c r="T378" s="42"/>
      <c r="U378" s="42"/>
      <c r="V378" s="13"/>
      <c r="W378" s="13"/>
      <c r="X378" s="13"/>
      <c r="Y378" s="13"/>
      <c r="Z378" s="13"/>
      <c r="AA378" s="13"/>
    </row>
    <row r="379" spans="1:27" ht="15.75" customHeight="1" x14ac:dyDescent="0.2">
      <c r="A379" s="13"/>
      <c r="B379" s="30" t="str">
        <f>"CRS25BT144A00383"</f>
        <v>CRS25BT144A00383</v>
      </c>
      <c r="C379" s="40">
        <v>45940</v>
      </c>
      <c r="D379" s="30" t="s">
        <v>77</v>
      </c>
      <c r="E379" s="30" t="s">
        <v>62</v>
      </c>
      <c r="F379" s="30">
        <v>276</v>
      </c>
      <c r="G379" s="30">
        <v>1</v>
      </c>
      <c r="H379" s="30">
        <v>276.17611694335898</v>
      </c>
      <c r="I379" s="30">
        <v>11.1284093856812</v>
      </c>
      <c r="J379" s="30">
        <v>32.877483367919901</v>
      </c>
      <c r="K379" s="30">
        <v>10.3570337295532</v>
      </c>
      <c r="L379" s="30">
        <v>26.665561676025401</v>
      </c>
      <c r="M379" s="30">
        <v>0.75483924150466897</v>
      </c>
      <c r="N379" s="30">
        <v>13.4359579086304</v>
      </c>
      <c r="O379" s="30">
        <v>22.019243240356399</v>
      </c>
      <c r="P379" s="30">
        <v>21.1875</v>
      </c>
      <c r="Q379" s="30">
        <v>0.669086873531342</v>
      </c>
      <c r="R379" s="30">
        <v>1000.08825683594</v>
      </c>
      <c r="S379" s="30">
        <v>335.04293823242199</v>
      </c>
      <c r="T379" s="42"/>
      <c r="U379" s="42"/>
      <c r="V379" s="13"/>
      <c r="W379" s="13"/>
      <c r="X379" s="13"/>
      <c r="Y379" s="13"/>
      <c r="Z379" s="13"/>
      <c r="AA379" s="13"/>
    </row>
    <row r="380" spans="1:27" ht="15.75" customHeight="1" x14ac:dyDescent="0.2">
      <c r="A380" s="13"/>
      <c r="B380" s="30" t="str">
        <f>"CRS25BT144A00384"</f>
        <v>CRS25BT144A00384</v>
      </c>
      <c r="C380" s="40">
        <v>45951</v>
      </c>
      <c r="D380" s="41">
        <v>4.6828703703703706E-2</v>
      </c>
      <c r="E380" s="30" t="s">
        <v>62</v>
      </c>
      <c r="F380" s="30">
        <v>444</v>
      </c>
      <c r="G380" s="30">
        <v>3</v>
      </c>
      <c r="H380" s="30">
        <v>444.70989990234398</v>
      </c>
      <c r="I380" s="30">
        <v>11.227215766906699</v>
      </c>
      <c r="J380" s="30">
        <v>49.753517150878899</v>
      </c>
      <c r="K380" s="30">
        <v>10.662055969238301</v>
      </c>
      <c r="L380" s="30">
        <v>41.709583282470703</v>
      </c>
      <c r="M380" s="30">
        <v>0.79612439870834395</v>
      </c>
      <c r="N380" s="30">
        <v>21.6351203918457</v>
      </c>
      <c r="O380" s="30">
        <v>19.271541595458999</v>
      </c>
      <c r="P380" s="30">
        <v>19.4375</v>
      </c>
      <c r="Q380" s="30">
        <v>0.59372675418853804</v>
      </c>
      <c r="R380" s="30">
        <v>1000.68774414063</v>
      </c>
      <c r="S380" s="30">
        <v>305.30950927734398</v>
      </c>
      <c r="T380" s="42"/>
      <c r="U380" s="42"/>
      <c r="V380" s="13"/>
      <c r="W380" s="13"/>
      <c r="X380" s="13"/>
      <c r="Y380" s="13"/>
      <c r="Z380" s="13"/>
      <c r="AA380" s="13"/>
    </row>
    <row r="381" spans="1:27" ht="15.75" customHeight="1" x14ac:dyDescent="0.2">
      <c r="A381" s="13"/>
      <c r="B381" s="30" t="str">
        <f>"CRS25BT144A00385"</f>
        <v>CRS25BT144A00385</v>
      </c>
      <c r="C381" s="40">
        <v>45951</v>
      </c>
      <c r="D381" s="41">
        <v>5.0752314814814813E-2</v>
      </c>
      <c r="E381" s="30" t="s">
        <v>62</v>
      </c>
      <c r="F381" s="30">
        <v>448</v>
      </c>
      <c r="G381" s="30">
        <v>3</v>
      </c>
      <c r="H381" s="30">
        <v>448.36486816406301</v>
      </c>
      <c r="I381" s="30">
        <v>11.2068128585815</v>
      </c>
      <c r="J381" s="30">
        <v>49.709552764892599</v>
      </c>
      <c r="K381" s="30">
        <v>10.808690071106</v>
      </c>
      <c r="L381" s="30">
        <v>41.481887817382798</v>
      </c>
      <c r="M381" s="30">
        <v>0.804840087890625</v>
      </c>
      <c r="N381" s="30">
        <v>21.812934875488299</v>
      </c>
      <c r="O381" s="30">
        <v>19.294122695922901</v>
      </c>
      <c r="P381" s="30">
        <v>19.4375</v>
      </c>
      <c r="Q381" s="30">
        <v>0.82398420572280895</v>
      </c>
      <c r="R381" s="30">
        <v>1000.70935058594</v>
      </c>
      <c r="S381" s="30">
        <v>385.85610961914102</v>
      </c>
      <c r="T381" s="42"/>
      <c r="U381" s="42"/>
      <c r="V381" s="13"/>
      <c r="W381" s="13"/>
      <c r="X381" s="13"/>
      <c r="Y381" s="13"/>
      <c r="Z381" s="13"/>
      <c r="AA381" s="13"/>
    </row>
    <row r="382" spans="1:27" ht="15.75" customHeight="1" x14ac:dyDescent="0.2">
      <c r="A382" s="13"/>
      <c r="B382" s="30" t="str">
        <f>"CRS25BT144A00386"</f>
        <v>CRS25BT144A00386</v>
      </c>
      <c r="C382" s="40">
        <v>45951</v>
      </c>
      <c r="D382" s="41">
        <v>5.8530092592592592E-2</v>
      </c>
      <c r="E382" s="30" t="s">
        <v>62</v>
      </c>
      <c r="F382" s="30">
        <v>448</v>
      </c>
      <c r="G382" s="30">
        <v>3</v>
      </c>
      <c r="H382" s="30">
        <v>448.81451416015602</v>
      </c>
      <c r="I382" s="30">
        <v>11.2452907562256</v>
      </c>
      <c r="J382" s="30">
        <v>49.741531372070298</v>
      </c>
      <c r="K382" s="30">
        <v>10.688147544860801</v>
      </c>
      <c r="L382" s="30">
        <v>41.991794586181598</v>
      </c>
      <c r="M382" s="30">
        <v>0.80237436294555697</v>
      </c>
      <c r="N382" s="30">
        <v>21.834810256958001</v>
      </c>
      <c r="O382" s="30">
        <v>19.475753784179702</v>
      </c>
      <c r="P382" s="30">
        <v>19.5625</v>
      </c>
      <c r="Q382" s="30">
        <v>0.535170078277588</v>
      </c>
      <c r="R382" s="30">
        <v>999.38293457031295</v>
      </c>
      <c r="S382" s="30">
        <v>296.43200683593801</v>
      </c>
      <c r="T382" s="42"/>
      <c r="U382" s="42"/>
      <c r="V382" s="13"/>
      <c r="W382" s="13"/>
      <c r="X382" s="13"/>
      <c r="Y382" s="13"/>
      <c r="Z382" s="13"/>
      <c r="AA382" s="13"/>
    </row>
    <row r="383" spans="1:27" ht="15.75" customHeight="1" x14ac:dyDescent="0.2">
      <c r="A383" s="13"/>
      <c r="B383" s="30" t="str">
        <f>"CRS25BT144A00387"</f>
        <v>CRS25BT144A00387</v>
      </c>
      <c r="C383" s="40">
        <v>45944</v>
      </c>
      <c r="D383" s="41">
        <v>0.9154282407407407</v>
      </c>
      <c r="E383" s="30" t="s">
        <v>62</v>
      </c>
      <c r="F383" s="30">
        <v>463</v>
      </c>
      <c r="G383" s="30">
        <v>3</v>
      </c>
      <c r="H383" s="30">
        <v>463.51605224609398</v>
      </c>
      <c r="I383" s="30">
        <v>11.302976608276399</v>
      </c>
      <c r="J383" s="30">
        <v>49.842815399169901</v>
      </c>
      <c r="K383" s="30">
        <v>10.780948638916</v>
      </c>
      <c r="L383" s="30">
        <v>42.993995666503899</v>
      </c>
      <c r="M383" s="30">
        <v>0.82275283336639404</v>
      </c>
      <c r="N383" s="30">
        <v>22.5500392913818</v>
      </c>
      <c r="O383" s="30">
        <v>21.661777496337901</v>
      </c>
      <c r="P383" s="30">
        <v>22.1875</v>
      </c>
      <c r="Q383" s="30">
        <v>0.42894551157951399</v>
      </c>
      <c r="R383" s="30">
        <v>999.84283447265602</v>
      </c>
      <c r="S383" s="30">
        <v>300.14273071289102</v>
      </c>
      <c r="T383" s="42"/>
      <c r="U383" s="42"/>
      <c r="V383" s="13"/>
      <c r="W383" s="13"/>
      <c r="X383" s="13"/>
      <c r="Y383" s="13"/>
      <c r="Z383" s="13"/>
      <c r="AA383" s="13"/>
    </row>
    <row r="384" spans="1:27" ht="15.75" customHeight="1" x14ac:dyDescent="0.2">
      <c r="A384" s="13"/>
      <c r="B384" s="30" t="str">
        <f>"CRS25BT144A00388"</f>
        <v>CRS25BT144A00388</v>
      </c>
      <c r="C384" s="40">
        <v>45944</v>
      </c>
      <c r="D384" s="41">
        <v>0.9140625</v>
      </c>
      <c r="E384" s="30" t="s">
        <v>62</v>
      </c>
      <c r="F384" s="30">
        <v>451</v>
      </c>
      <c r="G384" s="30">
        <v>3</v>
      </c>
      <c r="H384" s="30">
        <v>451.48257446289102</v>
      </c>
      <c r="I384" s="30">
        <v>11.2686195373535</v>
      </c>
      <c r="J384" s="30">
        <v>49.807041168212898</v>
      </c>
      <c r="K384" s="30">
        <v>10.7217016220093</v>
      </c>
      <c r="L384" s="30">
        <v>42.109226226806598</v>
      </c>
      <c r="M384" s="30">
        <v>0.80441385507583596</v>
      </c>
      <c r="N384" s="30">
        <v>21.9646110534668</v>
      </c>
      <c r="O384" s="30">
        <v>21.663967132568398</v>
      </c>
      <c r="P384" s="30">
        <v>22.25</v>
      </c>
      <c r="Q384" s="30">
        <v>0.55261611938476596</v>
      </c>
      <c r="R384" s="30">
        <v>999.21246337890602</v>
      </c>
      <c r="S384" s="30">
        <v>328.06488037109398</v>
      </c>
      <c r="T384" s="42"/>
      <c r="U384" s="42"/>
      <c r="V384" s="13"/>
      <c r="W384" s="13"/>
      <c r="X384" s="13"/>
      <c r="Y384" s="13"/>
      <c r="Z384" s="13"/>
      <c r="AA384" s="13"/>
    </row>
    <row r="385" spans="1:27" ht="15.75" customHeight="1" x14ac:dyDescent="0.2">
      <c r="A385" s="13"/>
      <c r="B385" s="30" t="str">
        <f>"CRS25BT144A00389"</f>
        <v>CRS25BT144A00389</v>
      </c>
      <c r="C385" s="40">
        <v>45951</v>
      </c>
      <c r="D385" s="41">
        <v>6.1273148148148153E-2</v>
      </c>
      <c r="E385" s="30" t="s">
        <v>62</v>
      </c>
      <c r="F385" s="30">
        <v>451</v>
      </c>
      <c r="G385" s="30">
        <v>3</v>
      </c>
      <c r="H385" s="30">
        <v>451.16241455078102</v>
      </c>
      <c r="I385" s="30">
        <v>11.2789659500122</v>
      </c>
      <c r="J385" s="30">
        <v>49.728706359863303</v>
      </c>
      <c r="K385" s="30">
        <v>10.6794319152832</v>
      </c>
      <c r="L385" s="30">
        <v>42.245918273925803</v>
      </c>
      <c r="M385" s="30">
        <v>0.804371118545532</v>
      </c>
      <c r="N385" s="30">
        <v>21.9490356445313</v>
      </c>
      <c r="O385" s="30">
        <v>19.457719802856399</v>
      </c>
      <c r="P385" s="30">
        <v>19.625</v>
      </c>
      <c r="Q385" s="30">
        <v>0.48638150095939597</v>
      </c>
      <c r="R385" s="30">
        <v>1000.65521240234</v>
      </c>
      <c r="S385" s="30">
        <v>364.77072143554699</v>
      </c>
      <c r="T385" s="42"/>
      <c r="U385" s="42"/>
      <c r="V385" s="13"/>
      <c r="W385" s="13"/>
      <c r="X385" s="13"/>
      <c r="Y385" s="13"/>
      <c r="Z385" s="13"/>
      <c r="AA385" s="13"/>
    </row>
    <row r="386" spans="1:27" ht="15.75" customHeight="1" x14ac:dyDescent="0.2">
      <c r="A386" s="13"/>
      <c r="B386" s="45" t="s">
        <v>78</v>
      </c>
      <c r="C386" s="40">
        <v>45945</v>
      </c>
      <c r="D386" s="41">
        <v>0.80615740740740749</v>
      </c>
      <c r="E386" s="30" t="s">
        <v>62</v>
      </c>
      <c r="F386" s="30">
        <v>462</v>
      </c>
      <c r="G386" s="30">
        <v>3</v>
      </c>
      <c r="H386" s="30">
        <v>462.12872314453102</v>
      </c>
      <c r="I386" s="30">
        <v>11.238518714904799</v>
      </c>
      <c r="J386" s="30">
        <v>49.858589172363303</v>
      </c>
      <c r="K386" s="30">
        <v>10.8962965011597</v>
      </c>
      <c r="L386" s="30">
        <v>42.411537170410199</v>
      </c>
      <c r="M386" s="30">
        <v>0.82473403215408303</v>
      </c>
      <c r="N386" s="30">
        <v>22.482545852661101</v>
      </c>
      <c r="O386" s="30">
        <v>22.362745285034201</v>
      </c>
      <c r="P386" s="30">
        <v>22.8125</v>
      </c>
      <c r="Q386" s="30">
        <v>0.57868242263793901</v>
      </c>
      <c r="R386" s="30">
        <v>999.72235107421898</v>
      </c>
      <c r="S386" s="30">
        <v>356.872802734375</v>
      </c>
      <c r="T386" s="42"/>
      <c r="U386" s="42"/>
      <c r="V386" s="13"/>
      <c r="W386" s="13"/>
      <c r="X386" s="13"/>
      <c r="Y386" s="13"/>
      <c r="Z386" s="13"/>
      <c r="AA386" s="13"/>
    </row>
    <row r="387" spans="1:27" ht="15.75" customHeight="1" x14ac:dyDescent="0.2">
      <c r="A387" s="13"/>
      <c r="B387" s="30" t="str">
        <f>"CRS25BT144A00391"</f>
        <v>CRS25BT144A00391</v>
      </c>
      <c r="C387" s="40">
        <v>45940</v>
      </c>
      <c r="D387" s="41">
        <v>6.5405092592592584E-2</v>
      </c>
      <c r="E387" s="30" t="s">
        <v>62</v>
      </c>
      <c r="F387" s="30">
        <v>456</v>
      </c>
      <c r="G387" s="30">
        <v>3</v>
      </c>
      <c r="H387" s="30">
        <v>456.607666015625</v>
      </c>
      <c r="I387" s="30">
        <v>11.296973228454601</v>
      </c>
      <c r="J387" s="30">
        <v>49.801906585693402</v>
      </c>
      <c r="K387" s="30">
        <v>10.832980155944799</v>
      </c>
      <c r="L387" s="30">
        <v>42.149772644042997</v>
      </c>
      <c r="M387" s="30">
        <v>0.81158709526062001</v>
      </c>
      <c r="N387" s="30">
        <v>22.213945388793899</v>
      </c>
      <c r="O387" s="30">
        <v>21.522058486938501</v>
      </c>
      <c r="P387" s="30">
        <v>20.9375</v>
      </c>
      <c r="Q387" s="30">
        <v>0.46175408363342302</v>
      </c>
      <c r="R387" s="30">
        <v>1001.17864990234</v>
      </c>
      <c r="S387" s="30">
        <v>349.02313232421898</v>
      </c>
      <c r="T387" s="42"/>
      <c r="U387" s="42"/>
      <c r="V387" s="13"/>
      <c r="W387" s="13"/>
      <c r="X387" s="13"/>
      <c r="Y387" s="13"/>
      <c r="Z387" s="13"/>
      <c r="AA387" s="13"/>
    </row>
    <row r="388" spans="1:27" ht="15.75" customHeight="1" x14ac:dyDescent="0.2">
      <c r="A388" s="13"/>
      <c r="B388" s="30" t="str">
        <f>"CRS25BT144A00392"</f>
        <v>CRS25BT144A00392</v>
      </c>
      <c r="C388" s="40">
        <v>45940</v>
      </c>
      <c r="D388" s="41">
        <v>7.4826388888888887E-2</v>
      </c>
      <c r="E388" s="30" t="s">
        <v>62</v>
      </c>
      <c r="F388" s="30">
        <v>452</v>
      </c>
      <c r="G388" s="30">
        <v>3</v>
      </c>
      <c r="H388" s="30">
        <v>452.71990966796898</v>
      </c>
      <c r="I388" s="30">
        <v>11.3395748138428</v>
      </c>
      <c r="J388" s="30">
        <v>49.892398834228501</v>
      </c>
      <c r="K388" s="30">
        <v>10.7762231826782</v>
      </c>
      <c r="L388" s="30">
        <v>42.011001586914098</v>
      </c>
      <c r="M388" s="30">
        <v>0.80019980669021595</v>
      </c>
      <c r="N388" s="30">
        <v>22.024806976318398</v>
      </c>
      <c r="O388" s="30">
        <v>21.637256622314499</v>
      </c>
      <c r="P388" s="30">
        <v>21.0625</v>
      </c>
      <c r="Q388" s="30">
        <v>0.52635753154754605</v>
      </c>
      <c r="R388" s="30">
        <v>1000.48797607422</v>
      </c>
      <c r="S388" s="30">
        <v>266.70281982421898</v>
      </c>
      <c r="T388" s="42"/>
      <c r="U388" s="42"/>
      <c r="V388" s="13"/>
      <c r="W388" s="13"/>
      <c r="X388" s="13"/>
      <c r="Y388" s="13"/>
      <c r="Z388" s="13"/>
      <c r="AA388" s="13"/>
    </row>
    <row r="389" spans="1:27" ht="15.75" customHeight="1" x14ac:dyDescent="0.2">
      <c r="A389" s="13"/>
      <c r="B389" s="30" t="str">
        <f>"CRS25BT144A00393"</f>
        <v>CRS25BT144A00393</v>
      </c>
      <c r="C389" s="40">
        <v>45940</v>
      </c>
      <c r="D389" s="41">
        <v>7.7523148148148147E-2</v>
      </c>
      <c r="E389" s="30" t="s">
        <v>62</v>
      </c>
      <c r="F389" s="30">
        <v>455</v>
      </c>
      <c r="G389" s="30">
        <v>3</v>
      </c>
      <c r="H389" s="30">
        <v>455.61273193359398</v>
      </c>
      <c r="I389" s="30">
        <v>11.2760019302368</v>
      </c>
      <c r="J389" s="30">
        <v>49.754314422607401</v>
      </c>
      <c r="K389" s="30">
        <v>10.8338108062744</v>
      </c>
      <c r="L389" s="30">
        <v>42.054702758789098</v>
      </c>
      <c r="M389" s="30">
        <v>0.81210082769393899</v>
      </c>
      <c r="N389" s="30">
        <v>22.165542602539102</v>
      </c>
      <c r="O389" s="30">
        <v>21.607843399047901</v>
      </c>
      <c r="P389" s="30">
        <v>21.125</v>
      </c>
      <c r="Q389" s="30">
        <v>0.87671482563018799</v>
      </c>
      <c r="R389" s="30">
        <v>1000.49108886719</v>
      </c>
      <c r="S389" s="30">
        <v>306.04330444335898</v>
      </c>
      <c r="T389" s="42"/>
      <c r="U389" s="42"/>
      <c r="V389" s="13"/>
      <c r="W389" s="13"/>
      <c r="X389" s="13"/>
      <c r="Y389" s="13"/>
      <c r="Z389" s="13"/>
      <c r="AA389" s="13"/>
    </row>
    <row r="390" spans="1:27" ht="15.75" customHeight="1" x14ac:dyDescent="0.2">
      <c r="A390" s="13"/>
      <c r="B390" s="45" t="s">
        <v>79</v>
      </c>
      <c r="C390" s="40">
        <v>45945</v>
      </c>
      <c r="D390" s="41">
        <v>0.82465277777777779</v>
      </c>
      <c r="E390" s="30" t="s">
        <v>62</v>
      </c>
      <c r="F390" s="30">
        <v>453</v>
      </c>
      <c r="G390" s="30">
        <v>3</v>
      </c>
      <c r="H390" s="30">
        <v>453.34500122070301</v>
      </c>
      <c r="I390" s="30">
        <v>11.2539510726929</v>
      </c>
      <c r="J390" s="30">
        <v>49.914329528808601</v>
      </c>
      <c r="K390" s="30">
        <v>10.742790222168001</v>
      </c>
      <c r="L390" s="30">
        <v>42.1999320983887</v>
      </c>
      <c r="M390" s="30">
        <v>0.80704653263091997</v>
      </c>
      <c r="N390" s="30">
        <v>22.055217742919901</v>
      </c>
      <c r="O390" s="30">
        <v>22.436273574829102</v>
      </c>
      <c r="P390" s="30">
        <v>22.875</v>
      </c>
      <c r="Q390" s="30">
        <v>0.55369877815246604</v>
      </c>
      <c r="R390" s="30">
        <v>999.79260253906295</v>
      </c>
      <c r="S390" s="30">
        <v>361.20712280273398</v>
      </c>
      <c r="T390" s="42"/>
      <c r="U390" s="42"/>
      <c r="V390" s="13"/>
      <c r="W390" s="13"/>
      <c r="X390" s="13"/>
      <c r="Y390" s="13"/>
      <c r="Z390" s="13"/>
      <c r="AA390" s="13"/>
    </row>
    <row r="391" spans="1:27" ht="15.75" customHeight="1" x14ac:dyDescent="0.2">
      <c r="A391" s="13"/>
      <c r="B391" s="45" t="s">
        <v>80</v>
      </c>
      <c r="C391" s="40">
        <v>45945</v>
      </c>
      <c r="D391" s="41">
        <v>0.81896990740740738</v>
      </c>
      <c r="E391" s="30" t="s">
        <v>62</v>
      </c>
      <c r="F391" s="30">
        <v>462</v>
      </c>
      <c r="G391" s="30">
        <v>3</v>
      </c>
      <c r="H391" s="30">
        <v>462.86410522460898</v>
      </c>
      <c r="I391" s="30">
        <v>11.2011661529541</v>
      </c>
      <c r="J391" s="30">
        <v>49.819107055664098</v>
      </c>
      <c r="K391" s="30">
        <v>10.751477241516101</v>
      </c>
      <c r="L391" s="30">
        <v>43.0512084960938</v>
      </c>
      <c r="M391" s="30">
        <v>0.82945787906646695</v>
      </c>
      <c r="N391" s="30">
        <v>22.5183219909668</v>
      </c>
      <c r="O391" s="30">
        <v>22.3445835113525</v>
      </c>
      <c r="P391" s="30">
        <v>22.875</v>
      </c>
      <c r="Q391" s="30">
        <v>0.43733614683151201</v>
      </c>
      <c r="R391" s="30">
        <v>999.88421630859398</v>
      </c>
      <c r="S391" s="30">
        <v>358.144775390625</v>
      </c>
      <c r="T391" s="42"/>
      <c r="U391" s="42"/>
      <c r="V391" s="13"/>
      <c r="W391" s="13"/>
      <c r="X391" s="13"/>
      <c r="Y391" s="13"/>
      <c r="Z391" s="13"/>
      <c r="AA391" s="13"/>
    </row>
    <row r="392" spans="1:27" ht="15.75" customHeight="1" x14ac:dyDescent="0.2">
      <c r="A392" s="13"/>
      <c r="B392" s="45" t="s">
        <v>81</v>
      </c>
      <c r="C392" s="40">
        <v>45945</v>
      </c>
      <c r="D392" s="41">
        <v>0.80429398148148146</v>
      </c>
      <c r="E392" s="30" t="s">
        <v>62</v>
      </c>
      <c r="F392" s="30">
        <v>445</v>
      </c>
      <c r="G392" s="30">
        <v>3</v>
      </c>
      <c r="H392" s="30">
        <v>445.86636352539102</v>
      </c>
      <c r="I392" s="30">
        <v>11.2364234924316</v>
      </c>
      <c r="J392" s="30">
        <v>49.804878234863303</v>
      </c>
      <c r="K392" s="30">
        <v>10.667055130004901</v>
      </c>
      <c r="L392" s="30">
        <v>41.798450469970703</v>
      </c>
      <c r="M392" s="30">
        <v>0.79671818017959595</v>
      </c>
      <c r="N392" s="30">
        <v>21.691381454467798</v>
      </c>
      <c r="O392" s="30">
        <v>22.445163726806602</v>
      </c>
      <c r="P392" s="30">
        <v>22.875</v>
      </c>
      <c r="Q392" s="30">
        <v>0.53094005584716797</v>
      </c>
      <c r="R392" s="30">
        <v>999.77734375</v>
      </c>
      <c r="S392" s="30">
        <v>356.36383056640602</v>
      </c>
      <c r="T392" s="42"/>
      <c r="U392" s="42"/>
      <c r="V392" s="13"/>
      <c r="W392" s="13"/>
      <c r="X392" s="13"/>
      <c r="Y392" s="13"/>
      <c r="Z392" s="13"/>
      <c r="AA392" s="13"/>
    </row>
    <row r="393" spans="1:27" ht="15.75" customHeight="1" x14ac:dyDescent="0.2">
      <c r="A393" s="13"/>
      <c r="B393" s="30" t="str">
        <f>"CRS25BT144A00397"</f>
        <v>CRS25BT144A00397</v>
      </c>
      <c r="C393" s="40">
        <v>45940</v>
      </c>
      <c r="D393" s="41">
        <v>6.2233796296296294E-2</v>
      </c>
      <c r="E393" s="30" t="s">
        <v>62</v>
      </c>
      <c r="F393" s="30">
        <v>441</v>
      </c>
      <c r="G393" s="30">
        <v>3</v>
      </c>
      <c r="H393" s="30">
        <v>441.96115112304699</v>
      </c>
      <c r="I393" s="30">
        <v>11.2284498214722</v>
      </c>
      <c r="J393" s="30">
        <v>49.686893463134801</v>
      </c>
      <c r="K393" s="30">
        <v>10.4390707015991</v>
      </c>
      <c r="L393" s="30">
        <v>42.337207794189503</v>
      </c>
      <c r="M393" s="30">
        <v>0.79217737913131703</v>
      </c>
      <c r="N393" s="30">
        <v>21.5013942718506</v>
      </c>
      <c r="O393" s="30">
        <v>21.843141555786101</v>
      </c>
      <c r="P393" s="30">
        <v>20.9375</v>
      </c>
      <c r="Q393" s="30">
        <v>0.94473278522491499</v>
      </c>
      <c r="R393" s="30">
        <v>1000.43060302734</v>
      </c>
      <c r="S393" s="30">
        <v>275.40270996093801</v>
      </c>
      <c r="T393" s="42"/>
      <c r="U393" s="42"/>
      <c r="V393" s="13"/>
      <c r="W393" s="13"/>
      <c r="X393" s="13"/>
      <c r="Y393" s="13"/>
      <c r="Z393" s="13"/>
      <c r="AA393" s="13"/>
    </row>
    <row r="394" spans="1:27" ht="15.75" customHeight="1" x14ac:dyDescent="0.2">
      <c r="A394" s="13"/>
      <c r="B394" s="30" t="str">
        <f>"CRS25BT144A00398"</f>
        <v>CRS25BT144A00398</v>
      </c>
      <c r="C394" s="40">
        <v>45940</v>
      </c>
      <c r="D394" s="41">
        <v>5.6805555555555554E-2</v>
      </c>
      <c r="E394" s="30" t="s">
        <v>62</v>
      </c>
      <c r="F394" s="30">
        <v>459</v>
      </c>
      <c r="G394" s="30">
        <v>3</v>
      </c>
      <c r="H394" s="30">
        <v>459.44131469726602</v>
      </c>
      <c r="I394" s="30">
        <v>11.2646884918213</v>
      </c>
      <c r="J394" s="30">
        <v>49.818634033203097</v>
      </c>
      <c r="K394" s="30">
        <v>10.826164245605501</v>
      </c>
      <c r="L394" s="30">
        <v>42.4380493164063</v>
      </c>
      <c r="M394" s="30">
        <v>0.81868916749954201</v>
      </c>
      <c r="N394" s="30">
        <v>22.351802825927699</v>
      </c>
      <c r="O394" s="30">
        <v>21.434288024902301</v>
      </c>
      <c r="P394" s="30">
        <v>20.875</v>
      </c>
      <c r="Q394" s="30">
        <v>0.46609169244766202</v>
      </c>
      <c r="R394" s="30">
        <v>999.07556152343705</v>
      </c>
      <c r="S394" s="30">
        <v>344.87722778320301</v>
      </c>
      <c r="T394" s="42"/>
      <c r="U394" s="42"/>
      <c r="V394" s="13"/>
      <c r="W394" s="13"/>
      <c r="X394" s="13"/>
      <c r="Y394" s="13"/>
      <c r="Z394" s="13"/>
      <c r="AA394" s="13"/>
    </row>
    <row r="395" spans="1:27" ht="15.75" customHeight="1" x14ac:dyDescent="0.2">
      <c r="A395" s="13"/>
      <c r="B395" s="45" t="s">
        <v>82</v>
      </c>
      <c r="C395" s="40">
        <v>45945</v>
      </c>
      <c r="D395" s="41">
        <v>0.83398148148148143</v>
      </c>
      <c r="E395" s="30" t="s">
        <v>62</v>
      </c>
      <c r="F395" s="30">
        <v>455</v>
      </c>
      <c r="G395" s="30">
        <v>3</v>
      </c>
      <c r="H395" s="30">
        <v>455.52868652343801</v>
      </c>
      <c r="I395" s="30">
        <v>11.2764978408813</v>
      </c>
      <c r="J395" s="30">
        <v>49.835304260253899</v>
      </c>
      <c r="K395" s="30">
        <v>10.733335494995099</v>
      </c>
      <c r="L395" s="30">
        <v>42.4405517578125</v>
      </c>
      <c r="M395" s="30">
        <v>0.81059587001800504</v>
      </c>
      <c r="N395" s="30">
        <v>22.161453247070298</v>
      </c>
      <c r="O395" s="30">
        <v>22.411760330200199</v>
      </c>
      <c r="P395" s="30">
        <v>22.875</v>
      </c>
      <c r="Q395" s="30">
        <v>0.48770022392272899</v>
      </c>
      <c r="R395" s="30">
        <v>999.87115478515602</v>
      </c>
      <c r="S395" s="30">
        <v>321.28826904296898</v>
      </c>
      <c r="T395" s="42"/>
      <c r="U395" s="42"/>
      <c r="V395" s="13"/>
      <c r="W395" s="13"/>
      <c r="X395" s="13"/>
      <c r="Y395" s="13"/>
      <c r="Z395" s="13"/>
      <c r="AA395" s="13"/>
    </row>
    <row r="396" spans="1:27" ht="15.75" customHeight="1" x14ac:dyDescent="0.2">
      <c r="A396" s="13"/>
      <c r="B396" s="45" t="s">
        <v>83</v>
      </c>
      <c r="C396" s="40">
        <v>45945</v>
      </c>
      <c r="D396" s="41">
        <v>0.83765046296296297</v>
      </c>
      <c r="E396" s="30" t="s">
        <v>62</v>
      </c>
      <c r="F396" s="30">
        <v>289</v>
      </c>
      <c r="G396" s="30">
        <v>1</v>
      </c>
      <c r="H396" s="30">
        <v>289.42401123046898</v>
      </c>
      <c r="I396" s="30">
        <v>11.239265441894499</v>
      </c>
      <c r="J396" s="30">
        <v>33.660106658935497</v>
      </c>
      <c r="K396" s="30">
        <v>10.402795791626</v>
      </c>
      <c r="L396" s="30">
        <v>27.821750640869102</v>
      </c>
      <c r="M396" s="30">
        <v>0.76503473520278897</v>
      </c>
      <c r="N396" s="30">
        <v>14.080467224121101</v>
      </c>
      <c r="O396" s="30">
        <v>22.392156600952099</v>
      </c>
      <c r="P396" s="30">
        <v>22.8125</v>
      </c>
      <c r="Q396" s="30">
        <v>0.40947693586349498</v>
      </c>
      <c r="R396" s="30">
        <v>999.58264160156295</v>
      </c>
      <c r="S396" s="30">
        <v>163.80128479003901</v>
      </c>
      <c r="T396" s="42"/>
      <c r="U396" s="42"/>
      <c r="V396" s="13"/>
      <c r="W396" s="13"/>
      <c r="X396" s="13"/>
      <c r="Y396" s="13"/>
      <c r="Z396" s="13"/>
      <c r="AA396" s="13"/>
    </row>
    <row r="397" spans="1:27" ht="15.75" customHeight="1" x14ac:dyDescent="0.2">
      <c r="A397" s="13"/>
      <c r="B397" s="30" t="str">
        <f>"CRS25BT144A00401"</f>
        <v>CRS25BT144A00401</v>
      </c>
      <c r="C397" s="40">
        <v>45945</v>
      </c>
      <c r="D397" s="41">
        <v>6.215277777777777E-3</v>
      </c>
      <c r="E397" s="30" t="s">
        <v>62</v>
      </c>
      <c r="F397" s="30">
        <v>455</v>
      </c>
      <c r="G397" s="30">
        <v>3</v>
      </c>
      <c r="H397" s="30">
        <v>455.77371215820301</v>
      </c>
      <c r="I397" s="30">
        <v>11.334545135498001</v>
      </c>
      <c r="J397" s="30">
        <v>49.764476776122997</v>
      </c>
      <c r="K397" s="30">
        <v>10.8135423660278</v>
      </c>
      <c r="L397" s="30">
        <v>42.1484184265137</v>
      </c>
      <c r="M397" s="30">
        <v>0.80802673101425204</v>
      </c>
      <c r="N397" s="30">
        <v>22.173374176025401</v>
      </c>
      <c r="O397" s="30">
        <v>21.823530197143601</v>
      </c>
      <c r="P397" s="30">
        <v>22.4375</v>
      </c>
      <c r="Q397" s="30">
        <v>0.54725998640060403</v>
      </c>
      <c r="R397" s="30">
        <v>999.46820068359398</v>
      </c>
      <c r="S397" s="30">
        <v>346.47482299804699</v>
      </c>
      <c r="T397" s="42"/>
      <c r="U397" s="42"/>
      <c r="V397" s="13"/>
      <c r="W397" s="13"/>
      <c r="X397" s="13"/>
      <c r="Y397" s="13"/>
      <c r="Z397" s="13"/>
      <c r="AA397" s="13"/>
    </row>
    <row r="398" spans="1:27" ht="15.75" customHeight="1" x14ac:dyDescent="0.2">
      <c r="A398" s="13"/>
      <c r="B398" s="30" t="str">
        <f>"CRS25BT144A00402"</f>
        <v>CRS25BT144A00402</v>
      </c>
      <c r="C398" s="40">
        <v>45945</v>
      </c>
      <c r="D398" s="41">
        <v>6.3541666666666663E-2</v>
      </c>
      <c r="E398" s="30" t="s">
        <v>62</v>
      </c>
      <c r="F398" s="30">
        <v>447</v>
      </c>
      <c r="G398" s="30">
        <v>3</v>
      </c>
      <c r="H398" s="30">
        <v>447.796142578125</v>
      </c>
      <c r="I398" s="30">
        <v>11.2494649887085</v>
      </c>
      <c r="J398" s="30">
        <v>49.684059143066399</v>
      </c>
      <c r="K398" s="30">
        <v>10.6740398406982</v>
      </c>
      <c r="L398" s="30">
        <v>41.9518852233887</v>
      </c>
      <c r="M398" s="30">
        <v>0.80118238925933805</v>
      </c>
      <c r="N398" s="30">
        <v>21.7852668762207</v>
      </c>
      <c r="O398" s="30">
        <v>22.685356140136701</v>
      </c>
      <c r="P398" s="30">
        <v>23.375</v>
      </c>
      <c r="Q398" s="30">
        <v>0.51773929595947299</v>
      </c>
      <c r="R398" s="30">
        <v>998.53509521484398</v>
      </c>
      <c r="S398" s="30">
        <v>333.95425415039102</v>
      </c>
      <c r="T398" s="42"/>
      <c r="U398" s="42"/>
      <c r="V398" s="13"/>
      <c r="W398" s="13"/>
      <c r="X398" s="13"/>
      <c r="Y398" s="13"/>
      <c r="Z398" s="13"/>
      <c r="AA398" s="13"/>
    </row>
    <row r="399" spans="1:27" ht="15.75" customHeight="1" x14ac:dyDescent="0.2">
      <c r="A399" s="13"/>
      <c r="B399" s="30" t="str">
        <f>"CRS25BT144A00405"</f>
        <v>CRS25BT144A00405</v>
      </c>
      <c r="C399" s="40">
        <v>45945</v>
      </c>
      <c r="D399" s="41">
        <v>4.8159722222222222E-2</v>
      </c>
      <c r="E399" s="30" t="s">
        <v>62</v>
      </c>
      <c r="F399" s="30">
        <v>444</v>
      </c>
      <c r="G399" s="30">
        <v>3</v>
      </c>
      <c r="H399" s="30">
        <v>444.54202270507801</v>
      </c>
      <c r="I399" s="30">
        <v>11.179842948913601</v>
      </c>
      <c r="J399" s="30">
        <v>49.745201110839801</v>
      </c>
      <c r="K399" s="30">
        <v>10.644803047180201</v>
      </c>
      <c r="L399" s="30">
        <v>41.7614135742188</v>
      </c>
      <c r="M399" s="30">
        <v>0.79932963848114003</v>
      </c>
      <c r="N399" s="30">
        <v>21.626953125</v>
      </c>
      <c r="O399" s="30">
        <v>22.405065536498999</v>
      </c>
      <c r="P399" s="30">
        <v>23.0625</v>
      </c>
      <c r="Q399" s="30">
        <v>0.600871801376343</v>
      </c>
      <c r="R399" s="30">
        <v>998.53625488281295</v>
      </c>
      <c r="S399" s="30">
        <v>343.68582153320301</v>
      </c>
      <c r="T399" s="42"/>
      <c r="U399" s="42"/>
      <c r="V399" s="13"/>
      <c r="W399" s="13"/>
      <c r="X399" s="13"/>
      <c r="Y399" s="13"/>
      <c r="Z399" s="13"/>
      <c r="AA399" s="13"/>
    </row>
    <row r="400" spans="1:27" ht="15.75" customHeight="1" x14ac:dyDescent="0.2">
      <c r="A400" s="13"/>
      <c r="B400" s="30" t="str">
        <f>"CRS25BT144A00406"</f>
        <v>CRS25BT144A00406</v>
      </c>
      <c r="C400" s="40">
        <v>45945</v>
      </c>
      <c r="D400" s="41">
        <v>5.2349537037037042E-2</v>
      </c>
      <c r="E400" s="30" t="s">
        <v>62</v>
      </c>
      <c r="F400" s="30">
        <v>450</v>
      </c>
      <c r="G400" s="30">
        <v>3</v>
      </c>
      <c r="H400" s="30">
        <v>450.71826171875</v>
      </c>
      <c r="I400" s="30">
        <v>11.222580909729</v>
      </c>
      <c r="J400" s="30">
        <v>49.668392181396499</v>
      </c>
      <c r="K400" s="30">
        <v>10.6788120269775</v>
      </c>
      <c r="L400" s="30">
        <v>42.206779479980497</v>
      </c>
      <c r="M400" s="30">
        <v>0.80859732627868597</v>
      </c>
      <c r="N400" s="30">
        <v>21.927427291870099</v>
      </c>
      <c r="O400" s="30">
        <v>22.517473220825199</v>
      </c>
      <c r="P400" s="30">
        <v>23.1875</v>
      </c>
      <c r="Q400" s="30">
        <v>0.49256420135498002</v>
      </c>
      <c r="R400" s="30">
        <v>999.069580078125</v>
      </c>
      <c r="S400" s="30">
        <v>330.74594116210898</v>
      </c>
      <c r="T400" s="42"/>
      <c r="U400" s="42"/>
      <c r="V400" s="13"/>
      <c r="W400" s="13"/>
      <c r="X400" s="13"/>
      <c r="Y400" s="13"/>
      <c r="Z400" s="13"/>
      <c r="AA400" s="13"/>
    </row>
    <row r="401" spans="1:27" ht="15.75" customHeight="1" x14ac:dyDescent="0.2">
      <c r="A401" s="13"/>
      <c r="B401" s="30" t="str">
        <f>"CRS25BT144A00407"</f>
        <v>CRS25BT144A00407</v>
      </c>
      <c r="C401" s="40">
        <v>45945</v>
      </c>
      <c r="D401" s="41">
        <v>8.054398148148148E-2</v>
      </c>
      <c r="E401" s="30" t="s">
        <v>62</v>
      </c>
      <c r="F401" s="30">
        <v>450</v>
      </c>
      <c r="G401" s="30">
        <v>3</v>
      </c>
      <c r="H401" s="30">
        <v>450.930908203125</v>
      </c>
      <c r="I401" s="30">
        <v>11.238080978393601</v>
      </c>
      <c r="J401" s="30">
        <v>49.714084625244098</v>
      </c>
      <c r="K401" s="30">
        <v>10.781125068664601</v>
      </c>
      <c r="L401" s="30">
        <v>41.825962066650398</v>
      </c>
      <c r="M401" s="30">
        <v>0.807120561599731</v>
      </c>
      <c r="N401" s="30">
        <v>21.937772750854499</v>
      </c>
      <c r="O401" s="30">
        <v>22.9604396820068</v>
      </c>
      <c r="P401" s="30">
        <v>23.625</v>
      </c>
      <c r="Q401" s="30">
        <v>0.65939420461654696</v>
      </c>
      <c r="R401" s="30">
        <v>998.78527832031205</v>
      </c>
      <c r="S401" s="30">
        <v>361.88970947265602</v>
      </c>
      <c r="T401" s="42"/>
      <c r="U401" s="42"/>
      <c r="V401" s="13"/>
      <c r="W401" s="13"/>
      <c r="X401" s="13"/>
      <c r="Y401" s="13"/>
      <c r="Z401" s="13"/>
      <c r="AA401" s="13"/>
    </row>
    <row r="402" spans="1:27" ht="15.75" customHeight="1" x14ac:dyDescent="0.2">
      <c r="A402" s="13"/>
      <c r="B402" s="30" t="str">
        <f>"CRS25BT144A00408"</f>
        <v>CRS25BT144A00408</v>
      </c>
      <c r="C402" s="40">
        <v>45945</v>
      </c>
      <c r="D402" s="41">
        <v>9.9236111111111122E-2</v>
      </c>
      <c r="E402" s="30" t="s">
        <v>62</v>
      </c>
      <c r="F402" s="30">
        <v>456</v>
      </c>
      <c r="G402" s="30">
        <v>3</v>
      </c>
      <c r="H402" s="30">
        <v>456.93795776367199</v>
      </c>
      <c r="I402" s="30">
        <v>11.3525133132935</v>
      </c>
      <c r="J402" s="30">
        <v>49.699615478515597</v>
      </c>
      <c r="K402" s="30">
        <v>10.836169242858899</v>
      </c>
      <c r="L402" s="30">
        <v>42.167850494384801</v>
      </c>
      <c r="M402" s="30">
        <v>0.80986416339874301</v>
      </c>
      <c r="N402" s="30">
        <v>22.230014801025401</v>
      </c>
      <c r="O402" s="30">
        <v>23.254899978637699</v>
      </c>
      <c r="P402" s="30">
        <v>24</v>
      </c>
      <c r="Q402" s="30">
        <v>0.50966972112655595</v>
      </c>
      <c r="R402" s="30">
        <v>998.83630371093705</v>
      </c>
      <c r="S402" s="30">
        <v>394.84777832031301</v>
      </c>
      <c r="T402" s="42"/>
      <c r="U402" s="42"/>
      <c r="V402" s="13"/>
      <c r="W402" s="13"/>
      <c r="X402" s="13"/>
      <c r="Y402" s="13"/>
      <c r="Z402" s="13"/>
      <c r="AA402" s="13"/>
    </row>
    <row r="403" spans="1:27" ht="15.75" customHeight="1" x14ac:dyDescent="0.2">
      <c r="A403" s="13"/>
      <c r="B403" s="30" t="str">
        <f>"CRS25BT144A00409"</f>
        <v>CRS25BT144A00409</v>
      </c>
      <c r="C403" s="40">
        <v>45945</v>
      </c>
      <c r="D403" s="41">
        <v>7.273148148148148E-2</v>
      </c>
      <c r="E403" s="30" t="s">
        <v>62</v>
      </c>
      <c r="F403" s="30">
        <v>456</v>
      </c>
      <c r="G403" s="30">
        <v>3</v>
      </c>
      <c r="H403" s="30">
        <v>456.11367797851602</v>
      </c>
      <c r="I403" s="30">
        <v>11.226681709289601</v>
      </c>
      <c r="J403" s="30">
        <v>49.656085968017599</v>
      </c>
      <c r="K403" s="30">
        <v>10.808276176452599</v>
      </c>
      <c r="L403" s="30">
        <v>42.200405120849602</v>
      </c>
      <c r="M403" s="30">
        <v>0.81818062067031905</v>
      </c>
      <c r="N403" s="30">
        <v>22.189914703369102</v>
      </c>
      <c r="O403" s="30">
        <v>22.784326553344702</v>
      </c>
      <c r="P403" s="30">
        <v>23.5</v>
      </c>
      <c r="Q403" s="30">
        <v>0.58474242687225297</v>
      </c>
      <c r="R403" s="30">
        <v>999.039306640625</v>
      </c>
      <c r="S403" s="30">
        <v>362.16049194335898</v>
      </c>
      <c r="T403" s="42"/>
      <c r="U403" s="42"/>
      <c r="V403" s="13"/>
      <c r="W403" s="13"/>
      <c r="X403" s="13"/>
      <c r="Y403" s="13"/>
      <c r="Z403" s="13"/>
      <c r="AA403" s="13"/>
    </row>
    <row r="404" spans="1:27" ht="15.75" customHeight="1" x14ac:dyDescent="0.2">
      <c r="A404" s="13"/>
      <c r="B404" s="30" t="str">
        <f>"CRS25BT144A00410"</f>
        <v>CRS25BT144A00410</v>
      </c>
      <c r="C404" s="40">
        <v>45945</v>
      </c>
      <c r="D404" s="41">
        <v>6.7048611111111114E-2</v>
      </c>
      <c r="E404" s="30" t="s">
        <v>62</v>
      </c>
      <c r="F404" s="30">
        <v>448</v>
      </c>
      <c r="G404" s="30">
        <v>3</v>
      </c>
      <c r="H404" s="30">
        <v>448.99768066406301</v>
      </c>
      <c r="I404" s="30">
        <v>11.1878757476807</v>
      </c>
      <c r="J404" s="30">
        <v>49.666301727294901</v>
      </c>
      <c r="K404" s="30">
        <v>10.684868812561</v>
      </c>
      <c r="L404" s="30">
        <v>42.021823883056598</v>
      </c>
      <c r="M404" s="30">
        <v>0.80804330110549905</v>
      </c>
      <c r="N404" s="30">
        <v>21.843721389770501</v>
      </c>
      <c r="O404" s="30">
        <v>22.689031600952099</v>
      </c>
      <c r="P404" s="30">
        <v>23.4375</v>
      </c>
      <c r="Q404" s="30">
        <v>0.49588730931281999</v>
      </c>
      <c r="R404" s="30">
        <v>999.096435546875</v>
      </c>
      <c r="S404" s="30">
        <v>357.392822265625</v>
      </c>
      <c r="T404" s="42"/>
      <c r="U404" s="42"/>
      <c r="V404" s="13"/>
      <c r="W404" s="13"/>
      <c r="X404" s="13"/>
      <c r="Y404" s="13"/>
      <c r="Z404" s="13"/>
      <c r="AA404" s="13"/>
    </row>
    <row r="405" spans="1:27" ht="15.75" customHeight="1" x14ac:dyDescent="0.2">
      <c r="A405" s="13"/>
      <c r="B405" s="30" t="str">
        <f>"CRS25BT144A00411"</f>
        <v>CRS25BT144A00411</v>
      </c>
      <c r="C405" s="40">
        <v>45945</v>
      </c>
      <c r="D405" s="41">
        <v>0.12973379629629631</v>
      </c>
      <c r="E405" s="30" t="s">
        <v>62</v>
      </c>
      <c r="F405" s="30">
        <v>457</v>
      </c>
      <c r="G405" s="30">
        <v>3</v>
      </c>
      <c r="H405" s="30">
        <v>457.60882568359398</v>
      </c>
      <c r="I405" s="30">
        <v>11.175860404968301</v>
      </c>
      <c r="J405" s="30">
        <v>49.707317352294901</v>
      </c>
      <c r="K405" s="30">
        <v>10.666247367858899</v>
      </c>
      <c r="L405" s="30">
        <v>42.902519226074197</v>
      </c>
      <c r="M405" s="30">
        <v>0.82374560832977295</v>
      </c>
      <c r="N405" s="30">
        <v>22.262653350830099</v>
      </c>
      <c r="O405" s="30">
        <v>23.763269424438501</v>
      </c>
      <c r="P405" s="30">
        <v>24.5</v>
      </c>
      <c r="Q405" s="30">
        <v>0.42428475618362399</v>
      </c>
      <c r="R405" s="30">
        <v>999.49267578125</v>
      </c>
      <c r="S405" s="30">
        <v>320.07855224609398</v>
      </c>
      <c r="T405" s="42"/>
      <c r="U405" s="42"/>
      <c r="V405" s="13"/>
      <c r="W405" s="13"/>
      <c r="X405" s="13"/>
      <c r="Y405" s="13"/>
      <c r="Z405" s="13"/>
      <c r="AA405" s="13"/>
    </row>
    <row r="406" spans="1:27" ht="15.75" customHeight="1" x14ac:dyDescent="0.2">
      <c r="A406" s="13"/>
      <c r="B406" s="30" t="str">
        <f>"CRS25BT144A00412"</f>
        <v>CRS25BT144A00412</v>
      </c>
      <c r="C406" s="40">
        <v>45945</v>
      </c>
      <c r="D406" s="41">
        <v>0.12287037037037037</v>
      </c>
      <c r="E406" s="30" t="s">
        <v>62</v>
      </c>
      <c r="F406" s="30">
        <v>464</v>
      </c>
      <c r="G406" s="30">
        <v>3</v>
      </c>
      <c r="H406" s="30">
        <v>464.44180297851602</v>
      </c>
      <c r="I406" s="30">
        <v>11.3124341964722</v>
      </c>
      <c r="J406" s="30">
        <v>49.691745758056598</v>
      </c>
      <c r="K406" s="30">
        <v>10.839430809021</v>
      </c>
      <c r="L406" s="30">
        <v>42.847434997558601</v>
      </c>
      <c r="M406" s="30">
        <v>0.82621103525161699</v>
      </c>
      <c r="N406" s="30">
        <v>22.595077514648398</v>
      </c>
      <c r="O406" s="30">
        <v>23.598945617675799</v>
      </c>
      <c r="P406" s="30">
        <v>24.375</v>
      </c>
      <c r="Q406" s="30">
        <v>0.46180120110511802</v>
      </c>
      <c r="R406" s="30">
        <v>998.74169921875</v>
      </c>
      <c r="S406" s="30">
        <v>312.81039428710898</v>
      </c>
      <c r="T406" s="42"/>
      <c r="U406" s="42"/>
      <c r="V406" s="13"/>
      <c r="W406" s="13"/>
      <c r="X406" s="13"/>
      <c r="Y406" s="13"/>
      <c r="Z406" s="13"/>
      <c r="AA406" s="13"/>
    </row>
    <row r="407" spans="1:27" ht="15.75" customHeight="1" x14ac:dyDescent="0.2">
      <c r="A407" s="13"/>
      <c r="B407" s="30" t="str">
        <f>"CRS25BT144A00413"</f>
        <v>CRS25BT144A00413</v>
      </c>
      <c r="C407" s="40">
        <v>45945</v>
      </c>
      <c r="D407" s="41">
        <v>0.12525462962962963</v>
      </c>
      <c r="E407" s="30" t="s">
        <v>62</v>
      </c>
      <c r="F407" s="30">
        <v>459</v>
      </c>
      <c r="G407" s="30">
        <v>3</v>
      </c>
      <c r="H407" s="30">
        <v>459.36520385742199</v>
      </c>
      <c r="I407" s="30">
        <v>11.217506408691399</v>
      </c>
      <c r="J407" s="30">
        <v>49.701614379882798</v>
      </c>
      <c r="K407" s="30">
        <v>10.7275552749634</v>
      </c>
      <c r="L407" s="30">
        <v>42.821052551269503</v>
      </c>
      <c r="M407" s="30">
        <v>0.82393181324005105</v>
      </c>
      <c r="N407" s="30">
        <v>22.348100662231399</v>
      </c>
      <c r="O407" s="30">
        <v>23.666669845581101</v>
      </c>
      <c r="P407" s="30">
        <v>24.4375</v>
      </c>
      <c r="Q407" s="30">
        <v>0.42822602391242998</v>
      </c>
      <c r="R407" s="30">
        <v>999.44616699218795</v>
      </c>
      <c r="S407" s="30">
        <v>355.54608154296898</v>
      </c>
      <c r="T407" s="42"/>
      <c r="U407" s="42"/>
      <c r="V407" s="13"/>
      <c r="W407" s="13"/>
      <c r="X407" s="13"/>
      <c r="Y407" s="13"/>
      <c r="Z407" s="13"/>
      <c r="AA407" s="13"/>
    </row>
    <row r="408" spans="1:27" ht="15.75" customHeight="1" x14ac:dyDescent="0.2">
      <c r="A408" s="13"/>
      <c r="B408" s="30" t="str">
        <f>"CRS25BT144A00414"</f>
        <v>CRS25BT144A00414</v>
      </c>
      <c r="C408" s="40">
        <v>45945</v>
      </c>
      <c r="D408" s="41">
        <v>0.11797453703703703</v>
      </c>
      <c r="E408" s="30" t="s">
        <v>62</v>
      </c>
      <c r="F408" s="30">
        <v>446</v>
      </c>
      <c r="G408" s="30">
        <v>3</v>
      </c>
      <c r="H408" s="30">
        <v>446.60696411132801</v>
      </c>
      <c r="I408" s="30">
        <v>11.2331886291504</v>
      </c>
      <c r="J408" s="30">
        <v>49.728012084960902</v>
      </c>
      <c r="K408" s="30">
        <v>10.7096700668335</v>
      </c>
      <c r="L408" s="30">
        <v>41.701282501220703</v>
      </c>
      <c r="M408" s="30">
        <v>0.79950529336929299</v>
      </c>
      <c r="N408" s="30">
        <v>21.727413177490199</v>
      </c>
      <c r="O408" s="30">
        <v>23.529411315918001</v>
      </c>
      <c r="P408" s="30">
        <v>24.3125</v>
      </c>
      <c r="Q408" s="30">
        <v>0.59000784158706698</v>
      </c>
      <c r="R408" s="30">
        <v>998.18267822265602</v>
      </c>
      <c r="S408" s="30">
        <v>369.52835083007801</v>
      </c>
      <c r="T408" s="42"/>
      <c r="U408" s="42"/>
      <c r="V408" s="13"/>
      <c r="W408" s="13"/>
      <c r="X408" s="13"/>
      <c r="Y408" s="13"/>
      <c r="Z408" s="13"/>
      <c r="AA408" s="13"/>
    </row>
    <row r="409" spans="1:27" ht="15.75" customHeight="1" x14ac:dyDescent="0.2">
      <c r="A409" s="13"/>
      <c r="B409" s="30" t="str">
        <f>"CRS25BT144A00415"</f>
        <v>CRS25BT144A00415</v>
      </c>
      <c r="C409" s="40">
        <v>45945</v>
      </c>
      <c r="D409" s="41">
        <v>0.1191087962962963</v>
      </c>
      <c r="E409" s="30" t="s">
        <v>62</v>
      </c>
      <c r="F409" s="30">
        <v>462</v>
      </c>
      <c r="G409" s="30">
        <v>3</v>
      </c>
      <c r="H409" s="30">
        <v>462.5654296875</v>
      </c>
      <c r="I409" s="30">
        <v>11.2687368392944</v>
      </c>
      <c r="J409" s="30">
        <v>49.6191596984863</v>
      </c>
      <c r="K409" s="30">
        <v>10.7965545654297</v>
      </c>
      <c r="L409" s="30">
        <v>42.843799591064503</v>
      </c>
      <c r="M409" s="30">
        <v>0.82727241516113303</v>
      </c>
      <c r="N409" s="30">
        <v>22.503791809081999</v>
      </c>
      <c r="O409" s="30">
        <v>23.529411315918001</v>
      </c>
      <c r="P409" s="30">
        <v>24.3125</v>
      </c>
      <c r="Q409" s="30">
        <v>0.39585775136947599</v>
      </c>
      <c r="R409" s="30">
        <v>998.741455078125</v>
      </c>
      <c r="S409" s="30">
        <v>376.17498779296898</v>
      </c>
      <c r="T409" s="42"/>
      <c r="U409" s="42"/>
      <c r="V409" s="13"/>
      <c r="W409" s="13"/>
      <c r="X409" s="13"/>
      <c r="Y409" s="13"/>
      <c r="Z409" s="13"/>
      <c r="AA409" s="13"/>
    </row>
    <row r="410" spans="1:27" ht="15.75" customHeight="1" x14ac:dyDescent="0.2">
      <c r="A410" s="13"/>
      <c r="B410" s="30" t="str">
        <f>"CRS25BT144A00416"</f>
        <v>CRS25BT144A00416</v>
      </c>
      <c r="C410" s="40">
        <v>45945</v>
      </c>
      <c r="D410" s="41">
        <v>0.11564814814814815</v>
      </c>
      <c r="E410" s="30" t="s">
        <v>62</v>
      </c>
      <c r="F410" s="30">
        <v>451</v>
      </c>
      <c r="G410" s="30">
        <v>3</v>
      </c>
      <c r="H410" s="30">
        <v>451.4765625</v>
      </c>
      <c r="I410" s="30">
        <v>11.177342414856</v>
      </c>
      <c r="J410" s="30">
        <v>49.674324035644503</v>
      </c>
      <c r="K410" s="30">
        <v>10.7766971588135</v>
      </c>
      <c r="L410" s="30">
        <v>41.8937797546387</v>
      </c>
      <c r="M410" s="30">
        <v>0.81313878297805797</v>
      </c>
      <c r="N410" s="30">
        <v>21.964319229126001</v>
      </c>
      <c r="O410" s="30">
        <v>23.529411315918001</v>
      </c>
      <c r="P410" s="30">
        <v>24.25</v>
      </c>
      <c r="Q410" s="30">
        <v>0.494494438171387</v>
      </c>
      <c r="R410" s="30">
        <v>998.68591308593795</v>
      </c>
      <c r="S410" s="30">
        <v>430.28558349609398</v>
      </c>
      <c r="T410" s="42"/>
      <c r="U410" s="42"/>
      <c r="V410" s="13"/>
      <c r="W410" s="13"/>
      <c r="X410" s="13"/>
      <c r="Y410" s="13"/>
      <c r="Z410" s="13"/>
      <c r="AA410" s="13"/>
    </row>
    <row r="411" spans="1:27" ht="15.75" customHeight="1" x14ac:dyDescent="0.2">
      <c r="A411" s="13"/>
      <c r="B411" s="30" t="str">
        <f>"CRS25BT144A00417"</f>
        <v>CRS25BT144A00417</v>
      </c>
      <c r="C411" s="40">
        <v>45945</v>
      </c>
      <c r="D411" s="41">
        <v>0.11146990740740741</v>
      </c>
      <c r="E411" s="30" t="s">
        <v>62</v>
      </c>
      <c r="F411" s="30">
        <v>464</v>
      </c>
      <c r="G411" s="30">
        <v>3</v>
      </c>
      <c r="H411" s="30">
        <v>464.36740112304699</v>
      </c>
      <c r="I411" s="30">
        <v>11.1679039001465</v>
      </c>
      <c r="J411" s="30">
        <v>49.755832672119098</v>
      </c>
      <c r="K411" s="30">
        <v>10.818366050720201</v>
      </c>
      <c r="L411" s="30">
        <v>42.923988342285199</v>
      </c>
      <c r="M411" s="30">
        <v>0.83569163084030196</v>
      </c>
      <c r="N411" s="30">
        <v>22.591457366943398</v>
      </c>
      <c r="O411" s="30">
        <v>23.450981140136701</v>
      </c>
      <c r="P411" s="30">
        <v>24.1875</v>
      </c>
      <c r="Q411" s="30">
        <v>0.412984728813171</v>
      </c>
      <c r="R411" s="30">
        <v>998.10009765625</v>
      </c>
      <c r="S411" s="30">
        <v>452.77865600585898</v>
      </c>
      <c r="T411" s="42"/>
      <c r="U411" s="42"/>
      <c r="V411" s="13"/>
      <c r="W411" s="13"/>
      <c r="X411" s="13"/>
      <c r="Y411" s="13"/>
      <c r="Z411" s="13"/>
      <c r="AA411" s="13"/>
    </row>
    <row r="412" spans="1:27" ht="15.75" customHeight="1" x14ac:dyDescent="0.2">
      <c r="A412" s="13"/>
      <c r="B412" s="30" t="str">
        <f>"CRS25BT144A00418"</f>
        <v>CRS25BT144A00418</v>
      </c>
      <c r="C412" s="40">
        <v>45945</v>
      </c>
      <c r="D412" s="41">
        <v>0.10305555555555555</v>
      </c>
      <c r="E412" s="30" t="s">
        <v>62</v>
      </c>
      <c r="F412" s="30">
        <v>444</v>
      </c>
      <c r="G412" s="30">
        <v>3</v>
      </c>
      <c r="H412" s="30">
        <v>444.93319702148398</v>
      </c>
      <c r="I412" s="30">
        <v>11.264707565307599</v>
      </c>
      <c r="J412" s="30">
        <v>49.702171325683601</v>
      </c>
      <c r="K412" s="30">
        <v>10.6397104263306</v>
      </c>
      <c r="L412" s="30">
        <v>41.818168640136697</v>
      </c>
      <c r="M412" s="30">
        <v>0.79469323158264205</v>
      </c>
      <c r="N412" s="30">
        <v>21.6459846496582</v>
      </c>
      <c r="O412" s="30">
        <v>23.274509429931602</v>
      </c>
      <c r="P412" s="30">
        <v>24.0625</v>
      </c>
      <c r="Q412" s="30">
        <v>0.53820991516113303</v>
      </c>
      <c r="R412" s="30">
        <v>998.68194580078102</v>
      </c>
      <c r="S412" s="30">
        <v>375.84881591796898</v>
      </c>
      <c r="T412" s="42"/>
      <c r="U412" s="42"/>
      <c r="V412" s="13"/>
      <c r="W412" s="13"/>
      <c r="X412" s="13"/>
      <c r="Y412" s="13"/>
      <c r="Z412" s="13"/>
      <c r="AA412" s="13"/>
    </row>
    <row r="413" spans="1:27" ht="15.75" customHeight="1" x14ac:dyDescent="0.2">
      <c r="A413" s="13"/>
      <c r="B413" s="30" t="str">
        <f>"CRS25BT144A00419"</f>
        <v>CRS25BT144A00419</v>
      </c>
      <c r="C413" s="40">
        <v>45945</v>
      </c>
      <c r="D413" s="41">
        <v>0.13436342592592593</v>
      </c>
      <c r="E413" s="30" t="s">
        <v>62</v>
      </c>
      <c r="F413" s="30">
        <v>459</v>
      </c>
      <c r="G413" s="30">
        <v>3</v>
      </c>
      <c r="H413" s="30">
        <v>459.54843139648398</v>
      </c>
      <c r="I413" s="30">
        <v>11.252010345459</v>
      </c>
      <c r="J413" s="30">
        <v>49.722156524658203</v>
      </c>
      <c r="K413" s="30">
        <v>10.729413986206101</v>
      </c>
      <c r="L413" s="30">
        <v>42.830715179443402</v>
      </c>
      <c r="M413" s="30">
        <v>0.82139337062835704</v>
      </c>
      <c r="N413" s="30">
        <v>22.357013702392599</v>
      </c>
      <c r="O413" s="30">
        <v>23.764705657958999</v>
      </c>
      <c r="P413" s="30">
        <v>24.5625</v>
      </c>
      <c r="Q413" s="30">
        <v>0.43030673265457198</v>
      </c>
      <c r="R413" s="30">
        <v>998.842529296875</v>
      </c>
      <c r="S413" s="30">
        <v>350.23095703125</v>
      </c>
      <c r="T413" s="42"/>
      <c r="U413" s="42"/>
      <c r="V413" s="13"/>
      <c r="W413" s="13"/>
      <c r="X413" s="13"/>
      <c r="Y413" s="13"/>
      <c r="Z413" s="13"/>
      <c r="AA413" s="13"/>
    </row>
    <row r="414" spans="1:27" ht="15.75" customHeight="1" x14ac:dyDescent="0.2">
      <c r="A414" s="13"/>
      <c r="B414" s="30" t="str">
        <f>"CRS25BT144A00420"</f>
        <v>CRS25BT144A00420</v>
      </c>
      <c r="C414" s="40">
        <v>45944</v>
      </c>
      <c r="D414" s="41">
        <v>0.99152777777777779</v>
      </c>
      <c r="E414" s="30" t="s">
        <v>62</v>
      </c>
      <c r="F414" s="30">
        <v>447</v>
      </c>
      <c r="G414" s="30">
        <v>3</v>
      </c>
      <c r="H414" s="30">
        <v>447.50921630859398</v>
      </c>
      <c r="I414" s="30">
        <v>11.3146858215332</v>
      </c>
      <c r="J414" s="30">
        <v>49.699535369872997</v>
      </c>
      <c r="K414" s="30">
        <v>10.6929836273193</v>
      </c>
      <c r="L414" s="30">
        <v>41.850738525390597</v>
      </c>
      <c r="M414" s="30">
        <v>0.79580593109130904</v>
      </c>
      <c r="N414" s="30">
        <v>21.771306991577099</v>
      </c>
      <c r="O414" s="30">
        <v>21.607925415039102</v>
      </c>
      <c r="P414" s="30">
        <v>22.3125</v>
      </c>
      <c r="Q414" s="30">
        <v>0.51714795827865601</v>
      </c>
      <c r="R414" s="30">
        <v>1000.18865966797</v>
      </c>
      <c r="S414" s="30">
        <v>342.54827880859398</v>
      </c>
      <c r="T414" s="42"/>
      <c r="U414" s="42"/>
      <c r="V414" s="13"/>
      <c r="W414" s="13"/>
      <c r="X414" s="13"/>
      <c r="Y414" s="13"/>
      <c r="Z414" s="13"/>
      <c r="AA414" s="13"/>
    </row>
    <row r="415" spans="1:27" ht="15.75" customHeight="1" x14ac:dyDescent="0.2">
      <c r="A415" s="13"/>
      <c r="B415" s="30" t="str">
        <f>"CRS25BT144A00421"</f>
        <v>CRS25BT144A00421</v>
      </c>
      <c r="C415" s="40">
        <v>45951</v>
      </c>
      <c r="D415" s="41">
        <v>2.990740740740741E-2</v>
      </c>
      <c r="E415" s="30" t="s">
        <v>62</v>
      </c>
      <c r="F415" s="30">
        <v>460</v>
      </c>
      <c r="G415" s="30">
        <v>3</v>
      </c>
      <c r="H415" s="30">
        <v>460.69619750976602</v>
      </c>
      <c r="I415" s="30">
        <v>11.3034467697144</v>
      </c>
      <c r="J415" s="30">
        <v>49.750885009765597</v>
      </c>
      <c r="K415" s="30">
        <v>10.7109670639038</v>
      </c>
      <c r="L415" s="30">
        <v>43.011631011962898</v>
      </c>
      <c r="M415" s="30">
        <v>0.81922447681427002</v>
      </c>
      <c r="N415" s="30">
        <v>22.4128532409668</v>
      </c>
      <c r="O415" s="30">
        <v>19.190452575683601</v>
      </c>
      <c r="P415" s="30">
        <v>19.25</v>
      </c>
      <c r="Q415" s="30">
        <v>0.41014355421066301</v>
      </c>
      <c r="R415" s="30">
        <v>1000.75842285156</v>
      </c>
      <c r="S415" s="30">
        <v>328.00936889648398</v>
      </c>
      <c r="T415" s="42"/>
      <c r="U415" s="42"/>
      <c r="V415" s="13"/>
      <c r="W415" s="13"/>
      <c r="X415" s="13"/>
      <c r="Y415" s="13"/>
      <c r="Z415" s="13"/>
      <c r="AA415" s="13"/>
    </row>
    <row r="416" spans="1:27" ht="15.75" customHeight="1" x14ac:dyDescent="0.2">
      <c r="A416" s="13"/>
      <c r="B416" s="30" t="str">
        <f>"CRS25BT144A00422"</f>
        <v>CRS25BT144A00422</v>
      </c>
      <c r="C416" s="40">
        <v>45951</v>
      </c>
      <c r="D416" s="41">
        <v>4.2268518518518518E-2</v>
      </c>
      <c r="E416" s="30" t="s">
        <v>62</v>
      </c>
      <c r="F416" s="30">
        <v>464</v>
      </c>
      <c r="G416" s="30">
        <v>3</v>
      </c>
      <c r="H416" s="30">
        <v>464.65902709960898</v>
      </c>
      <c r="I416" s="30">
        <v>11.320926666259799</v>
      </c>
      <c r="J416" s="30">
        <v>49.7302436828613</v>
      </c>
      <c r="K416" s="30">
        <v>10.807365417480501</v>
      </c>
      <c r="L416" s="30">
        <v>42.994663238525398</v>
      </c>
      <c r="M416" s="30">
        <v>0.82533794641494795</v>
      </c>
      <c r="N416" s="30">
        <v>22.605644226074201</v>
      </c>
      <c r="O416" s="30">
        <v>19.2708339691162</v>
      </c>
      <c r="P416" s="30">
        <v>19.375</v>
      </c>
      <c r="Q416" s="30">
        <v>0.421776413917542</v>
      </c>
      <c r="R416" s="30">
        <v>1000.77856445313</v>
      </c>
      <c r="S416" s="30">
        <v>337.16033935546898</v>
      </c>
      <c r="T416" s="42"/>
      <c r="U416" s="42"/>
      <c r="V416" s="13"/>
      <c r="W416" s="13"/>
      <c r="X416" s="13"/>
      <c r="Y416" s="13"/>
      <c r="Z416" s="13"/>
      <c r="AA416" s="13"/>
    </row>
    <row r="417" spans="1:27" ht="15.75" customHeight="1" x14ac:dyDescent="0.2">
      <c r="A417" s="13"/>
      <c r="B417" s="30" t="str">
        <f>"CRS25BT144A00423"</f>
        <v>CRS25BT144A00423</v>
      </c>
      <c r="C417" s="40">
        <v>45951</v>
      </c>
      <c r="D417" s="41">
        <v>4.4467592592592593E-2</v>
      </c>
      <c r="E417" s="30" t="s">
        <v>62</v>
      </c>
      <c r="F417" s="30">
        <v>451</v>
      </c>
      <c r="G417" s="30">
        <v>3</v>
      </c>
      <c r="H417" s="30">
        <v>451.641845703125</v>
      </c>
      <c r="I417" s="30">
        <v>11.245333671569799</v>
      </c>
      <c r="J417" s="30">
        <v>49.747394561767599</v>
      </c>
      <c r="K417" s="30">
        <v>10.721184730529799</v>
      </c>
      <c r="L417" s="30">
        <v>42.1261177062988</v>
      </c>
      <c r="M417" s="30">
        <v>0.80733072757720903</v>
      </c>
      <c r="N417" s="30">
        <v>21.972358703613299</v>
      </c>
      <c r="O417" s="30">
        <v>19.273674011230501</v>
      </c>
      <c r="P417" s="30">
        <v>19.375</v>
      </c>
      <c r="Q417" s="30">
        <v>0.51537203788757302</v>
      </c>
      <c r="R417" s="30">
        <v>999.49102783203102</v>
      </c>
      <c r="S417" s="30">
        <v>349.96621704101602</v>
      </c>
      <c r="T417" s="42"/>
      <c r="U417" s="42"/>
      <c r="V417" s="13"/>
      <c r="W417" s="13"/>
      <c r="X417" s="13"/>
      <c r="Y417" s="13"/>
      <c r="Z417" s="13"/>
      <c r="AA417" s="13"/>
    </row>
    <row r="418" spans="1:27" ht="15.75" customHeight="1" x14ac:dyDescent="0.2">
      <c r="A418" s="13"/>
      <c r="B418" s="30" t="str">
        <f>"CRS25BT144A00424"</f>
        <v>CRS25BT144A00424</v>
      </c>
      <c r="C418" s="40">
        <v>45939</v>
      </c>
      <c r="D418" s="41">
        <v>0.14785879629629631</v>
      </c>
      <c r="E418" s="30" t="s">
        <v>62</v>
      </c>
      <c r="F418" s="30">
        <v>465</v>
      </c>
      <c r="G418" s="30">
        <v>3</v>
      </c>
      <c r="H418" s="30">
        <v>465.738037109375</v>
      </c>
      <c r="I418" s="30">
        <v>11.3204259872437</v>
      </c>
      <c r="J418" s="30">
        <v>47.836460113525398</v>
      </c>
      <c r="K418" s="30">
        <v>9.0306415557861293</v>
      </c>
      <c r="L418" s="30">
        <v>51.573089599609403</v>
      </c>
      <c r="M418" s="30">
        <v>0.86004251241684004</v>
      </c>
      <c r="N418" s="30">
        <v>22.658138275146499</v>
      </c>
      <c r="O418" s="30">
        <v>21.994945526123001</v>
      </c>
      <c r="P418" s="30">
        <v>22.3125</v>
      </c>
      <c r="Q418" s="44">
        <v>9.9999999747524292E-7</v>
      </c>
      <c r="R418" s="30">
        <v>1000.04663085938</v>
      </c>
      <c r="S418" s="30">
        <v>3610.01245117188</v>
      </c>
      <c r="T418" s="42"/>
      <c r="U418" s="42"/>
      <c r="V418" s="13"/>
      <c r="W418" s="13"/>
      <c r="X418" s="13"/>
      <c r="Y418" s="13"/>
      <c r="Z418" s="13"/>
      <c r="AA418" s="13"/>
    </row>
    <row r="419" spans="1:27" ht="15.75" customHeight="1" x14ac:dyDescent="0.2">
      <c r="A419" s="13"/>
      <c r="B419" s="30" t="str">
        <f>"CRS25BT144A00425"</f>
        <v>CRS25BT144A00425</v>
      </c>
      <c r="C419" s="40">
        <v>45951</v>
      </c>
      <c r="D419" s="41">
        <v>2.8159722222222221E-2</v>
      </c>
      <c r="E419" s="30" t="s">
        <v>62</v>
      </c>
      <c r="F419" s="30">
        <v>451</v>
      </c>
      <c r="G419" s="30">
        <v>3</v>
      </c>
      <c r="H419" s="30">
        <v>451.39816284179699</v>
      </c>
      <c r="I419" s="30">
        <v>11.206780433654799</v>
      </c>
      <c r="J419" s="30">
        <v>49.697551727294901</v>
      </c>
      <c r="K419" s="30">
        <v>10.7738246917725</v>
      </c>
      <c r="L419" s="30">
        <v>41.897670745849602</v>
      </c>
      <c r="M419" s="30">
        <v>0.810483038425446</v>
      </c>
      <c r="N419" s="30">
        <v>21.960504531860401</v>
      </c>
      <c r="O419" s="30">
        <v>19.107837677001999</v>
      </c>
      <c r="P419" s="30">
        <v>19.1875</v>
      </c>
      <c r="Q419" s="30">
        <v>0.82218700647354104</v>
      </c>
      <c r="R419" s="30">
        <v>1000.720703125</v>
      </c>
      <c r="S419" s="30">
        <v>324.93173217773398</v>
      </c>
      <c r="T419" s="42"/>
      <c r="U419" s="42"/>
      <c r="V419" s="13"/>
      <c r="W419" s="13"/>
      <c r="X419" s="13"/>
      <c r="Y419" s="13"/>
      <c r="Z419" s="13"/>
      <c r="AA419" s="13"/>
    </row>
    <row r="420" spans="1:27" ht="15.75" customHeight="1" x14ac:dyDescent="0.2">
      <c r="A420" s="13"/>
      <c r="B420" s="30" t="str">
        <f>"CRS25BT144A00427"</f>
        <v>CRS25BT144A00427</v>
      </c>
      <c r="C420" s="40">
        <v>45939</v>
      </c>
      <c r="D420" s="41">
        <v>0.75700231481481473</v>
      </c>
      <c r="E420" s="30" t="s">
        <v>62</v>
      </c>
      <c r="F420" s="30">
        <v>449</v>
      </c>
      <c r="G420" s="30">
        <v>3</v>
      </c>
      <c r="H420" s="30">
        <v>449.25527954101602</v>
      </c>
      <c r="I420" s="30">
        <v>11.309452056884799</v>
      </c>
      <c r="J420" s="30">
        <v>49.822193145752003</v>
      </c>
      <c r="K420" s="30">
        <v>10.6101675033569</v>
      </c>
      <c r="L420" s="30">
        <v>42.341957092285199</v>
      </c>
      <c r="M420" s="30">
        <v>0.79731291532516502</v>
      </c>
      <c r="N420" s="30">
        <v>21.8562526702881</v>
      </c>
      <c r="O420" s="30">
        <v>20.6274509429932</v>
      </c>
      <c r="P420" s="30">
        <v>20.6875</v>
      </c>
      <c r="Q420" s="30">
        <v>0.43267446756362898</v>
      </c>
      <c r="R420" s="30">
        <v>1000.55029296875</v>
      </c>
      <c r="S420" s="30">
        <v>348.88928222656199</v>
      </c>
      <c r="T420" s="42"/>
      <c r="U420" s="42"/>
      <c r="V420" s="13"/>
      <c r="W420" s="13"/>
      <c r="X420" s="13"/>
      <c r="Y420" s="13"/>
      <c r="Z420" s="13"/>
      <c r="AA420" s="13"/>
    </row>
    <row r="421" spans="1:27" ht="15.75" customHeight="1" x14ac:dyDescent="0.2">
      <c r="A421" s="13"/>
      <c r="B421" s="30" t="str">
        <f>"CRS25BT144A00428"</f>
        <v>CRS25BT144A00428</v>
      </c>
      <c r="C421" s="40">
        <v>45939</v>
      </c>
      <c r="D421" s="41">
        <v>0.75200231481481483</v>
      </c>
      <c r="E421" s="30" t="s">
        <v>62</v>
      </c>
      <c r="F421" s="30">
        <v>442</v>
      </c>
      <c r="G421" s="30">
        <v>3</v>
      </c>
      <c r="H421" s="30">
        <v>442.96081542968699</v>
      </c>
      <c r="I421" s="30">
        <v>11.3309831619263</v>
      </c>
      <c r="J421" s="30">
        <v>49.7663764953613</v>
      </c>
      <c r="K421" s="30">
        <v>10.6932182312012</v>
      </c>
      <c r="L421" s="30">
        <v>41.424465179443402</v>
      </c>
      <c r="M421" s="30">
        <v>0.785528063774109</v>
      </c>
      <c r="N421" s="30">
        <v>21.55002784729</v>
      </c>
      <c r="O421" s="30">
        <v>20.529411315918001</v>
      </c>
      <c r="P421" s="30">
        <v>20.75</v>
      </c>
      <c r="Q421" s="30">
        <v>0.87425053119659402</v>
      </c>
      <c r="R421" s="30">
        <v>1000.44152832031</v>
      </c>
      <c r="S421" s="30">
        <v>349.58694458007801</v>
      </c>
      <c r="T421" s="42"/>
      <c r="U421" s="42"/>
      <c r="V421" s="13"/>
      <c r="W421" s="13"/>
      <c r="X421" s="13"/>
      <c r="Y421" s="13"/>
      <c r="Z421" s="13"/>
      <c r="AA421" s="13"/>
    </row>
    <row r="422" spans="1:27" ht="15.75" customHeight="1" x14ac:dyDescent="0.2">
      <c r="A422" s="13"/>
      <c r="B422" s="30" t="str">
        <f>"CRS25BT144A00429"</f>
        <v>CRS25BT144A00429</v>
      </c>
      <c r="C422" s="40">
        <v>45939</v>
      </c>
      <c r="D422" s="41">
        <v>0.73215277777777776</v>
      </c>
      <c r="E422" s="30" t="s">
        <v>62</v>
      </c>
      <c r="F422" s="30">
        <v>449</v>
      </c>
      <c r="G422" s="30">
        <v>3</v>
      </c>
      <c r="H422" s="30">
        <v>449.91711425781199</v>
      </c>
      <c r="I422" s="30">
        <v>11.263246536254901</v>
      </c>
      <c r="J422" s="30">
        <v>49.817844390869098</v>
      </c>
      <c r="K422" s="30">
        <v>10.6152744293213</v>
      </c>
      <c r="L422" s="30">
        <v>42.383934020996101</v>
      </c>
      <c r="M422" s="30">
        <v>0.80183309316635099</v>
      </c>
      <c r="N422" s="30">
        <v>21.888450622558601</v>
      </c>
      <c r="O422" s="30">
        <v>20.6688117980957</v>
      </c>
      <c r="P422" s="30">
        <v>20.75</v>
      </c>
      <c r="Q422" s="30">
        <v>0.415664702653885</v>
      </c>
      <c r="R422" s="30">
        <v>999.96954345703102</v>
      </c>
      <c r="S422" s="30">
        <v>329.32659912109398</v>
      </c>
      <c r="T422" s="42"/>
      <c r="U422" s="42"/>
      <c r="V422" s="13"/>
      <c r="W422" s="13"/>
      <c r="X422" s="13"/>
      <c r="Y422" s="13"/>
      <c r="Z422" s="13"/>
      <c r="AA422" s="13"/>
    </row>
    <row r="423" spans="1:27" ht="15.75" customHeight="1" x14ac:dyDescent="0.2">
      <c r="A423" s="13"/>
      <c r="B423" s="30" t="str">
        <f>"CRS25BT144A00430"</f>
        <v>CRS25BT144A00430</v>
      </c>
      <c r="C423" s="40">
        <v>45939</v>
      </c>
      <c r="D423" s="41">
        <v>0.72420138888888896</v>
      </c>
      <c r="E423" s="30" t="s">
        <v>62</v>
      </c>
      <c r="F423" s="30">
        <v>455</v>
      </c>
      <c r="G423" s="30">
        <v>3</v>
      </c>
      <c r="H423" s="30">
        <v>455.642822265625</v>
      </c>
      <c r="I423" s="30">
        <v>11.1603441238403</v>
      </c>
      <c r="J423" s="30">
        <v>42.413414001464801</v>
      </c>
      <c r="K423" s="30">
        <v>10.659034729003899</v>
      </c>
      <c r="L423" s="30">
        <v>42.747097015380902</v>
      </c>
      <c r="M423" s="30">
        <v>0.96259522438049305</v>
      </c>
      <c r="N423" s="30">
        <v>22.167007446289102</v>
      </c>
      <c r="O423" s="30">
        <v>20.7760200500488</v>
      </c>
      <c r="P423" s="30">
        <v>20.75</v>
      </c>
      <c r="Q423" s="44">
        <v>9.9999999747524292E-7</v>
      </c>
      <c r="R423" s="30">
        <v>1000.57946777344</v>
      </c>
      <c r="S423" s="30">
        <v>177.24154663085901</v>
      </c>
      <c r="T423" s="42"/>
      <c r="U423" s="42"/>
      <c r="V423" s="13"/>
      <c r="W423" s="13"/>
      <c r="X423" s="13"/>
      <c r="Y423" s="13"/>
      <c r="Z423" s="13"/>
      <c r="AA423" s="13"/>
    </row>
    <row r="424" spans="1:27" ht="15.75" customHeight="1" x14ac:dyDescent="0.2">
      <c r="A424" s="13"/>
      <c r="B424" s="30" t="str">
        <f>"CRS25BT144A00431"</f>
        <v>CRS25BT144A00431</v>
      </c>
      <c r="C424" s="40">
        <v>45939</v>
      </c>
      <c r="D424" s="41">
        <v>0.16197916666666667</v>
      </c>
      <c r="E424" s="30" t="s">
        <v>62</v>
      </c>
      <c r="F424" s="30">
        <v>464</v>
      </c>
      <c r="G424" s="30">
        <v>3</v>
      </c>
      <c r="H424" s="30">
        <v>464.28063964843801</v>
      </c>
      <c r="I424" s="30">
        <v>11.2162170410156</v>
      </c>
      <c r="J424" s="30">
        <v>47.908348083496101</v>
      </c>
      <c r="K424" s="30">
        <v>9.0042457580566406</v>
      </c>
      <c r="L424" s="30">
        <v>51.562416076660199</v>
      </c>
      <c r="M424" s="30">
        <v>0.86401838064193703</v>
      </c>
      <c r="N424" s="30">
        <v>22.587236404418899</v>
      </c>
      <c r="O424" s="30">
        <v>22.450981140136701</v>
      </c>
      <c r="P424" s="30">
        <v>22.3125</v>
      </c>
      <c r="Q424" s="44">
        <v>9.9999999747524292E-7</v>
      </c>
      <c r="R424" s="30">
        <v>1000.38806152344</v>
      </c>
      <c r="S424" s="30">
        <v>1888.14782714844</v>
      </c>
      <c r="T424" s="42"/>
      <c r="U424" s="42"/>
      <c r="V424" s="13"/>
      <c r="W424" s="13"/>
      <c r="X424" s="13"/>
      <c r="Y424" s="13"/>
      <c r="Z424" s="13"/>
      <c r="AA424" s="13"/>
    </row>
    <row r="425" spans="1:27" ht="15.75" customHeight="1" x14ac:dyDescent="0.2">
      <c r="A425" s="13"/>
      <c r="B425" s="30" t="str">
        <f>"CRS25BT144A00432"</f>
        <v>CRS25BT144A00432</v>
      </c>
      <c r="C425" s="40">
        <v>45945</v>
      </c>
      <c r="D425" s="41">
        <v>0.10980324074074073</v>
      </c>
      <c r="E425" s="30" t="s">
        <v>62</v>
      </c>
      <c r="F425" s="30">
        <v>447</v>
      </c>
      <c r="G425" s="30">
        <v>3</v>
      </c>
      <c r="H425" s="30">
        <v>447.37130737304699</v>
      </c>
      <c r="I425" s="30">
        <v>11.135419845581101</v>
      </c>
      <c r="J425" s="30">
        <v>49.685436248779297</v>
      </c>
      <c r="K425" s="30">
        <v>10.7680711746216</v>
      </c>
      <c r="L425" s="30">
        <v>41.546096801757798</v>
      </c>
      <c r="M425" s="30">
        <v>0.80859756469726596</v>
      </c>
      <c r="N425" s="30">
        <v>21.7645969390869</v>
      </c>
      <c r="O425" s="30">
        <v>23.394607543945298</v>
      </c>
      <c r="P425" s="30">
        <v>24.1875</v>
      </c>
      <c r="Q425" s="30">
        <v>0.62367749214172397</v>
      </c>
      <c r="R425" s="30">
        <v>999.451904296875</v>
      </c>
      <c r="S425" s="30">
        <v>444.94619750976602</v>
      </c>
      <c r="T425" s="42"/>
      <c r="U425" s="42"/>
      <c r="V425" s="13"/>
      <c r="W425" s="13"/>
      <c r="X425" s="13"/>
      <c r="Y425" s="13"/>
      <c r="Z425" s="13"/>
      <c r="AA425" s="13"/>
    </row>
    <row r="426" spans="1:27" ht="15.75" customHeight="1" x14ac:dyDescent="0.2">
      <c r="A426" s="13"/>
      <c r="B426" s="30" t="str">
        <f>"CRS25BT144A00433"</f>
        <v>CRS25BT144A00433</v>
      </c>
      <c r="C426" s="40">
        <v>45940</v>
      </c>
      <c r="D426" s="41">
        <v>5.033564814814815E-2</v>
      </c>
      <c r="E426" s="30" t="s">
        <v>62</v>
      </c>
      <c r="F426" s="30">
        <v>456</v>
      </c>
      <c r="G426" s="30">
        <v>3</v>
      </c>
      <c r="H426" s="30">
        <v>456.94595336914102</v>
      </c>
      <c r="I426" s="30">
        <v>11.285098075866699</v>
      </c>
      <c r="J426" s="30">
        <v>49.831497192382798</v>
      </c>
      <c r="K426" s="30">
        <v>10.716981887817401</v>
      </c>
      <c r="L426" s="30">
        <v>42.637561798095703</v>
      </c>
      <c r="M426" s="30">
        <v>0.81256020069122303</v>
      </c>
      <c r="N426" s="30">
        <v>22.230403900146499</v>
      </c>
      <c r="O426" s="30">
        <v>21.353324890136701</v>
      </c>
      <c r="P426" s="30">
        <v>20.8125</v>
      </c>
      <c r="Q426" s="30">
        <v>0.44411092996597301</v>
      </c>
      <c r="R426" s="30">
        <v>999.80242919921898</v>
      </c>
      <c r="S426" s="30">
        <v>289.37979125976602</v>
      </c>
      <c r="T426" s="42"/>
      <c r="U426" s="42"/>
      <c r="V426" s="13"/>
      <c r="W426" s="13"/>
      <c r="X426" s="13"/>
      <c r="Y426" s="13"/>
      <c r="Z426" s="13"/>
      <c r="AA426" s="13"/>
    </row>
    <row r="427" spans="1:27" ht="15.75" customHeight="1" x14ac:dyDescent="0.2">
      <c r="A427" s="13"/>
      <c r="B427" s="30" t="str">
        <f>"CRS25BT144A00434"</f>
        <v>CRS25BT144A00434</v>
      </c>
      <c r="C427" s="40">
        <v>45939</v>
      </c>
      <c r="D427" s="41">
        <v>0.84079861111111109</v>
      </c>
      <c r="E427" s="30" t="s">
        <v>62</v>
      </c>
      <c r="F427" s="30">
        <v>445</v>
      </c>
      <c r="G427" s="30">
        <v>3</v>
      </c>
      <c r="H427" s="30">
        <v>445.66644287109398</v>
      </c>
      <c r="I427" s="30">
        <v>11.361432075500501</v>
      </c>
      <c r="J427" s="30">
        <v>49.860759735107401</v>
      </c>
      <c r="K427" s="30">
        <v>10.707115173339799</v>
      </c>
      <c r="L427" s="30">
        <v>41.623390197753899</v>
      </c>
      <c r="M427" s="30">
        <v>0.78671598434448198</v>
      </c>
      <c r="N427" s="30">
        <v>21.681655883789102</v>
      </c>
      <c r="O427" s="30">
        <v>20.296190261840799</v>
      </c>
      <c r="P427" s="30">
        <v>20.5</v>
      </c>
      <c r="Q427" s="30">
        <v>0.76414942741393999</v>
      </c>
      <c r="R427" s="30">
        <v>1000.49353027344</v>
      </c>
      <c r="S427" s="30">
        <v>324.46688842773398</v>
      </c>
      <c r="T427" s="42"/>
      <c r="U427" s="42"/>
      <c r="V427" s="13"/>
      <c r="W427" s="13"/>
      <c r="X427" s="13"/>
      <c r="Y427" s="13"/>
      <c r="Z427" s="13"/>
      <c r="AA427" s="13"/>
    </row>
    <row r="428" spans="1:27" ht="15.75" customHeight="1" x14ac:dyDescent="0.2">
      <c r="A428" s="13"/>
      <c r="B428" s="30" t="str">
        <f>"CRS25BT144A00435"</f>
        <v>CRS25BT144A00435</v>
      </c>
      <c r="C428" s="40">
        <v>45939</v>
      </c>
      <c r="D428" s="41">
        <v>0.87760416666666663</v>
      </c>
      <c r="E428" s="30" t="s">
        <v>62</v>
      </c>
      <c r="F428" s="30">
        <v>434</v>
      </c>
      <c r="G428" s="30">
        <v>3</v>
      </c>
      <c r="H428" s="30">
        <v>434.947998046875</v>
      </c>
      <c r="I428" s="30">
        <v>11.256467819213899</v>
      </c>
      <c r="J428" s="30">
        <v>49.774215698242202</v>
      </c>
      <c r="K428" s="30">
        <v>10.6006269454956</v>
      </c>
      <c r="L428" s="30">
        <v>41.030403137207003</v>
      </c>
      <c r="M428" s="30">
        <v>0.77630209922790505</v>
      </c>
      <c r="N428" s="30">
        <v>21.160203933715799</v>
      </c>
      <c r="O428" s="30">
        <v>20.274509429931602</v>
      </c>
      <c r="P428" s="30">
        <v>20.375</v>
      </c>
      <c r="Q428" s="30">
        <v>0.93872374296188399</v>
      </c>
      <c r="R428" s="30">
        <v>1000.08569335938</v>
      </c>
      <c r="S428" s="30">
        <v>380.03381347656199</v>
      </c>
      <c r="T428" s="42"/>
      <c r="U428" s="42"/>
      <c r="V428" s="13"/>
      <c r="W428" s="13"/>
      <c r="X428" s="13"/>
      <c r="Y428" s="13"/>
      <c r="Z428" s="13"/>
      <c r="AA428" s="13"/>
    </row>
    <row r="429" spans="1:27" ht="15.75" customHeight="1" x14ac:dyDescent="0.2">
      <c r="A429" s="13"/>
      <c r="B429" s="30" t="str">
        <f>"CRS25BT144A00436"</f>
        <v>CRS25BT144A00436</v>
      </c>
      <c r="C429" s="40">
        <v>45939</v>
      </c>
      <c r="D429" s="41">
        <v>0.78250000000000008</v>
      </c>
      <c r="E429" s="30" t="s">
        <v>62</v>
      </c>
      <c r="F429" s="30">
        <v>446</v>
      </c>
      <c r="G429" s="30">
        <v>3</v>
      </c>
      <c r="H429" s="30">
        <v>446.84127807617199</v>
      </c>
      <c r="I429" s="30">
        <v>11.255467414856</v>
      </c>
      <c r="J429" s="30">
        <v>49.885471343994098</v>
      </c>
      <c r="K429" s="30">
        <v>10.6688785552979</v>
      </c>
      <c r="L429" s="30">
        <v>41.882686614990199</v>
      </c>
      <c r="M429" s="30">
        <v>0.79582148790359497</v>
      </c>
      <c r="N429" s="30">
        <v>21.738811492919901</v>
      </c>
      <c r="O429" s="30">
        <v>20.458860397338899</v>
      </c>
      <c r="P429" s="30">
        <v>20.625</v>
      </c>
      <c r="Q429" s="30">
        <v>0.51940137147903398</v>
      </c>
      <c r="R429" s="30">
        <v>1001.11633300781</v>
      </c>
      <c r="S429" s="30">
        <v>379.89416503906301</v>
      </c>
      <c r="T429" s="42"/>
      <c r="U429" s="42"/>
      <c r="V429" s="13"/>
      <c r="W429" s="13"/>
      <c r="X429" s="13"/>
      <c r="Y429" s="13"/>
      <c r="Z429" s="13"/>
      <c r="AA429" s="13"/>
    </row>
    <row r="430" spans="1:27" ht="15.75" customHeight="1" x14ac:dyDescent="0.2">
      <c r="A430" s="13"/>
      <c r="B430" s="30" t="str">
        <f>"CRS25BT144A00437"</f>
        <v>CRS25BT144A00437</v>
      </c>
      <c r="C430" s="40">
        <v>45939</v>
      </c>
      <c r="D430" s="41">
        <v>0.78093749999999995</v>
      </c>
      <c r="E430" s="30" t="s">
        <v>62</v>
      </c>
      <c r="F430" s="30">
        <v>445</v>
      </c>
      <c r="G430" s="30">
        <v>3</v>
      </c>
      <c r="H430" s="30">
        <v>445.78369140625</v>
      </c>
      <c r="I430" s="30">
        <v>11.2187385559082</v>
      </c>
      <c r="J430" s="30">
        <v>49.914516448974602</v>
      </c>
      <c r="K430" s="30">
        <v>10.6463670730591</v>
      </c>
      <c r="L430" s="30">
        <v>41.871906280517599</v>
      </c>
      <c r="M430" s="30">
        <v>0.79607373476028398</v>
      </c>
      <c r="N430" s="30">
        <v>21.687360763549801</v>
      </c>
      <c r="O430" s="30">
        <v>20.5446662902832</v>
      </c>
      <c r="P430" s="30">
        <v>20.625</v>
      </c>
      <c r="Q430" s="30">
        <v>0.67094057798385598</v>
      </c>
      <c r="R430" s="30">
        <v>1000.04473876953</v>
      </c>
      <c r="S430" s="30">
        <v>366.43838500976602</v>
      </c>
      <c r="T430" s="42"/>
      <c r="U430" s="42"/>
      <c r="V430" s="13"/>
      <c r="W430" s="13"/>
      <c r="X430" s="13"/>
      <c r="Y430" s="13"/>
      <c r="Z430" s="13"/>
      <c r="AA430" s="13"/>
    </row>
    <row r="431" spans="1:27" ht="15.75" customHeight="1" x14ac:dyDescent="0.2">
      <c r="A431" s="13"/>
      <c r="B431" s="30" t="str">
        <f>"CRS25BT144A00438"</f>
        <v>CRS25BT144A00438</v>
      </c>
      <c r="C431" s="40">
        <v>45939</v>
      </c>
      <c r="D431" s="41">
        <v>0.76437499999999992</v>
      </c>
      <c r="E431" s="30" t="s">
        <v>62</v>
      </c>
      <c r="F431" s="30">
        <v>442</v>
      </c>
      <c r="G431" s="30">
        <v>3</v>
      </c>
      <c r="H431" s="30">
        <v>442.70300292968699</v>
      </c>
      <c r="I431" s="30">
        <v>11.1674194335938</v>
      </c>
      <c r="J431" s="30">
        <v>49.807399749755902</v>
      </c>
      <c r="K431" s="30">
        <v>10.597816467285201</v>
      </c>
      <c r="L431" s="30">
        <v>41.773036956787102</v>
      </c>
      <c r="M431" s="30">
        <v>0.79591333866119396</v>
      </c>
      <c r="N431" s="30">
        <v>21.5374851226807</v>
      </c>
      <c r="O431" s="30">
        <v>20.598264694213899</v>
      </c>
      <c r="P431" s="30">
        <v>20.6875</v>
      </c>
      <c r="Q431" s="30">
        <v>0.478937298059463</v>
      </c>
      <c r="R431" s="30">
        <v>1001.24066162109</v>
      </c>
      <c r="S431" s="30">
        <v>409.95272827148398</v>
      </c>
      <c r="T431" s="42"/>
      <c r="U431" s="42"/>
      <c r="V431" s="13"/>
      <c r="W431" s="13"/>
      <c r="X431" s="13"/>
      <c r="Y431" s="13"/>
      <c r="Z431" s="13"/>
      <c r="AA431" s="13"/>
    </row>
    <row r="432" spans="1:27" ht="15.75" customHeight="1" x14ac:dyDescent="0.2">
      <c r="A432" s="13"/>
      <c r="B432" s="45" t="s">
        <v>84</v>
      </c>
      <c r="C432" s="40">
        <v>45945</v>
      </c>
      <c r="D432" s="41">
        <v>0.84581018518518514</v>
      </c>
      <c r="E432" s="30" t="s">
        <v>62</v>
      </c>
      <c r="F432" s="30">
        <v>457</v>
      </c>
      <c r="G432" s="30">
        <v>3</v>
      </c>
      <c r="H432" s="30">
        <v>457.92492675781301</v>
      </c>
      <c r="I432" s="30">
        <v>11.1787977218628</v>
      </c>
      <c r="J432" s="30">
        <v>49.856395721435497</v>
      </c>
      <c r="K432" s="30">
        <v>10.917267799377401</v>
      </c>
      <c r="L432" s="30">
        <v>41.945011138916001</v>
      </c>
      <c r="M432" s="30">
        <v>0.82163381576538097</v>
      </c>
      <c r="N432" s="30">
        <v>22.278030395507798</v>
      </c>
      <c r="O432" s="30">
        <v>22.392156600952099</v>
      </c>
      <c r="P432" s="30">
        <v>22.8125</v>
      </c>
      <c r="Q432" s="30">
        <v>1.1019756793975799</v>
      </c>
      <c r="R432" s="30">
        <v>999.20245361328102</v>
      </c>
      <c r="S432" s="30">
        <v>371.38790893554699</v>
      </c>
      <c r="T432" s="42"/>
      <c r="U432" s="42"/>
      <c r="V432" s="13"/>
      <c r="W432" s="13"/>
      <c r="X432" s="13"/>
      <c r="Y432" s="13"/>
      <c r="Z432" s="13"/>
      <c r="AA432" s="13"/>
    </row>
    <row r="433" spans="1:27" ht="15.75" customHeight="1" x14ac:dyDescent="0.2">
      <c r="A433" s="13"/>
      <c r="B433" s="30" t="str">
        <f>"CRS25BT144A0044"</f>
        <v>CRS25BT144A0044</v>
      </c>
      <c r="C433" s="40">
        <v>45945</v>
      </c>
      <c r="D433" s="41">
        <v>4.1354166666666664E-2</v>
      </c>
      <c r="E433" s="30" t="s">
        <v>62</v>
      </c>
      <c r="F433" s="30">
        <v>444</v>
      </c>
      <c r="G433" s="30">
        <v>3</v>
      </c>
      <c r="H433" s="30">
        <v>444.39007568359398</v>
      </c>
      <c r="I433" s="30">
        <v>11.1531476974487</v>
      </c>
      <c r="J433" s="30">
        <v>49.293750762939503</v>
      </c>
      <c r="K433" s="30">
        <v>10.6944885253906</v>
      </c>
      <c r="L433" s="30">
        <v>41.553188323974602</v>
      </c>
      <c r="M433" s="30">
        <v>0.80830454826355003</v>
      </c>
      <c r="N433" s="30">
        <v>21.619560241699201</v>
      </c>
      <c r="O433" s="30">
        <v>22.274509429931602</v>
      </c>
      <c r="P433" s="30">
        <v>23</v>
      </c>
      <c r="Q433" s="30">
        <v>0.76724630594253496</v>
      </c>
      <c r="R433" s="30">
        <v>998.92962646484398</v>
      </c>
      <c r="S433" s="30">
        <v>444.09695434570301</v>
      </c>
      <c r="T433" s="42"/>
      <c r="U433" s="42"/>
      <c r="V433" s="13"/>
      <c r="W433" s="13"/>
      <c r="X433" s="13"/>
      <c r="Y433" s="13"/>
      <c r="Z433" s="13"/>
      <c r="AA433" s="13"/>
    </row>
    <row r="434" spans="1:27" ht="15.75" customHeight="1" x14ac:dyDescent="0.2">
      <c r="A434" s="13"/>
      <c r="B434" s="30" t="str">
        <f>"CRS25BT144A00440"</f>
        <v>CRS25BT144A00440</v>
      </c>
      <c r="C434" s="40">
        <v>45943</v>
      </c>
      <c r="D434" s="30" t="s">
        <v>85</v>
      </c>
      <c r="E434" s="30" t="s">
        <v>62</v>
      </c>
      <c r="F434" s="30">
        <v>449</v>
      </c>
      <c r="G434" s="30">
        <v>3</v>
      </c>
      <c r="H434" s="30">
        <v>449.93951416015602</v>
      </c>
      <c r="I434" s="30">
        <v>11.2297315597534</v>
      </c>
      <c r="J434" s="30">
        <v>49.824817657470703</v>
      </c>
      <c r="K434" s="30">
        <v>10.710151672363301</v>
      </c>
      <c r="L434" s="30">
        <v>42.0105590820313</v>
      </c>
      <c r="M434" s="30">
        <v>0.80415368080139205</v>
      </c>
      <c r="N434" s="30">
        <v>21.889541625976602</v>
      </c>
      <c r="O434" s="30">
        <v>19.821231842041001</v>
      </c>
      <c r="P434" s="30">
        <v>20.375</v>
      </c>
      <c r="Q434" s="30">
        <v>0.55434721708297696</v>
      </c>
      <c r="R434" s="30">
        <v>1000.24249267578</v>
      </c>
      <c r="S434" s="30">
        <v>293.14489746093699</v>
      </c>
      <c r="T434" s="42"/>
      <c r="U434" s="42"/>
      <c r="V434" s="13"/>
      <c r="W434" s="13"/>
      <c r="X434" s="13"/>
      <c r="Y434" s="13"/>
      <c r="Z434" s="13"/>
      <c r="AA434" s="13"/>
    </row>
    <row r="435" spans="1:27" ht="15.75" customHeight="1" x14ac:dyDescent="0.2">
      <c r="A435" s="13"/>
      <c r="B435" s="30" t="str">
        <f>"CRS25BT144A00441"</f>
        <v>CRS25BT144A00441</v>
      </c>
      <c r="C435" s="40">
        <v>45945</v>
      </c>
      <c r="D435" s="41">
        <v>9.6759259259259264E-3</v>
      </c>
      <c r="E435" s="30" t="s">
        <v>62</v>
      </c>
      <c r="F435" s="30">
        <v>457</v>
      </c>
      <c r="G435" s="30">
        <v>3</v>
      </c>
      <c r="H435" s="30">
        <v>457.38198852539102</v>
      </c>
      <c r="I435" s="30">
        <v>11.2974033355713</v>
      </c>
      <c r="J435" s="30">
        <v>49.7410278320313</v>
      </c>
      <c r="K435" s="30">
        <v>10.8618068695068</v>
      </c>
      <c r="L435" s="30">
        <v>42.109199523925803</v>
      </c>
      <c r="M435" s="30">
        <v>0.81392741203308105</v>
      </c>
      <c r="N435" s="30">
        <v>22.2516174316406</v>
      </c>
      <c r="O435" s="30">
        <v>21.882352828979499</v>
      </c>
      <c r="P435" s="30">
        <v>22.5625</v>
      </c>
      <c r="Q435" s="30">
        <v>0.564830482006073</v>
      </c>
      <c r="R435" s="30">
        <v>999.47125244140602</v>
      </c>
      <c r="S435" s="30">
        <v>374.81005859375</v>
      </c>
      <c r="T435" s="42"/>
      <c r="U435" s="42"/>
      <c r="V435" s="13"/>
      <c r="W435" s="13"/>
      <c r="X435" s="13"/>
      <c r="Y435" s="13"/>
      <c r="Z435" s="13"/>
      <c r="AA435" s="13"/>
    </row>
    <row r="436" spans="1:27" ht="15.75" customHeight="1" x14ac:dyDescent="0.2">
      <c r="A436" s="13"/>
      <c r="B436" s="30" t="str">
        <f>"CRS25BT144A00442"</f>
        <v>CRS25BT144A00442</v>
      </c>
      <c r="C436" s="40">
        <v>45945</v>
      </c>
      <c r="D436" s="41">
        <v>1.3715277777777778E-2</v>
      </c>
      <c r="E436" s="30" t="s">
        <v>62</v>
      </c>
      <c r="F436" s="30">
        <v>452</v>
      </c>
      <c r="G436" s="30">
        <v>3</v>
      </c>
      <c r="H436" s="30">
        <v>452.4951171875</v>
      </c>
      <c r="I436" s="30">
        <v>11.2216882705688</v>
      </c>
      <c r="J436" s="30">
        <v>49.680263519287102</v>
      </c>
      <c r="K436" s="30">
        <v>10.769850730896</v>
      </c>
      <c r="L436" s="30">
        <v>42.014984130859403</v>
      </c>
      <c r="M436" s="30">
        <v>0.81165564060211204</v>
      </c>
      <c r="N436" s="30">
        <v>22.013870239257798</v>
      </c>
      <c r="O436" s="30">
        <v>21.9607849121094</v>
      </c>
      <c r="P436" s="30">
        <v>22.5625</v>
      </c>
      <c r="Q436" s="30">
        <v>0.50382351875305198</v>
      </c>
      <c r="R436" s="30">
        <v>999.48101806640602</v>
      </c>
      <c r="S436" s="30">
        <v>355.759521484375</v>
      </c>
      <c r="T436" s="42"/>
      <c r="U436" s="42"/>
      <c r="V436" s="13"/>
      <c r="W436" s="13"/>
      <c r="X436" s="13"/>
      <c r="Y436" s="13"/>
      <c r="Z436" s="13"/>
      <c r="AA436" s="13"/>
    </row>
    <row r="437" spans="1:27" ht="15.75" customHeight="1" x14ac:dyDescent="0.2">
      <c r="A437" s="13"/>
      <c r="B437" s="30" t="str">
        <f>"CRS25BT144A004427"</f>
        <v>CRS25BT144A004427</v>
      </c>
      <c r="C437" s="40">
        <v>45939</v>
      </c>
      <c r="D437" s="41">
        <v>0.75700231481481473</v>
      </c>
      <c r="E437" s="30" t="s">
        <v>62</v>
      </c>
      <c r="F437" s="30">
        <v>449</v>
      </c>
      <c r="G437" s="30">
        <v>3</v>
      </c>
      <c r="H437" s="30">
        <v>449.25527954101602</v>
      </c>
      <c r="I437" s="30">
        <v>11.309452056884799</v>
      </c>
      <c r="J437" s="30">
        <v>49.822193145752003</v>
      </c>
      <c r="K437" s="30">
        <v>10.6101675033569</v>
      </c>
      <c r="L437" s="30">
        <v>42.341957092285199</v>
      </c>
      <c r="M437" s="30">
        <v>0.79731291532516502</v>
      </c>
      <c r="N437" s="30">
        <v>21.8562526702881</v>
      </c>
      <c r="O437" s="30">
        <v>20.6274509429932</v>
      </c>
      <c r="P437" s="30">
        <v>20.6875</v>
      </c>
      <c r="Q437" s="30">
        <v>0.43267446756362898</v>
      </c>
      <c r="R437" s="30">
        <v>1000.55029296875</v>
      </c>
      <c r="S437" s="30">
        <v>348.88928222656199</v>
      </c>
      <c r="T437" s="42"/>
      <c r="U437" s="42"/>
      <c r="V437" s="13"/>
      <c r="W437" s="13"/>
      <c r="X437" s="13"/>
      <c r="Y437" s="13"/>
      <c r="Z437" s="13"/>
      <c r="AA437" s="13"/>
    </row>
    <row r="438" spans="1:27" ht="15.75" customHeight="1" x14ac:dyDescent="0.2">
      <c r="A438" s="13"/>
      <c r="B438" s="30" t="str">
        <f>"CRS25BT144A00443"</f>
        <v>CRS25BT144A00443</v>
      </c>
      <c r="C438" s="40">
        <v>45945</v>
      </c>
      <c r="D438" s="41">
        <v>3.5381944444444445E-2</v>
      </c>
      <c r="E438" s="30" t="s">
        <v>62</v>
      </c>
      <c r="F438" s="30">
        <v>445</v>
      </c>
      <c r="G438" s="30">
        <v>3</v>
      </c>
      <c r="H438" s="30">
        <v>445.43490600585898</v>
      </c>
      <c r="I438" s="30">
        <v>11.185005187988301</v>
      </c>
      <c r="J438" s="30">
        <v>49.694080352783203</v>
      </c>
      <c r="K438" s="30">
        <v>10.7125196456909</v>
      </c>
      <c r="L438" s="30">
        <v>41.580776214599602</v>
      </c>
      <c r="M438" s="30">
        <v>0.80138903856277499</v>
      </c>
      <c r="N438" s="30">
        <v>21.6703910827637</v>
      </c>
      <c r="O438" s="30">
        <v>22.196079254150401</v>
      </c>
      <c r="P438" s="30">
        <v>22.875</v>
      </c>
      <c r="Q438" s="30">
        <v>0.57166427373886097</v>
      </c>
      <c r="R438" s="30">
        <v>999.16882324218795</v>
      </c>
      <c r="S438" s="30">
        <v>381.54153442382801</v>
      </c>
      <c r="T438" s="42"/>
      <c r="U438" s="42"/>
      <c r="V438" s="13"/>
      <c r="W438" s="13"/>
      <c r="X438" s="13"/>
      <c r="Y438" s="13"/>
      <c r="Z438" s="13"/>
      <c r="AA438" s="13"/>
    </row>
    <row r="439" spans="1:27" ht="15.75" customHeight="1" x14ac:dyDescent="0.2">
      <c r="A439" s="13"/>
      <c r="B439" s="30" t="str">
        <f>"CRS25BT144A00443."</f>
        <v>CRS25BT144A00443.</v>
      </c>
      <c r="C439" s="40">
        <v>45945</v>
      </c>
      <c r="D439" s="41">
        <v>2.9942129629629628E-2</v>
      </c>
      <c r="E439" s="30" t="s">
        <v>62</v>
      </c>
      <c r="F439" s="30">
        <v>451</v>
      </c>
      <c r="G439" s="30">
        <v>3</v>
      </c>
      <c r="H439" s="30">
        <v>451.58261108398398</v>
      </c>
      <c r="I439" s="30">
        <v>11.189377784729</v>
      </c>
      <c r="J439" s="30">
        <v>49.600418090820298</v>
      </c>
      <c r="K439" s="30">
        <v>10.732276916503899</v>
      </c>
      <c r="L439" s="30">
        <v>42.077053070068402</v>
      </c>
      <c r="M439" s="30">
        <v>0.81366556882858299</v>
      </c>
      <c r="N439" s="30">
        <v>21.969476699829102</v>
      </c>
      <c r="O439" s="30">
        <v>22.081499099731399</v>
      </c>
      <c r="P439" s="30">
        <v>22.75</v>
      </c>
      <c r="Q439" s="30">
        <v>0.56264299154281605</v>
      </c>
      <c r="R439" s="30">
        <v>999.98126220703102</v>
      </c>
      <c r="S439" s="30">
        <v>380.21661376953102</v>
      </c>
      <c r="T439" s="42"/>
      <c r="U439" s="42"/>
      <c r="V439" s="13"/>
      <c r="W439" s="13"/>
      <c r="X439" s="13"/>
      <c r="Y439" s="13"/>
      <c r="Z439" s="13"/>
      <c r="AA439" s="13"/>
    </row>
    <row r="440" spans="1:27" ht="15.75" customHeight="1" x14ac:dyDescent="0.2">
      <c r="A440" s="13"/>
      <c r="B440" s="30" t="str">
        <f>"CRS25BT144A004434"</f>
        <v>CRS25BT144A004434</v>
      </c>
      <c r="C440" s="40">
        <v>45939</v>
      </c>
      <c r="D440" s="41">
        <v>0.84079861111111109</v>
      </c>
      <c r="E440" s="30" t="s">
        <v>62</v>
      </c>
      <c r="F440" s="30">
        <v>445</v>
      </c>
      <c r="G440" s="30">
        <v>3</v>
      </c>
      <c r="H440" s="30">
        <v>445.66644287109398</v>
      </c>
      <c r="I440" s="30">
        <v>11.361432075500501</v>
      </c>
      <c r="J440" s="30">
        <v>49.860759735107401</v>
      </c>
      <c r="K440" s="30">
        <v>10.707115173339799</v>
      </c>
      <c r="L440" s="30">
        <v>41.623390197753899</v>
      </c>
      <c r="M440" s="30">
        <v>0.78671598434448198</v>
      </c>
      <c r="N440" s="30">
        <v>21.681655883789102</v>
      </c>
      <c r="O440" s="30">
        <v>20.296190261840799</v>
      </c>
      <c r="P440" s="30">
        <v>20.5</v>
      </c>
      <c r="Q440" s="30">
        <v>0.76414942741393999</v>
      </c>
      <c r="R440" s="30">
        <v>1000.49353027344</v>
      </c>
      <c r="S440" s="30">
        <v>324.46688842773398</v>
      </c>
      <c r="T440" s="42"/>
      <c r="U440" s="42"/>
      <c r="V440" s="13"/>
      <c r="W440" s="13"/>
      <c r="X440" s="13"/>
      <c r="Y440" s="13"/>
      <c r="Z440" s="13"/>
      <c r="AA440" s="13"/>
    </row>
    <row r="441" spans="1:27" ht="15.75" customHeight="1" x14ac:dyDescent="0.2">
      <c r="A441" s="13"/>
      <c r="B441" s="30" t="str">
        <f>"CRS25BT144A004435"</f>
        <v>CRS25BT144A004435</v>
      </c>
      <c r="C441" s="40">
        <v>45939</v>
      </c>
      <c r="D441" s="41">
        <v>0.87760416666666663</v>
      </c>
      <c r="E441" s="30" t="s">
        <v>62</v>
      </c>
      <c r="F441" s="30">
        <v>434</v>
      </c>
      <c r="G441" s="30">
        <v>3</v>
      </c>
      <c r="H441" s="30">
        <v>434.947998046875</v>
      </c>
      <c r="I441" s="30">
        <v>11.256467819213899</v>
      </c>
      <c r="J441" s="30">
        <v>49.774215698242202</v>
      </c>
      <c r="K441" s="30">
        <v>10.6006269454956</v>
      </c>
      <c r="L441" s="30">
        <v>41.030403137207003</v>
      </c>
      <c r="M441" s="30">
        <v>0.77630209922790505</v>
      </c>
      <c r="N441" s="30">
        <v>21.160203933715799</v>
      </c>
      <c r="O441" s="30">
        <v>20.274509429931602</v>
      </c>
      <c r="P441" s="30">
        <v>20.375</v>
      </c>
      <c r="Q441" s="30">
        <v>0.93872374296188399</v>
      </c>
      <c r="R441" s="30">
        <v>1000.08569335938</v>
      </c>
      <c r="S441" s="30">
        <v>380.03381347656199</v>
      </c>
      <c r="T441" s="42"/>
      <c r="U441" s="42"/>
      <c r="V441" s="13"/>
      <c r="W441" s="13"/>
      <c r="X441" s="13"/>
      <c r="Y441" s="13"/>
      <c r="Z441" s="13"/>
      <c r="AA441" s="13"/>
    </row>
    <row r="442" spans="1:27" ht="15.75" customHeight="1" x14ac:dyDescent="0.2">
      <c r="A442" s="13"/>
      <c r="B442" s="30" t="str">
        <f>"CRS25BT144A004436"</f>
        <v>CRS25BT144A004436</v>
      </c>
      <c r="C442" s="40">
        <v>45939</v>
      </c>
      <c r="D442" s="41">
        <v>0.78250000000000008</v>
      </c>
      <c r="E442" s="30" t="s">
        <v>62</v>
      </c>
      <c r="F442" s="30">
        <v>446</v>
      </c>
      <c r="G442" s="30">
        <v>3</v>
      </c>
      <c r="H442" s="30">
        <v>446.84127807617199</v>
      </c>
      <c r="I442" s="30">
        <v>11.255467414856</v>
      </c>
      <c r="J442" s="30">
        <v>49.885471343994098</v>
      </c>
      <c r="K442" s="30">
        <v>10.6688785552979</v>
      </c>
      <c r="L442" s="30">
        <v>41.882686614990199</v>
      </c>
      <c r="M442" s="30">
        <v>0.79582148790359497</v>
      </c>
      <c r="N442" s="30">
        <v>21.738811492919901</v>
      </c>
      <c r="O442" s="30">
        <v>20.458860397338899</v>
      </c>
      <c r="P442" s="30">
        <v>20.625</v>
      </c>
      <c r="Q442" s="30">
        <v>0.51940137147903398</v>
      </c>
      <c r="R442" s="30">
        <v>1001.11633300781</v>
      </c>
      <c r="S442" s="30">
        <v>379.89416503906301</v>
      </c>
      <c r="T442" s="42"/>
      <c r="U442" s="42"/>
      <c r="V442" s="13"/>
      <c r="W442" s="13"/>
      <c r="X442" s="13"/>
      <c r="Y442" s="13"/>
      <c r="Z442" s="13"/>
      <c r="AA442" s="13"/>
    </row>
    <row r="443" spans="1:27" ht="15.75" customHeight="1" x14ac:dyDescent="0.2">
      <c r="A443" s="13"/>
      <c r="B443" s="30" t="str">
        <f>"CRS25BT144A004437"</f>
        <v>CRS25BT144A004437</v>
      </c>
      <c r="C443" s="40">
        <v>45939</v>
      </c>
      <c r="D443" s="41">
        <v>0.78093749999999995</v>
      </c>
      <c r="E443" s="30" t="s">
        <v>62</v>
      </c>
      <c r="F443" s="30">
        <v>445</v>
      </c>
      <c r="G443" s="30">
        <v>3</v>
      </c>
      <c r="H443" s="30">
        <v>445.78369140625</v>
      </c>
      <c r="I443" s="30">
        <v>11.2187385559082</v>
      </c>
      <c r="J443" s="30">
        <v>49.914516448974602</v>
      </c>
      <c r="K443" s="30">
        <v>10.6463670730591</v>
      </c>
      <c r="L443" s="30">
        <v>41.871906280517599</v>
      </c>
      <c r="M443" s="30">
        <v>0.79607373476028398</v>
      </c>
      <c r="N443" s="30">
        <v>21.687360763549801</v>
      </c>
      <c r="O443" s="30">
        <v>20.5446662902832</v>
      </c>
      <c r="P443" s="30">
        <v>20.625</v>
      </c>
      <c r="Q443" s="30">
        <v>0.67094057798385598</v>
      </c>
      <c r="R443" s="30">
        <v>1000.04473876953</v>
      </c>
      <c r="S443" s="30">
        <v>366.43838500976602</v>
      </c>
      <c r="T443" s="42"/>
      <c r="U443" s="42"/>
      <c r="V443" s="13"/>
      <c r="W443" s="13"/>
      <c r="X443" s="13"/>
      <c r="Y443" s="13"/>
      <c r="Z443" s="13"/>
      <c r="AA443" s="13"/>
    </row>
    <row r="444" spans="1:27" ht="15.75" customHeight="1" x14ac:dyDescent="0.2">
      <c r="A444" s="13"/>
      <c r="B444" s="30" t="str">
        <f>"CRS25BT144A004438"</f>
        <v>CRS25BT144A004438</v>
      </c>
      <c r="C444" s="40">
        <v>45939</v>
      </c>
      <c r="D444" s="41">
        <v>0.76437499999999992</v>
      </c>
      <c r="E444" s="30" t="s">
        <v>62</v>
      </c>
      <c r="F444" s="30">
        <v>442</v>
      </c>
      <c r="G444" s="30">
        <v>3</v>
      </c>
      <c r="H444" s="30">
        <v>442.70300292968699</v>
      </c>
      <c r="I444" s="30">
        <v>11.1674194335938</v>
      </c>
      <c r="J444" s="30">
        <v>49.807399749755902</v>
      </c>
      <c r="K444" s="30">
        <v>10.597816467285201</v>
      </c>
      <c r="L444" s="30">
        <v>41.773036956787102</v>
      </c>
      <c r="M444" s="30">
        <v>0.79591333866119396</v>
      </c>
      <c r="N444" s="30">
        <v>21.5374851226807</v>
      </c>
      <c r="O444" s="30">
        <v>20.598264694213899</v>
      </c>
      <c r="P444" s="30">
        <v>20.6875</v>
      </c>
      <c r="Q444" s="30">
        <v>0.478937298059463</v>
      </c>
      <c r="R444" s="30">
        <v>1001.24066162109</v>
      </c>
      <c r="S444" s="30">
        <v>409.95272827148398</v>
      </c>
      <c r="T444" s="42"/>
      <c r="U444" s="42"/>
      <c r="V444" s="13"/>
      <c r="W444" s="13"/>
      <c r="X444" s="13"/>
      <c r="Y444" s="13"/>
      <c r="Z444" s="13"/>
      <c r="AA444" s="13"/>
    </row>
    <row r="445" spans="1:27" ht="15.75" customHeight="1" x14ac:dyDescent="0.2">
      <c r="A445" s="13"/>
      <c r="B445" s="30" t="str">
        <f>"CRS25BT144A00444"</f>
        <v>CRS25BT144A00444</v>
      </c>
      <c r="C445" s="40">
        <v>45945</v>
      </c>
      <c r="D445" s="41">
        <v>1.9479166666666669E-2</v>
      </c>
      <c r="E445" s="30" t="s">
        <v>62</v>
      </c>
      <c r="F445" s="30">
        <v>452</v>
      </c>
      <c r="G445" s="30">
        <v>3</v>
      </c>
      <c r="H445" s="30">
        <v>452.49938964843801</v>
      </c>
      <c r="I445" s="30">
        <v>11.257301330566399</v>
      </c>
      <c r="J445" s="30">
        <v>49.6873168945313</v>
      </c>
      <c r="K445" s="30">
        <v>10.7705841064453</v>
      </c>
      <c r="L445" s="30">
        <v>42.012519836425803</v>
      </c>
      <c r="M445" s="30">
        <v>0.80898070335388195</v>
      </c>
      <c r="N445" s="30">
        <v>22.0140781402588</v>
      </c>
      <c r="O445" s="30">
        <v>22.071681976318398</v>
      </c>
      <c r="P445" s="30">
        <v>22.625</v>
      </c>
      <c r="Q445" s="30">
        <v>0.54628026485443104</v>
      </c>
      <c r="R445" s="30">
        <v>999.37927246093705</v>
      </c>
      <c r="S445" s="30">
        <v>348.43008422851602</v>
      </c>
      <c r="T445" s="42"/>
      <c r="U445" s="42"/>
      <c r="V445" s="13"/>
      <c r="W445" s="13"/>
      <c r="X445" s="13"/>
      <c r="Y445" s="13"/>
      <c r="Z445" s="13"/>
      <c r="AA445" s="13"/>
    </row>
    <row r="446" spans="1:27" ht="15.75" customHeight="1" x14ac:dyDescent="0.2">
      <c r="A446" s="13"/>
      <c r="B446" s="30" t="str">
        <f>"CRS25BT144A00445"</f>
        <v>CRS25BT144A00445</v>
      </c>
      <c r="C446" s="40">
        <v>45945</v>
      </c>
      <c r="D446" s="41">
        <v>3.5752314814814813E-2</v>
      </c>
      <c r="E446" s="30" t="s">
        <v>62</v>
      </c>
      <c r="F446" s="30">
        <v>446</v>
      </c>
      <c r="G446" s="30">
        <v>3</v>
      </c>
      <c r="H446" s="30">
        <v>446.06188964843801</v>
      </c>
      <c r="I446" s="30">
        <v>11.180418014526399</v>
      </c>
      <c r="J446" s="30">
        <v>49.707042694091797</v>
      </c>
      <c r="K446" s="30">
        <v>10.7418355941772</v>
      </c>
      <c r="L446" s="30">
        <v>41.525669097900398</v>
      </c>
      <c r="M446" s="30">
        <v>0.80263698101043701</v>
      </c>
      <c r="N446" s="30">
        <v>21.7008953094482</v>
      </c>
      <c r="O446" s="30">
        <v>22.2549018859863</v>
      </c>
      <c r="P446" s="30">
        <v>22.875</v>
      </c>
      <c r="Q446" s="30">
        <v>0.655684053897858</v>
      </c>
      <c r="R446" s="30">
        <v>999.80352783203102</v>
      </c>
      <c r="S446" s="30">
        <v>378.10165405273398</v>
      </c>
      <c r="T446" s="42"/>
      <c r="U446" s="42"/>
      <c r="V446" s="13"/>
      <c r="W446" s="13"/>
      <c r="X446" s="13"/>
      <c r="Y446" s="13"/>
      <c r="Z446" s="13"/>
      <c r="AA446" s="13"/>
    </row>
    <row r="447" spans="1:27" ht="15.75" customHeight="1" x14ac:dyDescent="0.2">
      <c r="A447" s="13"/>
      <c r="B447" s="30" t="str">
        <f>"CRS25BT144A00446"</f>
        <v>CRS25BT144A00446</v>
      </c>
      <c r="C447" s="40">
        <v>45945</v>
      </c>
      <c r="D447" s="41">
        <v>4.3252314814814813E-2</v>
      </c>
      <c r="E447" s="30" t="s">
        <v>62</v>
      </c>
      <c r="F447" s="30">
        <v>450</v>
      </c>
      <c r="G447" s="30">
        <v>3</v>
      </c>
      <c r="H447" s="30">
        <v>450.00128173828102</v>
      </c>
      <c r="I447" s="30">
        <v>11.1914720535278</v>
      </c>
      <c r="J447" s="30">
        <v>49.6157035827637</v>
      </c>
      <c r="K447" s="30">
        <v>10.664319992065399</v>
      </c>
      <c r="L447" s="30">
        <v>42.1968994140625</v>
      </c>
      <c r="M447" s="30">
        <v>0.81041485071182195</v>
      </c>
      <c r="N447" s="30">
        <v>21.8925457000732</v>
      </c>
      <c r="O447" s="30">
        <v>22.322929382324201</v>
      </c>
      <c r="P447" s="30">
        <v>23</v>
      </c>
      <c r="Q447" s="30">
        <v>0.48659205436706499</v>
      </c>
      <c r="R447" s="30">
        <v>999.15167236328102</v>
      </c>
      <c r="S447" s="30">
        <v>338.19686889648398</v>
      </c>
      <c r="T447" s="42"/>
      <c r="U447" s="42"/>
      <c r="V447" s="13"/>
      <c r="W447" s="13"/>
      <c r="X447" s="13"/>
      <c r="Y447" s="13"/>
      <c r="Z447" s="13"/>
      <c r="AA447" s="13"/>
    </row>
    <row r="448" spans="1:27" ht="15.75" customHeight="1" x14ac:dyDescent="0.2">
      <c r="A448" s="13"/>
      <c r="B448" s="30" t="str">
        <f>"CRS25BT144A00448"</f>
        <v>CRS25BT144A00448</v>
      </c>
      <c r="C448" s="40">
        <v>45944</v>
      </c>
      <c r="D448" s="30" t="s">
        <v>86</v>
      </c>
      <c r="E448" s="30" t="s">
        <v>62</v>
      </c>
      <c r="F448" s="30">
        <v>454</v>
      </c>
      <c r="G448" s="30">
        <v>3</v>
      </c>
      <c r="H448" s="30">
        <v>454.73846435546898</v>
      </c>
      <c r="I448" s="30">
        <v>11.2723274230957</v>
      </c>
      <c r="J448" s="30">
        <v>49.785163879394503</v>
      </c>
      <c r="K448" s="30">
        <v>10.8250331878662</v>
      </c>
      <c r="L448" s="30">
        <v>42.008041381835902</v>
      </c>
      <c r="M448" s="30">
        <v>0.81030434370040905</v>
      </c>
      <c r="N448" s="30">
        <v>22.123010635376001</v>
      </c>
      <c r="O448" s="30">
        <v>21.761415481567401</v>
      </c>
      <c r="P448" s="30">
        <v>22.375</v>
      </c>
      <c r="Q448" s="30">
        <v>0.56347978115081798</v>
      </c>
      <c r="R448" s="30">
        <v>999.44439697265602</v>
      </c>
      <c r="S448" s="30">
        <v>352.073974609375</v>
      </c>
      <c r="T448" s="42"/>
      <c r="U448" s="42"/>
      <c r="V448" s="13"/>
      <c r="W448" s="13"/>
      <c r="X448" s="13"/>
      <c r="Y448" s="13"/>
      <c r="Z448" s="13"/>
      <c r="AA448" s="13"/>
    </row>
    <row r="449" spans="1:27" ht="15.75" customHeight="1" x14ac:dyDescent="0.2">
      <c r="A449" s="13"/>
      <c r="B449" s="30" t="str">
        <f>"CRS25BT144A00449"</f>
        <v>CRS25BT144A00449</v>
      </c>
      <c r="C449" s="40">
        <v>45945</v>
      </c>
      <c r="D449" s="41">
        <v>1.7361111111111112E-4</v>
      </c>
      <c r="E449" s="30" t="s">
        <v>62</v>
      </c>
      <c r="F449" s="30">
        <v>460</v>
      </c>
      <c r="G449" s="30">
        <v>3</v>
      </c>
      <c r="H449" s="30">
        <v>460.46414184570301</v>
      </c>
      <c r="I449" s="30">
        <v>11.2680149078369</v>
      </c>
      <c r="J449" s="30">
        <v>49.773860931396499</v>
      </c>
      <c r="K449" s="30">
        <v>10.801157951355</v>
      </c>
      <c r="L449" s="30">
        <v>42.6310005187988</v>
      </c>
      <c r="M449" s="30">
        <v>0.82100743055343595</v>
      </c>
      <c r="N449" s="30">
        <v>22.401563644409201</v>
      </c>
      <c r="O449" s="30">
        <v>21.759799957275401</v>
      </c>
      <c r="P449" s="30">
        <v>22.375</v>
      </c>
      <c r="Q449" s="30">
        <v>0.440769493579865</v>
      </c>
      <c r="R449" s="30">
        <v>999.48089599609398</v>
      </c>
      <c r="S449" s="30">
        <v>351.87954711914102</v>
      </c>
      <c r="T449" s="42"/>
      <c r="U449" s="42"/>
      <c r="V449" s="13"/>
      <c r="W449" s="13"/>
      <c r="X449" s="13"/>
      <c r="Y449" s="13"/>
      <c r="Z449" s="13"/>
      <c r="AA449" s="13"/>
    </row>
    <row r="450" spans="1:27" ht="15.75" customHeight="1" x14ac:dyDescent="0.2">
      <c r="A450" s="13"/>
      <c r="B450" s="30" t="str">
        <f>"CRS25BT144A00450"</f>
        <v>CRS25BT144A00450</v>
      </c>
      <c r="C450" s="40">
        <v>45944</v>
      </c>
      <c r="D450" s="41">
        <v>0.98094907407407417</v>
      </c>
      <c r="E450" s="30" t="s">
        <v>62</v>
      </c>
      <c r="F450" s="30">
        <v>450</v>
      </c>
      <c r="G450" s="30">
        <v>3</v>
      </c>
      <c r="H450" s="30">
        <v>450.11950683593699</v>
      </c>
      <c r="I450" s="30">
        <v>11.313445091247599</v>
      </c>
      <c r="J450" s="30">
        <v>49.718616485595703</v>
      </c>
      <c r="K450" s="30">
        <v>10.752735137939499</v>
      </c>
      <c r="L450" s="30">
        <v>41.860935211181598</v>
      </c>
      <c r="M450" s="30">
        <v>0.80022835731506303</v>
      </c>
      <c r="N450" s="30">
        <v>21.898298263549801</v>
      </c>
      <c r="O450" s="30">
        <v>21.450992584228501</v>
      </c>
      <c r="P450" s="30">
        <v>22.1875</v>
      </c>
      <c r="Q450" s="30">
        <v>0.51202189922332797</v>
      </c>
      <c r="R450" s="30">
        <v>999.48913574218795</v>
      </c>
      <c r="S450" s="30">
        <v>359.39352416992199</v>
      </c>
      <c r="T450" s="42"/>
      <c r="U450" s="42"/>
      <c r="V450" s="13"/>
      <c r="W450" s="13"/>
      <c r="X450" s="13"/>
      <c r="Y450" s="13"/>
      <c r="Z450" s="13"/>
      <c r="AA450" s="13"/>
    </row>
    <row r="451" spans="1:27" ht="15.75" customHeight="1" x14ac:dyDescent="0.2">
      <c r="A451" s="13"/>
      <c r="B451" s="30" t="str">
        <f>"CRS25BT144A00451"</f>
        <v>CRS25BT144A00451</v>
      </c>
      <c r="C451" s="40">
        <v>45944</v>
      </c>
      <c r="D451" s="41">
        <v>0.99701388888888898</v>
      </c>
      <c r="E451" s="30" t="s">
        <v>62</v>
      </c>
      <c r="F451" s="30">
        <v>458</v>
      </c>
      <c r="G451" s="30">
        <v>3</v>
      </c>
      <c r="H451" s="30">
        <v>458.57928466796898</v>
      </c>
      <c r="I451" s="30">
        <v>11.2090492248535</v>
      </c>
      <c r="J451" s="30">
        <v>49.685211181640597</v>
      </c>
      <c r="K451" s="30">
        <v>10.7067012786865</v>
      </c>
      <c r="L451" s="30">
        <v>42.831050872802699</v>
      </c>
      <c r="M451" s="30">
        <v>0.82341450452804599</v>
      </c>
      <c r="N451" s="30">
        <v>22.3098659515381</v>
      </c>
      <c r="O451" s="30">
        <v>21.686273574829102</v>
      </c>
      <c r="P451" s="30">
        <v>22.375</v>
      </c>
      <c r="Q451" s="30">
        <v>0.458712458610535</v>
      </c>
      <c r="R451" s="30">
        <v>1000.10711669922</v>
      </c>
      <c r="S451" s="30">
        <v>353.70462036132801</v>
      </c>
      <c r="T451" s="42"/>
      <c r="U451" s="42"/>
      <c r="V451" s="13"/>
      <c r="W451" s="13"/>
      <c r="X451" s="13"/>
      <c r="Y451" s="13"/>
      <c r="Z451" s="13"/>
      <c r="AA451" s="13"/>
    </row>
    <row r="452" spans="1:27" ht="15.75" customHeight="1" x14ac:dyDescent="0.2">
      <c r="A452" s="13"/>
      <c r="B452" s="30" t="str">
        <f>"CRS25BT144A00452"</f>
        <v>CRS25BT144A00452</v>
      </c>
      <c r="C452" s="40">
        <v>45944</v>
      </c>
      <c r="D452" s="41">
        <v>0.98396990740740742</v>
      </c>
      <c r="E452" s="30" t="s">
        <v>62</v>
      </c>
      <c r="F452" s="30">
        <v>454</v>
      </c>
      <c r="G452" s="30">
        <v>3</v>
      </c>
      <c r="H452" s="30">
        <v>454.65750122070301</v>
      </c>
      <c r="I452" s="30">
        <v>11.268070220947299</v>
      </c>
      <c r="J452" s="30">
        <v>49.715938568115199</v>
      </c>
      <c r="K452" s="30">
        <v>10.716839790344199</v>
      </c>
      <c r="L452" s="30">
        <v>42.424587249755902</v>
      </c>
      <c r="M452" s="30">
        <v>0.81159466505050704</v>
      </c>
      <c r="N452" s="30">
        <v>22.1190700531006</v>
      </c>
      <c r="O452" s="30">
        <v>21.529411315918001</v>
      </c>
      <c r="P452" s="30">
        <v>22.25</v>
      </c>
      <c r="Q452" s="30">
        <v>0.46594297885894798</v>
      </c>
      <c r="R452" s="30">
        <v>999.50109863281295</v>
      </c>
      <c r="S452" s="30">
        <v>303.86166381835898</v>
      </c>
      <c r="T452" s="42"/>
      <c r="U452" s="42"/>
      <c r="V452" s="13"/>
      <c r="W452" s="13"/>
      <c r="X452" s="13"/>
      <c r="Y452" s="13"/>
      <c r="Z452" s="13"/>
      <c r="AA452" s="13"/>
    </row>
    <row r="453" spans="1:27" ht="15.75" customHeight="1" x14ac:dyDescent="0.2">
      <c r="A453" s="13"/>
      <c r="B453" s="30" t="str">
        <f>"CRS25BT144A00453"</f>
        <v>CRS25BT144A00453</v>
      </c>
      <c r="C453" s="40">
        <v>45944</v>
      </c>
      <c r="D453" s="41">
        <v>0.99449074074074073</v>
      </c>
      <c r="E453" s="30" t="s">
        <v>62</v>
      </c>
      <c r="F453" s="30">
        <v>457</v>
      </c>
      <c r="G453" s="30">
        <v>3</v>
      </c>
      <c r="H453" s="30">
        <v>457.20947265625</v>
      </c>
      <c r="I453" s="30">
        <v>11.266085624694799</v>
      </c>
      <c r="J453" s="30">
        <v>49.7307319641113</v>
      </c>
      <c r="K453" s="30">
        <v>10.723635673522899</v>
      </c>
      <c r="L453" s="30">
        <v>42.635673522949197</v>
      </c>
      <c r="M453" s="30">
        <v>0.816051065921783</v>
      </c>
      <c r="N453" s="30">
        <v>22.2432250976562</v>
      </c>
      <c r="O453" s="30">
        <v>21.662652969360401</v>
      </c>
      <c r="P453" s="30">
        <v>22.3125</v>
      </c>
      <c r="Q453" s="30">
        <v>0.421798825263977</v>
      </c>
      <c r="R453" s="30">
        <v>999.513916015625</v>
      </c>
      <c r="S453" s="30">
        <v>335.41110229492199</v>
      </c>
      <c r="T453" s="42"/>
      <c r="U453" s="42"/>
      <c r="V453" s="13"/>
      <c r="W453" s="13"/>
      <c r="X453" s="13"/>
      <c r="Y453" s="13"/>
      <c r="Z453" s="13"/>
      <c r="AA453" s="13"/>
    </row>
    <row r="454" spans="1:27" ht="15.75" customHeight="1" x14ac:dyDescent="0.2">
      <c r="A454" s="13"/>
      <c r="B454" s="30" t="str">
        <f>"CRS25BT144A00454"</f>
        <v>CRS25BT144A00454</v>
      </c>
      <c r="C454" s="40">
        <v>45945</v>
      </c>
      <c r="D454" s="41">
        <v>9.3043981481481478E-2</v>
      </c>
      <c r="E454" s="30" t="s">
        <v>62</v>
      </c>
      <c r="F454" s="30">
        <v>286</v>
      </c>
      <c r="G454" s="30">
        <v>1</v>
      </c>
      <c r="H454" s="30">
        <v>286.07916259765602</v>
      </c>
      <c r="I454" s="30">
        <v>11.245392799377401</v>
      </c>
      <c r="J454" s="30">
        <v>33.574142456054702</v>
      </c>
      <c r="K454" s="30">
        <v>10.51416015625</v>
      </c>
      <c r="L454" s="30">
        <v>27.208940505981399</v>
      </c>
      <c r="M454" s="30">
        <v>0.75771635770797696</v>
      </c>
      <c r="N454" s="30">
        <v>13.9177408218384</v>
      </c>
      <c r="O454" s="30">
        <v>23.117647171020501</v>
      </c>
      <c r="P454" s="30">
        <v>23.875</v>
      </c>
      <c r="Q454" s="30">
        <v>0.66479253768920898</v>
      </c>
      <c r="R454" s="30">
        <v>998.68017578125</v>
      </c>
      <c r="S454" s="30">
        <v>161.104568481445</v>
      </c>
      <c r="T454" s="42"/>
      <c r="U454" s="42"/>
      <c r="V454" s="13"/>
      <c r="W454" s="13"/>
      <c r="X454" s="13"/>
      <c r="Y454" s="13"/>
      <c r="Z454" s="13"/>
      <c r="AA454" s="13"/>
    </row>
    <row r="455" spans="1:27" ht="15.75" customHeight="1" x14ac:dyDescent="0.2">
      <c r="A455" s="13"/>
      <c r="B455" s="30" t="str">
        <f>"CRS25BT144A00455"</f>
        <v>CRS25BT144A00455</v>
      </c>
      <c r="C455" s="40">
        <v>45944</v>
      </c>
      <c r="D455" s="41">
        <v>0.97870370370370363</v>
      </c>
      <c r="E455" s="30" t="s">
        <v>62</v>
      </c>
      <c r="F455" s="30">
        <v>455</v>
      </c>
      <c r="G455" s="30">
        <v>3</v>
      </c>
      <c r="H455" s="30">
        <v>455.45736694335898</v>
      </c>
      <c r="I455" s="30">
        <v>11.2545680999756</v>
      </c>
      <c r="J455" s="30">
        <v>49.750888824462898</v>
      </c>
      <c r="K455" s="30">
        <v>10.827615737915</v>
      </c>
      <c r="L455" s="30">
        <v>42.064418792724602</v>
      </c>
      <c r="M455" s="30">
        <v>0.81342601776123002</v>
      </c>
      <c r="N455" s="30">
        <v>22.157983779907202</v>
      </c>
      <c r="O455" s="30">
        <v>21.451095581054702</v>
      </c>
      <c r="P455" s="30">
        <v>22.1875</v>
      </c>
      <c r="Q455" s="30">
        <v>0.61816895008087203</v>
      </c>
      <c r="R455" s="30">
        <v>999.56787109375</v>
      </c>
      <c r="S455" s="30">
        <v>314.12664794921898</v>
      </c>
      <c r="T455" s="42"/>
      <c r="U455" s="42"/>
      <c r="V455" s="13"/>
      <c r="W455" s="13"/>
      <c r="X455" s="13"/>
      <c r="Y455" s="13"/>
      <c r="Z455" s="13"/>
      <c r="AA455" s="13"/>
    </row>
    <row r="456" spans="1:27" ht="15.75" customHeight="1" x14ac:dyDescent="0.2">
      <c r="A456" s="13"/>
      <c r="B456" s="30" t="str">
        <f>"CRS25BT144A00456"</f>
        <v>CRS25BT144A00456</v>
      </c>
      <c r="C456" s="40">
        <v>45944</v>
      </c>
      <c r="D456" s="41">
        <v>0.9924884259259259</v>
      </c>
      <c r="E456" s="30" t="s">
        <v>62</v>
      </c>
      <c r="F456" s="30">
        <v>463</v>
      </c>
      <c r="G456" s="30">
        <v>3</v>
      </c>
      <c r="H456" s="30">
        <v>463.148193359375</v>
      </c>
      <c r="I456" s="30">
        <v>11.271094322204601</v>
      </c>
      <c r="J456" s="30">
        <v>49.706020355224602</v>
      </c>
      <c r="K456" s="30">
        <v>10.7930641174316</v>
      </c>
      <c r="L456" s="30">
        <v>42.911647796630902</v>
      </c>
      <c r="M456" s="30">
        <v>0.82669419050216697</v>
      </c>
      <c r="N456" s="30">
        <v>22.532142639160199</v>
      </c>
      <c r="O456" s="30">
        <v>21.607843399047901</v>
      </c>
      <c r="P456" s="30">
        <v>22.3125</v>
      </c>
      <c r="Q456" s="30">
        <v>0.40171277523040799</v>
      </c>
      <c r="R456" s="30">
        <v>1000.18786621094</v>
      </c>
      <c r="S456" s="30">
        <v>320.44186401367199</v>
      </c>
      <c r="T456" s="42"/>
      <c r="U456" s="42"/>
      <c r="V456" s="13"/>
      <c r="W456" s="13"/>
      <c r="X456" s="13"/>
      <c r="Y456" s="13"/>
      <c r="Z456" s="13"/>
      <c r="AA456" s="13"/>
    </row>
    <row r="457" spans="1:27" ht="15.75" customHeight="1" x14ac:dyDescent="0.2">
      <c r="A457" s="13"/>
      <c r="B457" s="30" t="str">
        <f>"crs25bt144A00457"</f>
        <v>crs25bt144A00457</v>
      </c>
      <c r="C457" s="40">
        <v>45945</v>
      </c>
      <c r="D457" s="41">
        <v>0.84903935185185186</v>
      </c>
      <c r="E457" s="30" t="s">
        <v>62</v>
      </c>
      <c r="F457" s="30">
        <v>454</v>
      </c>
      <c r="G457" s="30">
        <v>3</v>
      </c>
      <c r="H457" s="30">
        <v>454.75738525390602</v>
      </c>
      <c r="I457" s="30">
        <v>11.225421905517599</v>
      </c>
      <c r="J457" s="30">
        <v>49.853492736816399</v>
      </c>
      <c r="K457" s="30">
        <v>10.7752275466919</v>
      </c>
      <c r="L457" s="30">
        <v>42.203968048095703</v>
      </c>
      <c r="M457" s="30">
        <v>0.81260877847671498</v>
      </c>
      <c r="N457" s="30">
        <v>22.123929977416999</v>
      </c>
      <c r="O457" s="30">
        <v>22.448299407958999</v>
      </c>
      <c r="P457" s="30">
        <v>22.8125</v>
      </c>
      <c r="Q457" s="30">
        <v>0.57201808691024802</v>
      </c>
      <c r="R457" s="30">
        <v>999.21771240234398</v>
      </c>
      <c r="S457" s="30">
        <v>344.80599975585898</v>
      </c>
      <c r="T457" s="42"/>
      <c r="U457" s="42"/>
      <c r="V457" s="13"/>
      <c r="W457" s="13"/>
      <c r="X457" s="13"/>
      <c r="Y457" s="13"/>
      <c r="Z457" s="13"/>
      <c r="AA457" s="13"/>
    </row>
    <row r="458" spans="1:27" ht="15.75" customHeight="1" x14ac:dyDescent="0.2">
      <c r="A458" s="13"/>
      <c r="B458" s="30" t="str">
        <f>"CRS25BT144A00458"</f>
        <v>CRS25BT144A00458</v>
      </c>
      <c r="C458" s="40">
        <v>45945</v>
      </c>
      <c r="D458" s="41">
        <v>4.6874999999999998E-3</v>
      </c>
      <c r="E458" s="30" t="s">
        <v>62</v>
      </c>
      <c r="F458" s="30">
        <v>451</v>
      </c>
      <c r="G458" s="30">
        <v>3</v>
      </c>
      <c r="H458" s="30">
        <v>451.86740112304699</v>
      </c>
      <c r="I458" s="30">
        <v>11.3187799453735</v>
      </c>
      <c r="J458" s="30">
        <v>49.722103118896499</v>
      </c>
      <c r="K458" s="30">
        <v>10.7456817626953</v>
      </c>
      <c r="L458" s="30">
        <v>42.051067352294901</v>
      </c>
      <c r="M458" s="30">
        <v>0.802900850772858</v>
      </c>
      <c r="N458" s="30">
        <v>21.983331680297901</v>
      </c>
      <c r="O458" s="30">
        <v>21.823451995849599</v>
      </c>
      <c r="P458" s="30">
        <v>22.4375</v>
      </c>
      <c r="Q458" s="30">
        <v>0.61074244976043701</v>
      </c>
      <c r="R458" s="30">
        <v>1000.16882324219</v>
      </c>
      <c r="S458" s="30">
        <v>307.57803344726602</v>
      </c>
      <c r="T458" s="42"/>
      <c r="U458" s="42"/>
      <c r="V458" s="13"/>
      <c r="W458" s="13"/>
      <c r="X458" s="13"/>
      <c r="Y458" s="13"/>
      <c r="Z458" s="13"/>
      <c r="AA458" s="13"/>
    </row>
    <row r="459" spans="1:27" ht="15.75" customHeight="1" x14ac:dyDescent="0.2">
      <c r="A459" s="13"/>
      <c r="B459" s="30" t="str">
        <f>"CRS25BT144A00459"</f>
        <v>CRS25BT144A00459</v>
      </c>
      <c r="C459" s="40">
        <v>45944</v>
      </c>
      <c r="D459" s="41">
        <v>0.96542824074074074</v>
      </c>
      <c r="E459" s="30" t="s">
        <v>62</v>
      </c>
      <c r="F459" s="30">
        <v>456</v>
      </c>
      <c r="G459" s="30">
        <v>3</v>
      </c>
      <c r="H459" s="30">
        <v>456.46343994140602</v>
      </c>
      <c r="I459" s="30">
        <v>11.274073600769</v>
      </c>
      <c r="J459" s="30">
        <v>49.800327301025398</v>
      </c>
      <c r="K459" s="30">
        <v>10.6481742858887</v>
      </c>
      <c r="L459" s="30">
        <v>42.867763519287102</v>
      </c>
      <c r="M459" s="30">
        <v>0.81300449371337902</v>
      </c>
      <c r="N459" s="30">
        <v>22.2069301605225</v>
      </c>
      <c r="O459" s="30">
        <v>21.392156600952099</v>
      </c>
      <c r="P459" s="30">
        <v>22.1875</v>
      </c>
      <c r="Q459" s="30">
        <v>0.41704666614532498</v>
      </c>
      <c r="R459" s="30">
        <v>999.488525390625</v>
      </c>
      <c r="S459" s="30">
        <v>297.20022583007801</v>
      </c>
      <c r="T459" s="42"/>
      <c r="U459" s="42"/>
      <c r="V459" s="13"/>
      <c r="W459" s="13"/>
      <c r="X459" s="13"/>
      <c r="Y459" s="13"/>
      <c r="Z459" s="13"/>
      <c r="AA459" s="13"/>
    </row>
    <row r="460" spans="1:27" ht="15.75" customHeight="1" x14ac:dyDescent="0.2">
      <c r="A460" s="13"/>
      <c r="B460" s="30" t="str">
        <f>"CRS25BT144A00460"</f>
        <v>CRS25BT144A00460</v>
      </c>
      <c r="C460" s="40">
        <v>45944</v>
      </c>
      <c r="D460" s="41">
        <v>0.97938657407407403</v>
      </c>
      <c r="E460" s="30" t="s">
        <v>62</v>
      </c>
      <c r="F460" s="30">
        <v>454</v>
      </c>
      <c r="G460" s="30">
        <v>3</v>
      </c>
      <c r="H460" s="30">
        <v>454.69216918945301</v>
      </c>
      <c r="I460" s="30">
        <v>11.2480764389038</v>
      </c>
      <c r="J460" s="30">
        <v>49.717052459716797</v>
      </c>
      <c r="K460" s="30">
        <v>10.767890930175801</v>
      </c>
      <c r="L460" s="30">
        <v>42.226669311523402</v>
      </c>
      <c r="M460" s="30">
        <v>0.81308108568191495</v>
      </c>
      <c r="N460" s="30">
        <v>22.1207580566406</v>
      </c>
      <c r="O460" s="30">
        <v>21.392616271972699</v>
      </c>
      <c r="P460" s="30">
        <v>22.1875</v>
      </c>
      <c r="Q460" s="30">
        <v>0.44614148139953602</v>
      </c>
      <c r="R460" s="30">
        <v>999.51202392578102</v>
      </c>
      <c r="S460" s="30">
        <v>378.85095214843801</v>
      </c>
      <c r="T460" s="42"/>
      <c r="U460" s="42"/>
      <c r="V460" s="13"/>
      <c r="W460" s="13"/>
      <c r="X460" s="13"/>
      <c r="Y460" s="13"/>
      <c r="Z460" s="13"/>
      <c r="AA460" s="13"/>
    </row>
    <row r="461" spans="1:27" ht="15.75" customHeight="1" x14ac:dyDescent="0.2">
      <c r="A461" s="13"/>
      <c r="B461" s="30" t="str">
        <f>"crs25bt144A00461"</f>
        <v>crs25bt144A00461</v>
      </c>
      <c r="C461" s="40">
        <v>45945</v>
      </c>
      <c r="D461" s="41">
        <v>0.83765046296296297</v>
      </c>
      <c r="E461" s="30" t="s">
        <v>62</v>
      </c>
      <c r="F461" s="30">
        <v>289</v>
      </c>
      <c r="G461" s="30">
        <v>1</v>
      </c>
      <c r="H461" s="30">
        <v>289.42401123046898</v>
      </c>
      <c r="I461" s="30">
        <v>11.239265441894499</v>
      </c>
      <c r="J461" s="30">
        <v>33.660106658935497</v>
      </c>
      <c r="K461" s="30">
        <v>10.402795791626</v>
      </c>
      <c r="L461" s="30">
        <v>27.821750640869102</v>
      </c>
      <c r="M461" s="30">
        <v>0.76503473520278897</v>
      </c>
      <c r="N461" s="30">
        <v>14.080467224121101</v>
      </c>
      <c r="O461" s="30">
        <v>22.392156600952099</v>
      </c>
      <c r="P461" s="30">
        <v>22.8125</v>
      </c>
      <c r="Q461" s="30">
        <v>0.40947693586349498</v>
      </c>
      <c r="R461" s="30">
        <v>999.58264160156295</v>
      </c>
      <c r="S461" s="30">
        <v>163.80128479003901</v>
      </c>
      <c r="T461" s="42"/>
      <c r="U461" s="42"/>
      <c r="V461" s="13"/>
      <c r="W461" s="13"/>
      <c r="X461" s="13"/>
      <c r="Y461" s="13"/>
      <c r="Z461" s="13"/>
      <c r="AA461" s="13"/>
    </row>
    <row r="462" spans="1:27" ht="15.75" customHeight="1" x14ac:dyDescent="0.2">
      <c r="A462" s="13"/>
      <c r="B462" s="30" t="str">
        <f>"CRS25BT144A00462"</f>
        <v>CRS25BT144A00462</v>
      </c>
      <c r="C462" s="40">
        <v>45944</v>
      </c>
      <c r="D462" s="41">
        <v>0.98901620370370369</v>
      </c>
      <c r="E462" s="30" t="s">
        <v>62</v>
      </c>
      <c r="F462" s="30">
        <v>450</v>
      </c>
      <c r="G462" s="30">
        <v>3</v>
      </c>
      <c r="H462" s="30">
        <v>450.11459350585898</v>
      </c>
      <c r="I462" s="30">
        <v>11.307610511779799</v>
      </c>
      <c r="J462" s="30">
        <v>49.783603668212898</v>
      </c>
      <c r="K462" s="30">
        <v>10.7810382843018</v>
      </c>
      <c r="L462" s="30">
        <v>41.750579833984403</v>
      </c>
      <c r="M462" s="30">
        <v>0.79958736896514904</v>
      </c>
      <c r="N462" s="30">
        <v>21.898057937622099</v>
      </c>
      <c r="O462" s="30">
        <v>21.607843399047901</v>
      </c>
      <c r="P462" s="30">
        <v>22.25</v>
      </c>
      <c r="Q462" s="30">
        <v>0.72173911333084095</v>
      </c>
      <c r="R462" s="30">
        <v>999.46649169921898</v>
      </c>
      <c r="S462" s="30">
        <v>329.48556518554699</v>
      </c>
      <c r="T462" s="42"/>
      <c r="U462" s="42"/>
      <c r="V462" s="13"/>
      <c r="W462" s="13"/>
      <c r="X462" s="13"/>
      <c r="Y462" s="13"/>
      <c r="Z462" s="13"/>
      <c r="AA462" s="13"/>
    </row>
    <row r="463" spans="1:27" ht="15.75" customHeight="1" x14ac:dyDescent="0.2">
      <c r="A463" s="13"/>
      <c r="B463" s="30" t="str">
        <f>"crs25bt144A00463"</f>
        <v>crs25bt144A00463</v>
      </c>
      <c r="C463" s="40">
        <v>45945</v>
      </c>
      <c r="D463" s="41">
        <v>0.84581018518518514</v>
      </c>
      <c r="E463" s="30" t="s">
        <v>62</v>
      </c>
      <c r="F463" s="30">
        <v>457</v>
      </c>
      <c r="G463" s="30">
        <v>3</v>
      </c>
      <c r="H463" s="30">
        <v>457.92492675781301</v>
      </c>
      <c r="I463" s="30">
        <v>11.1787977218628</v>
      </c>
      <c r="J463" s="30">
        <v>49.856395721435497</v>
      </c>
      <c r="K463" s="30">
        <v>10.917267799377401</v>
      </c>
      <c r="L463" s="30">
        <v>41.945011138916001</v>
      </c>
      <c r="M463" s="30">
        <v>0.82163381576538097</v>
      </c>
      <c r="N463" s="30">
        <v>22.278030395507798</v>
      </c>
      <c r="O463" s="30">
        <v>22.392156600952099</v>
      </c>
      <c r="P463" s="30">
        <v>22.8125</v>
      </c>
      <c r="Q463" s="30">
        <v>1.1019756793975799</v>
      </c>
      <c r="R463" s="30">
        <v>999.20245361328102</v>
      </c>
      <c r="S463" s="30">
        <v>371.38790893554699</v>
      </c>
      <c r="T463" s="42"/>
      <c r="U463" s="42"/>
      <c r="V463" s="13"/>
      <c r="W463" s="13"/>
      <c r="X463" s="13"/>
      <c r="Y463" s="13"/>
      <c r="Z463" s="13"/>
      <c r="AA463" s="13"/>
    </row>
    <row r="464" spans="1:27" ht="15.75" customHeight="1" x14ac:dyDescent="0.2">
      <c r="A464" s="13"/>
      <c r="B464" s="30" t="str">
        <f>"CRS25BT144a00464"</f>
        <v>CRS25BT144a00464</v>
      </c>
      <c r="C464" s="40">
        <v>45945</v>
      </c>
      <c r="D464" s="41">
        <v>0.82465277777777779</v>
      </c>
      <c r="E464" s="30" t="s">
        <v>62</v>
      </c>
      <c r="F464" s="30">
        <v>453</v>
      </c>
      <c r="G464" s="30">
        <v>3</v>
      </c>
      <c r="H464" s="30">
        <v>453.34500122070301</v>
      </c>
      <c r="I464" s="30">
        <v>11.2539510726929</v>
      </c>
      <c r="J464" s="30">
        <v>49.914329528808601</v>
      </c>
      <c r="K464" s="30">
        <v>10.742790222168001</v>
      </c>
      <c r="L464" s="30">
        <v>42.1999320983887</v>
      </c>
      <c r="M464" s="30">
        <v>0.80704653263091997</v>
      </c>
      <c r="N464" s="30">
        <v>22.055217742919901</v>
      </c>
      <c r="O464" s="30">
        <v>22.436273574829102</v>
      </c>
      <c r="P464" s="30">
        <v>22.875</v>
      </c>
      <c r="Q464" s="30">
        <v>0.55369877815246604</v>
      </c>
      <c r="R464" s="30">
        <v>999.79260253906295</v>
      </c>
      <c r="S464" s="30">
        <v>361.20712280273398</v>
      </c>
      <c r="T464" s="42"/>
      <c r="U464" s="42"/>
      <c r="V464" s="13"/>
      <c r="W464" s="13"/>
      <c r="X464" s="13"/>
      <c r="Y464" s="13"/>
      <c r="Z464" s="13"/>
      <c r="AA464" s="13"/>
    </row>
    <row r="465" spans="1:27" ht="15.75" customHeight="1" x14ac:dyDescent="0.2">
      <c r="A465" s="13"/>
      <c r="B465" s="45" t="s">
        <v>87</v>
      </c>
      <c r="C465" s="40">
        <v>45951</v>
      </c>
      <c r="D465" s="41">
        <v>0.81939814814814815</v>
      </c>
      <c r="E465" s="30" t="s">
        <v>62</v>
      </c>
      <c r="F465" s="30">
        <v>449</v>
      </c>
      <c r="G465" s="30">
        <v>3</v>
      </c>
      <c r="H465" s="30">
        <v>449.86334228515602</v>
      </c>
      <c r="I465" s="30">
        <v>11.2318105697632</v>
      </c>
      <c r="J465" s="30">
        <v>49.826202392578097</v>
      </c>
      <c r="K465" s="30">
        <v>10.7558784484863</v>
      </c>
      <c r="L465" s="30">
        <v>41.824882507324197</v>
      </c>
      <c r="M465" s="30">
        <v>0.80384635925293002</v>
      </c>
      <c r="N465" s="30">
        <v>21.885835647583001</v>
      </c>
      <c r="O465" s="30">
        <v>19.90625</v>
      </c>
      <c r="P465" s="30">
        <v>19.8125</v>
      </c>
      <c r="Q465" s="30">
        <v>0.580599784851074</v>
      </c>
      <c r="R465" s="30">
        <v>1000.9052734375</v>
      </c>
      <c r="S465" s="30">
        <v>300.97796630859398</v>
      </c>
      <c r="T465" s="42"/>
      <c r="U465" s="42"/>
      <c r="V465" s="13"/>
      <c r="W465" s="13"/>
      <c r="X465" s="13"/>
      <c r="Y465" s="13"/>
      <c r="Z465" s="13"/>
      <c r="AA465" s="13"/>
    </row>
    <row r="466" spans="1:27" ht="15.75" customHeight="1" x14ac:dyDescent="0.2">
      <c r="A466" s="13"/>
      <c r="B466" s="45" t="s">
        <v>88</v>
      </c>
      <c r="C466" s="40">
        <v>45951</v>
      </c>
      <c r="D466" s="41">
        <v>0.81321759259259263</v>
      </c>
      <c r="E466" s="30" t="s">
        <v>62</v>
      </c>
      <c r="F466" s="30">
        <v>439</v>
      </c>
      <c r="G466" s="30">
        <v>3</v>
      </c>
      <c r="H466" s="30">
        <v>439.20870971679699</v>
      </c>
      <c r="I466" s="30">
        <v>11.272000312805201</v>
      </c>
      <c r="J466" s="30">
        <v>49.828018188476598</v>
      </c>
      <c r="K466" s="30">
        <v>10.6392059326172</v>
      </c>
      <c r="L466" s="30">
        <v>41.282096862792997</v>
      </c>
      <c r="M466" s="30">
        <v>0.78198122978210405</v>
      </c>
      <c r="N466" s="30">
        <v>21.367486953735401</v>
      </c>
      <c r="O466" s="30">
        <v>19.9402770996094</v>
      </c>
      <c r="P466" s="30">
        <v>19.8125</v>
      </c>
      <c r="Q466" s="30">
        <v>0.53323042392730702</v>
      </c>
      <c r="R466" s="30">
        <v>999.90246582031295</v>
      </c>
      <c r="S466" s="30">
        <v>371.91009521484398</v>
      </c>
      <c r="T466" s="42"/>
      <c r="U466" s="42"/>
      <c r="V466" s="13"/>
      <c r="W466" s="13"/>
      <c r="X466" s="13"/>
      <c r="Y466" s="13"/>
      <c r="Z466" s="13"/>
      <c r="AA466" s="13"/>
    </row>
    <row r="467" spans="1:27" ht="15.75" customHeight="1" x14ac:dyDescent="0.2">
      <c r="A467" s="13"/>
      <c r="B467" s="45" t="s">
        <v>89</v>
      </c>
      <c r="C467" s="40">
        <v>45951</v>
      </c>
      <c r="D467" s="41">
        <v>0.81275462962962963</v>
      </c>
      <c r="E467" s="30" t="s">
        <v>62</v>
      </c>
      <c r="F467" s="30">
        <v>450</v>
      </c>
      <c r="G467" s="30">
        <v>3</v>
      </c>
      <c r="H467" s="30">
        <v>450.17584228515602</v>
      </c>
      <c r="I467" s="30">
        <v>11.2588348388672</v>
      </c>
      <c r="J467" s="30">
        <v>49.822212219238303</v>
      </c>
      <c r="K467" s="30">
        <v>10.655927658081101</v>
      </c>
      <c r="L467" s="30">
        <v>42.2465209960938</v>
      </c>
      <c r="M467" s="30">
        <v>0.80253821611404397</v>
      </c>
      <c r="N467" s="30">
        <v>21.901039123535199</v>
      </c>
      <c r="O467" s="30">
        <v>19.931371688842798</v>
      </c>
      <c r="P467" s="30">
        <v>19.8125</v>
      </c>
      <c r="Q467" s="30">
        <v>0.40989309549331698</v>
      </c>
      <c r="R467" s="30">
        <v>999.95025634765602</v>
      </c>
      <c r="S467" s="30">
        <v>400.63723754882801</v>
      </c>
      <c r="T467" s="42"/>
      <c r="U467" s="42"/>
      <c r="V467" s="13"/>
      <c r="W467" s="13"/>
      <c r="X467" s="13"/>
      <c r="Y467" s="13"/>
      <c r="Z467" s="13"/>
      <c r="AA467" s="13"/>
    </row>
    <row r="468" spans="1:27" ht="15.75" customHeight="1" x14ac:dyDescent="0.2">
      <c r="A468" s="13"/>
      <c r="B468" s="30" t="str">
        <f>"CRS25BT144A00476"</f>
        <v>CRS25BT144A00476</v>
      </c>
      <c r="C468" s="40">
        <v>45945</v>
      </c>
      <c r="D468" s="41">
        <v>9.0405092592592592E-2</v>
      </c>
      <c r="E468" s="30" t="s">
        <v>62</v>
      </c>
      <c r="F468" s="30">
        <v>455</v>
      </c>
      <c r="G468" s="30">
        <v>3</v>
      </c>
      <c r="H468" s="30">
        <v>455.76812744140602</v>
      </c>
      <c r="I468" s="30">
        <v>11.271740913391101</v>
      </c>
      <c r="J468" s="30">
        <v>49.654087066650398</v>
      </c>
      <c r="K468" s="30">
        <v>10.716160774231</v>
      </c>
      <c r="L468" s="30">
        <v>42.530918121337898</v>
      </c>
      <c r="M468" s="30">
        <v>0.81432533264160201</v>
      </c>
      <c r="N468" s="30">
        <v>22.173103332519499</v>
      </c>
      <c r="O468" s="30">
        <v>23.078432083129901</v>
      </c>
      <c r="P468" s="30">
        <v>23.8125</v>
      </c>
      <c r="Q468" s="30">
        <v>0.46414920687675498</v>
      </c>
      <c r="R468" s="30">
        <v>998.91949462890602</v>
      </c>
      <c r="S468" s="30">
        <v>347.68377685546898</v>
      </c>
      <c r="T468" s="42"/>
      <c r="U468" s="42"/>
      <c r="V468" s="13"/>
      <c r="W468" s="13"/>
      <c r="X468" s="13"/>
      <c r="Y468" s="13"/>
      <c r="Z468" s="13"/>
      <c r="AA468" s="13"/>
    </row>
    <row r="469" spans="1:27" ht="15.75" customHeight="1" x14ac:dyDescent="0.2">
      <c r="A469" s="13"/>
      <c r="B469" s="30" t="str">
        <f>"crs25bt144A00477"</f>
        <v>crs25bt144A00477</v>
      </c>
      <c r="C469" s="40">
        <v>45945</v>
      </c>
      <c r="D469" s="41">
        <v>0.80615740740740749</v>
      </c>
      <c r="E469" s="30" t="s">
        <v>62</v>
      </c>
      <c r="F469" s="30">
        <v>462</v>
      </c>
      <c r="G469" s="30">
        <v>3</v>
      </c>
      <c r="H469" s="30">
        <v>462.12872314453102</v>
      </c>
      <c r="I469" s="30">
        <v>11.238518714904799</v>
      </c>
      <c r="J469" s="30">
        <v>49.858589172363303</v>
      </c>
      <c r="K469" s="30">
        <v>10.8962965011597</v>
      </c>
      <c r="L469" s="30">
        <v>42.411537170410199</v>
      </c>
      <c r="M469" s="30">
        <v>0.82473403215408303</v>
      </c>
      <c r="N469" s="30">
        <v>22.482545852661101</v>
      </c>
      <c r="O469" s="30">
        <v>22.362745285034201</v>
      </c>
      <c r="P469" s="30">
        <v>22.8125</v>
      </c>
      <c r="Q469" s="30">
        <v>0.57868242263793901</v>
      </c>
      <c r="R469" s="30">
        <v>999.72235107421898</v>
      </c>
      <c r="S469" s="30">
        <v>356.872802734375</v>
      </c>
      <c r="T469" s="42"/>
      <c r="U469" s="42"/>
      <c r="V469" s="13"/>
      <c r="W469" s="13"/>
      <c r="X469" s="13"/>
      <c r="Y469" s="13"/>
      <c r="Z469" s="13"/>
      <c r="AA469" s="13"/>
    </row>
    <row r="470" spans="1:27" ht="15.75" customHeight="1" x14ac:dyDescent="0.2">
      <c r="A470" s="13"/>
      <c r="B470" s="30" t="str">
        <f>"CRS25BT144A00478"</f>
        <v>CRS25BT144A00478</v>
      </c>
      <c r="C470" s="40">
        <v>45945</v>
      </c>
      <c r="D470" s="41">
        <v>9.8055555555555562E-2</v>
      </c>
      <c r="E470" s="30" t="s">
        <v>62</v>
      </c>
      <c r="F470" s="30">
        <v>447</v>
      </c>
      <c r="G470" s="30">
        <v>3</v>
      </c>
      <c r="H470" s="30">
        <v>447.40786743164102</v>
      </c>
      <c r="I470" s="30">
        <v>11.219608306884799</v>
      </c>
      <c r="J470" s="30">
        <v>49.727428436279297</v>
      </c>
      <c r="K470" s="30">
        <v>10.667524337768601</v>
      </c>
      <c r="L470" s="30">
        <v>41.941112518310497</v>
      </c>
      <c r="M470" s="30">
        <v>0.80191791057586703</v>
      </c>
      <c r="N470" s="30">
        <v>21.7663764953613</v>
      </c>
      <c r="O470" s="30">
        <v>23.201593399047901</v>
      </c>
      <c r="P470" s="30">
        <v>23.9375</v>
      </c>
      <c r="Q470" s="30">
        <v>0.52386057376861594</v>
      </c>
      <c r="R470" s="30">
        <v>998.89013671875</v>
      </c>
      <c r="S470" s="30">
        <v>292.61773681640602</v>
      </c>
      <c r="T470" s="42"/>
      <c r="U470" s="42"/>
      <c r="V470" s="13"/>
      <c r="W470" s="13"/>
      <c r="X470" s="13"/>
      <c r="Y470" s="13"/>
      <c r="Z470" s="13"/>
      <c r="AA470" s="13"/>
    </row>
    <row r="471" spans="1:27" ht="15.75" customHeight="1" x14ac:dyDescent="0.2">
      <c r="A471" s="13"/>
      <c r="B471" s="30" t="str">
        <f>"CRS25BT144A00479"</f>
        <v>CRS25BT144A00479</v>
      </c>
      <c r="C471" s="40">
        <v>45945</v>
      </c>
      <c r="D471" s="41">
        <v>0.15714120370370369</v>
      </c>
      <c r="E471" s="30" t="s">
        <v>62</v>
      </c>
      <c r="F471" s="30">
        <v>456</v>
      </c>
      <c r="G471" s="30">
        <v>3</v>
      </c>
      <c r="H471" s="30">
        <v>456.21868896484398</v>
      </c>
      <c r="I471" s="30">
        <v>11.2886514663696</v>
      </c>
      <c r="J471" s="30">
        <v>49.659366607666001</v>
      </c>
      <c r="K471" s="30">
        <v>10.680029869079601</v>
      </c>
      <c r="L471" s="30">
        <v>42.716987609863303</v>
      </c>
      <c r="M471" s="30">
        <v>0.81382274627685502</v>
      </c>
      <c r="N471" s="30">
        <v>22.195022583007798</v>
      </c>
      <c r="O471" s="30">
        <v>24.176469802856399</v>
      </c>
      <c r="P471" s="30">
        <v>24.9375</v>
      </c>
      <c r="Q471" s="30">
        <v>0.43432155251503002</v>
      </c>
      <c r="R471" s="30">
        <v>998.68365478515602</v>
      </c>
      <c r="S471" s="30">
        <v>324.31604003906301</v>
      </c>
      <c r="T471" s="42"/>
      <c r="U471" s="42"/>
      <c r="V471" s="13"/>
      <c r="W471" s="13"/>
      <c r="X471" s="13"/>
      <c r="Y471" s="13"/>
      <c r="Z471" s="13"/>
      <c r="AA471" s="13"/>
    </row>
    <row r="472" spans="1:27" ht="15.75" customHeight="1" x14ac:dyDescent="0.2">
      <c r="A472" s="13"/>
      <c r="B472" s="30" t="str">
        <f>"CRS25BT144A00480"</f>
        <v>CRS25BT144A00480</v>
      </c>
      <c r="C472" s="40">
        <v>45945</v>
      </c>
      <c r="D472" s="41">
        <v>9.1886574074074079E-2</v>
      </c>
      <c r="E472" s="30" t="s">
        <v>62</v>
      </c>
      <c r="F472" s="30">
        <v>449</v>
      </c>
      <c r="G472" s="30">
        <v>3</v>
      </c>
      <c r="H472" s="30">
        <v>449.44857788085898</v>
      </c>
      <c r="I472" s="30">
        <v>11.257005691528301</v>
      </c>
      <c r="J472" s="30">
        <v>49.6528129577637</v>
      </c>
      <c r="K472" s="30">
        <v>10.732962608337401</v>
      </c>
      <c r="L472" s="30">
        <v>41.875537872314503</v>
      </c>
      <c r="M472" s="30">
        <v>0.80410593748092596</v>
      </c>
      <c r="N472" s="30">
        <v>21.865657806396499</v>
      </c>
      <c r="O472" s="30">
        <v>23.117647171020501</v>
      </c>
      <c r="P472" s="30">
        <v>23.875</v>
      </c>
      <c r="Q472" s="30">
        <v>0.52632611989974998</v>
      </c>
      <c r="R472" s="30">
        <v>997.62274169921898</v>
      </c>
      <c r="S472" s="30">
        <v>365.60000610351602</v>
      </c>
      <c r="T472" s="42"/>
      <c r="U472" s="42"/>
      <c r="V472" s="13"/>
      <c r="W472" s="13"/>
      <c r="X472" s="13"/>
      <c r="Y472" s="13"/>
      <c r="Z472" s="13"/>
      <c r="AA472" s="13"/>
    </row>
    <row r="473" spans="1:27" ht="15.75" customHeight="1" x14ac:dyDescent="0.2">
      <c r="A473" s="13"/>
      <c r="B473" s="30" t="str">
        <f>"crs25bt144A00481"</f>
        <v>crs25bt144A00481</v>
      </c>
      <c r="C473" s="40">
        <v>45945</v>
      </c>
      <c r="D473" s="41">
        <v>0.80429398148148146</v>
      </c>
      <c r="E473" s="30" t="s">
        <v>62</v>
      </c>
      <c r="F473" s="30">
        <v>445</v>
      </c>
      <c r="G473" s="30">
        <v>3</v>
      </c>
      <c r="H473" s="30">
        <v>445.86636352539102</v>
      </c>
      <c r="I473" s="30">
        <v>11.2364234924316</v>
      </c>
      <c r="J473" s="30">
        <v>49.804878234863303</v>
      </c>
      <c r="K473" s="30">
        <v>10.667055130004901</v>
      </c>
      <c r="L473" s="30">
        <v>41.798450469970703</v>
      </c>
      <c r="M473" s="30">
        <v>0.79671818017959595</v>
      </c>
      <c r="N473" s="30">
        <v>21.691381454467798</v>
      </c>
      <c r="O473" s="30">
        <v>22.445163726806602</v>
      </c>
      <c r="P473" s="30">
        <v>22.875</v>
      </c>
      <c r="Q473" s="30">
        <v>0.53094005584716797</v>
      </c>
      <c r="R473" s="30">
        <v>999.77734375</v>
      </c>
      <c r="S473" s="30">
        <v>356.36383056640602</v>
      </c>
      <c r="T473" s="42"/>
      <c r="U473" s="42"/>
      <c r="V473" s="13"/>
      <c r="W473" s="13"/>
      <c r="X473" s="13"/>
      <c r="Y473" s="13"/>
      <c r="Z473" s="13"/>
      <c r="AA473" s="13"/>
    </row>
    <row r="474" spans="1:27" ht="15.75" customHeight="1" x14ac:dyDescent="0.2">
      <c r="A474" s="13"/>
      <c r="B474" s="30" t="str">
        <f>"CRS25BT144A00482"</f>
        <v>CRS25BT144A00482</v>
      </c>
      <c r="C474" s="40">
        <v>45940</v>
      </c>
      <c r="D474" s="41">
        <v>5.9247685185185188E-2</v>
      </c>
      <c r="E474" s="30" t="s">
        <v>62</v>
      </c>
      <c r="F474" s="30">
        <v>460</v>
      </c>
      <c r="G474" s="30">
        <v>3</v>
      </c>
      <c r="H474" s="30">
        <v>460.33078002929699</v>
      </c>
      <c r="I474" s="30">
        <v>11.2369375228882</v>
      </c>
      <c r="J474" s="30">
        <v>49.854572296142599</v>
      </c>
      <c r="K474" s="30">
        <v>10.8685512542725</v>
      </c>
      <c r="L474" s="30">
        <v>42.354381561279297</v>
      </c>
      <c r="M474" s="30">
        <v>0.82170712947845503</v>
      </c>
      <c r="N474" s="30">
        <v>22.395074844360401</v>
      </c>
      <c r="O474" s="30">
        <v>21.558822631835898</v>
      </c>
      <c r="P474" s="30">
        <v>20.875</v>
      </c>
      <c r="Q474" s="30">
        <v>0.46579167246818498</v>
      </c>
      <c r="R474" s="30">
        <v>1000.45562744141</v>
      </c>
      <c r="S474" s="30">
        <v>358.56259155273398</v>
      </c>
      <c r="T474" s="42"/>
      <c r="U474" s="42"/>
      <c r="V474" s="13"/>
      <c r="W474" s="13"/>
      <c r="X474" s="13"/>
      <c r="Y474" s="13"/>
      <c r="Z474" s="13"/>
      <c r="AA474" s="13"/>
    </row>
    <row r="475" spans="1:27" ht="15.75" customHeight="1" x14ac:dyDescent="0.2">
      <c r="A475" s="13"/>
      <c r="B475" s="30" t="str">
        <f>"CRS25BT144A00483"</f>
        <v>CRS25BT144A00483</v>
      </c>
      <c r="C475" s="40">
        <v>45944</v>
      </c>
      <c r="D475" s="41">
        <v>0.96774305555555562</v>
      </c>
      <c r="E475" s="30" t="s">
        <v>62</v>
      </c>
      <c r="F475" s="30">
        <v>445</v>
      </c>
      <c r="G475" s="30">
        <v>3</v>
      </c>
      <c r="H475" s="30">
        <v>445.21572875976602</v>
      </c>
      <c r="I475" s="30">
        <v>11.166978836059601</v>
      </c>
      <c r="J475" s="30">
        <v>49.746097564697301</v>
      </c>
      <c r="K475" s="30">
        <v>10.632248878479</v>
      </c>
      <c r="L475" s="30">
        <v>41.874088287353501</v>
      </c>
      <c r="M475" s="30">
        <v>0.80144882202148404</v>
      </c>
      <c r="N475" s="30">
        <v>21.6597290039062</v>
      </c>
      <c r="O475" s="30">
        <v>21.352329254150401</v>
      </c>
      <c r="P475" s="30">
        <v>22.1875</v>
      </c>
      <c r="Q475" s="30">
        <v>0.60867744684219405</v>
      </c>
      <c r="R475" s="30">
        <v>998.37878417968795</v>
      </c>
      <c r="S475" s="30">
        <v>314.87890625</v>
      </c>
      <c r="T475" s="42"/>
      <c r="U475" s="42"/>
      <c r="V475" s="13"/>
      <c r="W475" s="13"/>
      <c r="X475" s="13"/>
      <c r="Y475" s="13"/>
      <c r="Z475" s="13"/>
      <c r="AA475" s="13"/>
    </row>
    <row r="476" spans="1:27" ht="15.75" customHeight="1" x14ac:dyDescent="0.2">
      <c r="A476" s="13"/>
      <c r="B476" s="30" t="str">
        <f>"CRS25BT144A00484"</f>
        <v>CRS25BT144A00484</v>
      </c>
      <c r="C476" s="40">
        <v>45945</v>
      </c>
      <c r="D476" s="41">
        <v>0.14791666666666667</v>
      </c>
      <c r="E476" s="30" t="s">
        <v>62</v>
      </c>
      <c r="F476" s="30">
        <v>447</v>
      </c>
      <c r="G476" s="30">
        <v>3</v>
      </c>
      <c r="H476" s="30">
        <v>447.275390625</v>
      </c>
      <c r="I476" s="30">
        <v>11.265923500061</v>
      </c>
      <c r="J476" s="30">
        <v>49.686531066894503</v>
      </c>
      <c r="K476" s="30">
        <v>10.720553398132299</v>
      </c>
      <c r="L476" s="30">
        <v>41.7212944030762</v>
      </c>
      <c r="M476" s="30">
        <v>0.79904186725616499</v>
      </c>
      <c r="N476" s="30">
        <v>21.759931564331101</v>
      </c>
      <c r="O476" s="30">
        <v>23.840763092041001</v>
      </c>
      <c r="P476" s="30">
        <v>24.75</v>
      </c>
      <c r="Q476" s="30">
        <v>0.55898553133010898</v>
      </c>
      <c r="R476" s="30">
        <v>998.13421630859398</v>
      </c>
      <c r="S476" s="30">
        <v>300.54428100585898</v>
      </c>
      <c r="T476" s="42"/>
      <c r="U476" s="42"/>
      <c r="V476" s="13"/>
      <c r="W476" s="13"/>
      <c r="X476" s="13"/>
      <c r="Y476" s="13"/>
      <c r="Z476" s="13"/>
      <c r="AA476" s="13"/>
    </row>
    <row r="477" spans="1:27" ht="15.75" customHeight="1" x14ac:dyDescent="0.2">
      <c r="A477" s="13"/>
      <c r="B477" s="30" t="str">
        <f>"CRS25BT144A00485"</f>
        <v>CRS25BT144A00485</v>
      </c>
      <c r="C477" s="40">
        <v>45945</v>
      </c>
      <c r="D477" s="41">
        <v>0.15118055555555557</v>
      </c>
      <c r="E477" s="30" t="s">
        <v>62</v>
      </c>
      <c r="F477" s="30">
        <v>464</v>
      </c>
      <c r="G477" s="30">
        <v>3</v>
      </c>
      <c r="H477" s="30">
        <v>464.38754272460898</v>
      </c>
      <c r="I477" s="30">
        <v>11.3617105484009</v>
      </c>
      <c r="J477" s="30">
        <v>49.689571380615199</v>
      </c>
      <c r="K477" s="30">
        <v>10.8010416030884</v>
      </c>
      <c r="L477" s="30">
        <v>42.994701385497997</v>
      </c>
      <c r="M477" s="30">
        <v>0.82256758213043202</v>
      </c>
      <c r="N477" s="30">
        <v>22.5924377441406</v>
      </c>
      <c r="O477" s="30">
        <v>23.966936111450199</v>
      </c>
      <c r="P477" s="30">
        <v>24.8125</v>
      </c>
      <c r="Q477" s="30">
        <v>0.41024240851402299</v>
      </c>
      <c r="R477" s="30">
        <v>998.7607421875</v>
      </c>
      <c r="S477" s="30">
        <v>311.73495483398398</v>
      </c>
      <c r="T477" s="42"/>
      <c r="U477" s="42"/>
      <c r="V477" s="13"/>
      <c r="W477" s="13"/>
      <c r="X477" s="13"/>
      <c r="Y477" s="13"/>
      <c r="Z477" s="13"/>
      <c r="AA477" s="13"/>
    </row>
    <row r="478" spans="1:27" ht="15.75" customHeight="1" x14ac:dyDescent="0.2">
      <c r="A478" s="13"/>
      <c r="B478" s="30" t="str">
        <f>"CRS25BT144A00486"</f>
        <v>CRS25BT144A00486</v>
      </c>
      <c r="C478" s="40">
        <v>45945</v>
      </c>
      <c r="D478" s="41">
        <v>0.1552199074074074</v>
      </c>
      <c r="E478" s="30" t="s">
        <v>62</v>
      </c>
      <c r="F478" s="30">
        <v>448</v>
      </c>
      <c r="G478" s="30">
        <v>3</v>
      </c>
      <c r="H478" s="30">
        <v>448.94644165039102</v>
      </c>
      <c r="I478" s="30">
        <v>11.2510232925415</v>
      </c>
      <c r="J478" s="30">
        <v>49.672908782958999</v>
      </c>
      <c r="K478" s="30">
        <v>10.721154212951699</v>
      </c>
      <c r="L478" s="30">
        <v>41.874824523925803</v>
      </c>
      <c r="M478" s="30">
        <v>0.80330950021743797</v>
      </c>
      <c r="N478" s="30">
        <v>21.841228485107401</v>
      </c>
      <c r="O478" s="30">
        <v>24.110294342041001</v>
      </c>
      <c r="P478" s="30">
        <v>24.9375</v>
      </c>
      <c r="Q478" s="30">
        <v>0.54103064537048295</v>
      </c>
      <c r="R478" s="30">
        <v>999.37731933593795</v>
      </c>
      <c r="S478" s="30">
        <v>351.296875</v>
      </c>
      <c r="T478" s="42"/>
      <c r="U478" s="42"/>
      <c r="V478" s="13"/>
      <c r="W478" s="13"/>
      <c r="X478" s="13"/>
      <c r="Y478" s="13"/>
      <c r="Z478" s="13"/>
      <c r="AA478" s="13"/>
    </row>
    <row r="479" spans="1:27" ht="15.75" customHeight="1" x14ac:dyDescent="0.2">
      <c r="A479" s="13"/>
      <c r="B479" s="30" t="str">
        <f>"CRS25BT144A00487"</f>
        <v>CRS25BT144A00487</v>
      </c>
      <c r="C479" s="40">
        <v>45945</v>
      </c>
      <c r="D479" s="41">
        <v>0.71650462962962969</v>
      </c>
      <c r="E479" s="30" t="s">
        <v>62</v>
      </c>
      <c r="F479" s="30">
        <v>454</v>
      </c>
      <c r="G479" s="30">
        <v>3</v>
      </c>
      <c r="H479" s="30">
        <v>454.54745483398398</v>
      </c>
      <c r="I479" s="30">
        <v>11.2974529266357</v>
      </c>
      <c r="J479" s="30">
        <v>49.801307678222699</v>
      </c>
      <c r="K479" s="30">
        <v>10.752398490905801</v>
      </c>
      <c r="L479" s="30">
        <v>42.274055480957003</v>
      </c>
      <c r="M479" s="30">
        <v>0.80790060758590698</v>
      </c>
      <c r="N479" s="30">
        <v>22.1137180328369</v>
      </c>
      <c r="O479" s="30">
        <v>22.392250061035199</v>
      </c>
      <c r="P479" s="30">
        <v>22.875</v>
      </c>
      <c r="Q479" s="30">
        <v>0.47981062531471302</v>
      </c>
      <c r="R479" s="30">
        <v>999.87103271484398</v>
      </c>
      <c r="S479" s="30">
        <v>346.94610595703102</v>
      </c>
      <c r="T479" s="42"/>
      <c r="U479" s="42"/>
      <c r="V479" s="13"/>
      <c r="W479" s="13"/>
      <c r="X479" s="13"/>
      <c r="Y479" s="13"/>
      <c r="Z479" s="13"/>
      <c r="AA479" s="13"/>
    </row>
    <row r="480" spans="1:27" ht="15.75" customHeight="1" x14ac:dyDescent="0.2">
      <c r="A480" s="13"/>
      <c r="B480" s="30" t="str">
        <f>"CRS25BT144A00488"</f>
        <v>CRS25BT144A00488</v>
      </c>
      <c r="C480" s="40">
        <v>45945</v>
      </c>
      <c r="D480" s="30" t="s">
        <v>90</v>
      </c>
      <c r="E480" s="30" t="s">
        <v>62</v>
      </c>
      <c r="F480" s="30">
        <v>445</v>
      </c>
      <c r="G480" s="30">
        <v>3</v>
      </c>
      <c r="H480" s="30">
        <v>445.31243896484398</v>
      </c>
      <c r="I480" s="30">
        <v>11.1826372146606</v>
      </c>
      <c r="J480" s="30">
        <v>49.6727905273438</v>
      </c>
      <c r="K480" s="30">
        <v>10.677193641662599</v>
      </c>
      <c r="L480" s="30">
        <v>41.706882476806598</v>
      </c>
      <c r="M480" s="30">
        <v>0.80168181657791104</v>
      </c>
      <c r="N480" s="30">
        <v>21.664434432983398</v>
      </c>
      <c r="O480" s="30">
        <v>24.214838027954102</v>
      </c>
      <c r="P480" s="30">
        <v>25</v>
      </c>
      <c r="Q480" s="30">
        <v>0.54370164871215798</v>
      </c>
      <c r="R480" s="30">
        <v>999.09588623046898</v>
      </c>
      <c r="S480" s="30">
        <v>364.96563720703102</v>
      </c>
      <c r="T480" s="42"/>
      <c r="U480" s="42"/>
      <c r="V480" s="13"/>
      <c r="W480" s="13"/>
      <c r="X480" s="13"/>
      <c r="Y480" s="13"/>
      <c r="Z480" s="13"/>
      <c r="AA480" s="13"/>
    </row>
    <row r="481" spans="1:27" ht="15.75" customHeight="1" x14ac:dyDescent="0.2">
      <c r="A481" s="13"/>
      <c r="B481" s="30" t="str">
        <f>"CRS25BT144A00489"</f>
        <v>CRS25BT144A00489</v>
      </c>
      <c r="C481" s="40">
        <v>45945</v>
      </c>
      <c r="D481" s="41">
        <v>0.15967592592592592</v>
      </c>
      <c r="E481" s="30" t="s">
        <v>62</v>
      </c>
      <c r="F481" s="30">
        <v>452</v>
      </c>
      <c r="G481" s="30">
        <v>3</v>
      </c>
      <c r="H481" s="30">
        <v>452.44082641601602</v>
      </c>
      <c r="I481" s="30">
        <v>11.241807937622101</v>
      </c>
      <c r="J481" s="30">
        <v>49.670421600341797</v>
      </c>
      <c r="K481" s="30">
        <v>10.7639818191528</v>
      </c>
      <c r="L481" s="30">
        <v>42.032844543457003</v>
      </c>
      <c r="M481" s="30">
        <v>0.81026631593704201</v>
      </c>
      <c r="N481" s="30">
        <v>22.01123046875</v>
      </c>
      <c r="O481" s="30">
        <v>24.1519470214844</v>
      </c>
      <c r="P481" s="30">
        <v>24.9375</v>
      </c>
      <c r="Q481" s="30">
        <v>0.50437027215957597</v>
      </c>
      <c r="R481" s="30">
        <v>999.34747314453102</v>
      </c>
      <c r="S481" s="30">
        <v>411.86291503906301</v>
      </c>
      <c r="T481" s="42"/>
      <c r="U481" s="42"/>
      <c r="V481" s="13"/>
      <c r="W481" s="13"/>
      <c r="X481" s="13"/>
      <c r="Y481" s="13"/>
      <c r="Z481" s="13"/>
      <c r="AA481" s="13"/>
    </row>
    <row r="482" spans="1:27" ht="15.75" customHeight="1" x14ac:dyDescent="0.2">
      <c r="A482" s="13"/>
      <c r="B482" s="30" t="str">
        <f>"CRS25BT144A00490"</f>
        <v>CRS25BT144A00490</v>
      </c>
      <c r="C482" s="40">
        <v>45944</v>
      </c>
      <c r="D482" s="41">
        <v>0.97233796296296304</v>
      </c>
      <c r="E482" s="30" t="s">
        <v>62</v>
      </c>
      <c r="F482" s="30">
        <v>455</v>
      </c>
      <c r="G482" s="30">
        <v>3</v>
      </c>
      <c r="H482" s="30">
        <v>455.76718139648398</v>
      </c>
      <c r="I482" s="30">
        <v>11.237928390502899</v>
      </c>
      <c r="J482" s="30">
        <v>49.759384155273402</v>
      </c>
      <c r="K482" s="30">
        <v>10.7508239746094</v>
      </c>
      <c r="L482" s="30">
        <v>42.393699645996101</v>
      </c>
      <c r="M482" s="30">
        <v>0.81504535675048795</v>
      </c>
      <c r="N482" s="30">
        <v>22.173057556152301</v>
      </c>
      <c r="O482" s="30">
        <v>21.338159561157202</v>
      </c>
      <c r="P482" s="30">
        <v>22.1875</v>
      </c>
      <c r="Q482" s="30">
        <v>0.47156524658203097</v>
      </c>
      <c r="R482" s="30">
        <v>999.56365966796898</v>
      </c>
      <c r="S482" s="30">
        <v>318.65689086914102</v>
      </c>
      <c r="T482" s="42"/>
      <c r="U482" s="42"/>
      <c r="V482" s="13"/>
      <c r="W482" s="13"/>
      <c r="X482" s="13"/>
      <c r="Y482" s="13"/>
      <c r="Z482" s="13"/>
      <c r="AA482" s="13"/>
    </row>
    <row r="483" spans="1:27" ht="15.75" customHeight="1" x14ac:dyDescent="0.2">
      <c r="A483" s="13"/>
      <c r="B483" s="30" t="str">
        <f>"CRS25BT144A00491"</f>
        <v>CRS25BT144A00491</v>
      </c>
      <c r="C483" s="40">
        <v>45944</v>
      </c>
      <c r="D483" s="41">
        <v>0.9767824074074074</v>
      </c>
      <c r="E483" s="30" t="s">
        <v>62</v>
      </c>
      <c r="F483" s="30">
        <v>461</v>
      </c>
      <c r="G483" s="30">
        <v>3</v>
      </c>
      <c r="H483" s="30">
        <v>461.88455200195301</v>
      </c>
      <c r="I483" s="30">
        <v>11.2862873077393</v>
      </c>
      <c r="J483" s="30">
        <v>49.763435363769503</v>
      </c>
      <c r="K483" s="30">
        <v>10.797799110412599</v>
      </c>
      <c r="L483" s="30">
        <v>42.775806427002003</v>
      </c>
      <c r="M483" s="30">
        <v>0.82237893342971802</v>
      </c>
      <c r="N483" s="30">
        <v>22.470666885376001</v>
      </c>
      <c r="O483" s="30">
        <v>21.451000213623001</v>
      </c>
      <c r="P483" s="30">
        <v>22.1875</v>
      </c>
      <c r="Q483" s="30">
        <v>0.43642789125442499</v>
      </c>
      <c r="R483" s="30">
        <v>999.60345458984398</v>
      </c>
      <c r="S483" s="30">
        <v>379.4765625</v>
      </c>
      <c r="T483" s="42"/>
      <c r="U483" s="42"/>
      <c r="V483" s="13"/>
      <c r="W483" s="13"/>
      <c r="X483" s="13"/>
      <c r="Y483" s="13"/>
      <c r="Z483" s="13"/>
      <c r="AA483" s="13"/>
    </row>
    <row r="484" spans="1:27" ht="15.75" customHeight="1" x14ac:dyDescent="0.2">
      <c r="A484" s="13"/>
      <c r="B484" s="30" t="str">
        <f>"CRS25BT144A00492"</f>
        <v>CRS25BT144A00492</v>
      </c>
      <c r="C484" s="40">
        <v>45944</v>
      </c>
      <c r="D484" s="41">
        <v>0.97592592592592586</v>
      </c>
      <c r="E484" s="30" t="s">
        <v>62</v>
      </c>
      <c r="F484" s="30">
        <v>455</v>
      </c>
      <c r="G484" s="30">
        <v>3</v>
      </c>
      <c r="H484" s="30">
        <v>455.35144042968699</v>
      </c>
      <c r="I484" s="30">
        <v>11.2697496414185</v>
      </c>
      <c r="J484" s="30">
        <v>49.809379577636697</v>
      </c>
      <c r="K484" s="30">
        <v>10.777458190918001</v>
      </c>
      <c r="L484" s="30">
        <v>42.250354766845703</v>
      </c>
      <c r="M484" s="30">
        <v>0.81118762493133501</v>
      </c>
      <c r="N484" s="30">
        <v>22.152830123901399</v>
      </c>
      <c r="O484" s="30">
        <v>21.436313629150401</v>
      </c>
      <c r="P484" s="30">
        <v>22.1875</v>
      </c>
      <c r="Q484" s="30">
        <v>0.62243801355361905</v>
      </c>
      <c r="R484" s="30">
        <v>1000.18200683594</v>
      </c>
      <c r="S484" s="30">
        <v>344.04251098632801</v>
      </c>
      <c r="T484" s="42"/>
      <c r="U484" s="42"/>
      <c r="V484" s="13"/>
      <c r="W484" s="13"/>
      <c r="X484" s="13"/>
      <c r="Y484" s="13"/>
      <c r="Z484" s="13"/>
      <c r="AA484" s="13"/>
    </row>
    <row r="485" spans="1:27" ht="15.75" customHeight="1" x14ac:dyDescent="0.2">
      <c r="A485" s="13"/>
      <c r="B485" s="30" t="str">
        <f>"CRS25BT144A00493"</f>
        <v>CRS25BT144A00493</v>
      </c>
      <c r="C485" s="40">
        <v>45945</v>
      </c>
      <c r="D485" s="41">
        <v>0.79634259259259255</v>
      </c>
      <c r="E485" s="30" t="s">
        <v>62</v>
      </c>
      <c r="F485" s="30">
        <v>441</v>
      </c>
      <c r="G485" s="30">
        <v>3</v>
      </c>
      <c r="H485" s="30">
        <v>441.95474243164102</v>
      </c>
      <c r="I485" s="30">
        <v>11.1902723312378</v>
      </c>
      <c r="J485" s="30">
        <v>49.538932800292997</v>
      </c>
      <c r="K485" s="30">
        <v>10.6191854476929</v>
      </c>
      <c r="L485" s="30">
        <v>41.618518829345703</v>
      </c>
      <c r="M485" s="30">
        <v>0.79724258184432995</v>
      </c>
      <c r="N485" s="30">
        <v>21.501081466674801</v>
      </c>
      <c r="O485" s="30">
        <v>22.443628311157202</v>
      </c>
      <c r="P485" s="30">
        <v>22.875</v>
      </c>
      <c r="Q485" s="30">
        <v>1.09078669548035</v>
      </c>
      <c r="R485" s="30">
        <v>999.81585693359398</v>
      </c>
      <c r="S485" s="30">
        <v>286.40762329101602</v>
      </c>
      <c r="T485" s="42"/>
      <c r="U485" s="42"/>
      <c r="V485" s="13"/>
      <c r="W485" s="13"/>
      <c r="X485" s="13"/>
      <c r="Y485" s="13"/>
      <c r="Z485" s="13"/>
      <c r="AA485" s="13"/>
    </row>
    <row r="486" spans="1:27" ht="15.75" customHeight="1" x14ac:dyDescent="0.2">
      <c r="A486" s="13"/>
      <c r="B486" s="30" t="str">
        <f>"CRS25BT144A00494"</f>
        <v>CRS25BT144A00494</v>
      </c>
      <c r="C486" s="40">
        <v>45945</v>
      </c>
      <c r="D486" s="41">
        <v>9.5393518518518516E-2</v>
      </c>
      <c r="E486" s="30" t="s">
        <v>62</v>
      </c>
      <c r="F486" s="30">
        <v>454</v>
      </c>
      <c r="G486" s="30">
        <v>3</v>
      </c>
      <c r="H486" s="30">
        <v>454.00570678710898</v>
      </c>
      <c r="I486" s="30">
        <v>11.304669380188001</v>
      </c>
      <c r="J486" s="30">
        <v>49.674346923828097</v>
      </c>
      <c r="K486" s="30">
        <v>10.741372108459499</v>
      </c>
      <c r="L486" s="30">
        <v>42.267009735107401</v>
      </c>
      <c r="M486" s="30">
        <v>0.80848371982574496</v>
      </c>
      <c r="N486" s="30">
        <v>22.087360382080099</v>
      </c>
      <c r="O486" s="30">
        <v>23.173389434814499</v>
      </c>
      <c r="P486" s="30">
        <v>23.875</v>
      </c>
      <c r="Q486" s="30">
        <v>0.47743979096412698</v>
      </c>
      <c r="R486" s="30">
        <v>998.86236572265602</v>
      </c>
      <c r="S486" s="30">
        <v>338.70565795898398</v>
      </c>
      <c r="T486" s="42"/>
      <c r="U486" s="42"/>
      <c r="V486" s="13"/>
      <c r="W486" s="13"/>
      <c r="X486" s="13"/>
      <c r="Y486" s="13"/>
      <c r="Z486" s="13"/>
      <c r="AA486" s="13"/>
    </row>
    <row r="487" spans="1:27" ht="15.75" customHeight="1" x14ac:dyDescent="0.2">
      <c r="A487" s="13"/>
      <c r="B487" s="30" t="str">
        <f>"crs25bt144A00497"</f>
        <v>crs25bt144A00497</v>
      </c>
      <c r="C487" s="40">
        <v>45945</v>
      </c>
      <c r="D487" s="41">
        <v>0.81896990740740738</v>
      </c>
      <c r="E487" s="30" t="s">
        <v>62</v>
      </c>
      <c r="F487" s="30">
        <v>462</v>
      </c>
      <c r="G487" s="30">
        <v>3</v>
      </c>
      <c r="H487" s="30">
        <v>462.86410522460898</v>
      </c>
      <c r="I487" s="30">
        <v>11.2011661529541</v>
      </c>
      <c r="J487" s="30">
        <v>49.819107055664098</v>
      </c>
      <c r="K487" s="30">
        <v>10.751477241516101</v>
      </c>
      <c r="L487" s="30">
        <v>43.0512084960938</v>
      </c>
      <c r="M487" s="30">
        <v>0.82945787906646695</v>
      </c>
      <c r="N487" s="30">
        <v>22.5183219909668</v>
      </c>
      <c r="O487" s="30">
        <v>22.3445835113525</v>
      </c>
      <c r="P487" s="30">
        <v>22.875</v>
      </c>
      <c r="Q487" s="30">
        <v>0.43733614683151201</v>
      </c>
      <c r="R487" s="30">
        <v>999.88421630859398</v>
      </c>
      <c r="S487" s="30">
        <v>358.144775390625</v>
      </c>
      <c r="T487" s="42"/>
      <c r="U487" s="42"/>
      <c r="V487" s="13"/>
      <c r="W487" s="13"/>
      <c r="X487" s="13"/>
      <c r="Y487" s="13"/>
      <c r="Z487" s="13"/>
      <c r="AA487" s="13"/>
    </row>
    <row r="488" spans="1:27" ht="15.75" customHeight="1" x14ac:dyDescent="0.2">
      <c r="A488" s="13"/>
      <c r="B488" s="30" t="str">
        <f>"crs25bt144A00498"</f>
        <v>crs25bt144A00498</v>
      </c>
      <c r="C488" s="40">
        <v>45945</v>
      </c>
      <c r="D488" s="41">
        <v>0.79711805555555548</v>
      </c>
      <c r="E488" s="30" t="s">
        <v>62</v>
      </c>
      <c r="F488" s="30">
        <v>443</v>
      </c>
      <c r="G488" s="30">
        <v>3</v>
      </c>
      <c r="H488" s="30">
        <v>443.81961059570301</v>
      </c>
      <c r="I488" s="30">
        <v>11.1897430419922</v>
      </c>
      <c r="J488" s="30">
        <v>49.800746917724602</v>
      </c>
      <c r="K488" s="30">
        <v>10.6090412139893</v>
      </c>
      <c r="L488" s="30">
        <v>41.834091186523402</v>
      </c>
      <c r="M488" s="30">
        <v>0.79643535614013705</v>
      </c>
      <c r="N488" s="30">
        <v>21.5918083190918</v>
      </c>
      <c r="O488" s="30">
        <v>22.4117641448975</v>
      </c>
      <c r="P488" s="30">
        <v>22.875</v>
      </c>
      <c r="Q488" s="30">
        <v>0.54315686225891102</v>
      </c>
      <c r="R488" s="30">
        <v>999.65673828125</v>
      </c>
      <c r="S488" s="30">
        <v>293.70846557617199</v>
      </c>
      <c r="T488" s="42"/>
      <c r="U488" s="42"/>
      <c r="V488" s="13"/>
      <c r="W488" s="13"/>
      <c r="X488" s="13"/>
      <c r="Y488" s="13"/>
      <c r="Z488" s="13"/>
      <c r="AA488" s="13"/>
    </row>
    <row r="489" spans="1:27" ht="15.75" customHeight="1" x14ac:dyDescent="0.2">
      <c r="A489" s="13"/>
      <c r="B489" s="30" t="str">
        <f>"CRS25BT144A00500"</f>
        <v>CRS25BT144A00500</v>
      </c>
      <c r="C489" s="40">
        <v>45945</v>
      </c>
      <c r="D489" s="41">
        <v>0.83398148148148143</v>
      </c>
      <c r="E489" s="30" t="s">
        <v>62</v>
      </c>
      <c r="F489" s="30">
        <v>455</v>
      </c>
      <c r="G489" s="30">
        <v>3</v>
      </c>
      <c r="H489" s="30">
        <v>455.52868652343801</v>
      </c>
      <c r="I489" s="30">
        <v>11.2764978408813</v>
      </c>
      <c r="J489" s="30">
        <v>49.835304260253899</v>
      </c>
      <c r="K489" s="30">
        <v>10.733335494995099</v>
      </c>
      <c r="L489" s="30">
        <v>42.4405517578125</v>
      </c>
      <c r="M489" s="30">
        <v>0.81059587001800504</v>
      </c>
      <c r="N489" s="30">
        <v>22.161453247070298</v>
      </c>
      <c r="O489" s="30">
        <v>22.411760330200199</v>
      </c>
      <c r="P489" s="30">
        <v>22.875</v>
      </c>
      <c r="Q489" s="30">
        <v>0.48770022392272899</v>
      </c>
      <c r="R489" s="30">
        <v>999.87115478515602</v>
      </c>
      <c r="S489" s="30">
        <v>321.28826904296898</v>
      </c>
      <c r="T489" s="42"/>
      <c r="U489" s="42"/>
      <c r="V489" s="13"/>
      <c r="W489" s="13"/>
      <c r="X489" s="13"/>
      <c r="Y489" s="13"/>
      <c r="Z489" s="13"/>
      <c r="AA489" s="13"/>
    </row>
    <row r="490" spans="1:27" ht="15.75" customHeight="1" x14ac:dyDescent="0.2">
      <c r="A490" s="13"/>
      <c r="B490" s="30" t="str">
        <f>"CRS25BT144A00735"</f>
        <v>CRS25BT144A00735</v>
      </c>
      <c r="C490" s="40">
        <v>45931</v>
      </c>
      <c r="D490" s="41">
        <v>0.89236111111111116</v>
      </c>
      <c r="E490" s="30" t="s">
        <v>62</v>
      </c>
      <c r="F490" s="30">
        <v>440</v>
      </c>
      <c r="G490" s="30">
        <v>3</v>
      </c>
      <c r="H490" s="30">
        <v>440.850341796875</v>
      </c>
      <c r="I490" s="30">
        <v>11.045062065124499</v>
      </c>
      <c r="J490" s="30">
        <v>49.4281196594238</v>
      </c>
      <c r="K490" s="30">
        <v>10.4164848327637</v>
      </c>
      <c r="L490" s="30">
        <v>42.322372436523402</v>
      </c>
      <c r="M490" s="30">
        <v>0.80751192569732699</v>
      </c>
      <c r="N490" s="30">
        <v>21.447353363037099</v>
      </c>
      <c r="O490" s="30">
        <v>23.488569259643601</v>
      </c>
      <c r="P490" s="30">
        <v>24.1875</v>
      </c>
      <c r="Q490" s="30">
        <v>0.42612442374229398</v>
      </c>
      <c r="R490" s="30">
        <v>1000.11529541016</v>
      </c>
      <c r="S490" s="30">
        <v>600.77154541015602</v>
      </c>
      <c r="T490" s="42"/>
      <c r="U490" s="42"/>
      <c r="V490" s="13"/>
      <c r="W490" s="13"/>
      <c r="X490" s="13"/>
      <c r="Y490" s="13"/>
      <c r="Z490" s="13"/>
      <c r="AA490" s="13"/>
    </row>
    <row r="491" spans="1:27" ht="15.75" customHeight="1" x14ac:dyDescent="0.2">
      <c r="A491" s="13"/>
      <c r="B491" s="30" t="str">
        <f>"CRS25BT144A01756"</f>
        <v>CRS25BT144A01756</v>
      </c>
      <c r="C491" s="40">
        <v>45951</v>
      </c>
      <c r="D491" s="41">
        <v>0.85285879629629635</v>
      </c>
      <c r="E491" s="30" t="s">
        <v>62</v>
      </c>
      <c r="F491" s="30">
        <v>438</v>
      </c>
      <c r="G491" s="30">
        <v>3</v>
      </c>
      <c r="H491" s="30">
        <v>438.61892700195301</v>
      </c>
      <c r="I491" s="30">
        <v>11.122641563415501</v>
      </c>
      <c r="J491" s="30">
        <v>49.712268829345703</v>
      </c>
      <c r="K491" s="30">
        <v>10.641472816467299</v>
      </c>
      <c r="L491" s="30">
        <v>41.217880249023402</v>
      </c>
      <c r="M491" s="30">
        <v>0.79326051473617598</v>
      </c>
      <c r="N491" s="30">
        <v>21.338794708251999</v>
      </c>
      <c r="O491" s="30">
        <v>19.882339477539102</v>
      </c>
      <c r="P491" s="30">
        <v>19.8125</v>
      </c>
      <c r="Q491" s="30">
        <v>0.60316169261932395</v>
      </c>
      <c r="R491" s="30">
        <v>1000.20135498047</v>
      </c>
      <c r="S491" s="30">
        <v>436.26843261718801</v>
      </c>
      <c r="T491" s="42"/>
      <c r="U491" s="42"/>
      <c r="V491" s="13"/>
      <c r="W491" s="13"/>
      <c r="X491" s="13"/>
      <c r="Y491" s="13"/>
      <c r="Z491" s="13"/>
      <c r="AA491" s="13"/>
    </row>
    <row r="492" spans="1:27" ht="15.75" customHeight="1" x14ac:dyDescent="0.2">
      <c r="A492" s="13"/>
      <c r="B492" s="30" t="str">
        <f>"CRS25BT144A01758"</f>
        <v>CRS25BT144A01758</v>
      </c>
      <c r="C492" s="40">
        <v>45951</v>
      </c>
      <c r="D492" s="41">
        <v>0.84968749999999993</v>
      </c>
      <c r="E492" s="30" t="s">
        <v>62</v>
      </c>
      <c r="F492" s="30">
        <v>450</v>
      </c>
      <c r="G492" s="30">
        <v>3</v>
      </c>
      <c r="H492" s="30">
        <v>450.19924926757801</v>
      </c>
      <c r="I492" s="30">
        <v>11.2076215744019</v>
      </c>
      <c r="J492" s="30">
        <v>49.817562103271499</v>
      </c>
      <c r="K492" s="30">
        <v>10.6420650482178</v>
      </c>
      <c r="L492" s="30">
        <v>42.303749084472699</v>
      </c>
      <c r="M492" s="30">
        <v>0.80632263422012296</v>
      </c>
      <c r="N492" s="30">
        <v>21.902177810668899</v>
      </c>
      <c r="O492" s="30">
        <v>19.823530197143601</v>
      </c>
      <c r="P492" s="30">
        <v>19.8125</v>
      </c>
      <c r="Q492" s="30">
        <v>0.43458431959152199</v>
      </c>
      <c r="R492" s="30">
        <v>999.94305419921898</v>
      </c>
      <c r="S492" s="30">
        <v>395.44601440429699</v>
      </c>
      <c r="T492" s="42"/>
      <c r="U492" s="42"/>
      <c r="V492" s="13"/>
      <c r="W492" s="13"/>
      <c r="X492" s="13"/>
      <c r="Y492" s="13"/>
      <c r="Z492" s="13"/>
      <c r="AA492" s="13"/>
    </row>
    <row r="493" spans="1:27" ht="15.75" customHeight="1" x14ac:dyDescent="0.2">
      <c r="A493" s="13"/>
      <c r="B493" s="30" t="str">
        <f>"CRS25BT144A01762"</f>
        <v>CRS25BT144A01762</v>
      </c>
      <c r="C493" s="40">
        <v>45951</v>
      </c>
      <c r="D493" s="41">
        <v>0.86456018518518529</v>
      </c>
      <c r="E493" s="30" t="s">
        <v>62</v>
      </c>
      <c r="F493" s="30">
        <v>448</v>
      </c>
      <c r="G493" s="30">
        <v>3</v>
      </c>
      <c r="H493" s="30">
        <v>448.10214233398398</v>
      </c>
      <c r="I493" s="30">
        <v>11.2110996246338</v>
      </c>
      <c r="J493" s="30">
        <v>49.744987487792997</v>
      </c>
      <c r="K493" s="30">
        <v>10.595700263977101</v>
      </c>
      <c r="L493" s="30">
        <v>42.290943145752003</v>
      </c>
      <c r="M493" s="30">
        <v>0.80348813533783003</v>
      </c>
      <c r="N493" s="30">
        <v>21.800153732299801</v>
      </c>
      <c r="O493" s="30">
        <v>19.770856857299801</v>
      </c>
      <c r="P493" s="30">
        <v>19.8125</v>
      </c>
      <c r="Q493" s="30">
        <v>0.442373126745224</v>
      </c>
      <c r="R493" s="30">
        <v>999.63775634765602</v>
      </c>
      <c r="S493" s="30">
        <v>350.97384643554699</v>
      </c>
      <c r="T493" s="42"/>
      <c r="U493" s="42"/>
      <c r="V493" s="13"/>
      <c r="W493" s="13"/>
      <c r="X493" s="13"/>
      <c r="Y493" s="13"/>
      <c r="Z493" s="13"/>
      <c r="AA493" s="13"/>
    </row>
    <row r="494" spans="1:27" ht="15.75" customHeight="1" x14ac:dyDescent="0.2">
      <c r="A494" s="13"/>
      <c r="B494" s="30" t="str">
        <f>"CRS25BT144A01763"</f>
        <v>CRS25BT144A01763</v>
      </c>
      <c r="C494" s="40">
        <v>45951</v>
      </c>
      <c r="D494" s="41">
        <v>0.8624074074074074</v>
      </c>
      <c r="E494" s="30" t="s">
        <v>62</v>
      </c>
      <c r="F494" s="30">
        <v>442</v>
      </c>
      <c r="G494" s="30">
        <v>3</v>
      </c>
      <c r="H494" s="30">
        <v>442.32220458984398</v>
      </c>
      <c r="I494" s="30">
        <v>11.2176837921143</v>
      </c>
      <c r="J494" s="30">
        <v>49.7022895812988</v>
      </c>
      <c r="K494" s="30">
        <v>10.64719581604</v>
      </c>
      <c r="L494" s="30">
        <v>41.543537139892599</v>
      </c>
      <c r="M494" s="30">
        <v>0.79333961009979204</v>
      </c>
      <c r="N494" s="30">
        <v>21.518959045410199</v>
      </c>
      <c r="O494" s="30">
        <v>19.803920745849599</v>
      </c>
      <c r="P494" s="30">
        <v>19.8125</v>
      </c>
      <c r="Q494" s="30">
        <v>0.544416964054108</v>
      </c>
      <c r="R494" s="30">
        <v>999.41729736328102</v>
      </c>
      <c r="S494" s="30">
        <v>441.54147338867199</v>
      </c>
      <c r="T494" s="42"/>
      <c r="U494" s="42"/>
      <c r="V494" s="13"/>
      <c r="W494" s="13"/>
      <c r="X494" s="13"/>
      <c r="Y494" s="13"/>
      <c r="Z494" s="13"/>
      <c r="AA494" s="13"/>
    </row>
    <row r="495" spans="1:27" ht="15.75" customHeight="1" x14ac:dyDescent="0.2">
      <c r="A495" s="13"/>
      <c r="B495" s="30" t="str">
        <f>"CRS25BT144A01765"</f>
        <v>CRS25BT144A01765</v>
      </c>
      <c r="C495" s="40">
        <v>45951</v>
      </c>
      <c r="D495" s="41">
        <v>0.86114583333333339</v>
      </c>
      <c r="E495" s="30" t="s">
        <v>62</v>
      </c>
      <c r="F495" s="30">
        <v>447</v>
      </c>
      <c r="G495" s="30">
        <v>3</v>
      </c>
      <c r="H495" s="30">
        <v>447.98504638671898</v>
      </c>
      <c r="I495" s="30">
        <v>11.2186727523804</v>
      </c>
      <c r="J495" s="30">
        <v>49.699935913085902</v>
      </c>
      <c r="K495" s="30">
        <v>10.608806610107401</v>
      </c>
      <c r="L495" s="30">
        <v>42.227657318115199</v>
      </c>
      <c r="M495" s="30">
        <v>0.80346357822418202</v>
      </c>
      <c r="N495" s="30">
        <v>21.794456481933601</v>
      </c>
      <c r="O495" s="30">
        <v>19.803955078125</v>
      </c>
      <c r="P495" s="30">
        <v>19.8125</v>
      </c>
      <c r="Q495" s="30">
        <v>0.450531095266342</v>
      </c>
      <c r="R495" s="30">
        <v>999.02648925781295</v>
      </c>
      <c r="S495" s="30">
        <v>324.10726928710898</v>
      </c>
      <c r="T495" s="42"/>
      <c r="U495" s="42"/>
      <c r="V495" s="13"/>
      <c r="W495" s="13"/>
      <c r="X495" s="13"/>
      <c r="Y495" s="13"/>
      <c r="Z495" s="13"/>
      <c r="AA495" s="13"/>
    </row>
    <row r="496" spans="1:27" ht="15.75" customHeight="1" x14ac:dyDescent="0.2">
      <c r="A496" s="13"/>
      <c r="B496" s="30" t="str">
        <f>"CRS25BT144A01767"</f>
        <v>CRS25BT144A01767</v>
      </c>
      <c r="C496" s="40">
        <v>45951</v>
      </c>
      <c r="D496" s="41">
        <v>0.85894675925925934</v>
      </c>
      <c r="E496" s="30" t="s">
        <v>62</v>
      </c>
      <c r="F496" s="30">
        <v>456</v>
      </c>
      <c r="G496" s="30">
        <v>3</v>
      </c>
      <c r="H496" s="30">
        <v>456.05203247070301</v>
      </c>
      <c r="I496" s="30">
        <v>11.1198930740356</v>
      </c>
      <c r="J496" s="30">
        <v>49.834957122802699</v>
      </c>
      <c r="K496" s="30">
        <v>10.6668539047241</v>
      </c>
      <c r="L496" s="30">
        <v>42.754127502441399</v>
      </c>
      <c r="M496" s="30">
        <v>0.82296180725097701</v>
      </c>
      <c r="N496" s="30">
        <v>22.186914443969702</v>
      </c>
      <c r="O496" s="30">
        <v>19.768163681030298</v>
      </c>
      <c r="P496" s="30">
        <v>19.8125</v>
      </c>
      <c r="Q496" s="30">
        <v>0.40682804584503202</v>
      </c>
      <c r="R496" s="30">
        <v>999.46643066406295</v>
      </c>
      <c r="S496" s="30">
        <v>459.883544921875</v>
      </c>
      <c r="T496" s="42"/>
      <c r="U496" s="42"/>
      <c r="V496" s="13"/>
      <c r="W496" s="13"/>
      <c r="X496" s="13"/>
      <c r="Y496" s="13"/>
      <c r="Z496" s="13"/>
      <c r="AA496" s="13"/>
    </row>
    <row r="497" spans="1:27" ht="15.75" customHeight="1" x14ac:dyDescent="0.2">
      <c r="A497" s="13"/>
      <c r="B497" s="30" t="str">
        <f>"CRS25BT144A01768"</f>
        <v>CRS25BT144A01768</v>
      </c>
      <c r="C497" s="40">
        <v>45951</v>
      </c>
      <c r="D497" s="41">
        <v>0.85789351851851858</v>
      </c>
      <c r="E497" s="30" t="s">
        <v>62</v>
      </c>
      <c r="F497" s="30">
        <v>444</v>
      </c>
      <c r="G497" s="30">
        <v>3</v>
      </c>
      <c r="H497" s="30">
        <v>444.62448120117199</v>
      </c>
      <c r="I497" s="30">
        <v>11.1539354324341</v>
      </c>
      <c r="J497" s="30">
        <v>49.747055053710902</v>
      </c>
      <c r="K497" s="30">
        <v>10.656131744384799</v>
      </c>
      <c r="L497" s="30">
        <v>41.724754333496101</v>
      </c>
      <c r="M497" s="30">
        <v>0.80130505561828602</v>
      </c>
      <c r="N497" s="30">
        <v>21.630964279174801</v>
      </c>
      <c r="O497" s="30">
        <v>19.823530197143601</v>
      </c>
      <c r="P497" s="30">
        <v>19.8125</v>
      </c>
      <c r="Q497" s="30">
        <v>0.50000613927841198</v>
      </c>
      <c r="R497" s="30">
        <v>999.51910400390602</v>
      </c>
      <c r="S497" s="30">
        <v>381.12677001953102</v>
      </c>
      <c r="T497" s="42"/>
      <c r="U497" s="42"/>
      <c r="V497" s="13"/>
      <c r="W497" s="13"/>
      <c r="X497" s="13"/>
      <c r="Y497" s="13"/>
      <c r="Z497" s="13"/>
      <c r="AA497" s="13"/>
    </row>
    <row r="498" spans="1:27" ht="15.75" customHeight="1" x14ac:dyDescent="0.2">
      <c r="A498" s="13"/>
      <c r="B498" s="30" t="str">
        <f>"CRS25BT144A01769"</f>
        <v>CRS25BT144A01769</v>
      </c>
      <c r="C498" s="40">
        <v>45951</v>
      </c>
      <c r="D498" s="41">
        <v>0.85679398148148145</v>
      </c>
      <c r="E498" s="30" t="s">
        <v>62</v>
      </c>
      <c r="F498" s="30">
        <v>452</v>
      </c>
      <c r="G498" s="30">
        <v>3</v>
      </c>
      <c r="H498" s="30">
        <v>452.10687255859398</v>
      </c>
      <c r="I498" s="30">
        <v>11.190717697143601</v>
      </c>
      <c r="J498" s="30">
        <v>49.691055297851598</v>
      </c>
      <c r="K498" s="30">
        <v>10.663999557495099</v>
      </c>
      <c r="L498" s="30">
        <v>42.395622253417997</v>
      </c>
      <c r="M498" s="30">
        <v>0.81302696466445901</v>
      </c>
      <c r="N498" s="30">
        <v>21.9949836730957</v>
      </c>
      <c r="O498" s="30">
        <v>19.859718322753899</v>
      </c>
      <c r="P498" s="30">
        <v>19.8125</v>
      </c>
      <c r="Q498" s="30">
        <v>0.40703123807907099</v>
      </c>
      <c r="R498" s="30">
        <v>999.44281005859398</v>
      </c>
      <c r="S498" s="30">
        <v>377.68826293945301</v>
      </c>
      <c r="T498" s="42"/>
      <c r="U498" s="42"/>
      <c r="V498" s="13"/>
      <c r="W498" s="13"/>
      <c r="X498" s="13"/>
      <c r="Y498" s="13"/>
      <c r="Z498" s="13"/>
      <c r="AA498" s="13"/>
    </row>
    <row r="499" spans="1:27" ht="15.75" customHeight="1" x14ac:dyDescent="0.2">
      <c r="A499" s="13"/>
      <c r="B499" s="30" t="str">
        <f>"CRS25BT144A01770"</f>
        <v>CRS25BT144A01770</v>
      </c>
      <c r="C499" s="40">
        <v>45951</v>
      </c>
      <c r="D499" s="41">
        <v>0.84436342592592595</v>
      </c>
      <c r="E499" s="30" t="s">
        <v>62</v>
      </c>
      <c r="F499" s="30">
        <v>450</v>
      </c>
      <c r="G499" s="30">
        <v>3</v>
      </c>
      <c r="H499" s="30">
        <v>450.86959838867199</v>
      </c>
      <c r="I499" s="30">
        <v>11.5278434753418</v>
      </c>
      <c r="J499" s="30">
        <v>50.367145538330099</v>
      </c>
      <c r="K499" s="30">
        <v>10.908893585205099</v>
      </c>
      <c r="L499" s="30">
        <v>41.3304634094238</v>
      </c>
      <c r="M499" s="30">
        <v>0.7765251994133</v>
      </c>
      <c r="N499" s="30">
        <v>21.934789657592798</v>
      </c>
      <c r="O499" s="30">
        <v>19.881893157958999</v>
      </c>
      <c r="P499" s="30">
        <v>19.8125</v>
      </c>
      <c r="Q499" s="30">
        <v>0.67819005250930797</v>
      </c>
      <c r="R499" s="30">
        <v>999.08209228515602</v>
      </c>
      <c r="S499" s="30">
        <v>342.27545166015602</v>
      </c>
      <c r="T499" s="42"/>
      <c r="U499" s="42"/>
      <c r="V499" s="13"/>
      <c r="W499" s="13"/>
      <c r="X499" s="13"/>
      <c r="Y499" s="13"/>
      <c r="Z499" s="13"/>
      <c r="AA499" s="13"/>
    </row>
    <row r="500" spans="1:27" ht="15.75" customHeight="1" x14ac:dyDescent="0.2">
      <c r="A500" s="13"/>
      <c r="B500" s="30" t="str">
        <f>"CRS25BT144A01772"</f>
        <v>CRS25BT144A01772</v>
      </c>
      <c r="C500" s="40">
        <v>45951</v>
      </c>
      <c r="D500" s="41">
        <v>0.84060185185185177</v>
      </c>
      <c r="E500" s="30" t="s">
        <v>62</v>
      </c>
      <c r="F500" s="30">
        <v>448</v>
      </c>
      <c r="G500" s="30">
        <v>3</v>
      </c>
      <c r="H500" s="30">
        <v>448.98440551757801</v>
      </c>
      <c r="I500" s="30">
        <v>11.1939239501953</v>
      </c>
      <c r="J500" s="30">
        <v>49.801872253417997</v>
      </c>
      <c r="K500" s="30">
        <v>10.6969347000122</v>
      </c>
      <c r="L500" s="30">
        <v>41.973182678222699</v>
      </c>
      <c r="M500" s="30">
        <v>0.80538445711135898</v>
      </c>
      <c r="N500" s="30">
        <v>21.843074798583999</v>
      </c>
      <c r="O500" s="30">
        <v>19.867647171020501</v>
      </c>
      <c r="P500" s="30">
        <v>19.8125</v>
      </c>
      <c r="Q500" s="30">
        <v>0.49281784892082198</v>
      </c>
      <c r="R500" s="30">
        <v>1000.13208007813</v>
      </c>
      <c r="S500" s="30">
        <v>412.30850219726602</v>
      </c>
      <c r="T500" s="42"/>
      <c r="U500" s="42"/>
      <c r="V500" s="13"/>
      <c r="W500" s="13"/>
      <c r="X500" s="13"/>
      <c r="Y500" s="13"/>
      <c r="Z500" s="13"/>
      <c r="AA500" s="13"/>
    </row>
    <row r="501" spans="1:27" ht="15.75" customHeight="1" x14ac:dyDescent="0.2">
      <c r="A501" s="13"/>
      <c r="B501" s="30" t="str">
        <f>"crs25bt44a00022"</f>
        <v>crs25bt44a00022</v>
      </c>
      <c r="C501" s="40">
        <v>45931</v>
      </c>
      <c r="D501" s="41">
        <v>0.86587962962962972</v>
      </c>
      <c r="E501" s="30" t="s">
        <v>62</v>
      </c>
      <c r="F501" s="30">
        <v>445</v>
      </c>
      <c r="G501" s="30">
        <v>3</v>
      </c>
      <c r="H501" s="30">
        <v>445.78897094726602</v>
      </c>
      <c r="I501" s="30">
        <v>11.2176876068115</v>
      </c>
      <c r="J501" s="30">
        <v>49.765529632568402</v>
      </c>
      <c r="K501" s="30">
        <v>10.6340684890747</v>
      </c>
      <c r="L501" s="30">
        <v>41.920829772949197</v>
      </c>
      <c r="M501" s="30">
        <v>0.79854124784469604</v>
      </c>
      <c r="N501" s="30">
        <v>21.687616348266602</v>
      </c>
      <c r="O501" s="30">
        <v>23.665086746215799</v>
      </c>
      <c r="P501" s="30">
        <v>24.3125</v>
      </c>
      <c r="Q501" s="30">
        <v>0.50759392976760898</v>
      </c>
      <c r="R501" s="30">
        <v>1000.60803222656</v>
      </c>
      <c r="S501" s="30">
        <v>635.16363525390602</v>
      </c>
      <c r="T501" s="42"/>
      <c r="U501" s="42"/>
      <c r="V501" s="13"/>
      <c r="W501" s="13"/>
      <c r="X501" s="13"/>
      <c r="Y501" s="13"/>
      <c r="Z501" s="13"/>
      <c r="AA501" s="13"/>
    </row>
    <row r="502" spans="1:27" ht="15.75" customHeight="1" x14ac:dyDescent="0.2">
      <c r="A502" s="13"/>
      <c r="B502" s="30" t="str">
        <f>"crs25bt44a00023"</f>
        <v>crs25bt44a00023</v>
      </c>
      <c r="C502" s="40">
        <v>45931</v>
      </c>
      <c r="D502" s="41">
        <v>0.86453703703703699</v>
      </c>
      <c r="E502" s="30" t="s">
        <v>62</v>
      </c>
      <c r="F502" s="30">
        <v>450</v>
      </c>
      <c r="G502" s="30">
        <v>3</v>
      </c>
      <c r="H502" s="30">
        <v>450.16226196289102</v>
      </c>
      <c r="I502" s="30">
        <v>11.246585845947299</v>
      </c>
      <c r="J502" s="30">
        <v>49.830604553222699</v>
      </c>
      <c r="K502" s="30">
        <v>10.6461238861084</v>
      </c>
      <c r="L502" s="30">
        <v>42.284149169921903</v>
      </c>
      <c r="M502" s="30">
        <v>0.80325275659561202</v>
      </c>
      <c r="N502" s="30">
        <v>21.900377273559599</v>
      </c>
      <c r="O502" s="30">
        <v>23.7475490570068</v>
      </c>
      <c r="P502" s="30">
        <v>24.3125</v>
      </c>
      <c r="Q502" s="30">
        <v>0.47798031568527199</v>
      </c>
      <c r="R502" s="30">
        <v>999.97021484375</v>
      </c>
      <c r="S502" s="30">
        <v>595.30511474609398</v>
      </c>
      <c r="T502" s="42"/>
      <c r="U502" s="42"/>
      <c r="V502" s="13"/>
      <c r="W502" s="13"/>
      <c r="X502" s="13"/>
      <c r="Y502" s="13"/>
      <c r="Z502" s="13"/>
      <c r="AA502" s="13"/>
    </row>
    <row r="503" spans="1:27" ht="15.75" customHeight="1" x14ac:dyDescent="0.2">
      <c r="A503" s="13"/>
      <c r="B503" s="30" t="str">
        <f>"CRS25RT144A00215"</f>
        <v>CRS25RT144A00215</v>
      </c>
      <c r="C503" s="40">
        <v>45937</v>
      </c>
      <c r="D503" s="30" t="s">
        <v>91</v>
      </c>
      <c r="E503" s="30" t="s">
        <v>62</v>
      </c>
      <c r="F503" s="30">
        <v>473</v>
      </c>
      <c r="G503" s="30">
        <v>3</v>
      </c>
      <c r="H503" s="30">
        <v>473.33337402343801</v>
      </c>
      <c r="I503" s="30">
        <v>11.2598724365234</v>
      </c>
      <c r="J503" s="30">
        <v>49.996574401855497</v>
      </c>
      <c r="K503" s="30">
        <v>10.8817024230957</v>
      </c>
      <c r="L503" s="30">
        <v>43.498100280761697</v>
      </c>
      <c r="M503" s="30">
        <v>0.84080135822296098</v>
      </c>
      <c r="N503" s="30">
        <v>23.027650833129901</v>
      </c>
      <c r="O503" s="30">
        <v>23.106498718261701</v>
      </c>
      <c r="P503" s="30">
        <v>24.3125</v>
      </c>
      <c r="Q503" s="30">
        <v>0.41688063740730302</v>
      </c>
      <c r="R503" s="30">
        <v>1000.05834960938</v>
      </c>
      <c r="S503" s="30">
        <v>608.85339355468705</v>
      </c>
      <c r="T503" s="42"/>
      <c r="U503" s="42"/>
      <c r="V503" s="13"/>
      <c r="W503" s="13"/>
      <c r="X503" s="13"/>
      <c r="Y503" s="13"/>
      <c r="Z503" s="13"/>
      <c r="AA503" s="13"/>
    </row>
    <row r="504" spans="1:27" ht="15.75" customHeight="1" x14ac:dyDescent="0.2">
      <c r="A504" s="13"/>
      <c r="B504" s="30" t="str">
        <f>"CRS25RT144A00231"</f>
        <v>CRS25RT144A00231</v>
      </c>
      <c r="C504" s="40">
        <v>45937</v>
      </c>
      <c r="D504" s="41">
        <v>0.97806712962962961</v>
      </c>
      <c r="E504" s="30" t="s">
        <v>62</v>
      </c>
      <c r="F504" s="30">
        <v>462</v>
      </c>
      <c r="G504" s="30">
        <v>3</v>
      </c>
      <c r="H504" s="30">
        <v>462.07608032226602</v>
      </c>
      <c r="I504" s="30">
        <v>11.2066650390625</v>
      </c>
      <c r="J504" s="30">
        <v>49.914592742919901</v>
      </c>
      <c r="K504" s="30">
        <v>10.7988958358765</v>
      </c>
      <c r="L504" s="30">
        <v>42.789196014404297</v>
      </c>
      <c r="M504" s="30">
        <v>0.82605612277984597</v>
      </c>
      <c r="N504" s="30">
        <v>22.479984283447301</v>
      </c>
      <c r="O504" s="30">
        <v>23.352941513061499</v>
      </c>
      <c r="P504" s="30">
        <v>24.75</v>
      </c>
      <c r="Q504" s="30">
        <v>0.45884725451469399</v>
      </c>
      <c r="R504" s="30">
        <v>1000.17279052734</v>
      </c>
      <c r="S504" s="30">
        <v>627.63525390625</v>
      </c>
      <c r="T504" s="42"/>
      <c r="U504" s="42"/>
      <c r="V504" s="13"/>
      <c r="W504" s="13"/>
      <c r="X504" s="13"/>
      <c r="Y504" s="13"/>
      <c r="Z504" s="13"/>
      <c r="AA504" s="13"/>
    </row>
    <row r="505" spans="1:27" ht="15.75" customHeight="1" x14ac:dyDescent="0.2">
      <c r="A505" s="13"/>
      <c r="B505" s="30" t="str">
        <f>"CRS25RT144A00232"</f>
        <v>CRS25RT144A00232</v>
      </c>
      <c r="C505" s="40">
        <v>45937</v>
      </c>
      <c r="D505" s="41">
        <v>0.9833912037037037</v>
      </c>
      <c r="E505" s="30" t="s">
        <v>62</v>
      </c>
      <c r="F505" s="30">
        <v>467</v>
      </c>
      <c r="G505" s="30">
        <v>3</v>
      </c>
      <c r="H505" s="30">
        <v>467.83123779296898</v>
      </c>
      <c r="I505" s="30">
        <v>11.306054115295399</v>
      </c>
      <c r="J505" s="30">
        <v>49.789623260497997</v>
      </c>
      <c r="K505" s="30">
        <v>10.858964920043899</v>
      </c>
      <c r="L505" s="30">
        <v>43.082489013671903</v>
      </c>
      <c r="M505" s="30">
        <v>0.83107328414917003</v>
      </c>
      <c r="N505" s="30">
        <v>22.759973526001001</v>
      </c>
      <c r="O505" s="30">
        <v>23.5626525878906</v>
      </c>
      <c r="P505" s="30">
        <v>24.625</v>
      </c>
      <c r="Q505" s="30">
        <v>0.86798471212387096</v>
      </c>
      <c r="R505" s="30">
        <v>1000.13793945312</v>
      </c>
      <c r="S505" s="30">
        <v>552.195068359375</v>
      </c>
      <c r="T505" s="42"/>
      <c r="U505" s="42"/>
      <c r="V505" s="13"/>
      <c r="W505" s="13"/>
      <c r="X505" s="13"/>
      <c r="Y505" s="13"/>
      <c r="Z505" s="13"/>
      <c r="AA505" s="13"/>
    </row>
    <row r="506" spans="1:27" ht="15.75" customHeight="1" x14ac:dyDescent="0.2">
      <c r="A506" s="13"/>
      <c r="B506" s="30" t="str">
        <f>"CRS25RT144A00233"</f>
        <v>CRS25RT144A00233</v>
      </c>
      <c r="C506" s="40">
        <v>45937</v>
      </c>
      <c r="D506" s="41">
        <v>0.98699074074074078</v>
      </c>
      <c r="E506" s="30" t="s">
        <v>62</v>
      </c>
      <c r="F506" s="30">
        <v>463</v>
      </c>
      <c r="G506" s="30">
        <v>3</v>
      </c>
      <c r="H506" s="30">
        <v>463.59844970703102</v>
      </c>
      <c r="I506" s="30">
        <v>11.289573669433601</v>
      </c>
      <c r="J506" s="30">
        <v>49.909965515136697</v>
      </c>
      <c r="K506" s="30">
        <v>10.8369855880737</v>
      </c>
      <c r="L506" s="30">
        <v>42.779281616210902</v>
      </c>
      <c r="M506" s="30">
        <v>0.82276755571365401</v>
      </c>
      <c r="N506" s="30">
        <v>22.554048538208001</v>
      </c>
      <c r="O506" s="30">
        <v>23.759809494018601</v>
      </c>
      <c r="P506" s="30">
        <v>24.5625</v>
      </c>
      <c r="Q506" s="30">
        <v>0.58455842733383201</v>
      </c>
      <c r="R506" s="30">
        <v>1000.13226318359</v>
      </c>
      <c r="S506" s="30">
        <v>552.49517822265602</v>
      </c>
      <c r="T506" s="42"/>
      <c r="U506" s="42"/>
      <c r="V506" s="13"/>
      <c r="W506" s="13"/>
      <c r="X506" s="13"/>
      <c r="Y506" s="13"/>
      <c r="Z506" s="13"/>
      <c r="AA506" s="13"/>
    </row>
    <row r="507" spans="1:27" ht="15.75" customHeight="1" x14ac:dyDescent="0.2">
      <c r="A507" s="13"/>
      <c r="B507" s="30" t="str">
        <f>"CRS25RT144A00234"</f>
        <v>CRS25RT144A00234</v>
      </c>
      <c r="C507" s="40">
        <v>45938</v>
      </c>
      <c r="D507" s="41">
        <v>9.0231481481481482E-2</v>
      </c>
      <c r="E507" s="30" t="s">
        <v>62</v>
      </c>
      <c r="F507" s="30">
        <v>462</v>
      </c>
      <c r="G507" s="30">
        <v>3</v>
      </c>
      <c r="H507" s="30">
        <v>462.819091796875</v>
      </c>
      <c r="I507" s="30">
        <v>11.363086700439499</v>
      </c>
      <c r="J507" s="30">
        <v>49.8330268859863</v>
      </c>
      <c r="K507" s="30">
        <v>10.841478347778301</v>
      </c>
      <c r="L507" s="30">
        <v>42.689666748046903</v>
      </c>
      <c r="M507" s="30">
        <v>0.81733042001724199</v>
      </c>
      <c r="N507" s="30">
        <v>22.5161323547363</v>
      </c>
      <c r="O507" s="30">
        <v>22.647058486938501</v>
      </c>
      <c r="P507" s="30">
        <v>22.875</v>
      </c>
      <c r="Q507" s="30">
        <v>0.50232350826263406</v>
      </c>
      <c r="R507" s="30">
        <v>999.83679199218795</v>
      </c>
      <c r="S507" s="30">
        <v>502.62689208984398</v>
      </c>
      <c r="T507" s="42"/>
      <c r="U507" s="42"/>
      <c r="V507" s="13"/>
      <c r="W507" s="13"/>
      <c r="X507" s="13"/>
      <c r="Y507" s="13"/>
      <c r="Z507" s="13"/>
      <c r="AA507" s="13"/>
    </row>
    <row r="508" spans="1:27" ht="15.75" customHeight="1" x14ac:dyDescent="0.2">
      <c r="A508" s="13"/>
      <c r="B508" s="30" t="str">
        <f>"CRS25RT144A00235"</f>
        <v>CRS25RT144A00235</v>
      </c>
      <c r="C508" s="40">
        <v>45938</v>
      </c>
      <c r="D508" s="41">
        <v>9.2268518518518527E-2</v>
      </c>
      <c r="E508" s="30" t="s">
        <v>62</v>
      </c>
      <c r="F508" s="30">
        <v>452</v>
      </c>
      <c r="G508" s="30">
        <v>3</v>
      </c>
      <c r="H508" s="30">
        <v>452.33981323242199</v>
      </c>
      <c r="I508" s="30">
        <v>11.3350744247437</v>
      </c>
      <c r="J508" s="30">
        <v>49.885372161865199</v>
      </c>
      <c r="K508" s="30">
        <v>10.0162925720215</v>
      </c>
      <c r="L508" s="30">
        <v>45.160404205322301</v>
      </c>
      <c r="M508" s="30">
        <v>0.79995805025100697</v>
      </c>
      <c r="N508" s="30">
        <v>22.0063152313232</v>
      </c>
      <c r="O508" s="30">
        <v>22.6274509429932</v>
      </c>
      <c r="P508" s="30">
        <v>22.875</v>
      </c>
      <c r="Q508" s="30">
        <v>0.58753049373626698</v>
      </c>
      <c r="R508" s="30">
        <v>1000.07275390625</v>
      </c>
      <c r="S508" s="30">
        <v>105.065147399902</v>
      </c>
      <c r="T508" s="42"/>
      <c r="U508" s="42"/>
      <c r="V508" s="13"/>
      <c r="W508" s="13"/>
      <c r="X508" s="13"/>
      <c r="Y508" s="13"/>
      <c r="Z508" s="13"/>
      <c r="AA508" s="13"/>
    </row>
    <row r="509" spans="1:27" ht="15.75" customHeight="1" x14ac:dyDescent="0.2">
      <c r="A509" s="13"/>
      <c r="B509" s="30" t="str">
        <f>"CRS25WT144A01731"</f>
        <v>CRS25WT144A01731</v>
      </c>
      <c r="C509" s="40">
        <v>45931</v>
      </c>
      <c r="D509" s="41">
        <v>0.99688657407407411</v>
      </c>
      <c r="E509" s="30" t="s">
        <v>62</v>
      </c>
      <c r="F509" s="30">
        <v>457</v>
      </c>
      <c r="G509" s="30">
        <v>3</v>
      </c>
      <c r="H509" s="30">
        <v>457.64572143554699</v>
      </c>
      <c r="I509" s="30">
        <v>11.1198511123657</v>
      </c>
      <c r="J509" s="30">
        <v>49.791023254394503</v>
      </c>
      <c r="K509" s="30">
        <v>10.7201890945435</v>
      </c>
      <c r="L509" s="30">
        <v>42.690078735351598</v>
      </c>
      <c r="M509" s="30">
        <v>0.82656949758529696</v>
      </c>
      <c r="N509" s="30">
        <v>22.264448165893601</v>
      </c>
      <c r="O509" s="30">
        <v>24.427183151245099</v>
      </c>
      <c r="P509" s="30">
        <v>24.5</v>
      </c>
      <c r="Q509" s="30">
        <v>0.44499593973159801</v>
      </c>
      <c r="R509" s="30">
        <v>1000.20172119141</v>
      </c>
      <c r="S509" s="30">
        <v>690.037841796875</v>
      </c>
      <c r="T509" s="42"/>
      <c r="U509" s="42"/>
      <c r="V509" s="13"/>
      <c r="W509" s="13"/>
      <c r="X509" s="13"/>
      <c r="Y509" s="13"/>
      <c r="Z509" s="13"/>
      <c r="AA509" s="13"/>
    </row>
    <row r="510" spans="1:27" ht="15.75" customHeight="1" x14ac:dyDescent="0.2">
      <c r="A510" s="13"/>
      <c r="B510" s="30" t="str">
        <f>"CRS25WT144A01733"</f>
        <v>CRS25WT144A01733</v>
      </c>
      <c r="C510" s="40">
        <v>45931</v>
      </c>
      <c r="D510" s="41">
        <v>0.99466435185185187</v>
      </c>
      <c r="E510" s="30" t="s">
        <v>62</v>
      </c>
      <c r="F510" s="30">
        <v>450</v>
      </c>
      <c r="G510" s="30">
        <v>3</v>
      </c>
      <c r="H510" s="30">
        <v>450.02725219726602</v>
      </c>
      <c r="I510" s="30">
        <v>11.1547746658325</v>
      </c>
      <c r="J510" s="30">
        <v>49.770881652832003</v>
      </c>
      <c r="K510" s="30">
        <v>10.6881256103516</v>
      </c>
      <c r="L510" s="30">
        <v>42.105342864990199</v>
      </c>
      <c r="M510" s="30">
        <v>0.81059271097183205</v>
      </c>
      <c r="N510" s="30">
        <v>21.8938102722168</v>
      </c>
      <c r="O510" s="30">
        <v>24.412052154541001</v>
      </c>
      <c r="P510" s="30">
        <v>24.5</v>
      </c>
      <c r="Q510" s="30">
        <v>0.52143847942352295</v>
      </c>
      <c r="R510" s="30">
        <v>999.54559326171898</v>
      </c>
      <c r="S510" s="30">
        <v>640.29754638671898</v>
      </c>
      <c r="T510" s="42"/>
      <c r="U510" s="42"/>
      <c r="V510" s="13"/>
      <c r="W510" s="13"/>
      <c r="X510" s="13"/>
      <c r="Y510" s="13"/>
      <c r="Z510" s="13"/>
      <c r="AA510" s="13"/>
    </row>
    <row r="511" spans="1:27" ht="15.75" customHeight="1" x14ac:dyDescent="0.2">
      <c r="A511" s="13"/>
      <c r="B511" s="30" t="str">
        <f>"CRS25WT144A01737"</f>
        <v>CRS25WT144A01737</v>
      </c>
      <c r="C511" s="40">
        <v>45937</v>
      </c>
      <c r="D511" s="41">
        <v>0.73962962962962964</v>
      </c>
      <c r="E511" s="30" t="s">
        <v>62</v>
      </c>
      <c r="F511" s="30">
        <v>444</v>
      </c>
      <c r="G511" s="30">
        <v>3</v>
      </c>
      <c r="H511" s="30">
        <v>444.46435546875</v>
      </c>
      <c r="I511" s="30">
        <v>11.1077928543091</v>
      </c>
      <c r="J511" s="30">
        <v>49.851615905761697</v>
      </c>
      <c r="K511" s="30">
        <v>10.672443389892599</v>
      </c>
      <c r="L511" s="30">
        <v>41.645980834960902</v>
      </c>
      <c r="M511" s="30">
        <v>0.80265688896179199</v>
      </c>
      <c r="N511" s="30">
        <v>21.623174667358398</v>
      </c>
      <c r="O511" s="30">
        <v>25.826976776123001</v>
      </c>
      <c r="P511" s="30">
        <v>26.5</v>
      </c>
      <c r="Q511" s="30">
        <v>0.55327463150024403</v>
      </c>
      <c r="R511" s="30">
        <v>999.573486328125</v>
      </c>
      <c r="S511" s="30">
        <v>705.07354736328102</v>
      </c>
      <c r="T511" s="42"/>
      <c r="U511" s="42"/>
      <c r="V511" s="13"/>
      <c r="W511" s="13"/>
      <c r="X511" s="13"/>
      <c r="Y511" s="13"/>
      <c r="Z511" s="13"/>
      <c r="AA511" s="13"/>
    </row>
    <row r="512" spans="1:27" ht="15.75" customHeight="1" x14ac:dyDescent="0.2">
      <c r="A512" s="13"/>
      <c r="B512" s="30" t="str">
        <f>"CRS25WT144A01746"</f>
        <v>CRS25WT144A01746</v>
      </c>
      <c r="C512" s="40">
        <v>45951</v>
      </c>
      <c r="D512" s="41">
        <v>0.89078703703703699</v>
      </c>
      <c r="E512" s="30" t="s">
        <v>62</v>
      </c>
      <c r="F512" s="30">
        <v>455</v>
      </c>
      <c r="G512" s="30">
        <v>3</v>
      </c>
      <c r="H512" s="30">
        <v>455.97998046875</v>
      </c>
      <c r="I512" s="30">
        <v>11.295861244201699</v>
      </c>
      <c r="J512" s="30">
        <v>49.878421783447301</v>
      </c>
      <c r="K512" s="30">
        <v>10.829083442688001</v>
      </c>
      <c r="L512" s="30">
        <v>42.106975555419901</v>
      </c>
      <c r="M512" s="30">
        <v>0.80930781364440896</v>
      </c>
      <c r="N512" s="30">
        <v>22.183408737182599</v>
      </c>
      <c r="O512" s="30">
        <v>19.822303771972699</v>
      </c>
      <c r="P512" s="30">
        <v>19.75</v>
      </c>
      <c r="Q512" s="30">
        <v>0.536360204219818</v>
      </c>
      <c r="R512" s="30">
        <v>999.64984130859398</v>
      </c>
      <c r="S512" s="30">
        <v>382.10699462890602</v>
      </c>
      <c r="T512" s="42"/>
      <c r="U512" s="42"/>
      <c r="V512" s="13"/>
      <c r="W512" s="13"/>
      <c r="X512" s="13"/>
      <c r="Y512" s="13"/>
      <c r="Z512" s="13"/>
      <c r="AA512" s="13"/>
    </row>
    <row r="513" spans="1:27" ht="15.75" customHeight="1" x14ac:dyDescent="0.2">
      <c r="A513" s="13"/>
      <c r="B513" s="30" t="str">
        <f>"CRS25WT144A01748"</f>
        <v>CRS25WT144A01748</v>
      </c>
      <c r="C513" s="40">
        <v>45951</v>
      </c>
      <c r="D513" s="41">
        <v>0.88677083333333329</v>
      </c>
      <c r="E513" s="30" t="s">
        <v>62</v>
      </c>
      <c r="F513" s="30">
        <v>452</v>
      </c>
      <c r="G513" s="30">
        <v>3</v>
      </c>
      <c r="H513" s="30">
        <v>452.19738769531301</v>
      </c>
      <c r="I513" s="30">
        <v>11.2433786392212</v>
      </c>
      <c r="J513" s="30">
        <v>49.812065124511697</v>
      </c>
      <c r="K513" s="30">
        <v>10.780743598938001</v>
      </c>
      <c r="L513" s="30">
        <v>41.944915771484403</v>
      </c>
      <c r="M513" s="30">
        <v>0.807414710521698</v>
      </c>
      <c r="N513" s="30">
        <v>21.999385833740199</v>
      </c>
      <c r="O513" s="30">
        <v>19.818628311157202</v>
      </c>
      <c r="P513" s="30">
        <v>19.8125</v>
      </c>
      <c r="Q513" s="30">
        <v>0.52462047338485696</v>
      </c>
      <c r="R513" s="30">
        <v>1000.13568115234</v>
      </c>
      <c r="S513" s="30">
        <v>360.24114990234398</v>
      </c>
      <c r="T513" s="42"/>
      <c r="U513" s="42"/>
      <c r="V513" s="13"/>
      <c r="W513" s="13"/>
      <c r="X513" s="13"/>
      <c r="Y513" s="13"/>
      <c r="Z513" s="13"/>
      <c r="AA513" s="13"/>
    </row>
    <row r="514" spans="1:27" ht="15.75" customHeight="1" x14ac:dyDescent="0.2">
      <c r="A514" s="13"/>
      <c r="B514" s="30" t="str">
        <f>"CRS25WT144A01751"</f>
        <v>CRS25WT144A01751</v>
      </c>
      <c r="C514" s="40">
        <v>45951</v>
      </c>
      <c r="D514" s="41">
        <v>0.88453703703703701</v>
      </c>
      <c r="E514" s="30" t="s">
        <v>62</v>
      </c>
      <c r="F514" s="30">
        <v>462</v>
      </c>
      <c r="G514" s="30">
        <v>3</v>
      </c>
      <c r="H514" s="30">
        <v>462.15267944335898</v>
      </c>
      <c r="I514" s="30">
        <v>11.251222610473601</v>
      </c>
      <c r="J514" s="30">
        <v>49.826156616210902</v>
      </c>
      <c r="K514" s="30">
        <v>10.885936737060501</v>
      </c>
      <c r="L514" s="30">
        <v>42.4541015625</v>
      </c>
      <c r="M514" s="30">
        <v>0.82438176870346103</v>
      </c>
      <c r="N514" s="30">
        <v>22.483711242675799</v>
      </c>
      <c r="O514" s="30">
        <v>19.859067916870099</v>
      </c>
      <c r="P514" s="30">
        <v>19.8125</v>
      </c>
      <c r="Q514" s="30">
        <v>0.49455049633979797</v>
      </c>
      <c r="R514" s="30">
        <v>1000.15386962891</v>
      </c>
      <c r="S514" s="30">
        <v>374.18518066406301</v>
      </c>
      <c r="T514" s="42"/>
      <c r="U514" s="42"/>
      <c r="V514" s="13"/>
      <c r="W514" s="13"/>
      <c r="X514" s="13"/>
      <c r="Y514" s="13"/>
      <c r="Z514" s="13"/>
      <c r="AA514" s="13"/>
    </row>
    <row r="515" spans="1:27" ht="15.75" customHeight="1" x14ac:dyDescent="0.2">
      <c r="A515" s="13"/>
      <c r="B515" s="30" t="str">
        <f>"CRS25WT144A01752"</f>
        <v>CRS25WT144A01752</v>
      </c>
      <c r="C515" s="40">
        <v>45951</v>
      </c>
      <c r="D515" s="41">
        <v>0.88293981481481476</v>
      </c>
      <c r="E515" s="30" t="s">
        <v>62</v>
      </c>
      <c r="F515" s="30">
        <v>459</v>
      </c>
      <c r="G515" s="30">
        <v>3</v>
      </c>
      <c r="H515" s="30">
        <v>459.86257934570301</v>
      </c>
      <c r="I515" s="30">
        <v>11.2349290847778</v>
      </c>
      <c r="J515" s="30">
        <v>49.844985961914098</v>
      </c>
      <c r="K515" s="30">
        <v>10.813773155212401</v>
      </c>
      <c r="L515" s="30">
        <v>42.525634765625</v>
      </c>
      <c r="M515" s="30">
        <v>0.82117599248886097</v>
      </c>
      <c r="N515" s="30">
        <v>22.372297286987301</v>
      </c>
      <c r="O515" s="30">
        <v>19.883186340331999</v>
      </c>
      <c r="P515" s="30">
        <v>19.8125</v>
      </c>
      <c r="Q515" s="30">
        <v>0.48070621490478499</v>
      </c>
      <c r="R515" s="30">
        <v>999.98767089843795</v>
      </c>
      <c r="S515" s="30">
        <v>396.25418090820301</v>
      </c>
      <c r="T515" s="42"/>
      <c r="U515" s="42"/>
      <c r="V515" s="13"/>
      <c r="W515" s="13"/>
      <c r="X515" s="13"/>
      <c r="Y515" s="13"/>
      <c r="Z515" s="13"/>
      <c r="AA515" s="13"/>
    </row>
    <row r="516" spans="1:27" ht="15.75" customHeight="1" x14ac:dyDescent="0.2">
      <c r="A516" s="13"/>
      <c r="B516" s="30" t="str">
        <f>"CRS25WT144A01754"</f>
        <v>CRS25WT144A01754</v>
      </c>
      <c r="C516" s="40">
        <v>45951</v>
      </c>
      <c r="D516" s="41">
        <v>0.88207175925925929</v>
      </c>
      <c r="E516" s="30" t="s">
        <v>62</v>
      </c>
      <c r="F516" s="30">
        <v>450</v>
      </c>
      <c r="G516" s="30">
        <v>3</v>
      </c>
      <c r="H516" s="30">
        <v>450.13067626953102</v>
      </c>
      <c r="I516" s="30">
        <v>11.257287025451699</v>
      </c>
      <c r="J516" s="30">
        <v>49.816555023193402</v>
      </c>
      <c r="K516" s="30">
        <v>10.659909248352101</v>
      </c>
      <c r="L516" s="30">
        <v>42.2265014648438</v>
      </c>
      <c r="M516" s="30">
        <v>0.80265921354293801</v>
      </c>
      <c r="N516" s="30">
        <v>21.898841857910199</v>
      </c>
      <c r="O516" s="30">
        <v>19.906862258911101</v>
      </c>
      <c r="P516" s="30">
        <v>19.8125</v>
      </c>
      <c r="Q516" s="30">
        <v>0.421977579593658</v>
      </c>
      <c r="R516" s="30">
        <v>1000.61126708984</v>
      </c>
      <c r="S516" s="30">
        <v>371.73046875</v>
      </c>
      <c r="T516" s="42"/>
      <c r="U516" s="42"/>
      <c r="V516" s="13"/>
      <c r="W516" s="13"/>
      <c r="X516" s="13"/>
      <c r="Y516" s="13"/>
      <c r="Z516" s="13"/>
      <c r="AA516" s="13"/>
    </row>
    <row r="517" spans="1:27" ht="15.75" customHeight="1" x14ac:dyDescent="0.2">
      <c r="A517" s="13"/>
      <c r="B517" s="30" t="str">
        <f>"CRS25WT144A01755"</f>
        <v>CRS25WT144A01755</v>
      </c>
      <c r="C517" s="40">
        <v>45951</v>
      </c>
      <c r="D517" s="41">
        <v>0.87427083333333344</v>
      </c>
      <c r="E517" s="30" t="s">
        <v>62</v>
      </c>
      <c r="F517" s="30">
        <v>456</v>
      </c>
      <c r="G517" s="30">
        <v>3</v>
      </c>
      <c r="H517" s="30">
        <v>456.70492553710898</v>
      </c>
      <c r="I517" s="30">
        <v>11.2659339904785</v>
      </c>
      <c r="J517" s="30">
        <v>49.883762359619098</v>
      </c>
      <c r="K517" s="30">
        <v>10.814877510070801</v>
      </c>
      <c r="L517" s="30">
        <v>42.229320526122997</v>
      </c>
      <c r="M517" s="30">
        <v>0.81266075372695901</v>
      </c>
      <c r="N517" s="30">
        <v>22.218677520751999</v>
      </c>
      <c r="O517" s="30">
        <v>19.803918838501001</v>
      </c>
      <c r="P517" s="30">
        <v>19.8125</v>
      </c>
      <c r="Q517" s="30">
        <v>0.51200938224792503</v>
      </c>
      <c r="R517" s="30">
        <v>999.32067871093795</v>
      </c>
      <c r="S517" s="30">
        <v>404.994384765625</v>
      </c>
      <c r="T517" s="42"/>
      <c r="U517" s="42"/>
      <c r="V517" s="13"/>
      <c r="W517" s="13"/>
      <c r="X517" s="13"/>
      <c r="Y517" s="13"/>
      <c r="Z517" s="13"/>
      <c r="AA517" s="13"/>
    </row>
    <row r="518" spans="1:27" ht="15.75" customHeight="1" x14ac:dyDescent="0.2">
      <c r="A518" s="13"/>
      <c r="B518" s="30" t="str">
        <f>"CRS25WT144A01759"</f>
        <v>CRS25WT144A01759</v>
      </c>
      <c r="C518" s="40">
        <v>45951</v>
      </c>
      <c r="D518" s="41">
        <v>0.87134259259259261</v>
      </c>
      <c r="E518" s="30" t="s">
        <v>62</v>
      </c>
      <c r="F518" s="30">
        <v>455</v>
      </c>
      <c r="G518" s="30">
        <v>3</v>
      </c>
      <c r="H518" s="30">
        <v>455.57986450195301</v>
      </c>
      <c r="I518" s="30">
        <v>11.2456865310669</v>
      </c>
      <c r="J518" s="30">
        <v>49.778160095214801</v>
      </c>
      <c r="K518" s="30">
        <v>10.731839179992701</v>
      </c>
      <c r="L518" s="30">
        <v>42.451240539550803</v>
      </c>
      <c r="M518" s="30">
        <v>0.81384128332138095</v>
      </c>
      <c r="N518" s="30">
        <v>22.163944244384801</v>
      </c>
      <c r="O518" s="30">
        <v>19.823530197143601</v>
      </c>
      <c r="P518" s="30">
        <v>19.8125</v>
      </c>
      <c r="Q518" s="30">
        <v>0.460757225751877</v>
      </c>
      <c r="R518" s="30">
        <v>1000.75561523438</v>
      </c>
      <c r="S518" s="30">
        <v>324.29510498046898</v>
      </c>
      <c r="T518" s="42"/>
      <c r="U518" s="42"/>
      <c r="V518" s="13"/>
      <c r="W518" s="13"/>
      <c r="X518" s="13"/>
      <c r="Y518" s="13"/>
      <c r="Z518" s="13"/>
      <c r="AA518" s="13"/>
    </row>
    <row r="519" spans="1:27" ht="15.75" customHeight="1" x14ac:dyDescent="0.2">
      <c r="A519" s="13"/>
      <c r="B519" s="30" t="str">
        <f>"CRS25WT144A01760"</f>
        <v>CRS25WT144A01760</v>
      </c>
      <c r="C519" s="40">
        <v>45951</v>
      </c>
      <c r="D519" s="41">
        <v>0.87093750000000003</v>
      </c>
      <c r="E519" s="30" t="s">
        <v>62</v>
      </c>
      <c r="F519" s="30">
        <v>450</v>
      </c>
      <c r="G519" s="30">
        <v>3</v>
      </c>
      <c r="H519" s="30">
        <v>450.00628662109398</v>
      </c>
      <c r="I519" s="30">
        <v>11.212557792663601</v>
      </c>
      <c r="J519" s="30">
        <v>49.802036285400398</v>
      </c>
      <c r="K519" s="30">
        <v>10.7917318344116</v>
      </c>
      <c r="L519" s="30">
        <v>41.699172973632798</v>
      </c>
      <c r="M519" s="30">
        <v>0.80587333440780595</v>
      </c>
      <c r="N519" s="30">
        <v>21.8927898406982</v>
      </c>
      <c r="O519" s="30">
        <v>19.7843132019043</v>
      </c>
      <c r="P519" s="30">
        <v>19.8125</v>
      </c>
      <c r="Q519" s="30">
        <v>0.76450335979461703</v>
      </c>
      <c r="R519" s="30">
        <v>999.82525634765602</v>
      </c>
      <c r="S519" s="30">
        <v>315.766357421875</v>
      </c>
      <c r="T519" s="42"/>
      <c r="U519" s="42"/>
      <c r="V519" s="13"/>
      <c r="W519" s="13"/>
      <c r="X519" s="13"/>
      <c r="Y519" s="13"/>
      <c r="Z519" s="13"/>
      <c r="AA519" s="13"/>
    </row>
    <row r="520" spans="1:27" ht="15.75" customHeight="1" x14ac:dyDescent="0.2">
      <c r="A520" s="13"/>
      <c r="B520" s="30" t="str">
        <f>"CRS25WT144A01761"</f>
        <v>CRS25WT144A01761</v>
      </c>
      <c r="C520" s="40">
        <v>45951</v>
      </c>
      <c r="D520" s="41">
        <v>0.87195601851851856</v>
      </c>
      <c r="E520" s="30" t="s">
        <v>62</v>
      </c>
      <c r="F520" s="30">
        <v>456</v>
      </c>
      <c r="G520" s="30">
        <v>3</v>
      </c>
      <c r="H520" s="30">
        <v>456.78836059570301</v>
      </c>
      <c r="I520" s="30">
        <v>11.269391059875501</v>
      </c>
      <c r="J520" s="30">
        <v>49.828468322753899</v>
      </c>
      <c r="K520" s="30">
        <v>10.804202079772899</v>
      </c>
      <c r="L520" s="30">
        <v>42.278770446777301</v>
      </c>
      <c r="M520" s="30">
        <v>0.81346160173416104</v>
      </c>
      <c r="N520" s="30">
        <v>22.222736358642599</v>
      </c>
      <c r="O520" s="30">
        <v>19.823530197143601</v>
      </c>
      <c r="P520" s="30">
        <v>19.8125</v>
      </c>
      <c r="Q520" s="30">
        <v>0.50424945354461703</v>
      </c>
      <c r="R520" s="30">
        <v>999.86163330078102</v>
      </c>
      <c r="S520" s="30">
        <v>413.78070068359398</v>
      </c>
      <c r="T520" s="42"/>
      <c r="U520" s="42"/>
      <c r="V520" s="13"/>
      <c r="W520" s="13"/>
      <c r="X520" s="13"/>
      <c r="Y520" s="13"/>
      <c r="Z520" s="13"/>
      <c r="AA520" s="13"/>
    </row>
    <row r="521" spans="1:27" ht="15.75" customHeight="1" x14ac:dyDescent="0.2">
      <c r="A521" s="13"/>
      <c r="B521" s="30" t="str">
        <f>"CRS25WT144A01830"</f>
        <v>CRS25WT144A01830</v>
      </c>
      <c r="C521" s="40">
        <v>45951</v>
      </c>
      <c r="D521" s="41">
        <v>0.97386574074074073</v>
      </c>
      <c r="E521" s="30" t="s">
        <v>62</v>
      </c>
      <c r="F521" s="30">
        <v>455</v>
      </c>
      <c r="G521" s="30">
        <v>3</v>
      </c>
      <c r="H521" s="30">
        <v>455.40240478515602</v>
      </c>
      <c r="I521" s="30">
        <v>11.225887298584</v>
      </c>
      <c r="J521" s="30">
        <v>49.760330200195298</v>
      </c>
      <c r="K521" s="30">
        <v>10.736366271972701</v>
      </c>
      <c r="L521" s="30">
        <v>42.416812896728501</v>
      </c>
      <c r="M521" s="30">
        <v>0.81525111198425304</v>
      </c>
      <c r="N521" s="30">
        <v>22.155309677123999</v>
      </c>
      <c r="O521" s="30">
        <v>19.686273574829102</v>
      </c>
      <c r="P521" s="30">
        <v>19.6875</v>
      </c>
      <c r="Q521" s="30">
        <v>0.497110545635223</v>
      </c>
      <c r="R521" s="30">
        <v>1000.24725341797</v>
      </c>
      <c r="S521" s="30">
        <v>321.56622314453102</v>
      </c>
      <c r="T521" s="42"/>
      <c r="U521" s="42"/>
      <c r="V521" s="13"/>
      <c r="W521" s="13"/>
      <c r="X521" s="13"/>
      <c r="Y521" s="13"/>
      <c r="Z521" s="13"/>
      <c r="AA521" s="13"/>
    </row>
    <row r="522" spans="1:27" ht="15.75" customHeight="1" x14ac:dyDescent="0.2">
      <c r="A522" s="13"/>
      <c r="B522" s="30" t="str">
        <f>"CRS25WT144A01834"</f>
        <v>CRS25WT144A01834</v>
      </c>
      <c r="C522" s="40">
        <v>45951</v>
      </c>
      <c r="D522" s="41">
        <v>0.99458333333333337</v>
      </c>
      <c r="E522" s="30" t="s">
        <v>62</v>
      </c>
      <c r="F522" s="30">
        <v>449</v>
      </c>
      <c r="G522" s="30">
        <v>3</v>
      </c>
      <c r="H522" s="30">
        <v>449.31585693359398</v>
      </c>
      <c r="I522" s="30">
        <v>11.237021446228001</v>
      </c>
      <c r="J522" s="30">
        <v>49.752899169921903</v>
      </c>
      <c r="K522" s="30">
        <v>10.6774740219116</v>
      </c>
      <c r="L522" s="30">
        <v>42.080730438232401</v>
      </c>
      <c r="M522" s="30">
        <v>0.80367809534072898</v>
      </c>
      <c r="N522" s="30">
        <v>21.859199523925799</v>
      </c>
      <c r="O522" s="30">
        <v>19.7316188812256</v>
      </c>
      <c r="P522" s="30">
        <v>19.8125</v>
      </c>
      <c r="Q522" s="30">
        <v>0.48574292659759499</v>
      </c>
      <c r="R522" s="30">
        <v>1000.32702636719</v>
      </c>
      <c r="S522" s="30">
        <v>353.87219238281301</v>
      </c>
      <c r="T522" s="42"/>
      <c r="U522" s="42"/>
      <c r="V522" s="13"/>
      <c r="W522" s="13"/>
      <c r="X522" s="13"/>
      <c r="Y522" s="13"/>
      <c r="Z522" s="13"/>
      <c r="AA522" s="13"/>
    </row>
    <row r="523" spans="1:27" ht="15.75" customHeight="1" x14ac:dyDescent="0.2">
      <c r="A523" s="13"/>
      <c r="B523" s="30" t="str">
        <f>"CRS25WT144A01853"</f>
        <v>CRS25WT144A01853</v>
      </c>
      <c r="C523" s="40">
        <v>45951</v>
      </c>
      <c r="D523" s="41">
        <v>0.97870370370370363</v>
      </c>
      <c r="E523" s="30" t="s">
        <v>62</v>
      </c>
      <c r="F523" s="30">
        <v>459</v>
      </c>
      <c r="G523" s="30">
        <v>3</v>
      </c>
      <c r="H523" s="30">
        <v>459.275146484375</v>
      </c>
      <c r="I523" s="30">
        <v>11.2505435943604</v>
      </c>
      <c r="J523" s="30">
        <v>49.775623321533203</v>
      </c>
      <c r="K523" s="30">
        <v>10.686432838439901</v>
      </c>
      <c r="L523" s="30">
        <v>42.977405548095703</v>
      </c>
      <c r="M523" s="30">
        <v>0.82013005018234297</v>
      </c>
      <c r="N523" s="30">
        <v>22.3437194824219</v>
      </c>
      <c r="O523" s="30">
        <v>19.6395664215088</v>
      </c>
      <c r="P523" s="30">
        <v>19.75</v>
      </c>
      <c r="Q523" s="30">
        <v>0.42275565862655601</v>
      </c>
      <c r="R523" s="30">
        <v>1000.32604980469</v>
      </c>
      <c r="S523" s="30">
        <v>299.64837646484398</v>
      </c>
      <c r="T523" s="42"/>
      <c r="U523" s="42"/>
      <c r="V523" s="13"/>
      <c r="W523" s="13"/>
      <c r="X523" s="13"/>
      <c r="Y523" s="13"/>
      <c r="Z523" s="13"/>
      <c r="AA523" s="13"/>
    </row>
    <row r="524" spans="1:27" ht="15.75" customHeight="1" x14ac:dyDescent="0.2">
      <c r="A524" s="13"/>
      <c r="B524" s="30" t="str">
        <f>"CRS25WT144A01873"</f>
        <v>CRS25WT144A01873</v>
      </c>
      <c r="C524" s="40">
        <v>45951</v>
      </c>
      <c r="D524" s="41">
        <v>0.99192129629629633</v>
      </c>
      <c r="E524" s="30" t="s">
        <v>62</v>
      </c>
      <c r="F524" s="30">
        <v>448</v>
      </c>
      <c r="G524" s="30">
        <v>3</v>
      </c>
      <c r="H524" s="30">
        <v>448.33963012695301</v>
      </c>
      <c r="I524" s="30">
        <v>11.2235116958618</v>
      </c>
      <c r="J524" s="30">
        <v>49.682594299316399</v>
      </c>
      <c r="K524" s="30">
        <v>10.6896409988403</v>
      </c>
      <c r="L524" s="30">
        <v>41.941505432128899</v>
      </c>
      <c r="M524" s="30">
        <v>0.80403339862823497</v>
      </c>
      <c r="N524" s="30">
        <v>21.8117065429688</v>
      </c>
      <c r="O524" s="30">
        <v>19.761833190918001</v>
      </c>
      <c r="P524" s="30">
        <v>19.8125</v>
      </c>
      <c r="Q524" s="30">
        <v>0.50457400083541903</v>
      </c>
      <c r="R524" s="30">
        <v>1000.35717773438</v>
      </c>
      <c r="S524" s="30">
        <v>326.91708374023398</v>
      </c>
      <c r="T524" s="42"/>
      <c r="U524" s="42"/>
      <c r="V524" s="13"/>
      <c r="W524" s="13"/>
      <c r="X524" s="13"/>
      <c r="Y524" s="13"/>
      <c r="Z524" s="13"/>
      <c r="AA524" s="13"/>
    </row>
    <row r="525" spans="1:27" ht="15.75" customHeight="1" x14ac:dyDescent="0.2">
      <c r="A525" s="13"/>
      <c r="B525" s="30" t="str">
        <f>"CRS25WT144A01874"</f>
        <v>CRS25WT144A01874</v>
      </c>
      <c r="C525" s="40">
        <v>45951</v>
      </c>
      <c r="D525" s="41">
        <v>0.97593750000000001</v>
      </c>
      <c r="E525" s="30" t="s">
        <v>62</v>
      </c>
      <c r="F525" s="30">
        <v>447</v>
      </c>
      <c r="G525" s="30">
        <v>3</v>
      </c>
      <c r="H525" s="30">
        <v>447.55233764648398</v>
      </c>
      <c r="I525" s="30">
        <v>11.207498550415</v>
      </c>
      <c r="J525" s="30">
        <v>49.765544891357401</v>
      </c>
      <c r="K525" s="30">
        <v>10.696990013122599</v>
      </c>
      <c r="L525" s="30">
        <v>41.839088439941399</v>
      </c>
      <c r="M525" s="30">
        <v>0.80242854356765703</v>
      </c>
      <c r="N525" s="30">
        <v>21.7734050750732</v>
      </c>
      <c r="O525" s="30">
        <v>19.7218132019043</v>
      </c>
      <c r="P525" s="30">
        <v>19.75</v>
      </c>
      <c r="Q525" s="30">
        <v>0.51980328559875499</v>
      </c>
      <c r="R525" s="30">
        <v>1000.19421386719</v>
      </c>
      <c r="S525" s="30">
        <v>350.69079589843801</v>
      </c>
      <c r="T525" s="42"/>
      <c r="U525" s="42"/>
      <c r="V525" s="13"/>
      <c r="W525" s="13"/>
      <c r="X525" s="13"/>
      <c r="Y525" s="13"/>
      <c r="Z525" s="13"/>
      <c r="AA525" s="13"/>
    </row>
    <row r="526" spans="1:27" ht="15.75" customHeight="1" x14ac:dyDescent="0.2">
      <c r="A526" s="13"/>
      <c r="B526" s="30" t="str">
        <f>"CRS25WT144A01875"</f>
        <v>CRS25WT144A01875</v>
      </c>
      <c r="C526" s="40">
        <v>45951</v>
      </c>
      <c r="D526" s="41">
        <v>0.97140046296296301</v>
      </c>
      <c r="E526" s="30" t="s">
        <v>62</v>
      </c>
      <c r="F526" s="30">
        <v>447</v>
      </c>
      <c r="G526" s="30">
        <v>3</v>
      </c>
      <c r="H526" s="30">
        <v>447.78469848632801</v>
      </c>
      <c r="I526" s="30">
        <v>11.2088413238525</v>
      </c>
      <c r="J526" s="30">
        <v>49.771045684814503</v>
      </c>
      <c r="K526" s="30">
        <v>10.6616430282593</v>
      </c>
      <c r="L526" s="30">
        <v>41.999595642089801</v>
      </c>
      <c r="M526" s="30">
        <v>0.80266028642654397</v>
      </c>
      <c r="N526" s="30">
        <v>21.784709930419901</v>
      </c>
      <c r="O526" s="30">
        <v>19.725490570068398</v>
      </c>
      <c r="P526" s="30">
        <v>19.75</v>
      </c>
      <c r="Q526" s="30">
        <v>0.51511961221694902</v>
      </c>
      <c r="R526" s="30">
        <v>1000.49737548828</v>
      </c>
      <c r="S526" s="30">
        <v>342.24697875976602</v>
      </c>
      <c r="T526" s="42"/>
      <c r="U526" s="42"/>
      <c r="V526" s="13"/>
      <c r="W526" s="13"/>
      <c r="X526" s="13"/>
      <c r="Y526" s="13"/>
      <c r="Z526" s="13"/>
      <c r="AA526" s="13"/>
    </row>
    <row r="527" spans="1:27" ht="15.75" customHeight="1" x14ac:dyDescent="0.2">
      <c r="A527" s="13"/>
      <c r="B527" s="30" t="str">
        <f>"CRS25WT144A01876"</f>
        <v>CRS25WT144A01876</v>
      </c>
      <c r="C527" s="40">
        <v>45951</v>
      </c>
      <c r="D527" s="41">
        <v>0.96925925925925915</v>
      </c>
      <c r="E527" s="30" t="s">
        <v>62</v>
      </c>
      <c r="F527" s="30">
        <v>456</v>
      </c>
      <c r="G527" s="30">
        <v>3</v>
      </c>
      <c r="H527" s="30">
        <v>456.66018676757801</v>
      </c>
      <c r="I527" s="30">
        <v>11.2518367767334</v>
      </c>
      <c r="J527" s="30">
        <v>49.735122680664098</v>
      </c>
      <c r="K527" s="30">
        <v>10.7449388504028</v>
      </c>
      <c r="L527" s="30">
        <v>42.500026702880902</v>
      </c>
      <c r="M527" s="30">
        <v>0.81603074073791504</v>
      </c>
      <c r="N527" s="30">
        <v>22.2165012359619</v>
      </c>
      <c r="O527" s="30">
        <v>19.7444858551025</v>
      </c>
      <c r="P527" s="30">
        <v>19.75</v>
      </c>
      <c r="Q527" s="30">
        <v>0.46651342511177102</v>
      </c>
      <c r="R527" s="30">
        <v>999.857421875</v>
      </c>
      <c r="S527" s="30">
        <v>349.10919189453102</v>
      </c>
      <c r="T527" s="42"/>
      <c r="U527" s="42"/>
      <c r="V527" s="13"/>
      <c r="W527" s="13"/>
      <c r="X527" s="13"/>
      <c r="Y527" s="13"/>
      <c r="Z527" s="13"/>
      <c r="AA527" s="13"/>
    </row>
    <row r="528" spans="1:27" ht="15.75" customHeight="1" x14ac:dyDescent="0.2">
      <c r="A528" s="13"/>
      <c r="B528" s="30" t="str">
        <f>"CRS25WT144A01877"</f>
        <v>CRS25WT144A01877</v>
      </c>
      <c r="C528" s="40">
        <v>45951</v>
      </c>
      <c r="D528" s="41">
        <v>0.90811342592592592</v>
      </c>
      <c r="E528" s="30" t="s">
        <v>62</v>
      </c>
      <c r="F528" s="30">
        <v>451</v>
      </c>
      <c r="G528" s="30">
        <v>3</v>
      </c>
      <c r="H528" s="30">
        <v>451.53161621093801</v>
      </c>
      <c r="I528" s="30">
        <v>11.233313560485801</v>
      </c>
      <c r="J528" s="30">
        <v>49.835681915283203</v>
      </c>
      <c r="K528" s="30">
        <v>10.760316848754901</v>
      </c>
      <c r="L528" s="30">
        <v>41.962669372558601</v>
      </c>
      <c r="M528" s="30">
        <v>0.80656594038009599</v>
      </c>
      <c r="N528" s="30">
        <v>21.966997146606399</v>
      </c>
      <c r="O528" s="30">
        <v>19.743644714355501</v>
      </c>
      <c r="P528" s="30">
        <v>19.75</v>
      </c>
      <c r="Q528" s="30">
        <v>0.52287673950195301</v>
      </c>
      <c r="R528" s="30">
        <v>999.65734863281295</v>
      </c>
      <c r="S528" s="30">
        <v>388.06967163085898</v>
      </c>
      <c r="T528" s="42"/>
      <c r="U528" s="42"/>
      <c r="V528" s="13"/>
      <c r="W528" s="13"/>
      <c r="X528" s="13"/>
      <c r="Y528" s="13"/>
      <c r="Z528" s="13"/>
      <c r="AA528" s="13"/>
    </row>
    <row r="529" spans="1:27" ht="15.75" customHeight="1" x14ac:dyDescent="0.2">
      <c r="A529" s="13"/>
      <c r="B529" s="30" t="str">
        <f>"CRS25WT144A01878"</f>
        <v>CRS25WT144A01878</v>
      </c>
      <c r="C529" s="40">
        <v>45951</v>
      </c>
      <c r="D529" s="30" t="s">
        <v>92</v>
      </c>
      <c r="E529" s="30" t="s">
        <v>62</v>
      </c>
      <c r="F529" s="30">
        <v>449</v>
      </c>
      <c r="G529" s="30">
        <v>3</v>
      </c>
      <c r="H529" s="30">
        <v>449.28561401367199</v>
      </c>
      <c r="I529" s="30">
        <v>11.247260093689</v>
      </c>
      <c r="J529" s="30">
        <v>49.746875762939503</v>
      </c>
      <c r="K529" s="30">
        <v>10.7492027282715</v>
      </c>
      <c r="L529" s="30">
        <v>41.797107696533203</v>
      </c>
      <c r="M529" s="30">
        <v>0.802989661693573</v>
      </c>
      <c r="N529" s="30">
        <v>21.857728958129901</v>
      </c>
      <c r="O529" s="30">
        <v>19.825366973876999</v>
      </c>
      <c r="P529" s="30">
        <v>19.875</v>
      </c>
      <c r="Q529" s="30">
        <v>0.52021509408950795</v>
      </c>
      <c r="R529" s="30">
        <v>1000.9716796875</v>
      </c>
      <c r="S529" s="30">
        <v>374.55911254882801</v>
      </c>
      <c r="T529" s="42"/>
      <c r="U529" s="42"/>
      <c r="V529" s="13"/>
      <c r="W529" s="13"/>
      <c r="X529" s="13"/>
      <c r="Y529" s="13"/>
      <c r="Z529" s="13"/>
      <c r="AA529" s="13"/>
    </row>
    <row r="530" spans="1:27" ht="15.75" customHeight="1" x14ac:dyDescent="0.2">
      <c r="A530" s="13"/>
      <c r="B530" s="30" t="str">
        <f>"CRS25WT144A01919"</f>
        <v>CRS25WT144A01919</v>
      </c>
      <c r="C530" s="40">
        <v>45937</v>
      </c>
      <c r="D530" s="41">
        <v>0.77983796296296293</v>
      </c>
      <c r="E530" s="30" t="s">
        <v>62</v>
      </c>
      <c r="F530" s="30">
        <v>445</v>
      </c>
      <c r="G530" s="30">
        <v>3</v>
      </c>
      <c r="H530" s="30">
        <v>445.22277832031301</v>
      </c>
      <c r="I530" s="30">
        <v>11.100118637085</v>
      </c>
      <c r="J530" s="30">
        <v>45.194831848144503</v>
      </c>
      <c r="K530" s="30">
        <v>10.242240905761699</v>
      </c>
      <c r="L530" s="30">
        <v>43.469272613525398</v>
      </c>
      <c r="M530" s="30">
        <v>0.88748490810394298</v>
      </c>
      <c r="N530" s="30">
        <v>21.660072326660199</v>
      </c>
      <c r="O530" s="30">
        <v>26.000190734863299</v>
      </c>
      <c r="P530" s="30">
        <v>26.5625</v>
      </c>
      <c r="Q530" s="44">
        <v>9.9999999747524292E-7</v>
      </c>
      <c r="R530" s="30">
        <v>1000.06457519531</v>
      </c>
      <c r="S530" s="30">
        <v>1034.89172363281</v>
      </c>
      <c r="T530" s="42"/>
      <c r="U530" s="42"/>
      <c r="V530" s="13"/>
      <c r="W530" s="13"/>
      <c r="X530" s="13"/>
      <c r="Y530" s="13"/>
      <c r="Z530" s="13"/>
      <c r="AA530" s="13"/>
    </row>
    <row r="531" spans="1:27" ht="15.75" customHeight="1" x14ac:dyDescent="0.2">
      <c r="A531" s="13"/>
      <c r="B531" s="37" t="str">
        <f>"CRS25WT3606066"</f>
        <v>CRS25WT3606066</v>
      </c>
      <c r="C531" s="38">
        <v>45873</v>
      </c>
      <c r="D531" s="39">
        <v>0.75219907407407405</v>
      </c>
      <c r="E531" s="37" t="s">
        <v>62</v>
      </c>
      <c r="F531" s="37">
        <v>204</v>
      </c>
      <c r="G531" s="37">
        <v>4</v>
      </c>
      <c r="H531" s="37">
        <v>204.00749206543</v>
      </c>
      <c r="I531" s="37">
        <v>9.6780042648315394</v>
      </c>
      <c r="J531" s="37">
        <v>24.541557312011701</v>
      </c>
      <c r="K531" s="37">
        <v>12.5380182266235</v>
      </c>
      <c r="L531" s="37">
        <v>16.271110534668001</v>
      </c>
      <c r="M531" s="37">
        <v>0.85893082618713401</v>
      </c>
      <c r="N531" s="37">
        <v>12.488980293273899</v>
      </c>
      <c r="O531" s="37">
        <v>0</v>
      </c>
      <c r="P531" s="37">
        <v>0</v>
      </c>
      <c r="Q531" s="37">
        <v>3.4871222451329201E-3</v>
      </c>
      <c r="R531" s="37">
        <v>25</v>
      </c>
      <c r="S531" s="37">
        <v>0.52515316009521495</v>
      </c>
      <c r="T531" s="37">
        <v>997.81750488281295</v>
      </c>
      <c r="U531" s="37">
        <v>51.509796142578097</v>
      </c>
      <c r="V531" s="13"/>
      <c r="W531" s="13"/>
      <c r="X531" s="13"/>
      <c r="Y531" s="13"/>
      <c r="Z531" s="13"/>
      <c r="AA531" s="13"/>
    </row>
    <row r="532" spans="1:27" ht="15.75" customHeight="1" x14ac:dyDescent="0.2">
      <c r="A532" s="13"/>
      <c r="B532" s="37" t="str">
        <f>"CRS25WT3606088"</f>
        <v>CRS25WT3606088</v>
      </c>
      <c r="C532" s="38">
        <v>45873</v>
      </c>
      <c r="D532" s="39">
        <v>0.7356597222222222</v>
      </c>
      <c r="E532" s="37" t="s">
        <v>62</v>
      </c>
      <c r="F532" s="37">
        <v>199</v>
      </c>
      <c r="G532" s="37">
        <v>4</v>
      </c>
      <c r="H532" s="37">
        <v>199.10026550293</v>
      </c>
      <c r="I532" s="37">
        <v>9.6597995758056605</v>
      </c>
      <c r="J532" s="37">
        <v>24.554265975952099</v>
      </c>
      <c r="K532" s="37">
        <v>10.066464424133301</v>
      </c>
      <c r="L532" s="37">
        <v>19.778568267822301</v>
      </c>
      <c r="M532" s="37">
        <v>0.83941507339477495</v>
      </c>
      <c r="N532" s="37">
        <v>12.1885681152344</v>
      </c>
      <c r="O532" s="37">
        <v>0</v>
      </c>
      <c r="P532" s="37">
        <v>0</v>
      </c>
      <c r="Q532" s="37">
        <v>1.32939526811242E-2</v>
      </c>
      <c r="R532" s="37">
        <v>25</v>
      </c>
      <c r="S532" s="37">
        <v>0.29005238413810702</v>
      </c>
      <c r="T532" s="37">
        <v>995.21197509765602</v>
      </c>
      <c r="U532" s="37">
        <v>2464.42138671875</v>
      </c>
      <c r="V532" s="13"/>
      <c r="W532" s="13"/>
      <c r="X532" s="13"/>
      <c r="Y532" s="13"/>
      <c r="Z532" s="13"/>
      <c r="AA532" s="13"/>
    </row>
    <row r="533" spans="1:27" ht="15.75" customHeight="1" x14ac:dyDescent="0.2">
      <c r="A533" s="13"/>
      <c r="B533" s="37" t="str">
        <f>"CRS25WT3606089"</f>
        <v>CRS25WT3606089</v>
      </c>
      <c r="C533" s="38">
        <v>45873</v>
      </c>
      <c r="D533" s="39">
        <v>0.73798611111111112</v>
      </c>
      <c r="E533" s="37" t="s">
        <v>62</v>
      </c>
      <c r="F533" s="37">
        <v>198</v>
      </c>
      <c r="G533" s="37">
        <v>4</v>
      </c>
      <c r="H533" s="37">
        <v>198.83242797851599</v>
      </c>
      <c r="I533" s="37">
        <v>9.5955677032470703</v>
      </c>
      <c r="J533" s="37">
        <v>24.562656402587901</v>
      </c>
      <c r="K533" s="37">
        <v>10.0550689697266</v>
      </c>
      <c r="L533" s="37">
        <v>19.774345397949201</v>
      </c>
      <c r="M533" s="37">
        <v>0.84360903501510598</v>
      </c>
      <c r="N533" s="37">
        <v>12.172171592712401</v>
      </c>
      <c r="O533" s="37">
        <v>0</v>
      </c>
      <c r="P533" s="37">
        <v>0</v>
      </c>
      <c r="Q533" s="37">
        <v>1.6469802940264301E-3</v>
      </c>
      <c r="R533" s="37">
        <v>25</v>
      </c>
      <c r="S533" s="37">
        <v>0.30368831753730802</v>
      </c>
      <c r="T533" s="37">
        <v>993.673095703125</v>
      </c>
      <c r="U533" s="37">
        <v>1653.86926269531</v>
      </c>
      <c r="V533" s="13"/>
      <c r="W533" s="13"/>
      <c r="X533" s="13"/>
      <c r="Y533" s="13"/>
      <c r="Z533" s="13"/>
      <c r="AA533" s="13"/>
    </row>
    <row r="534" spans="1:27" ht="15.75" customHeight="1" x14ac:dyDescent="0.2">
      <c r="A534" s="13"/>
      <c r="B534" s="37" t="str">
        <f>"CRS25WT3606112"</f>
        <v>CRS25WT3606112</v>
      </c>
      <c r="C534" s="38">
        <v>45947</v>
      </c>
      <c r="D534" s="39">
        <v>3.6111111111111114E-3</v>
      </c>
      <c r="E534" s="37" t="s">
        <v>62</v>
      </c>
      <c r="F534" s="37">
        <v>196</v>
      </c>
      <c r="G534" s="37">
        <v>4</v>
      </c>
      <c r="H534" s="37">
        <v>196.461181640625</v>
      </c>
      <c r="I534" s="37">
        <v>9.6623010635375994</v>
      </c>
      <c r="J534" s="37">
        <v>24.225830078125</v>
      </c>
      <c r="K534" s="37">
        <v>9.8020315170288104</v>
      </c>
      <c r="L534" s="37">
        <v>20.042901992797901</v>
      </c>
      <c r="M534" s="37">
        <v>0.83930057287216198</v>
      </c>
      <c r="N534" s="37">
        <v>9.5578289031982404</v>
      </c>
      <c r="O534" s="37">
        <v>0</v>
      </c>
      <c r="P534" s="37">
        <v>0</v>
      </c>
      <c r="Q534" s="37">
        <v>1.06547614559531E-2</v>
      </c>
      <c r="R534" s="37">
        <v>25</v>
      </c>
      <c r="S534" s="37">
        <v>0.25248792767524703</v>
      </c>
      <c r="T534" s="37">
        <v>996.4892578125</v>
      </c>
      <c r="U534" s="37">
        <v>731.81280517578102</v>
      </c>
      <c r="V534" s="13"/>
      <c r="W534" s="13"/>
      <c r="X534" s="13"/>
      <c r="Y534" s="13"/>
      <c r="Z534" s="13"/>
      <c r="AA534" s="13"/>
    </row>
    <row r="535" spans="1:27" ht="15.75" customHeight="1" x14ac:dyDescent="0.2">
      <c r="A535" s="13"/>
      <c r="B535" s="37" t="str">
        <f>"CRS25WT3606906"</f>
        <v>CRS25WT3606906</v>
      </c>
      <c r="C535" s="38">
        <v>45917</v>
      </c>
      <c r="D535" s="37" t="s">
        <v>93</v>
      </c>
      <c r="E535" s="37" t="s">
        <v>62</v>
      </c>
      <c r="F535" s="37">
        <v>198</v>
      </c>
      <c r="G535" s="37">
        <v>4</v>
      </c>
      <c r="H535" s="37">
        <v>198.31362915039099</v>
      </c>
      <c r="I535" s="37">
        <v>9.71069431304932</v>
      </c>
      <c r="J535" s="37">
        <v>24.5562133789062</v>
      </c>
      <c r="K535" s="37">
        <v>10.1560325622559</v>
      </c>
      <c r="L535" s="37">
        <v>19.5266819000244</v>
      </c>
      <c r="M535" s="37">
        <v>0.83165055513382002</v>
      </c>
      <c r="N535" s="37">
        <v>9.6479511260986293</v>
      </c>
      <c r="O535" s="37">
        <v>0</v>
      </c>
      <c r="P535" s="37">
        <v>0</v>
      </c>
      <c r="Q535" s="37">
        <v>1.18948509916663E-2</v>
      </c>
      <c r="R535" s="37">
        <v>25</v>
      </c>
      <c r="S535" s="37">
        <v>0.32316505908966098</v>
      </c>
      <c r="T535" s="37">
        <v>1020.31872558594</v>
      </c>
      <c r="U535" s="37">
        <v>1116.68872070312</v>
      </c>
      <c r="V535" s="13"/>
      <c r="W535" s="13"/>
      <c r="X535" s="13"/>
      <c r="Y535" s="13"/>
      <c r="Z535" s="13"/>
      <c r="AA535" s="13"/>
    </row>
    <row r="536" spans="1:27" ht="15.75" customHeight="1" x14ac:dyDescent="0.2">
      <c r="A536" s="13"/>
      <c r="B536" s="37" t="str">
        <f>"CRS25WT3606978"</f>
        <v>CRS25WT3606978</v>
      </c>
      <c r="C536" s="38">
        <v>45917</v>
      </c>
      <c r="D536" s="37" t="s">
        <v>94</v>
      </c>
      <c r="E536" s="37" t="s">
        <v>62</v>
      </c>
      <c r="F536" s="37">
        <v>198</v>
      </c>
      <c r="G536" s="37">
        <v>4</v>
      </c>
      <c r="H536" s="37">
        <v>198.51371765136699</v>
      </c>
      <c r="I536" s="37">
        <v>9.7376985549926793</v>
      </c>
      <c r="J536" s="37">
        <v>24.576391220092798</v>
      </c>
      <c r="K536" s="37">
        <v>10.0877342224121</v>
      </c>
      <c r="L536" s="37">
        <v>19.6787204742432</v>
      </c>
      <c r="M536" s="37">
        <v>0.82949942350387595</v>
      </c>
      <c r="N536" s="37">
        <v>9.6576852798461896</v>
      </c>
      <c r="O536" s="37">
        <v>0</v>
      </c>
      <c r="P536" s="37">
        <v>0</v>
      </c>
      <c r="Q536" s="37">
        <v>1.7619047313928601E-2</v>
      </c>
      <c r="R536" s="37">
        <v>25</v>
      </c>
      <c r="S536" s="37">
        <v>0.31797134876251198</v>
      </c>
      <c r="T536" s="37">
        <v>1039.34606933594</v>
      </c>
      <c r="U536" s="37">
        <v>772.68951416015602</v>
      </c>
      <c r="V536" s="13"/>
      <c r="W536" s="13"/>
      <c r="X536" s="13"/>
      <c r="Y536" s="13"/>
      <c r="Z536" s="13"/>
      <c r="AA536" s="13"/>
    </row>
    <row r="537" spans="1:27" ht="15.75" customHeight="1" x14ac:dyDescent="0.2">
      <c r="A537" s="13"/>
      <c r="B537" s="37" t="str">
        <f>"CRS25WT3606979"</f>
        <v>CRS25WT3606979</v>
      </c>
      <c r="C537" s="38">
        <v>45917</v>
      </c>
      <c r="D537" s="37" t="s">
        <v>95</v>
      </c>
      <c r="E537" s="37" t="s">
        <v>62</v>
      </c>
      <c r="F537" s="37">
        <v>198</v>
      </c>
      <c r="G537" s="37">
        <v>4</v>
      </c>
      <c r="H537" s="37">
        <v>198.08320617675801</v>
      </c>
      <c r="I537" s="37">
        <v>9.7282228469848597</v>
      </c>
      <c r="J537" s="37">
        <v>24.595760345458999</v>
      </c>
      <c r="K537" s="37">
        <v>10.0842533111572</v>
      </c>
      <c r="L537" s="37">
        <v>19.642824172973601</v>
      </c>
      <c r="M537" s="37">
        <v>0.82785427570342995</v>
      </c>
      <c r="N537" s="37">
        <v>9.6367406845092791</v>
      </c>
      <c r="O537" s="37">
        <v>0</v>
      </c>
      <c r="P537" s="37">
        <v>0</v>
      </c>
      <c r="Q537" s="37">
        <v>1.0952303186059E-2</v>
      </c>
      <c r="R537" s="37">
        <v>25</v>
      </c>
      <c r="S537" s="37">
        <v>0.31236889958381697</v>
      </c>
      <c r="T537" s="37">
        <v>1052.92199707031</v>
      </c>
      <c r="U537" s="37">
        <v>1034.998046875</v>
      </c>
      <c r="V537" s="13"/>
      <c r="W537" s="13"/>
      <c r="X537" s="13"/>
      <c r="Y537" s="13"/>
      <c r="Z537" s="13"/>
      <c r="AA537" s="13"/>
    </row>
    <row r="538" spans="1:27" ht="15.75" customHeight="1" x14ac:dyDescent="0.2">
      <c r="A538" s="13"/>
      <c r="B538" s="37" t="str">
        <f>"CRS25WT3606980"</f>
        <v>CRS25WT3606980</v>
      </c>
      <c r="C538" s="38">
        <v>45917</v>
      </c>
      <c r="D538" s="37" t="s">
        <v>96</v>
      </c>
      <c r="E538" s="37" t="s">
        <v>62</v>
      </c>
      <c r="F538" s="37">
        <v>197</v>
      </c>
      <c r="G538" s="37">
        <v>4</v>
      </c>
      <c r="H538" s="37">
        <v>197.911376953125</v>
      </c>
      <c r="I538" s="37">
        <v>9.7046089172363299</v>
      </c>
      <c r="J538" s="37">
        <v>24.553899765014599</v>
      </c>
      <c r="K538" s="37">
        <v>10.0722570419312</v>
      </c>
      <c r="L538" s="37">
        <v>19.6491584777832</v>
      </c>
      <c r="M538" s="37">
        <v>0.83056235313415505</v>
      </c>
      <c r="N538" s="37">
        <v>9.6283817291259801</v>
      </c>
      <c r="O538" s="37">
        <v>0</v>
      </c>
      <c r="P538" s="37">
        <v>0</v>
      </c>
      <c r="Q538" s="37">
        <v>1.25409225001931E-2</v>
      </c>
      <c r="R538" s="37">
        <v>25</v>
      </c>
      <c r="S538" s="37">
        <v>0.30641537904739402</v>
      </c>
      <c r="T538" s="37">
        <v>1021.72436523438</v>
      </c>
      <c r="U538" s="37">
        <v>935.47821044921898</v>
      </c>
      <c r="V538" s="13"/>
      <c r="W538" s="13"/>
      <c r="X538" s="13"/>
      <c r="Y538" s="13"/>
      <c r="Z538" s="13"/>
      <c r="AA538" s="13"/>
    </row>
    <row r="539" spans="1:27" ht="15.75" customHeight="1" x14ac:dyDescent="0.2">
      <c r="A539" s="13"/>
      <c r="B539" s="37" t="str">
        <f>"CRS25WT3606981"</f>
        <v>CRS25WT3606981</v>
      </c>
      <c r="C539" s="38">
        <v>45917</v>
      </c>
      <c r="D539" s="37" t="s">
        <v>97</v>
      </c>
      <c r="E539" s="37" t="s">
        <v>62</v>
      </c>
      <c r="F539" s="37">
        <v>197</v>
      </c>
      <c r="G539" s="37">
        <v>4</v>
      </c>
      <c r="H539" s="37">
        <v>197.74623107910199</v>
      </c>
      <c r="I539" s="37">
        <v>9.7236032485961896</v>
      </c>
      <c r="J539" s="37">
        <v>24.573566436767599</v>
      </c>
      <c r="K539" s="37">
        <v>10.0974931716919</v>
      </c>
      <c r="L539" s="37">
        <v>19.583696365356399</v>
      </c>
      <c r="M539" s="37">
        <v>0.82758533954620395</v>
      </c>
      <c r="N539" s="37">
        <v>9.6203470230102504</v>
      </c>
      <c r="O539" s="37">
        <v>0</v>
      </c>
      <c r="P539" s="37">
        <v>0</v>
      </c>
      <c r="Q539" s="37">
        <v>1.03176152333617E-2</v>
      </c>
      <c r="R539" s="37">
        <v>25</v>
      </c>
      <c r="S539" s="37">
        <v>0.32095411419868503</v>
      </c>
      <c r="T539" s="37">
        <v>1060.77587890625</v>
      </c>
      <c r="U539" s="37">
        <v>1388.32580566406</v>
      </c>
      <c r="V539" s="13"/>
      <c r="W539" s="13"/>
      <c r="X539" s="13"/>
      <c r="Y539" s="13"/>
      <c r="Z539" s="13"/>
      <c r="AA539" s="13"/>
    </row>
    <row r="540" spans="1:27" ht="15.75" customHeight="1" x14ac:dyDescent="0.2">
      <c r="A540" s="13"/>
      <c r="B540" s="37" t="str">
        <f>"CRS25WT3606982"</f>
        <v>CRS25WT3606982</v>
      </c>
      <c r="C540" s="38">
        <v>45917</v>
      </c>
      <c r="D540" s="37" t="s">
        <v>98</v>
      </c>
      <c r="E540" s="37" t="s">
        <v>62</v>
      </c>
      <c r="F540" s="37">
        <v>196</v>
      </c>
      <c r="G540" s="37">
        <v>4</v>
      </c>
      <c r="H540" s="37">
        <v>196.42539978027301</v>
      </c>
      <c r="I540" s="37">
        <v>9.7375135421752894</v>
      </c>
      <c r="J540" s="37">
        <v>24.485279083251999</v>
      </c>
      <c r="K540" s="37">
        <v>10.107428550720201</v>
      </c>
      <c r="L540" s="37">
        <v>19.4337673187256</v>
      </c>
      <c r="M540" s="37">
        <v>0.82384312152862604</v>
      </c>
      <c r="N540" s="37">
        <v>9.5560884475708008</v>
      </c>
      <c r="O540" s="37">
        <v>0</v>
      </c>
      <c r="P540" s="37">
        <v>0</v>
      </c>
      <c r="Q540" s="37">
        <v>1.26190492883325E-2</v>
      </c>
      <c r="R540" s="37">
        <v>25</v>
      </c>
      <c r="S540" s="37">
        <v>0.31390607357025102</v>
      </c>
      <c r="T540" s="37">
        <v>1024.96020507812</v>
      </c>
      <c r="U540" s="37">
        <v>1011.23065185547</v>
      </c>
      <c r="V540" s="13"/>
      <c r="W540" s="13"/>
      <c r="X540" s="13"/>
      <c r="Y540" s="13"/>
      <c r="Z540" s="13"/>
      <c r="AA540" s="13"/>
    </row>
    <row r="541" spans="1:27" ht="15.75" customHeight="1" x14ac:dyDescent="0.2">
      <c r="A541" s="13"/>
      <c r="B541" s="37" t="str">
        <f>"CRS25WT3606983"</f>
        <v>CRS25WT3606983</v>
      </c>
      <c r="C541" s="38">
        <v>45917</v>
      </c>
      <c r="D541" s="37" t="s">
        <v>99</v>
      </c>
      <c r="E541" s="37" t="s">
        <v>62</v>
      </c>
      <c r="F541" s="37">
        <v>195</v>
      </c>
      <c r="G541" s="37">
        <v>4</v>
      </c>
      <c r="H541" s="37">
        <v>195.82931518554699</v>
      </c>
      <c r="I541" s="37">
        <v>9.6567859649658203</v>
      </c>
      <c r="J541" s="37">
        <v>24.433864593505898</v>
      </c>
      <c r="K541" s="37">
        <v>10.097601890564</v>
      </c>
      <c r="L541" s="37">
        <v>19.3936462402344</v>
      </c>
      <c r="M541" s="37">
        <v>0.82995194196701105</v>
      </c>
      <c r="N541" s="37">
        <v>9.5270891189575195</v>
      </c>
      <c r="O541" s="37">
        <v>0</v>
      </c>
      <c r="P541" s="37">
        <v>0</v>
      </c>
      <c r="Q541" s="37">
        <v>1.0158807970583401E-2</v>
      </c>
      <c r="R541" s="37">
        <v>25</v>
      </c>
      <c r="S541" s="37">
        <v>0.32415029406547502</v>
      </c>
      <c r="T541" s="37">
        <v>1033.4150390625</v>
      </c>
      <c r="U541" s="37">
        <v>1894.99267578125</v>
      </c>
      <c r="V541" s="13"/>
      <c r="W541" s="13"/>
      <c r="X541" s="13"/>
      <c r="Y541" s="13"/>
      <c r="Z541" s="13"/>
      <c r="AA541" s="13"/>
    </row>
    <row r="542" spans="1:27" ht="15.75" customHeight="1" x14ac:dyDescent="0.2">
      <c r="A542" s="13"/>
      <c r="B542" s="37" t="str">
        <f>"CRS25WT3606984"</f>
        <v>CRS25WT3606984</v>
      </c>
      <c r="C542" s="38">
        <v>45917</v>
      </c>
      <c r="D542" s="37" t="s">
        <v>100</v>
      </c>
      <c r="E542" s="37" t="s">
        <v>62</v>
      </c>
      <c r="F542" s="37">
        <v>195</v>
      </c>
      <c r="G542" s="37">
        <v>4</v>
      </c>
      <c r="H542" s="37">
        <v>195.77906799316401</v>
      </c>
      <c r="I542" s="37">
        <v>9.7259845733642596</v>
      </c>
      <c r="J542" s="37">
        <v>24.439302444458001</v>
      </c>
      <c r="K542" s="37">
        <v>10.043612480163601</v>
      </c>
      <c r="L542" s="37">
        <v>19.492895126342798</v>
      </c>
      <c r="M542" s="37">
        <v>0.82365220785141002</v>
      </c>
      <c r="N542" s="37">
        <v>9.5246448516845703</v>
      </c>
      <c r="O542" s="37">
        <v>0</v>
      </c>
      <c r="P542" s="37">
        <v>0</v>
      </c>
      <c r="Q542" s="37">
        <v>1.3809518888592699E-2</v>
      </c>
      <c r="R542" s="37">
        <v>25</v>
      </c>
      <c r="S542" s="37">
        <v>0.31619140505790699</v>
      </c>
      <c r="T542" s="37">
        <v>1033.96911621094</v>
      </c>
      <c r="U542" s="37">
        <v>622.07122802734398</v>
      </c>
      <c r="V542" s="13"/>
      <c r="W542" s="13"/>
      <c r="X542" s="13"/>
      <c r="Y542" s="13"/>
      <c r="Z542" s="13"/>
      <c r="AA542" s="13"/>
    </row>
    <row r="543" spans="1:27" ht="15.75" customHeight="1" x14ac:dyDescent="0.2">
      <c r="A543" s="13"/>
      <c r="B543" s="37" t="str">
        <f>"CRS25WT3606985"</f>
        <v>CRS25WT3606985</v>
      </c>
      <c r="C543" s="38">
        <v>45917</v>
      </c>
      <c r="D543" s="37" t="s">
        <v>101</v>
      </c>
      <c r="E543" s="37" t="s">
        <v>62</v>
      </c>
      <c r="F543" s="37">
        <v>195</v>
      </c>
      <c r="G543" s="37">
        <v>4</v>
      </c>
      <c r="H543" s="37">
        <v>195.70571899414099</v>
      </c>
      <c r="I543" s="37">
        <v>9.6706218719482404</v>
      </c>
      <c r="J543" s="37">
        <v>24.484970092773398</v>
      </c>
      <c r="K543" s="37">
        <v>10.1198787689209</v>
      </c>
      <c r="L543" s="37">
        <v>19.338741302490199</v>
      </c>
      <c r="M543" s="37">
        <v>0.82651269435882602</v>
      </c>
      <c r="N543" s="37">
        <v>9.5210762023925799</v>
      </c>
      <c r="O543" s="37">
        <v>0</v>
      </c>
      <c r="P543" s="37">
        <v>0</v>
      </c>
      <c r="Q543" s="37">
        <v>1.37897012755275E-2</v>
      </c>
      <c r="R543" s="37">
        <v>25</v>
      </c>
      <c r="S543" s="37">
        <v>0.32009509205818198</v>
      </c>
      <c r="T543" s="37">
        <v>1033.26794433594</v>
      </c>
      <c r="U543" s="37">
        <v>1887.62145996094</v>
      </c>
      <c r="V543" s="13"/>
      <c r="W543" s="13"/>
      <c r="X543" s="13"/>
      <c r="Y543" s="13"/>
      <c r="Z543" s="13"/>
      <c r="AA543" s="13"/>
    </row>
    <row r="544" spans="1:27" ht="15.75" customHeight="1" x14ac:dyDescent="0.2">
      <c r="A544" s="13"/>
      <c r="B544" s="37" t="str">
        <f>"CRS25WT3606986"</f>
        <v>CRS25WT3606986</v>
      </c>
      <c r="C544" s="38">
        <v>45917</v>
      </c>
      <c r="D544" s="37" t="s">
        <v>102</v>
      </c>
      <c r="E544" s="37" t="s">
        <v>62</v>
      </c>
      <c r="F544" s="37">
        <v>197</v>
      </c>
      <c r="G544" s="37">
        <v>4</v>
      </c>
      <c r="H544" s="37">
        <v>197.50614929199199</v>
      </c>
      <c r="I544" s="37">
        <v>9.7327976226806605</v>
      </c>
      <c r="J544" s="37">
        <v>24.453742980956999</v>
      </c>
      <c r="K544" s="37">
        <v>10.1366052627563</v>
      </c>
      <c r="L544" s="37">
        <v>19.484447479248001</v>
      </c>
      <c r="M544" s="37">
        <v>0.82984614372253396</v>
      </c>
      <c r="N544" s="37">
        <v>9.6086673736572301</v>
      </c>
      <c r="O544" s="37">
        <v>0</v>
      </c>
      <c r="P544" s="37">
        <v>0</v>
      </c>
      <c r="Q544" s="37">
        <v>1.51588078588247E-2</v>
      </c>
      <c r="R544" s="37">
        <v>25</v>
      </c>
      <c r="S544" s="37">
        <v>0.31533277034759499</v>
      </c>
      <c r="T544" s="37">
        <v>1030.77624511719</v>
      </c>
      <c r="U544" s="37">
        <v>956.41467285156205</v>
      </c>
      <c r="V544" s="13"/>
      <c r="W544" s="13"/>
      <c r="X544" s="13"/>
      <c r="Y544" s="13"/>
      <c r="Z544" s="13"/>
      <c r="AA544" s="13"/>
    </row>
    <row r="545" spans="1:27" ht="15.75" customHeight="1" x14ac:dyDescent="0.2">
      <c r="A545" s="13"/>
      <c r="B545" s="37" t="str">
        <f>"CRS25WT3606987"</f>
        <v>CRS25WT3606987</v>
      </c>
      <c r="C545" s="38">
        <v>45917</v>
      </c>
      <c r="D545" s="37" t="s">
        <v>103</v>
      </c>
      <c r="E545" s="37" t="s">
        <v>62</v>
      </c>
      <c r="F545" s="37">
        <v>195</v>
      </c>
      <c r="G545" s="37">
        <v>4</v>
      </c>
      <c r="H545" s="37">
        <v>195.69281005859401</v>
      </c>
      <c r="I545" s="37">
        <v>9.6123466491699201</v>
      </c>
      <c r="J545" s="37">
        <v>24.4316806793213</v>
      </c>
      <c r="K545" s="37">
        <v>10.150245666503899</v>
      </c>
      <c r="L545" s="37">
        <v>19.279613494873001</v>
      </c>
      <c r="M545" s="37">
        <v>0.83328217267990101</v>
      </c>
      <c r="N545" s="37">
        <v>9.52044773101807</v>
      </c>
      <c r="O545" s="37">
        <v>0</v>
      </c>
      <c r="P545" s="37">
        <v>0</v>
      </c>
      <c r="Q545" s="37">
        <v>1.7579404637217501E-2</v>
      </c>
      <c r="R545" s="37">
        <v>25</v>
      </c>
      <c r="S545" s="37">
        <v>0.32552477717399603</v>
      </c>
      <c r="T545" s="37">
        <v>1026.93762207031</v>
      </c>
      <c r="U545" s="37">
        <v>9999</v>
      </c>
      <c r="V545" s="13"/>
      <c r="W545" s="13"/>
      <c r="X545" s="13"/>
      <c r="Y545" s="13"/>
      <c r="Z545" s="13"/>
      <c r="AA545" s="13"/>
    </row>
    <row r="546" spans="1:27" ht="15.75" customHeight="1" x14ac:dyDescent="0.2">
      <c r="A546" s="13"/>
      <c r="B546" s="37" t="str">
        <f>"CRS25WT3606988"</f>
        <v>CRS25WT3606988</v>
      </c>
      <c r="C546" s="38">
        <v>45917</v>
      </c>
      <c r="D546" s="37" t="s">
        <v>104</v>
      </c>
      <c r="E546" s="37" t="s">
        <v>62</v>
      </c>
      <c r="F546" s="37">
        <v>197</v>
      </c>
      <c r="G546" s="37">
        <v>4</v>
      </c>
      <c r="H546" s="37">
        <v>197.15760803222699</v>
      </c>
      <c r="I546" s="37">
        <v>9.7147293090820295</v>
      </c>
      <c r="J546" s="37">
        <v>24.4329528808594</v>
      </c>
      <c r="K546" s="37">
        <v>10.183835029602101</v>
      </c>
      <c r="L546" s="37">
        <v>19.359859466552699</v>
      </c>
      <c r="M546" s="37">
        <v>0.83062857389450095</v>
      </c>
      <c r="N546" s="37">
        <v>9.5917100906372106</v>
      </c>
      <c r="O546" s="37">
        <v>0</v>
      </c>
      <c r="P546" s="37">
        <v>0</v>
      </c>
      <c r="Q546" s="37">
        <v>1.5236857347190399E-2</v>
      </c>
      <c r="R546" s="37">
        <v>25</v>
      </c>
      <c r="S546" s="37">
        <v>0.32146582007408098</v>
      </c>
      <c r="T546" s="37">
        <v>1024.76416015625</v>
      </c>
      <c r="U546" s="37">
        <v>2861.46142578125</v>
      </c>
      <c r="V546" s="13"/>
      <c r="W546" s="13"/>
      <c r="X546" s="13"/>
      <c r="Y546" s="13"/>
      <c r="Z546" s="13"/>
      <c r="AA546" s="13"/>
    </row>
    <row r="547" spans="1:27" ht="15.75" customHeight="1" x14ac:dyDescent="0.2">
      <c r="A547" s="13"/>
      <c r="B547" s="37" t="str">
        <f>"CRS25WT3606989"</f>
        <v>CRS25WT3606989</v>
      </c>
      <c r="C547" s="38">
        <v>45917</v>
      </c>
      <c r="D547" s="37" t="s">
        <v>105</v>
      </c>
      <c r="E547" s="37" t="s">
        <v>62</v>
      </c>
      <c r="F547" s="37">
        <v>196</v>
      </c>
      <c r="G547" s="37">
        <v>4</v>
      </c>
      <c r="H547" s="37">
        <v>196.47346496582</v>
      </c>
      <c r="I547" s="37">
        <v>9.6805620193481392</v>
      </c>
      <c r="J547" s="37">
        <v>24.5508842468262</v>
      </c>
      <c r="K547" s="37">
        <v>10.0552711486816</v>
      </c>
      <c r="L547" s="37">
        <v>19.539350509643601</v>
      </c>
      <c r="M547" s="37">
        <v>0.82667762041091897</v>
      </c>
      <c r="N547" s="37">
        <v>9.5584268569946307</v>
      </c>
      <c r="O547" s="37">
        <v>0</v>
      </c>
      <c r="P547" s="37">
        <v>0</v>
      </c>
      <c r="Q547" s="37">
        <v>1.0952303186059E-2</v>
      </c>
      <c r="R547" s="37">
        <v>25</v>
      </c>
      <c r="S547" s="37">
        <v>0.31651648879051197</v>
      </c>
      <c r="T547" s="37">
        <v>1056.64221191406</v>
      </c>
      <c r="U547" s="37">
        <v>850.98223876953102</v>
      </c>
      <c r="V547" s="13"/>
      <c r="W547" s="13"/>
      <c r="X547" s="13"/>
      <c r="Y547" s="13"/>
      <c r="Z547" s="13"/>
      <c r="AA547" s="13"/>
    </row>
    <row r="548" spans="1:27" ht="15.75" customHeight="1" x14ac:dyDescent="0.2">
      <c r="A548" s="13"/>
      <c r="B548" s="37" t="str">
        <f>"CRS25WT3606990"</f>
        <v>CRS25WT3606990</v>
      </c>
      <c r="C548" s="38">
        <v>45917</v>
      </c>
      <c r="D548" s="37" t="s">
        <v>106</v>
      </c>
      <c r="E548" s="37" t="s">
        <v>62</v>
      </c>
      <c r="F548" s="37">
        <v>198</v>
      </c>
      <c r="G548" s="37">
        <v>4</v>
      </c>
      <c r="H548" s="37">
        <v>198.66578674316401</v>
      </c>
      <c r="I548" s="37">
        <v>9.78436374664307</v>
      </c>
      <c r="J548" s="37">
        <v>24.5936489105225</v>
      </c>
      <c r="K548" s="37">
        <v>10.1521110534668</v>
      </c>
      <c r="L548" s="37">
        <v>19.568914413452099</v>
      </c>
      <c r="M548" s="37">
        <v>0.82559591531753496</v>
      </c>
      <c r="N548" s="37">
        <v>9.6650829315185494</v>
      </c>
      <c r="O548" s="37">
        <v>0</v>
      </c>
      <c r="P548" s="37">
        <v>0</v>
      </c>
      <c r="Q548" s="37">
        <v>1.06352306902409E-2</v>
      </c>
      <c r="R548" s="37">
        <v>25</v>
      </c>
      <c r="S548" s="37">
        <v>0.32274264097213701</v>
      </c>
      <c r="T548" s="37">
        <v>1040.4091796875</v>
      </c>
      <c r="U548" s="37">
        <v>1312.00500488281</v>
      </c>
      <c r="V548" s="13"/>
      <c r="W548" s="13"/>
      <c r="X548" s="13"/>
      <c r="Y548" s="13"/>
      <c r="Z548" s="13"/>
      <c r="AA548" s="13"/>
    </row>
    <row r="549" spans="1:27" ht="15.75" customHeight="1" x14ac:dyDescent="0.2">
      <c r="A549" s="13"/>
      <c r="B549" s="37" t="str">
        <f>"CRS25WT3606991"</f>
        <v>CRS25WT3606991</v>
      </c>
      <c r="C549" s="38">
        <v>45917</v>
      </c>
      <c r="D549" s="37" t="s">
        <v>107</v>
      </c>
      <c r="E549" s="37" t="s">
        <v>62</v>
      </c>
      <c r="F549" s="37">
        <v>196</v>
      </c>
      <c r="G549" s="37">
        <v>4</v>
      </c>
      <c r="H549" s="37">
        <v>196.48013305664099</v>
      </c>
      <c r="I549" s="37">
        <v>9.7046632766723597</v>
      </c>
      <c r="J549" s="37">
        <v>24.598094940185501</v>
      </c>
      <c r="K549" s="37">
        <v>10.089414596557599</v>
      </c>
      <c r="L549" s="37">
        <v>19.4738883972168</v>
      </c>
      <c r="M549" s="37">
        <v>0.82306987047195401</v>
      </c>
      <c r="N549" s="37">
        <v>9.5587511062622106</v>
      </c>
      <c r="O549" s="37">
        <v>0</v>
      </c>
      <c r="P549" s="37">
        <v>0</v>
      </c>
      <c r="Q549" s="37">
        <v>1.51588078588247E-2</v>
      </c>
      <c r="R549" s="37">
        <v>25</v>
      </c>
      <c r="S549" s="37">
        <v>0.340104520320892</v>
      </c>
      <c r="T549" s="37">
        <v>1054.830078125</v>
      </c>
      <c r="U549" s="37">
        <v>1038.10571289062</v>
      </c>
      <c r="V549" s="13"/>
      <c r="W549" s="13"/>
      <c r="X549" s="13"/>
      <c r="Y549" s="13"/>
      <c r="Z549" s="13"/>
      <c r="AA549" s="13"/>
    </row>
    <row r="550" spans="1:27" ht="15.75" customHeight="1" x14ac:dyDescent="0.2">
      <c r="A550" s="13"/>
      <c r="B550" s="37" t="str">
        <f>"CRS25WT3606993"</f>
        <v>CRS25WT3606993</v>
      </c>
      <c r="C550" s="38">
        <v>45930</v>
      </c>
      <c r="D550" s="37" t="s">
        <v>108</v>
      </c>
      <c r="E550" s="37" t="s">
        <v>62</v>
      </c>
      <c r="F550" s="37">
        <v>208</v>
      </c>
      <c r="G550" s="37">
        <v>4</v>
      </c>
      <c r="H550" s="37">
        <v>208.93247985839801</v>
      </c>
      <c r="I550" s="37">
        <v>9.7000293731689506</v>
      </c>
      <c r="J550" s="37">
        <v>24.593044281005898</v>
      </c>
      <c r="K550" s="37">
        <v>10.7139272689819</v>
      </c>
      <c r="L550" s="37">
        <v>19.5010166168213</v>
      </c>
      <c r="M550" s="37">
        <v>0.87583160400390603</v>
      </c>
      <c r="N550" s="37">
        <v>10.164557456970201</v>
      </c>
      <c r="O550" s="37">
        <v>0</v>
      </c>
      <c r="P550" s="37">
        <v>0</v>
      </c>
      <c r="Q550" s="37">
        <v>2.2700931876897801E-2</v>
      </c>
      <c r="R550" s="37">
        <v>25</v>
      </c>
      <c r="S550" s="37">
        <v>0.55132162570953402</v>
      </c>
      <c r="T550" s="37">
        <v>954.12194824218795</v>
      </c>
      <c r="U550" s="37">
        <v>4.6118655204772896</v>
      </c>
      <c r="V550" s="13"/>
      <c r="W550" s="13"/>
      <c r="X550" s="13"/>
      <c r="Y550" s="13"/>
      <c r="Z550" s="13"/>
      <c r="AA550" s="13"/>
    </row>
    <row r="551" spans="1:27" ht="15.75" customHeight="1" x14ac:dyDescent="0.2">
      <c r="A551" s="13"/>
      <c r="B551" s="37" t="str">
        <f>"CRS25WT3606994"</f>
        <v>CRS25WT3606994</v>
      </c>
      <c r="C551" s="38">
        <v>45930</v>
      </c>
      <c r="D551" s="37" t="s">
        <v>109</v>
      </c>
      <c r="E551" s="37" t="s">
        <v>62</v>
      </c>
      <c r="F551" s="37">
        <v>190</v>
      </c>
      <c r="G551" s="37">
        <v>4</v>
      </c>
      <c r="H551" s="37">
        <v>190.13430786132801</v>
      </c>
      <c r="I551" s="37">
        <v>9.3546476364135707</v>
      </c>
      <c r="J551" s="37">
        <v>24.538343429565401</v>
      </c>
      <c r="K551" s="37">
        <v>10.032397270202599</v>
      </c>
      <c r="L551" s="37">
        <v>18.952030181884801</v>
      </c>
      <c r="M551" s="37">
        <v>0.82830029726028398</v>
      </c>
      <c r="N551" s="37">
        <v>9.2500267028808594</v>
      </c>
      <c r="O551" s="37">
        <v>0</v>
      </c>
      <c r="P551" s="37">
        <v>0</v>
      </c>
      <c r="Q551" s="37">
        <v>2.60072778910398E-2</v>
      </c>
      <c r="R551" s="37">
        <v>25</v>
      </c>
      <c r="S551" s="37">
        <v>0.461721152067184</v>
      </c>
      <c r="T551" s="37">
        <v>1084.20629882812</v>
      </c>
      <c r="U551" s="37">
        <v>11.2480726242065</v>
      </c>
      <c r="V551" s="13"/>
      <c r="W551" s="13"/>
      <c r="X551" s="13"/>
      <c r="Y551" s="13"/>
      <c r="Z551" s="13"/>
      <c r="AA551" s="13"/>
    </row>
    <row r="552" spans="1:27" ht="15.75" customHeight="1" x14ac:dyDescent="0.2">
      <c r="A552" s="13"/>
      <c r="B552" s="37" t="str">
        <f>"CRS25WT3606996"</f>
        <v>CRS25WT3606996</v>
      </c>
      <c r="C552" s="38">
        <v>45930</v>
      </c>
      <c r="D552" s="37" t="s">
        <v>110</v>
      </c>
      <c r="E552" s="37" t="s">
        <v>62</v>
      </c>
      <c r="F552" s="37">
        <v>218</v>
      </c>
      <c r="G552" s="37">
        <v>4</v>
      </c>
      <c r="H552" s="37">
        <v>218.99826049804699</v>
      </c>
      <c r="I552" s="37">
        <v>9.7146215438842791</v>
      </c>
      <c r="J552" s="37">
        <v>24.563962936401399</v>
      </c>
      <c r="K552" s="37">
        <v>11.8103685379028</v>
      </c>
      <c r="L552" s="37">
        <v>18.5428791046143</v>
      </c>
      <c r="M552" s="37">
        <v>0.917733013629913</v>
      </c>
      <c r="N552" s="37">
        <v>10.654257774353001</v>
      </c>
      <c r="O552" s="37">
        <v>0</v>
      </c>
      <c r="P552" s="37">
        <v>0</v>
      </c>
      <c r="Q552" s="37">
        <v>1.7698451876640299E-2</v>
      </c>
      <c r="R552" s="37">
        <v>25</v>
      </c>
      <c r="S552" s="37">
        <v>0.454222202301025</v>
      </c>
      <c r="T552" s="37">
        <v>879.510986328125</v>
      </c>
      <c r="U552" s="37">
        <v>132.14657592773401</v>
      </c>
      <c r="V552" s="13"/>
      <c r="W552" s="13"/>
      <c r="X552" s="13"/>
      <c r="Y552" s="13"/>
      <c r="Z552" s="13"/>
      <c r="AA552" s="13"/>
    </row>
    <row r="553" spans="1:27" ht="15.75" customHeight="1" x14ac:dyDescent="0.2">
      <c r="A553" s="13"/>
      <c r="B553" s="37" t="str">
        <f>"CRS25WT3606997"</f>
        <v>CRS25WT3606997</v>
      </c>
      <c r="C553" s="38">
        <v>45930</v>
      </c>
      <c r="D553" s="37" t="s">
        <v>111</v>
      </c>
      <c r="E553" s="37" t="s">
        <v>62</v>
      </c>
      <c r="F553" s="37">
        <v>201</v>
      </c>
      <c r="G553" s="37">
        <v>4</v>
      </c>
      <c r="H553" s="37">
        <v>201.27264404296901</v>
      </c>
      <c r="I553" s="37">
        <v>9.5022296905517596</v>
      </c>
      <c r="J553" s="37">
        <v>24.5307102203369</v>
      </c>
      <c r="K553" s="37">
        <v>10.916236877441399</v>
      </c>
      <c r="L553" s="37">
        <v>18.437915802001999</v>
      </c>
      <c r="M553" s="37">
        <v>0.86347365379333496</v>
      </c>
      <c r="N553" s="37">
        <v>9.7919063568115199</v>
      </c>
      <c r="O553" s="37">
        <v>0</v>
      </c>
      <c r="P553" s="37">
        <v>0</v>
      </c>
      <c r="Q553" s="37">
        <v>2.8253298252821E-2</v>
      </c>
      <c r="R553" s="37">
        <v>25</v>
      </c>
      <c r="S553" s="37">
        <v>0.44202804565429699</v>
      </c>
      <c r="T553" s="37">
        <v>990.00201416015602</v>
      </c>
      <c r="U553" s="37">
        <v>119.425262451172</v>
      </c>
      <c r="V553" s="13"/>
      <c r="W553" s="13"/>
      <c r="X553" s="13"/>
      <c r="Y553" s="13"/>
      <c r="Z553" s="13"/>
      <c r="AA553" s="13"/>
    </row>
    <row r="554" spans="1:27" ht="15.75" customHeight="1" x14ac:dyDescent="0.2">
      <c r="A554" s="13"/>
      <c r="B554" s="37" t="str">
        <f>"CRS25WT3606998"</f>
        <v>CRS25WT3606998</v>
      </c>
      <c r="C554" s="38">
        <v>45930</v>
      </c>
      <c r="D554" s="37" t="s">
        <v>112</v>
      </c>
      <c r="E554" s="37" t="s">
        <v>62</v>
      </c>
      <c r="F554" s="37">
        <v>214</v>
      </c>
      <c r="G554" s="37">
        <v>4</v>
      </c>
      <c r="H554" s="37">
        <v>214.94503784179699</v>
      </c>
      <c r="I554" s="37">
        <v>9.6958990097045898</v>
      </c>
      <c r="J554" s="37">
        <v>24.551103591918899</v>
      </c>
      <c r="K554" s="37">
        <v>11.3821716308594</v>
      </c>
      <c r="L554" s="37">
        <v>18.884361267089801</v>
      </c>
      <c r="M554" s="37">
        <v>0.902959585189819</v>
      </c>
      <c r="N554" s="37">
        <v>10.457068443298301</v>
      </c>
      <c r="O554" s="37">
        <v>0</v>
      </c>
      <c r="P554" s="37">
        <v>0</v>
      </c>
      <c r="Q554" s="37">
        <v>1.13293658941984E-2</v>
      </c>
      <c r="R554" s="37">
        <v>25</v>
      </c>
      <c r="S554" s="37">
        <v>0.45940950512885997</v>
      </c>
      <c r="T554" s="37">
        <v>911.39910888671898</v>
      </c>
      <c r="U554" s="37">
        <v>8.1149082183837908</v>
      </c>
      <c r="V554" s="13"/>
      <c r="W554" s="13"/>
      <c r="X554" s="13"/>
      <c r="Y554" s="13"/>
      <c r="Z554" s="13"/>
      <c r="AA554" s="13"/>
    </row>
    <row r="555" spans="1:27" ht="15.75" customHeight="1" x14ac:dyDescent="0.2">
      <c r="A555" s="13"/>
      <c r="B555" s="37" t="str">
        <f>"CRS25WT3606999"</f>
        <v>CRS25WT3606999</v>
      </c>
      <c r="C555" s="38">
        <v>45930</v>
      </c>
      <c r="D555" s="37" t="s">
        <v>113</v>
      </c>
      <c r="E555" s="37" t="s">
        <v>62</v>
      </c>
      <c r="F555" s="37">
        <v>222</v>
      </c>
      <c r="G555" s="37">
        <v>4</v>
      </c>
      <c r="H555" s="37">
        <v>222.24395751953099</v>
      </c>
      <c r="I555" s="37">
        <v>9.8274850845336896</v>
      </c>
      <c r="J555" s="37">
        <v>24.5663452148438</v>
      </c>
      <c r="K555" s="37">
        <v>11.887815475463899</v>
      </c>
      <c r="L555" s="37">
        <v>18.695106506347699</v>
      </c>
      <c r="M555" s="37">
        <v>0.92054921388626099</v>
      </c>
      <c r="N555" s="37">
        <v>10.8121604919434</v>
      </c>
      <c r="O555" s="37">
        <v>0</v>
      </c>
      <c r="P555" s="37">
        <v>0</v>
      </c>
      <c r="Q555" s="37">
        <v>1.2063452042639301E-2</v>
      </c>
      <c r="R555" s="37">
        <v>25</v>
      </c>
      <c r="S555" s="37">
        <v>0.45136928558349598</v>
      </c>
      <c r="T555" s="37">
        <v>872.55822753906295</v>
      </c>
      <c r="U555" s="37">
        <v>36.053802490234403</v>
      </c>
      <c r="V555" s="13"/>
      <c r="W555" s="13"/>
      <c r="X555" s="13"/>
      <c r="Y555" s="13"/>
      <c r="Z555" s="13"/>
      <c r="AA555" s="13"/>
    </row>
    <row r="556" spans="1:27" ht="15.75" customHeight="1" x14ac:dyDescent="0.2">
      <c r="A556" s="13"/>
      <c r="B556" s="37" t="str">
        <f>"CRS25WT3607001"</f>
        <v>CRS25WT3607001</v>
      </c>
      <c r="C556" s="38">
        <v>45917</v>
      </c>
      <c r="D556" s="37" t="s">
        <v>114</v>
      </c>
      <c r="E556" s="37" t="s">
        <v>62</v>
      </c>
      <c r="F556" s="37">
        <v>198</v>
      </c>
      <c r="G556" s="37">
        <v>4</v>
      </c>
      <c r="H556" s="37">
        <v>198.96189880371099</v>
      </c>
      <c r="I556" s="37">
        <v>9.7013044357299805</v>
      </c>
      <c r="J556" s="37">
        <v>24.598264694213899</v>
      </c>
      <c r="K556" s="37">
        <v>10.215746879577599</v>
      </c>
      <c r="L556" s="37">
        <v>19.476001739501999</v>
      </c>
      <c r="M556" s="37">
        <v>0.83374899625778198</v>
      </c>
      <c r="N556" s="37">
        <v>9.6794891357421893</v>
      </c>
      <c r="O556" s="37">
        <v>0</v>
      </c>
      <c r="P556" s="37">
        <v>0</v>
      </c>
      <c r="Q556" s="37">
        <v>1.7579404637217501E-2</v>
      </c>
      <c r="R556" s="37">
        <v>25</v>
      </c>
      <c r="S556" s="37">
        <v>0.32299777865409801</v>
      </c>
      <c r="T556" s="37">
        <v>1043.61108398438</v>
      </c>
      <c r="U556" s="37">
        <v>9999</v>
      </c>
      <c r="V556" s="13"/>
      <c r="W556" s="13"/>
      <c r="X556" s="13"/>
      <c r="Y556" s="13"/>
      <c r="Z556" s="13"/>
      <c r="AA556" s="13"/>
    </row>
    <row r="557" spans="1:27" ht="15.75" customHeight="1" x14ac:dyDescent="0.2">
      <c r="A557" s="13"/>
      <c r="B557" s="37" t="str">
        <f>"CRS25WT3607003"</f>
        <v>CRS25WT3607003</v>
      </c>
      <c r="C557" s="38">
        <v>45917</v>
      </c>
      <c r="D557" s="37" t="s">
        <v>115</v>
      </c>
      <c r="E557" s="37" t="s">
        <v>62</v>
      </c>
      <c r="F557" s="37">
        <v>196</v>
      </c>
      <c r="G557" s="37">
        <v>4</v>
      </c>
      <c r="H557" s="37">
        <v>196.72151184082</v>
      </c>
      <c r="I557" s="37">
        <v>9.6342287063598597</v>
      </c>
      <c r="J557" s="37">
        <v>24.4150485992432</v>
      </c>
      <c r="K557" s="37">
        <v>10.047334671020501</v>
      </c>
      <c r="L557" s="37">
        <v>19.579471588134801</v>
      </c>
      <c r="M557" s="37">
        <v>0.83632928133010898</v>
      </c>
      <c r="N557" s="37">
        <v>9.57049465179443</v>
      </c>
      <c r="O557" s="37">
        <v>0</v>
      </c>
      <c r="P557" s="37">
        <v>0</v>
      </c>
      <c r="Q557" s="37">
        <v>1.0952379554510099E-2</v>
      </c>
      <c r="R557" s="37">
        <v>25</v>
      </c>
      <c r="S557" s="37">
        <v>0.29581755399704002</v>
      </c>
      <c r="T557" s="37">
        <v>1028.60864257812</v>
      </c>
      <c r="U557" s="37">
        <v>1342.36108398438</v>
      </c>
      <c r="V557" s="13"/>
      <c r="W557" s="13"/>
      <c r="X557" s="13"/>
      <c r="Y557" s="13"/>
      <c r="Z557" s="13"/>
      <c r="AA557" s="13"/>
    </row>
    <row r="558" spans="1:27" ht="15.75" customHeight="1" x14ac:dyDescent="0.2">
      <c r="A558" s="13"/>
      <c r="B558" s="37" t="str">
        <f>"CRS25WT3607004"</f>
        <v>CRS25WT3607004</v>
      </c>
      <c r="C558" s="38">
        <v>45917</v>
      </c>
      <c r="D558" s="37" t="s">
        <v>116</v>
      </c>
      <c r="E558" s="37" t="s">
        <v>62</v>
      </c>
      <c r="F558" s="37">
        <v>196</v>
      </c>
      <c r="G558" s="37">
        <v>4</v>
      </c>
      <c r="H558" s="37">
        <v>196.53407287597699</v>
      </c>
      <c r="I558" s="37">
        <v>9.6694316864013707</v>
      </c>
      <c r="J558" s="37">
        <v>24.449039459228501</v>
      </c>
      <c r="K558" s="37">
        <v>10.1064310073853</v>
      </c>
      <c r="L558" s="37">
        <v>19.446435928344702</v>
      </c>
      <c r="M558" s="37">
        <v>0.83133316040039096</v>
      </c>
      <c r="N558" s="37">
        <v>9.5613756179809606</v>
      </c>
      <c r="O558" s="37">
        <v>0</v>
      </c>
      <c r="P558" s="37">
        <v>0</v>
      </c>
      <c r="Q558" s="37">
        <v>1.09474249184132E-2</v>
      </c>
      <c r="R558" s="37">
        <v>25</v>
      </c>
      <c r="S558" s="37">
        <v>0.31447839736938499</v>
      </c>
      <c r="T558" s="37">
        <v>1067.42614746094</v>
      </c>
      <c r="U558" s="37">
        <v>8593.705078125</v>
      </c>
      <c r="V558" s="13"/>
      <c r="W558" s="13"/>
      <c r="X558" s="13"/>
      <c r="Y558" s="13"/>
      <c r="Z558" s="13"/>
      <c r="AA558" s="13"/>
    </row>
    <row r="559" spans="1:27" ht="15.75" customHeight="1" x14ac:dyDescent="0.2">
      <c r="A559" s="13"/>
      <c r="B559" s="37" t="str">
        <f>"CRS25WT3607005"</f>
        <v>CRS25WT3607005</v>
      </c>
      <c r="C559" s="38">
        <v>45917</v>
      </c>
      <c r="D559" s="37" t="s">
        <v>117</v>
      </c>
      <c r="E559" s="37" t="s">
        <v>62</v>
      </c>
      <c r="F559" s="37">
        <v>196</v>
      </c>
      <c r="G559" s="37">
        <v>4</v>
      </c>
      <c r="H559" s="37">
        <v>196.89236450195301</v>
      </c>
      <c r="I559" s="37">
        <v>9.7083406448364293</v>
      </c>
      <c r="J559" s="37">
        <v>24.418859481811499</v>
      </c>
      <c r="K559" s="37">
        <v>10.043063163757299</v>
      </c>
      <c r="L559" s="37">
        <v>19.604812622070298</v>
      </c>
      <c r="M559" s="37">
        <v>0.83053606748580899</v>
      </c>
      <c r="N559" s="37">
        <v>9.5788059234619105</v>
      </c>
      <c r="O559" s="37">
        <v>0</v>
      </c>
      <c r="P559" s="37">
        <v>0</v>
      </c>
      <c r="Q559" s="37">
        <v>1.12704606726766E-2</v>
      </c>
      <c r="R559" s="37">
        <v>25</v>
      </c>
      <c r="S559" s="37">
        <v>0.30203783512115501</v>
      </c>
      <c r="T559" s="37">
        <v>999.938232421875</v>
      </c>
      <c r="U559" s="37">
        <v>663.02032470703102</v>
      </c>
      <c r="V559" s="13"/>
      <c r="W559" s="13"/>
      <c r="X559" s="13"/>
      <c r="Y559" s="13"/>
      <c r="Z559" s="13"/>
      <c r="AA559" s="13"/>
    </row>
    <row r="560" spans="1:27" ht="15.75" customHeight="1" x14ac:dyDescent="0.2">
      <c r="A560" s="13"/>
      <c r="B560" s="37" t="str">
        <f>"CRS25WT3607006"</f>
        <v>CRS25WT3607006</v>
      </c>
      <c r="C560" s="38">
        <v>45917</v>
      </c>
      <c r="D560" s="37" t="s">
        <v>118</v>
      </c>
      <c r="E560" s="37" t="s">
        <v>62</v>
      </c>
      <c r="F560" s="37">
        <v>196</v>
      </c>
      <c r="G560" s="37">
        <v>4</v>
      </c>
      <c r="H560" s="37">
        <v>196.17657470703099</v>
      </c>
      <c r="I560" s="37">
        <v>9.6560707092285192</v>
      </c>
      <c r="J560" s="37">
        <v>24.449459075927699</v>
      </c>
      <c r="K560" s="37">
        <v>10.0979166030884</v>
      </c>
      <c r="L560" s="37">
        <v>19.427433013916001</v>
      </c>
      <c r="M560" s="37">
        <v>0.830954909324646</v>
      </c>
      <c r="N560" s="37">
        <v>9.5439834594726598</v>
      </c>
      <c r="O560" s="37">
        <v>0</v>
      </c>
      <c r="P560" s="37">
        <v>0</v>
      </c>
      <c r="Q560" s="37">
        <v>1.4112112112343299E-2</v>
      </c>
      <c r="R560" s="37">
        <v>25</v>
      </c>
      <c r="S560" s="37">
        <v>0.30929571390152</v>
      </c>
      <c r="T560" s="37">
        <v>1044.04760742188</v>
      </c>
      <c r="U560" s="37">
        <v>1057.84716796875</v>
      </c>
      <c r="V560" s="13"/>
      <c r="W560" s="13"/>
      <c r="X560" s="13"/>
      <c r="Y560" s="13"/>
      <c r="Z560" s="13"/>
      <c r="AA560" s="13"/>
    </row>
    <row r="561" spans="1:27" ht="15.75" customHeight="1" x14ac:dyDescent="0.2">
      <c r="A561" s="13"/>
      <c r="B561" s="37" t="str">
        <f>"CRS25WT3607007"</f>
        <v>CRS25WT3607007</v>
      </c>
      <c r="C561" s="38">
        <v>45917</v>
      </c>
      <c r="D561" s="37" t="s">
        <v>119</v>
      </c>
      <c r="E561" s="37" t="s">
        <v>62</v>
      </c>
      <c r="F561" s="37">
        <v>197</v>
      </c>
      <c r="G561" s="37">
        <v>4</v>
      </c>
      <c r="H561" s="37">
        <v>197.72148132324199</v>
      </c>
      <c r="I561" s="37">
        <v>9.7080202102661097</v>
      </c>
      <c r="J561" s="37">
        <v>24.440492630004901</v>
      </c>
      <c r="K561" s="37">
        <v>10.085354804992701</v>
      </c>
      <c r="L561" s="37">
        <v>19.604812622070298</v>
      </c>
      <c r="M561" s="37">
        <v>0.83332270383834794</v>
      </c>
      <c r="N561" s="37">
        <v>9.6191425323486293</v>
      </c>
      <c r="O561" s="37">
        <v>0</v>
      </c>
      <c r="P561" s="37">
        <v>0</v>
      </c>
      <c r="Q561" s="37">
        <v>1.6031743958592401E-2</v>
      </c>
      <c r="R561" s="37">
        <v>25</v>
      </c>
      <c r="S561" s="37">
        <v>0.30418592691421498</v>
      </c>
      <c r="T561" s="37">
        <v>1027.30322265625</v>
      </c>
      <c r="U561" s="37">
        <v>897.91687011718705</v>
      </c>
      <c r="V561" s="13"/>
      <c r="W561" s="13"/>
      <c r="X561" s="13"/>
      <c r="Y561" s="13"/>
      <c r="Z561" s="13"/>
      <c r="AA561" s="13"/>
    </row>
    <row r="562" spans="1:27" ht="15.75" customHeight="1" x14ac:dyDescent="0.2">
      <c r="A562" s="13"/>
      <c r="B562" s="37" t="str">
        <f>"CRS25WT3607008"</f>
        <v>CRS25WT3607008</v>
      </c>
      <c r="C562" s="38">
        <v>45917</v>
      </c>
      <c r="D562" s="37" t="s">
        <v>120</v>
      </c>
      <c r="E562" s="37" t="s">
        <v>62</v>
      </c>
      <c r="F562" s="37">
        <v>198</v>
      </c>
      <c r="G562" s="37">
        <v>4</v>
      </c>
      <c r="H562" s="37">
        <v>198.37028503418</v>
      </c>
      <c r="I562" s="37">
        <v>9.7147235870361293</v>
      </c>
      <c r="J562" s="37">
        <v>24.449022293090799</v>
      </c>
      <c r="K562" s="37">
        <v>10.1140909194946</v>
      </c>
      <c r="L562" s="37">
        <v>19.613258361816399</v>
      </c>
      <c r="M562" s="37">
        <v>0.83518880605697599</v>
      </c>
      <c r="N562" s="37">
        <v>9.6507072448730504</v>
      </c>
      <c r="O562" s="37">
        <v>0</v>
      </c>
      <c r="P562" s="37">
        <v>0</v>
      </c>
      <c r="Q562" s="37">
        <v>1.41211412847042E-2</v>
      </c>
      <c r="R562" s="37">
        <v>25</v>
      </c>
      <c r="S562" s="37">
        <v>0.30465444922447199</v>
      </c>
      <c r="T562" s="37">
        <v>1024.16149902344</v>
      </c>
      <c r="U562" s="37">
        <v>1787.21179199219</v>
      </c>
      <c r="V562" s="13"/>
      <c r="W562" s="13"/>
      <c r="X562" s="13"/>
      <c r="Y562" s="13"/>
      <c r="Z562" s="13"/>
      <c r="AA562" s="13"/>
    </row>
    <row r="563" spans="1:27" ht="15.75" customHeight="1" x14ac:dyDescent="0.2">
      <c r="A563" s="13"/>
      <c r="B563" s="37" t="str">
        <f>"CRS25WT3607009"</f>
        <v>CRS25WT3607009</v>
      </c>
      <c r="C563" s="38">
        <v>45917</v>
      </c>
      <c r="D563" s="37" t="s">
        <v>121</v>
      </c>
      <c r="E563" s="37" t="s">
        <v>62</v>
      </c>
      <c r="F563" s="37">
        <v>198</v>
      </c>
      <c r="G563" s="37">
        <v>4</v>
      </c>
      <c r="H563" s="37">
        <v>198.747146606445</v>
      </c>
      <c r="I563" s="37">
        <v>9.7147636413574201</v>
      </c>
      <c r="J563" s="37">
        <v>24.5613193511963</v>
      </c>
      <c r="K563" s="37">
        <v>10.1082754135132</v>
      </c>
      <c r="L563" s="37">
        <v>19.661827087402301</v>
      </c>
      <c r="M563" s="37">
        <v>0.83294624090194702</v>
      </c>
      <c r="N563" s="37">
        <v>9.6690416336059606</v>
      </c>
      <c r="O563" s="37">
        <v>0</v>
      </c>
      <c r="P563" s="37">
        <v>0</v>
      </c>
      <c r="Q563" s="37">
        <v>1.18948509916663E-2</v>
      </c>
      <c r="R563" s="37">
        <v>25</v>
      </c>
      <c r="S563" s="37">
        <v>0.31929191946983299</v>
      </c>
      <c r="T563" s="37">
        <v>1056.49755859375</v>
      </c>
      <c r="U563" s="37">
        <v>1003.33923339844</v>
      </c>
      <c r="V563" s="13"/>
      <c r="W563" s="13"/>
      <c r="X563" s="13"/>
      <c r="Y563" s="13"/>
      <c r="Z563" s="13"/>
      <c r="AA563" s="13"/>
    </row>
    <row r="564" spans="1:27" ht="15.75" customHeight="1" x14ac:dyDescent="0.2">
      <c r="A564" s="13"/>
      <c r="B564" s="37" t="str">
        <f>"CRS25WT3607010"</f>
        <v>CRS25WT3607010</v>
      </c>
      <c r="C564" s="38">
        <v>45917</v>
      </c>
      <c r="D564" s="37" t="s">
        <v>122</v>
      </c>
      <c r="E564" s="37" t="s">
        <v>62</v>
      </c>
      <c r="F564" s="37">
        <v>199</v>
      </c>
      <c r="G564" s="37">
        <v>4</v>
      </c>
      <c r="H564" s="37">
        <v>199.62184143066401</v>
      </c>
      <c r="I564" s="37">
        <v>9.6803903579711896</v>
      </c>
      <c r="J564" s="37">
        <v>24.543016433715799</v>
      </c>
      <c r="K564" s="37">
        <v>10.122321128845201</v>
      </c>
      <c r="L564" s="37">
        <v>19.720954895019499</v>
      </c>
      <c r="M564" s="37">
        <v>0.84020882844924905</v>
      </c>
      <c r="N564" s="37">
        <v>9.7115955352783203</v>
      </c>
      <c r="O564" s="37">
        <v>0</v>
      </c>
      <c r="P564" s="37">
        <v>0</v>
      </c>
      <c r="Q564" s="37">
        <v>1.37897012755275E-2</v>
      </c>
      <c r="R564" s="37">
        <v>25</v>
      </c>
      <c r="S564" s="37">
        <v>0.29660406708717302</v>
      </c>
      <c r="T564" s="37">
        <v>1018.912109375</v>
      </c>
      <c r="U564" s="37">
        <v>1073.99426269531</v>
      </c>
      <c r="V564" s="13"/>
      <c r="W564" s="13"/>
      <c r="X564" s="13"/>
      <c r="Y564" s="13"/>
      <c r="Z564" s="13"/>
      <c r="AA564" s="13"/>
    </row>
    <row r="565" spans="1:27" ht="15.75" customHeight="1" x14ac:dyDescent="0.2">
      <c r="A565" s="13"/>
      <c r="B565" s="37" t="str">
        <f>"CRS25WT3607011"</f>
        <v>CRS25WT3607011</v>
      </c>
      <c r="C565" s="38">
        <v>45917</v>
      </c>
      <c r="D565" s="37" t="s">
        <v>123</v>
      </c>
      <c r="E565" s="37" t="s">
        <v>62</v>
      </c>
      <c r="F565" s="37">
        <v>199</v>
      </c>
      <c r="G565" s="37">
        <v>4</v>
      </c>
      <c r="H565" s="37">
        <v>199.34535217285199</v>
      </c>
      <c r="I565" s="37">
        <v>9.7233705520629901</v>
      </c>
      <c r="J565" s="37">
        <v>24.549274444580099</v>
      </c>
      <c r="K565" s="37">
        <v>10.116967201232899</v>
      </c>
      <c r="L565" s="37">
        <v>19.7040615081787</v>
      </c>
      <c r="M565" s="37">
        <v>0.83512336015701305</v>
      </c>
      <c r="N565" s="37">
        <v>9.6981439590454102</v>
      </c>
      <c r="O565" s="37">
        <v>0</v>
      </c>
      <c r="P565" s="37">
        <v>0</v>
      </c>
      <c r="Q565" s="37">
        <v>1.0163690894842099E-2</v>
      </c>
      <c r="R565" s="37">
        <v>25</v>
      </c>
      <c r="S565" s="37">
        <v>0.307575553655624</v>
      </c>
      <c r="T565" s="37">
        <v>1021.19390869141</v>
      </c>
      <c r="U565" s="37">
        <v>734.580322265625</v>
      </c>
      <c r="V565" s="13"/>
      <c r="W565" s="13"/>
      <c r="X565" s="13"/>
      <c r="Y565" s="13"/>
      <c r="Z565" s="13"/>
      <c r="AA565" s="13"/>
    </row>
    <row r="566" spans="1:27" ht="15.75" customHeight="1" x14ac:dyDescent="0.2">
      <c r="A566" s="13"/>
      <c r="B566" s="37" t="str">
        <f>"CRS25WT3607012"</f>
        <v>CRS25WT3607012</v>
      </c>
      <c r="C566" s="38">
        <v>45917</v>
      </c>
      <c r="D566" s="37" t="s">
        <v>124</v>
      </c>
      <c r="E566" s="37" t="s">
        <v>62</v>
      </c>
      <c r="F566" s="37">
        <v>198</v>
      </c>
      <c r="G566" s="37">
        <v>4</v>
      </c>
      <c r="H566" s="37">
        <v>198.79820251464801</v>
      </c>
      <c r="I566" s="37">
        <v>9.6936902999877894</v>
      </c>
      <c r="J566" s="37">
        <v>24.547605514526399</v>
      </c>
      <c r="K566" s="37">
        <v>10.1032762527466</v>
      </c>
      <c r="L566" s="37">
        <v>19.676610946655298</v>
      </c>
      <c r="M566" s="37">
        <v>0.83543789386749301</v>
      </c>
      <c r="N566" s="37">
        <v>9.6715250015258807</v>
      </c>
      <c r="O566" s="37">
        <v>0</v>
      </c>
      <c r="P566" s="37">
        <v>0</v>
      </c>
      <c r="Q566" s="37">
        <v>1.3809213414788199E-2</v>
      </c>
      <c r="R566" s="37">
        <v>25</v>
      </c>
      <c r="S566" s="37">
        <v>0.30778837203979498</v>
      </c>
      <c r="T566" s="37">
        <v>1039.20788574219</v>
      </c>
      <c r="U566" s="37">
        <v>1192.17297363281</v>
      </c>
      <c r="V566" s="13"/>
      <c r="W566" s="13"/>
      <c r="X566" s="13"/>
      <c r="Y566" s="13"/>
      <c r="Z566" s="13"/>
      <c r="AA566" s="13"/>
    </row>
    <row r="567" spans="1:27" ht="15.75" customHeight="1" x14ac:dyDescent="0.2">
      <c r="A567" s="13"/>
      <c r="B567" s="37" t="str">
        <f>"CRS25WT3607013"</f>
        <v>CRS25WT3607013</v>
      </c>
      <c r="C567" s="38">
        <v>45917</v>
      </c>
      <c r="D567" s="37" t="s">
        <v>125</v>
      </c>
      <c r="E567" s="37" t="s">
        <v>62</v>
      </c>
      <c r="F567" s="37">
        <v>196</v>
      </c>
      <c r="G567" s="37">
        <v>4</v>
      </c>
      <c r="H567" s="37">
        <v>196.17816162109401</v>
      </c>
      <c r="I567" s="37">
        <v>9.7744407653808594</v>
      </c>
      <c r="J567" s="37">
        <v>24.592136383056602</v>
      </c>
      <c r="K567" s="37">
        <v>10.045585632324199</v>
      </c>
      <c r="L567" s="37">
        <v>19.528791427612301</v>
      </c>
      <c r="M567" s="37">
        <v>0.81613588333129905</v>
      </c>
      <c r="N567" s="37">
        <v>9.5440607070922905</v>
      </c>
      <c r="O567" s="37">
        <v>0</v>
      </c>
      <c r="P567" s="37">
        <v>0</v>
      </c>
      <c r="Q567" s="37">
        <v>1.2063375674188101E-2</v>
      </c>
      <c r="R567" s="37">
        <v>25</v>
      </c>
      <c r="S567" s="37">
        <v>0.32434123754501298</v>
      </c>
      <c r="T567" s="37">
        <v>1171.24169921875</v>
      </c>
      <c r="U567" s="37">
        <v>611.19036865234398</v>
      </c>
      <c r="V567" s="13"/>
      <c r="W567" s="13"/>
      <c r="X567" s="13"/>
      <c r="Y567" s="13"/>
      <c r="Z567" s="13"/>
      <c r="AA567" s="13"/>
    </row>
    <row r="568" spans="1:27" ht="15.75" customHeight="1" x14ac:dyDescent="0.2">
      <c r="A568" s="13"/>
      <c r="B568" s="37" t="str">
        <f>"CRS25WT3607014"</f>
        <v>CRS25WT3607014</v>
      </c>
      <c r="C568" s="38">
        <v>45917</v>
      </c>
      <c r="D568" s="37" t="s">
        <v>126</v>
      </c>
      <c r="E568" s="37" t="s">
        <v>62</v>
      </c>
      <c r="F568" s="37">
        <v>198</v>
      </c>
      <c r="G568" s="37">
        <v>4</v>
      </c>
      <c r="H568" s="37">
        <v>198.28337097168</v>
      </c>
      <c r="I568" s="37">
        <v>9.7505912780761701</v>
      </c>
      <c r="J568" s="37">
        <v>24.5031032562256</v>
      </c>
      <c r="K568" s="37">
        <v>10.118374824523899</v>
      </c>
      <c r="L568" s="37">
        <v>19.5963649749756</v>
      </c>
      <c r="M568" s="37">
        <v>0.82991623878479004</v>
      </c>
      <c r="N568" s="37">
        <v>9.6464786529540998</v>
      </c>
      <c r="O568" s="37">
        <v>0</v>
      </c>
      <c r="P568" s="37">
        <v>0</v>
      </c>
      <c r="Q568" s="37">
        <v>1.0163690894842099E-2</v>
      </c>
      <c r="R568" s="37">
        <v>25</v>
      </c>
      <c r="S568" s="37">
        <v>0.31512096524238598</v>
      </c>
      <c r="T568" s="37">
        <v>1062.41491699219</v>
      </c>
      <c r="U568" s="37">
        <v>900.27142333984398</v>
      </c>
      <c r="V568" s="13"/>
      <c r="W568" s="13"/>
      <c r="X568" s="13"/>
      <c r="Y568" s="13"/>
      <c r="Z568" s="13"/>
      <c r="AA568" s="13"/>
    </row>
    <row r="569" spans="1:27" ht="15.75" customHeight="1" x14ac:dyDescent="0.2">
      <c r="A569" s="13"/>
      <c r="B569" s="37" t="str">
        <f>"CRS25WT3607015"</f>
        <v>CRS25WT3607015</v>
      </c>
      <c r="C569" s="38">
        <v>45917</v>
      </c>
      <c r="D569" s="37" t="s">
        <v>127</v>
      </c>
      <c r="E569" s="37" t="s">
        <v>62</v>
      </c>
      <c r="F569" s="37">
        <v>196</v>
      </c>
      <c r="G569" s="37">
        <v>4</v>
      </c>
      <c r="H569" s="37">
        <v>196.44401550293</v>
      </c>
      <c r="I569" s="37">
        <v>9.7306632995605504</v>
      </c>
      <c r="J569" s="37">
        <v>24.461332321166999</v>
      </c>
      <c r="K569" s="37">
        <v>10.063551902771</v>
      </c>
      <c r="L569" s="37">
        <v>19.5203456878662</v>
      </c>
      <c r="M569" s="37">
        <v>0.82530838251113903</v>
      </c>
      <c r="N569" s="37">
        <v>9.5569944381713903</v>
      </c>
      <c r="O569" s="37">
        <v>0</v>
      </c>
      <c r="P569" s="37">
        <v>0</v>
      </c>
      <c r="Q569" s="37">
        <v>1.13095231354237E-2</v>
      </c>
      <c r="R569" s="37">
        <v>25</v>
      </c>
      <c r="S569" s="37">
        <v>0.31032663583755499</v>
      </c>
      <c r="T569" s="37">
        <v>1033.85888671875</v>
      </c>
      <c r="U569" s="37">
        <v>701.12969970703102</v>
      </c>
      <c r="V569" s="13"/>
      <c r="W569" s="13"/>
      <c r="X569" s="13"/>
      <c r="Y569" s="13"/>
      <c r="Z569" s="13"/>
      <c r="AA569" s="13"/>
    </row>
    <row r="570" spans="1:27" ht="15.75" customHeight="1" x14ac:dyDescent="0.2">
      <c r="A570" s="13"/>
      <c r="B570" s="37" t="str">
        <f>"CRS25WT3607016"</f>
        <v>CRS25WT3607016</v>
      </c>
      <c r="C570" s="38">
        <v>45917</v>
      </c>
      <c r="D570" s="37" t="s">
        <v>128</v>
      </c>
      <c r="E570" s="37" t="s">
        <v>62</v>
      </c>
      <c r="F570" s="37">
        <v>197</v>
      </c>
      <c r="G570" s="37">
        <v>4</v>
      </c>
      <c r="H570" s="37">
        <v>197.03387451171901</v>
      </c>
      <c r="I570" s="37">
        <v>9.6416645050048793</v>
      </c>
      <c r="J570" s="37">
        <v>24.475223541259801</v>
      </c>
      <c r="K570" s="37">
        <v>10.0904941558838</v>
      </c>
      <c r="L570" s="37">
        <v>19.5266819000244</v>
      </c>
      <c r="M570" s="37">
        <v>0.83495336771011397</v>
      </c>
      <c r="N570" s="37">
        <v>9.5856904983520508</v>
      </c>
      <c r="O570" s="37">
        <v>0</v>
      </c>
      <c r="P570" s="37">
        <v>0</v>
      </c>
      <c r="Q570" s="37">
        <v>1.19046065956354E-2</v>
      </c>
      <c r="R570" s="37">
        <v>25</v>
      </c>
      <c r="S570" s="37">
        <v>0.30753469467163103</v>
      </c>
      <c r="T570" s="37">
        <v>1049.53515625</v>
      </c>
      <c r="U570" s="37">
        <v>2333.35791015625</v>
      </c>
      <c r="V570" s="13"/>
      <c r="W570" s="13"/>
      <c r="X570" s="13"/>
      <c r="Y570" s="13"/>
      <c r="Z570" s="13"/>
      <c r="AA570" s="13"/>
    </row>
    <row r="571" spans="1:27" ht="15.75" customHeight="1" x14ac:dyDescent="0.2">
      <c r="A571" s="13"/>
      <c r="B571" s="37" t="str">
        <f>"CRS25WT3607017"</f>
        <v>CRS25WT3607017</v>
      </c>
      <c r="C571" s="38">
        <v>45917</v>
      </c>
      <c r="D571" s="37" t="s">
        <v>129</v>
      </c>
      <c r="E571" s="37" t="s">
        <v>62</v>
      </c>
      <c r="F571" s="37">
        <v>197</v>
      </c>
      <c r="G571" s="37">
        <v>4</v>
      </c>
      <c r="H571" s="37">
        <v>197.00386047363301</v>
      </c>
      <c r="I571" s="37">
        <v>9.7019195556640607</v>
      </c>
      <c r="J571" s="37">
        <v>24.458711624145501</v>
      </c>
      <c r="K571" s="37">
        <v>10.122893333435099</v>
      </c>
      <c r="L571" s="37">
        <v>19.461219787597699</v>
      </c>
      <c r="M571" s="37">
        <v>0.83020144701003995</v>
      </c>
      <c r="N571" s="37">
        <v>9.5842304229736293</v>
      </c>
      <c r="O571" s="37">
        <v>0</v>
      </c>
      <c r="P571" s="37">
        <v>0</v>
      </c>
      <c r="Q571" s="37">
        <v>1.04761905968189E-2</v>
      </c>
      <c r="R571" s="37">
        <v>25</v>
      </c>
      <c r="S571" s="37">
        <v>0.31104815006256098</v>
      </c>
      <c r="T571" s="37">
        <v>1051.7431640625</v>
      </c>
      <c r="U571" s="37">
        <v>1409.62768554688</v>
      </c>
      <c r="V571" s="13"/>
      <c r="W571" s="13"/>
      <c r="X571" s="13"/>
      <c r="Y571" s="13"/>
      <c r="Z571" s="13"/>
      <c r="AA571" s="13"/>
    </row>
    <row r="572" spans="1:27" ht="15.75" customHeight="1" x14ac:dyDescent="0.2">
      <c r="A572" s="13"/>
      <c r="B572" s="37" t="str">
        <f>"CRS25WT3607018"</f>
        <v>CRS25WT3607018</v>
      </c>
      <c r="C572" s="38">
        <v>45917</v>
      </c>
      <c r="D572" s="37" t="s">
        <v>130</v>
      </c>
      <c r="E572" s="37" t="s">
        <v>62</v>
      </c>
      <c r="F572" s="37">
        <v>197</v>
      </c>
      <c r="G572" s="37">
        <v>4</v>
      </c>
      <c r="H572" s="37">
        <v>197.77078247070301</v>
      </c>
      <c r="I572" s="37">
        <v>9.6912870407104492</v>
      </c>
      <c r="J572" s="37">
        <v>24.486038208007798</v>
      </c>
      <c r="K572" s="37">
        <v>10.104194641113301</v>
      </c>
      <c r="L572" s="37">
        <v>19.573137283325199</v>
      </c>
      <c r="M572" s="37">
        <v>0.83341658115386996</v>
      </c>
      <c r="N572" s="37">
        <v>9.6215410232543892</v>
      </c>
      <c r="O572" s="37">
        <v>0</v>
      </c>
      <c r="P572" s="37">
        <v>0</v>
      </c>
      <c r="Q572" s="37">
        <v>1.09527679160237E-2</v>
      </c>
      <c r="R572" s="37">
        <v>25</v>
      </c>
      <c r="S572" s="37">
        <v>0.31701403856277499</v>
      </c>
      <c r="T572" s="37">
        <v>1016.21154785156</v>
      </c>
      <c r="U572" s="37">
        <v>953.62579345703102</v>
      </c>
      <c r="V572" s="13"/>
      <c r="W572" s="13"/>
      <c r="X572" s="13"/>
      <c r="Y572" s="13"/>
      <c r="Z572" s="13"/>
      <c r="AA572" s="13"/>
    </row>
    <row r="573" spans="1:27" ht="15.75" customHeight="1" x14ac:dyDescent="0.2">
      <c r="A573" s="13"/>
      <c r="B573" s="37" t="str">
        <f>"CRS25WT3607019"</f>
        <v>CRS25WT3607019</v>
      </c>
      <c r="C573" s="38">
        <v>45917</v>
      </c>
      <c r="D573" s="37" t="s">
        <v>131</v>
      </c>
      <c r="E573" s="37" t="s">
        <v>62</v>
      </c>
      <c r="F573" s="37">
        <v>197</v>
      </c>
      <c r="G573" s="37">
        <v>4</v>
      </c>
      <c r="H573" s="37">
        <v>197.14158630371099</v>
      </c>
      <c r="I573" s="37">
        <v>9.6029977798461896</v>
      </c>
      <c r="J573" s="37">
        <v>24.4810180664062</v>
      </c>
      <c r="K573" s="37">
        <v>10.038475036621101</v>
      </c>
      <c r="L573" s="37">
        <v>19.638599395751999</v>
      </c>
      <c r="M573" s="37">
        <v>0.83857506513595603</v>
      </c>
      <c r="N573" s="37">
        <v>9.5909309387206996</v>
      </c>
      <c r="O573" s="37">
        <v>0</v>
      </c>
      <c r="P573" s="37">
        <v>0</v>
      </c>
      <c r="Q573" s="37">
        <v>1.0476151481270801E-2</v>
      </c>
      <c r="R573" s="37">
        <v>25</v>
      </c>
      <c r="S573" s="37">
        <v>0.30140712857246399</v>
      </c>
      <c r="T573" s="37">
        <v>1033.61853027344</v>
      </c>
      <c r="U573" s="37">
        <v>1529.86450195313</v>
      </c>
      <c r="V573" s="13"/>
      <c r="W573" s="13"/>
      <c r="X573" s="13"/>
      <c r="Y573" s="13"/>
      <c r="Z573" s="13"/>
      <c r="AA573" s="13"/>
    </row>
    <row r="574" spans="1:27" ht="15.75" customHeight="1" x14ac:dyDescent="0.2">
      <c r="A574" s="13"/>
      <c r="B574" s="37" t="str">
        <f>"CRS25WT3607020"</f>
        <v>CRS25WT3607020</v>
      </c>
      <c r="C574" s="38">
        <v>45917</v>
      </c>
      <c r="D574" s="37" t="s">
        <v>132</v>
      </c>
      <c r="E574" s="37" t="s">
        <v>62</v>
      </c>
      <c r="F574" s="37">
        <v>198</v>
      </c>
      <c r="G574" s="37">
        <v>4</v>
      </c>
      <c r="H574" s="37">
        <v>198.4462890625</v>
      </c>
      <c r="I574" s="37">
        <v>9.6299915313720703</v>
      </c>
      <c r="J574" s="37">
        <v>24.474702835083001</v>
      </c>
      <c r="K574" s="37">
        <v>10.1157884597778</v>
      </c>
      <c r="L574" s="37">
        <v>19.6174831390381</v>
      </c>
      <c r="M574" s="37">
        <v>0.84197586774826005</v>
      </c>
      <c r="N574" s="37">
        <v>9.6544046401977504</v>
      </c>
      <c r="O574" s="37">
        <v>0</v>
      </c>
      <c r="P574" s="37">
        <v>0</v>
      </c>
      <c r="Q574" s="37">
        <v>1.25409225001931E-2</v>
      </c>
      <c r="R574" s="37">
        <v>25</v>
      </c>
      <c r="S574" s="37">
        <v>0.30726423859596202</v>
      </c>
      <c r="T574" s="37">
        <v>1039.90686035156</v>
      </c>
      <c r="U574" s="37">
        <v>2446.24658203125</v>
      </c>
      <c r="V574" s="13"/>
      <c r="W574" s="13"/>
      <c r="X574" s="13"/>
      <c r="Y574" s="13"/>
      <c r="Z574" s="13"/>
      <c r="AA574" s="13"/>
    </row>
    <row r="575" spans="1:27" ht="15.75" customHeight="1" x14ac:dyDescent="0.2">
      <c r="A575" s="13"/>
      <c r="B575" s="37" t="str">
        <f>"CRS25WT3607021"</f>
        <v>CRS25WT3607021</v>
      </c>
      <c r="C575" s="38">
        <v>45917</v>
      </c>
      <c r="D575" s="37" t="s">
        <v>133</v>
      </c>
      <c r="E575" s="37" t="s">
        <v>62</v>
      </c>
      <c r="F575" s="37">
        <v>197</v>
      </c>
      <c r="G575" s="37">
        <v>4</v>
      </c>
      <c r="H575" s="37">
        <v>197.15206909179699</v>
      </c>
      <c r="I575" s="37">
        <v>9.6593694686889702</v>
      </c>
      <c r="J575" s="37">
        <v>24.528093338012699</v>
      </c>
      <c r="K575" s="37">
        <v>10.1020107269287</v>
      </c>
      <c r="L575" s="37">
        <v>19.5161228179932</v>
      </c>
      <c r="M575" s="37">
        <v>0.83212536573410001</v>
      </c>
      <c r="N575" s="37">
        <v>9.5914411544799805</v>
      </c>
      <c r="O575" s="37">
        <v>0</v>
      </c>
      <c r="P575" s="37">
        <v>0</v>
      </c>
      <c r="Q575" s="37">
        <v>1.19046065956354E-2</v>
      </c>
      <c r="R575" s="37">
        <v>25</v>
      </c>
      <c r="S575" s="37">
        <v>0.316657394170761</v>
      </c>
      <c r="T575" s="37">
        <v>1052.56066894531</v>
      </c>
      <c r="U575" s="37">
        <v>1351.2587890625</v>
      </c>
      <c r="V575" s="13"/>
      <c r="W575" s="13"/>
      <c r="X575" s="13"/>
      <c r="Y575" s="13"/>
      <c r="Z575" s="13"/>
      <c r="AA575" s="13"/>
    </row>
    <row r="576" spans="1:27" ht="15.75" customHeight="1" x14ac:dyDescent="0.2">
      <c r="A576" s="13"/>
      <c r="B576" s="37" t="str">
        <f>"CRS25WT3607022"</f>
        <v>CRS25WT3607022</v>
      </c>
      <c r="C576" s="38">
        <v>45917</v>
      </c>
      <c r="D576" s="37" t="s">
        <v>134</v>
      </c>
      <c r="E576" s="37" t="s">
        <v>62</v>
      </c>
      <c r="F576" s="37">
        <v>195</v>
      </c>
      <c r="G576" s="37">
        <v>4</v>
      </c>
      <c r="H576" s="37">
        <v>195.15768432617199</v>
      </c>
      <c r="I576" s="37">
        <v>9.7729425430297905</v>
      </c>
      <c r="J576" s="37">
        <v>24.479322433471701</v>
      </c>
      <c r="K576" s="37">
        <v>10.0574941635132</v>
      </c>
      <c r="L576" s="37">
        <v>19.404203414916999</v>
      </c>
      <c r="M576" s="37">
        <v>0.81575721502304099</v>
      </c>
      <c r="N576" s="37">
        <v>9.4944143295288104</v>
      </c>
      <c r="O576" s="37">
        <v>0</v>
      </c>
      <c r="P576" s="37">
        <v>0</v>
      </c>
      <c r="Q576" s="37">
        <v>1.38095375150442E-2</v>
      </c>
      <c r="R576" s="37">
        <v>25</v>
      </c>
      <c r="S576" s="37">
        <v>0.325109243392944</v>
      </c>
      <c r="T576" s="37">
        <v>1091.77978515625</v>
      </c>
      <c r="U576" s="37">
        <v>665.72808837890602</v>
      </c>
      <c r="V576" s="13"/>
      <c r="W576" s="13"/>
      <c r="X576" s="13"/>
      <c r="Y576" s="13"/>
      <c r="Z576" s="13"/>
      <c r="AA576" s="13"/>
    </row>
    <row r="577" spans="1:27" ht="15.75" customHeight="1" x14ac:dyDescent="0.2">
      <c r="A577" s="13"/>
      <c r="B577" s="37" t="str">
        <f>"CRS25WT3607023"</f>
        <v>CRS25WT3607023</v>
      </c>
      <c r="C577" s="38">
        <v>45917</v>
      </c>
      <c r="D577" s="37" t="s">
        <v>135</v>
      </c>
      <c r="E577" s="37" t="s">
        <v>62</v>
      </c>
      <c r="F577" s="37">
        <v>196</v>
      </c>
      <c r="G577" s="37">
        <v>4</v>
      </c>
      <c r="H577" s="37">
        <v>196.51078796386699</v>
      </c>
      <c r="I577" s="37">
        <v>9.7522993087768608</v>
      </c>
      <c r="J577" s="37">
        <v>24.442377090454102</v>
      </c>
      <c r="K577" s="37">
        <v>10.106330871581999</v>
      </c>
      <c r="L577" s="37">
        <v>19.4443264007568</v>
      </c>
      <c r="M577" s="37">
        <v>0.82439613342285201</v>
      </c>
      <c r="N577" s="37">
        <v>9.56024265289307</v>
      </c>
      <c r="O577" s="37">
        <v>0</v>
      </c>
      <c r="P577" s="37">
        <v>0</v>
      </c>
      <c r="Q577" s="37">
        <v>2.3987477645278001E-2</v>
      </c>
      <c r="R577" s="37">
        <v>25</v>
      </c>
      <c r="S577" s="37">
        <v>0.31636959314346302</v>
      </c>
      <c r="T577" s="37">
        <v>1048.60009765625</v>
      </c>
      <c r="U577" s="37">
        <v>788.584228515625</v>
      </c>
      <c r="V577" s="13"/>
      <c r="W577" s="13"/>
      <c r="X577" s="13"/>
      <c r="Y577" s="13"/>
      <c r="Z577" s="13"/>
      <c r="AA577" s="13"/>
    </row>
    <row r="578" spans="1:27" ht="15.75" customHeight="1" x14ac:dyDescent="0.2">
      <c r="A578" s="13"/>
      <c r="B578" s="37" t="str">
        <f>"CRS25WT3607024"</f>
        <v>CRS25WT3607024</v>
      </c>
      <c r="C578" s="38">
        <v>45917</v>
      </c>
      <c r="D578" s="37" t="s">
        <v>136</v>
      </c>
      <c r="E578" s="37" t="s">
        <v>62</v>
      </c>
      <c r="F578" s="37">
        <v>197</v>
      </c>
      <c r="G578" s="37">
        <v>4</v>
      </c>
      <c r="H578" s="37">
        <v>197.72850036621099</v>
      </c>
      <c r="I578" s="37">
        <v>9.8365345001220703</v>
      </c>
      <c r="J578" s="37">
        <v>24.500461578369102</v>
      </c>
      <c r="K578" s="37">
        <v>10.1348361968994</v>
      </c>
      <c r="L578" s="37">
        <v>19.509788513183601</v>
      </c>
      <c r="M578" s="37">
        <v>0.82045143842697099</v>
      </c>
      <c r="N578" s="37">
        <v>9.6194839477539098</v>
      </c>
      <c r="O578" s="37">
        <v>0</v>
      </c>
      <c r="P578" s="37">
        <v>0</v>
      </c>
      <c r="Q578" s="37">
        <v>1.31758423522115E-2</v>
      </c>
      <c r="R578" s="37">
        <v>25</v>
      </c>
      <c r="S578" s="37">
        <v>0.31087532639503501</v>
      </c>
      <c r="T578" s="37">
        <v>1047.10119628906</v>
      </c>
      <c r="U578" s="37">
        <v>638.89276123046898</v>
      </c>
      <c r="V578" s="13"/>
      <c r="W578" s="13"/>
      <c r="X578" s="13"/>
      <c r="Y578" s="13"/>
      <c r="Z578" s="13"/>
      <c r="AA578" s="13"/>
    </row>
    <row r="579" spans="1:27" ht="15.75" customHeight="1" x14ac:dyDescent="0.2">
      <c r="A579" s="13"/>
      <c r="B579" s="37" t="str">
        <f>"CRS25WT3607025"</f>
        <v>CRS25WT3607025</v>
      </c>
      <c r="C579" s="38">
        <v>45917</v>
      </c>
      <c r="D579" s="37" t="s">
        <v>137</v>
      </c>
      <c r="E579" s="37" t="s">
        <v>62</v>
      </c>
      <c r="F579" s="37">
        <v>197</v>
      </c>
      <c r="G579" s="37">
        <v>4</v>
      </c>
      <c r="H579" s="37">
        <v>197.45578002929699</v>
      </c>
      <c r="I579" s="37">
        <v>9.7444028854370099</v>
      </c>
      <c r="J579" s="37">
        <v>24.461372375488299</v>
      </c>
      <c r="K579" s="37">
        <v>10.106637001037599</v>
      </c>
      <c r="L579" s="37">
        <v>19.537239074706999</v>
      </c>
      <c r="M579" s="37">
        <v>0.82838797569274902</v>
      </c>
      <c r="N579" s="37">
        <v>9.6062164306640607</v>
      </c>
      <c r="O579" s="37">
        <v>0</v>
      </c>
      <c r="P579" s="37">
        <v>0</v>
      </c>
      <c r="Q579" s="37">
        <v>1.7896827310323701E-2</v>
      </c>
      <c r="R579" s="37">
        <v>25</v>
      </c>
      <c r="S579" s="37">
        <v>0.30806574225425698</v>
      </c>
      <c r="T579" s="37">
        <v>1029.8818359375</v>
      </c>
      <c r="U579" s="37">
        <v>845.31970214843795</v>
      </c>
      <c r="V579" s="13"/>
      <c r="W579" s="13"/>
      <c r="X579" s="13"/>
      <c r="Y579" s="13"/>
      <c r="Z579" s="13"/>
      <c r="AA579" s="13"/>
    </row>
    <row r="580" spans="1:27" ht="15.75" customHeight="1" x14ac:dyDescent="0.2">
      <c r="A580" s="13"/>
      <c r="B580" s="37" t="str">
        <f>"CRS25WT3607026"</f>
        <v>CRS25WT3607026</v>
      </c>
      <c r="C580" s="38">
        <v>45917</v>
      </c>
      <c r="D580" s="37" t="s">
        <v>138</v>
      </c>
      <c r="E580" s="37" t="s">
        <v>62</v>
      </c>
      <c r="F580" s="37">
        <v>195</v>
      </c>
      <c r="G580" s="37">
        <v>4</v>
      </c>
      <c r="H580" s="37">
        <v>195.55357360839801</v>
      </c>
      <c r="I580" s="37">
        <v>9.6364793777465803</v>
      </c>
      <c r="J580" s="37">
        <v>24.421861648559599</v>
      </c>
      <c r="K580" s="37">
        <v>10.0374813079834</v>
      </c>
      <c r="L580" s="37">
        <v>19.482336044311499</v>
      </c>
      <c r="M580" s="37">
        <v>0.83093792200088501</v>
      </c>
      <c r="N580" s="37">
        <v>9.5136737823486293</v>
      </c>
      <c r="O580" s="37">
        <v>0</v>
      </c>
      <c r="P580" s="37">
        <v>0</v>
      </c>
      <c r="Q580" s="37">
        <v>1.60316880792379E-2</v>
      </c>
      <c r="R580" s="37">
        <v>25</v>
      </c>
      <c r="S580" s="37">
        <v>0.30939611792564398</v>
      </c>
      <c r="T580" s="37">
        <v>1029.33471679688</v>
      </c>
      <c r="U580" s="37">
        <v>1875.97766113281</v>
      </c>
      <c r="V580" s="13"/>
      <c r="W580" s="13"/>
      <c r="X580" s="13"/>
      <c r="Y580" s="13"/>
      <c r="Z580" s="13"/>
      <c r="AA580" s="13"/>
    </row>
    <row r="581" spans="1:27" ht="15.75" customHeight="1" x14ac:dyDescent="0.2">
      <c r="A581" s="13"/>
      <c r="B581" s="37" t="str">
        <f>"CRS25WT3607027"</f>
        <v>CRS25WT3607027</v>
      </c>
      <c r="C581" s="38">
        <v>45917</v>
      </c>
      <c r="D581" s="37" t="s">
        <v>139</v>
      </c>
      <c r="E581" s="37" t="s">
        <v>62</v>
      </c>
      <c r="F581" s="37">
        <v>196</v>
      </c>
      <c r="G581" s="37">
        <v>4</v>
      </c>
      <c r="H581" s="37">
        <v>196.58197021484401</v>
      </c>
      <c r="I581" s="37">
        <v>9.8153390884399396</v>
      </c>
      <c r="J581" s="37">
        <v>24.481613159179702</v>
      </c>
      <c r="K581" s="37">
        <v>10.1056022644043</v>
      </c>
      <c r="L581" s="37">
        <v>19.452772140502901</v>
      </c>
      <c r="M581" s="37">
        <v>0.81808483600616499</v>
      </c>
      <c r="N581" s="37">
        <v>9.5637054443359393</v>
      </c>
      <c r="O581" s="37">
        <v>0</v>
      </c>
      <c r="P581" s="37">
        <v>0</v>
      </c>
      <c r="Q581" s="37">
        <v>1.1905381456017499E-2</v>
      </c>
      <c r="R581" s="37">
        <v>25</v>
      </c>
      <c r="S581" s="37">
        <v>0.31761425733566301</v>
      </c>
      <c r="T581" s="37">
        <v>1061.51452636719</v>
      </c>
      <c r="U581" s="37">
        <v>598.43719482421898</v>
      </c>
      <c r="V581" s="13"/>
      <c r="W581" s="13"/>
      <c r="X581" s="13"/>
      <c r="Y581" s="13"/>
      <c r="Z581" s="13"/>
      <c r="AA581" s="13"/>
    </row>
    <row r="582" spans="1:27" ht="15.75" customHeight="1" x14ac:dyDescent="0.2">
      <c r="A582" s="13"/>
      <c r="B582" s="37" t="str">
        <f>"CRS25WT3607028"</f>
        <v>CRS25WT3607028</v>
      </c>
      <c r="C582" s="38">
        <v>45917</v>
      </c>
      <c r="D582" s="37" t="s">
        <v>140</v>
      </c>
      <c r="E582" s="37" t="s">
        <v>62</v>
      </c>
      <c r="F582" s="37">
        <v>197</v>
      </c>
      <c r="G582" s="37">
        <v>4</v>
      </c>
      <c r="H582" s="37">
        <v>197.5751953125</v>
      </c>
      <c r="I582" s="37">
        <v>9.6617803573608398</v>
      </c>
      <c r="J582" s="37">
        <v>24.494197845458999</v>
      </c>
      <c r="K582" s="37">
        <v>10.044353485107401</v>
      </c>
      <c r="L582" s="37">
        <v>19.670274734497099</v>
      </c>
      <c r="M582" s="37">
        <v>0.83485686779022195</v>
      </c>
      <c r="N582" s="37">
        <v>9.6120262145996094</v>
      </c>
      <c r="O582" s="37">
        <v>0</v>
      </c>
      <c r="P582" s="37">
        <v>0</v>
      </c>
      <c r="Q582" s="37">
        <v>1.13095231354237E-2</v>
      </c>
      <c r="R582" s="37">
        <v>25</v>
      </c>
      <c r="S582" s="37">
        <v>0.30064725875854498</v>
      </c>
      <c r="T582" s="37">
        <v>1010.19836425781</v>
      </c>
      <c r="U582" s="37">
        <v>692.57989501953102</v>
      </c>
      <c r="V582" s="13"/>
      <c r="W582" s="13"/>
      <c r="X582" s="13"/>
      <c r="Y582" s="13"/>
      <c r="Z582" s="13"/>
      <c r="AA582" s="13"/>
    </row>
    <row r="583" spans="1:27" ht="15.75" customHeight="1" x14ac:dyDescent="0.2">
      <c r="A583" s="13"/>
      <c r="B583" s="37" t="str">
        <f>"CRS25WT3607029"</f>
        <v>CRS25WT3607029</v>
      </c>
      <c r="C583" s="38">
        <v>45917</v>
      </c>
      <c r="D583" s="37" t="s">
        <v>141</v>
      </c>
      <c r="E583" s="37" t="s">
        <v>62</v>
      </c>
      <c r="F583" s="37">
        <v>197</v>
      </c>
      <c r="G583" s="37">
        <v>4</v>
      </c>
      <c r="H583" s="37">
        <v>197.61026000976599</v>
      </c>
      <c r="I583" s="37">
        <v>9.6676578521728498</v>
      </c>
      <c r="J583" s="37">
        <v>24.5000915527344</v>
      </c>
      <c r="K583" s="37">
        <v>10.016028404235801</v>
      </c>
      <c r="L583" s="37">
        <v>19.7294006347656</v>
      </c>
      <c r="M583" s="37">
        <v>0.83429664373397805</v>
      </c>
      <c r="N583" s="37">
        <v>9.6137323379516602</v>
      </c>
      <c r="O583" s="37">
        <v>0</v>
      </c>
      <c r="P583" s="37">
        <v>0</v>
      </c>
      <c r="Q583" s="37">
        <v>1.0476151481270801E-2</v>
      </c>
      <c r="R583" s="37">
        <v>25</v>
      </c>
      <c r="S583" s="37">
        <v>0.30208736658096302</v>
      </c>
      <c r="T583" s="37">
        <v>1017.64080810547</v>
      </c>
      <c r="U583" s="37">
        <v>815.10406494140602</v>
      </c>
      <c r="V583" s="13"/>
      <c r="W583" s="13"/>
      <c r="X583" s="13"/>
      <c r="Y583" s="13"/>
      <c r="Z583" s="13"/>
      <c r="AA583" s="13"/>
    </row>
    <row r="584" spans="1:27" ht="15.75" customHeight="1" x14ac:dyDescent="0.2">
      <c r="A584" s="13"/>
      <c r="B584" s="37" t="str">
        <f>"CRS25WT3607030"</f>
        <v>CRS25WT3607030</v>
      </c>
      <c r="C584" s="38">
        <v>45917</v>
      </c>
      <c r="D584" s="37" t="s">
        <v>142</v>
      </c>
      <c r="E584" s="37" t="s">
        <v>62</v>
      </c>
      <c r="F584" s="37">
        <v>197</v>
      </c>
      <c r="G584" s="37">
        <v>4</v>
      </c>
      <c r="H584" s="37">
        <v>197.52136230468699</v>
      </c>
      <c r="I584" s="37">
        <v>9.6143388748168892</v>
      </c>
      <c r="J584" s="37">
        <v>24.458030700683601</v>
      </c>
      <c r="K584" s="37">
        <v>9.9976119995117205</v>
      </c>
      <c r="L584" s="37">
        <v>19.756853103637699</v>
      </c>
      <c r="M584" s="37">
        <v>0.83998817205429099</v>
      </c>
      <c r="N584" s="37">
        <v>9.6094074249267596</v>
      </c>
      <c r="O584" s="37">
        <v>0</v>
      </c>
      <c r="P584" s="37">
        <v>0</v>
      </c>
      <c r="Q584" s="37">
        <v>1.3809518888592699E-2</v>
      </c>
      <c r="R584" s="37">
        <v>25</v>
      </c>
      <c r="S584" s="37">
        <v>0.30011636018753002</v>
      </c>
      <c r="T584" s="37">
        <v>1008.55487060547</v>
      </c>
      <c r="U584" s="37">
        <v>818.66033935546898</v>
      </c>
      <c r="V584" s="13"/>
      <c r="W584" s="13"/>
      <c r="X584" s="13"/>
      <c r="Y584" s="13"/>
      <c r="Z584" s="13"/>
      <c r="AA584" s="13"/>
    </row>
    <row r="585" spans="1:27" ht="15.75" customHeight="1" x14ac:dyDescent="0.2">
      <c r="A585" s="13"/>
      <c r="B585" s="37" t="str">
        <f>"CRS25WT3607031"</f>
        <v>CRS25WT3607031</v>
      </c>
      <c r="C585" s="38">
        <v>45917</v>
      </c>
      <c r="D585" s="37" t="s">
        <v>143</v>
      </c>
      <c r="E585" s="37" t="s">
        <v>62</v>
      </c>
      <c r="F585" s="37">
        <v>197</v>
      </c>
      <c r="G585" s="37">
        <v>4</v>
      </c>
      <c r="H585" s="37">
        <v>197.66107177734401</v>
      </c>
      <c r="I585" s="37">
        <v>9.6666097640991193</v>
      </c>
      <c r="J585" s="37">
        <v>24.493955612182599</v>
      </c>
      <c r="K585" s="37">
        <v>10.0595188140869</v>
      </c>
      <c r="L585" s="37">
        <v>19.6491584777832</v>
      </c>
      <c r="M585" s="37">
        <v>0.83481073379516602</v>
      </c>
      <c r="N585" s="37">
        <v>9.6162042617797798</v>
      </c>
      <c r="O585" s="37">
        <v>0</v>
      </c>
      <c r="P585" s="37">
        <v>0</v>
      </c>
      <c r="Q585" s="37">
        <v>1.04737123474479E-2</v>
      </c>
      <c r="R585" s="37">
        <v>25</v>
      </c>
      <c r="S585" s="37">
        <v>0.30820286273956299</v>
      </c>
      <c r="T585" s="37">
        <v>1016.52319335938</v>
      </c>
      <c r="U585" s="37">
        <v>1039.38720703125</v>
      </c>
      <c r="V585" s="13"/>
      <c r="W585" s="13"/>
      <c r="X585" s="13"/>
      <c r="Y585" s="13"/>
      <c r="Z585" s="13"/>
      <c r="AA585" s="13"/>
    </row>
    <row r="586" spans="1:27" ht="15.75" customHeight="1" x14ac:dyDescent="0.2">
      <c r="A586" s="13"/>
      <c r="B586" s="37" t="str">
        <f>"CRS25WT3607032"</f>
        <v>CRS25WT3607032</v>
      </c>
      <c r="C586" s="38">
        <v>45917</v>
      </c>
      <c r="D586" s="37" t="s">
        <v>144</v>
      </c>
      <c r="E586" s="37" t="s">
        <v>62</v>
      </c>
      <c r="F586" s="37">
        <v>197</v>
      </c>
      <c r="G586" s="37">
        <v>4</v>
      </c>
      <c r="H586" s="37">
        <v>197.03160095214801</v>
      </c>
      <c r="I586" s="37">
        <v>9.7147216796875</v>
      </c>
      <c r="J586" s="37">
        <v>24.457889556884801</v>
      </c>
      <c r="K586" s="37">
        <v>10.107867240905801</v>
      </c>
      <c r="L586" s="37">
        <v>19.492895126342798</v>
      </c>
      <c r="M586" s="37">
        <v>0.82925200462341297</v>
      </c>
      <c r="N586" s="37">
        <v>9.5855798721313494</v>
      </c>
      <c r="O586" s="37">
        <v>0</v>
      </c>
      <c r="P586" s="37">
        <v>0</v>
      </c>
      <c r="Q586" s="37">
        <v>1.15879215300083E-2</v>
      </c>
      <c r="R586" s="37">
        <v>25</v>
      </c>
      <c r="S586" s="37">
        <v>0.31636849045753501</v>
      </c>
      <c r="T586" s="37">
        <v>1037.47143554688</v>
      </c>
      <c r="U586" s="37">
        <v>1095.46472167969</v>
      </c>
      <c r="V586" s="13"/>
      <c r="W586" s="13"/>
      <c r="X586" s="13"/>
      <c r="Y586" s="13"/>
      <c r="Z586" s="13"/>
      <c r="AA586" s="13"/>
    </row>
    <row r="587" spans="1:27" ht="15.75" customHeight="1" x14ac:dyDescent="0.2">
      <c r="A587" s="13"/>
      <c r="B587" s="37" t="str">
        <f>"CRS25WT3607033"</f>
        <v>CRS25WT3607033</v>
      </c>
      <c r="C587" s="38">
        <v>45917</v>
      </c>
      <c r="D587" s="37" t="s">
        <v>145</v>
      </c>
      <c r="E587" s="37" t="s">
        <v>62</v>
      </c>
      <c r="F587" s="37">
        <v>197</v>
      </c>
      <c r="G587" s="37">
        <v>4</v>
      </c>
      <c r="H587" s="37">
        <v>197.60388183593801</v>
      </c>
      <c r="I587" s="37">
        <v>9.5433692932128906</v>
      </c>
      <c r="J587" s="37">
        <v>24.456010818481399</v>
      </c>
      <c r="K587" s="37">
        <v>10.107662200927701</v>
      </c>
      <c r="L587" s="37">
        <v>19.549909591674801</v>
      </c>
      <c r="M587" s="37">
        <v>0.84665822982788097</v>
      </c>
      <c r="N587" s="37">
        <v>9.6134214401245099</v>
      </c>
      <c r="O587" s="37">
        <v>0</v>
      </c>
      <c r="P587" s="37">
        <v>0</v>
      </c>
      <c r="Q587" s="37">
        <v>2.3015873506665199E-2</v>
      </c>
      <c r="R587" s="37">
        <v>25</v>
      </c>
      <c r="S587" s="37">
        <v>0.30716431140899703</v>
      </c>
      <c r="T587" s="37">
        <v>1025.67175292969</v>
      </c>
      <c r="U587" s="37">
        <v>9999</v>
      </c>
      <c r="V587" s="13"/>
      <c r="W587" s="13"/>
      <c r="X587" s="13"/>
      <c r="Y587" s="13"/>
      <c r="Z587" s="13"/>
      <c r="AA587" s="13"/>
    </row>
    <row r="588" spans="1:27" ht="15.75" customHeight="1" x14ac:dyDescent="0.2">
      <c r="A588" s="13"/>
      <c r="B588" s="37" t="str">
        <f>"CRS25WT3607034"</f>
        <v>CRS25WT3607034</v>
      </c>
      <c r="C588" s="38">
        <v>45917</v>
      </c>
      <c r="D588" s="37" t="s">
        <v>146</v>
      </c>
      <c r="E588" s="37" t="s">
        <v>62</v>
      </c>
      <c r="F588" s="37">
        <v>197</v>
      </c>
      <c r="G588" s="37">
        <v>4</v>
      </c>
      <c r="H588" s="37">
        <v>197.55146789550801</v>
      </c>
      <c r="I588" s="37">
        <v>9.6830577850341797</v>
      </c>
      <c r="J588" s="37">
        <v>24.4373970031738</v>
      </c>
      <c r="K588" s="37">
        <v>10.0918998718262</v>
      </c>
      <c r="L588" s="37">
        <v>19.575248718261701</v>
      </c>
      <c r="M588" s="37">
        <v>0.834858357906342</v>
      </c>
      <c r="N588" s="37">
        <v>9.6108713150024396</v>
      </c>
      <c r="O588" s="37">
        <v>0</v>
      </c>
      <c r="P588" s="37">
        <v>0</v>
      </c>
      <c r="Q588" s="37">
        <v>2.30158418416977E-2</v>
      </c>
      <c r="R588" s="37">
        <v>25</v>
      </c>
      <c r="S588" s="37">
        <v>0.31205987930297802</v>
      </c>
      <c r="T588" s="37">
        <v>1019.96130371094</v>
      </c>
      <c r="U588" s="37">
        <v>1260.90637207031</v>
      </c>
      <c r="V588" s="13"/>
      <c r="W588" s="13"/>
      <c r="X588" s="13"/>
      <c r="Y588" s="13"/>
      <c r="Z588" s="13"/>
      <c r="AA588" s="13"/>
    </row>
    <row r="589" spans="1:27" ht="15.75" customHeight="1" x14ac:dyDescent="0.2">
      <c r="A589" s="13"/>
      <c r="B589" s="37" t="str">
        <f>"CRS25WT3607035"</f>
        <v>CRS25WT3607035</v>
      </c>
      <c r="C589" s="38">
        <v>45917</v>
      </c>
      <c r="D589" s="37" t="s">
        <v>147</v>
      </c>
      <c r="E589" s="37" t="s">
        <v>62</v>
      </c>
      <c r="F589" s="37">
        <v>197</v>
      </c>
      <c r="G589" s="37">
        <v>4</v>
      </c>
      <c r="H589" s="37">
        <v>197.32011413574199</v>
      </c>
      <c r="I589" s="37">
        <v>9.6697311401367205</v>
      </c>
      <c r="J589" s="37">
        <v>24.442043304443398</v>
      </c>
      <c r="K589" s="37">
        <v>10.1149988174438</v>
      </c>
      <c r="L589" s="37">
        <v>19.507675170898398</v>
      </c>
      <c r="M589" s="37">
        <v>0.83487111330032304</v>
      </c>
      <c r="N589" s="37">
        <v>9.5996160507202202</v>
      </c>
      <c r="O589" s="37">
        <v>0</v>
      </c>
      <c r="P589" s="37">
        <v>0</v>
      </c>
      <c r="Q589" s="37">
        <v>2.6448490098118799E-2</v>
      </c>
      <c r="R589" s="37">
        <v>25</v>
      </c>
      <c r="S589" s="37">
        <v>0.30410882830619801</v>
      </c>
      <c r="T589" s="37">
        <v>1035.88208007812</v>
      </c>
      <c r="U589" s="37">
        <v>2696.29443359375</v>
      </c>
      <c r="V589" s="13"/>
      <c r="W589" s="13"/>
      <c r="X589" s="13"/>
      <c r="Y589" s="13"/>
      <c r="Z589" s="13"/>
      <c r="AA589" s="13"/>
    </row>
    <row r="590" spans="1:27" ht="15.75" customHeight="1" x14ac:dyDescent="0.2">
      <c r="A590" s="13"/>
      <c r="B590" s="37" t="str">
        <f>"CRS25WT3607036"</f>
        <v>CRS25WT3607036</v>
      </c>
      <c r="C590" s="38">
        <v>45917</v>
      </c>
      <c r="D590" s="37" t="s">
        <v>148</v>
      </c>
      <c r="E590" s="37" t="s">
        <v>62</v>
      </c>
      <c r="F590" s="37">
        <v>197</v>
      </c>
      <c r="G590" s="37">
        <v>4</v>
      </c>
      <c r="H590" s="37">
        <v>197.08660888671901</v>
      </c>
      <c r="I590" s="37">
        <v>9.7043237686157209</v>
      </c>
      <c r="J590" s="37">
        <v>24.439775466918899</v>
      </c>
      <c r="K590" s="37">
        <v>10.120557785034199</v>
      </c>
      <c r="L590" s="37">
        <v>19.4738883972168</v>
      </c>
      <c r="M590" s="37">
        <v>0.83098775148391701</v>
      </c>
      <c r="N590" s="37">
        <v>9.58825588226318</v>
      </c>
      <c r="O590" s="37">
        <v>0</v>
      </c>
      <c r="P590" s="37">
        <v>0</v>
      </c>
      <c r="Q590" s="37">
        <v>1.2063375674188101E-2</v>
      </c>
      <c r="R590" s="37">
        <v>25</v>
      </c>
      <c r="S590" s="37">
        <v>0.30536398291587802</v>
      </c>
      <c r="T590" s="37">
        <v>1029.39514160156</v>
      </c>
      <c r="U590" s="37">
        <v>1444.705078125</v>
      </c>
      <c r="V590" s="13"/>
      <c r="W590" s="13"/>
      <c r="X590" s="13"/>
      <c r="Y590" s="13"/>
      <c r="Z590" s="13"/>
      <c r="AA590" s="13"/>
    </row>
    <row r="591" spans="1:27" ht="15.75" customHeight="1" x14ac:dyDescent="0.2">
      <c r="A591" s="13"/>
      <c r="B591" s="37" t="str">
        <f>"CRS25WT3607037"</f>
        <v>CRS25WT3607037</v>
      </c>
      <c r="C591" s="38">
        <v>45917</v>
      </c>
      <c r="D591" s="37" t="s">
        <v>149</v>
      </c>
      <c r="E591" s="37" t="s">
        <v>62</v>
      </c>
      <c r="F591" s="37">
        <v>196</v>
      </c>
      <c r="G591" s="37">
        <v>4</v>
      </c>
      <c r="H591" s="37">
        <v>196.01664733886699</v>
      </c>
      <c r="I591" s="37">
        <v>9.6256647109985405</v>
      </c>
      <c r="J591" s="37">
        <v>24.4409503936768</v>
      </c>
      <c r="K591" s="37">
        <v>10.074353218078601</v>
      </c>
      <c r="L591" s="37">
        <v>19.456995010376001</v>
      </c>
      <c r="M591" s="37">
        <v>0.83319014310836803</v>
      </c>
      <c r="N591" s="37">
        <v>9.5362024307250994</v>
      </c>
      <c r="O591" s="37">
        <v>0</v>
      </c>
      <c r="P591" s="37">
        <v>0</v>
      </c>
      <c r="Q591" s="37">
        <v>1.57938078045845E-2</v>
      </c>
      <c r="R591" s="37">
        <v>25</v>
      </c>
      <c r="S591" s="37">
        <v>0.30745247006416299</v>
      </c>
      <c r="T591" s="37">
        <v>1049.2255859375</v>
      </c>
      <c r="U591" s="37">
        <v>2203.787109375</v>
      </c>
      <c r="V591" s="13"/>
      <c r="W591" s="13"/>
      <c r="X591" s="13"/>
      <c r="Y591" s="13"/>
      <c r="Z591" s="13"/>
      <c r="AA591" s="13"/>
    </row>
    <row r="592" spans="1:27" ht="15.75" customHeight="1" x14ac:dyDescent="0.2">
      <c r="A592" s="13"/>
      <c r="B592" s="37" t="str">
        <f>"CRS25WT3607038"</f>
        <v>CRS25WT3607038</v>
      </c>
      <c r="C592" s="38">
        <v>45917</v>
      </c>
      <c r="D592" s="37" t="s">
        <v>150</v>
      </c>
      <c r="E592" s="37" t="s">
        <v>62</v>
      </c>
      <c r="F592" s="37">
        <v>198</v>
      </c>
      <c r="G592" s="37">
        <v>4</v>
      </c>
      <c r="H592" s="37">
        <v>198.67066955566401</v>
      </c>
      <c r="I592" s="37">
        <v>9.6653089523315394</v>
      </c>
      <c r="J592" s="37">
        <v>24.5089435577393</v>
      </c>
      <c r="K592" s="37">
        <v>10.1250448226929</v>
      </c>
      <c r="L592" s="37">
        <v>19.621706008911101</v>
      </c>
      <c r="M592" s="37">
        <v>0.83867448568344105</v>
      </c>
      <c r="N592" s="37">
        <v>9.6653203964233398</v>
      </c>
      <c r="O592" s="37">
        <v>0</v>
      </c>
      <c r="P592" s="37">
        <v>0</v>
      </c>
      <c r="Q592" s="37">
        <v>1.01587316021323E-2</v>
      </c>
      <c r="R592" s="37">
        <v>25</v>
      </c>
      <c r="S592" s="37">
        <v>0.30387821793556202</v>
      </c>
      <c r="T592" s="37">
        <v>1022.17462158203</v>
      </c>
      <c r="U592" s="37">
        <v>1081.52734375</v>
      </c>
      <c r="V592" s="13"/>
      <c r="W592" s="13"/>
      <c r="X592" s="13"/>
      <c r="Y592" s="13"/>
      <c r="Z592" s="13"/>
      <c r="AA592" s="13"/>
    </row>
    <row r="593" spans="1:27" ht="15.75" customHeight="1" x14ac:dyDescent="0.2">
      <c r="A593" s="13"/>
      <c r="B593" s="37" t="str">
        <f>"CRS25WT3607039"</f>
        <v>CRS25WT3607039</v>
      </c>
      <c r="C593" s="38">
        <v>45917</v>
      </c>
      <c r="D593" s="37" t="s">
        <v>151</v>
      </c>
      <c r="E593" s="37" t="s">
        <v>62</v>
      </c>
      <c r="F593" s="37">
        <v>198</v>
      </c>
      <c r="G593" s="37">
        <v>4</v>
      </c>
      <c r="H593" s="37">
        <v>198.73411560058599</v>
      </c>
      <c r="I593" s="37">
        <v>9.5930624008178693</v>
      </c>
      <c r="J593" s="37">
        <v>24.4753932952881</v>
      </c>
      <c r="K593" s="37">
        <v>10.094601631164601</v>
      </c>
      <c r="L593" s="37">
        <v>19.687168121337901</v>
      </c>
      <c r="M593" s="37">
        <v>0.84641915559768699</v>
      </c>
      <c r="N593" s="37">
        <v>9.6684074401855504</v>
      </c>
      <c r="O593" s="37">
        <v>0</v>
      </c>
      <c r="P593" s="37">
        <v>0</v>
      </c>
      <c r="Q593" s="37">
        <v>1.0163690894842099E-2</v>
      </c>
      <c r="R593" s="37">
        <v>25</v>
      </c>
      <c r="S593" s="37">
        <v>0.29955324530601501</v>
      </c>
      <c r="T593" s="37">
        <v>1011.78070068359</v>
      </c>
      <c r="U593" s="37">
        <v>3770.88623046875</v>
      </c>
      <c r="V593" s="13"/>
      <c r="W593" s="13"/>
      <c r="X593" s="13"/>
      <c r="Y593" s="13"/>
      <c r="Z593" s="13"/>
      <c r="AA593" s="13"/>
    </row>
    <row r="594" spans="1:27" ht="15.75" customHeight="1" x14ac:dyDescent="0.2">
      <c r="A594" s="13"/>
      <c r="B594" s="37" t="str">
        <f>"CRS25WT3607040"</f>
        <v>CRS25WT3607040</v>
      </c>
      <c r="C594" s="38">
        <v>45917</v>
      </c>
      <c r="D594" s="37" t="s">
        <v>152</v>
      </c>
      <c r="E594" s="37" t="s">
        <v>62</v>
      </c>
      <c r="F594" s="37">
        <v>194</v>
      </c>
      <c r="G594" s="37">
        <v>4</v>
      </c>
      <c r="H594" s="37">
        <v>194.51417541503901</v>
      </c>
      <c r="I594" s="37">
        <v>9.6320018768310494</v>
      </c>
      <c r="J594" s="37">
        <v>24.3070068359375</v>
      </c>
      <c r="K594" s="37">
        <v>10.0221509933472</v>
      </c>
      <c r="L594" s="37">
        <v>19.40842628479</v>
      </c>
      <c r="M594" s="37">
        <v>0.83081287145614602</v>
      </c>
      <c r="N594" s="37">
        <v>9.4631071090698207</v>
      </c>
      <c r="O594" s="37">
        <v>0</v>
      </c>
      <c r="P594" s="37">
        <v>0</v>
      </c>
      <c r="Q594" s="37">
        <v>1.5079404227435599E-2</v>
      </c>
      <c r="R594" s="37">
        <v>25</v>
      </c>
      <c r="S594" s="37">
        <v>0.31158643960952798</v>
      </c>
      <c r="T594" s="37">
        <v>1013.98168945312</v>
      </c>
      <c r="U594" s="37">
        <v>1294.60925292969</v>
      </c>
      <c r="V594" s="13"/>
      <c r="W594" s="13"/>
      <c r="X594" s="13"/>
      <c r="Y594" s="13"/>
      <c r="Z594" s="13"/>
      <c r="AA594" s="13"/>
    </row>
    <row r="595" spans="1:27" ht="15.75" customHeight="1" x14ac:dyDescent="0.2">
      <c r="A595" s="13"/>
      <c r="B595" s="37" t="str">
        <f>"CRS25WT3607041"</f>
        <v>CRS25WT3607041</v>
      </c>
      <c r="C595" s="38">
        <v>45917</v>
      </c>
      <c r="D595" s="37" t="s">
        <v>153</v>
      </c>
      <c r="E595" s="37" t="s">
        <v>62</v>
      </c>
      <c r="F595" s="37">
        <v>199</v>
      </c>
      <c r="G595" s="37">
        <v>4</v>
      </c>
      <c r="H595" s="37">
        <v>199.65901184082</v>
      </c>
      <c r="I595" s="37">
        <v>9.6717643737793004</v>
      </c>
      <c r="J595" s="37">
        <v>24.489830017089801</v>
      </c>
      <c r="K595" s="37">
        <v>10.153560638427701</v>
      </c>
      <c r="L595" s="37">
        <v>19.663938522338899</v>
      </c>
      <c r="M595" s="37">
        <v>0.84294152259826705</v>
      </c>
      <c r="N595" s="37">
        <v>9.7134037017822301</v>
      </c>
      <c r="O595" s="37">
        <v>0</v>
      </c>
      <c r="P595" s="37">
        <v>0</v>
      </c>
      <c r="Q595" s="37">
        <v>1.03176152333617E-2</v>
      </c>
      <c r="R595" s="37">
        <v>25</v>
      </c>
      <c r="S595" s="37">
        <v>0.299438536167145</v>
      </c>
      <c r="T595" s="37">
        <v>1009.53674316406</v>
      </c>
      <c r="U595" s="37">
        <v>2455.466796875</v>
      </c>
      <c r="V595" s="13"/>
      <c r="W595" s="13"/>
      <c r="X595" s="13"/>
      <c r="Y595" s="13"/>
      <c r="Z595" s="13"/>
      <c r="AA595" s="13"/>
    </row>
    <row r="596" spans="1:27" ht="15.75" customHeight="1" x14ac:dyDescent="0.2">
      <c r="A596" s="13"/>
      <c r="B596" s="37" t="str">
        <f>"CRS25WT3607042"</f>
        <v>CRS25WT3607042</v>
      </c>
      <c r="C596" s="38">
        <v>45917</v>
      </c>
      <c r="D596" s="37" t="s">
        <v>154</v>
      </c>
      <c r="E596" s="37" t="s">
        <v>62</v>
      </c>
      <c r="F596" s="37">
        <v>197</v>
      </c>
      <c r="G596" s="37">
        <v>4</v>
      </c>
      <c r="H596" s="37">
        <v>197.42494201660199</v>
      </c>
      <c r="I596" s="37">
        <v>9.5909042358398402</v>
      </c>
      <c r="J596" s="37">
        <v>24.451984405517599</v>
      </c>
      <c r="K596" s="37">
        <v>10.052903175354</v>
      </c>
      <c r="L596" s="37">
        <v>19.638599395751999</v>
      </c>
      <c r="M596" s="37">
        <v>0.84183764457702603</v>
      </c>
      <c r="N596" s="37">
        <v>9.6047163009643608</v>
      </c>
      <c r="O596" s="37">
        <v>0</v>
      </c>
      <c r="P596" s="37">
        <v>0</v>
      </c>
      <c r="Q596" s="37">
        <v>1.5079404227435599E-2</v>
      </c>
      <c r="R596" s="37">
        <v>25</v>
      </c>
      <c r="S596" s="37">
        <v>0.295247942209244</v>
      </c>
      <c r="T596" s="37">
        <v>1008.50805664062</v>
      </c>
      <c r="U596" s="37">
        <v>3533.55102539063</v>
      </c>
      <c r="V596" s="13"/>
      <c r="W596" s="13"/>
      <c r="X596" s="13"/>
      <c r="Y596" s="13"/>
      <c r="Z596" s="13"/>
      <c r="AA596" s="13"/>
    </row>
    <row r="597" spans="1:27" ht="15.75" customHeight="1" x14ac:dyDescent="0.2">
      <c r="A597" s="13"/>
      <c r="B597" s="37" t="str">
        <f>"CRS25WT3607043"</f>
        <v>CRS25WT3607043</v>
      </c>
      <c r="C597" s="38">
        <v>45917</v>
      </c>
      <c r="D597" s="37" t="s">
        <v>155</v>
      </c>
      <c r="E597" s="37" t="s">
        <v>62</v>
      </c>
      <c r="F597" s="37">
        <v>198</v>
      </c>
      <c r="G597" s="37">
        <v>4</v>
      </c>
      <c r="H597" s="37">
        <v>198.37725830078099</v>
      </c>
      <c r="I597" s="37">
        <v>9.6339502334594709</v>
      </c>
      <c r="J597" s="37">
        <v>24.466913223266602</v>
      </c>
      <c r="K597" s="37">
        <v>10.0927133560181</v>
      </c>
      <c r="L597" s="37">
        <v>19.655492782592798</v>
      </c>
      <c r="M597" s="37">
        <v>0.84160500764846802</v>
      </c>
      <c r="N597" s="37">
        <v>9.6510467529296893</v>
      </c>
      <c r="O597" s="37">
        <v>0</v>
      </c>
      <c r="P597" s="37">
        <v>0</v>
      </c>
      <c r="Q597" s="37">
        <v>1.2619047425687299E-2</v>
      </c>
      <c r="R597" s="37">
        <v>25</v>
      </c>
      <c r="S597" s="37">
        <v>0.30098164081573497</v>
      </c>
      <c r="T597" s="37">
        <v>1010.80865478516</v>
      </c>
      <c r="U597" s="37">
        <v>2610.80615234375</v>
      </c>
      <c r="V597" s="13"/>
      <c r="W597" s="13"/>
      <c r="X597" s="13"/>
      <c r="Y597" s="13"/>
      <c r="Z597" s="13"/>
      <c r="AA597" s="13"/>
    </row>
    <row r="598" spans="1:27" ht="15.75" customHeight="1" x14ac:dyDescent="0.2">
      <c r="A598" s="13"/>
      <c r="B598" s="37" t="str">
        <f>"CRS25WT3607044"</f>
        <v>CRS25WT3607044</v>
      </c>
      <c r="C598" s="38">
        <v>45917</v>
      </c>
      <c r="D598" s="37" t="s">
        <v>156</v>
      </c>
      <c r="E598" s="37" t="s">
        <v>62</v>
      </c>
      <c r="F598" s="37">
        <v>198</v>
      </c>
      <c r="G598" s="37">
        <v>4</v>
      </c>
      <c r="H598" s="37">
        <v>198.57786560058599</v>
      </c>
      <c r="I598" s="37">
        <v>9.6452198028564506</v>
      </c>
      <c r="J598" s="37">
        <v>24.424863815307599</v>
      </c>
      <c r="K598" s="37">
        <v>10.0866641998291</v>
      </c>
      <c r="L598" s="37">
        <v>19.687168121337901</v>
      </c>
      <c r="M598" s="37">
        <v>0.842920362949371</v>
      </c>
      <c r="N598" s="37">
        <v>9.6608057022094709</v>
      </c>
      <c r="O598" s="37">
        <v>0</v>
      </c>
      <c r="P598" s="37">
        <v>0</v>
      </c>
      <c r="Q598" s="37">
        <v>2.2896867245435701E-2</v>
      </c>
      <c r="R598" s="37">
        <v>25</v>
      </c>
      <c r="S598" s="37">
        <v>0.29309451580047602</v>
      </c>
      <c r="T598" s="37">
        <v>1018.39599609375</v>
      </c>
      <c r="U598" s="37">
        <v>1744.04736328125</v>
      </c>
      <c r="V598" s="13"/>
      <c r="W598" s="13"/>
      <c r="X598" s="13"/>
      <c r="Y598" s="13"/>
      <c r="Z598" s="13"/>
      <c r="AA598" s="13"/>
    </row>
    <row r="599" spans="1:27" ht="15.75" customHeight="1" x14ac:dyDescent="0.2">
      <c r="A599" s="13"/>
      <c r="B599" s="37" t="str">
        <f>"CRS25WT3607045"</f>
        <v>CRS25WT3607045</v>
      </c>
      <c r="C599" s="38">
        <v>45917</v>
      </c>
      <c r="D599" s="37" t="s">
        <v>157</v>
      </c>
      <c r="E599" s="37" t="s">
        <v>62</v>
      </c>
      <c r="F599" s="37">
        <v>196</v>
      </c>
      <c r="G599" s="37">
        <v>4</v>
      </c>
      <c r="H599" s="37">
        <v>196.79301452636699</v>
      </c>
      <c r="I599" s="37">
        <v>9.5672845840454102</v>
      </c>
      <c r="J599" s="37">
        <v>24.366703033447301</v>
      </c>
      <c r="K599" s="37">
        <v>10.090162277221699</v>
      </c>
      <c r="L599" s="37">
        <v>19.503452301025401</v>
      </c>
      <c r="M599" s="37">
        <v>0.84415894746780396</v>
      </c>
      <c r="N599" s="37">
        <v>9.5739727020263707</v>
      </c>
      <c r="O599" s="37">
        <v>0</v>
      </c>
      <c r="P599" s="37">
        <v>0</v>
      </c>
      <c r="Q599" s="37">
        <v>1.8253503367304798E-2</v>
      </c>
      <c r="R599" s="37">
        <v>25</v>
      </c>
      <c r="S599" s="37">
        <v>0.30235067009925798</v>
      </c>
      <c r="T599" s="37">
        <v>1020.12384033203</v>
      </c>
      <c r="U599" s="37">
        <v>9999</v>
      </c>
      <c r="V599" s="13"/>
      <c r="W599" s="13"/>
      <c r="X599" s="13"/>
      <c r="Y599" s="13"/>
      <c r="Z599" s="13"/>
      <c r="AA599" s="13"/>
    </row>
    <row r="600" spans="1:27" ht="15.75" customHeight="1" x14ac:dyDescent="0.2">
      <c r="A600" s="13"/>
      <c r="B600" s="37" t="str">
        <f>"CRS25WT3607046"</f>
        <v>CRS25WT3607046</v>
      </c>
      <c r="C600" s="38">
        <v>45917</v>
      </c>
      <c r="D600" s="37" t="s">
        <v>158</v>
      </c>
      <c r="E600" s="37" t="s">
        <v>62</v>
      </c>
      <c r="F600" s="37">
        <v>196</v>
      </c>
      <c r="G600" s="37">
        <v>4</v>
      </c>
      <c r="H600" s="37">
        <v>196.65609741210901</v>
      </c>
      <c r="I600" s="37">
        <v>9.5957250595092791</v>
      </c>
      <c r="J600" s="37">
        <v>24.441200256347699</v>
      </c>
      <c r="K600" s="37">
        <v>10.0364170074463</v>
      </c>
      <c r="L600" s="37">
        <v>19.594255447387699</v>
      </c>
      <c r="M600" s="37">
        <v>0.83850777149200395</v>
      </c>
      <c r="N600" s="37">
        <v>9.5673122406005895</v>
      </c>
      <c r="O600" s="37">
        <v>0</v>
      </c>
      <c r="P600" s="37">
        <v>0</v>
      </c>
      <c r="Q600" s="37">
        <v>2.30158418416977E-2</v>
      </c>
      <c r="R600" s="37">
        <v>25</v>
      </c>
      <c r="S600" s="37">
        <v>0.30665695667266801</v>
      </c>
      <c r="T600" s="37">
        <v>1037.84716796875</v>
      </c>
      <c r="U600" s="37">
        <v>2062.89624023438</v>
      </c>
      <c r="V600" s="13"/>
      <c r="W600" s="13"/>
      <c r="X600" s="13"/>
      <c r="Y600" s="13"/>
      <c r="Z600" s="13"/>
      <c r="AA600" s="13"/>
    </row>
    <row r="601" spans="1:27" ht="15.75" customHeight="1" x14ac:dyDescent="0.2">
      <c r="A601" s="13"/>
      <c r="B601" s="37" t="str">
        <f>"CRS25WT3607047"</f>
        <v>CRS25WT3607047</v>
      </c>
      <c r="C601" s="38">
        <v>45917</v>
      </c>
      <c r="D601" s="37" t="s">
        <v>159</v>
      </c>
      <c r="E601" s="37" t="s">
        <v>62</v>
      </c>
      <c r="F601" s="37">
        <v>198</v>
      </c>
      <c r="G601" s="37">
        <v>4</v>
      </c>
      <c r="H601" s="37">
        <v>198.82264709472699</v>
      </c>
      <c r="I601" s="37">
        <v>9.7783222198486293</v>
      </c>
      <c r="J601" s="37">
        <v>24.437191009521499</v>
      </c>
      <c r="K601" s="37">
        <v>10.1623191833496</v>
      </c>
      <c r="L601" s="37">
        <v>19.564691543579102</v>
      </c>
      <c r="M601" s="37">
        <v>0.83205151557922397</v>
      </c>
      <c r="N601" s="37">
        <v>9.6727142333984393</v>
      </c>
      <c r="O601" s="37">
        <v>0</v>
      </c>
      <c r="P601" s="37">
        <v>0</v>
      </c>
      <c r="Q601" s="37">
        <v>1.19047593325377E-2</v>
      </c>
      <c r="R601" s="37">
        <v>25</v>
      </c>
      <c r="S601" s="37">
        <v>0.30491325259208701</v>
      </c>
      <c r="T601" s="37">
        <v>1012.70391845703</v>
      </c>
      <c r="U601" s="37">
        <v>1089.31530761719</v>
      </c>
      <c r="V601" s="13"/>
      <c r="W601" s="13"/>
      <c r="X601" s="13"/>
      <c r="Y601" s="13"/>
      <c r="Z601" s="13"/>
      <c r="AA601" s="13"/>
    </row>
    <row r="602" spans="1:27" ht="15.75" customHeight="1" x14ac:dyDescent="0.2">
      <c r="A602" s="13"/>
      <c r="B602" s="37" t="str">
        <f>"CRS25WT3607048"</f>
        <v>CRS25WT3607048</v>
      </c>
      <c r="C602" s="38">
        <v>45917</v>
      </c>
      <c r="D602" s="37" t="s">
        <v>160</v>
      </c>
      <c r="E602" s="37" t="s">
        <v>62</v>
      </c>
      <c r="F602" s="37">
        <v>197</v>
      </c>
      <c r="G602" s="37">
        <v>4</v>
      </c>
      <c r="H602" s="37">
        <v>197.140548706055</v>
      </c>
      <c r="I602" s="37">
        <v>9.6397781372070295</v>
      </c>
      <c r="J602" s="37">
        <v>24.4658203125</v>
      </c>
      <c r="K602" s="37">
        <v>9.9943609237670898</v>
      </c>
      <c r="L602" s="37">
        <v>19.725177764892599</v>
      </c>
      <c r="M602" s="37">
        <v>0.83588999509811401</v>
      </c>
      <c r="N602" s="37">
        <v>9.59088039398193</v>
      </c>
      <c r="O602" s="37">
        <v>0</v>
      </c>
      <c r="P602" s="37">
        <v>0</v>
      </c>
      <c r="Q602" s="37">
        <v>1.37897012755275E-2</v>
      </c>
      <c r="R602" s="37">
        <v>25</v>
      </c>
      <c r="S602" s="37">
        <v>0.30342087149620101</v>
      </c>
      <c r="T602" s="37">
        <v>999.47747802734398</v>
      </c>
      <c r="U602" s="37">
        <v>602.94006347656295</v>
      </c>
      <c r="V602" s="13"/>
      <c r="W602" s="13"/>
      <c r="X602" s="13"/>
      <c r="Y602" s="13"/>
      <c r="Z602" s="13"/>
      <c r="AA602" s="13"/>
    </row>
    <row r="603" spans="1:27" ht="15.75" customHeight="1" x14ac:dyDescent="0.2">
      <c r="A603" s="13"/>
      <c r="B603" s="37" t="str">
        <f>"CRS25WT3607049"</f>
        <v>CRS25WT3607049</v>
      </c>
      <c r="C603" s="38">
        <v>45917</v>
      </c>
      <c r="D603" s="37" t="s">
        <v>161</v>
      </c>
      <c r="E603" s="37" t="s">
        <v>62</v>
      </c>
      <c r="F603" s="37">
        <v>197</v>
      </c>
      <c r="G603" s="37">
        <v>4</v>
      </c>
      <c r="H603" s="37">
        <v>197.33485412597699</v>
      </c>
      <c r="I603" s="37">
        <v>9.60681056976318</v>
      </c>
      <c r="J603" s="37">
        <v>24.460292816162099</v>
      </c>
      <c r="K603" s="37">
        <v>10.089542388916</v>
      </c>
      <c r="L603" s="37">
        <v>19.558355331420898</v>
      </c>
      <c r="M603" s="37">
        <v>0.83977496623992898</v>
      </c>
      <c r="N603" s="37">
        <v>9.6003332138061506</v>
      </c>
      <c r="O603" s="37">
        <v>0</v>
      </c>
      <c r="P603" s="37">
        <v>0</v>
      </c>
      <c r="Q603" s="37">
        <v>1.08134914189577E-2</v>
      </c>
      <c r="R603" s="37">
        <v>25</v>
      </c>
      <c r="S603" s="37">
        <v>0.30238139629364003</v>
      </c>
      <c r="T603" s="37">
        <v>1035.79809570312</v>
      </c>
      <c r="U603" s="37">
        <v>3095.68969726562</v>
      </c>
      <c r="V603" s="13"/>
      <c r="W603" s="13"/>
      <c r="X603" s="13"/>
      <c r="Y603" s="13"/>
      <c r="Z603" s="13"/>
      <c r="AA603" s="13"/>
    </row>
    <row r="604" spans="1:27" ht="15.75" customHeight="1" x14ac:dyDescent="0.2">
      <c r="A604" s="13"/>
      <c r="B604" s="37" t="str">
        <f>"CRS25WT3607052"</f>
        <v>CRS25WT3607052</v>
      </c>
      <c r="C604" s="38">
        <v>45917</v>
      </c>
      <c r="D604" s="37" t="s">
        <v>162</v>
      </c>
      <c r="E604" s="37" t="s">
        <v>62</v>
      </c>
      <c r="F604" s="37">
        <v>198</v>
      </c>
      <c r="G604" s="37">
        <v>4</v>
      </c>
      <c r="H604" s="37">
        <v>198.478927612305</v>
      </c>
      <c r="I604" s="37">
        <v>9.7050714492797798</v>
      </c>
      <c r="J604" s="37">
        <v>24.4527072906494</v>
      </c>
      <c r="K604" s="37">
        <v>10.130537033081101</v>
      </c>
      <c r="L604" s="37">
        <v>19.5921440124512</v>
      </c>
      <c r="M604" s="37">
        <v>0.83635127544403098</v>
      </c>
      <c r="N604" s="37">
        <v>9.6559925079345703</v>
      </c>
      <c r="O604" s="37">
        <v>0</v>
      </c>
      <c r="P604" s="37">
        <v>0</v>
      </c>
      <c r="Q604" s="37">
        <v>1.5236857347190399E-2</v>
      </c>
      <c r="R604" s="37">
        <v>25</v>
      </c>
      <c r="S604" s="37">
        <v>0.30558162927627602</v>
      </c>
      <c r="T604" s="37">
        <v>1003.12347412109</v>
      </c>
      <c r="U604" s="37">
        <v>1356.81384277344</v>
      </c>
      <c r="V604" s="13"/>
      <c r="W604" s="13"/>
      <c r="X604" s="13"/>
      <c r="Y604" s="13"/>
      <c r="Z604" s="13"/>
      <c r="AA604" s="13"/>
    </row>
    <row r="605" spans="1:27" ht="15.75" customHeight="1" x14ac:dyDescent="0.2">
      <c r="A605" s="13"/>
      <c r="B605" s="37" t="str">
        <f>"CRS25WT3607053"</f>
        <v>CRS25WT3607053</v>
      </c>
      <c r="C605" s="38">
        <v>45917</v>
      </c>
      <c r="D605" s="37" t="s">
        <v>163</v>
      </c>
      <c r="E605" s="37" t="s">
        <v>62</v>
      </c>
      <c r="F605" s="37">
        <v>194</v>
      </c>
      <c r="G605" s="37">
        <v>4</v>
      </c>
      <c r="H605" s="37">
        <v>194.062911987305</v>
      </c>
      <c r="I605" s="37">
        <v>9.5425348281860405</v>
      </c>
      <c r="J605" s="37">
        <v>24.440252304077099</v>
      </c>
      <c r="K605" s="37">
        <v>9.9956369400024396</v>
      </c>
      <c r="L605" s="37">
        <v>19.4147624969482</v>
      </c>
      <c r="M605" s="37">
        <v>0.83209538459777799</v>
      </c>
      <c r="N605" s="37">
        <v>9.4411535263061506</v>
      </c>
      <c r="O605" s="37">
        <v>0</v>
      </c>
      <c r="P605" s="37">
        <v>0</v>
      </c>
      <c r="Q605" s="37">
        <v>1.09474202618003E-2</v>
      </c>
      <c r="R605" s="37">
        <v>25</v>
      </c>
      <c r="S605" s="37">
        <v>0.32405877113342302</v>
      </c>
      <c r="T605" s="37">
        <v>1008.45202636719</v>
      </c>
      <c r="U605" s="37">
        <v>9999</v>
      </c>
      <c r="V605" s="13"/>
      <c r="W605" s="13"/>
      <c r="X605" s="13"/>
      <c r="Y605" s="13"/>
      <c r="Z605" s="13"/>
      <c r="AA605" s="13"/>
    </row>
    <row r="606" spans="1:27" ht="15.75" customHeight="1" x14ac:dyDescent="0.2">
      <c r="A606" s="13"/>
      <c r="B606" s="37" t="str">
        <f>"CRS25WT3607054"</f>
        <v>CRS25WT3607054</v>
      </c>
      <c r="C606" s="38">
        <v>45917</v>
      </c>
      <c r="D606" s="37" t="s">
        <v>164</v>
      </c>
      <c r="E606" s="37" t="s">
        <v>62</v>
      </c>
      <c r="F606" s="37">
        <v>198</v>
      </c>
      <c r="G606" s="37">
        <v>4</v>
      </c>
      <c r="H606" s="37">
        <v>198.39556884765599</v>
      </c>
      <c r="I606" s="37">
        <v>9.6573734283447301</v>
      </c>
      <c r="J606" s="37">
        <v>24.423000335693398</v>
      </c>
      <c r="K606" s="37">
        <v>10.1273746490479</v>
      </c>
      <c r="L606" s="37">
        <v>19.590030670166001</v>
      </c>
      <c r="M606" s="37">
        <v>0.84115093946456898</v>
      </c>
      <c r="N606" s="37">
        <v>9.6519374847412092</v>
      </c>
      <c r="O606" s="37">
        <v>0</v>
      </c>
      <c r="P606" s="37">
        <v>0</v>
      </c>
      <c r="Q606" s="37">
        <v>1.1269850656390201E-2</v>
      </c>
      <c r="R606" s="37">
        <v>25</v>
      </c>
      <c r="S606" s="37">
        <v>0.30274459719657898</v>
      </c>
      <c r="T606" s="37">
        <v>1010.74188232422</v>
      </c>
      <c r="U606" s="37">
        <v>1894.70471191406</v>
      </c>
      <c r="V606" s="13"/>
      <c r="W606" s="13"/>
      <c r="X606" s="13"/>
      <c r="Y606" s="13"/>
      <c r="Z606" s="13"/>
      <c r="AA606" s="13"/>
    </row>
    <row r="607" spans="1:27" ht="15.75" customHeight="1" x14ac:dyDescent="0.2">
      <c r="A607" s="13"/>
      <c r="B607" s="37" t="str">
        <f>"CRS25WT3607055"</f>
        <v>CRS25WT3607055</v>
      </c>
      <c r="C607" s="38">
        <v>45917</v>
      </c>
      <c r="D607" s="37" t="s">
        <v>165</v>
      </c>
      <c r="E607" s="37" t="s">
        <v>62</v>
      </c>
      <c r="F607" s="37">
        <v>198</v>
      </c>
      <c r="G607" s="37">
        <v>4</v>
      </c>
      <c r="H607" s="37">
        <v>198.70535278320301</v>
      </c>
      <c r="I607" s="37">
        <v>9.6864538192749006</v>
      </c>
      <c r="J607" s="37">
        <v>24.438825607299801</v>
      </c>
      <c r="K607" s="37">
        <v>10.159614562988301</v>
      </c>
      <c r="L607" s="37">
        <v>19.558355331420898</v>
      </c>
      <c r="M607" s="37">
        <v>0.83939123153686501</v>
      </c>
      <c r="N607" s="37">
        <v>9.6670083999633807</v>
      </c>
      <c r="O607" s="37">
        <v>0</v>
      </c>
      <c r="P607" s="37">
        <v>0</v>
      </c>
      <c r="Q607" s="37">
        <v>1.03176152333617E-2</v>
      </c>
      <c r="R607" s="37">
        <v>25</v>
      </c>
      <c r="S607" s="37">
        <v>0.30667582154273998</v>
      </c>
      <c r="T607" s="37">
        <v>1011.15997314453</v>
      </c>
      <c r="U607" s="37">
        <v>2309.91967773438</v>
      </c>
      <c r="V607" s="13"/>
      <c r="W607" s="13"/>
      <c r="X607" s="13"/>
      <c r="Y607" s="13"/>
      <c r="Z607" s="13"/>
      <c r="AA607" s="13"/>
    </row>
    <row r="608" spans="1:27" ht="15.75" customHeight="1" x14ac:dyDescent="0.2">
      <c r="A608" s="13"/>
      <c r="B608" s="37" t="str">
        <f>"CRS25WT3607056"</f>
        <v>CRS25WT3607056</v>
      </c>
      <c r="C608" s="38">
        <v>45917</v>
      </c>
      <c r="D608" s="37" t="s">
        <v>166</v>
      </c>
      <c r="E608" s="37" t="s">
        <v>62</v>
      </c>
      <c r="F608" s="37">
        <v>198</v>
      </c>
      <c r="G608" s="37">
        <v>4</v>
      </c>
      <c r="H608" s="37">
        <v>198.142654418945</v>
      </c>
      <c r="I608" s="37">
        <v>9.6996402740478498</v>
      </c>
      <c r="J608" s="37">
        <v>24.437252044677699</v>
      </c>
      <c r="K608" s="37">
        <v>10.114463806152299</v>
      </c>
      <c r="L608" s="37">
        <v>19.590030670166001</v>
      </c>
      <c r="M608" s="37">
        <v>0.83593010902404796</v>
      </c>
      <c r="N608" s="37">
        <v>9.6396331787109393</v>
      </c>
      <c r="O608" s="37">
        <v>0</v>
      </c>
      <c r="P608" s="37">
        <v>0</v>
      </c>
      <c r="Q608" s="37">
        <v>1.5238094143569501E-2</v>
      </c>
      <c r="R608" s="37">
        <v>25</v>
      </c>
      <c r="S608" s="37">
        <v>0.29729002714157099</v>
      </c>
      <c r="T608" s="37">
        <v>1010.90087890625</v>
      </c>
      <c r="U608" s="37">
        <v>1597.35888671875</v>
      </c>
      <c r="V608" s="13"/>
      <c r="W608" s="13"/>
      <c r="X608" s="13"/>
      <c r="Y608" s="13"/>
      <c r="Z608" s="13"/>
      <c r="AA608" s="13"/>
    </row>
    <row r="609" spans="1:27" ht="15.75" customHeight="1" x14ac:dyDescent="0.2">
      <c r="A609" s="13"/>
      <c r="B609" s="37" t="str">
        <f>"CRS25WT3607057"</f>
        <v>CRS25WT3607057</v>
      </c>
      <c r="C609" s="38">
        <v>45917</v>
      </c>
      <c r="D609" s="37" t="s">
        <v>167</v>
      </c>
      <c r="E609" s="37" t="s">
        <v>62</v>
      </c>
      <c r="F609" s="37">
        <v>196</v>
      </c>
      <c r="G609" s="37">
        <v>4</v>
      </c>
      <c r="H609" s="37">
        <v>196.75944519043</v>
      </c>
      <c r="I609" s="37">
        <v>9.6887102127075195</v>
      </c>
      <c r="J609" s="37">
        <v>24.406267166137699</v>
      </c>
      <c r="K609" s="37">
        <v>10.0928134918213</v>
      </c>
      <c r="L609" s="37">
        <v>19.4950065612793</v>
      </c>
      <c r="M609" s="37">
        <v>0.83208608627319303</v>
      </c>
      <c r="N609" s="37">
        <v>9.5723400115966797</v>
      </c>
      <c r="O609" s="37">
        <v>0</v>
      </c>
      <c r="P609" s="37">
        <v>0</v>
      </c>
      <c r="Q609" s="37">
        <v>1.19046065956354E-2</v>
      </c>
      <c r="R609" s="37">
        <v>25</v>
      </c>
      <c r="S609" s="37">
        <v>0.30372971296310403</v>
      </c>
      <c r="T609" s="37">
        <v>1013.33831787109</v>
      </c>
      <c r="U609" s="37">
        <v>1172.93505859375</v>
      </c>
      <c r="V609" s="13"/>
      <c r="W609" s="13"/>
      <c r="X609" s="13"/>
      <c r="Y609" s="13"/>
      <c r="Z609" s="13"/>
      <c r="AA609" s="13"/>
    </row>
    <row r="610" spans="1:27" ht="15.75" customHeight="1" x14ac:dyDescent="0.2">
      <c r="A610" s="13"/>
      <c r="B610" s="37" t="str">
        <f>"CRS25WT3607058"</f>
        <v>CRS25WT3607058</v>
      </c>
      <c r="C610" s="38">
        <v>45917</v>
      </c>
      <c r="D610" s="37" t="s">
        <v>168</v>
      </c>
      <c r="E610" s="37" t="s">
        <v>62</v>
      </c>
      <c r="F610" s="37">
        <v>197</v>
      </c>
      <c r="G610" s="37">
        <v>4</v>
      </c>
      <c r="H610" s="37">
        <v>197.24739074707</v>
      </c>
      <c r="I610" s="37">
        <v>9.6816492080688494</v>
      </c>
      <c r="J610" s="37">
        <v>24.411302566528299</v>
      </c>
      <c r="K610" s="37">
        <v>10.1134595870972</v>
      </c>
      <c r="L610" s="37">
        <v>19.503452301025401</v>
      </c>
      <c r="M610" s="37">
        <v>0.83458578586578402</v>
      </c>
      <c r="N610" s="37">
        <v>9.5960779190063494</v>
      </c>
      <c r="O610" s="37">
        <v>0</v>
      </c>
      <c r="P610" s="37">
        <v>0</v>
      </c>
      <c r="Q610" s="37">
        <v>1.06352306902409E-2</v>
      </c>
      <c r="R610" s="37">
        <v>25</v>
      </c>
      <c r="S610" s="37">
        <v>0.30007582902908297</v>
      </c>
      <c r="T610" s="37">
        <v>1009.91290283203</v>
      </c>
      <c r="U610" s="37">
        <v>2154.072265625</v>
      </c>
      <c r="V610" s="13"/>
      <c r="W610" s="13"/>
      <c r="X610" s="13"/>
      <c r="Y610" s="13"/>
      <c r="Z610" s="13"/>
      <c r="AA610" s="13"/>
    </row>
    <row r="611" spans="1:27" ht="15.75" customHeight="1" x14ac:dyDescent="0.2">
      <c r="A611" s="13"/>
      <c r="B611" s="37" t="str">
        <f>"CRS25WT3607059"</f>
        <v>CRS25WT3607059</v>
      </c>
      <c r="C611" s="38">
        <v>45917</v>
      </c>
      <c r="D611" s="37" t="s">
        <v>169</v>
      </c>
      <c r="E611" s="37" t="s">
        <v>62</v>
      </c>
      <c r="F611" s="37">
        <v>195</v>
      </c>
      <c r="G611" s="37">
        <v>4</v>
      </c>
      <c r="H611" s="37">
        <v>195.15052795410199</v>
      </c>
      <c r="I611" s="37">
        <v>9.6573467254638707</v>
      </c>
      <c r="J611" s="37">
        <v>24.412002563476602</v>
      </c>
      <c r="K611" s="37">
        <v>10.079063415527299</v>
      </c>
      <c r="L611" s="37">
        <v>19.3619689941406</v>
      </c>
      <c r="M611" s="37">
        <v>0.82776772975921598</v>
      </c>
      <c r="N611" s="37">
        <v>9.4940662384033203</v>
      </c>
      <c r="O611" s="37">
        <v>0</v>
      </c>
      <c r="P611" s="37">
        <v>0</v>
      </c>
      <c r="Q611" s="37">
        <v>1.09523804858327E-2</v>
      </c>
      <c r="R611" s="37">
        <v>25</v>
      </c>
      <c r="S611" s="37">
        <v>0.31010955572128301</v>
      </c>
      <c r="T611" s="37">
        <v>1015.98419189453</v>
      </c>
      <c r="U611" s="37">
        <v>4254.38720703125</v>
      </c>
      <c r="V611" s="13"/>
      <c r="W611" s="13"/>
      <c r="X611" s="13"/>
      <c r="Y611" s="13"/>
      <c r="Z611" s="13"/>
      <c r="AA611" s="13"/>
    </row>
    <row r="612" spans="1:27" ht="15.75" customHeight="1" x14ac:dyDescent="0.2">
      <c r="A612" s="13"/>
      <c r="B612" s="37" t="str">
        <f>"CRS25WT3607060"</f>
        <v>CRS25WT3607060</v>
      </c>
      <c r="C612" s="38">
        <v>45917</v>
      </c>
      <c r="D612" s="37" t="s">
        <v>170</v>
      </c>
      <c r="E612" s="37" t="s">
        <v>62</v>
      </c>
      <c r="F612" s="37">
        <v>198</v>
      </c>
      <c r="G612" s="37">
        <v>4</v>
      </c>
      <c r="H612" s="37">
        <v>198.00965881347699</v>
      </c>
      <c r="I612" s="37">
        <v>9.6713819503784197</v>
      </c>
      <c r="J612" s="37">
        <v>24.422969818115199</v>
      </c>
      <c r="K612" s="37">
        <v>10.1033182144165</v>
      </c>
      <c r="L612" s="37">
        <v>19.5984783172607</v>
      </c>
      <c r="M612" s="37">
        <v>0.83829981088638295</v>
      </c>
      <c r="N612" s="37">
        <v>9.6331624984741193</v>
      </c>
      <c r="O612" s="37">
        <v>0</v>
      </c>
      <c r="P612" s="37">
        <v>0</v>
      </c>
      <c r="Q612" s="37">
        <v>1.0952303186059E-2</v>
      </c>
      <c r="R612" s="37">
        <v>25</v>
      </c>
      <c r="S612" s="37">
        <v>0.30398342013359098</v>
      </c>
      <c r="T612" s="37">
        <v>1021.46905517578</v>
      </c>
      <c r="U612" s="37">
        <v>1365.75549316406</v>
      </c>
      <c r="V612" s="13"/>
      <c r="W612" s="13"/>
      <c r="X612" s="13"/>
      <c r="Y612" s="13"/>
      <c r="Z612" s="13"/>
      <c r="AA612" s="13"/>
    </row>
    <row r="613" spans="1:27" ht="15.75" customHeight="1" x14ac:dyDescent="0.2">
      <c r="A613" s="13"/>
      <c r="B613" s="37" t="str">
        <f>"CRS25WT3607061"</f>
        <v>CRS25WT3607061</v>
      </c>
      <c r="C613" s="38">
        <v>45917</v>
      </c>
      <c r="D613" s="37" t="s">
        <v>171</v>
      </c>
      <c r="E613" s="37" t="s">
        <v>62</v>
      </c>
      <c r="F613" s="37">
        <v>195</v>
      </c>
      <c r="G613" s="37">
        <v>4</v>
      </c>
      <c r="H613" s="37">
        <v>195.69985961914099</v>
      </c>
      <c r="I613" s="37">
        <v>9.71411228179932</v>
      </c>
      <c r="J613" s="37">
        <v>24.4217014312744</v>
      </c>
      <c r="K613" s="37">
        <v>10.095323562622101</v>
      </c>
      <c r="L613" s="37">
        <v>19.385198593139599</v>
      </c>
      <c r="M613" s="37">
        <v>0.82491934299469005</v>
      </c>
      <c r="N613" s="37">
        <v>9.5207910537719709</v>
      </c>
      <c r="O613" s="37">
        <v>0</v>
      </c>
      <c r="P613" s="37">
        <v>0</v>
      </c>
      <c r="Q613" s="37">
        <v>1.7618428915739101E-2</v>
      </c>
      <c r="R613" s="37">
        <v>25</v>
      </c>
      <c r="S613" s="37">
        <v>0.32123553752899198</v>
      </c>
      <c r="T613" s="37">
        <v>1014.88153076172</v>
      </c>
      <c r="U613" s="37">
        <v>1144.16296386719</v>
      </c>
      <c r="V613" s="13"/>
      <c r="W613" s="13"/>
      <c r="X613" s="13"/>
      <c r="Y613" s="13"/>
      <c r="Z613" s="13"/>
      <c r="AA613" s="13"/>
    </row>
    <row r="614" spans="1:27" ht="15.75" customHeight="1" x14ac:dyDescent="0.2">
      <c r="A614" s="13"/>
      <c r="B614" s="37" t="str">
        <f>"CRS25WT3607062"</f>
        <v>CRS25WT3607062</v>
      </c>
      <c r="C614" s="38">
        <v>45917</v>
      </c>
      <c r="D614" s="37" t="s">
        <v>172</v>
      </c>
      <c r="E614" s="37" t="s">
        <v>62</v>
      </c>
      <c r="F614" s="37">
        <v>194</v>
      </c>
      <c r="G614" s="37">
        <v>4</v>
      </c>
      <c r="H614" s="37">
        <v>194.39976501464801</v>
      </c>
      <c r="I614" s="37">
        <v>9.6546611785888707</v>
      </c>
      <c r="J614" s="37">
        <v>24.459766387939499</v>
      </c>
      <c r="K614" s="37">
        <v>10.0534448623657</v>
      </c>
      <c r="L614" s="37">
        <v>19.336631774902301</v>
      </c>
      <c r="M614" s="37">
        <v>0.82320195436477706</v>
      </c>
      <c r="N614" s="37">
        <v>9.4575414657592791</v>
      </c>
      <c r="O614" s="37">
        <v>0</v>
      </c>
      <c r="P614" s="37">
        <v>0</v>
      </c>
      <c r="Q614" s="37">
        <v>1.0952303186059E-2</v>
      </c>
      <c r="R614" s="37">
        <v>25</v>
      </c>
      <c r="S614" s="37">
        <v>0.32961905002594</v>
      </c>
      <c r="T614" s="37">
        <v>1008.43591308594</v>
      </c>
      <c r="U614" s="37">
        <v>1204.35693359375</v>
      </c>
      <c r="V614" s="13"/>
      <c r="W614" s="13"/>
      <c r="X614" s="13"/>
      <c r="Y614" s="13"/>
      <c r="Z614" s="13"/>
      <c r="AA614" s="13"/>
    </row>
    <row r="615" spans="1:27" ht="15.75" customHeight="1" x14ac:dyDescent="0.2">
      <c r="A615" s="13"/>
      <c r="B615" s="37" t="str">
        <f>"CRS25WT3607063"</f>
        <v>CRS25WT3607063</v>
      </c>
      <c r="C615" s="38">
        <v>45917</v>
      </c>
      <c r="D615" s="37" t="s">
        <v>173</v>
      </c>
      <c r="E615" s="37" t="s">
        <v>62</v>
      </c>
      <c r="F615" s="37">
        <v>199</v>
      </c>
      <c r="G615" s="37">
        <v>4</v>
      </c>
      <c r="H615" s="37">
        <v>199.36415100097699</v>
      </c>
      <c r="I615" s="37">
        <v>9.6783580780029297</v>
      </c>
      <c r="J615" s="37">
        <v>24.479560852050799</v>
      </c>
      <c r="K615" s="37">
        <v>10.080111503601101</v>
      </c>
      <c r="L615" s="37">
        <v>19.777971267700199</v>
      </c>
      <c r="M615" s="37">
        <v>0.84147602319717396</v>
      </c>
      <c r="N615" s="37">
        <v>9.6990585327148402</v>
      </c>
      <c r="O615" s="37">
        <v>0</v>
      </c>
      <c r="P615" s="37">
        <v>0</v>
      </c>
      <c r="Q615" s="37">
        <v>1.1894840747118E-2</v>
      </c>
      <c r="R615" s="37">
        <v>25</v>
      </c>
      <c r="S615" s="37">
        <v>0.29527592658996599</v>
      </c>
      <c r="T615" s="37">
        <v>1002.51867675781</v>
      </c>
      <c r="U615" s="37">
        <v>1137.31066894531</v>
      </c>
      <c r="V615" s="13"/>
      <c r="W615" s="13"/>
      <c r="X615" s="13"/>
      <c r="Y615" s="13"/>
      <c r="Z615" s="13"/>
      <c r="AA615" s="13"/>
    </row>
    <row r="616" spans="1:27" ht="15.75" customHeight="1" x14ac:dyDescent="0.2">
      <c r="A616" s="13"/>
      <c r="B616" s="37" t="str">
        <f>"CRS25WT3607064"</f>
        <v>CRS25WT3607064</v>
      </c>
      <c r="C616" s="38">
        <v>45917</v>
      </c>
      <c r="D616" s="37" t="s">
        <v>174</v>
      </c>
      <c r="E616" s="37" t="s">
        <v>62</v>
      </c>
      <c r="F616" s="37">
        <v>199</v>
      </c>
      <c r="G616" s="37">
        <v>4</v>
      </c>
      <c r="H616" s="37">
        <v>199.87268066406199</v>
      </c>
      <c r="I616" s="37">
        <v>9.7060298919677699</v>
      </c>
      <c r="J616" s="37">
        <v>24.504001617431602</v>
      </c>
      <c r="K616" s="37">
        <v>10.2071752548218</v>
      </c>
      <c r="L616" s="37">
        <v>19.581584930419901</v>
      </c>
      <c r="M616" s="37">
        <v>0.84037822484970104</v>
      </c>
      <c r="N616" s="37">
        <v>9.7237987518310494</v>
      </c>
      <c r="O616" s="37">
        <v>0</v>
      </c>
      <c r="P616" s="37">
        <v>0</v>
      </c>
      <c r="Q616" s="37">
        <v>1.04761905968189E-2</v>
      </c>
      <c r="R616" s="37">
        <v>25</v>
      </c>
      <c r="S616" s="37">
        <v>0.30221116542816201</v>
      </c>
      <c r="T616" s="37">
        <v>999.561767578125</v>
      </c>
      <c r="U616" s="37">
        <v>2987.31103515625</v>
      </c>
      <c r="V616" s="13"/>
      <c r="W616" s="13"/>
      <c r="X616" s="13"/>
      <c r="Y616" s="13"/>
      <c r="Z616" s="13"/>
      <c r="AA616" s="13"/>
    </row>
    <row r="617" spans="1:27" ht="15.75" customHeight="1" x14ac:dyDescent="0.2">
      <c r="A617" s="13"/>
      <c r="B617" s="37" t="str">
        <f>"CRS25WT3607065"</f>
        <v>CRS25WT3607065</v>
      </c>
      <c r="C617" s="38">
        <v>45917</v>
      </c>
      <c r="D617" s="37" t="s">
        <v>175</v>
      </c>
      <c r="E617" s="37" t="s">
        <v>62</v>
      </c>
      <c r="F617" s="37">
        <v>197</v>
      </c>
      <c r="G617" s="37">
        <v>4</v>
      </c>
      <c r="H617" s="37">
        <v>197.90873718261699</v>
      </c>
      <c r="I617" s="37">
        <v>9.6749238967895508</v>
      </c>
      <c r="J617" s="37">
        <v>24.4403076171875</v>
      </c>
      <c r="K617" s="37">
        <v>10.1036109924316</v>
      </c>
      <c r="L617" s="37">
        <v>19.587919235229499</v>
      </c>
      <c r="M617" s="37">
        <v>0.83697164058685303</v>
      </c>
      <c r="N617" s="37">
        <v>9.6282529830932599</v>
      </c>
      <c r="O617" s="37">
        <v>0</v>
      </c>
      <c r="P617" s="37">
        <v>0</v>
      </c>
      <c r="Q617" s="37">
        <v>1.03176152333617E-2</v>
      </c>
      <c r="R617" s="37">
        <v>25</v>
      </c>
      <c r="S617" s="37">
        <v>0.30529183149337802</v>
      </c>
      <c r="T617" s="37">
        <v>1021.48480224609</v>
      </c>
      <c r="U617" s="37">
        <v>1254.10314941406</v>
      </c>
      <c r="V617" s="13"/>
      <c r="W617" s="13"/>
      <c r="X617" s="13"/>
      <c r="Y617" s="13"/>
      <c r="Z617" s="13"/>
      <c r="AA617" s="13"/>
    </row>
    <row r="618" spans="1:27" ht="15.75" customHeight="1" x14ac:dyDescent="0.2">
      <c r="A618" s="13"/>
      <c r="B618" s="37" t="str">
        <f>"CRS25WT3607066"</f>
        <v>CRS25WT3607066</v>
      </c>
      <c r="C618" s="38">
        <v>45917</v>
      </c>
      <c r="D618" s="37" t="s">
        <v>176</v>
      </c>
      <c r="E618" s="37" t="s">
        <v>62</v>
      </c>
      <c r="F618" s="37">
        <v>198</v>
      </c>
      <c r="G618" s="37">
        <v>4</v>
      </c>
      <c r="H618" s="37">
        <v>198.85574340820301</v>
      </c>
      <c r="I618" s="37">
        <v>9.6716852188110298</v>
      </c>
      <c r="J618" s="37">
        <v>24.521326065063501</v>
      </c>
      <c r="K618" s="37">
        <v>10.0802354812622</v>
      </c>
      <c r="L618" s="37">
        <v>19.727291107177699</v>
      </c>
      <c r="M618" s="37">
        <v>0.838478684425354</v>
      </c>
      <c r="N618" s="37">
        <v>9.6743249893188494</v>
      </c>
      <c r="O618" s="37">
        <v>0</v>
      </c>
      <c r="P618" s="37">
        <v>0</v>
      </c>
      <c r="Q618" s="37">
        <v>1.06547614559531E-2</v>
      </c>
      <c r="R618" s="37">
        <v>25</v>
      </c>
      <c r="S618" s="37">
        <v>0.29440689086914101</v>
      </c>
      <c r="T618" s="37">
        <v>1001.11944580078</v>
      </c>
      <c r="U618" s="37">
        <v>974.25408935546898</v>
      </c>
      <c r="V618" s="13"/>
      <c r="W618" s="13"/>
      <c r="X618" s="13"/>
      <c r="Y618" s="13"/>
      <c r="Z618" s="13"/>
      <c r="AA618" s="13"/>
    </row>
    <row r="619" spans="1:27" ht="15.75" customHeight="1" x14ac:dyDescent="0.2">
      <c r="A619" s="13"/>
      <c r="B619" s="37" t="str">
        <f>"CRS25WT3607067"</f>
        <v>CRS25WT3607067</v>
      </c>
      <c r="C619" s="38">
        <v>45917</v>
      </c>
      <c r="D619" s="37" t="s">
        <v>177</v>
      </c>
      <c r="E619" s="37" t="s">
        <v>62</v>
      </c>
      <c r="F619" s="37">
        <v>199</v>
      </c>
      <c r="G619" s="37">
        <v>4</v>
      </c>
      <c r="H619" s="37">
        <v>199.04202270507801</v>
      </c>
      <c r="I619" s="37">
        <v>9.5947360992431605</v>
      </c>
      <c r="J619" s="37">
        <v>24.4739894866943</v>
      </c>
      <c r="K619" s="37">
        <v>10.079969406127899</v>
      </c>
      <c r="L619" s="37">
        <v>19.746294021606399</v>
      </c>
      <c r="M619" s="37">
        <v>0.847631275653839</v>
      </c>
      <c r="N619" s="37">
        <v>9.6833868026733398</v>
      </c>
      <c r="O619" s="37">
        <v>0</v>
      </c>
      <c r="P619" s="37">
        <v>0</v>
      </c>
      <c r="Q619" s="37">
        <v>1.5081845223903699E-2</v>
      </c>
      <c r="R619" s="37">
        <v>25</v>
      </c>
      <c r="S619" s="37">
        <v>0.294211626052856</v>
      </c>
      <c r="T619" s="37">
        <v>1038.78686523438</v>
      </c>
      <c r="U619" s="37">
        <v>1819.669921875</v>
      </c>
      <c r="V619" s="13"/>
      <c r="W619" s="13"/>
      <c r="X619" s="13"/>
      <c r="Y619" s="13"/>
      <c r="Z619" s="13"/>
      <c r="AA619" s="13"/>
    </row>
    <row r="620" spans="1:27" ht="15.75" customHeight="1" x14ac:dyDescent="0.2">
      <c r="A620" s="13"/>
      <c r="B620" s="37" t="str">
        <f>"CRS25WT3607068"</f>
        <v>CRS25WT3607068</v>
      </c>
      <c r="C620" s="38">
        <v>45917</v>
      </c>
      <c r="D620" s="37" t="s">
        <v>178</v>
      </c>
      <c r="E620" s="37" t="s">
        <v>62</v>
      </c>
      <c r="F620" s="37">
        <v>197</v>
      </c>
      <c r="G620" s="37">
        <v>4</v>
      </c>
      <c r="H620" s="37">
        <v>197.85893249511699</v>
      </c>
      <c r="I620" s="37">
        <v>9.6441783905029297</v>
      </c>
      <c r="J620" s="37">
        <v>24.461999893188501</v>
      </c>
      <c r="K620" s="37">
        <v>10.0609378814697</v>
      </c>
      <c r="L620" s="37">
        <v>19.666051864623999</v>
      </c>
      <c r="M620" s="37">
        <v>0.83868420124053999</v>
      </c>
      <c r="N620" s="37">
        <v>9.6258296966552699</v>
      </c>
      <c r="O620" s="37">
        <v>0</v>
      </c>
      <c r="P620" s="37">
        <v>0</v>
      </c>
      <c r="Q620" s="37">
        <v>1.09474202618003E-2</v>
      </c>
      <c r="R620" s="37">
        <v>25</v>
      </c>
      <c r="S620" s="37">
        <v>0.29969045519828802</v>
      </c>
      <c r="T620" s="37">
        <v>1036.22351074219</v>
      </c>
      <c r="U620" s="37">
        <v>755.80987548828102</v>
      </c>
      <c r="V620" s="13"/>
      <c r="W620" s="13"/>
      <c r="X620" s="13"/>
      <c r="Y620" s="13"/>
      <c r="Z620" s="13"/>
      <c r="AA620" s="13"/>
    </row>
    <row r="621" spans="1:27" ht="15.75" customHeight="1" x14ac:dyDescent="0.2">
      <c r="A621" s="13"/>
      <c r="B621" s="37" t="str">
        <f>"CRS25WT3607069"</f>
        <v>CRS25WT3607069</v>
      </c>
      <c r="C621" s="38">
        <v>45917</v>
      </c>
      <c r="D621" s="37" t="s">
        <v>179</v>
      </c>
      <c r="E621" s="37" t="s">
        <v>62</v>
      </c>
      <c r="F621" s="37">
        <v>195</v>
      </c>
      <c r="G621" s="37">
        <v>4</v>
      </c>
      <c r="H621" s="37">
        <v>195.71553039550801</v>
      </c>
      <c r="I621" s="37">
        <v>9.6807365417480504</v>
      </c>
      <c r="J621" s="37">
        <v>24.3646354675293</v>
      </c>
      <c r="K621" s="37">
        <v>10.057785987854</v>
      </c>
      <c r="L621" s="37">
        <v>19.459108352661101</v>
      </c>
      <c r="M621" s="37">
        <v>0.82976853847503695</v>
      </c>
      <c r="N621" s="37">
        <v>9.5215530395507795</v>
      </c>
      <c r="O621" s="37">
        <v>0</v>
      </c>
      <c r="P621" s="37">
        <v>0</v>
      </c>
      <c r="Q621" s="37">
        <v>1.06352306902409E-2</v>
      </c>
      <c r="R621" s="37">
        <v>25</v>
      </c>
      <c r="S621" s="37">
        <v>0.31485578417777998</v>
      </c>
      <c r="T621" s="37">
        <v>1028.58642578125</v>
      </c>
      <c r="U621" s="37">
        <v>997.727294921875</v>
      </c>
      <c r="V621" s="13"/>
      <c r="W621" s="13"/>
      <c r="X621" s="13"/>
      <c r="Y621" s="13"/>
      <c r="Z621" s="13"/>
      <c r="AA621" s="13"/>
    </row>
    <row r="622" spans="1:27" ht="15.75" customHeight="1" x14ac:dyDescent="0.2">
      <c r="A622" s="13"/>
      <c r="B622" s="37" t="str">
        <f>"CRS25WT3607070"</f>
        <v>CRS25WT3607070</v>
      </c>
      <c r="C622" s="38">
        <v>45917</v>
      </c>
      <c r="D622" s="37" t="s">
        <v>180</v>
      </c>
      <c r="E622" s="37" t="s">
        <v>62</v>
      </c>
      <c r="F622" s="37">
        <v>199</v>
      </c>
      <c r="G622" s="37">
        <v>4</v>
      </c>
      <c r="H622" s="37">
        <v>199.32191467285199</v>
      </c>
      <c r="I622" s="37">
        <v>9.62048244476318</v>
      </c>
      <c r="J622" s="37">
        <v>24.445947647094702</v>
      </c>
      <c r="K622" s="37">
        <v>10.091983795166</v>
      </c>
      <c r="L622" s="37">
        <v>19.7505187988281</v>
      </c>
      <c r="M622" s="37">
        <v>0.84752267599105802</v>
      </c>
      <c r="N622" s="37">
        <v>9.6970043182372994</v>
      </c>
      <c r="O622" s="37">
        <v>0</v>
      </c>
      <c r="P622" s="37">
        <v>0</v>
      </c>
      <c r="Q622" s="37">
        <v>1.04737123474479E-2</v>
      </c>
      <c r="R622" s="37">
        <v>25</v>
      </c>
      <c r="S622" s="37">
        <v>0.29731994867324801</v>
      </c>
      <c r="T622" s="37">
        <v>1020.40838623047</v>
      </c>
      <c r="U622" s="37">
        <v>1406.65283203125</v>
      </c>
      <c r="V622" s="13"/>
      <c r="W622" s="13"/>
      <c r="X622" s="13"/>
      <c r="Y622" s="13"/>
      <c r="Z622" s="13"/>
      <c r="AA622" s="13"/>
    </row>
    <row r="623" spans="1:27" ht="15.75" customHeight="1" x14ac:dyDescent="0.2">
      <c r="A623" s="13"/>
      <c r="B623" s="37" t="str">
        <f>"CRS25WT3607071"</f>
        <v>CRS25WT3607071</v>
      </c>
      <c r="C623" s="38">
        <v>45917</v>
      </c>
      <c r="D623" s="37" t="s">
        <v>181</v>
      </c>
      <c r="E623" s="37" t="s">
        <v>62</v>
      </c>
      <c r="F623" s="37">
        <v>200</v>
      </c>
      <c r="G623" s="37">
        <v>4</v>
      </c>
      <c r="H623" s="37">
        <v>200.01370239257801</v>
      </c>
      <c r="I623" s="37">
        <v>9.7659425735473597</v>
      </c>
      <c r="J623" s="37">
        <v>24.4796352386475</v>
      </c>
      <c r="K623" s="37">
        <v>10.1389350891113</v>
      </c>
      <c r="L623" s="37">
        <v>19.727291107177699</v>
      </c>
      <c r="M623" s="37">
        <v>0.83664387464523304</v>
      </c>
      <c r="N623" s="37">
        <v>9.7306594848632795</v>
      </c>
      <c r="O623" s="37">
        <v>0</v>
      </c>
      <c r="P623" s="37">
        <v>0</v>
      </c>
      <c r="Q623" s="37">
        <v>1.25397015362978E-2</v>
      </c>
      <c r="R623" s="37">
        <v>25</v>
      </c>
      <c r="S623" s="37">
        <v>0.30023646354675299</v>
      </c>
      <c r="T623" s="37">
        <v>1048.10021972656</v>
      </c>
      <c r="U623" s="37">
        <v>1028.23999023438</v>
      </c>
      <c r="V623" s="13"/>
      <c r="W623" s="13"/>
      <c r="X623" s="13"/>
      <c r="Y623" s="13"/>
      <c r="Z623" s="13"/>
      <c r="AA623" s="13"/>
    </row>
    <row r="624" spans="1:27" ht="15.75" customHeight="1" x14ac:dyDescent="0.2">
      <c r="A624" s="13"/>
      <c r="B624" s="37" t="str">
        <f>"CRS25WT3607072"</f>
        <v>CRS25WT3607072</v>
      </c>
      <c r="C624" s="38">
        <v>45917</v>
      </c>
      <c r="D624" s="37" t="s">
        <v>182</v>
      </c>
      <c r="E624" s="37" t="s">
        <v>62</v>
      </c>
      <c r="F624" s="37">
        <v>200</v>
      </c>
      <c r="G624" s="37">
        <v>4</v>
      </c>
      <c r="H624" s="37">
        <v>200.03529357910199</v>
      </c>
      <c r="I624" s="37">
        <v>9.6727352142334002</v>
      </c>
      <c r="J624" s="37">
        <v>24.5240669250488</v>
      </c>
      <c r="K624" s="37">
        <v>10.1129665374756</v>
      </c>
      <c r="L624" s="37">
        <v>19.7800807952881</v>
      </c>
      <c r="M624" s="37">
        <v>0.84326648712158203</v>
      </c>
      <c r="N624" s="37">
        <v>9.7317094802856392</v>
      </c>
      <c r="O624" s="37">
        <v>0</v>
      </c>
      <c r="P624" s="37">
        <v>0</v>
      </c>
      <c r="Q624" s="37">
        <v>1.1904762126505399E-2</v>
      </c>
      <c r="R624" s="37">
        <v>25</v>
      </c>
      <c r="S624" s="37">
        <v>0.29653000831603998</v>
      </c>
      <c r="T624" s="37">
        <v>1001.46435546875</v>
      </c>
      <c r="U624" s="37">
        <v>1630.71447753906</v>
      </c>
      <c r="V624" s="13"/>
      <c r="W624" s="13"/>
      <c r="X624" s="13"/>
      <c r="Y624" s="13"/>
      <c r="Z624" s="13"/>
      <c r="AA624" s="13"/>
    </row>
    <row r="625" spans="1:27" ht="15.75" customHeight="1" x14ac:dyDescent="0.2">
      <c r="A625" s="13"/>
      <c r="B625" s="37" t="str">
        <f>"CRS25WT3607073"</f>
        <v>CRS25WT3607073</v>
      </c>
      <c r="C625" s="38">
        <v>45917</v>
      </c>
      <c r="D625" s="37" t="s">
        <v>183</v>
      </c>
      <c r="E625" s="37" t="s">
        <v>62</v>
      </c>
      <c r="F625" s="37">
        <v>201</v>
      </c>
      <c r="G625" s="37">
        <v>4</v>
      </c>
      <c r="H625" s="37">
        <v>201.190994262695</v>
      </c>
      <c r="I625" s="37">
        <v>9.69708156585693</v>
      </c>
      <c r="J625" s="37">
        <v>24.5330200195313</v>
      </c>
      <c r="K625" s="37">
        <v>10.1518850326538</v>
      </c>
      <c r="L625" s="37">
        <v>19.818092346191399</v>
      </c>
      <c r="M625" s="37">
        <v>0.845700263977051</v>
      </c>
      <c r="N625" s="37">
        <v>9.7879343032836896</v>
      </c>
      <c r="O625" s="37">
        <v>0</v>
      </c>
      <c r="P625" s="37">
        <v>0</v>
      </c>
      <c r="Q625" s="37">
        <v>1.0952303186059E-2</v>
      </c>
      <c r="R625" s="37">
        <v>25</v>
      </c>
      <c r="S625" s="37">
        <v>0.29185977578163103</v>
      </c>
      <c r="T625" s="37">
        <v>1004.97326660156</v>
      </c>
      <c r="U625" s="37">
        <v>1239.75354003906</v>
      </c>
      <c r="V625" s="13"/>
      <c r="W625" s="13"/>
      <c r="X625" s="13"/>
      <c r="Y625" s="13"/>
      <c r="Z625" s="13"/>
      <c r="AA625" s="13"/>
    </row>
    <row r="626" spans="1:27" ht="15.75" customHeight="1" x14ac:dyDescent="0.2">
      <c r="A626" s="13"/>
      <c r="B626" s="37" t="str">
        <f>"CRS25WT3607074"</f>
        <v>CRS25WT3607074</v>
      </c>
      <c r="C626" s="38">
        <v>45917</v>
      </c>
      <c r="D626" s="37" t="s">
        <v>184</v>
      </c>
      <c r="E626" s="37" t="s">
        <v>62</v>
      </c>
      <c r="F626" s="37">
        <v>202</v>
      </c>
      <c r="G626" s="37">
        <v>4</v>
      </c>
      <c r="H626" s="37">
        <v>202.36747741699199</v>
      </c>
      <c r="I626" s="37">
        <v>9.7501754760742205</v>
      </c>
      <c r="J626" s="37">
        <v>24.527488708496101</v>
      </c>
      <c r="K626" s="37">
        <v>10.233056068420399</v>
      </c>
      <c r="L626" s="37">
        <v>19.7758598327637</v>
      </c>
      <c r="M626" s="37">
        <v>0.84620422124862704</v>
      </c>
      <c r="N626" s="37">
        <v>9.8451700210571307</v>
      </c>
      <c r="O626" s="37">
        <v>0</v>
      </c>
      <c r="P626" s="37">
        <v>0</v>
      </c>
      <c r="Q626" s="37">
        <v>1.04737123474479E-2</v>
      </c>
      <c r="R626" s="37">
        <v>25</v>
      </c>
      <c r="S626" s="37">
        <v>0.28975820541381803</v>
      </c>
      <c r="T626" s="37">
        <v>1003.85229492187</v>
      </c>
      <c r="U626" s="37">
        <v>2928.12426757812</v>
      </c>
      <c r="V626" s="13"/>
      <c r="W626" s="13"/>
      <c r="X626" s="13"/>
      <c r="Y626" s="13"/>
      <c r="Z626" s="13"/>
      <c r="AA626" s="13"/>
    </row>
    <row r="627" spans="1:27" ht="15.75" customHeight="1" x14ac:dyDescent="0.2">
      <c r="A627" s="13"/>
      <c r="B627" s="37" t="str">
        <f>"CRS25WT3607075"</f>
        <v>CRS25WT3607075</v>
      </c>
      <c r="C627" s="38">
        <v>45917</v>
      </c>
      <c r="D627" s="37" t="s">
        <v>185</v>
      </c>
      <c r="E627" s="37" t="s">
        <v>62</v>
      </c>
      <c r="F627" s="37">
        <v>198</v>
      </c>
      <c r="G627" s="37">
        <v>4</v>
      </c>
      <c r="H627" s="37">
        <v>198.63827514648401</v>
      </c>
      <c r="I627" s="37">
        <v>9.6075820922851598</v>
      </c>
      <c r="J627" s="37">
        <v>24.538145065307599</v>
      </c>
      <c r="K627" s="37">
        <v>10.028419494628899</v>
      </c>
      <c r="L627" s="37">
        <v>19.807533264160199</v>
      </c>
      <c r="M627" s="37">
        <v>0.84257215261459395</v>
      </c>
      <c r="N627" s="37">
        <v>9.6637449264526403</v>
      </c>
      <c r="O627" s="37">
        <v>0</v>
      </c>
      <c r="P627" s="37">
        <v>0</v>
      </c>
      <c r="Q627" s="37">
        <v>1.37897012755275E-2</v>
      </c>
      <c r="R627" s="37">
        <v>25</v>
      </c>
      <c r="S627" s="37">
        <v>0.31581300497055098</v>
      </c>
      <c r="T627" s="37">
        <v>999.88464355468705</v>
      </c>
      <c r="U627" s="37">
        <v>2243.20703125</v>
      </c>
      <c r="V627" s="13"/>
      <c r="W627" s="13"/>
      <c r="X627" s="13"/>
      <c r="Y627" s="13"/>
      <c r="Z627" s="13"/>
      <c r="AA627" s="13"/>
    </row>
    <row r="628" spans="1:27" ht="15.75" customHeight="1" x14ac:dyDescent="0.2">
      <c r="A628" s="13"/>
      <c r="B628" s="37" t="str">
        <f>"CRS25WT3607076"</f>
        <v>CRS25WT3607076</v>
      </c>
      <c r="C628" s="38">
        <v>45917</v>
      </c>
      <c r="D628" s="37" t="s">
        <v>186</v>
      </c>
      <c r="E628" s="37" t="s">
        <v>62</v>
      </c>
      <c r="F628" s="37">
        <v>197</v>
      </c>
      <c r="G628" s="37">
        <v>4</v>
      </c>
      <c r="H628" s="37">
        <v>197.04298400878901</v>
      </c>
      <c r="I628" s="37">
        <v>9.6687259674072301</v>
      </c>
      <c r="J628" s="37">
        <v>24.4417324066162</v>
      </c>
      <c r="K628" s="37">
        <v>10.1062622070312</v>
      </c>
      <c r="L628" s="37">
        <v>19.497116088867202</v>
      </c>
      <c r="M628" s="37">
        <v>0.833795845508575</v>
      </c>
      <c r="N628" s="37">
        <v>9.5861339569091797</v>
      </c>
      <c r="O628" s="37">
        <v>0</v>
      </c>
      <c r="P628" s="37">
        <v>0</v>
      </c>
      <c r="Q628" s="37">
        <v>1.52368545532227E-2</v>
      </c>
      <c r="R628" s="37">
        <v>25</v>
      </c>
      <c r="S628" s="37">
        <v>0.30930376052856401</v>
      </c>
      <c r="T628" s="37">
        <v>1037.19287109375</v>
      </c>
      <c r="U628" s="37">
        <v>1952.77380371094</v>
      </c>
      <c r="V628" s="13"/>
      <c r="W628" s="13"/>
      <c r="X628" s="13"/>
      <c r="Y628" s="13"/>
      <c r="Z628" s="13"/>
      <c r="AA628" s="13"/>
    </row>
    <row r="629" spans="1:27" ht="15.75" customHeight="1" x14ac:dyDescent="0.2">
      <c r="A629" s="13"/>
      <c r="B629" s="37" t="str">
        <f>"CRS25WT3607077"</f>
        <v>CRS25WT3607077</v>
      </c>
      <c r="C629" s="38">
        <v>45917</v>
      </c>
      <c r="D629" s="37" t="s">
        <v>187</v>
      </c>
      <c r="E629" s="37" t="s">
        <v>62</v>
      </c>
      <c r="F629" s="37">
        <v>196</v>
      </c>
      <c r="G629" s="37">
        <v>4</v>
      </c>
      <c r="H629" s="37">
        <v>196.51403808593801</v>
      </c>
      <c r="I629" s="37">
        <v>9.70509529113769</v>
      </c>
      <c r="J629" s="37">
        <v>24.453212738037099</v>
      </c>
      <c r="K629" s="37">
        <v>10.071496963501</v>
      </c>
      <c r="L629" s="37">
        <v>19.511898040771499</v>
      </c>
      <c r="M629" s="37">
        <v>0.82805246114730802</v>
      </c>
      <c r="N629" s="37">
        <v>9.5604009628295898</v>
      </c>
      <c r="O629" s="37">
        <v>0</v>
      </c>
      <c r="P629" s="37">
        <v>0</v>
      </c>
      <c r="Q629" s="37">
        <v>1.5236857347190399E-2</v>
      </c>
      <c r="R629" s="37">
        <v>25</v>
      </c>
      <c r="S629" s="37">
        <v>0.30936822295188898</v>
      </c>
      <c r="T629" s="37">
        <v>1032.89233398438</v>
      </c>
      <c r="U629" s="37">
        <v>864.32928466796898</v>
      </c>
      <c r="V629" s="13"/>
      <c r="W629" s="13"/>
      <c r="X629" s="13"/>
      <c r="Y629" s="13"/>
      <c r="Z629" s="13"/>
      <c r="AA629" s="13"/>
    </row>
    <row r="630" spans="1:27" ht="15.75" customHeight="1" x14ac:dyDescent="0.2">
      <c r="A630" s="13"/>
      <c r="B630" s="37" t="str">
        <f>"CRS25WT3607078"</f>
        <v>CRS25WT3607078</v>
      </c>
      <c r="C630" s="38">
        <v>45917</v>
      </c>
      <c r="D630" s="37" t="s">
        <v>188</v>
      </c>
      <c r="E630" s="37" t="s">
        <v>62</v>
      </c>
      <c r="F630" s="37">
        <v>196</v>
      </c>
      <c r="G630" s="37">
        <v>4</v>
      </c>
      <c r="H630" s="37">
        <v>196.80201721191401</v>
      </c>
      <c r="I630" s="37">
        <v>9.7364101409912092</v>
      </c>
      <c r="J630" s="37">
        <v>24.4046020507813</v>
      </c>
      <c r="K630" s="37">
        <v>10.123507499694799</v>
      </c>
      <c r="L630" s="37">
        <v>19.440101623535199</v>
      </c>
      <c r="M630" s="37">
        <v>0.82824528217315696</v>
      </c>
      <c r="N630" s="37">
        <v>9.5744113922119105</v>
      </c>
      <c r="O630" s="37">
        <v>0</v>
      </c>
      <c r="P630" s="37">
        <v>0</v>
      </c>
      <c r="Q630" s="37">
        <v>1.03328740224242E-2</v>
      </c>
      <c r="R630" s="37">
        <v>25</v>
      </c>
      <c r="S630" s="37">
        <v>0.31004565954208402</v>
      </c>
      <c r="T630" s="37">
        <v>1035.91101074219</v>
      </c>
      <c r="U630" s="37">
        <v>1055.19372558594</v>
      </c>
      <c r="V630" s="13"/>
      <c r="W630" s="13"/>
      <c r="X630" s="13"/>
      <c r="Y630" s="13"/>
      <c r="Z630" s="13"/>
      <c r="AA630" s="13"/>
    </row>
    <row r="631" spans="1:27" ht="15.75" customHeight="1" x14ac:dyDescent="0.2">
      <c r="A631" s="13"/>
      <c r="B631" s="37" t="str">
        <f>"CRS25WT3607079"</f>
        <v>CRS25WT3607079</v>
      </c>
      <c r="C631" s="38">
        <v>45917</v>
      </c>
      <c r="D631" s="37" t="s">
        <v>189</v>
      </c>
      <c r="E631" s="37" t="s">
        <v>62</v>
      </c>
      <c r="F631" s="37">
        <v>198</v>
      </c>
      <c r="G631" s="37">
        <v>4</v>
      </c>
      <c r="H631" s="37">
        <v>198.02827453613301</v>
      </c>
      <c r="I631" s="37">
        <v>9.7186574935913104</v>
      </c>
      <c r="J631" s="37">
        <v>24.424360275268601</v>
      </c>
      <c r="K631" s="37">
        <v>10.130464553833001</v>
      </c>
      <c r="L631" s="37">
        <v>19.547798156738299</v>
      </c>
      <c r="M631" s="37">
        <v>0.83425289392471302</v>
      </c>
      <c r="N631" s="37">
        <v>9.6340684890747106</v>
      </c>
      <c r="O631" s="37">
        <v>0</v>
      </c>
      <c r="P631" s="37">
        <v>0</v>
      </c>
      <c r="Q631" s="37">
        <v>1.0952379554510099E-2</v>
      </c>
      <c r="R631" s="37">
        <v>25</v>
      </c>
      <c r="S631" s="37">
        <v>0.31110942363739003</v>
      </c>
      <c r="T631" s="37">
        <v>1039.3828125</v>
      </c>
      <c r="U631" s="37">
        <v>1120.23840332031</v>
      </c>
      <c r="V631" s="13"/>
      <c r="W631" s="13"/>
      <c r="X631" s="13"/>
      <c r="Y631" s="13"/>
      <c r="Z631" s="13"/>
      <c r="AA631" s="13"/>
    </row>
    <row r="632" spans="1:27" ht="15.75" customHeight="1" x14ac:dyDescent="0.2">
      <c r="A632" s="13"/>
      <c r="B632" s="37" t="str">
        <f>"CRS25WT3607080"</f>
        <v>CRS25WT3607080</v>
      </c>
      <c r="C632" s="38">
        <v>45917</v>
      </c>
      <c r="D632" s="37" t="s">
        <v>190</v>
      </c>
      <c r="E632" s="37" t="s">
        <v>62</v>
      </c>
      <c r="F632" s="37">
        <v>196</v>
      </c>
      <c r="G632" s="37">
        <v>4</v>
      </c>
      <c r="H632" s="37">
        <v>196.74702453613301</v>
      </c>
      <c r="I632" s="37">
        <v>9.7260618209838903</v>
      </c>
      <c r="J632" s="37">
        <v>24.445009231567401</v>
      </c>
      <c r="K632" s="37">
        <v>10.122877120971699</v>
      </c>
      <c r="L632" s="37">
        <v>19.435878753662099</v>
      </c>
      <c r="M632" s="37">
        <v>0.82752466201782204</v>
      </c>
      <c r="N632" s="37">
        <v>9.5717353820800799</v>
      </c>
      <c r="O632" s="37">
        <v>0</v>
      </c>
      <c r="P632" s="37">
        <v>0</v>
      </c>
      <c r="Q632" s="37">
        <v>1.0476189665496301E-2</v>
      </c>
      <c r="R632" s="37">
        <v>25</v>
      </c>
      <c r="S632" s="37">
        <v>0.31617510318756098</v>
      </c>
      <c r="T632" s="37">
        <v>1028.0869140625</v>
      </c>
      <c r="U632" s="37">
        <v>1344.55285644531</v>
      </c>
      <c r="V632" s="13"/>
      <c r="W632" s="13"/>
      <c r="X632" s="13"/>
      <c r="Y632" s="13"/>
      <c r="Z632" s="13"/>
      <c r="AA632" s="13"/>
    </row>
    <row r="633" spans="1:27" ht="15.75" customHeight="1" x14ac:dyDescent="0.2">
      <c r="A633" s="13"/>
      <c r="B633" s="37" t="str">
        <f>"CRS25WT3607081"</f>
        <v>CRS25WT3607081</v>
      </c>
      <c r="C633" s="38">
        <v>45917</v>
      </c>
      <c r="D633" s="37" t="s">
        <v>191</v>
      </c>
      <c r="E633" s="37" t="s">
        <v>62</v>
      </c>
      <c r="F633" s="37">
        <v>197</v>
      </c>
      <c r="G633" s="37">
        <v>4</v>
      </c>
      <c r="H633" s="37">
        <v>197.013595581055</v>
      </c>
      <c r="I633" s="37">
        <v>9.6689567565918004</v>
      </c>
      <c r="J633" s="37">
        <v>24.398036956787099</v>
      </c>
      <c r="K633" s="37">
        <v>10.139899253845201</v>
      </c>
      <c r="L633" s="37">
        <v>19.429542541503899</v>
      </c>
      <c r="M633" s="37">
        <v>0.83514463901519798</v>
      </c>
      <c r="N633" s="37">
        <v>9.5847043991088903</v>
      </c>
      <c r="O633" s="37">
        <v>0</v>
      </c>
      <c r="P633" s="37">
        <v>0</v>
      </c>
      <c r="Q633" s="37">
        <v>1.76190380007029E-2</v>
      </c>
      <c r="R633" s="37">
        <v>25</v>
      </c>
      <c r="S633" s="37">
        <v>0.31583625078201299</v>
      </c>
      <c r="T633" s="37">
        <v>1022.22442626953</v>
      </c>
      <c r="U633" s="37">
        <v>1978.29309082031</v>
      </c>
      <c r="V633" s="13"/>
      <c r="W633" s="13"/>
      <c r="X633" s="13"/>
      <c r="Y633" s="13"/>
      <c r="Z633" s="13"/>
      <c r="AA633" s="13"/>
    </row>
    <row r="634" spans="1:27" ht="15.75" customHeight="1" x14ac:dyDescent="0.2">
      <c r="A634" s="13"/>
      <c r="B634" s="37" t="str">
        <f>"CRS25WT3607082"</f>
        <v>CRS25WT3607082</v>
      </c>
      <c r="C634" s="38">
        <v>45917</v>
      </c>
      <c r="D634" s="37" t="s">
        <v>192</v>
      </c>
      <c r="E634" s="37" t="s">
        <v>62</v>
      </c>
      <c r="F634" s="37">
        <v>197</v>
      </c>
      <c r="G634" s="37">
        <v>4</v>
      </c>
      <c r="H634" s="37">
        <v>197.814376831055</v>
      </c>
      <c r="I634" s="37">
        <v>9.7084722518920898</v>
      </c>
      <c r="J634" s="37">
        <v>24.360881805419901</v>
      </c>
      <c r="K634" s="37">
        <v>10.159029960632299</v>
      </c>
      <c r="L634" s="37">
        <v>19.471776962280298</v>
      </c>
      <c r="M634" s="37">
        <v>0.83639985322952304</v>
      </c>
      <c r="N634" s="37">
        <v>9.6236619949340803</v>
      </c>
      <c r="O634" s="37">
        <v>0</v>
      </c>
      <c r="P634" s="37">
        <v>0</v>
      </c>
      <c r="Q634" s="37">
        <v>1.12704606726766E-2</v>
      </c>
      <c r="R634" s="37">
        <v>25</v>
      </c>
      <c r="S634" s="37">
        <v>0.300699323415756</v>
      </c>
      <c r="T634" s="37">
        <v>1018.52606201172</v>
      </c>
      <c r="U634" s="37">
        <v>2396.322265625</v>
      </c>
      <c r="V634" s="13"/>
      <c r="W634" s="13"/>
      <c r="X634" s="13"/>
      <c r="Y634" s="13"/>
      <c r="Z634" s="13"/>
      <c r="AA634" s="13"/>
    </row>
    <row r="635" spans="1:27" ht="15.75" customHeight="1" x14ac:dyDescent="0.2">
      <c r="A635" s="13"/>
      <c r="B635" s="37" t="str">
        <f>"CRS25WT3607083"</f>
        <v>CRS25WT3607083</v>
      </c>
      <c r="C635" s="38">
        <v>45917</v>
      </c>
      <c r="D635" s="37" t="s">
        <v>193</v>
      </c>
      <c r="E635" s="37" t="s">
        <v>62</v>
      </c>
      <c r="F635" s="37">
        <v>197</v>
      </c>
      <c r="G635" s="37">
        <v>4</v>
      </c>
      <c r="H635" s="37">
        <v>197.847732543945</v>
      </c>
      <c r="I635" s="37">
        <v>9.6710443496704102</v>
      </c>
      <c r="J635" s="37">
        <v>24.452459335327099</v>
      </c>
      <c r="K635" s="37">
        <v>10.084190368652299</v>
      </c>
      <c r="L635" s="37">
        <v>19.619594573974599</v>
      </c>
      <c r="M635" s="37">
        <v>0.83663332462310802</v>
      </c>
      <c r="N635" s="37">
        <v>9.6252851486206108</v>
      </c>
      <c r="O635" s="37">
        <v>0</v>
      </c>
      <c r="P635" s="37">
        <v>0</v>
      </c>
      <c r="Q635" s="37">
        <v>1.04736424982548E-2</v>
      </c>
      <c r="R635" s="37">
        <v>25</v>
      </c>
      <c r="S635" s="37">
        <v>0.29653003811836198</v>
      </c>
      <c r="T635" s="37">
        <v>997.539794921875</v>
      </c>
      <c r="U635" s="37">
        <v>997.53631591796898</v>
      </c>
      <c r="V635" s="13"/>
      <c r="W635" s="13"/>
      <c r="X635" s="13"/>
      <c r="Y635" s="13"/>
      <c r="Z635" s="13"/>
      <c r="AA635" s="13"/>
    </row>
    <row r="636" spans="1:27" ht="15.75" customHeight="1" x14ac:dyDescent="0.2">
      <c r="A636" s="13"/>
      <c r="B636" s="37" t="str">
        <f>"CRS25WT3607084"</f>
        <v>CRS25WT3607084</v>
      </c>
      <c r="C636" s="38">
        <v>45917</v>
      </c>
      <c r="D636" s="37" t="s">
        <v>194</v>
      </c>
      <c r="E636" s="37" t="s">
        <v>62</v>
      </c>
      <c r="F636" s="37">
        <v>199</v>
      </c>
      <c r="G636" s="37">
        <v>4</v>
      </c>
      <c r="H636" s="37">
        <v>199.97630310058599</v>
      </c>
      <c r="I636" s="37">
        <v>9.7034721374511701</v>
      </c>
      <c r="J636" s="37">
        <v>24.507055282592798</v>
      </c>
      <c r="K636" s="37">
        <v>10.141381263732899</v>
      </c>
      <c r="L636" s="37">
        <v>19.718843460083001</v>
      </c>
      <c r="M636" s="37">
        <v>0.84093075990676902</v>
      </c>
      <c r="N636" s="37">
        <v>9.7288398742675799</v>
      </c>
      <c r="O636" s="37">
        <v>0</v>
      </c>
      <c r="P636" s="37">
        <v>0</v>
      </c>
      <c r="Q636" s="37">
        <v>1.25409225001931E-2</v>
      </c>
      <c r="R636" s="37">
        <v>25</v>
      </c>
      <c r="S636" s="37">
        <v>0.293437570333481</v>
      </c>
      <c r="T636" s="37">
        <v>1000.74645996094</v>
      </c>
      <c r="U636" s="37">
        <v>1089.88354492188</v>
      </c>
      <c r="V636" s="13"/>
      <c r="W636" s="13"/>
      <c r="X636" s="13"/>
      <c r="Y636" s="13"/>
      <c r="Z636" s="13"/>
      <c r="AA636" s="13"/>
    </row>
    <row r="637" spans="1:27" ht="15.75" customHeight="1" x14ac:dyDescent="0.2">
      <c r="A637" s="13"/>
      <c r="B637" s="37" t="str">
        <f>"CRS25WT3607087"</f>
        <v>CRS25WT3607087</v>
      </c>
      <c r="C637" s="38">
        <v>45917</v>
      </c>
      <c r="D637" s="37" t="s">
        <v>195</v>
      </c>
      <c r="E637" s="37" t="s">
        <v>62</v>
      </c>
      <c r="F637" s="37">
        <v>195</v>
      </c>
      <c r="G637" s="37">
        <v>4</v>
      </c>
      <c r="H637" s="37">
        <v>195.98010253906199</v>
      </c>
      <c r="I637" s="37">
        <v>9.5197916030883807</v>
      </c>
      <c r="J637" s="37">
        <v>24.514223098754901</v>
      </c>
      <c r="K637" s="37">
        <v>10.031104087829601</v>
      </c>
      <c r="L637" s="37">
        <v>19.537239074706999</v>
      </c>
      <c r="M637" s="37">
        <v>0.83978170156478904</v>
      </c>
      <c r="N637" s="37">
        <v>9.53442478179932</v>
      </c>
      <c r="O637" s="37">
        <v>0</v>
      </c>
      <c r="P637" s="37">
        <v>0</v>
      </c>
      <c r="Q637" s="37">
        <v>1.7618428915739101E-2</v>
      </c>
      <c r="R637" s="37">
        <v>25</v>
      </c>
      <c r="S637" s="37">
        <v>0.32113191485405002</v>
      </c>
      <c r="T637" s="37">
        <v>1087.1298828125</v>
      </c>
      <c r="U637" s="37">
        <v>5007.39599609375</v>
      </c>
      <c r="V637" s="13"/>
      <c r="W637" s="13"/>
      <c r="X637" s="13"/>
      <c r="Y637" s="13"/>
      <c r="Z637" s="13"/>
      <c r="AA637" s="13"/>
    </row>
    <row r="638" spans="1:27" ht="15.75" customHeight="1" x14ac:dyDescent="0.2">
      <c r="A638" s="13"/>
      <c r="B638" s="37" t="str">
        <f>"CRS25WT3607088"</f>
        <v>CRS25WT3607088</v>
      </c>
      <c r="C638" s="38">
        <v>45917</v>
      </c>
      <c r="D638" s="37" t="s">
        <v>196</v>
      </c>
      <c r="E638" s="37" t="s">
        <v>62</v>
      </c>
      <c r="F638" s="37">
        <v>197</v>
      </c>
      <c r="G638" s="37">
        <v>4</v>
      </c>
      <c r="H638" s="37">
        <v>197.375</v>
      </c>
      <c r="I638" s="37">
        <v>9.7397718429565394</v>
      </c>
      <c r="J638" s="37">
        <v>24.493013381958001</v>
      </c>
      <c r="K638" s="37">
        <v>10.0970449447632</v>
      </c>
      <c r="L638" s="37">
        <v>19.547798156738299</v>
      </c>
      <c r="M638" s="37">
        <v>0.82737261056900002</v>
      </c>
      <c r="N638" s="37">
        <v>9.6022863388061506</v>
      </c>
      <c r="O638" s="37">
        <v>0</v>
      </c>
      <c r="P638" s="37">
        <v>0</v>
      </c>
      <c r="Q638" s="37">
        <v>1.5236857347190399E-2</v>
      </c>
      <c r="R638" s="37">
        <v>25</v>
      </c>
      <c r="S638" s="37">
        <v>0.31080961227416998</v>
      </c>
      <c r="T638" s="37">
        <v>1027.35632324219</v>
      </c>
      <c r="U638" s="37">
        <v>607.96527099609398</v>
      </c>
      <c r="V638" s="13"/>
      <c r="W638" s="13"/>
      <c r="X638" s="13"/>
      <c r="Y638" s="13"/>
      <c r="Z638" s="13"/>
      <c r="AA638" s="13"/>
    </row>
    <row r="639" spans="1:27" ht="15.75" customHeight="1" x14ac:dyDescent="0.2">
      <c r="A639" s="13"/>
      <c r="B639" s="37" t="str">
        <f>"CRS25WT3607089"</f>
        <v>CRS25WT3607089</v>
      </c>
      <c r="C639" s="38">
        <v>45917</v>
      </c>
      <c r="D639" s="37" t="s">
        <v>197</v>
      </c>
      <c r="E639" s="37" t="s">
        <v>62</v>
      </c>
      <c r="F639" s="37">
        <v>196</v>
      </c>
      <c r="G639" s="37">
        <v>4</v>
      </c>
      <c r="H639" s="37">
        <v>196.853927612305</v>
      </c>
      <c r="I639" s="37">
        <v>9.6568918228149396</v>
      </c>
      <c r="J639" s="37">
        <v>24.449073791503899</v>
      </c>
      <c r="K639" s="37">
        <v>10.095472335815399</v>
      </c>
      <c r="L639" s="37">
        <v>19.499229431152301</v>
      </c>
      <c r="M639" s="37">
        <v>0.83376622200012196</v>
      </c>
      <c r="N639" s="37">
        <v>9.5769367218017596</v>
      </c>
      <c r="O639" s="37">
        <v>0</v>
      </c>
      <c r="P639" s="37">
        <v>0</v>
      </c>
      <c r="Q639" s="37">
        <v>1.06352306902409E-2</v>
      </c>
      <c r="R639" s="37">
        <v>25</v>
      </c>
      <c r="S639" s="37">
        <v>0.31207939982414201</v>
      </c>
      <c r="T639" s="37">
        <v>1025.08056640625</v>
      </c>
      <c r="U639" s="37">
        <v>1388.62976074219</v>
      </c>
      <c r="V639" s="13"/>
      <c r="W639" s="13"/>
      <c r="X639" s="13"/>
      <c r="Y639" s="13"/>
      <c r="Z639" s="13"/>
      <c r="AA639" s="13"/>
    </row>
    <row r="640" spans="1:27" ht="15.75" customHeight="1" x14ac:dyDescent="0.2">
      <c r="A640" s="13"/>
      <c r="B640" s="37" t="str">
        <f>"CRS25WT3607090"</f>
        <v>CRS25WT3607090</v>
      </c>
      <c r="C640" s="38">
        <v>45917</v>
      </c>
      <c r="D640" s="37" t="s">
        <v>198</v>
      </c>
      <c r="E640" s="37" t="s">
        <v>62</v>
      </c>
      <c r="F640" s="37">
        <v>197</v>
      </c>
      <c r="G640" s="37">
        <v>4</v>
      </c>
      <c r="H640" s="37">
        <v>197.37089538574199</v>
      </c>
      <c r="I640" s="37">
        <v>9.6891889572143608</v>
      </c>
      <c r="J640" s="37">
        <v>24.463823318481399</v>
      </c>
      <c r="K640" s="37">
        <v>10.1230812072754</v>
      </c>
      <c r="L640" s="37">
        <v>19.497116088867202</v>
      </c>
      <c r="M640" s="37">
        <v>0.83266699314117398</v>
      </c>
      <c r="N640" s="37">
        <v>9.6020870208740199</v>
      </c>
      <c r="O640" s="37">
        <v>0</v>
      </c>
      <c r="P640" s="37">
        <v>0</v>
      </c>
      <c r="Q640" s="37">
        <v>1.0476151481270801E-2</v>
      </c>
      <c r="R640" s="37">
        <v>25</v>
      </c>
      <c r="S640" s="37">
        <v>0.313276827335358</v>
      </c>
      <c r="T640" s="37">
        <v>1040.92150878906</v>
      </c>
      <c r="U640" s="37">
        <v>1650.51000976562</v>
      </c>
      <c r="V640" s="13"/>
      <c r="W640" s="13"/>
      <c r="X640" s="13"/>
      <c r="Y640" s="13"/>
      <c r="Z640" s="13"/>
      <c r="AA640" s="13"/>
    </row>
    <row r="641" spans="1:27" ht="15.75" customHeight="1" x14ac:dyDescent="0.2">
      <c r="A641" s="13"/>
      <c r="B641" s="37" t="str">
        <f>"CRS25WT3607091"</f>
        <v>CRS25WT3607091</v>
      </c>
      <c r="C641" s="38">
        <v>45917</v>
      </c>
      <c r="D641" s="37" t="s">
        <v>199</v>
      </c>
      <c r="E641" s="37" t="s">
        <v>62</v>
      </c>
      <c r="F641" s="37">
        <v>195</v>
      </c>
      <c r="G641" s="37">
        <v>4</v>
      </c>
      <c r="H641" s="37">
        <v>195.70170593261699</v>
      </c>
      <c r="I641" s="37">
        <v>9.5663099288940394</v>
      </c>
      <c r="J641" s="37">
        <v>24.4543781280518</v>
      </c>
      <c r="K641" s="37">
        <v>10.020103454589799</v>
      </c>
      <c r="L641" s="37">
        <v>19.5309047698975</v>
      </c>
      <c r="M641" s="37">
        <v>0.83655315637588501</v>
      </c>
      <c r="N641" s="37">
        <v>9.5208806991577202</v>
      </c>
      <c r="O641" s="37">
        <v>0</v>
      </c>
      <c r="P641" s="37">
        <v>0</v>
      </c>
      <c r="Q641" s="37">
        <v>1.19046065956354E-2</v>
      </c>
      <c r="R641" s="37">
        <v>25</v>
      </c>
      <c r="S641" s="37">
        <v>0.31667932868003801</v>
      </c>
      <c r="T641" s="37">
        <v>1026.67028808594</v>
      </c>
      <c r="U641" s="37">
        <v>1170.19653320312</v>
      </c>
      <c r="V641" s="13"/>
      <c r="W641" s="13"/>
      <c r="X641" s="13"/>
      <c r="Y641" s="13"/>
      <c r="Z641" s="13"/>
      <c r="AA641" s="13"/>
    </row>
    <row r="642" spans="1:27" ht="15.75" customHeight="1" x14ac:dyDescent="0.2">
      <c r="A642" s="13"/>
      <c r="B642" s="37" t="str">
        <f>"CRS25WT3607092"</f>
        <v>CRS25WT3607092</v>
      </c>
      <c r="C642" s="38">
        <v>45917</v>
      </c>
      <c r="D642" s="37" t="s">
        <v>200</v>
      </c>
      <c r="E642" s="37" t="s">
        <v>62</v>
      </c>
      <c r="F642" s="37">
        <v>195</v>
      </c>
      <c r="G642" s="37">
        <v>4</v>
      </c>
      <c r="H642" s="37">
        <v>195.57760620117199</v>
      </c>
      <c r="I642" s="37">
        <v>9.6695642471313494</v>
      </c>
      <c r="J642" s="37">
        <v>24.461013793945298</v>
      </c>
      <c r="K642" s="37">
        <v>10.1756858825684</v>
      </c>
      <c r="L642" s="37">
        <v>19.2200927734375</v>
      </c>
      <c r="M642" s="37">
        <v>0.826871037483215</v>
      </c>
      <c r="N642" s="37">
        <v>9.5148429870605504</v>
      </c>
      <c r="O642" s="37">
        <v>0</v>
      </c>
      <c r="P642" s="37">
        <v>0</v>
      </c>
      <c r="Q642" s="37">
        <v>1.06349252164364E-2</v>
      </c>
      <c r="R642" s="37">
        <v>25</v>
      </c>
      <c r="S642" s="37">
        <v>0.33895304799079901</v>
      </c>
      <c r="T642" s="37">
        <v>971.32257080078102</v>
      </c>
      <c r="U642" s="37">
        <v>9999</v>
      </c>
      <c r="V642" s="13"/>
      <c r="W642" s="13"/>
      <c r="X642" s="13"/>
      <c r="Y642" s="13"/>
      <c r="Z642" s="13"/>
      <c r="AA642" s="13"/>
    </row>
    <row r="643" spans="1:27" ht="15.75" customHeight="1" x14ac:dyDescent="0.2">
      <c r="A643" s="13"/>
      <c r="B643" s="37" t="str">
        <f>"CRS25WT3607093"</f>
        <v>CRS25WT3607093</v>
      </c>
      <c r="C643" s="38">
        <v>45917</v>
      </c>
      <c r="D643" s="37" t="s">
        <v>201</v>
      </c>
      <c r="E643" s="37" t="s">
        <v>62</v>
      </c>
      <c r="F643" s="37">
        <v>196</v>
      </c>
      <c r="G643" s="37">
        <v>4</v>
      </c>
      <c r="H643" s="37">
        <v>196.35675048828099</v>
      </c>
      <c r="I643" s="37">
        <v>9.5358819961547905</v>
      </c>
      <c r="J643" s="37">
        <v>24.540403366088899</v>
      </c>
      <c r="K643" s="37">
        <v>10.0281887054443</v>
      </c>
      <c r="L643" s="37">
        <v>19.580480575561499</v>
      </c>
      <c r="M643" s="37">
        <v>0.83907979726791404</v>
      </c>
      <c r="N643" s="37">
        <v>9.5527486801147496</v>
      </c>
      <c r="O643" s="37">
        <v>0</v>
      </c>
      <c r="P643" s="37">
        <v>0</v>
      </c>
      <c r="Q643" s="37">
        <v>1.03422617539763E-2</v>
      </c>
      <c r="R643" s="37">
        <v>25</v>
      </c>
      <c r="S643" s="37">
        <v>0.30552732944488498</v>
      </c>
      <c r="T643" s="37">
        <v>987.25775146484398</v>
      </c>
      <c r="U643" s="37">
        <v>3215.8876953125</v>
      </c>
      <c r="V643" s="13"/>
      <c r="W643" s="13"/>
      <c r="X643" s="13"/>
      <c r="Y643" s="13"/>
      <c r="Z643" s="13"/>
      <c r="AA643" s="13"/>
    </row>
    <row r="644" spans="1:27" ht="15.75" customHeight="1" x14ac:dyDescent="0.2">
      <c r="A644" s="13"/>
      <c r="B644" s="37" t="str">
        <f>"CRS25WT3607094"</f>
        <v>CRS25WT3607094</v>
      </c>
      <c r="C644" s="38">
        <v>45917</v>
      </c>
      <c r="D644" s="37" t="s">
        <v>202</v>
      </c>
      <c r="E644" s="37" t="s">
        <v>62</v>
      </c>
      <c r="F644" s="37">
        <v>198</v>
      </c>
      <c r="G644" s="37">
        <v>4</v>
      </c>
      <c r="H644" s="37">
        <v>198.10209655761699</v>
      </c>
      <c r="I644" s="37">
        <v>9.6938190460205096</v>
      </c>
      <c r="J644" s="37">
        <v>24.556022644043001</v>
      </c>
      <c r="K644" s="37">
        <v>10.1357641220093</v>
      </c>
      <c r="L644" s="37">
        <v>19.5448608398438</v>
      </c>
      <c r="M644" s="37">
        <v>0.83221614360809304</v>
      </c>
      <c r="N644" s="37">
        <v>9.6376600265502894</v>
      </c>
      <c r="O644" s="37">
        <v>0</v>
      </c>
      <c r="P644" s="37">
        <v>0</v>
      </c>
      <c r="Q644" s="37">
        <v>1.2619047425687299E-2</v>
      </c>
      <c r="R644" s="37">
        <v>25</v>
      </c>
      <c r="S644" s="37">
        <v>0.31989100575447099</v>
      </c>
      <c r="T644" s="37">
        <v>1013.18786621094</v>
      </c>
      <c r="U644" s="37">
        <v>1236.52783203125</v>
      </c>
      <c r="V644" s="13"/>
      <c r="W644" s="13"/>
      <c r="X644" s="13"/>
      <c r="Y644" s="13"/>
      <c r="Z644" s="13"/>
      <c r="AA644" s="13"/>
    </row>
    <row r="645" spans="1:27" ht="15.75" customHeight="1" x14ac:dyDescent="0.2">
      <c r="A645" s="13"/>
      <c r="B645" s="37" t="str">
        <f>"CRS25WT3607095"</f>
        <v>CRS25WT3607095</v>
      </c>
      <c r="C645" s="38">
        <v>45917</v>
      </c>
      <c r="D645" s="37" t="s">
        <v>203</v>
      </c>
      <c r="E645" s="37" t="s">
        <v>62</v>
      </c>
      <c r="F645" s="37">
        <v>198</v>
      </c>
      <c r="G645" s="37">
        <v>4</v>
      </c>
      <c r="H645" s="37">
        <v>198.420486450195</v>
      </c>
      <c r="I645" s="37">
        <v>9.6532096862793004</v>
      </c>
      <c r="J645" s="37">
        <v>24.5612907409668</v>
      </c>
      <c r="K645" s="37">
        <v>10.174960136413601</v>
      </c>
      <c r="L645" s="37">
        <v>19.500860214233398</v>
      </c>
      <c r="M645" s="37">
        <v>0.836880743503571</v>
      </c>
      <c r="N645" s="37">
        <v>9.6531496047973597</v>
      </c>
      <c r="O645" s="37">
        <v>0</v>
      </c>
      <c r="P645" s="37">
        <v>0</v>
      </c>
      <c r="Q645" s="37">
        <v>1.25397015362978E-2</v>
      </c>
      <c r="R645" s="37">
        <v>25</v>
      </c>
      <c r="S645" s="37">
        <v>0.32107928395271301</v>
      </c>
      <c r="T645" s="37">
        <v>1036.16662597656</v>
      </c>
      <c r="U645" s="37">
        <v>9999</v>
      </c>
      <c r="V645" s="13"/>
      <c r="W645" s="13"/>
      <c r="X645" s="13"/>
      <c r="Y645" s="13"/>
      <c r="Z645" s="13"/>
      <c r="AA645" s="13"/>
    </row>
    <row r="646" spans="1:27" ht="15.75" customHeight="1" x14ac:dyDescent="0.2">
      <c r="A646" s="13"/>
      <c r="B646" s="37" t="str">
        <f>"CRS25WT3607096"</f>
        <v>CRS25WT3607096</v>
      </c>
      <c r="C646" s="38">
        <v>45917</v>
      </c>
      <c r="D646" s="37" t="s">
        <v>204</v>
      </c>
      <c r="E646" s="37" t="s">
        <v>62</v>
      </c>
      <c r="F646" s="37">
        <v>197</v>
      </c>
      <c r="G646" s="37">
        <v>4</v>
      </c>
      <c r="H646" s="37">
        <v>197.47283935546901</v>
      </c>
      <c r="I646" s="37">
        <v>9.7364282608032209</v>
      </c>
      <c r="J646" s="37">
        <v>24.446174621581999</v>
      </c>
      <c r="K646" s="37">
        <v>10.121731758117701</v>
      </c>
      <c r="L646" s="37">
        <v>19.509788513183601</v>
      </c>
      <c r="M646" s="37">
        <v>0.829653561115265</v>
      </c>
      <c r="N646" s="37">
        <v>9.6070461273193395</v>
      </c>
      <c r="O646" s="37">
        <v>0</v>
      </c>
      <c r="P646" s="37">
        <v>0</v>
      </c>
      <c r="Q646" s="37">
        <v>1.06547614559531E-2</v>
      </c>
      <c r="R646" s="37">
        <v>25</v>
      </c>
      <c r="S646" s="37">
        <v>0.311807870864868</v>
      </c>
      <c r="T646" s="37">
        <v>1029.67004394531</v>
      </c>
      <c r="U646" s="37">
        <v>825.571533203125</v>
      </c>
      <c r="V646" s="13"/>
      <c r="W646" s="13"/>
      <c r="X646" s="13"/>
      <c r="Y646" s="13"/>
      <c r="Z646" s="13"/>
      <c r="AA646" s="13"/>
    </row>
    <row r="647" spans="1:27" ht="15.75" customHeight="1" x14ac:dyDescent="0.2">
      <c r="A647" s="13"/>
      <c r="B647" s="37" t="str">
        <f>"CRS25WT3607097"</f>
        <v>CRS25WT3607097</v>
      </c>
      <c r="C647" s="38">
        <v>45917</v>
      </c>
      <c r="D647" s="37" t="s">
        <v>205</v>
      </c>
      <c r="E647" s="37" t="s">
        <v>62</v>
      </c>
      <c r="F647" s="37">
        <v>196</v>
      </c>
      <c r="G647" s="37">
        <v>4</v>
      </c>
      <c r="H647" s="37">
        <v>196.65896606445301</v>
      </c>
      <c r="I647" s="37">
        <v>9.7430400848388707</v>
      </c>
      <c r="J647" s="37">
        <v>24.413599014282202</v>
      </c>
      <c r="K647" s="37">
        <v>10.105172157287599</v>
      </c>
      <c r="L647" s="37">
        <v>19.461219787597699</v>
      </c>
      <c r="M647" s="37">
        <v>0.82677525281906095</v>
      </c>
      <c r="N647" s="37">
        <v>9.5674514770507795</v>
      </c>
      <c r="O647" s="37">
        <v>0</v>
      </c>
      <c r="P647" s="37">
        <v>0</v>
      </c>
      <c r="Q647" s="37">
        <v>1.5236857347190399E-2</v>
      </c>
      <c r="R647" s="37">
        <v>25</v>
      </c>
      <c r="S647" s="37">
        <v>0.31230372190475503</v>
      </c>
      <c r="T647" s="37">
        <v>1015.59857177734</v>
      </c>
      <c r="U647" s="37">
        <v>678.95416259765602</v>
      </c>
      <c r="V647" s="13"/>
      <c r="W647" s="13"/>
      <c r="X647" s="13"/>
      <c r="Y647" s="13"/>
      <c r="Z647" s="13"/>
      <c r="AA647" s="13"/>
    </row>
    <row r="648" spans="1:27" ht="15.75" customHeight="1" x14ac:dyDescent="0.2">
      <c r="A648" s="13"/>
      <c r="B648" s="37" t="str">
        <f>"CRS25WT3607098"</f>
        <v>CRS25WT3607098</v>
      </c>
      <c r="C648" s="38">
        <v>45917</v>
      </c>
      <c r="D648" s="37" t="s">
        <v>206</v>
      </c>
      <c r="E648" s="37" t="s">
        <v>62</v>
      </c>
      <c r="F648" s="37">
        <v>195</v>
      </c>
      <c r="G648" s="37">
        <v>4</v>
      </c>
      <c r="H648" s="37">
        <v>195.73757934570301</v>
      </c>
      <c r="I648" s="37">
        <v>9.6355466842651403</v>
      </c>
      <c r="J648" s="37">
        <v>24.388679504394499</v>
      </c>
      <c r="K648" s="37">
        <v>10.0906734466553</v>
      </c>
      <c r="L648" s="37">
        <v>19.397869110107401</v>
      </c>
      <c r="M648" s="37">
        <v>0.83293205499649003</v>
      </c>
      <c r="N648" s="37">
        <v>9.5226259231567401</v>
      </c>
      <c r="O648" s="37">
        <v>0</v>
      </c>
      <c r="P648" s="37">
        <v>0</v>
      </c>
      <c r="Q648" s="37">
        <v>1.5238094143569501E-2</v>
      </c>
      <c r="R648" s="37">
        <v>25</v>
      </c>
      <c r="S648" s="37">
        <v>0.32235723733902</v>
      </c>
      <c r="T648" s="37">
        <v>1012.31231689453</v>
      </c>
      <c r="U648" s="37">
        <v>3394.32055664063</v>
      </c>
      <c r="V648" s="13"/>
      <c r="W648" s="13"/>
      <c r="X648" s="13"/>
      <c r="Y648" s="13"/>
      <c r="Z648" s="13"/>
      <c r="AA648" s="13"/>
    </row>
    <row r="649" spans="1:27" ht="15.75" customHeight="1" x14ac:dyDescent="0.2">
      <c r="A649" s="13"/>
      <c r="B649" s="37" t="str">
        <f>"CRS25WT3607099"</f>
        <v>CRS25WT3607099</v>
      </c>
      <c r="C649" s="38">
        <v>45917</v>
      </c>
      <c r="D649" s="37" t="s">
        <v>207</v>
      </c>
      <c r="E649" s="37" t="s">
        <v>62</v>
      </c>
      <c r="F649" s="37">
        <v>196</v>
      </c>
      <c r="G649" s="37">
        <v>4</v>
      </c>
      <c r="H649" s="37">
        <v>196.50897216796901</v>
      </c>
      <c r="I649" s="37">
        <v>9.6009330749511701</v>
      </c>
      <c r="J649" s="37">
        <v>24.519941329956101</v>
      </c>
      <c r="K649" s="37">
        <v>10.0618028640747</v>
      </c>
      <c r="L649" s="37">
        <v>19.530193328857401</v>
      </c>
      <c r="M649" s="37">
        <v>0.83473670482635498</v>
      </c>
      <c r="N649" s="37">
        <v>9.5601539611816406</v>
      </c>
      <c r="O649" s="37">
        <v>0</v>
      </c>
      <c r="P649" s="37">
        <v>0</v>
      </c>
      <c r="Q649" s="37">
        <v>1.3809213414788199E-2</v>
      </c>
      <c r="R649" s="37">
        <v>25</v>
      </c>
      <c r="S649" s="37">
        <v>0.30383038520812999</v>
      </c>
      <c r="T649" s="37">
        <v>978.70690917968795</v>
      </c>
      <c r="U649" s="37">
        <v>1338.296875</v>
      </c>
      <c r="V649" s="13"/>
      <c r="W649" s="13"/>
      <c r="X649" s="13"/>
      <c r="Y649" s="13"/>
      <c r="Z649" s="13"/>
      <c r="AA649" s="13"/>
    </row>
    <row r="650" spans="1:27" ht="15.75" customHeight="1" x14ac:dyDescent="0.2">
      <c r="A650" s="13"/>
      <c r="B650" s="37" t="str">
        <f>"CRS25WT3607100"</f>
        <v>CRS25WT3607100</v>
      </c>
      <c r="C650" s="38">
        <v>45917</v>
      </c>
      <c r="D650" s="37" t="s">
        <v>208</v>
      </c>
      <c r="E650" s="37" t="s">
        <v>62</v>
      </c>
      <c r="F650" s="37">
        <v>196</v>
      </c>
      <c r="G650" s="37">
        <v>4</v>
      </c>
      <c r="H650" s="37">
        <v>196.34182739257801</v>
      </c>
      <c r="I650" s="37">
        <v>9.7796869277954102</v>
      </c>
      <c r="J650" s="37">
        <v>24.670019149780298</v>
      </c>
      <c r="K650" s="37">
        <v>10.0889644622803</v>
      </c>
      <c r="L650" s="37">
        <v>19.4610481262207</v>
      </c>
      <c r="M650" s="37">
        <v>0.81380134820938099</v>
      </c>
      <c r="N650" s="37">
        <v>9.5520229339599592</v>
      </c>
      <c r="O650" s="37">
        <v>0</v>
      </c>
      <c r="P650" s="37">
        <v>0</v>
      </c>
      <c r="Q650" s="37">
        <v>1.37897012755275E-2</v>
      </c>
      <c r="R650" s="37">
        <v>25</v>
      </c>
      <c r="S650" s="37">
        <v>0.340842485427856</v>
      </c>
      <c r="T650" s="37">
        <v>1158.55493164062</v>
      </c>
      <c r="U650" s="37">
        <v>808.28643798828102</v>
      </c>
      <c r="V650" s="13"/>
      <c r="W650" s="13"/>
      <c r="X650" s="13"/>
      <c r="Y650" s="13"/>
      <c r="Z650" s="13"/>
      <c r="AA650" s="13"/>
    </row>
    <row r="651" spans="1:27" ht="15.75" customHeight="1" x14ac:dyDescent="0.2">
      <c r="A651" s="13"/>
      <c r="B651" s="37" t="str">
        <f>"CRS25WT3607101"</f>
        <v>CRS25WT3607101</v>
      </c>
      <c r="C651" s="38">
        <v>45917</v>
      </c>
      <c r="D651" s="37" t="s">
        <v>209</v>
      </c>
      <c r="E651" s="37" t="s">
        <v>62</v>
      </c>
      <c r="F651" s="37">
        <v>195</v>
      </c>
      <c r="G651" s="37">
        <v>4</v>
      </c>
      <c r="H651" s="37">
        <v>195.56921386718699</v>
      </c>
      <c r="I651" s="37">
        <v>9.6688814163208008</v>
      </c>
      <c r="J651" s="37">
        <v>24.615394592285199</v>
      </c>
      <c r="K651" s="37">
        <v>10.0807390213013</v>
      </c>
      <c r="L651" s="37">
        <v>19.400285720825199</v>
      </c>
      <c r="M651" s="37">
        <v>0.821707904338837</v>
      </c>
      <c r="N651" s="37">
        <v>9.5144348144531303</v>
      </c>
      <c r="O651" s="37">
        <v>0</v>
      </c>
      <c r="P651" s="37">
        <v>0</v>
      </c>
      <c r="Q651" s="37">
        <v>1.76190380007029E-2</v>
      </c>
      <c r="R651" s="37">
        <v>25</v>
      </c>
      <c r="S651" s="37">
        <v>0.32304280996322599</v>
      </c>
      <c r="T651" s="37">
        <v>1101.41540527344</v>
      </c>
      <c r="U651" s="37">
        <v>2585.8779296875</v>
      </c>
      <c r="V651" s="13"/>
      <c r="W651" s="13"/>
      <c r="X651" s="13"/>
      <c r="Y651" s="13"/>
      <c r="Z651" s="13"/>
      <c r="AA651" s="13"/>
    </row>
    <row r="652" spans="1:27" ht="15.75" customHeight="1" x14ac:dyDescent="0.2">
      <c r="A652" s="13"/>
      <c r="B652" s="37" t="str">
        <f>"CRS25WT3607102"</f>
        <v>CRS25WT3607102</v>
      </c>
      <c r="C652" s="38">
        <v>45917</v>
      </c>
      <c r="D652" s="37" t="s">
        <v>210</v>
      </c>
      <c r="E652" s="37" t="s">
        <v>62</v>
      </c>
      <c r="F652" s="37">
        <v>198</v>
      </c>
      <c r="G652" s="37">
        <v>4</v>
      </c>
      <c r="H652" s="37">
        <v>198.22862243652301</v>
      </c>
      <c r="I652" s="37">
        <v>9.63745212554932</v>
      </c>
      <c r="J652" s="37">
        <v>24.4683227539062</v>
      </c>
      <c r="K652" s="37">
        <v>10.1205387115479</v>
      </c>
      <c r="L652" s="37">
        <v>19.586767196655298</v>
      </c>
      <c r="M652" s="37">
        <v>0.84062039852142301</v>
      </c>
      <c r="N652" s="37">
        <v>9.6438150405883807</v>
      </c>
      <c r="O652" s="37">
        <v>0</v>
      </c>
      <c r="P652" s="37">
        <v>0</v>
      </c>
      <c r="Q652" s="37">
        <v>1.18948509916663E-2</v>
      </c>
      <c r="R652" s="37">
        <v>25</v>
      </c>
      <c r="S652" s="37">
        <v>0.30465066432952898</v>
      </c>
      <c r="T652" s="37">
        <v>954.05059814453102</v>
      </c>
      <c r="U652" s="37">
        <v>1465.73071289062</v>
      </c>
      <c r="V652" s="13"/>
      <c r="W652" s="13"/>
      <c r="X652" s="13"/>
      <c r="Y652" s="13"/>
      <c r="Z652" s="13"/>
      <c r="AA652" s="13"/>
    </row>
    <row r="653" spans="1:27" ht="15.75" customHeight="1" x14ac:dyDescent="0.2">
      <c r="A653" s="13"/>
      <c r="B653" s="37" t="str">
        <f>"CRS25WT3607103"</f>
        <v>CRS25WT3607103</v>
      </c>
      <c r="C653" s="38">
        <v>45917</v>
      </c>
      <c r="D653" s="37" t="s">
        <v>211</v>
      </c>
      <c r="E653" s="37" t="s">
        <v>62</v>
      </c>
      <c r="F653" s="37">
        <v>198</v>
      </c>
      <c r="G653" s="37">
        <v>4</v>
      </c>
      <c r="H653" s="37">
        <v>198.73100280761699</v>
      </c>
      <c r="I653" s="37">
        <v>9.6442060470581108</v>
      </c>
      <c r="J653" s="37">
        <v>24.486427307128899</v>
      </c>
      <c r="K653" s="37">
        <v>10.098653793335</v>
      </c>
      <c r="L653" s="37">
        <v>19.678958892822301</v>
      </c>
      <c r="M653" s="37">
        <v>0.84153795242309604</v>
      </c>
      <c r="N653" s="37">
        <v>9.6682558059692401</v>
      </c>
      <c r="O653" s="37">
        <v>0</v>
      </c>
      <c r="P653" s="37">
        <v>0</v>
      </c>
      <c r="Q653" s="37">
        <v>1.18948509916663E-2</v>
      </c>
      <c r="R653" s="37">
        <v>25</v>
      </c>
      <c r="S653" s="37">
        <v>0.29813665151596103</v>
      </c>
      <c r="T653" s="37">
        <v>967.62420654296898</v>
      </c>
      <c r="U653" s="37">
        <v>2852.81860351562</v>
      </c>
      <c r="V653" s="13"/>
      <c r="W653" s="13"/>
      <c r="X653" s="13"/>
      <c r="Y653" s="13"/>
      <c r="Z653" s="13"/>
      <c r="AA653" s="13"/>
    </row>
    <row r="654" spans="1:27" ht="15.75" customHeight="1" x14ac:dyDescent="0.2">
      <c r="A654" s="13"/>
      <c r="B654" s="37" t="str">
        <f>"CRS25WT3607105"</f>
        <v>CRS25WT3607105</v>
      </c>
      <c r="C654" s="38">
        <v>45917</v>
      </c>
      <c r="D654" s="37" t="s">
        <v>212</v>
      </c>
      <c r="E654" s="37" t="s">
        <v>62</v>
      </c>
      <c r="F654" s="37">
        <v>196</v>
      </c>
      <c r="G654" s="37">
        <v>4</v>
      </c>
      <c r="H654" s="37">
        <v>196.82452392578099</v>
      </c>
      <c r="I654" s="37">
        <v>9.7541437149047798</v>
      </c>
      <c r="J654" s="37">
        <v>24.6834621429443</v>
      </c>
      <c r="K654" s="37">
        <v>10.082287788391101</v>
      </c>
      <c r="L654" s="37">
        <v>19.521812438964801</v>
      </c>
      <c r="M654" s="37">
        <v>0.81749290227890004</v>
      </c>
      <c r="N654" s="37">
        <v>9.5755062103271502</v>
      </c>
      <c r="O654" s="37">
        <v>0</v>
      </c>
      <c r="P654" s="37">
        <v>0</v>
      </c>
      <c r="Q654" s="37">
        <v>1.5238075517118E-2</v>
      </c>
      <c r="R654" s="37">
        <v>25</v>
      </c>
      <c r="S654" s="37">
        <v>0.32985863089561501</v>
      </c>
      <c r="T654" s="37">
        <v>1178.91149902344</v>
      </c>
      <c r="U654" s="37">
        <v>819.48931884765602</v>
      </c>
      <c r="V654" s="13"/>
      <c r="W654" s="13"/>
      <c r="X654" s="13"/>
      <c r="Y654" s="13"/>
      <c r="Z654" s="13"/>
      <c r="AA654" s="13"/>
    </row>
    <row r="655" spans="1:27" ht="15.75" customHeight="1" x14ac:dyDescent="0.2">
      <c r="A655" s="13"/>
      <c r="B655" s="37" t="str">
        <f>"CRS25WT3607106"</f>
        <v>CRS25WT3607106</v>
      </c>
      <c r="C655" s="38">
        <v>45917</v>
      </c>
      <c r="D655" s="37" t="s">
        <v>213</v>
      </c>
      <c r="E655" s="37" t="s">
        <v>62</v>
      </c>
      <c r="F655" s="37">
        <v>195</v>
      </c>
      <c r="G655" s="37">
        <v>4</v>
      </c>
      <c r="H655" s="37">
        <v>195.88798522949199</v>
      </c>
      <c r="I655" s="37">
        <v>9.6749658584594709</v>
      </c>
      <c r="J655" s="37">
        <v>24.607481002807599</v>
      </c>
      <c r="K655" s="37">
        <v>10.0949897766113</v>
      </c>
      <c r="L655" s="37">
        <v>19.404476165771499</v>
      </c>
      <c r="M655" s="37">
        <v>0.82279413938522294</v>
      </c>
      <c r="N655" s="37">
        <v>9.5299434661865199</v>
      </c>
      <c r="O655" s="37">
        <v>0</v>
      </c>
      <c r="P655" s="37">
        <v>0</v>
      </c>
      <c r="Q655" s="37">
        <v>1.76190380007029E-2</v>
      </c>
      <c r="R655" s="37">
        <v>25</v>
      </c>
      <c r="S655" s="37">
        <v>0.33059018850326499</v>
      </c>
      <c r="T655" s="37">
        <v>1074.58862304688</v>
      </c>
      <c r="U655" s="37">
        <v>1416.15869140625</v>
      </c>
      <c r="V655" s="13"/>
      <c r="W655" s="13"/>
      <c r="X655" s="13"/>
      <c r="Y655" s="13"/>
      <c r="Z655" s="13"/>
      <c r="AA655" s="13"/>
    </row>
    <row r="656" spans="1:27" ht="15.75" customHeight="1" x14ac:dyDescent="0.2">
      <c r="A656" s="13"/>
      <c r="B656" s="37" t="str">
        <f>"CRS25WT3607107"</f>
        <v>CRS25WT3607107</v>
      </c>
      <c r="C656" s="38">
        <v>45917</v>
      </c>
      <c r="D656" s="37" t="s">
        <v>214</v>
      </c>
      <c r="E656" s="37" t="s">
        <v>62</v>
      </c>
      <c r="F656" s="37">
        <v>195</v>
      </c>
      <c r="G656" s="37">
        <v>4</v>
      </c>
      <c r="H656" s="37">
        <v>195.71507263183599</v>
      </c>
      <c r="I656" s="37">
        <v>9.65258693695068</v>
      </c>
      <c r="J656" s="37">
        <v>24.596244812011701</v>
      </c>
      <c r="K656" s="37">
        <v>10.029762268066399</v>
      </c>
      <c r="L656" s="37">
        <v>19.513431549072301</v>
      </c>
      <c r="M656" s="37">
        <v>0.82435017824172996</v>
      </c>
      <c r="N656" s="37">
        <v>9.5215311050415004</v>
      </c>
      <c r="O656" s="37">
        <v>0</v>
      </c>
      <c r="P656" s="37">
        <v>0</v>
      </c>
      <c r="Q656" s="37">
        <v>1.25409225001931E-2</v>
      </c>
      <c r="R656" s="37">
        <v>25</v>
      </c>
      <c r="S656" s="37">
        <v>0.32144120335578902</v>
      </c>
      <c r="T656" s="37">
        <v>1022.39929199219</v>
      </c>
      <c r="U656" s="37">
        <v>841.69805908203102</v>
      </c>
      <c r="V656" s="13"/>
      <c r="W656" s="13"/>
      <c r="X656" s="13"/>
      <c r="Y656" s="13"/>
      <c r="Z656" s="13"/>
      <c r="AA656" s="13"/>
    </row>
    <row r="657" spans="1:27" ht="15.75" customHeight="1" x14ac:dyDescent="0.2">
      <c r="A657" s="13"/>
      <c r="B657" s="37" t="str">
        <f>"CRS25WT3607108"</f>
        <v>CRS25WT3607108</v>
      </c>
      <c r="C657" s="38">
        <v>45917</v>
      </c>
      <c r="D657" s="37" t="s">
        <v>215</v>
      </c>
      <c r="E657" s="37" t="s">
        <v>62</v>
      </c>
      <c r="F657" s="37">
        <v>196</v>
      </c>
      <c r="G657" s="37">
        <v>4</v>
      </c>
      <c r="H657" s="37">
        <v>196.83782958984401</v>
      </c>
      <c r="I657" s="37">
        <v>9.6263666152954102</v>
      </c>
      <c r="J657" s="37">
        <v>24.5932216644287</v>
      </c>
      <c r="K657" s="37">
        <v>10.078641891479499</v>
      </c>
      <c r="L657" s="37">
        <v>19.530193328857401</v>
      </c>
      <c r="M657" s="37">
        <v>0.83143967390060403</v>
      </c>
      <c r="N657" s="37">
        <v>9.5761528015136701</v>
      </c>
      <c r="O657" s="37">
        <v>0</v>
      </c>
      <c r="P657" s="37">
        <v>0</v>
      </c>
      <c r="Q657" s="37">
        <v>1.25409225001931E-2</v>
      </c>
      <c r="R657" s="37">
        <v>25</v>
      </c>
      <c r="S657" s="37">
        <v>0.31889551877975503</v>
      </c>
      <c r="T657" s="37">
        <v>995.50469970703102</v>
      </c>
      <c r="U657" s="37">
        <v>1745.83337402344</v>
      </c>
      <c r="V657" s="13"/>
      <c r="W657" s="13"/>
      <c r="X657" s="13"/>
      <c r="Y657" s="13"/>
      <c r="Z657" s="13"/>
      <c r="AA657" s="13"/>
    </row>
    <row r="658" spans="1:27" ht="15.75" customHeight="1" x14ac:dyDescent="0.2">
      <c r="A658" s="13"/>
      <c r="B658" s="37" t="str">
        <f>"CRS25WT3607109"</f>
        <v>CRS25WT3607109</v>
      </c>
      <c r="C658" s="38">
        <v>45917</v>
      </c>
      <c r="D658" s="37" t="s">
        <v>216</v>
      </c>
      <c r="E658" s="37" t="s">
        <v>62</v>
      </c>
      <c r="F658" s="37">
        <v>196</v>
      </c>
      <c r="G658" s="37">
        <v>4</v>
      </c>
      <c r="H658" s="37">
        <v>196.43397521972699</v>
      </c>
      <c r="I658" s="37">
        <v>9.6921949386596697</v>
      </c>
      <c r="J658" s="37">
        <v>24.674339294433601</v>
      </c>
      <c r="K658" s="37">
        <v>10.0396528244019</v>
      </c>
      <c r="L658" s="37">
        <v>19.565813064575199</v>
      </c>
      <c r="M658" s="37">
        <v>0.82138907909393299</v>
      </c>
      <c r="N658" s="37">
        <v>9.5565061569213903</v>
      </c>
      <c r="O658" s="37">
        <v>0</v>
      </c>
      <c r="P658" s="37">
        <v>0</v>
      </c>
      <c r="Q658" s="37">
        <v>1.0476151481270801E-2</v>
      </c>
      <c r="R658" s="37">
        <v>25</v>
      </c>
      <c r="S658" s="37">
        <v>0.32875284552574202</v>
      </c>
      <c r="T658" s="37">
        <v>1060.93054199219</v>
      </c>
      <c r="U658" s="37">
        <v>1302.10437011719</v>
      </c>
      <c r="V658" s="13"/>
      <c r="W658" s="13"/>
      <c r="X658" s="13"/>
      <c r="Y658" s="13"/>
      <c r="Z658" s="13"/>
      <c r="AA658" s="13"/>
    </row>
    <row r="659" spans="1:27" ht="15.75" customHeight="1" x14ac:dyDescent="0.2">
      <c r="A659" s="13"/>
      <c r="B659" s="37" t="str">
        <f>"CRS25WT3607110"</f>
        <v>CRS25WT3607110</v>
      </c>
      <c r="C659" s="38">
        <v>45917</v>
      </c>
      <c r="D659" s="37" t="s">
        <v>217</v>
      </c>
      <c r="E659" s="37" t="s">
        <v>62</v>
      </c>
      <c r="F659" s="37">
        <v>195</v>
      </c>
      <c r="G659" s="37">
        <v>4</v>
      </c>
      <c r="H659" s="37">
        <v>195.55014038085901</v>
      </c>
      <c r="I659" s="37">
        <v>9.9198789596557599</v>
      </c>
      <c r="J659" s="37">
        <v>24.834800720214801</v>
      </c>
      <c r="K659" s="37">
        <v>10.1976013183594</v>
      </c>
      <c r="L659" s="37">
        <v>19.176090240478501</v>
      </c>
      <c r="M659" s="37">
        <v>0.79376339912414595</v>
      </c>
      <c r="N659" s="37">
        <v>9.5135068893432599</v>
      </c>
      <c r="O659" s="37">
        <v>0</v>
      </c>
      <c r="P659" s="37">
        <v>0</v>
      </c>
      <c r="Q659" s="37">
        <v>1.19046065956354E-2</v>
      </c>
      <c r="R659" s="37">
        <v>25</v>
      </c>
      <c r="S659" s="37">
        <v>0.373016327619553</v>
      </c>
      <c r="T659" s="37">
        <v>1307.88159179688</v>
      </c>
      <c r="U659" s="37">
        <v>830.92791748046898</v>
      </c>
      <c r="V659" s="13"/>
      <c r="W659" s="13"/>
      <c r="X659" s="13"/>
      <c r="Y659" s="13"/>
      <c r="Z659" s="13"/>
      <c r="AA659" s="13"/>
    </row>
    <row r="660" spans="1:27" ht="15.75" customHeight="1" x14ac:dyDescent="0.2">
      <c r="A660" s="13"/>
      <c r="B660" s="37" t="str">
        <f>"CRS25WT3607111"</f>
        <v>CRS25WT3607111</v>
      </c>
      <c r="C660" s="38">
        <v>45917</v>
      </c>
      <c r="D660" s="37" t="s">
        <v>218</v>
      </c>
      <c r="E660" s="37" t="s">
        <v>62</v>
      </c>
      <c r="F660" s="37">
        <v>195</v>
      </c>
      <c r="G660" s="37">
        <v>4</v>
      </c>
      <c r="H660" s="37">
        <v>195.493408203125</v>
      </c>
      <c r="I660" s="37">
        <v>9.7584571838378906</v>
      </c>
      <c r="J660" s="37">
        <v>24.753253936767599</v>
      </c>
      <c r="K660" s="37">
        <v>10.087726593017599</v>
      </c>
      <c r="L660" s="37">
        <v>19.3793334960938</v>
      </c>
      <c r="M660" s="37">
        <v>0.80931699275970503</v>
      </c>
      <c r="N660" s="37">
        <v>9.5107469558715803</v>
      </c>
      <c r="O660" s="37">
        <v>0</v>
      </c>
      <c r="P660" s="37">
        <v>0</v>
      </c>
      <c r="Q660" s="37">
        <v>1.7619047313928601E-2</v>
      </c>
      <c r="R660" s="37">
        <v>25</v>
      </c>
      <c r="S660" s="37">
        <v>0.35519215464592002</v>
      </c>
      <c r="T660" s="37">
        <v>1253.62023925781</v>
      </c>
      <c r="U660" s="37">
        <v>9999</v>
      </c>
      <c r="V660" s="13"/>
      <c r="W660" s="13"/>
      <c r="X660" s="13"/>
      <c r="Y660" s="13"/>
      <c r="Z660" s="13"/>
      <c r="AA660" s="13"/>
    </row>
    <row r="661" spans="1:27" ht="15.75" customHeight="1" x14ac:dyDescent="0.2">
      <c r="A661" s="13"/>
      <c r="B661" s="37" t="str">
        <f>"CRS25WT3607112"</f>
        <v>CRS25WT3607112</v>
      </c>
      <c r="C661" s="38">
        <v>45917</v>
      </c>
      <c r="D661" s="37" t="s">
        <v>219</v>
      </c>
      <c r="E661" s="37" t="s">
        <v>62</v>
      </c>
      <c r="F661" s="37">
        <v>197</v>
      </c>
      <c r="G661" s="37">
        <v>4</v>
      </c>
      <c r="H661" s="37">
        <v>197.05830383300801</v>
      </c>
      <c r="I661" s="37">
        <v>9.6084747314453107</v>
      </c>
      <c r="J661" s="37">
        <v>24.535133361816399</v>
      </c>
      <c r="K661" s="37">
        <v>10.1203317642212</v>
      </c>
      <c r="L661" s="37">
        <v>19.4715251922607</v>
      </c>
      <c r="M661" s="37">
        <v>0.83589524030685403</v>
      </c>
      <c r="N661" s="37">
        <v>9.5868797302246094</v>
      </c>
      <c r="O661" s="37">
        <v>0</v>
      </c>
      <c r="P661" s="37">
        <v>0</v>
      </c>
      <c r="Q661" s="37">
        <v>1.7579404637217501E-2</v>
      </c>
      <c r="R661" s="37">
        <v>25</v>
      </c>
      <c r="S661" s="37">
        <v>0.31751111149787897</v>
      </c>
      <c r="T661" s="37">
        <v>992.73529052734398</v>
      </c>
      <c r="U661" s="37">
        <v>2984.89672851562</v>
      </c>
      <c r="V661" s="13"/>
      <c r="W661" s="13"/>
      <c r="X661" s="13"/>
      <c r="Y661" s="13"/>
      <c r="Z661" s="13"/>
      <c r="AA661" s="13"/>
    </row>
    <row r="662" spans="1:27" ht="15.75" customHeight="1" x14ac:dyDescent="0.2">
      <c r="A662" s="13"/>
      <c r="B662" s="37" t="str">
        <f>"CRS25WT3607113"</f>
        <v>CRS25WT3607113</v>
      </c>
      <c r="C662" s="38">
        <v>45917</v>
      </c>
      <c r="D662" s="37" t="s">
        <v>220</v>
      </c>
      <c r="E662" s="37" t="s">
        <v>62</v>
      </c>
      <c r="F662" s="37">
        <v>195</v>
      </c>
      <c r="G662" s="37">
        <v>4</v>
      </c>
      <c r="H662" s="37">
        <v>195.59750366210901</v>
      </c>
      <c r="I662" s="37">
        <v>9.5195608139038104</v>
      </c>
      <c r="J662" s="37">
        <v>24.644914627075199</v>
      </c>
      <c r="K662" s="37">
        <v>10.046390533447299</v>
      </c>
      <c r="L662" s="37">
        <v>19.4694309234619</v>
      </c>
      <c r="M662" s="37">
        <v>0.83371782302856401</v>
      </c>
      <c r="N662" s="37">
        <v>9.5158109664916992</v>
      </c>
      <c r="O662" s="37">
        <v>0</v>
      </c>
      <c r="P662" s="37">
        <v>0</v>
      </c>
      <c r="Q662" s="37">
        <v>1.0952379554510099E-2</v>
      </c>
      <c r="R662" s="37">
        <v>25</v>
      </c>
      <c r="S662" s="37">
        <v>0.32563859224319502</v>
      </c>
      <c r="T662" s="37">
        <v>1140.66613769531</v>
      </c>
      <c r="U662" s="37">
        <v>4368.78564453125</v>
      </c>
      <c r="V662" s="13"/>
      <c r="W662" s="13"/>
      <c r="X662" s="13"/>
      <c r="Y662" s="13"/>
      <c r="Z662" s="13"/>
      <c r="AA662" s="13"/>
    </row>
    <row r="663" spans="1:27" ht="15.75" customHeight="1" x14ac:dyDescent="0.2">
      <c r="A663" s="13"/>
      <c r="B663" s="37" t="str">
        <f>"CRS25WT3607114"</f>
        <v>CRS25WT3607114</v>
      </c>
      <c r="C663" s="38">
        <v>45917</v>
      </c>
      <c r="D663" s="37" t="s">
        <v>221</v>
      </c>
      <c r="E663" s="37" t="s">
        <v>62</v>
      </c>
      <c r="F663" s="37">
        <v>197</v>
      </c>
      <c r="G663" s="37">
        <v>4</v>
      </c>
      <c r="H663" s="37">
        <v>197.01725769043</v>
      </c>
      <c r="I663" s="37">
        <v>9.6658306121826207</v>
      </c>
      <c r="J663" s="37">
        <v>24.723474502563501</v>
      </c>
      <c r="K663" s="37">
        <v>10.0759382247925</v>
      </c>
      <c r="L663" s="37">
        <v>19.5532417297363</v>
      </c>
      <c r="M663" s="37">
        <v>0.82443338632583596</v>
      </c>
      <c r="N663" s="37">
        <v>9.5848827362060494</v>
      </c>
      <c r="O663" s="37">
        <v>0</v>
      </c>
      <c r="P663" s="37">
        <v>0</v>
      </c>
      <c r="Q663" s="37">
        <v>1.03176152333617E-2</v>
      </c>
      <c r="R663" s="37">
        <v>25</v>
      </c>
      <c r="S663" s="37">
        <v>0.34123837947845498</v>
      </c>
      <c r="T663" s="37">
        <v>1218.09301757812</v>
      </c>
      <c r="U663" s="37">
        <v>1360.75256347656</v>
      </c>
      <c r="V663" s="13"/>
      <c r="W663" s="13"/>
      <c r="X663" s="13"/>
      <c r="Y663" s="13"/>
      <c r="Z663" s="13"/>
      <c r="AA663" s="13"/>
    </row>
    <row r="664" spans="1:27" ht="15.75" customHeight="1" x14ac:dyDescent="0.2">
      <c r="A664" s="13"/>
      <c r="B664" s="37" t="str">
        <f>"CRS25WT3607115"</f>
        <v>CRS25WT3607115</v>
      </c>
      <c r="C664" s="38">
        <v>45917</v>
      </c>
      <c r="D664" s="37" t="s">
        <v>222</v>
      </c>
      <c r="E664" s="37" t="s">
        <v>62</v>
      </c>
      <c r="F664" s="37">
        <v>196</v>
      </c>
      <c r="G664" s="37">
        <v>4</v>
      </c>
      <c r="H664" s="37">
        <v>196.10086059570301</v>
      </c>
      <c r="I664" s="37">
        <v>9.7026844024658203</v>
      </c>
      <c r="J664" s="37">
        <v>24.676673889160199</v>
      </c>
      <c r="K664" s="37">
        <v>10.045218467712401</v>
      </c>
      <c r="L664" s="37">
        <v>19.521812438964801</v>
      </c>
      <c r="M664" s="37">
        <v>0.81903219223022505</v>
      </c>
      <c r="N664" s="37">
        <v>9.5402994155883807</v>
      </c>
      <c r="O664" s="37">
        <v>0</v>
      </c>
      <c r="P664" s="37">
        <v>0</v>
      </c>
      <c r="Q664" s="37">
        <v>8.3534708246588707E-3</v>
      </c>
      <c r="R664" s="37">
        <v>25</v>
      </c>
      <c r="S664" s="37">
        <v>0.33209073543548601</v>
      </c>
      <c r="T664" s="37">
        <v>1159.18786621094</v>
      </c>
      <c r="U664" s="37">
        <v>892.077392578125</v>
      </c>
      <c r="V664" s="13"/>
      <c r="W664" s="13"/>
      <c r="X664" s="13"/>
      <c r="Y664" s="13"/>
      <c r="Z664" s="13"/>
      <c r="AA664" s="13"/>
    </row>
    <row r="665" spans="1:27" ht="15.75" customHeight="1" x14ac:dyDescent="0.2">
      <c r="A665" s="13"/>
      <c r="B665" s="37" t="str">
        <f>"CRS25WT3607116"</f>
        <v>CRS25WT3607116</v>
      </c>
      <c r="C665" s="38">
        <v>45917</v>
      </c>
      <c r="D665" s="37" t="s">
        <v>223</v>
      </c>
      <c r="E665" s="37" t="s">
        <v>62</v>
      </c>
      <c r="F665" s="37">
        <v>196</v>
      </c>
      <c r="G665" s="37">
        <v>4</v>
      </c>
      <c r="H665" s="37">
        <v>196.77261352539099</v>
      </c>
      <c r="I665" s="37">
        <v>9.6798810958862305</v>
      </c>
      <c r="J665" s="37">
        <v>24.646560668945298</v>
      </c>
      <c r="K665" s="37">
        <v>10.060193061828601</v>
      </c>
      <c r="L665" s="37">
        <v>19.559528350830099</v>
      </c>
      <c r="M665" s="37">
        <v>0.82478034496307395</v>
      </c>
      <c r="N665" s="37">
        <v>9.5729808807372994</v>
      </c>
      <c r="O665" s="37">
        <v>0</v>
      </c>
      <c r="P665" s="37">
        <v>0</v>
      </c>
      <c r="Q665" s="37">
        <v>1.7618449404835701E-2</v>
      </c>
      <c r="R665" s="37">
        <v>25</v>
      </c>
      <c r="S665" s="37">
        <v>0.32042399048805198</v>
      </c>
      <c r="T665" s="37">
        <v>1111.94750976562</v>
      </c>
      <c r="U665" s="37">
        <v>1037.67358398438</v>
      </c>
      <c r="V665" s="13"/>
      <c r="W665" s="13"/>
      <c r="X665" s="13"/>
      <c r="Y665" s="13"/>
      <c r="Z665" s="13"/>
      <c r="AA665" s="13"/>
    </row>
    <row r="666" spans="1:27" ht="15.75" customHeight="1" x14ac:dyDescent="0.2">
      <c r="A666" s="13"/>
      <c r="B666" s="37" t="str">
        <f>"CRS25WT3607117"</f>
        <v>CRS25WT3607117</v>
      </c>
      <c r="C666" s="38">
        <v>45917</v>
      </c>
      <c r="D666" s="37" t="s">
        <v>224</v>
      </c>
      <c r="E666" s="37" t="s">
        <v>62</v>
      </c>
      <c r="F666" s="37">
        <v>196</v>
      </c>
      <c r="G666" s="37">
        <v>4</v>
      </c>
      <c r="H666" s="37">
        <v>196.00904846191401</v>
      </c>
      <c r="I666" s="37">
        <v>9.7307481765747106</v>
      </c>
      <c r="J666" s="37">
        <v>24.889469146728501</v>
      </c>
      <c r="K666" s="37">
        <v>10.219301223754901</v>
      </c>
      <c r="L666" s="37">
        <v>19.180280685424801</v>
      </c>
      <c r="M666" s="37">
        <v>0.80930876731872603</v>
      </c>
      <c r="N666" s="37">
        <v>9.5358333587646502</v>
      </c>
      <c r="O666" s="37">
        <v>0</v>
      </c>
      <c r="P666" s="37">
        <v>0</v>
      </c>
      <c r="Q666" s="37">
        <v>1.09474221244454E-2</v>
      </c>
      <c r="R666" s="37">
        <v>25</v>
      </c>
      <c r="S666" s="37">
        <v>0.37129321694374101</v>
      </c>
      <c r="T666" s="37">
        <v>1403.81469726562</v>
      </c>
      <c r="U666" s="37">
        <v>318.13339233398398</v>
      </c>
      <c r="V666" s="13"/>
      <c r="W666" s="13"/>
      <c r="X666" s="13"/>
      <c r="Y666" s="13"/>
      <c r="Z666" s="13"/>
      <c r="AA666" s="13"/>
    </row>
    <row r="667" spans="1:27" ht="15.75" customHeight="1" x14ac:dyDescent="0.2">
      <c r="A667" s="13"/>
      <c r="B667" s="37" t="str">
        <f>"CRS25WT3607119"</f>
        <v>CRS25WT3607119</v>
      </c>
      <c r="C667" s="38">
        <v>45917</v>
      </c>
      <c r="D667" s="37" t="s">
        <v>225</v>
      </c>
      <c r="E667" s="37" t="s">
        <v>62</v>
      </c>
      <c r="F667" s="37">
        <v>197</v>
      </c>
      <c r="G667" s="37">
        <v>4</v>
      </c>
      <c r="H667" s="37">
        <v>197.91288757324199</v>
      </c>
      <c r="I667" s="37">
        <v>9.7448949813842791</v>
      </c>
      <c r="J667" s="37">
        <v>24.5151042938232</v>
      </c>
      <c r="K667" s="37">
        <v>10.1817512512207</v>
      </c>
      <c r="L667" s="37">
        <v>19.438001632690401</v>
      </c>
      <c r="M667" s="37">
        <v>0.828444004058838</v>
      </c>
      <c r="N667" s="37">
        <v>9.6284551620483398</v>
      </c>
      <c r="O667" s="37">
        <v>0</v>
      </c>
      <c r="P667" s="37">
        <v>0</v>
      </c>
      <c r="Q667" s="37">
        <v>1.0476151481270801E-2</v>
      </c>
      <c r="R667" s="37">
        <v>25</v>
      </c>
      <c r="S667" s="37">
        <v>0.31141081452369701</v>
      </c>
      <c r="T667" s="37">
        <v>1016.06365966797</v>
      </c>
      <c r="U667" s="37">
        <v>1464.47009277344</v>
      </c>
      <c r="V667" s="13"/>
      <c r="W667" s="13"/>
      <c r="X667" s="13"/>
      <c r="Y667" s="13"/>
      <c r="Z667" s="13"/>
      <c r="AA667" s="13"/>
    </row>
    <row r="668" spans="1:27" ht="15.75" customHeight="1" x14ac:dyDescent="0.2">
      <c r="A668" s="13"/>
      <c r="B668" s="37" t="str">
        <f>"CRS25WT3607120"</f>
        <v>CRS25WT3607120</v>
      </c>
      <c r="C668" s="38">
        <v>45917</v>
      </c>
      <c r="D668" s="37" t="s">
        <v>226</v>
      </c>
      <c r="E668" s="37" t="s">
        <v>62</v>
      </c>
      <c r="F668" s="37">
        <v>195</v>
      </c>
      <c r="G668" s="37">
        <v>4</v>
      </c>
      <c r="H668" s="37">
        <v>195.944259643555</v>
      </c>
      <c r="I668" s="37">
        <v>9.6847028732299805</v>
      </c>
      <c r="J668" s="37">
        <v>24.475055694580099</v>
      </c>
      <c r="K668" s="37">
        <v>10.2114601135254</v>
      </c>
      <c r="L668" s="37">
        <v>19.188661575317401</v>
      </c>
      <c r="M668" s="37">
        <v>0.82665169239044201</v>
      </c>
      <c r="N668" s="37">
        <v>9.5326814651489293</v>
      </c>
      <c r="O668" s="37">
        <v>0</v>
      </c>
      <c r="P668" s="37">
        <v>0</v>
      </c>
      <c r="Q668" s="37">
        <v>1.0476151481270801E-2</v>
      </c>
      <c r="R668" s="37">
        <v>25</v>
      </c>
      <c r="S668" s="37">
        <v>0.33375790715217601</v>
      </c>
      <c r="T668" s="37">
        <v>1023.43902587891</v>
      </c>
      <c r="U668" s="37">
        <v>9999</v>
      </c>
      <c r="V668" s="13"/>
      <c r="W668" s="13"/>
      <c r="X668" s="13"/>
      <c r="Y668" s="13"/>
      <c r="Z668" s="13"/>
      <c r="AA668" s="13"/>
    </row>
    <row r="669" spans="1:27" ht="15.75" customHeight="1" x14ac:dyDescent="0.2">
      <c r="A669" s="13"/>
      <c r="B669" s="37" t="str">
        <f>"CRS25WT3607121"</f>
        <v>CRS25WT3607121</v>
      </c>
      <c r="C669" s="38">
        <v>45917</v>
      </c>
      <c r="D669" s="37" t="s">
        <v>227</v>
      </c>
      <c r="E669" s="37" t="s">
        <v>62</v>
      </c>
      <c r="F669" s="37">
        <v>196</v>
      </c>
      <c r="G669" s="37">
        <v>4</v>
      </c>
      <c r="H669" s="37">
        <v>196.74203491210901</v>
      </c>
      <c r="I669" s="37">
        <v>9.7169475555419904</v>
      </c>
      <c r="J669" s="37">
        <v>24.596340179443398</v>
      </c>
      <c r="K669" s="37">
        <v>10.117154121398899</v>
      </c>
      <c r="L669" s="37">
        <v>19.446382522583001</v>
      </c>
      <c r="M669" s="37">
        <v>0.82318377494812001</v>
      </c>
      <c r="N669" s="37">
        <v>9.5714931488037092</v>
      </c>
      <c r="O669" s="37">
        <v>0</v>
      </c>
      <c r="P669" s="37">
        <v>0</v>
      </c>
      <c r="Q669" s="37">
        <v>1.5236857347190399E-2</v>
      </c>
      <c r="R669" s="37">
        <v>25</v>
      </c>
      <c r="S669" s="37">
        <v>0.32941058278083801</v>
      </c>
      <c r="T669" s="37">
        <v>1104.73706054688</v>
      </c>
      <c r="U669" s="37">
        <v>1479.63452148438</v>
      </c>
      <c r="V669" s="13"/>
      <c r="W669" s="13"/>
      <c r="X669" s="13"/>
      <c r="Y669" s="13"/>
      <c r="Z669" s="13"/>
      <c r="AA669" s="13"/>
    </row>
    <row r="670" spans="1:27" ht="15.75" customHeight="1" x14ac:dyDescent="0.2">
      <c r="A670" s="13"/>
      <c r="B670" s="37" t="str">
        <f>"CRS25WT3607122"</f>
        <v>CRS25WT3607122</v>
      </c>
      <c r="C670" s="38">
        <v>45917</v>
      </c>
      <c r="D670" s="37" t="s">
        <v>228</v>
      </c>
      <c r="E670" s="37" t="s">
        <v>62</v>
      </c>
      <c r="F670" s="37">
        <v>198</v>
      </c>
      <c r="G670" s="37">
        <v>4</v>
      </c>
      <c r="H670" s="37">
        <v>198.65885925293</v>
      </c>
      <c r="I670" s="37">
        <v>9.7514438629150408</v>
      </c>
      <c r="J670" s="37">
        <v>24.525356292724599</v>
      </c>
      <c r="K670" s="37">
        <v>10.1468458175659</v>
      </c>
      <c r="L670" s="37">
        <v>19.578386306762699</v>
      </c>
      <c r="M670" s="37">
        <v>0.830660760402679</v>
      </c>
      <c r="N670" s="37">
        <v>9.6647462844848597</v>
      </c>
      <c r="O670" s="37">
        <v>0</v>
      </c>
      <c r="P670" s="37">
        <v>0</v>
      </c>
      <c r="Q670" s="37">
        <v>1.27033721655607E-2</v>
      </c>
      <c r="R670" s="37">
        <v>25</v>
      </c>
      <c r="S670" s="37">
        <v>0.31315255165100098</v>
      </c>
      <c r="T670" s="37">
        <v>1034.80517578125</v>
      </c>
      <c r="U670" s="37">
        <v>1227.8662109375</v>
      </c>
      <c r="V670" s="13"/>
      <c r="W670" s="13"/>
      <c r="X670" s="13"/>
      <c r="Y670" s="13"/>
      <c r="Z670" s="13"/>
      <c r="AA670" s="13"/>
    </row>
    <row r="671" spans="1:27" ht="15.75" customHeight="1" x14ac:dyDescent="0.2">
      <c r="A671" s="13"/>
      <c r="B671" s="37" t="str">
        <f>"CRS25WT3607123"</f>
        <v>CRS25WT3607123</v>
      </c>
      <c r="C671" s="38">
        <v>45917</v>
      </c>
      <c r="D671" s="37" t="s">
        <v>229</v>
      </c>
      <c r="E671" s="37" t="s">
        <v>62</v>
      </c>
      <c r="F671" s="37">
        <v>201</v>
      </c>
      <c r="G671" s="37">
        <v>4</v>
      </c>
      <c r="H671" s="37">
        <v>201.08215332031301</v>
      </c>
      <c r="I671" s="37">
        <v>9.7988653182983398</v>
      </c>
      <c r="J671" s="37">
        <v>24.640575408935501</v>
      </c>
      <c r="K671" s="37">
        <v>10.2464952468872</v>
      </c>
      <c r="L671" s="37">
        <v>19.6244812011719</v>
      </c>
      <c r="M671" s="37">
        <v>0.83281183242797796</v>
      </c>
      <c r="N671" s="37">
        <v>9.7826395034790004</v>
      </c>
      <c r="O671" s="37">
        <v>0</v>
      </c>
      <c r="P671" s="37">
        <v>0</v>
      </c>
      <c r="Q671" s="37">
        <v>1.09474249184132E-2</v>
      </c>
      <c r="R671" s="37">
        <v>25</v>
      </c>
      <c r="S671" s="37">
        <v>0.31508666276931802</v>
      </c>
      <c r="T671" s="37">
        <v>1141.62915039062</v>
      </c>
      <c r="U671" s="37">
        <v>1567.07690429687</v>
      </c>
      <c r="V671" s="13"/>
      <c r="W671" s="13"/>
      <c r="X671" s="13"/>
      <c r="Y671" s="13"/>
      <c r="Z671" s="13"/>
      <c r="AA671" s="13"/>
    </row>
    <row r="672" spans="1:27" ht="15.75" customHeight="1" x14ac:dyDescent="0.2">
      <c r="A672" s="13"/>
      <c r="B672" s="37" t="str">
        <f>"CRS25WT3607124"</f>
        <v>CRS25WT3607124</v>
      </c>
      <c r="C672" s="38">
        <v>45917</v>
      </c>
      <c r="D672" s="37" t="s">
        <v>230</v>
      </c>
      <c r="E672" s="37" t="s">
        <v>62</v>
      </c>
      <c r="F672" s="37">
        <v>199</v>
      </c>
      <c r="G672" s="37">
        <v>4</v>
      </c>
      <c r="H672" s="37">
        <v>199.36408996582</v>
      </c>
      <c r="I672" s="37">
        <v>9.7309989929199201</v>
      </c>
      <c r="J672" s="37">
        <v>24.662569046020501</v>
      </c>
      <c r="K672" s="37">
        <v>10.199239730835</v>
      </c>
      <c r="L672" s="37">
        <v>19.5469570159912</v>
      </c>
      <c r="M672" s="37">
        <v>0.830713331699371</v>
      </c>
      <c r="N672" s="37">
        <v>9.6990556716918999</v>
      </c>
      <c r="O672" s="37">
        <v>0</v>
      </c>
      <c r="P672" s="37">
        <v>0</v>
      </c>
      <c r="Q672" s="37">
        <v>1.1904762126505399E-2</v>
      </c>
      <c r="R672" s="37">
        <v>25</v>
      </c>
      <c r="S672" s="37">
        <v>0.31251502037048301</v>
      </c>
      <c r="T672" s="37">
        <v>1138.1083984375</v>
      </c>
      <c r="U672" s="37">
        <v>1853.72351074219</v>
      </c>
      <c r="V672" s="13"/>
      <c r="W672" s="13"/>
      <c r="X672" s="13"/>
      <c r="Y672" s="13"/>
      <c r="Z672" s="13"/>
      <c r="AA672" s="13"/>
    </row>
    <row r="673" spans="1:27" ht="15.75" customHeight="1" x14ac:dyDescent="0.2">
      <c r="A673" s="13"/>
      <c r="B673" s="37" t="str">
        <f>"CRS25WT3607125"</f>
        <v>CRS25WT3607125</v>
      </c>
      <c r="C673" s="38">
        <v>45917</v>
      </c>
      <c r="D673" s="37" t="s">
        <v>231</v>
      </c>
      <c r="E673" s="37" t="s">
        <v>62</v>
      </c>
      <c r="F673" s="37">
        <v>197</v>
      </c>
      <c r="G673" s="37">
        <v>4</v>
      </c>
      <c r="H673" s="37">
        <v>197.12693786621099</v>
      </c>
      <c r="I673" s="37">
        <v>9.77056789398193</v>
      </c>
      <c r="J673" s="37">
        <v>24.6678256988525</v>
      </c>
      <c r="K673" s="37">
        <v>10.0934448242187</v>
      </c>
      <c r="L673" s="37">
        <v>19.530193328857401</v>
      </c>
      <c r="M673" s="37">
        <v>0.81789076328277599</v>
      </c>
      <c r="N673" s="37">
        <v>9.5902185440063494</v>
      </c>
      <c r="O673" s="37">
        <v>0</v>
      </c>
      <c r="P673" s="37">
        <v>0</v>
      </c>
      <c r="Q673" s="37">
        <v>1.03174624964595E-2</v>
      </c>
      <c r="R673" s="37">
        <v>25</v>
      </c>
      <c r="S673" s="37">
        <v>0.33769798278808599</v>
      </c>
      <c r="T673" s="37">
        <v>1115.01745605469</v>
      </c>
      <c r="U673" s="37">
        <v>820.54772949218795</v>
      </c>
      <c r="V673" s="13"/>
      <c r="W673" s="13"/>
      <c r="X673" s="13"/>
      <c r="Y673" s="13"/>
      <c r="Z673" s="13"/>
      <c r="AA673" s="13"/>
    </row>
    <row r="674" spans="1:27" ht="15.75" customHeight="1" x14ac:dyDescent="0.2">
      <c r="A674" s="13"/>
      <c r="B674" s="37" t="str">
        <f>"CRS25WT3607126"</f>
        <v>CRS25WT3607126</v>
      </c>
      <c r="C674" s="38">
        <v>45917</v>
      </c>
      <c r="D674" s="37" t="s">
        <v>232</v>
      </c>
      <c r="E674" s="37" t="s">
        <v>62</v>
      </c>
      <c r="F674" s="37">
        <v>198</v>
      </c>
      <c r="G674" s="37">
        <v>4</v>
      </c>
      <c r="H674" s="37">
        <v>198.33216857910199</v>
      </c>
      <c r="I674" s="37">
        <v>9.6382102966308594</v>
      </c>
      <c r="J674" s="37">
        <v>24.694137573242202</v>
      </c>
      <c r="K674" s="37">
        <v>10.0988159179688</v>
      </c>
      <c r="L674" s="37">
        <v>19.6391487121582</v>
      </c>
      <c r="M674" s="37">
        <v>0.83330291509628296</v>
      </c>
      <c r="N674" s="37">
        <v>9.6488523483276403</v>
      </c>
      <c r="O674" s="37">
        <v>0</v>
      </c>
      <c r="P674" s="37">
        <v>0</v>
      </c>
      <c r="Q674" s="37">
        <v>1.0163689963519599E-2</v>
      </c>
      <c r="R674" s="37">
        <v>25</v>
      </c>
      <c r="S674" s="37">
        <v>0.320614784955978</v>
      </c>
      <c r="T674" s="37">
        <v>1153.18835449219</v>
      </c>
      <c r="U674" s="37">
        <v>2633.404296875</v>
      </c>
      <c r="V674" s="13"/>
      <c r="W674" s="13"/>
      <c r="X674" s="13"/>
      <c r="Y674" s="13"/>
      <c r="Z674" s="13"/>
      <c r="AA674" s="13"/>
    </row>
    <row r="675" spans="1:27" ht="15.75" customHeight="1" x14ac:dyDescent="0.2">
      <c r="A675" s="13"/>
      <c r="B675" s="37" t="str">
        <f>"CRS25WT3607127"</f>
        <v>CRS25WT3607127</v>
      </c>
      <c r="C675" s="38">
        <v>45917</v>
      </c>
      <c r="D675" s="37" t="s">
        <v>233</v>
      </c>
      <c r="E675" s="37" t="s">
        <v>62</v>
      </c>
      <c r="F675" s="37">
        <v>197</v>
      </c>
      <c r="G675" s="37">
        <v>4</v>
      </c>
      <c r="H675" s="37">
        <v>197.655349731445</v>
      </c>
      <c r="I675" s="37">
        <v>9.7173805236816406</v>
      </c>
      <c r="J675" s="37">
        <v>24.749181747436499</v>
      </c>
      <c r="K675" s="37">
        <v>10.1194152832031</v>
      </c>
      <c r="L675" s="37">
        <v>19.532289505004901</v>
      </c>
      <c r="M675" s="37">
        <v>0.82186126708984397</v>
      </c>
      <c r="N675" s="37">
        <v>9.6159257888793892</v>
      </c>
      <c r="O675" s="37">
        <v>0</v>
      </c>
      <c r="P675" s="37">
        <v>0</v>
      </c>
      <c r="Q675" s="37">
        <v>1.0952379554510099E-2</v>
      </c>
      <c r="R675" s="37">
        <v>25</v>
      </c>
      <c r="S675" s="37">
        <v>0.329280614852905</v>
      </c>
      <c r="T675" s="37">
        <v>1190.75427246094</v>
      </c>
      <c r="U675" s="37">
        <v>1113.64221191406</v>
      </c>
      <c r="V675" s="13"/>
      <c r="W675" s="13"/>
      <c r="X675" s="13"/>
      <c r="Y675" s="13"/>
      <c r="Z675" s="13"/>
      <c r="AA675" s="13"/>
    </row>
    <row r="676" spans="1:27" ht="15.75" customHeight="1" x14ac:dyDescent="0.2">
      <c r="A676" s="13"/>
      <c r="B676" s="37" t="str">
        <f>"CRS25WT3607128"</f>
        <v>CRS25WT3607128</v>
      </c>
      <c r="C676" s="38">
        <v>45917</v>
      </c>
      <c r="D676" s="37" t="s">
        <v>234</v>
      </c>
      <c r="E676" s="37" t="s">
        <v>62</v>
      </c>
      <c r="F676" s="37">
        <v>197</v>
      </c>
      <c r="G676" s="37">
        <v>4</v>
      </c>
      <c r="H676" s="37">
        <v>197.82905578613301</v>
      </c>
      <c r="I676" s="37">
        <v>9.6197376251220703</v>
      </c>
      <c r="J676" s="37">
        <v>24.6088542938232</v>
      </c>
      <c r="K676" s="37">
        <v>10.068902015686</v>
      </c>
      <c r="L676" s="37">
        <v>19.647529602050799</v>
      </c>
      <c r="M676" s="37">
        <v>0.835671246051788</v>
      </c>
      <c r="N676" s="37">
        <v>9.6243762969970703</v>
      </c>
      <c r="O676" s="37">
        <v>0</v>
      </c>
      <c r="P676" s="37">
        <v>0</v>
      </c>
      <c r="Q676" s="37">
        <v>1.04737123474479E-2</v>
      </c>
      <c r="R676" s="37">
        <v>25</v>
      </c>
      <c r="S676" s="37">
        <v>0.30840331315994302</v>
      </c>
      <c r="T676" s="37">
        <v>1064.56262207031</v>
      </c>
      <c r="U676" s="37">
        <v>1359.17395019531</v>
      </c>
      <c r="V676" s="13"/>
      <c r="W676" s="13"/>
      <c r="X676" s="13"/>
      <c r="Y676" s="13"/>
      <c r="Z676" s="13"/>
      <c r="AA676" s="13"/>
    </row>
    <row r="677" spans="1:27" ht="15.75" customHeight="1" x14ac:dyDescent="0.2">
      <c r="A677" s="13"/>
      <c r="B677" s="37" t="str">
        <f>"CRS25WT3607129"</f>
        <v>CRS25WT3607129</v>
      </c>
      <c r="C677" s="38">
        <v>45917</v>
      </c>
      <c r="D677" s="37" t="s">
        <v>235</v>
      </c>
      <c r="E677" s="37" t="s">
        <v>62</v>
      </c>
      <c r="F677" s="37">
        <v>195</v>
      </c>
      <c r="G677" s="37">
        <v>4</v>
      </c>
      <c r="H677" s="37">
        <v>195.68731689453099</v>
      </c>
      <c r="I677" s="37">
        <v>9.6742410659790004</v>
      </c>
      <c r="J677" s="37">
        <v>24.445795059204102</v>
      </c>
      <c r="K677" s="37">
        <v>10.1603488922119</v>
      </c>
      <c r="L677" s="37">
        <v>19.259902954101602</v>
      </c>
      <c r="M677" s="37">
        <v>0.82744967937469505</v>
      </c>
      <c r="N677" s="37">
        <v>9.5201807022094709</v>
      </c>
      <c r="O677" s="37">
        <v>0</v>
      </c>
      <c r="P677" s="37">
        <v>0</v>
      </c>
      <c r="Q677" s="37">
        <v>1.06547614559531E-2</v>
      </c>
      <c r="R677" s="37">
        <v>25</v>
      </c>
      <c r="S677" s="37">
        <v>0.33684173226356501</v>
      </c>
      <c r="T677" s="37">
        <v>984.74279785156205</v>
      </c>
      <c r="U677" s="37">
        <v>4699.24462890625</v>
      </c>
      <c r="V677" s="13"/>
      <c r="W677" s="13"/>
      <c r="X677" s="13"/>
      <c r="Y677" s="13"/>
      <c r="Z677" s="13"/>
      <c r="AA677" s="13"/>
    </row>
    <row r="678" spans="1:27" ht="15.75" customHeight="1" x14ac:dyDescent="0.2">
      <c r="A678" s="13"/>
      <c r="B678" s="37" t="str">
        <f>"CRS25WT3607130"</f>
        <v>CRS25WT3607130</v>
      </c>
      <c r="C678" s="38">
        <v>45917</v>
      </c>
      <c r="D678" s="37" t="s">
        <v>236</v>
      </c>
      <c r="E678" s="37" t="s">
        <v>62</v>
      </c>
      <c r="F678" s="37">
        <v>197</v>
      </c>
      <c r="G678" s="37">
        <v>4</v>
      </c>
      <c r="H678" s="37">
        <v>197.59309387207</v>
      </c>
      <c r="I678" s="37">
        <v>9.6882009506225604</v>
      </c>
      <c r="J678" s="37">
        <v>24.6997165679932</v>
      </c>
      <c r="K678" s="37">
        <v>10.1894626617432</v>
      </c>
      <c r="L678" s="37">
        <v>19.391904830932599</v>
      </c>
      <c r="M678" s="37">
        <v>0.82572734355926503</v>
      </c>
      <c r="N678" s="37">
        <v>9.6128969192504901</v>
      </c>
      <c r="O678" s="37">
        <v>0</v>
      </c>
      <c r="P678" s="37">
        <v>0</v>
      </c>
      <c r="Q678" s="37">
        <v>1.0327380150556601E-2</v>
      </c>
      <c r="R678" s="37">
        <v>25</v>
      </c>
      <c r="S678" s="37">
        <v>0.33073404431343101</v>
      </c>
      <c r="T678" s="37">
        <v>1151.62878417969</v>
      </c>
      <c r="U678" s="37">
        <v>2657.478515625</v>
      </c>
      <c r="V678" s="13"/>
      <c r="W678" s="13"/>
      <c r="X678" s="13"/>
      <c r="Y678" s="13"/>
      <c r="Z678" s="13"/>
      <c r="AA678" s="13"/>
    </row>
    <row r="679" spans="1:27" ht="15.75" customHeight="1" x14ac:dyDescent="0.2">
      <c r="A679" s="13"/>
      <c r="B679" s="37" t="str">
        <f>"CRS25WT3607131"</f>
        <v>CRS25WT3607131</v>
      </c>
      <c r="C679" s="38">
        <v>45917</v>
      </c>
      <c r="D679" s="37" t="s">
        <v>237</v>
      </c>
      <c r="E679" s="37" t="s">
        <v>62</v>
      </c>
      <c r="F679" s="37">
        <v>198</v>
      </c>
      <c r="G679" s="37">
        <v>4</v>
      </c>
      <c r="H679" s="37">
        <v>198.87753295898401</v>
      </c>
      <c r="I679" s="37">
        <v>9.6639451980590803</v>
      </c>
      <c r="J679" s="37">
        <v>24.576879501342798</v>
      </c>
      <c r="K679" s="37">
        <v>10.122266769409199</v>
      </c>
      <c r="L679" s="37">
        <v>19.647529602050799</v>
      </c>
      <c r="M679" s="37">
        <v>0.83734518289565996</v>
      </c>
      <c r="N679" s="37">
        <v>9.6753845214843803</v>
      </c>
      <c r="O679" s="37">
        <v>0</v>
      </c>
      <c r="P679" s="37">
        <v>0</v>
      </c>
      <c r="Q679" s="37">
        <v>1.0476151481270801E-2</v>
      </c>
      <c r="R679" s="37">
        <v>25</v>
      </c>
      <c r="S679" s="37">
        <v>0.30488952994346602</v>
      </c>
      <c r="T679" s="37">
        <v>1045.076171875</v>
      </c>
      <c r="U679" s="37">
        <v>1410.744140625</v>
      </c>
      <c r="V679" s="13"/>
      <c r="W679" s="13"/>
      <c r="X679" s="13"/>
      <c r="Y679" s="13"/>
      <c r="Z679" s="13"/>
      <c r="AA679" s="13"/>
    </row>
    <row r="680" spans="1:27" ht="15.75" customHeight="1" x14ac:dyDescent="0.2">
      <c r="A680" s="13"/>
      <c r="B680" s="37" t="str">
        <f>"CRS25WT3607132"</f>
        <v>CRS25WT3607132</v>
      </c>
      <c r="C680" s="38">
        <v>45917</v>
      </c>
      <c r="D680" s="37" t="s">
        <v>238</v>
      </c>
      <c r="E680" s="37" t="s">
        <v>62</v>
      </c>
      <c r="F680" s="37">
        <v>199</v>
      </c>
      <c r="G680" s="37">
        <v>4</v>
      </c>
      <c r="H680" s="37">
        <v>199.34124755859401</v>
      </c>
      <c r="I680" s="37">
        <v>9.7384099960327095</v>
      </c>
      <c r="J680" s="37">
        <v>24.5285243988037</v>
      </c>
      <c r="K680" s="37">
        <v>10.1512804031372</v>
      </c>
      <c r="L680" s="37">
        <v>19.6370525360107</v>
      </c>
      <c r="M680" s="37">
        <v>0.83452183008194003</v>
      </c>
      <c r="N680" s="37">
        <v>9.6979446411132795</v>
      </c>
      <c r="O680" s="37">
        <v>0</v>
      </c>
      <c r="P680" s="37">
        <v>0</v>
      </c>
      <c r="Q680" s="37">
        <v>1.19046065956354E-2</v>
      </c>
      <c r="R680" s="37">
        <v>25</v>
      </c>
      <c r="S680" s="37">
        <v>0.314141064882278</v>
      </c>
      <c r="T680" s="37">
        <v>1003.55523681641</v>
      </c>
      <c r="U680" s="37">
        <v>664.14453125</v>
      </c>
      <c r="V680" s="13"/>
      <c r="W680" s="13"/>
      <c r="X680" s="13"/>
      <c r="Y680" s="13"/>
      <c r="Z680" s="13"/>
      <c r="AA680" s="13"/>
    </row>
    <row r="681" spans="1:27" ht="15.75" customHeight="1" x14ac:dyDescent="0.2">
      <c r="A681" s="13"/>
      <c r="B681" s="37" t="str">
        <f>"CRS25WT3607133"</f>
        <v>CRS25WT3607133</v>
      </c>
      <c r="C681" s="38">
        <v>45917</v>
      </c>
      <c r="D681" s="37" t="s">
        <v>239</v>
      </c>
      <c r="E681" s="37" t="s">
        <v>62</v>
      </c>
      <c r="F681" s="37">
        <v>198</v>
      </c>
      <c r="G681" s="37">
        <v>4</v>
      </c>
      <c r="H681" s="37">
        <v>198.19836425781301</v>
      </c>
      <c r="I681" s="37">
        <v>9.7530155181884801</v>
      </c>
      <c r="J681" s="37">
        <v>24.547552108764599</v>
      </c>
      <c r="K681" s="37">
        <v>10.1734075546265</v>
      </c>
      <c r="L681" s="37">
        <v>19.482002258300799</v>
      </c>
      <c r="M681" s="37">
        <v>0.82785248756408703</v>
      </c>
      <c r="N681" s="37">
        <v>9.6423435211181605</v>
      </c>
      <c r="O681" s="37">
        <v>0</v>
      </c>
      <c r="P681" s="37">
        <v>0</v>
      </c>
      <c r="Q681" s="37">
        <v>8.2242451608181E-3</v>
      </c>
      <c r="R681" s="37">
        <v>25</v>
      </c>
      <c r="S681" s="37">
        <v>0.31231635808944702</v>
      </c>
      <c r="T681" s="37">
        <v>1033.03210449219</v>
      </c>
      <c r="U681" s="37">
        <v>1051.19567871094</v>
      </c>
      <c r="V681" s="13"/>
      <c r="W681" s="13"/>
      <c r="X681" s="13"/>
      <c r="Y681" s="13"/>
      <c r="Z681" s="13"/>
      <c r="AA681" s="13"/>
    </row>
    <row r="682" spans="1:27" ht="15.75" customHeight="1" x14ac:dyDescent="0.2">
      <c r="A682" s="13"/>
      <c r="B682" s="37" t="str">
        <f>"CRS25WT3607134"</f>
        <v>CRS25WT3607134</v>
      </c>
      <c r="C682" s="38">
        <v>45917</v>
      </c>
      <c r="D682" s="37" t="s">
        <v>240</v>
      </c>
      <c r="E682" s="37" t="s">
        <v>62</v>
      </c>
      <c r="F682" s="37">
        <v>199</v>
      </c>
      <c r="G682" s="37">
        <v>4</v>
      </c>
      <c r="H682" s="37">
        <v>199.20133972168</v>
      </c>
      <c r="I682" s="37">
        <v>9.6820268630981392</v>
      </c>
      <c r="J682" s="37">
        <v>24.527055740356399</v>
      </c>
      <c r="K682" s="37">
        <v>10.184363365173301</v>
      </c>
      <c r="L682" s="37">
        <v>19.559528350830099</v>
      </c>
      <c r="M682" s="37">
        <v>0.83884274959564198</v>
      </c>
      <c r="N682" s="37">
        <v>9.6911382675170898</v>
      </c>
      <c r="O682" s="37">
        <v>0</v>
      </c>
      <c r="P682" s="37">
        <v>0</v>
      </c>
      <c r="Q682" s="37">
        <v>6.3516865484416502E-3</v>
      </c>
      <c r="R682" s="37">
        <v>25</v>
      </c>
      <c r="S682" s="37">
        <v>0.31413623690605202</v>
      </c>
      <c r="T682" s="37">
        <v>1021.54949951172</v>
      </c>
      <c r="U682" s="37">
        <v>1866.64111328125</v>
      </c>
      <c r="V682" s="13"/>
      <c r="W682" s="13"/>
      <c r="X682" s="13"/>
      <c r="Y682" s="13"/>
      <c r="Z682" s="13"/>
      <c r="AA682" s="13"/>
    </row>
    <row r="683" spans="1:27" ht="15.75" customHeight="1" x14ac:dyDescent="0.2">
      <c r="A683" s="13"/>
      <c r="B683" s="37" t="str">
        <f>"CRS25WT3607135"</f>
        <v>CRS25WT3607135</v>
      </c>
      <c r="C683" s="38">
        <v>45917</v>
      </c>
      <c r="D683" s="37" t="s">
        <v>241</v>
      </c>
      <c r="E683" s="37" t="s">
        <v>62</v>
      </c>
      <c r="F683" s="37">
        <v>199</v>
      </c>
      <c r="G683" s="37">
        <v>4</v>
      </c>
      <c r="H683" s="37">
        <v>199.45936584472699</v>
      </c>
      <c r="I683" s="37">
        <v>9.7568836212158203</v>
      </c>
      <c r="J683" s="37">
        <v>24.5132446289062</v>
      </c>
      <c r="K683" s="37">
        <v>10.206301689147899</v>
      </c>
      <c r="L683" s="37">
        <v>19.5427646636963</v>
      </c>
      <c r="M683" s="37">
        <v>0.83395481109619096</v>
      </c>
      <c r="N683" s="37">
        <v>9.7036905288696307</v>
      </c>
      <c r="O683" s="37">
        <v>0</v>
      </c>
      <c r="P683" s="37">
        <v>0</v>
      </c>
      <c r="Q683" s="37">
        <v>1.51588078588247E-2</v>
      </c>
      <c r="R683" s="37">
        <v>25</v>
      </c>
      <c r="S683" s="37">
        <v>0.30743619799614003</v>
      </c>
      <c r="T683" s="37">
        <v>984.73602294921898</v>
      </c>
      <c r="U683" s="37">
        <v>1627.71240234375</v>
      </c>
      <c r="V683" s="13"/>
      <c r="W683" s="13"/>
      <c r="X683" s="13"/>
      <c r="Y683" s="13"/>
      <c r="Z683" s="13"/>
      <c r="AA683" s="13"/>
    </row>
    <row r="684" spans="1:27" ht="15.75" customHeight="1" x14ac:dyDescent="0.2">
      <c r="A684" s="13"/>
      <c r="B684" s="37" t="str">
        <f>"CRS25WT3607136"</f>
        <v>CRS25WT3607136</v>
      </c>
      <c r="C684" s="38">
        <v>45917</v>
      </c>
      <c r="D684" s="37" t="s">
        <v>242</v>
      </c>
      <c r="E684" s="37" t="s">
        <v>62</v>
      </c>
      <c r="F684" s="37">
        <v>199</v>
      </c>
      <c r="G684" s="37">
        <v>4</v>
      </c>
      <c r="H684" s="37">
        <v>199.45356750488301</v>
      </c>
      <c r="I684" s="37">
        <v>9.6815853118896502</v>
      </c>
      <c r="J684" s="37">
        <v>24.554763793945298</v>
      </c>
      <c r="K684" s="37">
        <v>10.1494197845459</v>
      </c>
      <c r="L684" s="37">
        <v>19.651720046997099</v>
      </c>
      <c r="M684" s="37">
        <v>0.83899539709091198</v>
      </c>
      <c r="N684" s="37">
        <v>9.7034091949462908</v>
      </c>
      <c r="O684" s="37">
        <v>0</v>
      </c>
      <c r="P684" s="37">
        <v>0</v>
      </c>
      <c r="Q684" s="37">
        <v>1.5236857347190399E-2</v>
      </c>
      <c r="R684" s="37">
        <v>25</v>
      </c>
      <c r="S684" s="37">
        <v>0.31031224131584201</v>
      </c>
      <c r="T684" s="37">
        <v>981.631591796875</v>
      </c>
      <c r="U684" s="37">
        <v>1485.70959472656</v>
      </c>
      <c r="V684" s="13"/>
      <c r="W684" s="13"/>
      <c r="X684" s="13"/>
      <c r="Y684" s="13"/>
      <c r="Z684" s="13"/>
      <c r="AA684" s="13"/>
    </row>
    <row r="685" spans="1:27" ht="15.75" customHeight="1" x14ac:dyDescent="0.2">
      <c r="A685" s="13"/>
      <c r="B685" s="37" t="str">
        <f>"CRS25WT3607137"</f>
        <v>CRS25WT3607137</v>
      </c>
      <c r="C685" s="38">
        <v>45917</v>
      </c>
      <c r="D685" s="37" t="s">
        <v>243</v>
      </c>
      <c r="E685" s="37" t="s">
        <v>62</v>
      </c>
      <c r="F685" s="37">
        <v>198</v>
      </c>
      <c r="G685" s="37">
        <v>4</v>
      </c>
      <c r="H685" s="37">
        <v>198.62815856933599</v>
      </c>
      <c r="I685" s="37">
        <v>9.7361812591552699</v>
      </c>
      <c r="J685" s="37">
        <v>24.535060882568398</v>
      </c>
      <c r="K685" s="37">
        <v>10.2152462005615</v>
      </c>
      <c r="L685" s="37">
        <v>19.444286346435501</v>
      </c>
      <c r="M685" s="37">
        <v>0.83150529861450195</v>
      </c>
      <c r="N685" s="37">
        <v>9.6632528305053693</v>
      </c>
      <c r="O685" s="37">
        <v>0</v>
      </c>
      <c r="P685" s="37">
        <v>0</v>
      </c>
      <c r="Q685" s="37">
        <v>1.1894840747118E-2</v>
      </c>
      <c r="R685" s="37">
        <v>25</v>
      </c>
      <c r="S685" s="37">
        <v>0.317400872707367</v>
      </c>
      <c r="T685" s="37">
        <v>994.60540771484398</v>
      </c>
      <c r="U685" s="37">
        <v>2428.35766601562</v>
      </c>
      <c r="V685" s="13"/>
      <c r="W685" s="13"/>
      <c r="X685" s="13"/>
      <c r="Y685" s="13"/>
      <c r="Z685" s="13"/>
      <c r="AA685" s="13"/>
    </row>
    <row r="686" spans="1:27" ht="15.75" customHeight="1" x14ac:dyDescent="0.2">
      <c r="A686" s="13"/>
      <c r="B686" s="37" t="str">
        <f>"CRS25WT3607138"</f>
        <v>CRS25WT3607138</v>
      </c>
      <c r="C686" s="38">
        <v>45917</v>
      </c>
      <c r="D686" s="37" t="s">
        <v>244</v>
      </c>
      <c r="E686" s="37" t="s">
        <v>62</v>
      </c>
      <c r="F686" s="37">
        <v>196</v>
      </c>
      <c r="G686" s="37">
        <v>4</v>
      </c>
      <c r="H686" s="37">
        <v>196.6884765625</v>
      </c>
      <c r="I686" s="37">
        <v>9.7441844940185494</v>
      </c>
      <c r="J686" s="37">
        <v>24.4839687347412</v>
      </c>
      <c r="K686" s="37">
        <v>10.222339630126999</v>
      </c>
      <c r="L686" s="37">
        <v>19.241043090820298</v>
      </c>
      <c r="M686" s="37">
        <v>0.82442587614059404</v>
      </c>
      <c r="N686" s="37">
        <v>9.5688867568969709</v>
      </c>
      <c r="O686" s="37">
        <v>0</v>
      </c>
      <c r="P686" s="37">
        <v>0</v>
      </c>
      <c r="Q686" s="37">
        <v>1.0476151481270801E-2</v>
      </c>
      <c r="R686" s="37">
        <v>25</v>
      </c>
      <c r="S686" s="37">
        <v>0.33568751811981201</v>
      </c>
      <c r="T686" s="37">
        <v>1049.39953613281</v>
      </c>
      <c r="U686" s="37">
        <v>8485.6064453125</v>
      </c>
      <c r="V686" s="13"/>
      <c r="W686" s="13"/>
      <c r="X686" s="13"/>
      <c r="Y686" s="13"/>
      <c r="Z686" s="13"/>
      <c r="AA686" s="13"/>
    </row>
    <row r="687" spans="1:27" ht="15.75" customHeight="1" x14ac:dyDescent="0.2">
      <c r="A687" s="13"/>
      <c r="B687" s="37" t="str">
        <f>"CRS25WT3607139"</f>
        <v>CRS25WT3607139</v>
      </c>
      <c r="C687" s="38">
        <v>45917</v>
      </c>
      <c r="D687" s="37" t="s">
        <v>245</v>
      </c>
      <c r="E687" s="37" t="s">
        <v>62</v>
      </c>
      <c r="F687" s="37">
        <v>197</v>
      </c>
      <c r="G687" s="37">
        <v>4</v>
      </c>
      <c r="H687" s="37">
        <v>197.72366333007801</v>
      </c>
      <c r="I687" s="37">
        <v>9.6987791061401403</v>
      </c>
      <c r="J687" s="37">
        <v>24.601722717285199</v>
      </c>
      <c r="K687" s="37">
        <v>10.079662322998001</v>
      </c>
      <c r="L687" s="37">
        <v>19.6161003112793</v>
      </c>
      <c r="M687" s="37">
        <v>0.82865941524505604</v>
      </c>
      <c r="N687" s="37">
        <v>9.6192493438720703</v>
      </c>
      <c r="O687" s="37">
        <v>0</v>
      </c>
      <c r="P687" s="37">
        <v>0</v>
      </c>
      <c r="Q687" s="37">
        <v>1.2619047425687299E-2</v>
      </c>
      <c r="R687" s="37">
        <v>25</v>
      </c>
      <c r="S687" s="37">
        <v>0.32251212000846902</v>
      </c>
      <c r="T687" s="37">
        <v>1057.40002441406</v>
      </c>
      <c r="U687" s="37">
        <v>1293.77709960938</v>
      </c>
      <c r="V687" s="13"/>
      <c r="W687" s="13"/>
      <c r="X687" s="13"/>
      <c r="Y687" s="13"/>
      <c r="Z687" s="13"/>
      <c r="AA687" s="13"/>
    </row>
    <row r="688" spans="1:27" ht="15.75" customHeight="1" x14ac:dyDescent="0.2">
      <c r="A688" s="13"/>
      <c r="B688" s="37" t="str">
        <f>"CRS25WT3607140"</f>
        <v>CRS25WT3607140</v>
      </c>
      <c r="C688" s="38">
        <v>45917</v>
      </c>
      <c r="D688" s="37" t="s">
        <v>246</v>
      </c>
      <c r="E688" s="37" t="s">
        <v>62</v>
      </c>
      <c r="F688" s="37">
        <v>198</v>
      </c>
      <c r="G688" s="37">
        <v>4</v>
      </c>
      <c r="H688" s="37">
        <v>198.10275268554699</v>
      </c>
      <c r="I688" s="37">
        <v>9.6802635192871094</v>
      </c>
      <c r="J688" s="37">
        <v>24.5770664215088</v>
      </c>
      <c r="K688" s="37">
        <v>10.121691703796399</v>
      </c>
      <c r="L688" s="37">
        <v>19.572099685668899</v>
      </c>
      <c r="M688" s="37">
        <v>0.83267068862914995</v>
      </c>
      <c r="N688" s="37">
        <v>9.6376914978027308</v>
      </c>
      <c r="O688" s="37">
        <v>0</v>
      </c>
      <c r="P688" s="37">
        <v>0</v>
      </c>
      <c r="Q688" s="37">
        <v>1.0163690894842099E-2</v>
      </c>
      <c r="R688" s="37">
        <v>25</v>
      </c>
      <c r="S688" s="37">
        <v>0.31661504507064803</v>
      </c>
      <c r="T688" s="37">
        <v>1047.87707519531</v>
      </c>
      <c r="U688" s="37">
        <v>981.83807373046898</v>
      </c>
      <c r="V688" s="13"/>
      <c r="W688" s="13"/>
      <c r="X688" s="13"/>
      <c r="Y688" s="13"/>
      <c r="Z688" s="13"/>
      <c r="AA688" s="13"/>
    </row>
    <row r="689" spans="1:27" ht="15.75" customHeight="1" x14ac:dyDescent="0.2">
      <c r="A689" s="13"/>
      <c r="B689" s="37" t="str">
        <f>"CRS25WT3607141"</f>
        <v>CRS25WT3607141</v>
      </c>
      <c r="C689" s="38">
        <v>45917</v>
      </c>
      <c r="D689" s="37" t="s">
        <v>247</v>
      </c>
      <c r="E689" s="37" t="s">
        <v>62</v>
      </c>
      <c r="F689" s="37">
        <v>198</v>
      </c>
      <c r="G689" s="37">
        <v>4</v>
      </c>
      <c r="H689" s="37">
        <v>198.16081237793</v>
      </c>
      <c r="I689" s="37">
        <v>9.7180767059326207</v>
      </c>
      <c r="J689" s="37">
        <v>24.5997638702393</v>
      </c>
      <c r="K689" s="37">
        <v>10.070752143859901</v>
      </c>
      <c r="L689" s="37">
        <v>19.676862716674801</v>
      </c>
      <c r="M689" s="37">
        <v>0.82890832424163796</v>
      </c>
      <c r="N689" s="37">
        <v>9.6405162811279297</v>
      </c>
      <c r="O689" s="37">
        <v>0</v>
      </c>
      <c r="P689" s="37">
        <v>0</v>
      </c>
      <c r="Q689" s="37">
        <v>1.0327381081879101E-2</v>
      </c>
      <c r="R689" s="37">
        <v>25</v>
      </c>
      <c r="S689" s="37">
        <v>0.31543567776679998</v>
      </c>
      <c r="T689" s="37">
        <v>1025.34143066406</v>
      </c>
      <c r="U689" s="37">
        <v>727.093994140625</v>
      </c>
      <c r="V689" s="13"/>
      <c r="W689" s="13"/>
      <c r="X689" s="13"/>
      <c r="Y689" s="13"/>
      <c r="Z689" s="13"/>
      <c r="AA689" s="13"/>
    </row>
    <row r="690" spans="1:27" ht="15.75" customHeight="1" x14ac:dyDescent="0.2">
      <c r="A690" s="13"/>
      <c r="B690" s="37" t="str">
        <f>"CRS25WT3607142"</f>
        <v>CRS25WT3607142</v>
      </c>
      <c r="C690" s="38">
        <v>45917</v>
      </c>
      <c r="D690" s="37" t="s">
        <v>248</v>
      </c>
      <c r="E690" s="37" t="s">
        <v>62</v>
      </c>
      <c r="F690" s="37">
        <v>200</v>
      </c>
      <c r="G690" s="37">
        <v>4</v>
      </c>
      <c r="H690" s="37">
        <v>200.18138122558599</v>
      </c>
      <c r="I690" s="37">
        <v>9.6922264099121094</v>
      </c>
      <c r="J690" s="37">
        <v>24.6001873016357</v>
      </c>
      <c r="K690" s="37">
        <v>10.192975997924799</v>
      </c>
      <c r="L690" s="37">
        <v>19.6391487121582</v>
      </c>
      <c r="M690" s="37">
        <v>0.83957928419113204</v>
      </c>
      <c r="N690" s="37">
        <v>9.7388172149658203</v>
      </c>
      <c r="O690" s="37">
        <v>0</v>
      </c>
      <c r="P690" s="37">
        <v>0</v>
      </c>
      <c r="Q690" s="37">
        <v>1.09474249184132E-2</v>
      </c>
      <c r="R690" s="37">
        <v>25</v>
      </c>
      <c r="S690" s="37">
        <v>0.30881738662719699</v>
      </c>
      <c r="T690" s="37">
        <v>1015.21069335938</v>
      </c>
      <c r="U690" s="37">
        <v>2414.68603515625</v>
      </c>
      <c r="V690" s="13"/>
      <c r="W690" s="13"/>
      <c r="X690" s="13"/>
      <c r="Y690" s="13"/>
      <c r="Z690" s="13"/>
      <c r="AA690" s="13"/>
    </row>
    <row r="691" spans="1:27" ht="15.75" customHeight="1" x14ac:dyDescent="0.2">
      <c r="A691" s="13"/>
      <c r="B691" s="37" t="str">
        <f>"CRS25WT3607143"</f>
        <v>CRS25WT3607143</v>
      </c>
      <c r="C691" s="38">
        <v>45917</v>
      </c>
      <c r="D691" s="37" t="s">
        <v>249</v>
      </c>
      <c r="E691" s="37" t="s">
        <v>62</v>
      </c>
      <c r="F691" s="37">
        <v>198</v>
      </c>
      <c r="G691" s="37">
        <v>4</v>
      </c>
      <c r="H691" s="37">
        <v>198.78097534179699</v>
      </c>
      <c r="I691" s="37">
        <v>9.7092342376709002</v>
      </c>
      <c r="J691" s="37">
        <v>24.5680236816406</v>
      </c>
      <c r="K691" s="37">
        <v>10.1378946304321</v>
      </c>
      <c r="L691" s="37">
        <v>19.607719421386701</v>
      </c>
      <c r="M691" s="37">
        <v>0.83333498239517201</v>
      </c>
      <c r="N691" s="37">
        <v>9.6706867218017596</v>
      </c>
      <c r="O691" s="37">
        <v>0</v>
      </c>
      <c r="P691" s="37">
        <v>0</v>
      </c>
      <c r="Q691" s="37">
        <v>1.2540879659354701E-2</v>
      </c>
      <c r="R691" s="37">
        <v>25</v>
      </c>
      <c r="S691" s="37">
        <v>0.31677824258804299</v>
      </c>
      <c r="T691" s="37">
        <v>1000.40155029297</v>
      </c>
      <c r="U691" s="37">
        <v>872.09185791015602</v>
      </c>
      <c r="V691" s="13"/>
      <c r="W691" s="13"/>
      <c r="X691" s="13"/>
      <c r="Y691" s="13"/>
      <c r="Z691" s="13"/>
      <c r="AA691" s="13"/>
    </row>
    <row r="692" spans="1:27" ht="15.75" customHeight="1" x14ac:dyDescent="0.2">
      <c r="A692" s="13"/>
      <c r="B692" s="37" t="str">
        <f>"CRS25WT3607144"</f>
        <v>CRS25WT3607144</v>
      </c>
      <c r="C692" s="38">
        <v>45917</v>
      </c>
      <c r="D692" s="37" t="s">
        <v>250</v>
      </c>
      <c r="E692" s="37" t="s">
        <v>62</v>
      </c>
      <c r="F692" s="37">
        <v>198</v>
      </c>
      <c r="G692" s="37">
        <v>4</v>
      </c>
      <c r="H692" s="37">
        <v>198.62309265136699</v>
      </c>
      <c r="I692" s="37">
        <v>9.6976661682128906</v>
      </c>
      <c r="J692" s="37">
        <v>24.662336349487301</v>
      </c>
      <c r="K692" s="37">
        <v>10.102851867675801</v>
      </c>
      <c r="L692" s="37">
        <v>19.660100936889599</v>
      </c>
      <c r="M692" s="37">
        <v>0.83047831058502197</v>
      </c>
      <c r="N692" s="37">
        <v>9.6630058288574201</v>
      </c>
      <c r="O692" s="37">
        <v>0</v>
      </c>
      <c r="P692" s="37">
        <v>0</v>
      </c>
      <c r="Q692" s="37">
        <v>1.25409225001931E-2</v>
      </c>
      <c r="R692" s="37">
        <v>25</v>
      </c>
      <c r="S692" s="37">
        <v>0.311007410287857</v>
      </c>
      <c r="T692" s="37">
        <v>1072.97387695312</v>
      </c>
      <c r="U692" s="37">
        <v>922.795166015625</v>
      </c>
      <c r="V692" s="13"/>
      <c r="W692" s="13"/>
      <c r="X692" s="13"/>
      <c r="Y692" s="13"/>
      <c r="Z692" s="13"/>
      <c r="AA692" s="13"/>
    </row>
    <row r="693" spans="1:27" ht="15.75" customHeight="1" x14ac:dyDescent="0.2">
      <c r="A693" s="13"/>
      <c r="B693" s="37" t="str">
        <f>"CRS25WT3607146"</f>
        <v>CRS25WT3607146</v>
      </c>
      <c r="C693" s="38">
        <v>45917</v>
      </c>
      <c r="D693" s="37" t="s">
        <v>251</v>
      </c>
      <c r="E693" s="37" t="s">
        <v>62</v>
      </c>
      <c r="F693" s="37">
        <v>198</v>
      </c>
      <c r="G693" s="37">
        <v>4</v>
      </c>
      <c r="H693" s="37">
        <v>198.47242736816401</v>
      </c>
      <c r="I693" s="37">
        <v>9.7094087600708008</v>
      </c>
      <c r="J693" s="37">
        <v>24.578416824340799</v>
      </c>
      <c r="K693" s="37">
        <v>10.1329851150513</v>
      </c>
      <c r="L693" s="37">
        <v>19.586767196655298</v>
      </c>
      <c r="M693" s="37">
        <v>0.83167469501495395</v>
      </c>
      <c r="N693" s="37">
        <v>9.6556758880615199</v>
      </c>
      <c r="O693" s="37">
        <v>0</v>
      </c>
      <c r="P693" s="37">
        <v>0</v>
      </c>
      <c r="Q693" s="37">
        <v>1.7579404637217501E-2</v>
      </c>
      <c r="R693" s="37">
        <v>25</v>
      </c>
      <c r="S693" s="37">
        <v>0.317245602607727</v>
      </c>
      <c r="T693" s="37">
        <v>1025.27221679688</v>
      </c>
      <c r="U693" s="37">
        <v>1875.45031738281</v>
      </c>
      <c r="V693" s="13"/>
      <c r="W693" s="13"/>
      <c r="X693" s="13"/>
      <c r="Y693" s="13"/>
      <c r="Z693" s="13"/>
      <c r="AA693" s="13"/>
    </row>
    <row r="694" spans="1:27" ht="15.75" customHeight="1" x14ac:dyDescent="0.2">
      <c r="A694" s="13"/>
      <c r="B694" s="37" t="str">
        <f>"CRS25WT3607147"</f>
        <v>CRS25WT3607147</v>
      </c>
      <c r="C694" s="38">
        <v>45917</v>
      </c>
      <c r="D694" s="37" t="s">
        <v>252</v>
      </c>
      <c r="E694" s="37" t="s">
        <v>62</v>
      </c>
      <c r="F694" s="37">
        <v>197</v>
      </c>
      <c r="G694" s="37">
        <v>4</v>
      </c>
      <c r="H694" s="37">
        <v>197.11585998535199</v>
      </c>
      <c r="I694" s="37">
        <v>9.64507961273193</v>
      </c>
      <c r="J694" s="37">
        <v>24.586669921875</v>
      </c>
      <c r="K694" s="37">
        <v>10.1015472412109</v>
      </c>
      <c r="L694" s="37">
        <v>19.513431549072301</v>
      </c>
      <c r="M694" s="37">
        <v>0.83122009038925204</v>
      </c>
      <c r="N694" s="37">
        <v>9.5896797180175799</v>
      </c>
      <c r="O694" s="37">
        <v>0</v>
      </c>
      <c r="P694" s="37">
        <v>0</v>
      </c>
      <c r="Q694" s="37">
        <v>1.0952303186059E-2</v>
      </c>
      <c r="R694" s="37">
        <v>25</v>
      </c>
      <c r="S694" s="37">
        <v>0.31779226660728499</v>
      </c>
      <c r="T694" s="37">
        <v>994.20330810546898</v>
      </c>
      <c r="U694" s="37">
        <v>2235.12866210938</v>
      </c>
      <c r="V694" s="13"/>
      <c r="W694" s="13"/>
      <c r="X694" s="13"/>
      <c r="Y694" s="13"/>
      <c r="Z694" s="13"/>
      <c r="AA694" s="13"/>
    </row>
    <row r="695" spans="1:27" ht="15.75" customHeight="1" x14ac:dyDescent="0.2">
      <c r="A695" s="13"/>
      <c r="B695" s="37" t="str">
        <f>"CRS25WT3607148"</f>
        <v>CRS25WT3607148</v>
      </c>
      <c r="C695" s="38">
        <v>45917</v>
      </c>
      <c r="D695" s="37" t="s">
        <v>253</v>
      </c>
      <c r="E695" s="37" t="s">
        <v>62</v>
      </c>
      <c r="F695" s="37">
        <v>197</v>
      </c>
      <c r="G695" s="37">
        <v>4</v>
      </c>
      <c r="H695" s="37">
        <v>197.35597229003901</v>
      </c>
      <c r="I695" s="37">
        <v>9.66131496429443</v>
      </c>
      <c r="J695" s="37">
        <v>24.549964904785199</v>
      </c>
      <c r="K695" s="37">
        <v>10.105172157287599</v>
      </c>
      <c r="L695" s="37">
        <v>19.530193328857401</v>
      </c>
      <c r="M695" s="37">
        <v>0.83207631111144997</v>
      </c>
      <c r="N695" s="37">
        <v>9.6013612747192401</v>
      </c>
      <c r="O695" s="37">
        <v>0</v>
      </c>
      <c r="P695" s="37">
        <v>0</v>
      </c>
      <c r="Q695" s="37">
        <v>1.2054830789566E-2</v>
      </c>
      <c r="R695" s="37">
        <v>25</v>
      </c>
      <c r="S695" s="37">
        <v>0.31998729705810502</v>
      </c>
      <c r="T695" s="37">
        <v>999.245849609375</v>
      </c>
      <c r="U695" s="37">
        <v>1045.00891113281</v>
      </c>
      <c r="V695" s="13"/>
      <c r="W695" s="13"/>
      <c r="X695" s="13"/>
      <c r="Y695" s="13"/>
      <c r="Z695" s="13"/>
      <c r="AA695" s="13"/>
    </row>
    <row r="696" spans="1:27" ht="15.75" customHeight="1" x14ac:dyDescent="0.2">
      <c r="A696" s="13"/>
      <c r="B696" s="37" t="str">
        <f>"CRS25WT3607149"</f>
        <v>CRS25WT3607149</v>
      </c>
      <c r="C696" s="38">
        <v>45917</v>
      </c>
      <c r="D696" s="37" t="s">
        <v>254</v>
      </c>
      <c r="E696" s="37" t="s">
        <v>62</v>
      </c>
      <c r="F696" s="37">
        <v>196</v>
      </c>
      <c r="G696" s="37">
        <v>4</v>
      </c>
      <c r="H696" s="37">
        <v>196.61622619628901</v>
      </c>
      <c r="I696" s="37">
        <v>9.6154870986938494</v>
      </c>
      <c r="J696" s="37">
        <v>24.558425903320298</v>
      </c>
      <c r="K696" s="37">
        <v>10.1237735748291</v>
      </c>
      <c r="L696" s="37">
        <v>19.421237945556602</v>
      </c>
      <c r="M696" s="37">
        <v>0.83262133598327603</v>
      </c>
      <c r="N696" s="37">
        <v>9.5653724670410192</v>
      </c>
      <c r="O696" s="37">
        <v>0</v>
      </c>
      <c r="P696" s="37">
        <v>0</v>
      </c>
      <c r="Q696" s="37">
        <v>1.0454024188220499E-2</v>
      </c>
      <c r="R696" s="37">
        <v>25</v>
      </c>
      <c r="S696" s="37">
        <v>0.32111468911170998</v>
      </c>
      <c r="T696" s="37">
        <v>1004.15173339844</v>
      </c>
      <c r="U696" s="37">
        <v>3370.98999023438</v>
      </c>
      <c r="V696" s="13"/>
      <c r="W696" s="13"/>
      <c r="X696" s="13"/>
      <c r="Y696" s="13"/>
      <c r="Z696" s="13"/>
      <c r="AA696" s="13"/>
    </row>
    <row r="697" spans="1:27" ht="15.75" customHeight="1" x14ac:dyDescent="0.2">
      <c r="A697" s="13"/>
      <c r="B697" s="37" t="str">
        <f>"CRS25WT3607151"</f>
        <v>CRS25WT3607151</v>
      </c>
      <c r="C697" s="38">
        <v>45917</v>
      </c>
      <c r="D697" s="37" t="s">
        <v>255</v>
      </c>
      <c r="E697" s="37" t="s">
        <v>62</v>
      </c>
      <c r="F697" s="37">
        <v>198</v>
      </c>
      <c r="G697" s="37">
        <v>4</v>
      </c>
      <c r="H697" s="37">
        <v>198.30223083496099</v>
      </c>
      <c r="I697" s="37">
        <v>9.7139415740966797</v>
      </c>
      <c r="J697" s="37">
        <v>24.519100189208999</v>
      </c>
      <c r="K697" s="37">
        <v>10.073647499084499</v>
      </c>
      <c r="L697" s="37">
        <v>19.685245513916001</v>
      </c>
      <c r="M697" s="37">
        <v>0.83258306980133101</v>
      </c>
      <c r="N697" s="37">
        <v>9.6473960876464808</v>
      </c>
      <c r="O697" s="37">
        <v>0</v>
      </c>
      <c r="P697" s="37">
        <v>0</v>
      </c>
      <c r="Q697" s="37">
        <v>1.06352306902409E-2</v>
      </c>
      <c r="R697" s="37">
        <v>25</v>
      </c>
      <c r="S697" s="37">
        <v>0.302530348300934</v>
      </c>
      <c r="T697" s="37">
        <v>1004.57421875</v>
      </c>
      <c r="U697" s="37">
        <v>757.905029296875</v>
      </c>
      <c r="V697" s="13"/>
      <c r="W697" s="13"/>
      <c r="X697" s="13"/>
      <c r="Y697" s="13"/>
      <c r="Z697" s="13"/>
      <c r="AA697" s="13"/>
    </row>
    <row r="698" spans="1:27" ht="15.75" customHeight="1" x14ac:dyDescent="0.2">
      <c r="A698" s="13"/>
      <c r="B698" s="37" t="str">
        <f>"CRS25WT3607152"</f>
        <v>CRS25WT3607152</v>
      </c>
      <c r="C698" s="38">
        <v>45917</v>
      </c>
      <c r="D698" s="37" t="s">
        <v>256</v>
      </c>
      <c r="E698" s="37" t="s">
        <v>62</v>
      </c>
      <c r="F698" s="37">
        <v>196</v>
      </c>
      <c r="G698" s="37">
        <v>4</v>
      </c>
      <c r="H698" s="37">
        <v>196.18402099609401</v>
      </c>
      <c r="I698" s="37">
        <v>9.6049470901489293</v>
      </c>
      <c r="J698" s="37">
        <v>24.496534347534201</v>
      </c>
      <c r="K698" s="37">
        <v>10.0754308700562</v>
      </c>
      <c r="L698" s="37">
        <v>19.4715251922607</v>
      </c>
      <c r="M698" s="37">
        <v>0.833804070949554</v>
      </c>
      <c r="N698" s="37">
        <v>9.5443458557128906</v>
      </c>
      <c r="O698" s="37">
        <v>0</v>
      </c>
      <c r="P698" s="37">
        <v>0</v>
      </c>
      <c r="Q698" s="37">
        <v>1.03176152333617E-2</v>
      </c>
      <c r="R698" s="37">
        <v>25</v>
      </c>
      <c r="S698" s="37">
        <v>0.32345411181449901</v>
      </c>
      <c r="T698" s="37">
        <v>1006.82849121094</v>
      </c>
      <c r="U698" s="37">
        <v>3811.13671875</v>
      </c>
      <c r="V698" s="13"/>
      <c r="W698" s="13"/>
      <c r="X698" s="13"/>
      <c r="Y698" s="13"/>
      <c r="Z698" s="13"/>
      <c r="AA698" s="13"/>
    </row>
    <row r="699" spans="1:27" ht="15.75" customHeight="1" x14ac:dyDescent="0.2">
      <c r="A699" s="13"/>
      <c r="B699" s="37" t="str">
        <f>"CRS25WT3607153"</f>
        <v>CRS25WT3607153</v>
      </c>
      <c r="C699" s="38">
        <v>45917</v>
      </c>
      <c r="D699" s="37" t="s">
        <v>257</v>
      </c>
      <c r="E699" s="37" t="s">
        <v>62</v>
      </c>
      <c r="F699" s="37">
        <v>197</v>
      </c>
      <c r="G699" s="37">
        <v>4</v>
      </c>
      <c r="H699" s="37">
        <v>197.786209106445</v>
      </c>
      <c r="I699" s="37">
        <v>9.7637758255004901</v>
      </c>
      <c r="J699" s="37">
        <v>24.514987945556602</v>
      </c>
      <c r="K699" s="37">
        <v>10.121771812439</v>
      </c>
      <c r="L699" s="37">
        <v>19.5406703948975</v>
      </c>
      <c r="M699" s="37">
        <v>0.82631671428680398</v>
      </c>
      <c r="N699" s="37">
        <v>9.6222915649414098</v>
      </c>
      <c r="O699" s="37">
        <v>0</v>
      </c>
      <c r="P699" s="37">
        <v>0</v>
      </c>
      <c r="Q699" s="37">
        <v>1.0665922425687299E-2</v>
      </c>
      <c r="R699" s="37">
        <v>25</v>
      </c>
      <c r="S699" s="37">
        <v>0.31923690438270602</v>
      </c>
      <c r="T699" s="37">
        <v>995.620849609375</v>
      </c>
      <c r="U699" s="37">
        <v>1083.49438476562</v>
      </c>
      <c r="V699" s="13"/>
      <c r="W699" s="13"/>
      <c r="X699" s="13"/>
      <c r="Y699" s="13"/>
      <c r="Z699" s="13"/>
      <c r="AA699" s="13"/>
    </row>
    <row r="700" spans="1:27" ht="15.75" customHeight="1" x14ac:dyDescent="0.2">
      <c r="A700" s="13"/>
      <c r="B700" s="37" t="str">
        <f>"CRS25WT3607154"</f>
        <v>CRS25WT3607154</v>
      </c>
      <c r="C700" s="38">
        <v>45917</v>
      </c>
      <c r="D700" s="37" t="s">
        <v>258</v>
      </c>
      <c r="E700" s="37" t="s">
        <v>62</v>
      </c>
      <c r="F700" s="37">
        <v>197</v>
      </c>
      <c r="G700" s="37">
        <v>4</v>
      </c>
      <c r="H700" s="37">
        <v>197.73855590820301</v>
      </c>
      <c r="I700" s="37">
        <v>9.5449876785278303</v>
      </c>
      <c r="J700" s="37">
        <v>24.590042114257798</v>
      </c>
      <c r="K700" s="37">
        <v>10.066443443298301</v>
      </c>
      <c r="L700" s="37">
        <v>19.643339157104499</v>
      </c>
      <c r="M700" s="37">
        <v>0.84247440099716198</v>
      </c>
      <c r="N700" s="37">
        <v>9.6199731826782209</v>
      </c>
      <c r="O700" s="37">
        <v>0</v>
      </c>
      <c r="P700" s="37">
        <v>0</v>
      </c>
      <c r="Q700" s="37">
        <v>4.12675132974982E-3</v>
      </c>
      <c r="R700" s="37">
        <v>25</v>
      </c>
      <c r="S700" s="37">
        <v>0.31531301140785201</v>
      </c>
      <c r="T700" s="37">
        <v>1068.02465820312</v>
      </c>
      <c r="U700" s="37">
        <v>4638.1953125</v>
      </c>
      <c r="V700" s="13"/>
      <c r="W700" s="13"/>
      <c r="X700" s="13"/>
      <c r="Y700" s="13"/>
      <c r="Z700" s="13"/>
      <c r="AA700" s="13"/>
    </row>
    <row r="701" spans="1:27" ht="15.75" customHeight="1" x14ac:dyDescent="0.2">
      <c r="A701" s="13"/>
      <c r="B701" s="37" t="str">
        <f>"CRS25WT3607155"</f>
        <v>CRS25WT3607155</v>
      </c>
      <c r="C701" s="38">
        <v>45917</v>
      </c>
      <c r="D701" s="37" t="s">
        <v>259</v>
      </c>
      <c r="E701" s="37" t="s">
        <v>62</v>
      </c>
      <c r="F701" s="37">
        <v>197</v>
      </c>
      <c r="G701" s="37">
        <v>4</v>
      </c>
      <c r="H701" s="37">
        <v>197.61062622070301</v>
      </c>
      <c r="I701" s="37">
        <v>9.6546821594238299</v>
      </c>
      <c r="J701" s="37">
        <v>24.5555305480957</v>
      </c>
      <c r="K701" s="37">
        <v>10.108450889587401</v>
      </c>
      <c r="L701" s="37">
        <v>19.54905128479</v>
      </c>
      <c r="M701" s="37">
        <v>0.83353334665298495</v>
      </c>
      <c r="N701" s="37">
        <v>9.6137495040893608</v>
      </c>
      <c r="O701" s="37">
        <v>0</v>
      </c>
      <c r="P701" s="37">
        <v>0</v>
      </c>
      <c r="Q701" s="37">
        <v>1.76190380007029E-2</v>
      </c>
      <c r="R701" s="37">
        <v>25</v>
      </c>
      <c r="S701" s="37">
        <v>0.31212389469146701</v>
      </c>
      <c r="T701" s="37">
        <v>1013.41064453125</v>
      </c>
      <c r="U701" s="37">
        <v>1773.33874511719</v>
      </c>
      <c r="V701" s="13"/>
      <c r="W701" s="13"/>
      <c r="X701" s="13"/>
      <c r="Y701" s="13"/>
      <c r="Z701" s="13"/>
      <c r="AA701" s="13"/>
    </row>
    <row r="702" spans="1:27" ht="15.75" customHeight="1" x14ac:dyDescent="0.2">
      <c r="A702" s="13"/>
      <c r="B702" s="37" t="str">
        <f>"CRS25WT3607156"</f>
        <v>CRS25WT3607156</v>
      </c>
      <c r="C702" s="38">
        <v>45917</v>
      </c>
      <c r="D702" s="37" t="s">
        <v>260</v>
      </c>
      <c r="E702" s="37" t="s">
        <v>62</v>
      </c>
      <c r="F702" s="37">
        <v>195</v>
      </c>
      <c r="G702" s="37">
        <v>4</v>
      </c>
      <c r="H702" s="37">
        <v>195.63641357421901</v>
      </c>
      <c r="I702" s="37">
        <v>9.5286521911621094</v>
      </c>
      <c r="J702" s="37">
        <v>24.566289901733398</v>
      </c>
      <c r="K702" s="37">
        <v>10.033272743225099</v>
      </c>
      <c r="L702" s="37">
        <v>19.498764038085898</v>
      </c>
      <c r="M702" s="37">
        <v>0.835754334926605</v>
      </c>
      <c r="N702" s="37">
        <v>9.5177040100097692</v>
      </c>
      <c r="O702" s="37">
        <v>0</v>
      </c>
      <c r="P702" s="37">
        <v>0</v>
      </c>
      <c r="Q702" s="37">
        <v>6.0280305333435501E-3</v>
      </c>
      <c r="R702" s="37">
        <v>25</v>
      </c>
      <c r="S702" s="37">
        <v>0.32981207966804499</v>
      </c>
      <c r="T702" s="37">
        <v>1050.36376953125</v>
      </c>
      <c r="U702" s="37">
        <v>9999</v>
      </c>
      <c r="V702" s="13"/>
      <c r="W702" s="13"/>
      <c r="X702" s="13"/>
      <c r="Y702" s="13"/>
      <c r="Z702" s="13"/>
      <c r="AA702" s="13"/>
    </row>
    <row r="703" spans="1:27" ht="15.75" customHeight="1" x14ac:dyDescent="0.2">
      <c r="A703" s="13"/>
      <c r="B703" s="37" t="str">
        <f>"CRS25WT3607157"</f>
        <v>CRS25WT3607157</v>
      </c>
      <c r="C703" s="38">
        <v>45917</v>
      </c>
      <c r="D703" s="37" t="s">
        <v>261</v>
      </c>
      <c r="E703" s="37" t="s">
        <v>62</v>
      </c>
      <c r="F703" s="37">
        <v>198</v>
      </c>
      <c r="G703" s="37">
        <v>4</v>
      </c>
      <c r="H703" s="37">
        <v>198.19821166992199</v>
      </c>
      <c r="I703" s="37">
        <v>9.7479686737060494</v>
      </c>
      <c r="J703" s="37">
        <v>24.516374588012699</v>
      </c>
      <c r="K703" s="37">
        <v>10.1570148468018</v>
      </c>
      <c r="L703" s="37">
        <v>19.513431549072301</v>
      </c>
      <c r="M703" s="37">
        <v>0.82933378219604503</v>
      </c>
      <c r="N703" s="37">
        <v>9.6423358917236293</v>
      </c>
      <c r="O703" s="37">
        <v>0</v>
      </c>
      <c r="P703" s="37">
        <v>0</v>
      </c>
      <c r="Q703" s="37">
        <v>1.6507921740412702E-2</v>
      </c>
      <c r="R703" s="37">
        <v>25</v>
      </c>
      <c r="S703" s="37">
        <v>0.31790041923522999</v>
      </c>
      <c r="T703" s="37">
        <v>1030.80139160156</v>
      </c>
      <c r="U703" s="37">
        <v>2265.87622070313</v>
      </c>
      <c r="V703" s="13"/>
      <c r="W703" s="13"/>
      <c r="X703" s="13"/>
      <c r="Y703" s="13"/>
      <c r="Z703" s="13"/>
      <c r="AA703" s="13"/>
    </row>
    <row r="704" spans="1:27" ht="15.75" customHeight="1" x14ac:dyDescent="0.2">
      <c r="A704" s="13"/>
      <c r="B704" s="37" t="str">
        <f>"CRS25WT3607158"</f>
        <v>CRS25WT3607158</v>
      </c>
      <c r="C704" s="38">
        <v>45917</v>
      </c>
      <c r="D704" s="37" t="s">
        <v>262</v>
      </c>
      <c r="E704" s="37" t="s">
        <v>62</v>
      </c>
      <c r="F704" s="37">
        <v>197</v>
      </c>
      <c r="G704" s="37">
        <v>4</v>
      </c>
      <c r="H704" s="37">
        <v>197.73605346679699</v>
      </c>
      <c r="I704" s="37">
        <v>9.6752157211303693</v>
      </c>
      <c r="J704" s="37">
        <v>24.504745483398398</v>
      </c>
      <c r="K704" s="37">
        <v>10.0975503921509</v>
      </c>
      <c r="L704" s="37">
        <v>19.582574844360401</v>
      </c>
      <c r="M704" s="37">
        <v>0.83401721715927102</v>
      </c>
      <c r="N704" s="37">
        <v>9.6198520660400408</v>
      </c>
      <c r="O704" s="37">
        <v>0</v>
      </c>
      <c r="P704" s="37">
        <v>0</v>
      </c>
      <c r="Q704" s="37">
        <v>1.0952379554510099E-2</v>
      </c>
      <c r="R704" s="37">
        <v>25</v>
      </c>
      <c r="S704" s="37">
        <v>0.31128743290901201</v>
      </c>
      <c r="T704" s="37">
        <v>1004.23608398438</v>
      </c>
      <c r="U704" s="37">
        <v>2143.32055664062</v>
      </c>
      <c r="V704" s="13"/>
      <c r="W704" s="13"/>
      <c r="X704" s="13"/>
      <c r="Y704" s="13"/>
      <c r="Z704" s="13"/>
      <c r="AA704" s="13"/>
    </row>
    <row r="705" spans="1:27" ht="15.75" customHeight="1" x14ac:dyDescent="0.2">
      <c r="A705" s="13"/>
      <c r="B705" s="37" t="str">
        <f>"CRS25WT3607159"</f>
        <v>CRS25WT3607159</v>
      </c>
      <c r="C705" s="38">
        <v>45917</v>
      </c>
      <c r="D705" s="37" t="s">
        <v>263</v>
      </c>
      <c r="E705" s="37" t="s">
        <v>62</v>
      </c>
      <c r="F705" s="37">
        <v>197</v>
      </c>
      <c r="G705" s="37">
        <v>4</v>
      </c>
      <c r="H705" s="37">
        <v>197.08802795410199</v>
      </c>
      <c r="I705" s="37">
        <v>9.7335968017578107</v>
      </c>
      <c r="J705" s="37">
        <v>24.5333862304687</v>
      </c>
      <c r="K705" s="37">
        <v>10.1088047027588</v>
      </c>
      <c r="L705" s="37">
        <v>19.496669769287099</v>
      </c>
      <c r="M705" s="37">
        <v>0.82533335685730003</v>
      </c>
      <c r="N705" s="37">
        <v>9.5883255004882795</v>
      </c>
      <c r="O705" s="37">
        <v>0</v>
      </c>
      <c r="P705" s="37">
        <v>0</v>
      </c>
      <c r="Q705" s="37">
        <v>1.09474249184132E-2</v>
      </c>
      <c r="R705" s="37">
        <v>25</v>
      </c>
      <c r="S705" s="37">
        <v>0.31813246011733998</v>
      </c>
      <c r="T705" s="37">
        <v>1033.69213867188</v>
      </c>
      <c r="U705" s="37">
        <v>1620.19738769531</v>
      </c>
      <c r="V705" s="13"/>
      <c r="W705" s="13"/>
      <c r="X705" s="13"/>
      <c r="Y705" s="13"/>
      <c r="Z705" s="13"/>
      <c r="AA705" s="13"/>
    </row>
    <row r="706" spans="1:27" ht="15.75" customHeight="1" x14ac:dyDescent="0.2">
      <c r="A706" s="13"/>
      <c r="B706" s="37" t="str">
        <f>"CRS25WT3607160"</f>
        <v>CRS25WT3607160</v>
      </c>
      <c r="C706" s="38">
        <v>45917</v>
      </c>
      <c r="D706" s="37" t="s">
        <v>264</v>
      </c>
      <c r="E706" s="37" t="s">
        <v>62</v>
      </c>
      <c r="F706" s="37">
        <v>195</v>
      </c>
      <c r="G706" s="37">
        <v>4</v>
      </c>
      <c r="H706" s="37">
        <v>195.79058837890599</v>
      </c>
      <c r="I706" s="37">
        <v>9.6651964187622106</v>
      </c>
      <c r="J706" s="37">
        <v>24.465276718139599</v>
      </c>
      <c r="K706" s="37">
        <v>10.169029235839799</v>
      </c>
      <c r="L706" s="37">
        <v>19.253616333007798</v>
      </c>
      <c r="M706" s="37">
        <v>0.82800126075744596</v>
      </c>
      <c r="N706" s="37">
        <v>9.5252046585083008</v>
      </c>
      <c r="O706" s="37">
        <v>0</v>
      </c>
      <c r="P706" s="37">
        <v>0</v>
      </c>
      <c r="Q706" s="37">
        <v>1.3331631198525399E-2</v>
      </c>
      <c r="R706" s="37">
        <v>25</v>
      </c>
      <c r="S706" s="37">
        <v>0.340770334005356</v>
      </c>
      <c r="T706" s="37">
        <v>1067.92956542969</v>
      </c>
      <c r="U706" s="37">
        <v>2563.19677734375</v>
      </c>
      <c r="V706" s="13"/>
      <c r="W706" s="13"/>
      <c r="X706" s="13"/>
      <c r="Y706" s="13"/>
      <c r="Z706" s="13"/>
      <c r="AA706" s="13"/>
    </row>
    <row r="707" spans="1:27" ht="15.75" customHeight="1" x14ac:dyDescent="0.2">
      <c r="A707" s="13"/>
      <c r="B707" s="37" t="str">
        <f>"CRS25WT3607161"</f>
        <v>CRS25WT3607161</v>
      </c>
      <c r="C707" s="38">
        <v>45917</v>
      </c>
      <c r="D707" s="37" t="s">
        <v>265</v>
      </c>
      <c r="E707" s="37" t="s">
        <v>62</v>
      </c>
      <c r="F707" s="37">
        <v>192</v>
      </c>
      <c r="G707" s="37">
        <v>4</v>
      </c>
      <c r="H707" s="37">
        <v>192.41073608398401</v>
      </c>
      <c r="I707" s="37">
        <v>10.2325849533081</v>
      </c>
      <c r="J707" s="37">
        <v>24.761690139770501</v>
      </c>
      <c r="K707" s="37">
        <v>10.2256679534912</v>
      </c>
      <c r="L707" s="37">
        <v>18.816448211669901</v>
      </c>
      <c r="M707" s="37">
        <v>0.75938785076141402</v>
      </c>
      <c r="N707" s="37">
        <v>9.3607749938964808</v>
      </c>
      <c r="O707" s="37">
        <v>0</v>
      </c>
      <c r="P707" s="37">
        <v>0</v>
      </c>
      <c r="Q707" s="37">
        <v>2.6448413729667698E-2</v>
      </c>
      <c r="R707" s="37">
        <v>25</v>
      </c>
      <c r="S707" s="37">
        <v>0.30422091484069802</v>
      </c>
      <c r="T707" s="37">
        <v>1183.109375</v>
      </c>
      <c r="U707" s="37">
        <v>136.71054077148401</v>
      </c>
      <c r="V707" s="13"/>
      <c r="W707" s="13"/>
      <c r="X707" s="13"/>
      <c r="Y707" s="13"/>
      <c r="Z707" s="13"/>
      <c r="AA707" s="13"/>
    </row>
    <row r="708" spans="1:27" ht="15.75" customHeight="1" x14ac:dyDescent="0.2">
      <c r="A708" s="13"/>
      <c r="B708" s="37" t="str">
        <f>"CRS25WT3607162"</f>
        <v>CRS25WT3607162</v>
      </c>
      <c r="C708" s="38">
        <v>45917</v>
      </c>
      <c r="D708" s="37" t="s">
        <v>266</v>
      </c>
      <c r="E708" s="37" t="s">
        <v>62</v>
      </c>
      <c r="F708" s="37">
        <v>200</v>
      </c>
      <c r="G708" s="37">
        <v>4</v>
      </c>
      <c r="H708" s="37">
        <v>200.47961425781301</v>
      </c>
      <c r="I708" s="37">
        <v>9.7176980972290004</v>
      </c>
      <c r="J708" s="37">
        <v>24.6292934417725</v>
      </c>
      <c r="K708" s="37">
        <v>10.1658630371094</v>
      </c>
      <c r="L708" s="37">
        <v>19.7208652496338</v>
      </c>
      <c r="M708" s="37">
        <v>0.83763509988784801</v>
      </c>
      <c r="N708" s="37">
        <v>9.7533254623413104</v>
      </c>
      <c r="O708" s="37">
        <v>0</v>
      </c>
      <c r="P708" s="37">
        <v>0</v>
      </c>
      <c r="Q708" s="37">
        <v>1.0327380150556601E-2</v>
      </c>
      <c r="R708" s="37">
        <v>25</v>
      </c>
      <c r="S708" s="37">
        <v>0.30581331253051802</v>
      </c>
      <c r="T708" s="37">
        <v>1014.39581298828</v>
      </c>
      <c r="U708" s="37">
        <v>1578.85815429687</v>
      </c>
      <c r="V708" s="13"/>
      <c r="W708" s="13"/>
      <c r="X708" s="13"/>
      <c r="Y708" s="13"/>
      <c r="Z708" s="13"/>
      <c r="AA708" s="13"/>
    </row>
    <row r="709" spans="1:27" ht="15.75" customHeight="1" x14ac:dyDescent="0.2">
      <c r="A709" s="13"/>
      <c r="B709" s="37" t="str">
        <f>"CRS25WT3607163"</f>
        <v>CRS25WT3607163</v>
      </c>
      <c r="C709" s="38">
        <v>45917</v>
      </c>
      <c r="D709" s="37" t="s">
        <v>267</v>
      </c>
      <c r="E709" s="37" t="s">
        <v>62</v>
      </c>
      <c r="F709" s="37">
        <v>200</v>
      </c>
      <c r="G709" s="37">
        <v>4</v>
      </c>
      <c r="H709" s="37">
        <v>200.89611816406199</v>
      </c>
      <c r="I709" s="37">
        <v>9.6905632019043004</v>
      </c>
      <c r="J709" s="37">
        <v>24.612686157226602</v>
      </c>
      <c r="K709" s="37">
        <v>10.159996032714799</v>
      </c>
      <c r="L709" s="37">
        <v>19.773246765136701</v>
      </c>
      <c r="M709" s="37">
        <v>0.84229362010955799</v>
      </c>
      <c r="N709" s="37">
        <v>9.7735891342163104</v>
      </c>
      <c r="O709" s="37">
        <v>0</v>
      </c>
      <c r="P709" s="37">
        <v>0</v>
      </c>
      <c r="Q709" s="37">
        <v>1.37897012755275E-2</v>
      </c>
      <c r="R709" s="37">
        <v>25</v>
      </c>
      <c r="S709" s="37">
        <v>0.30751019716262801</v>
      </c>
      <c r="T709" s="37">
        <v>1002.34509277344</v>
      </c>
      <c r="U709" s="37">
        <v>928.37219238281295</v>
      </c>
      <c r="V709" s="13"/>
      <c r="W709" s="13"/>
      <c r="X709" s="13"/>
      <c r="Y709" s="13"/>
      <c r="Z709" s="13"/>
      <c r="AA709" s="13"/>
    </row>
    <row r="710" spans="1:27" ht="15.75" customHeight="1" x14ac:dyDescent="0.2">
      <c r="A710" s="13"/>
      <c r="B710" s="37" t="str">
        <f>"CRS25WT3607164"</f>
        <v>CRS25WT3607164</v>
      </c>
      <c r="C710" s="38">
        <v>45917</v>
      </c>
      <c r="D710" s="37" t="s">
        <v>268</v>
      </c>
      <c r="E710" s="37" t="s">
        <v>62</v>
      </c>
      <c r="F710" s="37">
        <v>199</v>
      </c>
      <c r="G710" s="37">
        <v>4</v>
      </c>
      <c r="H710" s="37">
        <v>199.48512268066401</v>
      </c>
      <c r="I710" s="37">
        <v>9.6181201934814506</v>
      </c>
      <c r="J710" s="37">
        <v>24.622484207153299</v>
      </c>
      <c r="K710" s="37">
        <v>10.1748924255371</v>
      </c>
      <c r="L710" s="37">
        <v>19.6056232452393</v>
      </c>
      <c r="M710" s="37">
        <v>0.84234195947647095</v>
      </c>
      <c r="N710" s="37">
        <v>9.7049436569213903</v>
      </c>
      <c r="O710" s="37">
        <v>0</v>
      </c>
      <c r="P710" s="37">
        <v>0</v>
      </c>
      <c r="Q710" s="37">
        <v>1.06352306902409E-2</v>
      </c>
      <c r="R710" s="37">
        <v>25</v>
      </c>
      <c r="S710" s="37">
        <v>0.32539990544319197</v>
      </c>
      <c r="T710" s="37">
        <v>1127.44079589844</v>
      </c>
      <c r="U710" s="37">
        <v>9999</v>
      </c>
      <c r="V710" s="13"/>
      <c r="W710" s="13"/>
      <c r="X710" s="13"/>
      <c r="Y710" s="13"/>
      <c r="Z710" s="13"/>
      <c r="AA710" s="13"/>
    </row>
    <row r="711" spans="1:27" ht="15.75" customHeight="1" x14ac:dyDescent="0.2">
      <c r="A711" s="13"/>
      <c r="B711" s="37" t="str">
        <f>"CRS25WT3607165"</f>
        <v>CRS25WT3607165</v>
      </c>
      <c r="C711" s="38">
        <v>45917</v>
      </c>
      <c r="D711" s="37" t="s">
        <v>269</v>
      </c>
      <c r="E711" s="37" t="s">
        <v>62</v>
      </c>
      <c r="F711" s="37">
        <v>197</v>
      </c>
      <c r="G711" s="37">
        <v>4</v>
      </c>
      <c r="H711" s="37">
        <v>197.31210327148401</v>
      </c>
      <c r="I711" s="37">
        <v>9.6731901168823207</v>
      </c>
      <c r="J711" s="37">
        <v>24.492813110351602</v>
      </c>
      <c r="K711" s="37">
        <v>10.0415191650391</v>
      </c>
      <c r="L711" s="37">
        <v>19.649623870849599</v>
      </c>
      <c r="M711" s="37">
        <v>0.83280885219573997</v>
      </c>
      <c r="N711" s="37">
        <v>9.5992269515991193</v>
      </c>
      <c r="O711" s="37">
        <v>0</v>
      </c>
      <c r="P711" s="37">
        <v>0</v>
      </c>
      <c r="Q711" s="37">
        <v>1.34965227916837E-2</v>
      </c>
      <c r="R711" s="37">
        <v>25</v>
      </c>
      <c r="S711" s="37">
        <v>0.30969145894050598</v>
      </c>
      <c r="T711" s="37">
        <v>1013.2236328125</v>
      </c>
      <c r="U711" s="37">
        <v>962.15478515625</v>
      </c>
      <c r="V711" s="13"/>
      <c r="W711" s="13"/>
      <c r="X711" s="13"/>
      <c r="Y711" s="13"/>
      <c r="Z711" s="13"/>
      <c r="AA711" s="13"/>
    </row>
    <row r="712" spans="1:27" ht="15.75" customHeight="1" x14ac:dyDescent="0.2">
      <c r="A712" s="13"/>
      <c r="B712" s="37" t="str">
        <f>"CRS25WT3607166"</f>
        <v>CRS25WT3607166</v>
      </c>
      <c r="C712" s="38">
        <v>45917</v>
      </c>
      <c r="D712" s="37" t="s">
        <v>270</v>
      </c>
      <c r="E712" s="37" t="s">
        <v>62</v>
      </c>
      <c r="F712" s="37">
        <v>199</v>
      </c>
      <c r="G712" s="37">
        <v>4</v>
      </c>
      <c r="H712" s="37">
        <v>199.30117797851599</v>
      </c>
      <c r="I712" s="37">
        <v>9.5973024368286097</v>
      </c>
      <c r="J712" s="37">
        <v>24.446525573730501</v>
      </c>
      <c r="K712" s="37">
        <v>10.126549720764199</v>
      </c>
      <c r="L712" s="37">
        <v>19.681055068969702</v>
      </c>
      <c r="M712" s="37">
        <v>0.84946119785308805</v>
      </c>
      <c r="N712" s="37">
        <v>9.6959953308105504</v>
      </c>
      <c r="O712" s="37">
        <v>0</v>
      </c>
      <c r="P712" s="37">
        <v>0</v>
      </c>
      <c r="Q712" s="37">
        <v>1.12537201493978E-2</v>
      </c>
      <c r="R712" s="37">
        <v>25</v>
      </c>
      <c r="S712" s="37">
        <v>0.29006099700927701</v>
      </c>
      <c r="T712" s="37">
        <v>963.06848144531295</v>
      </c>
      <c r="U712" s="37">
        <v>1713.09936523438</v>
      </c>
      <c r="V712" s="13"/>
      <c r="W712" s="13"/>
      <c r="X712" s="13"/>
      <c r="Y712" s="13"/>
      <c r="Z712" s="13"/>
      <c r="AA712" s="13"/>
    </row>
    <row r="713" spans="1:27" ht="15.75" customHeight="1" x14ac:dyDescent="0.2">
      <c r="A713" s="13"/>
      <c r="B713" s="37" t="str">
        <f>"CRS25WT3607167"</f>
        <v>CRS25WT3607167</v>
      </c>
      <c r="C713" s="38">
        <v>45917</v>
      </c>
      <c r="D713" s="37" t="s">
        <v>271</v>
      </c>
      <c r="E713" s="37" t="s">
        <v>62</v>
      </c>
      <c r="F713" s="37">
        <v>196</v>
      </c>
      <c r="G713" s="37">
        <v>4</v>
      </c>
      <c r="H713" s="37">
        <v>196.39320373535199</v>
      </c>
      <c r="I713" s="37">
        <v>9.6294498443603498</v>
      </c>
      <c r="J713" s="37">
        <v>24.522052764892599</v>
      </c>
      <c r="K713" s="37">
        <v>10.0418710708618</v>
      </c>
      <c r="L713" s="37">
        <v>19.557432174682599</v>
      </c>
      <c r="M713" s="37">
        <v>0.83170276880264304</v>
      </c>
      <c r="N713" s="37">
        <v>9.5545225143432599</v>
      </c>
      <c r="O713" s="37">
        <v>0</v>
      </c>
      <c r="P713" s="37">
        <v>0</v>
      </c>
      <c r="Q713" s="37">
        <v>1.0327381081879101E-2</v>
      </c>
      <c r="R713" s="37">
        <v>25</v>
      </c>
      <c r="S713" s="37">
        <v>0.31183195114135698</v>
      </c>
      <c r="T713" s="37">
        <v>998.49359130859398</v>
      </c>
      <c r="U713" s="37">
        <v>1184.41857910156</v>
      </c>
      <c r="V713" s="13"/>
      <c r="W713" s="13"/>
      <c r="X713" s="13"/>
      <c r="Y713" s="13"/>
      <c r="Z713" s="13"/>
      <c r="AA713" s="13"/>
    </row>
    <row r="714" spans="1:27" ht="15.75" customHeight="1" x14ac:dyDescent="0.2">
      <c r="A714" s="13"/>
      <c r="B714" s="37" t="str">
        <f>"CRS25WT3607168"</f>
        <v>CRS25WT3607168</v>
      </c>
      <c r="C714" s="38">
        <v>45917</v>
      </c>
      <c r="D714" s="37" t="s">
        <v>272</v>
      </c>
      <c r="E714" s="37" t="s">
        <v>62</v>
      </c>
      <c r="F714" s="37">
        <v>196</v>
      </c>
      <c r="G714" s="37">
        <v>4</v>
      </c>
      <c r="H714" s="37">
        <v>196.40670776367199</v>
      </c>
      <c r="I714" s="37">
        <v>9.5923576354980504</v>
      </c>
      <c r="J714" s="37">
        <v>24.574968338012699</v>
      </c>
      <c r="K714" s="37">
        <v>10.041485786438001</v>
      </c>
      <c r="L714" s="37">
        <v>19.559528350830099</v>
      </c>
      <c r="M714" s="37">
        <v>0.83317834138870195</v>
      </c>
      <c r="N714" s="37">
        <v>9.5551795959472692</v>
      </c>
      <c r="O714" s="37">
        <v>0</v>
      </c>
      <c r="P714" s="37">
        <v>0</v>
      </c>
      <c r="Q714" s="37">
        <v>1.06349252164364E-2</v>
      </c>
      <c r="R714" s="37">
        <v>25</v>
      </c>
      <c r="S714" s="37">
        <v>0.31671765446662897</v>
      </c>
      <c r="T714" s="37">
        <v>1015.60174560547</v>
      </c>
      <c r="U714" s="37">
        <v>1284.46826171875</v>
      </c>
      <c r="V714" s="13"/>
      <c r="W714" s="13"/>
      <c r="X714" s="13"/>
      <c r="Y714" s="13"/>
      <c r="Z714" s="13"/>
      <c r="AA714" s="13"/>
    </row>
    <row r="715" spans="1:27" ht="15.75" customHeight="1" x14ac:dyDescent="0.2">
      <c r="A715" s="13"/>
      <c r="B715" s="37" t="str">
        <f>"CRS25WT3607169"</f>
        <v>CRS25WT3607169</v>
      </c>
      <c r="C715" s="38">
        <v>45917</v>
      </c>
      <c r="D715" s="37" t="s">
        <v>273</v>
      </c>
      <c r="E715" s="37" t="s">
        <v>62</v>
      </c>
      <c r="F715" s="37">
        <v>195</v>
      </c>
      <c r="G715" s="37">
        <v>4</v>
      </c>
      <c r="H715" s="37">
        <v>195.13107299804699</v>
      </c>
      <c r="I715" s="37">
        <v>9.6592588424682599</v>
      </c>
      <c r="J715" s="37">
        <v>24.6722221374512</v>
      </c>
      <c r="K715" s="37">
        <v>10.0408039093018</v>
      </c>
      <c r="L715" s="37">
        <v>19.433809280395501</v>
      </c>
      <c r="M715" s="37">
        <v>0.81879347562789895</v>
      </c>
      <c r="N715" s="37">
        <v>9.4931192398071307</v>
      </c>
      <c r="O715" s="37">
        <v>0</v>
      </c>
      <c r="P715" s="37">
        <v>0</v>
      </c>
      <c r="Q715" s="37">
        <v>1.0327381081879101E-2</v>
      </c>
      <c r="R715" s="37">
        <v>25</v>
      </c>
      <c r="S715" s="37">
        <v>0.33760404586791998</v>
      </c>
      <c r="T715" s="37">
        <v>1115.8955078125</v>
      </c>
      <c r="U715" s="37">
        <v>1306.68505859375</v>
      </c>
      <c r="V715" s="13"/>
      <c r="W715" s="13"/>
      <c r="X715" s="13"/>
      <c r="Y715" s="13"/>
      <c r="Z715" s="13"/>
      <c r="AA715" s="13"/>
    </row>
    <row r="716" spans="1:27" ht="15.75" customHeight="1" x14ac:dyDescent="0.2">
      <c r="A716" s="13"/>
      <c r="B716" s="37" t="str">
        <f>"CRS25WT3607170"</f>
        <v>CRS25WT3607170</v>
      </c>
      <c r="C716" s="38">
        <v>45917</v>
      </c>
      <c r="D716" s="37" t="s">
        <v>274</v>
      </c>
      <c r="E716" s="37" t="s">
        <v>62</v>
      </c>
      <c r="F716" s="37">
        <v>199</v>
      </c>
      <c r="G716" s="37">
        <v>4</v>
      </c>
      <c r="H716" s="37">
        <v>199.54470825195301</v>
      </c>
      <c r="I716" s="37">
        <v>9.6054630279540998</v>
      </c>
      <c r="J716" s="37">
        <v>24.5451354980469</v>
      </c>
      <c r="K716" s="37">
        <v>10.159473419189499</v>
      </c>
      <c r="L716" s="37">
        <v>19.6412448883057</v>
      </c>
      <c r="M716" s="37">
        <v>0.84636265039444003</v>
      </c>
      <c r="N716" s="37">
        <v>9.7078428268432599</v>
      </c>
      <c r="O716" s="37">
        <v>0</v>
      </c>
      <c r="P716" s="37">
        <v>0</v>
      </c>
      <c r="Q716" s="37">
        <v>1.09530398622155E-2</v>
      </c>
      <c r="R716" s="37">
        <v>25</v>
      </c>
      <c r="S716" s="37">
        <v>0.31131631135940602</v>
      </c>
      <c r="T716" s="37">
        <v>951.09387207031205</v>
      </c>
      <c r="U716" s="37">
        <v>9999</v>
      </c>
      <c r="V716" s="13"/>
      <c r="W716" s="13"/>
      <c r="X716" s="13"/>
      <c r="Y716" s="13"/>
      <c r="Z716" s="13"/>
      <c r="AA716" s="13"/>
    </row>
    <row r="717" spans="1:27" ht="15.75" customHeight="1" x14ac:dyDescent="0.2">
      <c r="A717" s="13"/>
      <c r="B717" s="37" t="str">
        <f>"CRS25WT3607172"</f>
        <v>CRS25WT3607172</v>
      </c>
      <c r="C717" s="38">
        <v>45917</v>
      </c>
      <c r="D717" s="37" t="s">
        <v>275</v>
      </c>
      <c r="E717" s="37" t="s">
        <v>62</v>
      </c>
      <c r="F717" s="37">
        <v>203</v>
      </c>
      <c r="G717" s="37">
        <v>4</v>
      </c>
      <c r="H717" s="37">
        <v>203.623947143555</v>
      </c>
      <c r="I717" s="37">
        <v>9.7005176544189506</v>
      </c>
      <c r="J717" s="37">
        <v>24.701358795166001</v>
      </c>
      <c r="K717" s="37">
        <v>10.348152160644499</v>
      </c>
      <c r="L717" s="37">
        <v>19.677324295043899</v>
      </c>
      <c r="M717" s="37">
        <v>0.84979289770126298</v>
      </c>
      <c r="N717" s="37">
        <v>9.9062976837158203</v>
      </c>
      <c r="O717" s="37">
        <v>0</v>
      </c>
      <c r="P717" s="37">
        <v>0</v>
      </c>
      <c r="Q717" s="37">
        <v>1.0634920559823499E-2</v>
      </c>
      <c r="R717" s="37">
        <v>25</v>
      </c>
      <c r="S717" s="37">
        <v>0.31665357947349498</v>
      </c>
      <c r="T717" s="37">
        <v>982.97161865234398</v>
      </c>
      <c r="U717" s="37">
        <v>802.49914550781205</v>
      </c>
      <c r="V717" s="13"/>
      <c r="W717" s="13"/>
      <c r="X717" s="13"/>
      <c r="Y717" s="13"/>
      <c r="Z717" s="13"/>
      <c r="AA717" s="13"/>
    </row>
    <row r="718" spans="1:27" ht="15.75" customHeight="1" x14ac:dyDescent="0.2">
      <c r="A718" s="13"/>
      <c r="B718" s="37" t="str">
        <f>"CRS25WT3607173"</f>
        <v>CRS25WT3607173</v>
      </c>
      <c r="C718" s="38">
        <v>45917</v>
      </c>
      <c r="D718" s="37" t="s">
        <v>276</v>
      </c>
      <c r="E718" s="37" t="s">
        <v>62</v>
      </c>
      <c r="F718" s="37">
        <v>199</v>
      </c>
      <c r="G718" s="37">
        <v>4</v>
      </c>
      <c r="H718" s="37">
        <v>199.712646484375</v>
      </c>
      <c r="I718" s="37">
        <v>9.7158794403076207</v>
      </c>
      <c r="J718" s="37">
        <v>24.627641677856399</v>
      </c>
      <c r="K718" s="37">
        <v>10.275382995605501</v>
      </c>
      <c r="L718" s="37">
        <v>19.436029434204102</v>
      </c>
      <c r="M718" s="37">
        <v>0.83464276790618896</v>
      </c>
      <c r="N718" s="37">
        <v>9.7160129547119105</v>
      </c>
      <c r="O718" s="37">
        <v>0</v>
      </c>
      <c r="P718" s="37">
        <v>0</v>
      </c>
      <c r="Q718" s="37">
        <v>1.06349252164364E-2</v>
      </c>
      <c r="R718" s="37">
        <v>25</v>
      </c>
      <c r="S718" s="37">
        <v>0.33777159452438399</v>
      </c>
      <c r="T718" s="37">
        <v>994.15966796875</v>
      </c>
      <c r="U718" s="37">
        <v>732.92437744140602</v>
      </c>
      <c r="V718" s="13"/>
      <c r="W718" s="13"/>
      <c r="X718" s="13"/>
      <c r="Y718" s="13"/>
      <c r="Z718" s="13"/>
      <c r="AA718" s="13"/>
    </row>
    <row r="719" spans="1:27" ht="15.75" customHeight="1" x14ac:dyDescent="0.2">
      <c r="A719" s="13"/>
      <c r="B719" s="37" t="str">
        <f>"CRS25WT3607174"</f>
        <v>CRS25WT3607174</v>
      </c>
      <c r="C719" s="38">
        <v>45917</v>
      </c>
      <c r="D719" s="37" t="s">
        <v>277</v>
      </c>
      <c r="E719" s="37" t="s">
        <v>62</v>
      </c>
      <c r="F719" s="37">
        <v>202</v>
      </c>
      <c r="G719" s="37">
        <v>4</v>
      </c>
      <c r="H719" s="37">
        <v>202.88095092773401</v>
      </c>
      <c r="I719" s="37">
        <v>9.6444091796875</v>
      </c>
      <c r="J719" s="37">
        <v>24.6684684753418</v>
      </c>
      <c r="K719" s="37">
        <v>10.301449775695801</v>
      </c>
      <c r="L719" s="37">
        <v>19.6944065093994</v>
      </c>
      <c r="M719" s="37">
        <v>0.85275340080261197</v>
      </c>
      <c r="N719" s="37">
        <v>9.8701505661010707</v>
      </c>
      <c r="O719" s="37">
        <v>0</v>
      </c>
      <c r="P719" s="37">
        <v>0</v>
      </c>
      <c r="Q719" s="37">
        <v>1.0476151481270801E-2</v>
      </c>
      <c r="R719" s="37">
        <v>25</v>
      </c>
      <c r="S719" s="37">
        <v>0.31515294313430797</v>
      </c>
      <c r="T719" s="37">
        <v>982.15222167968795</v>
      </c>
      <c r="U719" s="37">
        <v>719.83935546875</v>
      </c>
      <c r="V719" s="13"/>
      <c r="W719" s="13"/>
      <c r="X719" s="13"/>
      <c r="Y719" s="13"/>
      <c r="Z719" s="13"/>
      <c r="AA719" s="13"/>
    </row>
    <row r="720" spans="1:27" ht="15.75" customHeight="1" x14ac:dyDescent="0.2">
      <c r="A720" s="13"/>
      <c r="B720" s="37" t="str">
        <f>"CRS25WT3607176"</f>
        <v>CRS25WT3607176</v>
      </c>
      <c r="C720" s="38">
        <v>45917</v>
      </c>
      <c r="D720" s="37" t="s">
        <v>278</v>
      </c>
      <c r="E720" s="37" t="s">
        <v>62</v>
      </c>
      <c r="F720" s="37">
        <v>204</v>
      </c>
      <c r="G720" s="37">
        <v>4</v>
      </c>
      <c r="H720" s="37">
        <v>204.83877563476599</v>
      </c>
      <c r="I720" s="37">
        <v>9.6589946746826207</v>
      </c>
      <c r="J720" s="37">
        <v>24.670936584472699</v>
      </c>
      <c r="K720" s="37">
        <v>10.372745513916</v>
      </c>
      <c r="L720" s="37">
        <v>19.747789382934599</v>
      </c>
      <c r="M720" s="37">
        <v>0.85959643125534102</v>
      </c>
      <c r="N720" s="37">
        <v>9.9653987884521502</v>
      </c>
      <c r="O720" s="37">
        <v>0</v>
      </c>
      <c r="P720" s="37">
        <v>0</v>
      </c>
      <c r="Q720" s="37">
        <v>1.25397015362978E-2</v>
      </c>
      <c r="R720" s="37">
        <v>25</v>
      </c>
      <c r="S720" s="37">
        <v>0.31035161018371599</v>
      </c>
      <c r="T720" s="37">
        <v>983.07928466796898</v>
      </c>
      <c r="U720" s="37">
        <v>1456.95080566406</v>
      </c>
      <c r="V720" s="13"/>
      <c r="W720" s="13"/>
      <c r="X720" s="13"/>
      <c r="Y720" s="13"/>
      <c r="Z720" s="13"/>
      <c r="AA720" s="13"/>
    </row>
    <row r="721" spans="1:27" ht="15.75" customHeight="1" x14ac:dyDescent="0.2">
      <c r="A721" s="13"/>
      <c r="B721" s="37" t="str">
        <f>"CRS25WT3607177"</f>
        <v>CRS25WT3607177</v>
      </c>
      <c r="C721" s="38">
        <v>45917</v>
      </c>
      <c r="D721" s="37" t="s">
        <v>279</v>
      </c>
      <c r="E721" s="37" t="s">
        <v>62</v>
      </c>
      <c r="F721" s="37">
        <v>199</v>
      </c>
      <c r="G721" s="37">
        <v>4</v>
      </c>
      <c r="H721" s="37">
        <v>199.39678955078099</v>
      </c>
      <c r="I721" s="37">
        <v>9.6491136550903303</v>
      </c>
      <c r="J721" s="37">
        <v>24.5433540344238</v>
      </c>
      <c r="K721" s="37">
        <v>10.0970106124878</v>
      </c>
      <c r="L721" s="37">
        <v>19.748104095458999</v>
      </c>
      <c r="M721" s="37">
        <v>0.84197038412094105</v>
      </c>
      <c r="N721" s="37">
        <v>9.7006464004516602</v>
      </c>
      <c r="O721" s="37">
        <v>0</v>
      </c>
      <c r="P721" s="37">
        <v>0</v>
      </c>
      <c r="Q721" s="37">
        <v>1.03329606354237E-2</v>
      </c>
      <c r="R721" s="37">
        <v>25</v>
      </c>
      <c r="S721" s="37">
        <v>0.30069559812545799</v>
      </c>
      <c r="T721" s="37">
        <v>996.45892333984398</v>
      </c>
      <c r="U721" s="37">
        <v>951.75042724609398</v>
      </c>
      <c r="V721" s="13"/>
      <c r="W721" s="13"/>
      <c r="X721" s="13"/>
      <c r="Y721" s="13"/>
      <c r="Z721" s="13"/>
      <c r="AA721" s="13"/>
    </row>
    <row r="722" spans="1:27" ht="15.75" customHeight="1" x14ac:dyDescent="0.2">
      <c r="A722" s="13"/>
      <c r="B722" s="37" t="str">
        <f>"CRS25WT3607178"</f>
        <v>CRS25WT3607178</v>
      </c>
      <c r="C722" s="38">
        <v>45917</v>
      </c>
      <c r="D722" s="37" t="s">
        <v>280</v>
      </c>
      <c r="E722" s="37" t="s">
        <v>62</v>
      </c>
      <c r="F722" s="37">
        <v>197</v>
      </c>
      <c r="G722" s="37">
        <v>4</v>
      </c>
      <c r="H722" s="37">
        <v>197.142501831055</v>
      </c>
      <c r="I722" s="37">
        <v>9.6289291381835902</v>
      </c>
      <c r="J722" s="37">
        <v>24.559616088867202</v>
      </c>
      <c r="K722" s="37">
        <v>10.032889366149901</v>
      </c>
      <c r="L722" s="37">
        <v>19.649623870849599</v>
      </c>
      <c r="M722" s="37">
        <v>0.83364415168762196</v>
      </c>
      <c r="N722" s="37">
        <v>9.5909757614135707</v>
      </c>
      <c r="O722" s="37">
        <v>0</v>
      </c>
      <c r="P722" s="37">
        <v>0</v>
      </c>
      <c r="Q722" s="37">
        <v>1.25409225001931E-2</v>
      </c>
      <c r="R722" s="37">
        <v>25</v>
      </c>
      <c r="S722" s="37">
        <v>0.308987766504288</v>
      </c>
      <c r="T722" s="37">
        <v>960.88006591796898</v>
      </c>
      <c r="U722" s="37">
        <v>1430.81176757812</v>
      </c>
      <c r="V722" s="13"/>
      <c r="W722" s="13"/>
      <c r="X722" s="13"/>
      <c r="Y722" s="13"/>
      <c r="Z722" s="13"/>
      <c r="AA722" s="13"/>
    </row>
    <row r="723" spans="1:27" ht="15.75" customHeight="1" x14ac:dyDescent="0.2">
      <c r="A723" s="13"/>
      <c r="B723" s="37" t="str">
        <f>"CRS25WT3607180"</f>
        <v>CRS25WT3607180</v>
      </c>
      <c r="C723" s="38">
        <v>45917</v>
      </c>
      <c r="D723" s="37" t="s">
        <v>281</v>
      </c>
      <c r="E723" s="37" t="s">
        <v>62</v>
      </c>
      <c r="F723" s="37">
        <v>198</v>
      </c>
      <c r="G723" s="37">
        <v>4</v>
      </c>
      <c r="H723" s="37">
        <v>198.26974487304699</v>
      </c>
      <c r="I723" s="37">
        <v>9.6065511703491193</v>
      </c>
      <c r="J723" s="37">
        <v>24.525560379028299</v>
      </c>
      <c r="K723" s="37">
        <v>10.105342864990201</v>
      </c>
      <c r="L723" s="37">
        <v>19.6202907562256</v>
      </c>
      <c r="M723" s="37">
        <v>0.84153079986572299</v>
      </c>
      <c r="N723" s="37">
        <v>9.6458158493041992</v>
      </c>
      <c r="O723" s="37">
        <v>0</v>
      </c>
      <c r="P723" s="37">
        <v>0</v>
      </c>
      <c r="Q723" s="37">
        <v>1.0952303186059E-2</v>
      </c>
      <c r="R723" s="37">
        <v>25</v>
      </c>
      <c r="S723" s="37">
        <v>0.309337317943573</v>
      </c>
      <c r="T723" s="37">
        <v>985.79382324218795</v>
      </c>
      <c r="U723" s="37">
        <v>1832.02478027344</v>
      </c>
      <c r="V723" s="13"/>
      <c r="W723" s="13"/>
      <c r="X723" s="13"/>
      <c r="Y723" s="13"/>
      <c r="Z723" s="13"/>
      <c r="AA723" s="13"/>
    </row>
    <row r="724" spans="1:27" ht="15.75" customHeight="1" x14ac:dyDescent="0.2">
      <c r="A724" s="13"/>
      <c r="B724" s="37" t="str">
        <f>"CRS25WT3607181"</f>
        <v>CRS25WT3607181</v>
      </c>
      <c r="C724" s="38">
        <v>45917</v>
      </c>
      <c r="D724" s="37" t="s">
        <v>282</v>
      </c>
      <c r="E724" s="37" t="s">
        <v>62</v>
      </c>
      <c r="F724" s="37">
        <v>200</v>
      </c>
      <c r="G724" s="37">
        <v>4</v>
      </c>
      <c r="H724" s="37">
        <v>200.07173156738301</v>
      </c>
      <c r="I724" s="37">
        <v>9.6970071792602504</v>
      </c>
      <c r="J724" s="37">
        <v>24.602445602416999</v>
      </c>
      <c r="K724" s="37">
        <v>10.1516523361206</v>
      </c>
      <c r="L724" s="37">
        <v>19.708293914794901</v>
      </c>
      <c r="M724" s="37">
        <v>0.838628709316254</v>
      </c>
      <c r="N724" s="37">
        <v>9.7334823608398402</v>
      </c>
      <c r="O724" s="37">
        <v>0</v>
      </c>
      <c r="P724" s="37">
        <v>0</v>
      </c>
      <c r="Q724" s="37">
        <v>1.13095231354237E-2</v>
      </c>
      <c r="R724" s="37">
        <v>25</v>
      </c>
      <c r="S724" s="37">
        <v>0.30463522672653198</v>
      </c>
      <c r="T724" s="37">
        <v>983.568603515625</v>
      </c>
      <c r="U724" s="37">
        <v>1086.35412597656</v>
      </c>
      <c r="V724" s="13"/>
      <c r="W724" s="13"/>
      <c r="X724" s="13"/>
      <c r="Y724" s="13"/>
      <c r="Z724" s="13"/>
      <c r="AA724" s="13"/>
    </row>
    <row r="725" spans="1:27" ht="15.75" customHeight="1" x14ac:dyDescent="0.2">
      <c r="A725" s="13"/>
      <c r="B725" s="37" t="str">
        <f>"CRS25WT3607182"</f>
        <v>CRS25WT3607182</v>
      </c>
      <c r="C725" s="38">
        <v>45917</v>
      </c>
      <c r="D725" s="37" t="s">
        <v>283</v>
      </c>
      <c r="E725" s="37" t="s">
        <v>62</v>
      </c>
      <c r="F725" s="37">
        <v>198</v>
      </c>
      <c r="G725" s="37">
        <v>4</v>
      </c>
      <c r="H725" s="37">
        <v>198.585861206055</v>
      </c>
      <c r="I725" s="37">
        <v>9.5905694961547905</v>
      </c>
      <c r="J725" s="37">
        <v>24.492431640625</v>
      </c>
      <c r="K725" s="37">
        <v>10.073046684265099</v>
      </c>
      <c r="L725" s="37">
        <v>19.71457862854</v>
      </c>
      <c r="M725" s="37">
        <v>0.84541904926300004</v>
      </c>
      <c r="N725" s="37">
        <v>9.66119480133057</v>
      </c>
      <c r="O725" s="37">
        <v>0</v>
      </c>
      <c r="P725" s="37">
        <v>0</v>
      </c>
      <c r="Q725" s="37">
        <v>6.0319979675114198E-3</v>
      </c>
      <c r="R725" s="37">
        <v>25</v>
      </c>
      <c r="S725" s="37">
        <v>0.295571088790894</v>
      </c>
      <c r="T725" s="37">
        <v>945.55230712890602</v>
      </c>
      <c r="U725" s="37">
        <v>1229.67248535156</v>
      </c>
      <c r="V725" s="13"/>
      <c r="W725" s="13"/>
      <c r="X725" s="13"/>
      <c r="Y725" s="13"/>
      <c r="Z725" s="13"/>
      <c r="AA725" s="13"/>
    </row>
    <row r="726" spans="1:27" ht="15.75" customHeight="1" x14ac:dyDescent="0.2">
      <c r="A726" s="13"/>
      <c r="B726" s="37" t="str">
        <f>"CRS25WT3607183"</f>
        <v>CRS25WT3607183</v>
      </c>
      <c r="C726" s="38">
        <v>45917</v>
      </c>
      <c r="D726" s="37" t="s">
        <v>284</v>
      </c>
      <c r="E726" s="37" t="s">
        <v>62</v>
      </c>
      <c r="F726" s="37">
        <v>197</v>
      </c>
      <c r="G726" s="37">
        <v>4</v>
      </c>
      <c r="H726" s="37">
        <v>197.49220275878901</v>
      </c>
      <c r="I726" s="37">
        <v>9.5930280685424805</v>
      </c>
      <c r="J726" s="37">
        <v>24.50368309021</v>
      </c>
      <c r="K726" s="37">
        <v>10.071088790893601</v>
      </c>
      <c r="L726" s="37">
        <v>19.609813690185501</v>
      </c>
      <c r="M726" s="37">
        <v>0.84016168117523204</v>
      </c>
      <c r="N726" s="37">
        <v>9.60798835754394</v>
      </c>
      <c r="O726" s="37">
        <v>0</v>
      </c>
      <c r="P726" s="37">
        <v>0</v>
      </c>
      <c r="Q726" s="37">
        <v>1.6716639511287199E-3</v>
      </c>
      <c r="R726" s="37">
        <v>25</v>
      </c>
      <c r="S726" s="37">
        <v>0.311950653791428</v>
      </c>
      <c r="T726" s="37">
        <v>946.39227294921898</v>
      </c>
      <c r="U726" s="37">
        <v>1357.66931152344</v>
      </c>
      <c r="V726" s="13"/>
      <c r="W726" s="13"/>
      <c r="X726" s="13"/>
      <c r="Y726" s="13"/>
      <c r="Z726" s="13"/>
      <c r="AA726" s="13"/>
    </row>
    <row r="727" spans="1:27" ht="15.75" customHeight="1" x14ac:dyDescent="0.2">
      <c r="A727" s="13"/>
      <c r="B727" s="37" t="str">
        <f>"CRS25WT3607184"</f>
        <v>CRS25WT3607184</v>
      </c>
      <c r="C727" s="38">
        <v>45917</v>
      </c>
      <c r="D727" s="37" t="s">
        <v>285</v>
      </c>
      <c r="E727" s="37" t="s">
        <v>62</v>
      </c>
      <c r="F727" s="37">
        <v>198</v>
      </c>
      <c r="G727" s="37">
        <v>4</v>
      </c>
      <c r="H727" s="37">
        <v>198.53976440429699</v>
      </c>
      <c r="I727" s="37">
        <v>9.7024822235107404</v>
      </c>
      <c r="J727" s="37">
        <v>24.455530166626001</v>
      </c>
      <c r="K727" s="37">
        <v>10.141293525695801</v>
      </c>
      <c r="L727" s="37">
        <v>19.5773620605469</v>
      </c>
      <c r="M727" s="37">
        <v>0.83673429489135698</v>
      </c>
      <c r="N727" s="37">
        <v>9.6589527130127006</v>
      </c>
      <c r="O727" s="37">
        <v>0</v>
      </c>
      <c r="P727" s="37">
        <v>0</v>
      </c>
      <c r="Q727" s="37">
        <v>1.8253503367304798E-2</v>
      </c>
      <c r="R727" s="37">
        <v>25</v>
      </c>
      <c r="S727" s="37">
        <v>0.304342120885849</v>
      </c>
      <c r="T727" s="37">
        <v>1034.63635253906</v>
      </c>
      <c r="U727" s="37">
        <v>1456.09985351562</v>
      </c>
      <c r="V727" s="13"/>
      <c r="W727" s="13"/>
      <c r="X727" s="13"/>
      <c r="Y727" s="13"/>
      <c r="Z727" s="13"/>
      <c r="AA727" s="13"/>
    </row>
    <row r="728" spans="1:27" ht="15.75" customHeight="1" x14ac:dyDescent="0.2">
      <c r="A728" s="13"/>
      <c r="B728" s="37" t="str">
        <f>"CRS25WT3607185"</f>
        <v>CRS25WT3607185</v>
      </c>
      <c r="C728" s="38">
        <v>45917</v>
      </c>
      <c r="D728" s="37" t="s">
        <v>286</v>
      </c>
      <c r="E728" s="37" t="s">
        <v>62</v>
      </c>
      <c r="F728" s="37">
        <v>195</v>
      </c>
      <c r="G728" s="37">
        <v>4</v>
      </c>
      <c r="H728" s="37">
        <v>195.68116760253901</v>
      </c>
      <c r="I728" s="37">
        <v>9.6735668182372994</v>
      </c>
      <c r="J728" s="37">
        <v>24.388168334960898</v>
      </c>
      <c r="K728" s="37">
        <v>10.0201368331909</v>
      </c>
      <c r="L728" s="37">
        <v>19.528791427612301</v>
      </c>
      <c r="M728" s="37">
        <v>0.82943665981292702</v>
      </c>
      <c r="N728" s="37">
        <v>9.5198812484741193</v>
      </c>
      <c r="O728" s="37">
        <v>0</v>
      </c>
      <c r="P728" s="37">
        <v>0</v>
      </c>
      <c r="Q728" s="37">
        <v>1.5160028822720099E-2</v>
      </c>
      <c r="R728" s="37">
        <v>25</v>
      </c>
      <c r="S728" s="37">
        <v>0.31128293275833102</v>
      </c>
      <c r="T728" s="37">
        <v>1025.326171875</v>
      </c>
      <c r="U728" s="37">
        <v>741.514892578125</v>
      </c>
      <c r="V728" s="13"/>
      <c r="W728" s="13"/>
      <c r="X728" s="13"/>
      <c r="Y728" s="13"/>
      <c r="Z728" s="13"/>
      <c r="AA728" s="13"/>
    </row>
    <row r="729" spans="1:27" ht="15.75" customHeight="1" x14ac:dyDescent="0.2">
      <c r="A729" s="13"/>
      <c r="B729" s="37" t="str">
        <f>"CRS25WT3607186"</f>
        <v>CRS25WT3607186</v>
      </c>
      <c r="C729" s="38">
        <v>45917</v>
      </c>
      <c r="D729" s="37" t="s">
        <v>287</v>
      </c>
      <c r="E729" s="37" t="s">
        <v>62</v>
      </c>
      <c r="F729" s="37">
        <v>201</v>
      </c>
      <c r="G729" s="37">
        <v>4</v>
      </c>
      <c r="H729" s="37">
        <v>201.16783142089801</v>
      </c>
      <c r="I729" s="37">
        <v>9.6994848251342791</v>
      </c>
      <c r="J729" s="37">
        <v>24.670482635498001</v>
      </c>
      <c r="K729" s="37">
        <v>10.241020202636699</v>
      </c>
      <c r="L729" s="37">
        <v>19.643339157104499</v>
      </c>
      <c r="M729" s="37">
        <v>0.84068292379379295</v>
      </c>
      <c r="N729" s="37">
        <v>9.7868080139160192</v>
      </c>
      <c r="O729" s="37">
        <v>0</v>
      </c>
      <c r="P729" s="37">
        <v>0</v>
      </c>
      <c r="Q729" s="37">
        <v>1.0327381081879101E-2</v>
      </c>
      <c r="R729" s="37">
        <v>25</v>
      </c>
      <c r="S729" s="37">
        <v>0.30779862403869601</v>
      </c>
      <c r="T729" s="37">
        <v>1037.57214355469</v>
      </c>
      <c r="U729" s="37">
        <v>9101.1611328125</v>
      </c>
      <c r="V729" s="13"/>
      <c r="W729" s="13"/>
      <c r="X729" s="13"/>
      <c r="Y729" s="13"/>
      <c r="Z729" s="13"/>
      <c r="AA729" s="13"/>
    </row>
    <row r="730" spans="1:27" ht="15.75" customHeight="1" x14ac:dyDescent="0.2">
      <c r="A730" s="13"/>
      <c r="B730" s="37" t="str">
        <f>"CRS25WT3607187"</f>
        <v>CRS25WT3607187</v>
      </c>
      <c r="C730" s="38">
        <v>45917</v>
      </c>
      <c r="D730" s="37" t="s">
        <v>288</v>
      </c>
      <c r="E730" s="37" t="s">
        <v>62</v>
      </c>
      <c r="F730" s="37">
        <v>196</v>
      </c>
      <c r="G730" s="37">
        <v>4</v>
      </c>
      <c r="H730" s="37">
        <v>196.90084838867199</v>
      </c>
      <c r="I730" s="37">
        <v>9.6343107223510707</v>
      </c>
      <c r="J730" s="37">
        <v>24.519990921020501</v>
      </c>
      <c r="K730" s="37">
        <v>10.1702480316162</v>
      </c>
      <c r="L730" s="37">
        <v>19.360475540161101</v>
      </c>
      <c r="M730" s="37">
        <v>0.83350199460983299</v>
      </c>
      <c r="N730" s="37">
        <v>9.5792188644409197</v>
      </c>
      <c r="O730" s="37">
        <v>0</v>
      </c>
      <c r="P730" s="37">
        <v>0</v>
      </c>
      <c r="Q730" s="37">
        <v>1.06352306902409E-2</v>
      </c>
      <c r="R730" s="37">
        <v>25</v>
      </c>
      <c r="S730" s="37">
        <v>0.32381880283355702</v>
      </c>
      <c r="T730" s="37">
        <v>1008.46740722656</v>
      </c>
      <c r="U730" s="37">
        <v>9999</v>
      </c>
      <c r="V730" s="13"/>
      <c r="W730" s="13"/>
      <c r="X730" s="13"/>
      <c r="Y730" s="13"/>
      <c r="Z730" s="13"/>
      <c r="AA730" s="13"/>
    </row>
    <row r="731" spans="1:27" ht="15.75" customHeight="1" x14ac:dyDescent="0.2">
      <c r="A731" s="13"/>
      <c r="B731" s="37" t="str">
        <f>"CRS25WT3607188"</f>
        <v>CRS25WT3607188</v>
      </c>
      <c r="C731" s="38">
        <v>45917</v>
      </c>
      <c r="D731" s="37" t="s">
        <v>289</v>
      </c>
      <c r="E731" s="37" t="s">
        <v>62</v>
      </c>
      <c r="F731" s="37">
        <v>193</v>
      </c>
      <c r="G731" s="37">
        <v>4</v>
      </c>
      <c r="H731" s="37">
        <v>193.15090942382801</v>
      </c>
      <c r="I731" s="37">
        <v>9.6793880462646502</v>
      </c>
      <c r="J731" s="37">
        <v>24.328905105590799</v>
      </c>
      <c r="K731" s="37">
        <v>10.0085344314575</v>
      </c>
      <c r="L731" s="37">
        <v>19.298620223998999</v>
      </c>
      <c r="M731" s="37">
        <v>0.82021230459213301</v>
      </c>
      <c r="N731" s="37">
        <v>9.3967847824096697</v>
      </c>
      <c r="O731" s="37">
        <v>0</v>
      </c>
      <c r="P731" s="37">
        <v>0</v>
      </c>
      <c r="Q731" s="37">
        <v>1.04861101135612E-2</v>
      </c>
      <c r="R731" s="37">
        <v>25</v>
      </c>
      <c r="S731" s="37">
        <v>0.32438445091247597</v>
      </c>
      <c r="T731" s="37">
        <v>1041.95935058594</v>
      </c>
      <c r="U731" s="37">
        <v>768.32330322265602</v>
      </c>
      <c r="V731" s="13"/>
      <c r="W731" s="13"/>
      <c r="X731" s="13"/>
      <c r="Y731" s="13"/>
      <c r="Z731" s="13"/>
      <c r="AA731" s="13"/>
    </row>
    <row r="732" spans="1:27" ht="15.75" customHeight="1" x14ac:dyDescent="0.2">
      <c r="A732" s="13"/>
      <c r="B732" s="37" t="str">
        <f>"CRS25WT3607189"</f>
        <v>CRS25WT3607189</v>
      </c>
      <c r="C732" s="38">
        <v>45917</v>
      </c>
      <c r="D732" s="37" t="s">
        <v>290</v>
      </c>
      <c r="E732" s="37" t="s">
        <v>62</v>
      </c>
      <c r="F732" s="37">
        <v>196</v>
      </c>
      <c r="G732" s="37">
        <v>4</v>
      </c>
      <c r="H732" s="37">
        <v>196.74888610839801</v>
      </c>
      <c r="I732" s="37">
        <v>9.6471300125122106</v>
      </c>
      <c r="J732" s="37">
        <v>24.512332916259801</v>
      </c>
      <c r="K732" s="37">
        <v>10.181129455566399</v>
      </c>
      <c r="L732" s="37">
        <v>19.324855804443398</v>
      </c>
      <c r="M732" s="37">
        <v>0.832011818885803</v>
      </c>
      <c r="N732" s="37">
        <v>9.5718259811401403</v>
      </c>
      <c r="O732" s="37">
        <v>0</v>
      </c>
      <c r="P732" s="37">
        <v>0</v>
      </c>
      <c r="Q732" s="37">
        <v>6.0316883027553602E-3</v>
      </c>
      <c r="R732" s="37">
        <v>25</v>
      </c>
      <c r="S732" s="37">
        <v>0.33238440752029402</v>
      </c>
      <c r="T732" s="37">
        <v>1020.96801757813</v>
      </c>
      <c r="U732" s="37">
        <v>9999</v>
      </c>
      <c r="V732" s="13"/>
      <c r="W732" s="13"/>
      <c r="X732" s="13"/>
      <c r="Y732" s="13"/>
      <c r="Z732" s="13"/>
      <c r="AA732" s="13"/>
    </row>
    <row r="733" spans="1:27" ht="15.75" customHeight="1" x14ac:dyDescent="0.2">
      <c r="A733" s="13"/>
      <c r="B733" s="37" t="str">
        <f>"CRS25WT3607190"</f>
        <v>CRS25WT3607190</v>
      </c>
      <c r="C733" s="38">
        <v>45917</v>
      </c>
      <c r="D733" s="37" t="s">
        <v>291</v>
      </c>
      <c r="E733" s="37" t="s">
        <v>62</v>
      </c>
      <c r="F733" s="37">
        <v>197</v>
      </c>
      <c r="G733" s="37">
        <v>4</v>
      </c>
      <c r="H733" s="37">
        <v>197.32830810546901</v>
      </c>
      <c r="I733" s="37">
        <v>9.7184524536132795</v>
      </c>
      <c r="J733" s="37">
        <v>24.4974880218506</v>
      </c>
      <c r="K733" s="37">
        <v>10.136380195617701</v>
      </c>
      <c r="L733" s="37">
        <v>19.467334747314499</v>
      </c>
      <c r="M733" s="37">
        <v>0.82884001731872603</v>
      </c>
      <c r="N733" s="37">
        <v>9.6000146865844709</v>
      </c>
      <c r="O733" s="37">
        <v>0</v>
      </c>
      <c r="P733" s="37">
        <v>0</v>
      </c>
      <c r="Q733" s="37">
        <v>1.08724050223827E-2</v>
      </c>
      <c r="R733" s="37">
        <v>25</v>
      </c>
      <c r="S733" s="37">
        <v>0.32184824347495999</v>
      </c>
      <c r="T733" s="37">
        <v>976.80975341796898</v>
      </c>
      <c r="U733" s="37">
        <v>884.70422363281295</v>
      </c>
      <c r="V733" s="13"/>
      <c r="W733" s="13"/>
      <c r="X733" s="13"/>
      <c r="Y733" s="13"/>
      <c r="Z733" s="13"/>
      <c r="AA733" s="13"/>
    </row>
    <row r="734" spans="1:27" ht="15.75" customHeight="1" x14ac:dyDescent="0.2">
      <c r="A734" s="13"/>
      <c r="B734" s="37" t="str">
        <f>"CRS25WT3607191"</f>
        <v>CRS25WT3607191</v>
      </c>
      <c r="C734" s="38">
        <v>45917</v>
      </c>
      <c r="D734" s="37" t="s">
        <v>292</v>
      </c>
      <c r="E734" s="37" t="s">
        <v>62</v>
      </c>
      <c r="F734" s="37">
        <v>194</v>
      </c>
      <c r="G734" s="37">
        <v>4</v>
      </c>
      <c r="H734" s="37">
        <v>194.05506896972699</v>
      </c>
      <c r="I734" s="37">
        <v>9.6513166427612305</v>
      </c>
      <c r="J734" s="37">
        <v>24.4217014312744</v>
      </c>
      <c r="K734" s="37">
        <v>10.014839172363301</v>
      </c>
      <c r="L734" s="37">
        <v>19.376752853393601</v>
      </c>
      <c r="M734" s="37">
        <v>0.82330834865570102</v>
      </c>
      <c r="N734" s="37">
        <v>9.4407720565795898</v>
      </c>
      <c r="O734" s="37">
        <v>0</v>
      </c>
      <c r="P734" s="37">
        <v>0</v>
      </c>
      <c r="Q734" s="37">
        <v>1.51588078588247E-2</v>
      </c>
      <c r="R734" s="37">
        <v>25</v>
      </c>
      <c r="S734" s="37">
        <v>0.32348582148551902</v>
      </c>
      <c r="T734" s="37">
        <v>1014.62707519531</v>
      </c>
      <c r="U734" s="37">
        <v>1325.13806152344</v>
      </c>
      <c r="V734" s="13"/>
      <c r="W734" s="13"/>
      <c r="X734" s="13"/>
      <c r="Y734" s="13"/>
      <c r="Z734" s="13"/>
      <c r="AA734" s="13"/>
    </row>
    <row r="735" spans="1:27" ht="15.75" customHeight="1" x14ac:dyDescent="0.2">
      <c r="A735" s="13"/>
      <c r="B735" s="37" t="str">
        <f>"CRS25WT3607192"</f>
        <v>CRS25WT3607192</v>
      </c>
      <c r="C735" s="38">
        <v>45917</v>
      </c>
      <c r="D735" s="37" t="s">
        <v>293</v>
      </c>
      <c r="E735" s="37" t="s">
        <v>62</v>
      </c>
      <c r="F735" s="37">
        <v>195</v>
      </c>
      <c r="G735" s="37">
        <v>4</v>
      </c>
      <c r="H735" s="37">
        <v>195.31398010253901</v>
      </c>
      <c r="I735" s="37">
        <v>9.6493015289306605</v>
      </c>
      <c r="J735" s="37">
        <v>24.605800628662099</v>
      </c>
      <c r="K735" s="37">
        <v>10.061062812805201</v>
      </c>
      <c r="L735" s="37">
        <v>19.412858963012699</v>
      </c>
      <c r="M735" s="37">
        <v>0.82262128591537498</v>
      </c>
      <c r="N735" s="37">
        <v>9.5020179748535192</v>
      </c>
      <c r="O735" s="37">
        <v>0</v>
      </c>
      <c r="P735" s="37">
        <v>0</v>
      </c>
      <c r="Q735" s="37">
        <v>5.7192449457943396E-3</v>
      </c>
      <c r="R735" s="37">
        <v>25</v>
      </c>
      <c r="S735" s="37">
        <v>0.33652362227439903</v>
      </c>
      <c r="T735" s="37">
        <v>1069.166015625</v>
      </c>
      <c r="U735" s="37">
        <v>1127.97814941406</v>
      </c>
      <c r="V735" s="13"/>
      <c r="W735" s="13"/>
      <c r="X735" s="13"/>
      <c r="Y735" s="13"/>
      <c r="Z735" s="13"/>
      <c r="AA735" s="13"/>
    </row>
    <row r="736" spans="1:27" ht="15.75" customHeight="1" x14ac:dyDescent="0.2">
      <c r="A736" s="13"/>
      <c r="B736" s="37" t="str">
        <f>"CRS25WT3607193"</f>
        <v>CRS25WT3607193</v>
      </c>
      <c r="C736" s="38">
        <v>45917</v>
      </c>
      <c r="D736" s="37" t="s">
        <v>294</v>
      </c>
      <c r="E736" s="37" t="s">
        <v>62</v>
      </c>
      <c r="F736" s="37">
        <v>195</v>
      </c>
      <c r="G736" s="37">
        <v>4</v>
      </c>
      <c r="H736" s="37">
        <v>195.27055358886699</v>
      </c>
      <c r="I736" s="37">
        <v>9.6168661117553693</v>
      </c>
      <c r="J736" s="37">
        <v>24.518598556518601</v>
      </c>
      <c r="K736" s="37">
        <v>10.034996986389199</v>
      </c>
      <c r="L736" s="37">
        <v>19.4589538574219</v>
      </c>
      <c r="M736" s="37">
        <v>0.828147232532501</v>
      </c>
      <c r="N736" s="37">
        <v>9.4999055862426793</v>
      </c>
      <c r="O736" s="37">
        <v>0</v>
      </c>
      <c r="P736" s="37">
        <v>0</v>
      </c>
      <c r="Q736" s="37">
        <v>1.76190380007029E-2</v>
      </c>
      <c r="R736" s="37">
        <v>25</v>
      </c>
      <c r="S736" s="37">
        <v>0.31659039855003401</v>
      </c>
      <c r="T736" s="37">
        <v>949.76251220703102</v>
      </c>
      <c r="U736" s="37">
        <v>1453.04370117187</v>
      </c>
      <c r="V736" s="13"/>
      <c r="W736" s="13"/>
      <c r="X736" s="13"/>
      <c r="Y736" s="13"/>
      <c r="Z736" s="13"/>
      <c r="AA736" s="13"/>
    </row>
    <row r="737" spans="1:27" ht="15.75" customHeight="1" x14ac:dyDescent="0.2">
      <c r="A737" s="13"/>
      <c r="B737" s="37" t="str">
        <f>"CRS25WT3607194"</f>
        <v>CRS25WT3607194</v>
      </c>
      <c r="C737" s="38">
        <v>45917</v>
      </c>
      <c r="D737" s="37" t="s">
        <v>295</v>
      </c>
      <c r="E737" s="37" t="s">
        <v>62</v>
      </c>
      <c r="F737" s="37">
        <v>196</v>
      </c>
      <c r="G737" s="37">
        <v>4</v>
      </c>
      <c r="H737" s="37">
        <v>196.95465087890599</v>
      </c>
      <c r="I737" s="37">
        <v>9.6852998733520508</v>
      </c>
      <c r="J737" s="37">
        <v>24.530765533447301</v>
      </c>
      <c r="K737" s="37">
        <v>10.105221748352101</v>
      </c>
      <c r="L737" s="37">
        <v>19.490385055541999</v>
      </c>
      <c r="M737" s="37">
        <v>0.82897621393203702</v>
      </c>
      <c r="N737" s="37">
        <v>9.5818367004394496</v>
      </c>
      <c r="O737" s="37">
        <v>0</v>
      </c>
      <c r="P737" s="37">
        <v>0</v>
      </c>
      <c r="Q737" s="37">
        <v>1.25396810472012E-2</v>
      </c>
      <c r="R737" s="37">
        <v>25</v>
      </c>
      <c r="S737" s="37">
        <v>0.32605865597724898</v>
      </c>
      <c r="T737" s="37">
        <v>982.45196533203102</v>
      </c>
      <c r="U737" s="37">
        <v>1369.33740234375</v>
      </c>
      <c r="V737" s="13"/>
      <c r="W737" s="13"/>
      <c r="X737" s="13"/>
      <c r="Y737" s="13"/>
      <c r="Z737" s="13"/>
      <c r="AA737" s="13"/>
    </row>
    <row r="738" spans="1:27" ht="15.75" customHeight="1" x14ac:dyDescent="0.2">
      <c r="A738" s="13"/>
      <c r="B738" s="37" t="str">
        <f>"CRS25WT3607195"</f>
        <v>CRS25WT3607195</v>
      </c>
      <c r="C738" s="38">
        <v>45917</v>
      </c>
      <c r="D738" s="37" t="s">
        <v>296</v>
      </c>
      <c r="E738" s="37" t="s">
        <v>62</v>
      </c>
      <c r="F738" s="37">
        <v>195</v>
      </c>
      <c r="G738" s="37">
        <v>4</v>
      </c>
      <c r="H738" s="37">
        <v>195.50419616699199</v>
      </c>
      <c r="I738" s="37">
        <v>9.70173835754394</v>
      </c>
      <c r="J738" s="37">
        <v>24.390495300293001</v>
      </c>
      <c r="K738" s="37">
        <v>10.072064399719199</v>
      </c>
      <c r="L738" s="37">
        <v>19.410539627075199</v>
      </c>
      <c r="M738" s="37">
        <v>0.82620137929916404</v>
      </c>
      <c r="N738" s="37">
        <v>9.5112724304199201</v>
      </c>
      <c r="O738" s="37">
        <v>0</v>
      </c>
      <c r="P738" s="37">
        <v>0</v>
      </c>
      <c r="Q738" s="37">
        <v>1.13095231354237E-2</v>
      </c>
      <c r="R738" s="37">
        <v>25</v>
      </c>
      <c r="S738" s="37">
        <v>0.30665218830108598</v>
      </c>
      <c r="T738" s="37">
        <v>1019.93664550781</v>
      </c>
      <c r="U738" s="37">
        <v>1193.07800292969</v>
      </c>
      <c r="V738" s="13"/>
      <c r="W738" s="13"/>
      <c r="X738" s="13"/>
      <c r="Y738" s="13"/>
      <c r="Z738" s="13"/>
      <c r="AA738" s="13"/>
    </row>
    <row r="739" spans="1:27" ht="15.75" customHeight="1" x14ac:dyDescent="0.2">
      <c r="A739" s="13"/>
      <c r="B739" s="37" t="str">
        <f>"CRS25WT3607196"</f>
        <v>CRS25WT3607196</v>
      </c>
      <c r="C739" s="38">
        <v>45917</v>
      </c>
      <c r="D739" s="37" t="s">
        <v>297</v>
      </c>
      <c r="E739" s="37" t="s">
        <v>62</v>
      </c>
      <c r="F739" s="37">
        <v>204</v>
      </c>
      <c r="G739" s="37">
        <v>4</v>
      </c>
      <c r="H739" s="37">
        <v>204.551345825195</v>
      </c>
      <c r="I739" s="37">
        <v>9.7453441619872994</v>
      </c>
      <c r="J739" s="37">
        <v>24.652982711791999</v>
      </c>
      <c r="K739" s="37">
        <v>10.4281015396118</v>
      </c>
      <c r="L739" s="37">
        <v>19.615398406982401</v>
      </c>
      <c r="M739" s="37">
        <v>0.85140401124954201</v>
      </c>
      <c r="N739" s="37">
        <v>9.95141506195068</v>
      </c>
      <c r="O739" s="37">
        <v>0</v>
      </c>
      <c r="P739" s="37">
        <v>0</v>
      </c>
      <c r="Q739" s="37">
        <v>1.0163690894842099E-2</v>
      </c>
      <c r="R739" s="37">
        <v>25</v>
      </c>
      <c r="S739" s="37">
        <v>0.31385788321495101</v>
      </c>
      <c r="T739" s="37">
        <v>988.91943359375</v>
      </c>
      <c r="U739" s="37">
        <v>1891.78076171875</v>
      </c>
      <c r="V739" s="13"/>
      <c r="W739" s="13"/>
      <c r="X739" s="13"/>
      <c r="Y739" s="13"/>
      <c r="Z739" s="13"/>
      <c r="AA739" s="13"/>
    </row>
    <row r="740" spans="1:27" ht="15.75" customHeight="1" x14ac:dyDescent="0.2">
      <c r="A740" s="13"/>
      <c r="B740" s="37" t="str">
        <f>"CRS25WT3607197"</f>
        <v>CRS25WT3607197</v>
      </c>
      <c r="C740" s="38">
        <v>45917</v>
      </c>
      <c r="D740" s="37" t="s">
        <v>298</v>
      </c>
      <c r="E740" s="37" t="s">
        <v>62</v>
      </c>
      <c r="F740" s="37">
        <v>201</v>
      </c>
      <c r="G740" s="37">
        <v>4</v>
      </c>
      <c r="H740" s="37">
        <v>201.01783752441401</v>
      </c>
      <c r="I740" s="37">
        <v>9.6912498474121094</v>
      </c>
      <c r="J740" s="37">
        <v>24.463426589965799</v>
      </c>
      <c r="K740" s="37">
        <v>10.1639976501465</v>
      </c>
      <c r="L740" s="37">
        <v>19.777439117431602</v>
      </c>
      <c r="M740" s="37">
        <v>0.84788608551025402</v>
      </c>
      <c r="N740" s="37">
        <v>9.7795104980468697</v>
      </c>
      <c r="O740" s="37">
        <v>0</v>
      </c>
      <c r="P740" s="37">
        <v>0</v>
      </c>
      <c r="Q740" s="37">
        <v>1.0952303186059E-2</v>
      </c>
      <c r="R740" s="37">
        <v>25</v>
      </c>
      <c r="S740" s="37">
        <v>0.28107312321662897</v>
      </c>
      <c r="T740" s="37">
        <v>958.41107177734398</v>
      </c>
      <c r="U740" s="37">
        <v>1106.02770996094</v>
      </c>
      <c r="V740" s="13"/>
      <c r="W740" s="13"/>
      <c r="X740" s="13"/>
      <c r="Y740" s="13"/>
      <c r="Z740" s="13"/>
      <c r="AA740" s="13"/>
    </row>
    <row r="741" spans="1:27" ht="15.75" customHeight="1" x14ac:dyDescent="0.2">
      <c r="A741" s="13"/>
      <c r="B741" s="37" t="str">
        <f>"CRS25WT3607198"</f>
        <v>CRS25WT3607198</v>
      </c>
      <c r="C741" s="38">
        <v>45917</v>
      </c>
      <c r="D741" s="37" t="s">
        <v>299</v>
      </c>
      <c r="E741" s="37" t="s">
        <v>62</v>
      </c>
      <c r="F741" s="37">
        <v>204</v>
      </c>
      <c r="G741" s="37">
        <v>4</v>
      </c>
      <c r="H741" s="37">
        <v>204.95706176757801</v>
      </c>
      <c r="I741" s="37">
        <v>9.6951255798339808</v>
      </c>
      <c r="J741" s="37">
        <v>24.631149291992202</v>
      </c>
      <c r="K741" s="37">
        <v>10.3351497650146</v>
      </c>
      <c r="L741" s="37">
        <v>19.831069946289102</v>
      </c>
      <c r="M741" s="37">
        <v>0.85827165842056297</v>
      </c>
      <c r="N741" s="37">
        <v>9.9711532592773402</v>
      </c>
      <c r="O741" s="37">
        <v>0</v>
      </c>
      <c r="P741" s="37">
        <v>0</v>
      </c>
      <c r="Q741" s="37">
        <v>1.0476151481270801E-2</v>
      </c>
      <c r="R741" s="37">
        <v>25</v>
      </c>
      <c r="S741" s="37">
        <v>0.30262687802314803</v>
      </c>
      <c r="T741" s="37">
        <v>974.18420410156205</v>
      </c>
      <c r="U741" s="37">
        <v>732.86334228515602</v>
      </c>
      <c r="V741" s="13"/>
      <c r="W741" s="13"/>
      <c r="X741" s="13"/>
      <c r="Y741" s="13"/>
      <c r="Z741" s="13"/>
      <c r="AA741" s="13"/>
    </row>
    <row r="742" spans="1:27" ht="15.75" customHeight="1" x14ac:dyDescent="0.2">
      <c r="A742" s="13"/>
      <c r="B742" s="37" t="str">
        <f>"CRS25WT3607199"</f>
        <v>CRS25WT3607199</v>
      </c>
      <c r="C742" s="38">
        <v>45917</v>
      </c>
      <c r="D742" s="37" t="s">
        <v>300</v>
      </c>
      <c r="E742" s="37" t="s">
        <v>62</v>
      </c>
      <c r="F742" s="37">
        <v>194</v>
      </c>
      <c r="G742" s="37">
        <v>4</v>
      </c>
      <c r="H742" s="37">
        <v>194.07272338867199</v>
      </c>
      <c r="I742" s="37">
        <v>9.5939140319824201</v>
      </c>
      <c r="J742" s="37">
        <v>24.326171875</v>
      </c>
      <c r="K742" s="37">
        <v>10.0124769210815</v>
      </c>
      <c r="L742" s="37">
        <v>19.3830871582031</v>
      </c>
      <c r="M742" s="37">
        <v>0.831562519073486</v>
      </c>
      <c r="N742" s="37">
        <v>9.4416313171386701</v>
      </c>
      <c r="O742" s="37">
        <v>0</v>
      </c>
      <c r="P742" s="37">
        <v>0</v>
      </c>
      <c r="Q742" s="37">
        <v>1.04737104848027E-2</v>
      </c>
      <c r="R742" s="37">
        <v>25</v>
      </c>
      <c r="S742" s="37">
        <v>0.31295600533485401</v>
      </c>
      <c r="T742" s="37">
        <v>1047.2666015625</v>
      </c>
      <c r="U742" s="37">
        <v>1169.73327636719</v>
      </c>
      <c r="V742" s="13"/>
      <c r="W742" s="13"/>
      <c r="X742" s="13"/>
      <c r="Y742" s="13"/>
      <c r="Z742" s="13"/>
      <c r="AA742" s="13"/>
    </row>
    <row r="743" spans="1:27" ht="15.75" customHeight="1" x14ac:dyDescent="0.2">
      <c r="A743" s="13"/>
      <c r="B743" s="37" t="str">
        <f>"CRS25WT3607200"</f>
        <v>CRS25WT3607200</v>
      </c>
      <c r="C743" s="38">
        <v>45917</v>
      </c>
      <c r="D743" s="37" t="s">
        <v>301</v>
      </c>
      <c r="E743" s="37" t="s">
        <v>62</v>
      </c>
      <c r="F743" s="37">
        <v>195</v>
      </c>
      <c r="G743" s="37">
        <v>4</v>
      </c>
      <c r="H743" s="37">
        <v>195.10908508300801</v>
      </c>
      <c r="I743" s="37">
        <v>9.5860557556152308</v>
      </c>
      <c r="J743" s="37">
        <v>24.384105682373001</v>
      </c>
      <c r="K743" s="37">
        <v>10.0200967788696</v>
      </c>
      <c r="L743" s="37">
        <v>19.471776962280298</v>
      </c>
      <c r="M743" s="37">
        <v>0.83470058441162098</v>
      </c>
      <c r="N743" s="37">
        <v>9.4920501708984393</v>
      </c>
      <c r="O743" s="37">
        <v>0</v>
      </c>
      <c r="P743" s="37">
        <v>0</v>
      </c>
      <c r="Q743" s="37">
        <v>1.2502558529376999E-2</v>
      </c>
      <c r="R743" s="37">
        <v>25</v>
      </c>
      <c r="S743" s="37">
        <v>0.30517259240150502</v>
      </c>
      <c r="T743" s="37">
        <v>1012.59143066406</v>
      </c>
      <c r="U743" s="37">
        <v>2187.44897460938</v>
      </c>
      <c r="V743" s="13"/>
      <c r="W743" s="13"/>
      <c r="X743" s="13"/>
      <c r="Y743" s="13"/>
      <c r="Z743" s="13"/>
      <c r="AA743" s="13"/>
    </row>
    <row r="744" spans="1:27" ht="15.75" customHeight="1" x14ac:dyDescent="0.2">
      <c r="A744" s="13"/>
      <c r="B744" s="37" t="str">
        <f>"CRS25WT3607201"</f>
        <v>CRS25WT3607201</v>
      </c>
      <c r="C744" s="38">
        <v>45917</v>
      </c>
      <c r="D744" s="37" t="s">
        <v>302</v>
      </c>
      <c r="E744" s="37" t="s">
        <v>62</v>
      </c>
      <c r="F744" s="37">
        <v>197</v>
      </c>
      <c r="G744" s="37">
        <v>4</v>
      </c>
      <c r="H744" s="37">
        <v>197.84059143066401</v>
      </c>
      <c r="I744" s="37">
        <v>9.6131801605224592</v>
      </c>
      <c r="J744" s="37">
        <v>24.4606609344482</v>
      </c>
      <c r="K744" s="37">
        <v>10.136193275451699</v>
      </c>
      <c r="L744" s="37">
        <v>19.518234252929702</v>
      </c>
      <c r="M744" s="37">
        <v>0.84135663509368896</v>
      </c>
      <c r="N744" s="37">
        <v>9.62493801116943</v>
      </c>
      <c r="O744" s="37">
        <v>0</v>
      </c>
      <c r="P744" s="37">
        <v>0</v>
      </c>
      <c r="Q744" s="37">
        <v>1.5238095074892001E-2</v>
      </c>
      <c r="R744" s="37">
        <v>25</v>
      </c>
      <c r="S744" s="37">
        <v>0.308817028999329</v>
      </c>
      <c r="T744" s="37">
        <v>1030.82214355469</v>
      </c>
      <c r="U744" s="37">
        <v>4257.50634765625</v>
      </c>
      <c r="V744" s="13"/>
      <c r="W744" s="13"/>
      <c r="X744" s="13"/>
      <c r="Y744" s="13"/>
      <c r="Z744" s="13"/>
      <c r="AA744" s="13"/>
    </row>
    <row r="745" spans="1:27" ht="15.75" customHeight="1" x14ac:dyDescent="0.2">
      <c r="A745" s="13"/>
      <c r="B745" s="37" t="str">
        <f>"CRS25WT3607202"</f>
        <v>CRS25WT3607202</v>
      </c>
      <c r="C745" s="38">
        <v>45917</v>
      </c>
      <c r="D745" s="37" t="s">
        <v>303</v>
      </c>
      <c r="E745" s="37" t="s">
        <v>62</v>
      </c>
      <c r="F745" s="37">
        <v>197</v>
      </c>
      <c r="G745" s="37">
        <v>4</v>
      </c>
      <c r="H745" s="37">
        <v>197.231521606445</v>
      </c>
      <c r="I745" s="37">
        <v>9.6562576293945295</v>
      </c>
      <c r="J745" s="37">
        <v>24.4182529449463</v>
      </c>
      <c r="K745" s="37">
        <v>10.0853471755981</v>
      </c>
      <c r="L745" s="37">
        <v>19.5562438964844</v>
      </c>
      <c r="M745" s="37">
        <v>0.83647483587265004</v>
      </c>
      <c r="N745" s="37">
        <v>9.5953063964843803</v>
      </c>
      <c r="O745" s="37">
        <v>0</v>
      </c>
      <c r="P745" s="37">
        <v>0</v>
      </c>
      <c r="Q745" s="37">
        <v>1.0163690894842099E-2</v>
      </c>
      <c r="R745" s="37">
        <v>25</v>
      </c>
      <c r="S745" s="37">
        <v>0.31320172548294101</v>
      </c>
      <c r="T745" s="37">
        <v>1043.56713867188</v>
      </c>
      <c r="U745" s="37">
        <v>922.16217041015602</v>
      </c>
      <c r="V745" s="13"/>
      <c r="W745" s="13"/>
      <c r="X745" s="13"/>
      <c r="Y745" s="13"/>
      <c r="Z745" s="13"/>
      <c r="AA745" s="13"/>
    </row>
    <row r="746" spans="1:27" ht="15.75" customHeight="1" x14ac:dyDescent="0.2">
      <c r="A746" s="13"/>
      <c r="B746" s="37" t="str">
        <f>"CRS25WT3607203"</f>
        <v>CRS25WT3607203</v>
      </c>
      <c r="C746" s="38">
        <v>45917</v>
      </c>
      <c r="D746" s="37" t="s">
        <v>304</v>
      </c>
      <c r="E746" s="37" t="s">
        <v>62</v>
      </c>
      <c r="F746" s="37">
        <v>199</v>
      </c>
      <c r="G746" s="37">
        <v>4</v>
      </c>
      <c r="H746" s="37">
        <v>199.00897216796901</v>
      </c>
      <c r="I746" s="37">
        <v>9.6432371139526403</v>
      </c>
      <c r="J746" s="37">
        <v>24.6175651550293</v>
      </c>
      <c r="K746" s="37">
        <v>10.074165344238301</v>
      </c>
      <c r="L746" s="37">
        <v>19.754388809204102</v>
      </c>
      <c r="M746" s="37">
        <v>0.83831012248992898</v>
      </c>
      <c r="N746" s="37">
        <v>9.6817789077758807</v>
      </c>
      <c r="O746" s="37">
        <v>0</v>
      </c>
      <c r="P746" s="37">
        <v>0</v>
      </c>
      <c r="Q746" s="37">
        <v>1.01487254723907E-2</v>
      </c>
      <c r="R746" s="37">
        <v>25</v>
      </c>
      <c r="S746" s="37">
        <v>0.31535014510154702</v>
      </c>
      <c r="T746" s="37">
        <v>994.737060546875</v>
      </c>
      <c r="U746" s="37">
        <v>914.880126953125</v>
      </c>
      <c r="V746" s="13"/>
      <c r="W746" s="13"/>
      <c r="X746" s="13"/>
      <c r="Y746" s="13"/>
      <c r="Z746" s="13"/>
      <c r="AA746" s="13"/>
    </row>
    <row r="747" spans="1:27" ht="15.75" customHeight="1" x14ac:dyDescent="0.2">
      <c r="A747" s="13"/>
      <c r="B747" s="37" t="str">
        <f>"CRS25WT3607205"</f>
        <v>CRS25WT3607205</v>
      </c>
      <c r="C747" s="38">
        <v>45917</v>
      </c>
      <c r="D747" s="37" t="s">
        <v>305</v>
      </c>
      <c r="E747" s="37" t="s">
        <v>62</v>
      </c>
      <c r="F747" s="37">
        <v>202</v>
      </c>
      <c r="G747" s="37">
        <v>4</v>
      </c>
      <c r="H747" s="37">
        <v>202.21290588378901</v>
      </c>
      <c r="I747" s="37">
        <v>9.8206214904785192</v>
      </c>
      <c r="J747" s="37">
        <v>24.701454162597699</v>
      </c>
      <c r="K747" s="37">
        <v>10.3184366226196</v>
      </c>
      <c r="L747" s="37">
        <v>19.597242355346701</v>
      </c>
      <c r="M747" s="37">
        <v>0.83358019590377797</v>
      </c>
      <c r="N747" s="37">
        <v>9.8376502990722692</v>
      </c>
      <c r="O747" s="37">
        <v>0</v>
      </c>
      <c r="P747" s="37">
        <v>0</v>
      </c>
      <c r="Q747" s="37">
        <v>6.5079359337687501E-3</v>
      </c>
      <c r="R747" s="37">
        <v>25</v>
      </c>
      <c r="S747" s="37">
        <v>0.31793871521949801</v>
      </c>
      <c r="T747" s="37">
        <v>1171.30151367188</v>
      </c>
      <c r="U747" s="37">
        <v>1702.94775390625</v>
      </c>
      <c r="V747" s="13"/>
      <c r="W747" s="13"/>
      <c r="X747" s="13"/>
      <c r="Y747" s="13"/>
      <c r="Z747" s="13"/>
      <c r="AA747" s="13"/>
    </row>
    <row r="748" spans="1:27" ht="15.75" customHeight="1" x14ac:dyDescent="0.2">
      <c r="A748" s="13"/>
      <c r="B748" s="37" t="str">
        <f>"CRS25WT3607206"</f>
        <v>CRS25WT3607206</v>
      </c>
      <c r="C748" s="38">
        <v>45917</v>
      </c>
      <c r="D748" s="37" t="s">
        <v>306</v>
      </c>
      <c r="E748" s="37" t="s">
        <v>62</v>
      </c>
      <c r="F748" s="37">
        <v>202</v>
      </c>
      <c r="G748" s="37">
        <v>4</v>
      </c>
      <c r="H748" s="37">
        <v>202.09368896484401</v>
      </c>
      <c r="I748" s="37">
        <v>9.6255807876586896</v>
      </c>
      <c r="J748" s="37">
        <v>24.6346111297607</v>
      </c>
      <c r="K748" s="37">
        <v>10.2281494140625</v>
      </c>
      <c r="L748" s="37">
        <v>19.758579254150401</v>
      </c>
      <c r="M748" s="37">
        <v>0.85227566957473799</v>
      </c>
      <c r="N748" s="37">
        <v>9.8318510055541992</v>
      </c>
      <c r="O748" s="37">
        <v>0</v>
      </c>
      <c r="P748" s="37">
        <v>0</v>
      </c>
      <c r="Q748" s="37">
        <v>6.3516865484416502E-3</v>
      </c>
      <c r="R748" s="37">
        <v>25</v>
      </c>
      <c r="S748" s="37">
        <v>0.29858377575874301</v>
      </c>
      <c r="T748" s="37">
        <v>1093.97082519531</v>
      </c>
      <c r="U748" s="37">
        <v>9999</v>
      </c>
      <c r="V748" s="13"/>
      <c r="W748" s="13"/>
      <c r="X748" s="13"/>
      <c r="Y748" s="13"/>
      <c r="Z748" s="13"/>
      <c r="AA748" s="13"/>
    </row>
    <row r="749" spans="1:27" ht="15.75" customHeight="1" x14ac:dyDescent="0.2">
      <c r="A749" s="13"/>
      <c r="B749" s="37" t="str">
        <f>"CRS25WT3607207"</f>
        <v>CRS25WT3607207</v>
      </c>
      <c r="C749" s="38">
        <v>45917</v>
      </c>
      <c r="D749" s="37" t="s">
        <v>307</v>
      </c>
      <c r="E749" s="37" t="s">
        <v>62</v>
      </c>
      <c r="F749" s="37">
        <v>201</v>
      </c>
      <c r="G749" s="37">
        <v>4</v>
      </c>
      <c r="H749" s="37">
        <v>201.59352111816401</v>
      </c>
      <c r="I749" s="37">
        <v>9.6442441940307599</v>
      </c>
      <c r="J749" s="37">
        <v>24.577182769775401</v>
      </c>
      <c r="K749" s="37">
        <v>10.166180610656699</v>
      </c>
      <c r="L749" s="37">
        <v>19.829820632934599</v>
      </c>
      <c r="M749" s="37">
        <v>0.85050380229949996</v>
      </c>
      <c r="N749" s="37">
        <v>9.8075170516967791</v>
      </c>
      <c r="O749" s="37">
        <v>0</v>
      </c>
      <c r="P749" s="37">
        <v>0</v>
      </c>
      <c r="Q749" s="37">
        <v>1.0158807970583401E-2</v>
      </c>
      <c r="R749" s="37">
        <v>25</v>
      </c>
      <c r="S749" s="37">
        <v>0.28702592849731401</v>
      </c>
      <c r="T749" s="37">
        <v>977.12384033203102</v>
      </c>
      <c r="U749" s="37">
        <v>2199.7783203125</v>
      </c>
      <c r="V749" s="13"/>
      <c r="W749" s="13"/>
      <c r="X749" s="13"/>
      <c r="Y749" s="13"/>
      <c r="Z749" s="13"/>
      <c r="AA749" s="13"/>
    </row>
    <row r="750" spans="1:27" ht="15.75" customHeight="1" x14ac:dyDescent="0.2">
      <c r="A750" s="13"/>
      <c r="B750" s="37" t="str">
        <f>"CRS25WT3607208"</f>
        <v>CRS25WT3607208</v>
      </c>
      <c r="C750" s="38">
        <v>45917</v>
      </c>
      <c r="D750" s="37" t="s">
        <v>308</v>
      </c>
      <c r="E750" s="37" t="s">
        <v>62</v>
      </c>
      <c r="F750" s="37">
        <v>193</v>
      </c>
      <c r="G750" s="37">
        <v>4</v>
      </c>
      <c r="H750" s="37">
        <v>193.02033996582</v>
      </c>
      <c r="I750" s="37">
        <v>10.2469339370728</v>
      </c>
      <c r="J750" s="37">
        <v>24.738061904907202</v>
      </c>
      <c r="K750" s="37">
        <v>10.5520620346069</v>
      </c>
      <c r="L750" s="37">
        <v>18.292190551757798</v>
      </c>
      <c r="M750" s="37">
        <v>0.76145362854003895</v>
      </c>
      <c r="N750" s="37">
        <v>9.3904323577880895</v>
      </c>
      <c r="O750" s="37">
        <v>0</v>
      </c>
      <c r="P750" s="37">
        <v>0</v>
      </c>
      <c r="Q750" s="37">
        <v>1.20634911581874E-2</v>
      </c>
      <c r="R750" s="37">
        <v>25</v>
      </c>
      <c r="S750" s="37">
        <v>0.28603193163871798</v>
      </c>
      <c r="T750" s="37">
        <v>1081.1884765625</v>
      </c>
      <c r="U750" s="37">
        <v>172.86866760253901</v>
      </c>
      <c r="V750" s="13"/>
      <c r="W750" s="13"/>
      <c r="X750" s="13"/>
      <c r="Y750" s="13"/>
      <c r="Z750" s="13"/>
      <c r="AA750" s="13"/>
    </row>
    <row r="751" spans="1:27" ht="15.75" customHeight="1" x14ac:dyDescent="0.2">
      <c r="A751" s="13"/>
      <c r="B751" s="37" t="str">
        <f>"CRS25WT3607209"</f>
        <v>CRS25WT3607209</v>
      </c>
      <c r="C751" s="38">
        <v>45917</v>
      </c>
      <c r="D751" s="37" t="s">
        <v>309</v>
      </c>
      <c r="E751" s="37" t="s">
        <v>62</v>
      </c>
      <c r="F751" s="37">
        <v>195</v>
      </c>
      <c r="G751" s="37">
        <v>4</v>
      </c>
      <c r="H751" s="37">
        <v>195.43603515625</v>
      </c>
      <c r="I751" s="37">
        <v>9.7229146957397496</v>
      </c>
      <c r="J751" s="37">
        <v>24.391086578369102</v>
      </c>
      <c r="K751" s="37">
        <v>9.9967737197875994</v>
      </c>
      <c r="L751" s="37">
        <v>19.549909591674801</v>
      </c>
      <c r="M751" s="37">
        <v>0.82409453392028797</v>
      </c>
      <c r="N751" s="37">
        <v>9.5079555511474592</v>
      </c>
      <c r="O751" s="37">
        <v>0</v>
      </c>
      <c r="P751" s="37">
        <v>0</v>
      </c>
      <c r="Q751" s="37">
        <v>1.0476189665496301E-2</v>
      </c>
      <c r="R751" s="37">
        <v>25</v>
      </c>
      <c r="S751" s="37">
        <v>0.30703285336494401</v>
      </c>
      <c r="T751" s="37">
        <v>1028.80505371094</v>
      </c>
      <c r="U751" s="37">
        <v>469.31799316406301</v>
      </c>
      <c r="V751" s="13"/>
      <c r="W751" s="13"/>
      <c r="X751" s="13"/>
      <c r="Y751" s="13"/>
      <c r="Z751" s="13"/>
      <c r="AA751" s="13"/>
    </row>
    <row r="752" spans="1:27" ht="15.75" customHeight="1" x14ac:dyDescent="0.2">
      <c r="A752" s="13"/>
      <c r="B752" s="37" t="str">
        <f>"CRS25WT3607210"</f>
        <v>CRS25WT3607210</v>
      </c>
      <c r="C752" s="38">
        <v>45917</v>
      </c>
      <c r="D752" s="37" t="s">
        <v>310</v>
      </c>
      <c r="E752" s="37" t="s">
        <v>62</v>
      </c>
      <c r="F752" s="37">
        <v>192</v>
      </c>
      <c r="G752" s="37">
        <v>4</v>
      </c>
      <c r="H752" s="37">
        <v>192.362869262695</v>
      </c>
      <c r="I752" s="37">
        <v>10.167041778564499</v>
      </c>
      <c r="J752" s="37">
        <v>24.613338470458999</v>
      </c>
      <c r="K752" s="37">
        <v>9.9427633285522496</v>
      </c>
      <c r="L752" s="37">
        <v>19.347023010253899</v>
      </c>
      <c r="M752" s="37">
        <v>0.76869863271713301</v>
      </c>
      <c r="N752" s="37">
        <v>9.3584461212158203</v>
      </c>
      <c r="O752" s="37">
        <v>0</v>
      </c>
      <c r="P752" s="37">
        <v>0</v>
      </c>
      <c r="Q752" s="37">
        <v>2.6507008820772199E-2</v>
      </c>
      <c r="R752" s="37">
        <v>25</v>
      </c>
      <c r="S752" s="37">
        <v>0.27364817261695901</v>
      </c>
      <c r="T752" s="37">
        <v>977.16259765625</v>
      </c>
      <c r="U752" s="37">
        <v>207.39978027343801</v>
      </c>
      <c r="V752" s="13"/>
      <c r="W752" s="13"/>
      <c r="X752" s="13"/>
      <c r="Y752" s="13"/>
      <c r="Z752" s="13"/>
      <c r="AA752" s="13"/>
    </row>
    <row r="753" spans="1:27" ht="15.75" customHeight="1" x14ac:dyDescent="0.2">
      <c r="A753" s="13"/>
      <c r="B753" s="37" t="str">
        <f>"CRS25WT3607211"</f>
        <v>CRS25WT3607211</v>
      </c>
      <c r="C753" s="38">
        <v>45917</v>
      </c>
      <c r="D753" s="37" t="s">
        <v>311</v>
      </c>
      <c r="E753" s="37" t="s">
        <v>62</v>
      </c>
      <c r="F753" s="37">
        <v>198</v>
      </c>
      <c r="G753" s="37">
        <v>4</v>
      </c>
      <c r="H753" s="37">
        <v>198.05702209472699</v>
      </c>
      <c r="I753" s="37">
        <v>9.7170896530151403</v>
      </c>
      <c r="J753" s="37">
        <v>24.412813186645501</v>
      </c>
      <c r="K753" s="37">
        <v>10.1330308914185</v>
      </c>
      <c r="L753" s="37">
        <v>19.5456848144531</v>
      </c>
      <c r="M753" s="37">
        <v>0.83490335941314697</v>
      </c>
      <c r="N753" s="37">
        <v>9.6354665756225604</v>
      </c>
      <c r="O753" s="37">
        <v>0</v>
      </c>
      <c r="P753" s="37">
        <v>0</v>
      </c>
      <c r="Q753" s="37">
        <v>2.2700931876897801E-2</v>
      </c>
      <c r="R753" s="37">
        <v>25</v>
      </c>
      <c r="S753" s="37">
        <v>0.299543857574463</v>
      </c>
      <c r="T753" s="37">
        <v>1021.36578369141</v>
      </c>
      <c r="U753" s="37">
        <v>969.85650634765602</v>
      </c>
      <c r="V753" s="13"/>
      <c r="W753" s="13"/>
      <c r="X753" s="13"/>
      <c r="Y753" s="13"/>
      <c r="Z753" s="13"/>
      <c r="AA753" s="13"/>
    </row>
    <row r="754" spans="1:27" ht="15.75" customHeight="1" x14ac:dyDescent="0.2">
      <c r="A754" s="13"/>
      <c r="B754" s="37" t="str">
        <f>"CRS25WT3607212"</f>
        <v>CRS25WT3607212</v>
      </c>
      <c r="C754" s="38">
        <v>45917</v>
      </c>
      <c r="D754" s="37" t="s">
        <v>312</v>
      </c>
      <c r="E754" s="37" t="s">
        <v>62</v>
      </c>
      <c r="F754" s="37">
        <v>197</v>
      </c>
      <c r="G754" s="37">
        <v>4</v>
      </c>
      <c r="H754" s="37">
        <v>197.71380615234401</v>
      </c>
      <c r="I754" s="37">
        <v>9.7404975891113299</v>
      </c>
      <c r="J754" s="37">
        <v>24.398799896240199</v>
      </c>
      <c r="K754" s="37">
        <v>10.1836833953857</v>
      </c>
      <c r="L754" s="37">
        <v>19.4147624969482</v>
      </c>
      <c r="M754" s="37">
        <v>0.83193117380142201</v>
      </c>
      <c r="N754" s="37">
        <v>9.6187696456909197</v>
      </c>
      <c r="O754" s="37">
        <v>0</v>
      </c>
      <c r="P754" s="37">
        <v>0</v>
      </c>
      <c r="Q754" s="37">
        <v>2.6448413729667698E-2</v>
      </c>
      <c r="R754" s="37">
        <v>25</v>
      </c>
      <c r="S754" s="37">
        <v>0.31179410219192499</v>
      </c>
      <c r="T754" s="37">
        <v>1035.90417480469</v>
      </c>
      <c r="U754" s="37">
        <v>976.62762451171898</v>
      </c>
      <c r="V754" s="13"/>
      <c r="W754" s="13"/>
      <c r="X754" s="13"/>
      <c r="Y754" s="13"/>
      <c r="Z754" s="13"/>
      <c r="AA754" s="13"/>
    </row>
    <row r="755" spans="1:27" ht="15.75" customHeight="1" x14ac:dyDescent="0.2">
      <c r="A755" s="13"/>
      <c r="B755" s="37" t="str">
        <f>"CRS25WT3607215"</f>
        <v>CRS25WT3607215</v>
      </c>
      <c r="C755" s="38">
        <v>45917</v>
      </c>
      <c r="D755" s="37" t="s">
        <v>313</v>
      </c>
      <c r="E755" s="37" t="s">
        <v>62</v>
      </c>
      <c r="F755" s="37">
        <v>197</v>
      </c>
      <c r="G755" s="37">
        <v>4</v>
      </c>
      <c r="H755" s="37">
        <v>197.93037414550801</v>
      </c>
      <c r="I755" s="37">
        <v>9.5513334274291992</v>
      </c>
      <c r="J755" s="37">
        <v>24.617795944213899</v>
      </c>
      <c r="K755" s="37">
        <v>10.1204671859741</v>
      </c>
      <c r="L755" s="37">
        <v>19.557432174682599</v>
      </c>
      <c r="M755" s="37">
        <v>0.84178131818771396</v>
      </c>
      <c r="N755" s="37">
        <v>9.6293058395385707</v>
      </c>
      <c r="O755" s="37">
        <v>0</v>
      </c>
      <c r="P755" s="37">
        <v>0</v>
      </c>
      <c r="Q755" s="37">
        <v>1.6507007181644402E-2</v>
      </c>
      <c r="R755" s="37">
        <v>25</v>
      </c>
      <c r="S755" s="37">
        <v>0.31807452440261802</v>
      </c>
      <c r="T755" s="37">
        <v>1090.35595703125</v>
      </c>
      <c r="U755" s="37">
        <v>9999</v>
      </c>
      <c r="V755" s="13"/>
      <c r="W755" s="13"/>
      <c r="X755" s="13"/>
      <c r="Y755" s="13"/>
      <c r="Z755" s="13"/>
      <c r="AA755" s="13"/>
    </row>
    <row r="756" spans="1:27" ht="15.75" customHeight="1" x14ac:dyDescent="0.2">
      <c r="A756" s="13"/>
      <c r="B756" s="37" t="str">
        <f>"CRS25WT3607216"</f>
        <v>CRS25WT3607216</v>
      </c>
      <c r="C756" s="38">
        <v>45917</v>
      </c>
      <c r="D756" s="37" t="s">
        <v>314</v>
      </c>
      <c r="E756" s="37" t="s">
        <v>62</v>
      </c>
      <c r="F756" s="37">
        <v>200</v>
      </c>
      <c r="G756" s="37">
        <v>4</v>
      </c>
      <c r="H756" s="37">
        <v>200.26567077636699</v>
      </c>
      <c r="I756" s="37">
        <v>9.6165590286254901</v>
      </c>
      <c r="J756" s="37">
        <v>24.6112174987793</v>
      </c>
      <c r="K756" s="37">
        <v>10.1173915863037</v>
      </c>
      <c r="L756" s="37">
        <v>19.7942008972168</v>
      </c>
      <c r="M756" s="37">
        <v>0.84616237878799405</v>
      </c>
      <c r="N756" s="37">
        <v>9.7429180145263707</v>
      </c>
      <c r="O756" s="37">
        <v>0</v>
      </c>
      <c r="P756" s="37">
        <v>0</v>
      </c>
      <c r="Q756" s="37">
        <v>6.0317455790936904E-3</v>
      </c>
      <c r="R756" s="37">
        <v>25</v>
      </c>
      <c r="S756" s="37">
        <v>0.298933625221252</v>
      </c>
      <c r="T756" s="37">
        <v>1050.56860351562</v>
      </c>
      <c r="U756" s="37">
        <v>1429.47119140625</v>
      </c>
      <c r="V756" s="13"/>
      <c r="W756" s="13"/>
      <c r="X756" s="13"/>
      <c r="Y756" s="13"/>
      <c r="Z756" s="13"/>
      <c r="AA756" s="13"/>
    </row>
    <row r="757" spans="1:27" ht="15.75" customHeight="1" x14ac:dyDescent="0.2">
      <c r="A757" s="13"/>
      <c r="B757" s="37" t="str">
        <f>"CRS25WT3607217"</f>
        <v>CRS25WT3607217</v>
      </c>
      <c r="C757" s="38">
        <v>45917</v>
      </c>
      <c r="D757" s="37" t="s">
        <v>315</v>
      </c>
      <c r="E757" s="37" t="s">
        <v>62</v>
      </c>
      <c r="F757" s="37">
        <v>199</v>
      </c>
      <c r="G757" s="37">
        <v>4</v>
      </c>
      <c r="H757" s="37">
        <v>199.52752685546901</v>
      </c>
      <c r="I757" s="37">
        <v>9.6531286239624006</v>
      </c>
      <c r="J757" s="37">
        <v>24.535068511962901</v>
      </c>
      <c r="K757" s="37">
        <v>10.141288757324199</v>
      </c>
      <c r="L757" s="37">
        <v>19.674768447876001</v>
      </c>
      <c r="M757" s="37">
        <v>0.84245645999908403</v>
      </c>
      <c r="N757" s="37">
        <v>9.7070064544677699</v>
      </c>
      <c r="O757" s="37">
        <v>0</v>
      </c>
      <c r="P757" s="37">
        <v>0</v>
      </c>
      <c r="Q757" s="37">
        <v>6.6074524074792897E-3</v>
      </c>
      <c r="R757" s="37">
        <v>25</v>
      </c>
      <c r="S757" s="37">
        <v>0.30349659919738797</v>
      </c>
      <c r="T757" s="37">
        <v>1004.16705322266</v>
      </c>
      <c r="U757" s="37">
        <v>2521.96459960938</v>
      </c>
      <c r="V757" s="13"/>
      <c r="W757" s="13"/>
      <c r="X757" s="13"/>
      <c r="Y757" s="13"/>
      <c r="Z757" s="13"/>
      <c r="AA757" s="13"/>
    </row>
    <row r="758" spans="1:27" ht="15.75" customHeight="1" x14ac:dyDescent="0.2">
      <c r="A758" s="13"/>
      <c r="B758" s="37" t="str">
        <f>"CRS25WT3607218"</f>
        <v>CRS25WT3607218</v>
      </c>
      <c r="C758" s="38">
        <v>45917</v>
      </c>
      <c r="D758" s="37" t="s">
        <v>316</v>
      </c>
      <c r="E758" s="37" t="s">
        <v>62</v>
      </c>
      <c r="F758" s="37">
        <v>198</v>
      </c>
      <c r="G758" s="37">
        <v>4</v>
      </c>
      <c r="H758" s="37">
        <v>198.66474914550801</v>
      </c>
      <c r="I758" s="37">
        <v>9.5606765747070295</v>
      </c>
      <c r="J758" s="37">
        <v>24.549430847168001</v>
      </c>
      <c r="K758" s="37">
        <v>10.0952863693237</v>
      </c>
      <c r="L758" s="37">
        <v>19.678958892822301</v>
      </c>
      <c r="M758" s="37">
        <v>0.84642940759658802</v>
      </c>
      <c r="N758" s="37">
        <v>9.6650323867797798</v>
      </c>
      <c r="O758" s="37">
        <v>0</v>
      </c>
      <c r="P758" s="37">
        <v>0</v>
      </c>
      <c r="Q758" s="37">
        <v>1.6074529848992801E-3</v>
      </c>
      <c r="R758" s="37">
        <v>25</v>
      </c>
      <c r="S758" s="37">
        <v>0.30326077342033397</v>
      </c>
      <c r="T758" s="37">
        <v>1044.33410644531</v>
      </c>
      <c r="U758" s="37">
        <v>2486.67504882813</v>
      </c>
      <c r="V758" s="13"/>
      <c r="W758" s="13"/>
      <c r="X758" s="13"/>
      <c r="Y758" s="13"/>
      <c r="Z758" s="13"/>
      <c r="AA758" s="13"/>
    </row>
    <row r="759" spans="1:27" ht="15.75" customHeight="1" x14ac:dyDescent="0.2">
      <c r="A759" s="13"/>
      <c r="B759" s="37" t="str">
        <f>"CRS25WT3607219"</f>
        <v>CRS25WT3607219</v>
      </c>
      <c r="C759" s="38">
        <v>45917</v>
      </c>
      <c r="D759" s="37" t="s">
        <v>317</v>
      </c>
      <c r="E759" s="37" t="s">
        <v>62</v>
      </c>
      <c r="F759" s="37">
        <v>194</v>
      </c>
      <c r="G759" s="37">
        <v>4</v>
      </c>
      <c r="H759" s="37">
        <v>194.01429748535199</v>
      </c>
      <c r="I759" s="37">
        <v>9.5577564239502006</v>
      </c>
      <c r="J759" s="37">
        <v>24.6163215637207</v>
      </c>
      <c r="K759" s="37">
        <v>10.0374488830566</v>
      </c>
      <c r="L759" s="37">
        <v>19.329046249389599</v>
      </c>
      <c r="M759" s="37">
        <v>0.82462143898010298</v>
      </c>
      <c r="N759" s="37">
        <v>9.4387884140014595</v>
      </c>
      <c r="O759" s="37">
        <v>0</v>
      </c>
      <c r="P759" s="37">
        <v>0</v>
      </c>
      <c r="Q759" s="37">
        <v>1.6074527520686401E-3</v>
      </c>
      <c r="R759" s="37">
        <v>25</v>
      </c>
      <c r="S759" s="37">
        <v>0.343358933925629</v>
      </c>
      <c r="T759" s="37">
        <v>1065.53295898438</v>
      </c>
      <c r="U759" s="37">
        <v>9999</v>
      </c>
      <c r="V759" s="13"/>
      <c r="W759" s="13"/>
      <c r="X759" s="13"/>
      <c r="Y759" s="13"/>
      <c r="Z759" s="13"/>
      <c r="AA759" s="13"/>
    </row>
    <row r="760" spans="1:27" ht="15.75" customHeight="1" x14ac:dyDescent="0.2">
      <c r="A760" s="13"/>
      <c r="B760" s="37" t="str">
        <f>"CRS25WT3607220"</f>
        <v>CRS25WT3607220</v>
      </c>
      <c r="C760" s="38">
        <v>45917</v>
      </c>
      <c r="D760" s="37" t="s">
        <v>318</v>
      </c>
      <c r="E760" s="37" t="s">
        <v>62</v>
      </c>
      <c r="F760" s="37">
        <v>195</v>
      </c>
      <c r="G760" s="37">
        <v>4</v>
      </c>
      <c r="H760" s="37">
        <v>195.60911560058599</v>
      </c>
      <c r="I760" s="37">
        <v>9.6014890670776403</v>
      </c>
      <c r="J760" s="37">
        <v>24.582592010498001</v>
      </c>
      <c r="K760" s="37">
        <v>10.0795297622681</v>
      </c>
      <c r="L760" s="37">
        <v>19.406570434570298</v>
      </c>
      <c r="M760" s="37">
        <v>0.82874864339828502</v>
      </c>
      <c r="N760" s="37">
        <v>9.5163764953613299</v>
      </c>
      <c r="O760" s="37">
        <v>0</v>
      </c>
      <c r="P760" s="37">
        <v>0</v>
      </c>
      <c r="Q760" s="37">
        <v>3.2539679668843698E-3</v>
      </c>
      <c r="R760" s="37">
        <v>25</v>
      </c>
      <c r="S760" s="37">
        <v>0.32821720838546797</v>
      </c>
      <c r="T760" s="37">
        <v>1042.54553222656</v>
      </c>
      <c r="U760" s="37">
        <v>4281.6240234375</v>
      </c>
      <c r="V760" s="13"/>
      <c r="W760" s="13"/>
      <c r="X760" s="13"/>
      <c r="Y760" s="13"/>
      <c r="Z760" s="13"/>
      <c r="AA760" s="13"/>
    </row>
    <row r="761" spans="1:27" ht="15.75" customHeight="1" x14ac:dyDescent="0.2">
      <c r="A761" s="13"/>
      <c r="B761" s="37" t="str">
        <f>"CRS25WT3607221"</f>
        <v>CRS25WT3607221</v>
      </c>
      <c r="C761" s="38">
        <v>45917</v>
      </c>
      <c r="D761" s="37" t="s">
        <v>319</v>
      </c>
      <c r="E761" s="37" t="s">
        <v>62</v>
      </c>
      <c r="F761" s="37">
        <v>195</v>
      </c>
      <c r="G761" s="37">
        <v>4</v>
      </c>
      <c r="H761" s="37">
        <v>195.75543212890599</v>
      </c>
      <c r="I761" s="37">
        <v>9.6443967819213903</v>
      </c>
      <c r="J761" s="37">
        <v>24.574413299560501</v>
      </c>
      <c r="K761" s="37">
        <v>10.070758819580099</v>
      </c>
      <c r="L761" s="37">
        <v>19.438001632690401</v>
      </c>
      <c r="M761" s="37">
        <v>0.82595348358154297</v>
      </c>
      <c r="N761" s="37">
        <v>9.5234947204589808</v>
      </c>
      <c r="O761" s="37">
        <v>0</v>
      </c>
      <c r="P761" s="37">
        <v>0</v>
      </c>
      <c r="Q761" s="37">
        <v>4.1267517954111099E-3</v>
      </c>
      <c r="R761" s="37">
        <v>25</v>
      </c>
      <c r="S761" s="37">
        <v>0.34004792571067799</v>
      </c>
      <c r="T761" s="37">
        <v>1006.76342773438</v>
      </c>
      <c r="U761" s="37">
        <v>1304.05139160156</v>
      </c>
      <c r="V761" s="13"/>
      <c r="W761" s="13"/>
      <c r="X761" s="13"/>
      <c r="Y761" s="13"/>
      <c r="Z761" s="13"/>
      <c r="AA761" s="13"/>
    </row>
    <row r="762" spans="1:27" ht="15.75" customHeight="1" x14ac:dyDescent="0.2">
      <c r="A762" s="13"/>
      <c r="B762" s="37" t="str">
        <f>"CRS25WT3607222"</f>
        <v>CRS25WT3607222</v>
      </c>
      <c r="C762" s="38">
        <v>45917</v>
      </c>
      <c r="D762" s="37" t="s">
        <v>320</v>
      </c>
      <c r="E762" s="37" t="s">
        <v>62</v>
      </c>
      <c r="F762" s="37">
        <v>199</v>
      </c>
      <c r="G762" s="37">
        <v>4</v>
      </c>
      <c r="H762" s="37">
        <v>199.05259704589801</v>
      </c>
      <c r="I762" s="37">
        <v>9.6510028839111293</v>
      </c>
      <c r="J762" s="37">
        <v>24.507175445556602</v>
      </c>
      <c r="K762" s="37">
        <v>10.131175994873001</v>
      </c>
      <c r="L762" s="37">
        <v>19.647529602050799</v>
      </c>
      <c r="M762" s="37">
        <v>0.84159302711486805</v>
      </c>
      <c r="N762" s="37">
        <v>9.6839017868041992</v>
      </c>
      <c r="O762" s="37">
        <v>0</v>
      </c>
      <c r="P762" s="37">
        <v>0</v>
      </c>
      <c r="Q762" s="37">
        <v>1.0952303186059E-2</v>
      </c>
      <c r="R762" s="37">
        <v>25</v>
      </c>
      <c r="S762" s="37">
        <v>0.29716548323631298</v>
      </c>
      <c r="T762" s="37">
        <v>950.3818359375</v>
      </c>
      <c r="U762" s="37">
        <v>1346.03405761719</v>
      </c>
      <c r="V762" s="13"/>
      <c r="W762" s="13"/>
      <c r="X762" s="13"/>
      <c r="Y762" s="13"/>
      <c r="Z762" s="13"/>
      <c r="AA762" s="13"/>
    </row>
    <row r="763" spans="1:27" ht="15.75" customHeight="1" x14ac:dyDescent="0.2">
      <c r="A763" s="13"/>
      <c r="B763" s="37" t="str">
        <f>"CRS25WT3607223"</f>
        <v>CRS25WT3607223</v>
      </c>
      <c r="C763" s="38">
        <v>45917</v>
      </c>
      <c r="D763" s="37" t="s">
        <v>321</v>
      </c>
      <c r="E763" s="37" t="s">
        <v>62</v>
      </c>
      <c r="F763" s="37">
        <v>198</v>
      </c>
      <c r="G763" s="37">
        <v>4</v>
      </c>
      <c r="H763" s="37">
        <v>198.29641723632801</v>
      </c>
      <c r="I763" s="37">
        <v>9.6545953750610405</v>
      </c>
      <c r="J763" s="37">
        <v>24.547306060791001</v>
      </c>
      <c r="K763" s="37">
        <v>10.077644348144499</v>
      </c>
      <c r="L763" s="37">
        <v>19.676862716674801</v>
      </c>
      <c r="M763" s="37">
        <v>0.83671385049819902</v>
      </c>
      <c r="N763" s="37">
        <v>9.6471138000488299</v>
      </c>
      <c r="O763" s="37">
        <v>0</v>
      </c>
      <c r="P763" s="37">
        <v>0</v>
      </c>
      <c r="Q763" s="37">
        <v>1.04737104848027E-2</v>
      </c>
      <c r="R763" s="37">
        <v>25</v>
      </c>
      <c r="S763" s="37">
        <v>0.29964718222618097</v>
      </c>
      <c r="T763" s="37">
        <v>955.934326171875</v>
      </c>
      <c r="U763" s="37">
        <v>958.16711425781205</v>
      </c>
      <c r="V763" s="13"/>
      <c r="W763" s="13"/>
      <c r="X763" s="13"/>
      <c r="Y763" s="13"/>
      <c r="Z763" s="13"/>
      <c r="AA763" s="13"/>
    </row>
    <row r="764" spans="1:27" ht="15.75" customHeight="1" x14ac:dyDescent="0.2">
      <c r="A764" s="13"/>
      <c r="B764" s="37" t="str">
        <f>"CRS25WT3607224"</f>
        <v>CRS25WT3607224</v>
      </c>
      <c r="C764" s="38">
        <v>45917</v>
      </c>
      <c r="D764" s="37" t="s">
        <v>322</v>
      </c>
      <c r="E764" s="37" t="s">
        <v>62</v>
      </c>
      <c r="F764" s="37">
        <v>198</v>
      </c>
      <c r="G764" s="37">
        <v>4</v>
      </c>
      <c r="H764" s="37">
        <v>198.720138549805</v>
      </c>
      <c r="I764" s="37">
        <v>9.6279859542846697</v>
      </c>
      <c r="J764" s="37">
        <v>24.522495269775401</v>
      </c>
      <c r="K764" s="37">
        <v>10.087360382080099</v>
      </c>
      <c r="L764" s="37">
        <v>19.699913024902301</v>
      </c>
      <c r="M764" s="37">
        <v>0.84166985750198398</v>
      </c>
      <c r="N764" s="37">
        <v>9.6677274703979492</v>
      </c>
      <c r="O764" s="37">
        <v>0</v>
      </c>
      <c r="P764" s="37">
        <v>0</v>
      </c>
      <c r="Q764" s="37">
        <v>1.0327381081879101E-2</v>
      </c>
      <c r="R764" s="37">
        <v>25</v>
      </c>
      <c r="S764" s="37">
        <v>0.301427572965622</v>
      </c>
      <c r="T764" s="37">
        <v>955.14465332031205</v>
      </c>
      <c r="U764" s="37">
        <v>961.98858642578102</v>
      </c>
      <c r="V764" s="13"/>
      <c r="W764" s="13"/>
      <c r="X764" s="13"/>
      <c r="Y764" s="13"/>
      <c r="Z764" s="13"/>
      <c r="AA764" s="13"/>
    </row>
    <row r="765" spans="1:27" ht="15.75" customHeight="1" x14ac:dyDescent="0.2">
      <c r="A765" s="13"/>
      <c r="B765" s="37" t="str">
        <f>"CRS25WT3607225"</f>
        <v>CRS25WT3607225</v>
      </c>
      <c r="C765" s="38">
        <v>45917</v>
      </c>
      <c r="D765" s="37" t="s">
        <v>323</v>
      </c>
      <c r="E765" s="37" t="s">
        <v>62</v>
      </c>
      <c r="F765" s="37">
        <v>199</v>
      </c>
      <c r="G765" s="37">
        <v>4</v>
      </c>
      <c r="H765" s="37">
        <v>199.18597412109401</v>
      </c>
      <c r="I765" s="37">
        <v>9.6109657287597692</v>
      </c>
      <c r="J765" s="37">
        <v>24.539049148559599</v>
      </c>
      <c r="K765" s="37">
        <v>10.1890363693237</v>
      </c>
      <c r="L765" s="37">
        <v>19.54905128479</v>
      </c>
      <c r="M765" s="37">
        <v>0.84456676244735696</v>
      </c>
      <c r="N765" s="37">
        <v>9.6903905868530291</v>
      </c>
      <c r="O765" s="37">
        <v>0</v>
      </c>
      <c r="P765" s="37">
        <v>0</v>
      </c>
      <c r="Q765" s="37">
        <v>1.3789663091301901E-2</v>
      </c>
      <c r="R765" s="37">
        <v>25</v>
      </c>
      <c r="S765" s="37">
        <v>0.30795481801032998</v>
      </c>
      <c r="T765" s="37">
        <v>980.58673095703102</v>
      </c>
      <c r="U765" s="37">
        <v>9999</v>
      </c>
      <c r="V765" s="13"/>
      <c r="W765" s="13"/>
      <c r="X765" s="13"/>
      <c r="Y765" s="13"/>
      <c r="Z765" s="13"/>
      <c r="AA765" s="13"/>
    </row>
    <row r="766" spans="1:27" ht="15.75" customHeight="1" x14ac:dyDescent="0.2">
      <c r="A766" s="13"/>
      <c r="B766" s="37" t="str">
        <f>"CRS25WT3607226"</f>
        <v>CRS25WT3607226</v>
      </c>
      <c r="C766" s="38">
        <v>45917</v>
      </c>
      <c r="D766" s="37" t="s">
        <v>324</v>
      </c>
      <c r="E766" s="37" t="s">
        <v>62</v>
      </c>
      <c r="F766" s="37">
        <v>198</v>
      </c>
      <c r="G766" s="37">
        <v>4</v>
      </c>
      <c r="H766" s="37">
        <v>198.84880065918</v>
      </c>
      <c r="I766" s="37">
        <v>9.5288829803466797</v>
      </c>
      <c r="J766" s="37">
        <v>24.504224777221701</v>
      </c>
      <c r="K766" s="37">
        <v>10.0928192138672</v>
      </c>
      <c r="L766" s="37">
        <v>19.7020072937012</v>
      </c>
      <c r="M766" s="37">
        <v>0.85160857439041104</v>
      </c>
      <c r="N766" s="37">
        <v>9.6739864349365199</v>
      </c>
      <c r="O766" s="37">
        <v>0</v>
      </c>
      <c r="P766" s="37">
        <v>0</v>
      </c>
      <c r="Q766" s="37">
        <v>1.04737104848027E-2</v>
      </c>
      <c r="R766" s="37">
        <v>25</v>
      </c>
      <c r="S766" s="37">
        <v>0.30152985453605702</v>
      </c>
      <c r="T766" s="37">
        <v>980.75775146484398</v>
      </c>
      <c r="U766" s="37">
        <v>2482.98095703125</v>
      </c>
      <c r="V766" s="13"/>
      <c r="W766" s="13"/>
      <c r="X766" s="13"/>
      <c r="Y766" s="13"/>
      <c r="Z766" s="13"/>
      <c r="AA766" s="13"/>
    </row>
    <row r="767" spans="1:27" ht="15.75" customHeight="1" x14ac:dyDescent="0.2">
      <c r="A767" s="13"/>
      <c r="B767" s="37" t="str">
        <f>"CRS25WT3607227"</f>
        <v>CRS25WT3607227</v>
      </c>
      <c r="C767" s="38">
        <v>45917</v>
      </c>
      <c r="D767" s="37" t="s">
        <v>325</v>
      </c>
      <c r="E767" s="37" t="s">
        <v>62</v>
      </c>
      <c r="F767" s="37">
        <v>199</v>
      </c>
      <c r="G767" s="37">
        <v>4</v>
      </c>
      <c r="H767" s="37">
        <v>199.12327575683599</v>
      </c>
      <c r="I767" s="37">
        <v>9.5904512405395508</v>
      </c>
      <c r="J767" s="37">
        <v>24.492691040039102</v>
      </c>
      <c r="K767" s="37">
        <v>10.1727447509766</v>
      </c>
      <c r="L767" s="37">
        <v>19.574195861816399</v>
      </c>
      <c r="M767" s="37">
        <v>0.84770840406417802</v>
      </c>
      <c r="N767" s="37">
        <v>9.6873397827148402</v>
      </c>
      <c r="O767" s="37">
        <v>0</v>
      </c>
      <c r="P767" s="37">
        <v>0</v>
      </c>
      <c r="Q767" s="37">
        <v>1.19047593325377E-2</v>
      </c>
      <c r="R767" s="37">
        <v>25</v>
      </c>
      <c r="S767" s="37">
        <v>0.31348162889480602</v>
      </c>
      <c r="T767" s="37">
        <v>964.35546875</v>
      </c>
      <c r="U767" s="37">
        <v>9999</v>
      </c>
      <c r="V767" s="13"/>
      <c r="W767" s="13"/>
      <c r="X767" s="13"/>
      <c r="Y767" s="13"/>
      <c r="Z767" s="13"/>
      <c r="AA767" s="13"/>
    </row>
    <row r="768" spans="1:27" ht="15.75" customHeight="1" x14ac:dyDescent="0.2">
      <c r="A768" s="13"/>
      <c r="B768" s="37" t="str">
        <f>"CRS25WT3607228"</f>
        <v>CRS25WT3607228</v>
      </c>
      <c r="C768" s="38">
        <v>45917</v>
      </c>
      <c r="D768" s="37" t="s">
        <v>326</v>
      </c>
      <c r="E768" s="37" t="s">
        <v>62</v>
      </c>
      <c r="F768" s="37">
        <v>196</v>
      </c>
      <c r="G768" s="37">
        <v>4</v>
      </c>
      <c r="H768" s="37">
        <v>196.84715270996099</v>
      </c>
      <c r="I768" s="37">
        <v>9.5660734176635707</v>
      </c>
      <c r="J768" s="37">
        <v>24.521448135376001</v>
      </c>
      <c r="K768" s="37">
        <v>10.130200386047401</v>
      </c>
      <c r="L768" s="37">
        <v>19.431715011596701</v>
      </c>
      <c r="M768" s="37">
        <v>0.83916878700256303</v>
      </c>
      <c r="N768" s="37">
        <v>9.5766067504882795</v>
      </c>
      <c r="O768" s="37">
        <v>0</v>
      </c>
      <c r="P768" s="37">
        <v>0</v>
      </c>
      <c r="Q768" s="37">
        <v>1.0296863503754101E-2</v>
      </c>
      <c r="R768" s="37">
        <v>25</v>
      </c>
      <c r="S768" s="37">
        <v>0.32151302695274397</v>
      </c>
      <c r="T768" s="37">
        <v>1004.06457519531</v>
      </c>
      <c r="U768" s="37">
        <v>9999</v>
      </c>
      <c r="V768" s="13"/>
      <c r="W768" s="13"/>
      <c r="X768" s="13"/>
      <c r="Y768" s="13"/>
      <c r="Z768" s="13"/>
      <c r="AA768" s="13"/>
    </row>
    <row r="769" spans="1:27" ht="15.75" customHeight="1" x14ac:dyDescent="0.2">
      <c r="A769" s="13"/>
      <c r="B769" s="37" t="str">
        <f>"CRS25WT3607229"</f>
        <v>CRS25WT3607229</v>
      </c>
      <c r="C769" s="38">
        <v>45917</v>
      </c>
      <c r="D769" s="37" t="s">
        <v>327</v>
      </c>
      <c r="E769" s="37" t="s">
        <v>62</v>
      </c>
      <c r="F769" s="37">
        <v>196</v>
      </c>
      <c r="G769" s="37">
        <v>4</v>
      </c>
      <c r="H769" s="37">
        <v>196.90200805664099</v>
      </c>
      <c r="I769" s="37">
        <v>9.5829830169677699</v>
      </c>
      <c r="J769" s="37">
        <v>24.487585067748999</v>
      </c>
      <c r="K769" s="37">
        <v>10.098177909851101</v>
      </c>
      <c r="L769" s="37">
        <v>19.498764038085898</v>
      </c>
      <c r="M769" s="37">
        <v>0.83908021450042702</v>
      </c>
      <c r="N769" s="37">
        <v>9.5792751312255895</v>
      </c>
      <c r="O769" s="37">
        <v>0</v>
      </c>
      <c r="P769" s="37">
        <v>0</v>
      </c>
      <c r="Q769" s="37">
        <v>1.0952379554510099E-2</v>
      </c>
      <c r="R769" s="37">
        <v>25</v>
      </c>
      <c r="S769" s="37">
        <v>0.31582042574882502</v>
      </c>
      <c r="T769" s="37">
        <v>972.45080566406205</v>
      </c>
      <c r="U769" s="37">
        <v>9999</v>
      </c>
      <c r="V769" s="13"/>
      <c r="W769" s="13"/>
      <c r="X769" s="13"/>
      <c r="Y769" s="13"/>
      <c r="Z769" s="13"/>
      <c r="AA769" s="13"/>
    </row>
    <row r="770" spans="1:27" ht="15.75" customHeight="1" x14ac:dyDescent="0.2">
      <c r="A770" s="13"/>
      <c r="B770" s="37" t="str">
        <f>"CRS25WT3607231"</f>
        <v>CRS25WT3607231</v>
      </c>
      <c r="C770" s="38">
        <v>45917</v>
      </c>
      <c r="D770" s="37" t="s">
        <v>328</v>
      </c>
      <c r="E770" s="37" t="s">
        <v>62</v>
      </c>
      <c r="F770" s="37">
        <v>198</v>
      </c>
      <c r="G770" s="37">
        <v>4</v>
      </c>
      <c r="H770" s="37">
        <v>198.13497924804699</v>
      </c>
      <c r="I770" s="37">
        <v>9.6004600524902308</v>
      </c>
      <c r="J770" s="37">
        <v>24.5432014465332</v>
      </c>
      <c r="K770" s="37">
        <v>10.1734371185303</v>
      </c>
      <c r="L770" s="37">
        <v>19.475715637206999</v>
      </c>
      <c r="M770" s="37">
        <v>0.84088748693466198</v>
      </c>
      <c r="N770" s="37">
        <v>9.6392593383789098</v>
      </c>
      <c r="O770" s="37">
        <v>0</v>
      </c>
      <c r="P770" s="37">
        <v>0</v>
      </c>
      <c r="Q770" s="37">
        <v>1.5236847102642099E-2</v>
      </c>
      <c r="R770" s="37">
        <v>25</v>
      </c>
      <c r="S770" s="37">
        <v>0.31731876730918901</v>
      </c>
      <c r="T770" s="37">
        <v>991.06695556640602</v>
      </c>
      <c r="U770" s="37">
        <v>9999</v>
      </c>
      <c r="V770" s="13"/>
      <c r="W770" s="13"/>
      <c r="X770" s="13"/>
      <c r="Y770" s="13"/>
      <c r="Z770" s="13"/>
      <c r="AA770" s="13"/>
    </row>
    <row r="771" spans="1:27" ht="15.75" customHeight="1" x14ac:dyDescent="0.2">
      <c r="A771" s="13"/>
      <c r="B771" s="37" t="str">
        <f>"CRS25WT3607232"</f>
        <v>CRS25WT3607232</v>
      </c>
      <c r="C771" s="38">
        <v>45917</v>
      </c>
      <c r="D771" s="37" t="s">
        <v>329</v>
      </c>
      <c r="E771" s="37" t="s">
        <v>62</v>
      </c>
      <c r="F771" s="37">
        <v>197</v>
      </c>
      <c r="G771" s="37">
        <v>4</v>
      </c>
      <c r="H771" s="37">
        <v>197.76530456543</v>
      </c>
      <c r="I771" s="37">
        <v>9.6636848449706996</v>
      </c>
      <c r="J771" s="37">
        <v>24.504344940185501</v>
      </c>
      <c r="K771" s="37">
        <v>10.1489963531494</v>
      </c>
      <c r="L771" s="37">
        <v>19.486192703247099</v>
      </c>
      <c r="M771" s="37">
        <v>0.835149526596069</v>
      </c>
      <c r="N771" s="37">
        <v>9.6212749481201207</v>
      </c>
      <c r="O771" s="37">
        <v>0</v>
      </c>
      <c r="P771" s="37">
        <v>0</v>
      </c>
      <c r="Q771" s="37">
        <v>1.3496978208422701E-2</v>
      </c>
      <c r="R771" s="37">
        <v>25</v>
      </c>
      <c r="S771" s="37">
        <v>0.30960258841514599</v>
      </c>
      <c r="T771" s="37">
        <v>978.12652587890602</v>
      </c>
      <c r="U771" s="37">
        <v>1541.72058105469</v>
      </c>
      <c r="V771" s="13"/>
      <c r="W771" s="13"/>
      <c r="X771" s="13"/>
      <c r="Y771" s="13"/>
      <c r="Z771" s="13"/>
      <c r="AA771" s="13"/>
    </row>
    <row r="772" spans="1:27" ht="15.75" customHeight="1" x14ac:dyDescent="0.2">
      <c r="A772" s="13"/>
      <c r="B772" s="37" t="str">
        <f>"CRS25WT3607233"</f>
        <v>CRS25WT3607233</v>
      </c>
      <c r="C772" s="38">
        <v>45917</v>
      </c>
      <c r="D772" s="37" t="s">
        <v>330</v>
      </c>
      <c r="E772" s="37" t="s">
        <v>62</v>
      </c>
      <c r="F772" s="37">
        <v>197</v>
      </c>
      <c r="G772" s="37">
        <v>4</v>
      </c>
      <c r="H772" s="37">
        <v>197.88128662109401</v>
      </c>
      <c r="I772" s="37">
        <v>9.6693964004516602</v>
      </c>
      <c r="J772" s="37">
        <v>24.501705169677699</v>
      </c>
      <c r="K772" s="37">
        <v>10.1342449188232</v>
      </c>
      <c r="L772" s="37">
        <v>19.526002883911101</v>
      </c>
      <c r="M772" s="37">
        <v>0.83523571491241499</v>
      </c>
      <c r="N772" s="37">
        <v>9.6269178390502894</v>
      </c>
      <c r="O772" s="37">
        <v>0</v>
      </c>
      <c r="P772" s="37">
        <v>0</v>
      </c>
      <c r="Q772" s="37">
        <v>1.7579404637217501E-2</v>
      </c>
      <c r="R772" s="37">
        <v>25</v>
      </c>
      <c r="S772" s="37">
        <v>0.31293174624443099</v>
      </c>
      <c r="T772" s="37">
        <v>951.15155029296898</v>
      </c>
      <c r="U772" s="37">
        <v>1233.31262207031</v>
      </c>
      <c r="V772" s="13"/>
      <c r="W772" s="13"/>
      <c r="X772" s="13"/>
      <c r="Y772" s="13"/>
      <c r="Z772" s="13"/>
      <c r="AA772" s="13"/>
    </row>
    <row r="773" spans="1:27" ht="15.75" customHeight="1" x14ac:dyDescent="0.2">
      <c r="A773" s="13"/>
      <c r="B773" s="37" t="str">
        <f>"CRS25WT3607234"</f>
        <v>CRS25WT3607234</v>
      </c>
      <c r="C773" s="38">
        <v>45917</v>
      </c>
      <c r="D773" s="37" t="s">
        <v>331</v>
      </c>
      <c r="E773" s="37" t="s">
        <v>62</v>
      </c>
      <c r="F773" s="37">
        <v>195</v>
      </c>
      <c r="G773" s="37">
        <v>4</v>
      </c>
      <c r="H773" s="37">
        <v>195.32916259765599</v>
      </c>
      <c r="I773" s="37">
        <v>9.7298660278320295</v>
      </c>
      <c r="J773" s="37">
        <v>24.424186706543001</v>
      </c>
      <c r="K773" s="37">
        <v>10.061952590942401</v>
      </c>
      <c r="L773" s="37">
        <v>19.4126491546631</v>
      </c>
      <c r="M773" s="37">
        <v>0.82194000482559204</v>
      </c>
      <c r="N773" s="37">
        <v>9.5027570724487305</v>
      </c>
      <c r="O773" s="37">
        <v>0</v>
      </c>
      <c r="P773" s="37">
        <v>0</v>
      </c>
      <c r="Q773" s="37">
        <v>1.04811498895288E-2</v>
      </c>
      <c r="R773" s="37">
        <v>25</v>
      </c>
      <c r="S773" s="37">
        <v>0.31709736585617099</v>
      </c>
      <c r="T773" s="37">
        <v>1021.046875</v>
      </c>
      <c r="U773" s="37">
        <v>944.92352294921898</v>
      </c>
      <c r="V773" s="13"/>
      <c r="W773" s="13"/>
      <c r="X773" s="13"/>
      <c r="Y773" s="13"/>
      <c r="Z773" s="13"/>
      <c r="AA773" s="13"/>
    </row>
    <row r="774" spans="1:27" ht="15.75" customHeight="1" x14ac:dyDescent="0.2">
      <c r="A774" s="13"/>
      <c r="B774" s="37" t="str">
        <f>"CRS25WT3607236"</f>
        <v>CRS25WT3607236</v>
      </c>
      <c r="C774" s="38">
        <v>45917</v>
      </c>
      <c r="D774" s="37" t="s">
        <v>332</v>
      </c>
      <c r="E774" s="37" t="s">
        <v>62</v>
      </c>
      <c r="F774" s="37">
        <v>203</v>
      </c>
      <c r="G774" s="37">
        <v>4</v>
      </c>
      <c r="H774" s="37">
        <v>203.54879760742199</v>
      </c>
      <c r="I774" s="37">
        <v>9.7209901809692401</v>
      </c>
      <c r="J774" s="37">
        <v>24.657485961914102</v>
      </c>
      <c r="K774" s="37">
        <v>10.3465785980225</v>
      </c>
      <c r="L774" s="37">
        <v>19.673053741455099</v>
      </c>
      <c r="M774" s="37">
        <v>0.84919852018356301</v>
      </c>
      <c r="N774" s="37">
        <v>9.9026412963867205</v>
      </c>
      <c r="O774" s="37">
        <v>0</v>
      </c>
      <c r="P774" s="37">
        <v>0</v>
      </c>
      <c r="Q774" s="37">
        <v>1.13095231354237E-2</v>
      </c>
      <c r="R774" s="37">
        <v>25</v>
      </c>
      <c r="S774" s="37">
        <v>0.31682011485099798</v>
      </c>
      <c r="T774" s="37">
        <v>979.22186279296898</v>
      </c>
      <c r="U774" s="37">
        <v>903.20959472656295</v>
      </c>
      <c r="V774" s="13"/>
      <c r="W774" s="13"/>
      <c r="X774" s="13"/>
      <c r="Y774" s="13"/>
      <c r="Z774" s="13"/>
      <c r="AA774" s="13"/>
    </row>
    <row r="775" spans="1:27" ht="15.75" customHeight="1" x14ac:dyDescent="0.2">
      <c r="A775" s="13"/>
      <c r="B775" s="37" t="str">
        <f>"CRS25WT3607237"</f>
        <v>CRS25WT3607237</v>
      </c>
      <c r="C775" s="38">
        <v>45917</v>
      </c>
      <c r="D775" s="37" t="s">
        <v>333</v>
      </c>
      <c r="E775" s="37" t="s">
        <v>62</v>
      </c>
      <c r="F775" s="37">
        <v>203</v>
      </c>
      <c r="G775" s="37">
        <v>4</v>
      </c>
      <c r="H775" s="37">
        <v>203.55174255371099</v>
      </c>
      <c r="I775" s="37">
        <v>9.7071800231933594</v>
      </c>
      <c r="J775" s="37">
        <v>24.670772552490199</v>
      </c>
      <c r="K775" s="37">
        <v>10.353471755981399</v>
      </c>
      <c r="L775" s="37">
        <v>19.660242080688501</v>
      </c>
      <c r="M775" s="37">
        <v>0.84996098279953003</v>
      </c>
      <c r="N775" s="37">
        <v>9.9027853012084996</v>
      </c>
      <c r="O775" s="37">
        <v>0</v>
      </c>
      <c r="P775" s="37">
        <v>0</v>
      </c>
      <c r="Q775" s="37">
        <v>1.52368545532227E-2</v>
      </c>
      <c r="R775" s="37">
        <v>25</v>
      </c>
      <c r="S775" s="37">
        <v>0.31825029850006098</v>
      </c>
      <c r="T775" s="37">
        <v>1004.72735595703</v>
      </c>
      <c r="U775" s="37">
        <v>1528.70581054687</v>
      </c>
      <c r="V775" s="13"/>
      <c r="W775" s="13"/>
      <c r="X775" s="13"/>
      <c r="Y775" s="13"/>
      <c r="Z775" s="13"/>
      <c r="AA775" s="13"/>
    </row>
    <row r="776" spans="1:27" ht="15.75" customHeight="1" x14ac:dyDescent="0.2">
      <c r="A776" s="13"/>
      <c r="B776" s="37" t="str">
        <f>"CRS25WT3607238"</f>
        <v>CRS25WT3607238</v>
      </c>
      <c r="C776" s="38">
        <v>45917</v>
      </c>
      <c r="D776" s="37" t="s">
        <v>334</v>
      </c>
      <c r="E776" s="37" t="s">
        <v>62</v>
      </c>
      <c r="F776" s="37">
        <v>203</v>
      </c>
      <c r="G776" s="37">
        <v>4</v>
      </c>
      <c r="H776" s="37">
        <v>203.46180725097699</v>
      </c>
      <c r="I776" s="37">
        <v>9.7533903121948207</v>
      </c>
      <c r="J776" s="37">
        <v>24.659835815429702</v>
      </c>
      <c r="K776" s="37">
        <v>10.3242282867432</v>
      </c>
      <c r="L776" s="37">
        <v>19.707218170166001</v>
      </c>
      <c r="M776" s="37">
        <v>0.84593522548675504</v>
      </c>
      <c r="N776" s="37">
        <v>9.8984098434448207</v>
      </c>
      <c r="O776" s="37">
        <v>0</v>
      </c>
      <c r="P776" s="37">
        <v>0</v>
      </c>
      <c r="Q776" s="37">
        <v>1.5236857347190399E-2</v>
      </c>
      <c r="R776" s="37">
        <v>25</v>
      </c>
      <c r="S776" s="37">
        <v>0.30749887228012102</v>
      </c>
      <c r="T776" s="37">
        <v>990.21575927734398</v>
      </c>
      <c r="U776" s="37">
        <v>652.886474609375</v>
      </c>
      <c r="V776" s="13"/>
      <c r="W776" s="13"/>
      <c r="X776" s="13"/>
      <c r="Y776" s="13"/>
      <c r="Z776" s="13"/>
      <c r="AA776" s="13"/>
    </row>
    <row r="777" spans="1:27" ht="15.75" customHeight="1" x14ac:dyDescent="0.2">
      <c r="A777" s="13"/>
      <c r="B777" s="37" t="str">
        <f>"CRS25WT3607239"</f>
        <v>CRS25WT3607239</v>
      </c>
      <c r="C777" s="38">
        <v>45917</v>
      </c>
      <c r="D777" s="37" t="s">
        <v>335</v>
      </c>
      <c r="E777" s="37" t="s">
        <v>62</v>
      </c>
      <c r="F777" s="37">
        <v>205</v>
      </c>
      <c r="G777" s="37">
        <v>4</v>
      </c>
      <c r="H777" s="37">
        <v>205.70156860351599</v>
      </c>
      <c r="I777" s="37">
        <v>9.7125082015991193</v>
      </c>
      <c r="J777" s="37">
        <v>24.671659469604499</v>
      </c>
      <c r="K777" s="37">
        <v>10.380517005920399</v>
      </c>
      <c r="L777" s="37">
        <v>19.816120147705099</v>
      </c>
      <c r="M777" s="37">
        <v>0.85843586921691895</v>
      </c>
      <c r="N777" s="37">
        <v>10.007373809814499</v>
      </c>
      <c r="O777" s="37">
        <v>0</v>
      </c>
      <c r="P777" s="37">
        <v>0</v>
      </c>
      <c r="Q777" s="37">
        <v>1.53969042003155E-2</v>
      </c>
      <c r="R777" s="37">
        <v>25</v>
      </c>
      <c r="S777" s="37">
        <v>0.30138906836509699</v>
      </c>
      <c r="T777" s="37">
        <v>982.35791015625</v>
      </c>
      <c r="U777" s="37">
        <v>1037.24291992188</v>
      </c>
      <c r="V777" s="13"/>
      <c r="W777" s="13"/>
      <c r="X777" s="13"/>
      <c r="Y777" s="13"/>
      <c r="Z777" s="13"/>
      <c r="AA777" s="13"/>
    </row>
    <row r="778" spans="1:27" ht="15.75" customHeight="1" x14ac:dyDescent="0.2">
      <c r="A778" s="13"/>
      <c r="B778" s="37" t="str">
        <f>"CRS25WT3607240"</f>
        <v>CRS25WT3607240</v>
      </c>
      <c r="C778" s="38">
        <v>45917</v>
      </c>
      <c r="D778" s="37" t="s">
        <v>336</v>
      </c>
      <c r="E778" s="37" t="s">
        <v>62</v>
      </c>
      <c r="F778" s="37">
        <v>198</v>
      </c>
      <c r="G778" s="37">
        <v>4</v>
      </c>
      <c r="H778" s="37">
        <v>198.527420043945</v>
      </c>
      <c r="I778" s="37">
        <v>9.6200199127197301</v>
      </c>
      <c r="J778" s="37">
        <v>24.528091430664102</v>
      </c>
      <c r="K778" s="37">
        <v>10.1347093582153</v>
      </c>
      <c r="L778" s="37">
        <v>19.588861465454102</v>
      </c>
      <c r="M778" s="37">
        <v>0.84135788679122903</v>
      </c>
      <c r="N778" s="37">
        <v>9.6583518981933594</v>
      </c>
      <c r="O778" s="37">
        <v>0</v>
      </c>
      <c r="P778" s="37">
        <v>0</v>
      </c>
      <c r="Q778" s="37">
        <v>1.06547614559531E-2</v>
      </c>
      <c r="R778" s="37">
        <v>25</v>
      </c>
      <c r="S778" s="37">
        <v>0.310381829738617</v>
      </c>
      <c r="T778" s="37">
        <v>972.72613525390602</v>
      </c>
      <c r="U778" s="37">
        <v>2966.61865234375</v>
      </c>
      <c r="V778" s="13"/>
      <c r="W778" s="13"/>
      <c r="X778" s="13"/>
      <c r="Y778" s="13"/>
      <c r="Z778" s="13"/>
      <c r="AA778" s="13"/>
    </row>
    <row r="779" spans="1:27" ht="15.75" customHeight="1" x14ac:dyDescent="0.2">
      <c r="A779" s="13"/>
      <c r="B779" s="37" t="str">
        <f>"CRS25WT3607241"</f>
        <v>CRS25WT3607241</v>
      </c>
      <c r="C779" s="38">
        <v>45917</v>
      </c>
      <c r="D779" s="37" t="s">
        <v>337</v>
      </c>
      <c r="E779" s="37" t="s">
        <v>62</v>
      </c>
      <c r="F779" s="37">
        <v>197</v>
      </c>
      <c r="G779" s="37">
        <v>4</v>
      </c>
      <c r="H779" s="37">
        <v>197.06855773925801</v>
      </c>
      <c r="I779" s="37">
        <v>9.6765518188476598</v>
      </c>
      <c r="J779" s="37">
        <v>24.4325046539307</v>
      </c>
      <c r="K779" s="37">
        <v>10.1372213363647</v>
      </c>
      <c r="L779" s="37">
        <v>19.440097808837901</v>
      </c>
      <c r="M779" s="37">
        <v>0.83354437351226796</v>
      </c>
      <c r="N779" s="37">
        <v>9.5873785018920898</v>
      </c>
      <c r="O779" s="37">
        <v>0</v>
      </c>
      <c r="P779" s="37">
        <v>0</v>
      </c>
      <c r="Q779" s="37">
        <v>1.1269850656390201E-2</v>
      </c>
      <c r="R779" s="37">
        <v>25</v>
      </c>
      <c r="S779" s="37">
        <v>0.31695300340652499</v>
      </c>
      <c r="T779" s="37">
        <v>957.67333984375</v>
      </c>
      <c r="U779" s="37">
        <v>1677.20275878906</v>
      </c>
      <c r="V779" s="13"/>
      <c r="W779" s="13"/>
      <c r="X779" s="13"/>
      <c r="Y779" s="13"/>
      <c r="Z779" s="13"/>
      <c r="AA779" s="13"/>
    </row>
    <row r="780" spans="1:27" ht="15.75" customHeight="1" x14ac:dyDescent="0.2">
      <c r="A780" s="13"/>
      <c r="B780" s="37" t="str">
        <f>"CRS25WT3607242"</f>
        <v>CRS25WT3607242</v>
      </c>
      <c r="C780" s="38">
        <v>45917</v>
      </c>
      <c r="D780" s="37" t="s">
        <v>338</v>
      </c>
      <c r="E780" s="37" t="s">
        <v>62</v>
      </c>
      <c r="F780" s="37">
        <v>198</v>
      </c>
      <c r="G780" s="37">
        <v>4</v>
      </c>
      <c r="H780" s="37">
        <v>198.80360412597699</v>
      </c>
      <c r="I780" s="37">
        <v>9.63714599609375</v>
      </c>
      <c r="J780" s="37">
        <v>24.4323635101318</v>
      </c>
      <c r="K780" s="37">
        <v>10.2231664657593</v>
      </c>
      <c r="L780" s="37">
        <v>19.446382522583001</v>
      </c>
      <c r="M780" s="37">
        <v>0.84432631731033303</v>
      </c>
      <c r="N780" s="37">
        <v>9.6717882156372106</v>
      </c>
      <c r="O780" s="37">
        <v>0</v>
      </c>
      <c r="P780" s="37">
        <v>0</v>
      </c>
      <c r="Q780" s="37">
        <v>1.0952379554510099E-2</v>
      </c>
      <c r="R780" s="37">
        <v>25</v>
      </c>
      <c r="S780" s="37">
        <v>0.31042441725730902</v>
      </c>
      <c r="T780" s="37">
        <v>960.1533203125</v>
      </c>
      <c r="U780" s="37">
        <v>9999</v>
      </c>
      <c r="V780" s="13"/>
      <c r="W780" s="13"/>
      <c r="X780" s="13"/>
      <c r="Y780" s="13"/>
      <c r="Z780" s="13"/>
      <c r="AA780" s="13"/>
    </row>
    <row r="781" spans="1:27" ht="15.75" customHeight="1" x14ac:dyDescent="0.2">
      <c r="A781" s="13"/>
      <c r="B781" s="37" t="str">
        <f>"CRS25WT3607243"</f>
        <v>CRS25WT3607243</v>
      </c>
      <c r="C781" s="38">
        <v>45917</v>
      </c>
      <c r="D781" s="37" t="s">
        <v>339</v>
      </c>
      <c r="E781" s="37" t="s">
        <v>62</v>
      </c>
      <c r="F781" s="37">
        <v>201</v>
      </c>
      <c r="G781" s="37">
        <v>4</v>
      </c>
      <c r="H781" s="37">
        <v>201.82214355468699</v>
      </c>
      <c r="I781" s="37">
        <v>9.6655778884887695</v>
      </c>
      <c r="J781" s="37">
        <v>24.623832702636701</v>
      </c>
      <c r="K781" s="37">
        <v>10.3013019561768</v>
      </c>
      <c r="L781" s="37">
        <v>19.5919075012207</v>
      </c>
      <c r="M781" s="37">
        <v>0.84797948598861705</v>
      </c>
      <c r="N781" s="37">
        <v>9.8186397552490199</v>
      </c>
      <c r="O781" s="37">
        <v>0</v>
      </c>
      <c r="P781" s="37">
        <v>0</v>
      </c>
      <c r="Q781" s="37">
        <v>1.09523804858327E-2</v>
      </c>
      <c r="R781" s="37">
        <v>25</v>
      </c>
      <c r="S781" s="37">
        <v>0.32261574268341098</v>
      </c>
      <c r="T781" s="37">
        <v>974.47552490234398</v>
      </c>
      <c r="U781" s="37">
        <v>807.09100341796898</v>
      </c>
      <c r="V781" s="13"/>
      <c r="W781" s="13"/>
      <c r="X781" s="13"/>
      <c r="Y781" s="13"/>
      <c r="Z781" s="13"/>
      <c r="AA781" s="13"/>
    </row>
    <row r="782" spans="1:27" ht="15.75" customHeight="1" x14ac:dyDescent="0.2">
      <c r="A782" s="13"/>
      <c r="B782" s="37" t="str">
        <f>"CRS25WT3607244"</f>
        <v>CRS25WT3607244</v>
      </c>
      <c r="C782" s="38">
        <v>45917</v>
      </c>
      <c r="D782" s="37" t="s">
        <v>340</v>
      </c>
      <c r="E782" s="37" t="s">
        <v>62</v>
      </c>
      <c r="F782" s="37">
        <v>202</v>
      </c>
      <c r="G782" s="37">
        <v>4</v>
      </c>
      <c r="H782" s="37">
        <v>202.38865661621099</v>
      </c>
      <c r="I782" s="37">
        <v>9.6825418472290004</v>
      </c>
      <c r="J782" s="37">
        <v>24.632776260376001</v>
      </c>
      <c r="K782" s="37">
        <v>10.2943115234375</v>
      </c>
      <c r="L782" s="37">
        <v>19.660242080688501</v>
      </c>
      <c r="M782" s="37">
        <v>0.84856170415878296</v>
      </c>
      <c r="N782" s="37">
        <v>9.8462009429931605</v>
      </c>
      <c r="O782" s="37">
        <v>0</v>
      </c>
      <c r="P782" s="37">
        <v>0</v>
      </c>
      <c r="Q782" s="37">
        <v>1.3809213414788199E-2</v>
      </c>
      <c r="R782" s="37">
        <v>25</v>
      </c>
      <c r="S782" s="37">
        <v>0.32123103737831099</v>
      </c>
      <c r="T782" s="37">
        <v>990.23553466796898</v>
      </c>
      <c r="U782" s="37">
        <v>763.794677734375</v>
      </c>
      <c r="V782" s="13"/>
      <c r="W782" s="13"/>
      <c r="X782" s="13"/>
      <c r="Y782" s="13"/>
      <c r="Z782" s="13"/>
      <c r="AA782" s="13"/>
    </row>
    <row r="783" spans="1:27" ht="15.75" customHeight="1" x14ac:dyDescent="0.2">
      <c r="A783" s="13"/>
      <c r="B783" s="37" t="str">
        <f>"CRS25WT3607245"</f>
        <v>CRS25WT3607245</v>
      </c>
      <c r="C783" s="38">
        <v>45917</v>
      </c>
      <c r="D783" s="37" t="s">
        <v>341</v>
      </c>
      <c r="E783" s="37" t="s">
        <v>62</v>
      </c>
      <c r="F783" s="37">
        <v>195</v>
      </c>
      <c r="G783" s="37">
        <v>4</v>
      </c>
      <c r="H783" s="37">
        <v>195.95559692382801</v>
      </c>
      <c r="I783" s="37">
        <v>9.5791196823120099</v>
      </c>
      <c r="J783" s="37">
        <v>24.3816032409668</v>
      </c>
      <c r="K783" s="37">
        <v>10.0799674987793</v>
      </c>
      <c r="L783" s="37">
        <v>19.440101623535199</v>
      </c>
      <c r="M783" s="37">
        <v>0.83901518583297696</v>
      </c>
      <c r="N783" s="37">
        <v>9.5332326889038104</v>
      </c>
      <c r="O783" s="37">
        <v>0</v>
      </c>
      <c r="P783" s="37">
        <v>0</v>
      </c>
      <c r="Q783" s="37">
        <v>1.1626983992755399E-2</v>
      </c>
      <c r="R783" s="37">
        <v>25</v>
      </c>
      <c r="S783" s="37">
        <v>0.30987486243248002</v>
      </c>
      <c r="T783" s="37">
        <v>1017.46472167969</v>
      </c>
      <c r="U783" s="37">
        <v>4540.57373046875</v>
      </c>
      <c r="V783" s="13"/>
      <c r="W783" s="13"/>
      <c r="X783" s="13"/>
      <c r="Y783" s="13"/>
      <c r="Z783" s="13"/>
      <c r="AA783" s="13"/>
    </row>
    <row r="784" spans="1:27" ht="15.75" customHeight="1" x14ac:dyDescent="0.2">
      <c r="A784" s="13"/>
      <c r="B784" s="37" t="str">
        <f>"CRS25WT3607246"</f>
        <v>CRS25WT3607246</v>
      </c>
      <c r="C784" s="38">
        <v>45917</v>
      </c>
      <c r="D784" s="37" t="s">
        <v>342</v>
      </c>
      <c r="E784" s="37" t="s">
        <v>62</v>
      </c>
      <c r="F784" s="37">
        <v>195</v>
      </c>
      <c r="G784" s="37">
        <v>4</v>
      </c>
      <c r="H784" s="37">
        <v>195.04568481445301</v>
      </c>
      <c r="I784" s="37">
        <v>9.6176013946533203</v>
      </c>
      <c r="J784" s="37">
        <v>24.3573818206787</v>
      </c>
      <c r="K784" s="37">
        <v>10.046257019043001</v>
      </c>
      <c r="L784" s="37">
        <v>19.4147624969482</v>
      </c>
      <c r="M784" s="37">
        <v>0.83260488510131803</v>
      </c>
      <c r="N784" s="37">
        <v>9.4889650344848597</v>
      </c>
      <c r="O784" s="37">
        <v>0</v>
      </c>
      <c r="P784" s="37">
        <v>0</v>
      </c>
      <c r="Q784" s="37">
        <v>1.8872777000069601E-2</v>
      </c>
      <c r="R784" s="37">
        <v>25</v>
      </c>
      <c r="S784" s="37">
        <v>0.31868103146553001</v>
      </c>
      <c r="T784" s="37">
        <v>1036.40502929688</v>
      </c>
      <c r="U784" s="37">
        <v>1597.421875</v>
      </c>
      <c r="V784" s="13"/>
      <c r="W784" s="13"/>
      <c r="X784" s="13"/>
      <c r="Y784" s="13"/>
      <c r="Z784" s="13"/>
      <c r="AA784" s="13"/>
    </row>
    <row r="785" spans="1:27" ht="15.75" customHeight="1" x14ac:dyDescent="0.2">
      <c r="A785" s="13"/>
      <c r="B785" s="37" t="str">
        <f>"CRS25WT3607247"</f>
        <v>CRS25WT3607247</v>
      </c>
      <c r="C785" s="38">
        <v>45917</v>
      </c>
      <c r="D785" s="37" t="s">
        <v>343</v>
      </c>
      <c r="E785" s="37" t="s">
        <v>62</v>
      </c>
      <c r="F785" s="37">
        <v>199</v>
      </c>
      <c r="G785" s="37">
        <v>4</v>
      </c>
      <c r="H785" s="37">
        <v>199.67584228515599</v>
      </c>
      <c r="I785" s="37">
        <v>9.6557588577270508</v>
      </c>
      <c r="J785" s="37">
        <v>24.667568206787099</v>
      </c>
      <c r="K785" s="37">
        <v>10.1857089996338</v>
      </c>
      <c r="L785" s="37">
        <v>19.603528976440401</v>
      </c>
      <c r="M785" s="37">
        <v>0.83832567930221602</v>
      </c>
      <c r="N785" s="37">
        <v>9.7142229080200195</v>
      </c>
      <c r="O785" s="37">
        <v>0</v>
      </c>
      <c r="P785" s="37">
        <v>0</v>
      </c>
      <c r="Q785" s="37">
        <v>1.5079404227435599E-2</v>
      </c>
      <c r="R785" s="37">
        <v>25</v>
      </c>
      <c r="S785" s="37">
        <v>0.317356526851654</v>
      </c>
      <c r="T785" s="37">
        <v>1040.37182617188</v>
      </c>
      <c r="U785" s="37">
        <v>9999</v>
      </c>
      <c r="V785" s="13"/>
      <c r="W785" s="13"/>
      <c r="X785" s="13"/>
      <c r="Y785" s="13"/>
      <c r="Z785" s="13"/>
      <c r="AA785" s="13"/>
    </row>
    <row r="786" spans="1:27" ht="15.75" customHeight="1" x14ac:dyDescent="0.2">
      <c r="A786" s="13"/>
      <c r="B786" s="37" t="str">
        <f>"CRS25WT3607248"</f>
        <v>CRS25WT3607248</v>
      </c>
      <c r="C786" s="38">
        <v>45917</v>
      </c>
      <c r="D786" s="37" t="s">
        <v>344</v>
      </c>
      <c r="E786" s="37" t="s">
        <v>62</v>
      </c>
      <c r="F786" s="37">
        <v>201</v>
      </c>
      <c r="G786" s="37">
        <v>4</v>
      </c>
      <c r="H786" s="37">
        <v>201.009033203125</v>
      </c>
      <c r="I786" s="37">
        <v>9.6475715637206996</v>
      </c>
      <c r="J786" s="37">
        <v>24.546464920043899</v>
      </c>
      <c r="K786" s="37">
        <v>10.296099662780801</v>
      </c>
      <c r="L786" s="37">
        <v>19.522832870483398</v>
      </c>
      <c r="M786" s="37">
        <v>0.84880632162094105</v>
      </c>
      <c r="N786" s="37">
        <v>9.7790822982788104</v>
      </c>
      <c r="O786" s="37">
        <v>0</v>
      </c>
      <c r="P786" s="37">
        <v>0</v>
      </c>
      <c r="Q786" s="37">
        <v>1.0665931738913099E-2</v>
      </c>
      <c r="R786" s="37">
        <v>25</v>
      </c>
      <c r="S786" s="37">
        <v>0.31828805804252602</v>
      </c>
      <c r="T786" s="37">
        <v>999.827392578125</v>
      </c>
      <c r="U786" s="37">
        <v>1058.27355957031</v>
      </c>
      <c r="V786" s="13"/>
      <c r="W786" s="13"/>
      <c r="X786" s="13"/>
      <c r="Y786" s="13"/>
      <c r="Z786" s="13"/>
      <c r="AA786" s="13"/>
    </row>
    <row r="787" spans="1:27" ht="15.75" customHeight="1" x14ac:dyDescent="0.2">
      <c r="A787" s="13"/>
      <c r="B787" s="37" t="str">
        <f>"CRS25WT3607249"</f>
        <v>CRS25WT3607249</v>
      </c>
      <c r="C787" s="38">
        <v>45917</v>
      </c>
      <c r="D787" s="37" t="s">
        <v>345</v>
      </c>
      <c r="E787" s="37" t="s">
        <v>62</v>
      </c>
      <c r="F787" s="37">
        <v>201</v>
      </c>
      <c r="G787" s="37">
        <v>4</v>
      </c>
      <c r="H787" s="37">
        <v>201.42324829101599</v>
      </c>
      <c r="I787" s="37">
        <v>9.67828273773193</v>
      </c>
      <c r="J787" s="37">
        <v>24.5804119110107</v>
      </c>
      <c r="K787" s="37">
        <v>10.307904243469199</v>
      </c>
      <c r="L787" s="37">
        <v>19.5406608581543</v>
      </c>
      <c r="M787" s="37">
        <v>0.84668552875518799</v>
      </c>
      <c r="N787" s="37">
        <v>9.7992334365844709</v>
      </c>
      <c r="O787" s="37">
        <v>0</v>
      </c>
      <c r="P787" s="37">
        <v>0</v>
      </c>
      <c r="Q787" s="37">
        <v>1.18948509916663E-2</v>
      </c>
      <c r="R787" s="37">
        <v>25</v>
      </c>
      <c r="S787" s="37">
        <v>0.33059117197990401</v>
      </c>
      <c r="T787" s="37">
        <v>986.368408203125</v>
      </c>
      <c r="U787" s="37">
        <v>604.17486572265602</v>
      </c>
      <c r="V787" s="13"/>
      <c r="W787" s="13"/>
      <c r="X787" s="13"/>
      <c r="Y787" s="13"/>
      <c r="Z787" s="13"/>
      <c r="AA787" s="13"/>
    </row>
    <row r="788" spans="1:27" ht="15.75" customHeight="1" x14ac:dyDescent="0.2">
      <c r="A788" s="13"/>
      <c r="B788" s="37" t="str">
        <f>"CRS25WT3607250"</f>
        <v>CRS25WT3607250</v>
      </c>
      <c r="C788" s="38">
        <v>45917</v>
      </c>
      <c r="D788" s="37" t="s">
        <v>346</v>
      </c>
      <c r="E788" s="37" t="s">
        <v>62</v>
      </c>
      <c r="F788" s="37">
        <v>201</v>
      </c>
      <c r="G788" s="37">
        <v>4</v>
      </c>
      <c r="H788" s="37">
        <v>201.60224914550801</v>
      </c>
      <c r="I788" s="37">
        <v>9.6928472518920898</v>
      </c>
      <c r="J788" s="37">
        <v>24.626815795898398</v>
      </c>
      <c r="K788" s="37">
        <v>10.308053016662599</v>
      </c>
      <c r="L788" s="37">
        <v>19.557743072509801</v>
      </c>
      <c r="M788" s="37">
        <v>0.84457015991210904</v>
      </c>
      <c r="N788" s="37">
        <v>9.8079423904418892</v>
      </c>
      <c r="O788" s="37">
        <v>0</v>
      </c>
      <c r="P788" s="37">
        <v>0</v>
      </c>
      <c r="Q788" s="37">
        <v>1.0158807970583401E-2</v>
      </c>
      <c r="R788" s="37">
        <v>25</v>
      </c>
      <c r="S788" s="37">
        <v>0.32164198160171498</v>
      </c>
      <c r="T788" s="37">
        <v>980.67272949218795</v>
      </c>
      <c r="U788" s="37">
        <v>867.008544921875</v>
      </c>
      <c r="V788" s="13"/>
      <c r="W788" s="13"/>
      <c r="X788" s="13"/>
      <c r="Y788" s="13"/>
      <c r="Z788" s="13"/>
      <c r="AA788" s="13"/>
    </row>
    <row r="789" spans="1:27" ht="15.75" customHeight="1" x14ac:dyDescent="0.2">
      <c r="A789" s="13"/>
      <c r="B789" s="37" t="str">
        <f>"CRS25WT3607251"</f>
        <v>CRS25WT3607251</v>
      </c>
      <c r="C789" s="38">
        <v>45930</v>
      </c>
      <c r="D789" s="37" t="s">
        <v>347</v>
      </c>
      <c r="E789" s="37" t="s">
        <v>62</v>
      </c>
      <c r="F789" s="37">
        <v>201</v>
      </c>
      <c r="G789" s="37">
        <v>4</v>
      </c>
      <c r="H789" s="37">
        <v>201.20399475097699</v>
      </c>
      <c r="I789" s="37">
        <v>9.5867786407470703</v>
      </c>
      <c r="J789" s="37">
        <v>24.602485656738299</v>
      </c>
      <c r="K789" s="37">
        <v>10.8060245513916</v>
      </c>
      <c r="L789" s="37">
        <v>18.619611740112301</v>
      </c>
      <c r="M789" s="37">
        <v>0.85307049751281705</v>
      </c>
      <c r="N789" s="37">
        <v>9.7885665893554705</v>
      </c>
      <c r="O789" s="37">
        <v>0</v>
      </c>
      <c r="P789" s="37">
        <v>0</v>
      </c>
      <c r="Q789" s="37">
        <v>1.5238095074892001E-2</v>
      </c>
      <c r="R789" s="37">
        <v>25</v>
      </c>
      <c r="S789" s="37">
        <v>0.43525090813636802</v>
      </c>
      <c r="T789" s="37">
        <v>1005.54565429688</v>
      </c>
      <c r="U789" s="37">
        <v>9999</v>
      </c>
      <c r="V789" s="13"/>
      <c r="W789" s="13"/>
      <c r="X789" s="13"/>
      <c r="Y789" s="13"/>
      <c r="Z789" s="13"/>
      <c r="AA789" s="13"/>
    </row>
    <row r="790" spans="1:27" ht="15.75" customHeight="1" x14ac:dyDescent="0.2">
      <c r="A790" s="13"/>
      <c r="B790" s="37" t="str">
        <f>"CRS25WT3607252"</f>
        <v>CRS25WT3607252</v>
      </c>
      <c r="C790" s="38">
        <v>45930</v>
      </c>
      <c r="D790" s="37" t="s">
        <v>348</v>
      </c>
      <c r="E790" s="37" t="s">
        <v>62</v>
      </c>
      <c r="F790" s="37">
        <v>200</v>
      </c>
      <c r="G790" s="37">
        <v>4</v>
      </c>
      <c r="H790" s="37">
        <v>200.52511596679699</v>
      </c>
      <c r="I790" s="37">
        <v>9.6077413558959996</v>
      </c>
      <c r="J790" s="37">
        <v>24.531496047973601</v>
      </c>
      <c r="K790" s="37">
        <v>10.8708229064941</v>
      </c>
      <c r="L790" s="37">
        <v>18.446174621581999</v>
      </c>
      <c r="M790" s="37">
        <v>0.85079210996627797</v>
      </c>
      <c r="N790" s="37">
        <v>9.7555398941040004</v>
      </c>
      <c r="O790" s="37">
        <v>0</v>
      </c>
      <c r="P790" s="37">
        <v>0</v>
      </c>
      <c r="Q790" s="37">
        <v>2.8055788949132E-2</v>
      </c>
      <c r="R790" s="37">
        <v>25</v>
      </c>
      <c r="S790" s="37">
        <v>0.44923353195190402</v>
      </c>
      <c r="T790" s="37">
        <v>996.74871826171898</v>
      </c>
      <c r="U790" s="37">
        <v>948.39392089843795</v>
      </c>
      <c r="V790" s="13"/>
      <c r="W790" s="13"/>
      <c r="X790" s="13"/>
      <c r="Y790" s="13"/>
      <c r="Z790" s="13"/>
      <c r="AA790" s="13"/>
    </row>
    <row r="791" spans="1:27" ht="15.75" customHeight="1" x14ac:dyDescent="0.2">
      <c r="A791" s="13"/>
      <c r="B791" s="37" t="str">
        <f>"CRS25WT3607253"</f>
        <v>CRS25WT3607253</v>
      </c>
      <c r="C791" s="38">
        <v>45930</v>
      </c>
      <c r="D791" s="37" t="s">
        <v>349</v>
      </c>
      <c r="E791" s="37" t="s">
        <v>62</v>
      </c>
      <c r="F791" s="37">
        <v>206</v>
      </c>
      <c r="G791" s="37">
        <v>4</v>
      </c>
      <c r="H791" s="37">
        <v>206.31541442871099</v>
      </c>
      <c r="I791" s="37">
        <v>9.6227521896362305</v>
      </c>
      <c r="J791" s="37">
        <v>24.5431728363037</v>
      </c>
      <c r="K791" s="37">
        <v>11.057247161865201</v>
      </c>
      <c r="L791" s="37">
        <v>18.658840179443398</v>
      </c>
      <c r="M791" s="37">
        <v>0.87357795238494895</v>
      </c>
      <c r="N791" s="37">
        <v>10.0372371673584</v>
      </c>
      <c r="O791" s="37">
        <v>0</v>
      </c>
      <c r="P791" s="37">
        <v>0</v>
      </c>
      <c r="Q791" s="37">
        <v>2.30158418416977E-2</v>
      </c>
      <c r="R791" s="37">
        <v>25</v>
      </c>
      <c r="S791" s="37">
        <v>0.41103494167327898</v>
      </c>
      <c r="T791" s="37">
        <v>979.569091796875</v>
      </c>
      <c r="U791" s="37">
        <v>187.19374084472699</v>
      </c>
      <c r="V791" s="13"/>
      <c r="W791" s="13"/>
      <c r="X791" s="13"/>
      <c r="Y791" s="13"/>
      <c r="Z791" s="13"/>
      <c r="AA791" s="13"/>
    </row>
    <row r="792" spans="1:27" ht="15.75" customHeight="1" x14ac:dyDescent="0.2">
      <c r="A792" s="13"/>
      <c r="B792" s="37" t="str">
        <f>"CRS25WT3607254"</f>
        <v>CRS25WT3607254</v>
      </c>
      <c r="C792" s="38">
        <v>45917</v>
      </c>
      <c r="D792" s="37" t="s">
        <v>350</v>
      </c>
      <c r="E792" s="37" t="s">
        <v>62</v>
      </c>
      <c r="F792" s="37">
        <v>204</v>
      </c>
      <c r="G792" s="37">
        <v>4</v>
      </c>
      <c r="H792" s="37">
        <v>204.13572692871099</v>
      </c>
      <c r="I792" s="37">
        <v>9.7048397064209002</v>
      </c>
      <c r="J792" s="37">
        <v>24.682130813598601</v>
      </c>
      <c r="K792" s="37">
        <v>10.320403099060099</v>
      </c>
      <c r="L792" s="37">
        <v>19.779821395873999</v>
      </c>
      <c r="M792" s="37">
        <v>0.85221272706985496</v>
      </c>
      <c r="N792" s="37">
        <v>9.9311952590942401</v>
      </c>
      <c r="O792" s="37">
        <v>0</v>
      </c>
      <c r="P792" s="37">
        <v>0</v>
      </c>
      <c r="Q792" s="37">
        <v>1.7579365521669402E-2</v>
      </c>
      <c r="R792" s="37">
        <v>25</v>
      </c>
      <c r="S792" s="37">
        <v>0.31222555041313199</v>
      </c>
      <c r="T792" s="37">
        <v>994.52099609375</v>
      </c>
      <c r="U792" s="37">
        <v>632.26452636718705</v>
      </c>
      <c r="V792" s="13"/>
      <c r="W792" s="13"/>
      <c r="X792" s="13"/>
      <c r="Y792" s="13"/>
      <c r="Z792" s="13"/>
      <c r="AA792" s="13"/>
    </row>
    <row r="793" spans="1:27" ht="15.75" customHeight="1" x14ac:dyDescent="0.2">
      <c r="A793" s="13"/>
      <c r="B793" s="37" t="str">
        <f>"CRS25WT3607255"</f>
        <v>CRS25WT3607255</v>
      </c>
      <c r="C793" s="38">
        <v>45930</v>
      </c>
      <c r="D793" s="37" t="s">
        <v>351</v>
      </c>
      <c r="E793" s="37" t="s">
        <v>62</v>
      </c>
      <c r="F793" s="37">
        <v>198</v>
      </c>
      <c r="G793" s="37">
        <v>4</v>
      </c>
      <c r="H793" s="37">
        <v>198.008224487305</v>
      </c>
      <c r="I793" s="37">
        <v>9.5653781890869105</v>
      </c>
      <c r="J793" s="37">
        <v>24.577211380004901</v>
      </c>
      <c r="K793" s="37">
        <v>10.498187065124499</v>
      </c>
      <c r="L793" s="37">
        <v>18.861183166503899</v>
      </c>
      <c r="M793" s="37">
        <v>0.84226447343826305</v>
      </c>
      <c r="N793" s="37">
        <v>9.6330928802490199</v>
      </c>
      <c r="O793" s="37">
        <v>0</v>
      </c>
      <c r="P793" s="37">
        <v>0</v>
      </c>
      <c r="Q793" s="37">
        <v>1.47817423567176E-2</v>
      </c>
      <c r="R793" s="37">
        <v>25</v>
      </c>
      <c r="S793" s="37">
        <v>0.43402880430221602</v>
      </c>
      <c r="T793" s="37">
        <v>1037.59204101562</v>
      </c>
      <c r="U793" s="37">
        <v>30.525232315063501</v>
      </c>
      <c r="V793" s="13"/>
      <c r="W793" s="13"/>
      <c r="X793" s="13"/>
      <c r="Y793" s="13"/>
      <c r="Z793" s="13"/>
      <c r="AA793" s="13"/>
    </row>
    <row r="794" spans="1:27" ht="15.75" customHeight="1" x14ac:dyDescent="0.2">
      <c r="A794" s="13"/>
      <c r="B794" s="37" t="str">
        <f>"CRS25WT3607257"</f>
        <v>CRS25WT3607257</v>
      </c>
      <c r="C794" s="38">
        <v>45930</v>
      </c>
      <c r="D794" s="37" t="s">
        <v>352</v>
      </c>
      <c r="E794" s="37" t="s">
        <v>62</v>
      </c>
      <c r="F794" s="37">
        <v>195</v>
      </c>
      <c r="G794" s="37">
        <v>4</v>
      </c>
      <c r="H794" s="37">
        <v>195.80261230468699</v>
      </c>
      <c r="I794" s="37">
        <v>9.5051507949829102</v>
      </c>
      <c r="J794" s="37">
        <v>24.529298782348601</v>
      </c>
      <c r="K794" s="37">
        <v>10.319119453430201</v>
      </c>
      <c r="L794" s="37">
        <v>18.9747409820557</v>
      </c>
      <c r="M794" s="37">
        <v>0.83979701995849598</v>
      </c>
      <c r="N794" s="37">
        <v>9.5257902145385707</v>
      </c>
      <c r="O794" s="37">
        <v>0</v>
      </c>
      <c r="P794" s="37">
        <v>0</v>
      </c>
      <c r="Q794" s="37">
        <v>1.8891388550400699E-2</v>
      </c>
      <c r="R794" s="37">
        <v>25</v>
      </c>
      <c r="S794" s="37">
        <v>0.43784418702125499</v>
      </c>
      <c r="T794" s="37">
        <v>1056.24267578125</v>
      </c>
      <c r="U794" s="37">
        <v>16.891355514526399</v>
      </c>
      <c r="V794" s="13"/>
      <c r="W794" s="13"/>
      <c r="X794" s="13"/>
      <c r="Y794" s="13"/>
      <c r="Z794" s="13"/>
      <c r="AA794" s="13"/>
    </row>
    <row r="795" spans="1:27" ht="15.75" customHeight="1" x14ac:dyDescent="0.2">
      <c r="A795" s="13"/>
      <c r="B795" s="37" t="str">
        <f>"CRS25WT3607258"</f>
        <v>CRS25WT3607258</v>
      </c>
      <c r="C795" s="38">
        <v>45930</v>
      </c>
      <c r="D795" s="37" t="s">
        <v>353</v>
      </c>
      <c r="E795" s="37" t="s">
        <v>62</v>
      </c>
      <c r="F795" s="37">
        <v>199</v>
      </c>
      <c r="G795" s="37">
        <v>4</v>
      </c>
      <c r="H795" s="37">
        <v>199.37370300293</v>
      </c>
      <c r="I795" s="37">
        <v>9.5933618545532209</v>
      </c>
      <c r="J795" s="37">
        <v>24.510026931762699</v>
      </c>
      <c r="K795" s="37">
        <v>10.575213432311999</v>
      </c>
      <c r="L795" s="37">
        <v>18.8529243469238</v>
      </c>
      <c r="M795" s="37">
        <v>0.84791684150695801</v>
      </c>
      <c r="N795" s="37">
        <v>9.69952297210693</v>
      </c>
      <c r="O795" s="37">
        <v>0</v>
      </c>
      <c r="P795" s="37">
        <v>0</v>
      </c>
      <c r="Q795" s="37">
        <v>1.6507839784026101E-2</v>
      </c>
      <c r="R795" s="37">
        <v>25</v>
      </c>
      <c r="S795" s="37">
        <v>0.428283631801605</v>
      </c>
      <c r="T795" s="37">
        <v>1030.33776855469</v>
      </c>
      <c r="U795" s="37">
        <v>36.505008697509801</v>
      </c>
      <c r="V795" s="13"/>
      <c r="W795" s="13"/>
      <c r="X795" s="13"/>
      <c r="Y795" s="13"/>
      <c r="Z795" s="13"/>
      <c r="AA795" s="13"/>
    </row>
    <row r="796" spans="1:27" ht="15.75" customHeight="1" x14ac:dyDescent="0.2">
      <c r="A796" s="13"/>
      <c r="B796" s="37" t="str">
        <f>"CRS25WT3607259"</f>
        <v>CRS25WT3607259</v>
      </c>
      <c r="C796" s="38">
        <v>45930</v>
      </c>
      <c r="D796" s="37" t="s">
        <v>354</v>
      </c>
      <c r="E796" s="37" t="s">
        <v>62</v>
      </c>
      <c r="F796" s="37">
        <v>196</v>
      </c>
      <c r="G796" s="37">
        <v>4</v>
      </c>
      <c r="H796" s="37">
        <v>196.73188781738301</v>
      </c>
      <c r="I796" s="37">
        <v>9.5067968368530291</v>
      </c>
      <c r="J796" s="37">
        <v>24.617750167846701</v>
      </c>
      <c r="K796" s="37">
        <v>10.420250892639199</v>
      </c>
      <c r="L796" s="37">
        <v>18.879766464233398</v>
      </c>
      <c r="M796" s="37">
        <v>0.84060543775558505</v>
      </c>
      <c r="N796" s="37">
        <v>9.5709991455078107</v>
      </c>
      <c r="O796" s="37">
        <v>0</v>
      </c>
      <c r="P796" s="37">
        <v>0</v>
      </c>
      <c r="Q796" s="37">
        <v>1.7599245533347099E-2</v>
      </c>
      <c r="R796" s="37">
        <v>25</v>
      </c>
      <c r="S796" s="37">
        <v>0.44870924949646002</v>
      </c>
      <c r="T796" s="37">
        <v>1047.11401367188</v>
      </c>
      <c r="U796" s="37">
        <v>19.448650360107401</v>
      </c>
      <c r="V796" s="13"/>
      <c r="W796" s="13"/>
      <c r="X796" s="13"/>
      <c r="Y796" s="13"/>
      <c r="Z796" s="13"/>
      <c r="AA796" s="13"/>
    </row>
    <row r="797" spans="1:27" ht="15.75" customHeight="1" x14ac:dyDescent="0.2">
      <c r="A797" s="13"/>
      <c r="B797" s="37" t="str">
        <f>"CRS25WT3607260"</f>
        <v>CRS25WT3607260</v>
      </c>
      <c r="C797" s="38">
        <v>45930</v>
      </c>
      <c r="D797" s="37" t="s">
        <v>355</v>
      </c>
      <c r="E797" s="37" t="s">
        <v>62</v>
      </c>
      <c r="F797" s="37">
        <v>195</v>
      </c>
      <c r="G797" s="37">
        <v>4</v>
      </c>
      <c r="H797" s="37">
        <v>195.02212524414099</v>
      </c>
      <c r="I797" s="37">
        <v>9.6050291061401403</v>
      </c>
      <c r="J797" s="37">
        <v>24.5878715515137</v>
      </c>
      <c r="K797" s="37">
        <v>10.339866638183601</v>
      </c>
      <c r="L797" s="37">
        <v>18.861183166503899</v>
      </c>
      <c r="M797" s="37">
        <v>0.82577979564666804</v>
      </c>
      <c r="N797" s="37">
        <v>9.4878196716308594</v>
      </c>
      <c r="O797" s="37">
        <v>0</v>
      </c>
      <c r="P797" s="37">
        <v>0</v>
      </c>
      <c r="Q797" s="37">
        <v>1.6031743958592401E-2</v>
      </c>
      <c r="R797" s="37">
        <v>25</v>
      </c>
      <c r="S797" s="37">
        <v>0.45238983631134</v>
      </c>
      <c r="T797" s="37">
        <v>1053.32458496094</v>
      </c>
      <c r="U797" s="37">
        <v>10.3891754150391</v>
      </c>
      <c r="V797" s="13"/>
      <c r="W797" s="13"/>
      <c r="X797" s="13"/>
      <c r="Y797" s="13"/>
      <c r="Z797" s="13"/>
      <c r="AA797" s="13"/>
    </row>
    <row r="798" spans="1:27" ht="15.75" customHeight="1" x14ac:dyDescent="0.2">
      <c r="A798" s="13"/>
      <c r="B798" s="37" t="str">
        <f>"CRS25WT3607261"</f>
        <v>CRS25WT3607261</v>
      </c>
      <c r="C798" s="38">
        <v>45944</v>
      </c>
      <c r="D798" s="37" t="s">
        <v>356</v>
      </c>
      <c r="E798" s="37" t="s">
        <v>62</v>
      </c>
      <c r="F798" s="37">
        <v>197</v>
      </c>
      <c r="G798" s="37">
        <v>4</v>
      </c>
      <c r="H798" s="37">
        <v>197.17712402343801</v>
      </c>
      <c r="I798" s="37">
        <v>9.6083288192749006</v>
      </c>
      <c r="J798" s="37">
        <v>24.250709533691399</v>
      </c>
      <c r="K798" s="37">
        <v>9.8495054244995099</v>
      </c>
      <c r="L798" s="37">
        <v>20.018987655639599</v>
      </c>
      <c r="M798" s="37">
        <v>0.84622180461883501</v>
      </c>
      <c r="N798" s="37">
        <v>9.5926599502563494</v>
      </c>
      <c r="O798" s="37">
        <v>0</v>
      </c>
      <c r="P798" s="37">
        <v>0</v>
      </c>
      <c r="Q798" s="37">
        <v>1.3809518888592699E-2</v>
      </c>
      <c r="R798" s="37">
        <v>25</v>
      </c>
      <c r="S798" s="37">
        <v>0.25098800659179699</v>
      </c>
      <c r="T798" s="37">
        <v>1000.73400878906</v>
      </c>
      <c r="U798" s="37">
        <v>920.35784912109398</v>
      </c>
      <c r="V798" s="13"/>
      <c r="W798" s="13"/>
      <c r="X798" s="13"/>
      <c r="Y798" s="13"/>
      <c r="Z798" s="13"/>
      <c r="AA798" s="13"/>
    </row>
    <row r="799" spans="1:27" ht="15.75" customHeight="1" x14ac:dyDescent="0.2">
      <c r="A799" s="13"/>
      <c r="B799" s="37" t="str">
        <f>"CRS25WT3607267"</f>
        <v>CRS25WT3607267</v>
      </c>
      <c r="C799" s="38">
        <v>45944</v>
      </c>
      <c r="D799" s="37" t="s">
        <v>357</v>
      </c>
      <c r="E799" s="37" t="s">
        <v>62</v>
      </c>
      <c r="F799" s="37">
        <v>197</v>
      </c>
      <c r="G799" s="37">
        <v>4</v>
      </c>
      <c r="H799" s="37">
        <v>197.957275390625</v>
      </c>
      <c r="I799" s="37">
        <v>9.5437812805175799</v>
      </c>
      <c r="J799" s="37">
        <v>24.453914642333999</v>
      </c>
      <c r="K799" s="37">
        <v>9.7417936325073207</v>
      </c>
      <c r="L799" s="37">
        <v>20.3204154968262</v>
      </c>
      <c r="M799" s="37">
        <v>0.848208427429199</v>
      </c>
      <c r="N799" s="37">
        <v>9.63061428070068</v>
      </c>
      <c r="O799" s="37">
        <v>0</v>
      </c>
      <c r="P799" s="37">
        <v>0</v>
      </c>
      <c r="Q799" s="37">
        <v>5.9932456351816698E-3</v>
      </c>
      <c r="R799" s="37">
        <v>25</v>
      </c>
      <c r="S799" s="37">
        <v>0.24095380306243899</v>
      </c>
      <c r="T799" s="37">
        <v>1000.88092041016</v>
      </c>
      <c r="U799" s="37">
        <v>690.31042480468795</v>
      </c>
      <c r="V799" s="13"/>
      <c r="W799" s="13"/>
      <c r="X799" s="13"/>
      <c r="Y799" s="13"/>
      <c r="Z799" s="13"/>
      <c r="AA799" s="13"/>
    </row>
    <row r="800" spans="1:27" ht="15.75" customHeight="1" x14ac:dyDescent="0.2">
      <c r="A800" s="13"/>
      <c r="B800" s="37" t="str">
        <f>"CRS25WT3607268"</f>
        <v>CRS25WT3607268</v>
      </c>
      <c r="C800" s="38">
        <v>45947</v>
      </c>
      <c r="D800" s="39">
        <v>0.15501157407407407</v>
      </c>
      <c r="E800" s="37" t="s">
        <v>62</v>
      </c>
      <c r="F800" s="37">
        <v>200</v>
      </c>
      <c r="G800" s="37">
        <v>4</v>
      </c>
      <c r="H800" s="37">
        <v>200.62103271484401</v>
      </c>
      <c r="I800" s="37">
        <v>9.9795656204223597</v>
      </c>
      <c r="J800" s="37">
        <v>23.988361358642599</v>
      </c>
      <c r="K800" s="37">
        <v>10.1101264953613</v>
      </c>
      <c r="L800" s="37">
        <v>19.843572616577099</v>
      </c>
      <c r="M800" s="37">
        <v>0.83803904056549094</v>
      </c>
      <c r="N800" s="37">
        <v>9.7602062225341797</v>
      </c>
      <c r="O800" s="37">
        <v>0</v>
      </c>
      <c r="P800" s="37">
        <v>0</v>
      </c>
      <c r="Q800" s="37">
        <v>1.5236857347190399E-2</v>
      </c>
      <c r="R800" s="37">
        <v>25</v>
      </c>
      <c r="S800" s="37">
        <v>0.24214637279510501</v>
      </c>
      <c r="T800" s="37">
        <v>950.03649902343795</v>
      </c>
      <c r="U800" s="37">
        <v>496.17623901367199</v>
      </c>
      <c r="V800" s="13"/>
      <c r="W800" s="13"/>
      <c r="X800" s="13"/>
      <c r="Y800" s="13"/>
      <c r="Z800" s="13"/>
      <c r="AA800" s="13"/>
    </row>
    <row r="801" spans="1:27" ht="15.75" customHeight="1" x14ac:dyDescent="0.2">
      <c r="A801" s="13"/>
      <c r="B801" s="37" t="str">
        <f>"CRS25WT3607269"</f>
        <v>CRS25WT3607269</v>
      </c>
      <c r="C801" s="38">
        <v>45944</v>
      </c>
      <c r="D801" s="37" t="s">
        <v>358</v>
      </c>
      <c r="E801" s="37" t="s">
        <v>62</v>
      </c>
      <c r="F801" s="37">
        <v>196</v>
      </c>
      <c r="G801" s="37">
        <v>4</v>
      </c>
      <c r="H801" s="37">
        <v>196.23358154296901</v>
      </c>
      <c r="I801" s="37">
        <v>9.6379890441894496</v>
      </c>
      <c r="J801" s="37">
        <v>24.408624649047901</v>
      </c>
      <c r="K801" s="37">
        <v>9.6579561233520508</v>
      </c>
      <c r="L801" s="37">
        <v>20.318336486816399</v>
      </c>
      <c r="M801" s="37">
        <v>0.83414894342422496</v>
      </c>
      <c r="N801" s="37">
        <v>9.5467567443847692</v>
      </c>
      <c r="O801" s="37">
        <v>0</v>
      </c>
      <c r="P801" s="37">
        <v>0</v>
      </c>
      <c r="Q801" s="37">
        <v>1.7445428296923599E-2</v>
      </c>
      <c r="R801" s="37">
        <v>25</v>
      </c>
      <c r="S801" s="37">
        <v>0.244609445333481</v>
      </c>
      <c r="T801" s="37">
        <v>1000.93304443359</v>
      </c>
      <c r="U801" s="37">
        <v>428.23654174804699</v>
      </c>
      <c r="V801" s="13"/>
      <c r="W801" s="13"/>
      <c r="X801" s="13"/>
      <c r="Y801" s="13"/>
      <c r="Z801" s="13"/>
      <c r="AA801" s="13"/>
    </row>
    <row r="802" spans="1:27" ht="15.75" customHeight="1" x14ac:dyDescent="0.2">
      <c r="A802" s="13"/>
      <c r="B802" s="37" t="str">
        <f>"CRS25WT3607270"</f>
        <v>CRS25WT3607270</v>
      </c>
      <c r="C802" s="38">
        <v>45944</v>
      </c>
      <c r="D802" s="37" t="s">
        <v>359</v>
      </c>
      <c r="E802" s="37" t="s">
        <v>62</v>
      </c>
      <c r="F802" s="37">
        <v>197</v>
      </c>
      <c r="G802" s="37">
        <v>4</v>
      </c>
      <c r="H802" s="37">
        <v>197.78700256347699</v>
      </c>
      <c r="I802" s="37">
        <v>9.6552333831787092</v>
      </c>
      <c r="J802" s="37">
        <v>24.422746658325199</v>
      </c>
      <c r="K802" s="37">
        <v>9.7373981475830096</v>
      </c>
      <c r="L802" s="37">
        <v>20.312099456787099</v>
      </c>
      <c r="M802" s="37">
        <v>0.83876532316207897</v>
      </c>
      <c r="N802" s="37">
        <v>9.6223306655883807</v>
      </c>
      <c r="O802" s="37">
        <v>0</v>
      </c>
      <c r="P802" s="37">
        <v>0</v>
      </c>
      <c r="Q802" s="37">
        <v>1.04737123474479E-2</v>
      </c>
      <c r="R802" s="37">
        <v>25</v>
      </c>
      <c r="S802" s="37">
        <v>0.23445300757884999</v>
      </c>
      <c r="T802" s="37">
        <v>1004.09332275391</v>
      </c>
      <c r="U802" s="37">
        <v>391.43069458007801</v>
      </c>
      <c r="V802" s="13"/>
      <c r="W802" s="13"/>
      <c r="X802" s="13"/>
      <c r="Y802" s="13"/>
      <c r="Z802" s="13"/>
      <c r="AA802" s="13"/>
    </row>
    <row r="803" spans="1:27" ht="15.75" customHeight="1" x14ac:dyDescent="0.2">
      <c r="A803" s="13"/>
      <c r="B803" s="37" t="str">
        <f>"CRS25WT3607271"</f>
        <v>CRS25WT3607271</v>
      </c>
      <c r="C803" s="38">
        <v>45930</v>
      </c>
      <c r="D803" s="37" t="s">
        <v>360</v>
      </c>
      <c r="E803" s="37" t="s">
        <v>62</v>
      </c>
      <c r="F803" s="37">
        <v>195</v>
      </c>
      <c r="G803" s="37">
        <v>4</v>
      </c>
      <c r="H803" s="37">
        <v>195.41035461425801</v>
      </c>
      <c r="I803" s="37">
        <v>9.5067415237426793</v>
      </c>
      <c r="J803" s="37">
        <v>24.4938068389893</v>
      </c>
      <c r="K803" s="37">
        <v>10.4995260238647</v>
      </c>
      <c r="L803" s="37">
        <v>18.611351013183601</v>
      </c>
      <c r="M803" s="37">
        <v>0.83918863534927401</v>
      </c>
      <c r="N803" s="37">
        <v>9.5067062377929705</v>
      </c>
      <c r="O803" s="37">
        <v>0</v>
      </c>
      <c r="P803" s="37">
        <v>0</v>
      </c>
      <c r="Q803" s="37">
        <v>1.4126751571893701E-2</v>
      </c>
      <c r="R803" s="37">
        <v>25</v>
      </c>
      <c r="S803" s="37">
        <v>0.45493286848068198</v>
      </c>
      <c r="T803" s="37">
        <v>1034.86596679688</v>
      </c>
      <c r="U803" s="37">
        <v>90.606040954589801</v>
      </c>
      <c r="V803" s="13"/>
      <c r="W803" s="13"/>
      <c r="X803" s="13"/>
      <c r="Y803" s="13"/>
      <c r="Z803" s="13"/>
      <c r="AA803" s="13"/>
    </row>
    <row r="804" spans="1:27" ht="15.75" customHeight="1" x14ac:dyDescent="0.2">
      <c r="A804" s="13"/>
      <c r="B804" s="37" t="str">
        <f>"CRS25WT3607272"</f>
        <v>CRS25WT3607272</v>
      </c>
      <c r="C804" s="38">
        <v>45944</v>
      </c>
      <c r="D804" s="37" t="s">
        <v>361</v>
      </c>
      <c r="E804" s="37" t="s">
        <v>62</v>
      </c>
      <c r="F804" s="37">
        <v>200</v>
      </c>
      <c r="G804" s="37">
        <v>4</v>
      </c>
      <c r="H804" s="37">
        <v>200.52175903320301</v>
      </c>
      <c r="I804" s="37">
        <v>9.7322158813476598</v>
      </c>
      <c r="J804" s="37">
        <v>24.3183917999268</v>
      </c>
      <c r="K804" s="37">
        <v>9.9761772155761701</v>
      </c>
      <c r="L804" s="37">
        <v>20.100061416626001</v>
      </c>
      <c r="M804" s="37">
        <v>0.84725654125213601</v>
      </c>
      <c r="N804" s="37">
        <v>9.7553758621215803</v>
      </c>
      <c r="O804" s="37">
        <v>0</v>
      </c>
      <c r="P804" s="37">
        <v>0</v>
      </c>
      <c r="Q804" s="37">
        <v>1.3809518888592699E-2</v>
      </c>
      <c r="R804" s="37">
        <v>25</v>
      </c>
      <c r="S804" s="37">
        <v>0.24259783327579501</v>
      </c>
      <c r="T804" s="37">
        <v>1000.12933349609</v>
      </c>
      <c r="U804" s="37">
        <v>689.4990234375</v>
      </c>
      <c r="V804" s="13"/>
      <c r="W804" s="13"/>
      <c r="X804" s="13"/>
      <c r="Y804" s="13"/>
      <c r="Z804" s="13"/>
      <c r="AA804" s="13"/>
    </row>
    <row r="805" spans="1:27" ht="15.75" customHeight="1" x14ac:dyDescent="0.2">
      <c r="A805" s="13"/>
      <c r="B805" s="37" t="str">
        <f>"CRS25WT3607273"</f>
        <v>CRS25WT3607273</v>
      </c>
      <c r="C805" s="38">
        <v>45930</v>
      </c>
      <c r="D805" s="37" t="s">
        <v>362</v>
      </c>
      <c r="E805" s="37" t="s">
        <v>62</v>
      </c>
      <c r="F805" s="37">
        <v>196</v>
      </c>
      <c r="G805" s="37">
        <v>4</v>
      </c>
      <c r="H805" s="37">
        <v>196.22616577148401</v>
      </c>
      <c r="I805" s="37">
        <v>9.5817365646362305</v>
      </c>
      <c r="J805" s="37">
        <v>24.505550384521499</v>
      </c>
      <c r="K805" s="37">
        <v>10.5492105484009</v>
      </c>
      <c r="L805" s="37">
        <v>18.601028442382798</v>
      </c>
      <c r="M805" s="37">
        <v>0.83569580316543601</v>
      </c>
      <c r="N805" s="37">
        <v>9.5463962554931605</v>
      </c>
      <c r="O805" s="37">
        <v>0</v>
      </c>
      <c r="P805" s="37">
        <v>0</v>
      </c>
      <c r="Q805" s="37">
        <v>1.60316880792379E-2</v>
      </c>
      <c r="R805" s="37">
        <v>25</v>
      </c>
      <c r="S805" s="37">
        <v>0.46303653717040999</v>
      </c>
      <c r="T805" s="37">
        <v>1034.97998046875</v>
      </c>
      <c r="U805" s="37">
        <v>25.365665435791001</v>
      </c>
      <c r="V805" s="13"/>
      <c r="W805" s="13"/>
      <c r="X805" s="13"/>
      <c r="Y805" s="13"/>
      <c r="Z805" s="13"/>
      <c r="AA805" s="13"/>
    </row>
    <row r="806" spans="1:27" ht="15.75" customHeight="1" x14ac:dyDescent="0.2">
      <c r="A806" s="13"/>
      <c r="B806" s="37" t="str">
        <f>"CRS25WT3607275"</f>
        <v>CRS25WT3607275</v>
      </c>
      <c r="C806" s="38">
        <v>45944</v>
      </c>
      <c r="D806" s="37" t="s">
        <v>363</v>
      </c>
      <c r="E806" s="37" t="s">
        <v>62</v>
      </c>
      <c r="F806" s="37">
        <v>195</v>
      </c>
      <c r="G806" s="37">
        <v>4</v>
      </c>
      <c r="H806" s="37">
        <v>195.34349060058599</v>
      </c>
      <c r="I806" s="37">
        <v>9.7092237472534197</v>
      </c>
      <c r="J806" s="37">
        <v>23.994796752929702</v>
      </c>
      <c r="K806" s="37">
        <v>9.8893575668334996</v>
      </c>
      <c r="L806" s="37">
        <v>19.7528991699219</v>
      </c>
      <c r="M806" s="37">
        <v>0.83848899602890004</v>
      </c>
      <c r="N806" s="37">
        <v>9.5034532546997106</v>
      </c>
      <c r="O806" s="37">
        <v>0</v>
      </c>
      <c r="P806" s="37">
        <v>0</v>
      </c>
      <c r="Q806" s="37">
        <v>1.0163690894842099E-2</v>
      </c>
      <c r="R806" s="37">
        <v>25</v>
      </c>
      <c r="S806" s="37">
        <v>0.24831235408783001</v>
      </c>
      <c r="T806" s="37">
        <v>999.92169189453102</v>
      </c>
      <c r="U806" s="37">
        <v>629.95666503906295</v>
      </c>
      <c r="V806" s="13"/>
      <c r="W806" s="13"/>
      <c r="X806" s="13"/>
      <c r="Y806" s="13"/>
      <c r="Z806" s="13"/>
      <c r="AA806" s="13"/>
    </row>
    <row r="807" spans="1:27" ht="15.75" customHeight="1" x14ac:dyDescent="0.2">
      <c r="A807" s="13"/>
      <c r="B807" s="37" t="str">
        <f>"CRS25WT3607276"</f>
        <v>CRS25WT3607276</v>
      </c>
      <c r="C807" s="38">
        <v>45930</v>
      </c>
      <c r="D807" s="37" t="s">
        <v>364</v>
      </c>
      <c r="E807" s="37" t="s">
        <v>62</v>
      </c>
      <c r="F807" s="37">
        <v>203</v>
      </c>
      <c r="G807" s="37">
        <v>4</v>
      </c>
      <c r="H807" s="37">
        <v>203.88075256347699</v>
      </c>
      <c r="I807" s="37">
        <v>9.4150781631469709</v>
      </c>
      <c r="J807" s="37">
        <v>24.559617996215799</v>
      </c>
      <c r="K807" s="37">
        <v>10.899024963378899</v>
      </c>
      <c r="L807" s="37">
        <v>18.7063293457031</v>
      </c>
      <c r="M807" s="37">
        <v>0.88172000646591198</v>
      </c>
      <c r="N807" s="37">
        <v>9.9187908172607404</v>
      </c>
      <c r="O807" s="37">
        <v>0</v>
      </c>
      <c r="P807" s="37">
        <v>0</v>
      </c>
      <c r="Q807" s="37">
        <v>2.1954776719212501E-2</v>
      </c>
      <c r="R807" s="37">
        <v>25</v>
      </c>
      <c r="S807" s="37">
        <v>0.41762590408325201</v>
      </c>
      <c r="T807" s="37">
        <v>995.69104003906295</v>
      </c>
      <c r="U807" s="37">
        <v>270.47100830078102</v>
      </c>
      <c r="V807" s="13"/>
      <c r="W807" s="13"/>
      <c r="X807" s="13"/>
      <c r="Y807" s="13"/>
      <c r="Z807" s="13"/>
      <c r="AA807" s="13"/>
    </row>
    <row r="808" spans="1:27" ht="15.75" customHeight="1" x14ac:dyDescent="0.2">
      <c r="A808" s="13"/>
      <c r="B808" s="37" t="str">
        <f>"CRS25WT3607280"</f>
        <v>CRS25WT3607280</v>
      </c>
      <c r="C808" s="38">
        <v>45944</v>
      </c>
      <c r="D808" s="37" t="s">
        <v>365</v>
      </c>
      <c r="E808" s="37" t="s">
        <v>62</v>
      </c>
      <c r="F808" s="37">
        <v>195</v>
      </c>
      <c r="G808" s="37">
        <v>4</v>
      </c>
      <c r="H808" s="37">
        <v>195.37789916992199</v>
      </c>
      <c r="I808" s="37">
        <v>9.80889797210693</v>
      </c>
      <c r="J808" s="37">
        <v>23.8665256500244</v>
      </c>
      <c r="K808" s="37">
        <v>9.9213790893554705</v>
      </c>
      <c r="L808" s="37">
        <v>19.692613601684599</v>
      </c>
      <c r="M808" s="37">
        <v>0.83457624912261996</v>
      </c>
      <c r="N808" s="37">
        <v>9.50512790679932</v>
      </c>
      <c r="O808" s="37">
        <v>0</v>
      </c>
      <c r="P808" s="37">
        <v>0</v>
      </c>
      <c r="Q808" s="37">
        <v>1.0996713303029501E-2</v>
      </c>
      <c r="R808" s="37">
        <v>25</v>
      </c>
      <c r="S808" s="37">
        <v>0.247645184397697</v>
      </c>
      <c r="T808" s="37">
        <v>999.379638671875</v>
      </c>
      <c r="U808" s="37">
        <v>452.19168090820301</v>
      </c>
      <c r="V808" s="13"/>
      <c r="W808" s="13"/>
      <c r="X808" s="13"/>
      <c r="Y808" s="13"/>
      <c r="Z808" s="13"/>
      <c r="AA808" s="13"/>
    </row>
    <row r="809" spans="1:27" ht="15.75" customHeight="1" x14ac:dyDescent="0.2">
      <c r="A809" s="13"/>
      <c r="B809" s="37" t="str">
        <f>"CRS25WT3607281"</f>
        <v>CRS25WT3607281</v>
      </c>
      <c r="C809" s="38">
        <v>45930</v>
      </c>
      <c r="D809" s="37" t="s">
        <v>366</v>
      </c>
      <c r="E809" s="37" t="s">
        <v>62</v>
      </c>
      <c r="F809" s="37">
        <v>195</v>
      </c>
      <c r="G809" s="37">
        <v>4</v>
      </c>
      <c r="H809" s="37">
        <v>195.86968994140599</v>
      </c>
      <c r="I809" s="37">
        <v>9.5642023086547905</v>
      </c>
      <c r="J809" s="37">
        <v>24.6192722320557</v>
      </c>
      <c r="K809" s="37">
        <v>10.4178771972656</v>
      </c>
      <c r="L809" s="37">
        <v>18.801305770873999</v>
      </c>
      <c r="M809" s="37">
        <v>0.83184665441513095</v>
      </c>
      <c r="N809" s="37">
        <v>9.52905368804932</v>
      </c>
      <c r="O809" s="37">
        <v>0</v>
      </c>
      <c r="P809" s="37">
        <v>0</v>
      </c>
      <c r="Q809" s="37">
        <v>2.6507008820772199E-2</v>
      </c>
      <c r="R809" s="37">
        <v>25</v>
      </c>
      <c r="S809" s="37">
        <v>0.46681538224220298</v>
      </c>
      <c r="T809" s="37">
        <v>1047.98193359375</v>
      </c>
      <c r="U809" s="37">
        <v>14.690838813781699</v>
      </c>
      <c r="V809" s="13"/>
      <c r="W809" s="13"/>
      <c r="X809" s="13"/>
      <c r="Y809" s="13"/>
      <c r="Z809" s="13"/>
      <c r="AA809" s="13"/>
    </row>
    <row r="810" spans="1:27" ht="15.75" customHeight="1" x14ac:dyDescent="0.2">
      <c r="A810" s="13"/>
      <c r="B810" s="37" t="str">
        <f>"CRS25WT3607282"</f>
        <v>CRS25WT3607282</v>
      </c>
      <c r="C810" s="38">
        <v>45944</v>
      </c>
      <c r="D810" s="37" t="s">
        <v>367</v>
      </c>
      <c r="E810" s="37" t="s">
        <v>62</v>
      </c>
      <c r="F810" s="37">
        <v>200</v>
      </c>
      <c r="G810" s="37">
        <v>4</v>
      </c>
      <c r="H810" s="37">
        <v>200.86245727539099</v>
      </c>
      <c r="I810" s="37">
        <v>9.8693742752075195</v>
      </c>
      <c r="J810" s="37">
        <v>24.170751571655298</v>
      </c>
      <c r="K810" s="37">
        <v>10.072297096252401</v>
      </c>
      <c r="L810" s="37">
        <v>19.942070007324201</v>
      </c>
      <c r="M810" s="37">
        <v>0.84201341867446899</v>
      </c>
      <c r="N810" s="37">
        <v>9.7719516754150408</v>
      </c>
      <c r="O810" s="37">
        <v>0</v>
      </c>
      <c r="P810" s="37">
        <v>0</v>
      </c>
      <c r="Q810" s="37">
        <v>2.0560612902045198E-3</v>
      </c>
      <c r="R810" s="37">
        <v>25</v>
      </c>
      <c r="S810" s="37">
        <v>0.24309311807155601</v>
      </c>
      <c r="T810" s="37">
        <v>1000.80926513672</v>
      </c>
      <c r="U810" s="37">
        <v>1059.72741699219</v>
      </c>
      <c r="V810" s="13"/>
      <c r="W810" s="13"/>
      <c r="X810" s="13"/>
      <c r="Y810" s="13"/>
      <c r="Z810" s="13"/>
      <c r="AA810" s="13"/>
    </row>
    <row r="811" spans="1:27" ht="15.75" customHeight="1" x14ac:dyDescent="0.2">
      <c r="A811" s="13"/>
      <c r="B811" s="37" t="str">
        <f>"CRS25WT3607284"</f>
        <v>CRS25WT3607284</v>
      </c>
      <c r="C811" s="38">
        <v>45930</v>
      </c>
      <c r="D811" s="37" t="s">
        <v>368</v>
      </c>
      <c r="E811" s="37" t="s">
        <v>62</v>
      </c>
      <c r="F811" s="37">
        <v>199</v>
      </c>
      <c r="G811" s="37">
        <v>4</v>
      </c>
      <c r="H811" s="37">
        <v>199.58529663085901</v>
      </c>
      <c r="I811" s="37">
        <v>9.6332149505615199</v>
      </c>
      <c r="J811" s="37">
        <v>24.533218383789102</v>
      </c>
      <c r="K811" s="37">
        <v>10.204796791076699</v>
      </c>
      <c r="L811" s="37">
        <v>19.557989120483398</v>
      </c>
      <c r="M811" s="37">
        <v>0.84450608491897605</v>
      </c>
      <c r="N811" s="37">
        <v>9.7098169326782209</v>
      </c>
      <c r="O811" s="37">
        <v>0</v>
      </c>
      <c r="P811" s="37">
        <v>0</v>
      </c>
      <c r="Q811" s="37">
        <v>1.32149048149586E-2</v>
      </c>
      <c r="R811" s="37">
        <v>25</v>
      </c>
      <c r="S811" s="37">
        <v>0.57445836067199696</v>
      </c>
      <c r="T811" s="37">
        <v>999.79278564453102</v>
      </c>
      <c r="U811" s="37">
        <v>4.8737711906433097</v>
      </c>
      <c r="V811" s="13"/>
      <c r="W811" s="13"/>
      <c r="X811" s="13"/>
      <c r="Y811" s="13"/>
      <c r="Z811" s="13"/>
      <c r="AA811" s="13"/>
    </row>
    <row r="812" spans="1:27" ht="15.75" customHeight="1" x14ac:dyDescent="0.2">
      <c r="A812" s="13"/>
      <c r="B812" s="37" t="str">
        <f>"CRS25WT3607285"</f>
        <v>CRS25WT3607285</v>
      </c>
      <c r="C812" s="38">
        <v>45930</v>
      </c>
      <c r="D812" s="37" t="s">
        <v>369</v>
      </c>
      <c r="E812" s="37" t="s">
        <v>62</v>
      </c>
      <c r="F812" s="37">
        <v>198</v>
      </c>
      <c r="G812" s="37">
        <v>4</v>
      </c>
      <c r="H812" s="37">
        <v>198.993408203125</v>
      </c>
      <c r="I812" s="37">
        <v>9.62017822265625</v>
      </c>
      <c r="J812" s="37">
        <v>24.539003372192401</v>
      </c>
      <c r="K812" s="37">
        <v>10.3403511047363</v>
      </c>
      <c r="L812" s="37">
        <v>19.244358062744102</v>
      </c>
      <c r="M812" s="37">
        <v>0.84294384717941295</v>
      </c>
      <c r="N812" s="37">
        <v>9.6810216903686506</v>
      </c>
      <c r="O812" s="37">
        <v>0</v>
      </c>
      <c r="P812" s="37">
        <v>0</v>
      </c>
      <c r="Q812" s="37">
        <v>1.15879215300083E-2</v>
      </c>
      <c r="R812" s="37">
        <v>25</v>
      </c>
      <c r="S812" s="37">
        <v>0.47910046577453602</v>
      </c>
      <c r="T812" s="37">
        <v>997.82489013671898</v>
      </c>
      <c r="U812" s="37">
        <v>3.84628486633301</v>
      </c>
      <c r="V812" s="13"/>
      <c r="W812" s="13"/>
      <c r="X812" s="13"/>
      <c r="Y812" s="13"/>
      <c r="Z812" s="13"/>
      <c r="AA812" s="13"/>
    </row>
    <row r="813" spans="1:27" ht="15.75" customHeight="1" x14ac:dyDescent="0.2">
      <c r="A813" s="13"/>
      <c r="B813" s="37" t="str">
        <f>"CRS25WT3607286"</f>
        <v>CRS25WT3607286</v>
      </c>
      <c r="C813" s="38">
        <v>45930</v>
      </c>
      <c r="D813" s="37" t="s">
        <v>370</v>
      </c>
      <c r="E813" s="37" t="s">
        <v>62</v>
      </c>
      <c r="F813" s="37">
        <v>195</v>
      </c>
      <c r="G813" s="37">
        <v>4</v>
      </c>
      <c r="H813" s="37">
        <v>195.33642578125</v>
      </c>
      <c r="I813" s="37">
        <v>9.77032470703125</v>
      </c>
      <c r="J813" s="37">
        <v>24.592544555664102</v>
      </c>
      <c r="K813" s="37">
        <v>9.9969120025634801</v>
      </c>
      <c r="L813" s="37">
        <v>19.539676666259801</v>
      </c>
      <c r="M813" s="37">
        <v>0.81296300888061501</v>
      </c>
      <c r="N813" s="37">
        <v>9.5031099319458008</v>
      </c>
      <c r="O813" s="37">
        <v>0</v>
      </c>
      <c r="P813" s="37">
        <v>0</v>
      </c>
      <c r="Q813" s="37">
        <v>1.4126980677247001E-2</v>
      </c>
      <c r="R813" s="37">
        <v>25</v>
      </c>
      <c r="S813" s="37">
        <v>0.60898506641387895</v>
      </c>
      <c r="T813" s="37">
        <v>1019.31188964844</v>
      </c>
      <c r="U813" s="37">
        <v>5.3081817626953098</v>
      </c>
      <c r="V813" s="13"/>
      <c r="W813" s="13"/>
      <c r="X813" s="13"/>
      <c r="Y813" s="13"/>
      <c r="Z813" s="13"/>
      <c r="AA813" s="13"/>
    </row>
    <row r="814" spans="1:27" ht="15.75" customHeight="1" x14ac:dyDescent="0.2">
      <c r="A814" s="13"/>
      <c r="B814" s="37" t="str">
        <f>"CRS25WT3607288"</f>
        <v>CRS25WT3607288</v>
      </c>
      <c r="C814" s="38">
        <v>45917</v>
      </c>
      <c r="D814" s="37" t="s">
        <v>371</v>
      </c>
      <c r="E814" s="37" t="s">
        <v>62</v>
      </c>
      <c r="F814" s="37">
        <v>198</v>
      </c>
      <c r="G814" s="37">
        <v>4</v>
      </c>
      <c r="H814" s="37">
        <v>198.02984619140599</v>
      </c>
      <c r="I814" s="37">
        <v>9.6964778900146502</v>
      </c>
      <c r="J814" s="37">
        <v>24.4318752288818</v>
      </c>
      <c r="K814" s="37">
        <v>10.127724647521999</v>
      </c>
      <c r="L814" s="37">
        <v>19.5532417297363</v>
      </c>
      <c r="M814" s="37">
        <v>0.83591061830520597</v>
      </c>
      <c r="N814" s="37">
        <v>9.6341447830200195</v>
      </c>
      <c r="O814" s="37">
        <v>0</v>
      </c>
      <c r="P814" s="37">
        <v>0</v>
      </c>
      <c r="Q814" s="37">
        <v>1.7579365521669402E-2</v>
      </c>
      <c r="R814" s="37">
        <v>25</v>
      </c>
      <c r="S814" s="37">
        <v>0.31061282753944403</v>
      </c>
      <c r="T814" s="37">
        <v>962.06378173828102</v>
      </c>
      <c r="U814" s="37">
        <v>889.19195556640602</v>
      </c>
      <c r="V814" s="13"/>
      <c r="W814" s="13"/>
      <c r="X814" s="13"/>
      <c r="Y814" s="13"/>
      <c r="Z814" s="13"/>
      <c r="AA814" s="13"/>
    </row>
    <row r="815" spans="1:27" ht="15.75" customHeight="1" x14ac:dyDescent="0.2">
      <c r="A815" s="13"/>
      <c r="B815" s="37" t="str">
        <f>"CRS25WT3607289"</f>
        <v>CRS25WT3607289</v>
      </c>
      <c r="C815" s="38">
        <v>45917</v>
      </c>
      <c r="D815" s="37" t="s">
        <v>372</v>
      </c>
      <c r="E815" s="37" t="s">
        <v>62</v>
      </c>
      <c r="F815" s="37">
        <v>201</v>
      </c>
      <c r="G815" s="37">
        <v>4</v>
      </c>
      <c r="H815" s="37">
        <v>201.04824829101599</v>
      </c>
      <c r="I815" s="37">
        <v>9.7331638336181605</v>
      </c>
      <c r="J815" s="37">
        <v>24.463973999023398</v>
      </c>
      <c r="K815" s="37">
        <v>10.215318679809601</v>
      </c>
      <c r="L815" s="37">
        <v>19.681055068969702</v>
      </c>
      <c r="M815" s="37">
        <v>0.844343662261963</v>
      </c>
      <c r="N815" s="37">
        <v>9.7809896469116193</v>
      </c>
      <c r="O815" s="37">
        <v>0</v>
      </c>
      <c r="P815" s="37">
        <v>0</v>
      </c>
      <c r="Q815" s="37">
        <v>1.03176152333617E-2</v>
      </c>
      <c r="R815" s="37">
        <v>25</v>
      </c>
      <c r="S815" s="37">
        <v>0.30667147040367099</v>
      </c>
      <c r="T815" s="37">
        <v>963.40631103515602</v>
      </c>
      <c r="U815" s="37">
        <v>1251.90197753906</v>
      </c>
      <c r="V815" s="13"/>
      <c r="W815" s="13"/>
      <c r="X815" s="13"/>
      <c r="Y815" s="13"/>
      <c r="Z815" s="13"/>
      <c r="AA815" s="13"/>
    </row>
    <row r="816" spans="1:27" ht="15.75" customHeight="1" x14ac:dyDescent="0.2">
      <c r="A816" s="13"/>
      <c r="B816" s="37" t="str">
        <f>"CRS25WT3607290"</f>
        <v>CRS25WT3607290</v>
      </c>
      <c r="C816" s="38">
        <v>45917</v>
      </c>
      <c r="D816" s="37" t="s">
        <v>373</v>
      </c>
      <c r="E816" s="37" t="s">
        <v>62</v>
      </c>
      <c r="F816" s="37">
        <v>198</v>
      </c>
      <c r="G816" s="37">
        <v>4</v>
      </c>
      <c r="H816" s="37">
        <v>198.02224731445301</v>
      </c>
      <c r="I816" s="37">
        <v>9.6455621719360298</v>
      </c>
      <c r="J816" s="37">
        <v>24.566200256347699</v>
      </c>
      <c r="K816" s="37">
        <v>10.093804359436</v>
      </c>
      <c r="L816" s="37">
        <v>19.6181964874268</v>
      </c>
      <c r="M816" s="37">
        <v>0.835696220397949</v>
      </c>
      <c r="N816" s="37">
        <v>9.6337747573852504</v>
      </c>
      <c r="O816" s="37">
        <v>0</v>
      </c>
      <c r="P816" s="37">
        <v>0</v>
      </c>
      <c r="Q816" s="37">
        <v>1.6269842162728301E-3</v>
      </c>
      <c r="R816" s="37">
        <v>25</v>
      </c>
      <c r="S816" s="37">
        <v>0.31016781926155101</v>
      </c>
      <c r="T816" s="37">
        <v>1025.36254882812</v>
      </c>
      <c r="U816" s="37">
        <v>1743.6181640625</v>
      </c>
      <c r="V816" s="13"/>
      <c r="W816" s="13"/>
      <c r="X816" s="13"/>
      <c r="Y816" s="13"/>
      <c r="Z816" s="13"/>
      <c r="AA816" s="13"/>
    </row>
    <row r="817" spans="1:27" ht="15.75" customHeight="1" x14ac:dyDescent="0.2">
      <c r="A817" s="13"/>
      <c r="B817" s="37" t="str">
        <f>"CRS25WT3607291"</f>
        <v>CRS25WT3607291</v>
      </c>
      <c r="C817" s="38">
        <v>45917</v>
      </c>
      <c r="D817" s="37" t="s">
        <v>374</v>
      </c>
      <c r="E817" s="37" t="s">
        <v>62</v>
      </c>
      <c r="F817" s="37">
        <v>198</v>
      </c>
      <c r="G817" s="37">
        <v>4</v>
      </c>
      <c r="H817" s="37">
        <v>198.48091125488301</v>
      </c>
      <c r="I817" s="37">
        <v>9.6947860717773402</v>
      </c>
      <c r="J817" s="37">
        <v>24.6284370422363</v>
      </c>
      <c r="K817" s="37">
        <v>10.141014099121101</v>
      </c>
      <c r="L817" s="37">
        <v>19.572099685668899</v>
      </c>
      <c r="M817" s="37">
        <v>0.83127295970916704</v>
      </c>
      <c r="N817" s="37">
        <v>9.6560888290405291</v>
      </c>
      <c r="O817" s="37">
        <v>0</v>
      </c>
      <c r="P817" s="37">
        <v>0</v>
      </c>
      <c r="Q817" s="37">
        <v>1.76190380007029E-2</v>
      </c>
      <c r="R817" s="37">
        <v>25</v>
      </c>
      <c r="S817" s="37">
        <v>0.329609394073486</v>
      </c>
      <c r="T817" s="37">
        <v>1141.29833984375</v>
      </c>
      <c r="U817" s="37">
        <v>1005.45874023438</v>
      </c>
      <c r="V817" s="13"/>
      <c r="W817" s="13"/>
      <c r="X817" s="13"/>
      <c r="Y817" s="13"/>
      <c r="Z817" s="13"/>
      <c r="AA817" s="13"/>
    </row>
    <row r="818" spans="1:27" ht="15.75" customHeight="1" x14ac:dyDescent="0.2">
      <c r="A818" s="13"/>
      <c r="B818" s="37" t="str">
        <f>"CRS25WT3607292"</f>
        <v>CRS25WT3607292</v>
      </c>
      <c r="C818" s="38">
        <v>45917</v>
      </c>
      <c r="D818" s="37" t="s">
        <v>375</v>
      </c>
      <c r="E818" s="37" t="s">
        <v>62</v>
      </c>
      <c r="F818" s="37">
        <v>197</v>
      </c>
      <c r="G818" s="37">
        <v>4</v>
      </c>
      <c r="H818" s="37">
        <v>197.44271850585901</v>
      </c>
      <c r="I818" s="37">
        <v>9.6185483932495099</v>
      </c>
      <c r="J818" s="37">
        <v>24.588809967041001</v>
      </c>
      <c r="K818" s="37">
        <v>10.0696411132813</v>
      </c>
      <c r="L818" s="37">
        <v>19.607719421386701</v>
      </c>
      <c r="M818" s="37">
        <v>0.83482235670089699</v>
      </c>
      <c r="N818" s="37">
        <v>9.6055812835693395</v>
      </c>
      <c r="O818" s="37">
        <v>0</v>
      </c>
      <c r="P818" s="37">
        <v>0</v>
      </c>
      <c r="Q818" s="37">
        <v>1.27033721655607E-2</v>
      </c>
      <c r="R818" s="37">
        <v>25</v>
      </c>
      <c r="S818" s="37">
        <v>0.31833425164222701</v>
      </c>
      <c r="T818" s="37">
        <v>1029.5810546875</v>
      </c>
      <c r="U818" s="37">
        <v>1620.74401855469</v>
      </c>
      <c r="V818" s="13"/>
      <c r="W818" s="13"/>
      <c r="X818" s="13"/>
      <c r="Y818" s="13"/>
      <c r="Z818" s="13"/>
      <c r="AA818" s="13"/>
    </row>
    <row r="819" spans="1:27" ht="15.75" customHeight="1" x14ac:dyDescent="0.2">
      <c r="A819" s="13"/>
      <c r="B819" s="37" t="str">
        <f>"CRS25WT3607293"</f>
        <v>CRS25WT3607293</v>
      </c>
      <c r="C819" s="38">
        <v>45917</v>
      </c>
      <c r="D819" s="37" t="s">
        <v>376</v>
      </c>
      <c r="E819" s="37" t="s">
        <v>62</v>
      </c>
      <c r="F819" s="37">
        <v>198</v>
      </c>
      <c r="G819" s="37">
        <v>4</v>
      </c>
      <c r="H819" s="37">
        <v>198.550537109375</v>
      </c>
      <c r="I819" s="37">
        <v>9.6413164138793892</v>
      </c>
      <c r="J819" s="37">
        <v>24.601011276245099</v>
      </c>
      <c r="K819" s="37">
        <v>10.0413722991943</v>
      </c>
      <c r="L819" s="37">
        <v>19.773246765136701</v>
      </c>
      <c r="M819" s="37">
        <v>0.83710855245590199</v>
      </c>
      <c r="N819" s="37">
        <v>9.6594762802124006</v>
      </c>
      <c r="O819" s="37">
        <v>0</v>
      </c>
      <c r="P819" s="37">
        <v>0</v>
      </c>
      <c r="Q819" s="37">
        <v>2.0634140819311099E-3</v>
      </c>
      <c r="R819" s="37">
        <v>25</v>
      </c>
      <c r="S819" s="37">
        <v>0.31175303459167503</v>
      </c>
      <c r="T819" s="37">
        <v>1032.34375</v>
      </c>
      <c r="U819" s="37">
        <v>1014.62280273438</v>
      </c>
      <c r="V819" s="13"/>
      <c r="W819" s="13"/>
      <c r="X819" s="13"/>
      <c r="Y819" s="13"/>
      <c r="Z819" s="13"/>
      <c r="AA819" s="13"/>
    </row>
    <row r="820" spans="1:27" ht="15.75" customHeight="1" x14ac:dyDescent="0.2">
      <c r="A820" s="13"/>
      <c r="B820" s="37" t="str">
        <f>"CRS25WT3607294"</f>
        <v>CRS25WT3607294</v>
      </c>
      <c r="C820" s="38">
        <v>45917</v>
      </c>
      <c r="D820" s="37" t="s">
        <v>377</v>
      </c>
      <c r="E820" s="37" t="s">
        <v>62</v>
      </c>
      <c r="F820" s="37">
        <v>200</v>
      </c>
      <c r="G820" s="37">
        <v>4</v>
      </c>
      <c r="H820" s="37">
        <v>200.05310058593801</v>
      </c>
      <c r="I820" s="37">
        <v>9.73022365570068</v>
      </c>
      <c r="J820" s="37">
        <v>24.644849777221701</v>
      </c>
      <c r="K820" s="37">
        <v>10.108792304992701</v>
      </c>
      <c r="L820" s="37">
        <v>19.790010452270501</v>
      </c>
      <c r="M820" s="37">
        <v>0.83425015211105302</v>
      </c>
      <c r="N820" s="37">
        <v>9.7325763702392596</v>
      </c>
      <c r="O820" s="37">
        <v>0</v>
      </c>
      <c r="P820" s="37">
        <v>0</v>
      </c>
      <c r="Q820" s="37">
        <v>1.5081845223903699E-2</v>
      </c>
      <c r="R820" s="37">
        <v>25</v>
      </c>
      <c r="S820" s="37">
        <v>0.29710367321968101</v>
      </c>
      <c r="T820" s="37">
        <v>1016.92218017578</v>
      </c>
      <c r="U820" s="37">
        <v>920.81634521484398</v>
      </c>
      <c r="V820" s="13"/>
      <c r="W820" s="13"/>
      <c r="X820" s="13"/>
      <c r="Y820" s="13"/>
      <c r="Z820" s="13"/>
      <c r="AA820" s="13"/>
    </row>
    <row r="821" spans="1:27" ht="15.75" customHeight="1" x14ac:dyDescent="0.2">
      <c r="A821" s="13"/>
      <c r="B821" s="37" t="str">
        <f>"CRS25WT3607295"</f>
        <v>CRS25WT3607295</v>
      </c>
      <c r="C821" s="38">
        <v>45917</v>
      </c>
      <c r="D821" s="37" t="s">
        <v>378</v>
      </c>
      <c r="E821" s="37" t="s">
        <v>62</v>
      </c>
      <c r="F821" s="37">
        <v>195</v>
      </c>
      <c r="G821" s="37">
        <v>4</v>
      </c>
      <c r="H821" s="37">
        <v>195.60543823242199</v>
      </c>
      <c r="I821" s="37">
        <v>10.239495277404799</v>
      </c>
      <c r="J821" s="37">
        <v>24.793706893920898</v>
      </c>
      <c r="K821" s="37">
        <v>10.533348083496101</v>
      </c>
      <c r="L821" s="37">
        <v>18.570110321044901</v>
      </c>
      <c r="M821" s="37">
        <v>0.77047920227050803</v>
      </c>
      <c r="N821" s="37">
        <v>9.5161972045898402</v>
      </c>
      <c r="O821" s="37">
        <v>0</v>
      </c>
      <c r="P821" s="37">
        <v>0</v>
      </c>
      <c r="Q821" s="37">
        <v>2.6507921516895301E-2</v>
      </c>
      <c r="R821" s="37">
        <v>25</v>
      </c>
      <c r="S821" s="37">
        <v>0.286399155855179</v>
      </c>
      <c r="T821" s="37">
        <v>1079.61877441406</v>
      </c>
      <c r="U821" s="37">
        <v>169.64559936523401</v>
      </c>
      <c r="V821" s="13"/>
      <c r="W821" s="13"/>
      <c r="X821" s="13"/>
      <c r="Y821" s="13"/>
      <c r="Z821" s="13"/>
      <c r="AA821" s="13"/>
    </row>
    <row r="822" spans="1:27" ht="15.75" customHeight="1" x14ac:dyDescent="0.2">
      <c r="A822" s="13"/>
      <c r="B822" s="37" t="str">
        <f>"CRS25WT3607296"</f>
        <v>CRS25WT3607296</v>
      </c>
      <c r="C822" s="38">
        <v>45917</v>
      </c>
      <c r="D822" s="37" t="s">
        <v>379</v>
      </c>
      <c r="E822" s="37" t="s">
        <v>62</v>
      </c>
      <c r="F822" s="37">
        <v>200</v>
      </c>
      <c r="G822" s="37">
        <v>4</v>
      </c>
      <c r="H822" s="37">
        <v>200.91542053222699</v>
      </c>
      <c r="I822" s="37">
        <v>9.6157979965209996</v>
      </c>
      <c r="J822" s="37">
        <v>24.653469085693398</v>
      </c>
      <c r="K822" s="37">
        <v>10.207482337951699</v>
      </c>
      <c r="L822" s="37">
        <v>19.683151245117202</v>
      </c>
      <c r="M822" s="37">
        <v>0.84751987457275402</v>
      </c>
      <c r="N822" s="37">
        <v>9.7745275497436506</v>
      </c>
      <c r="O822" s="37">
        <v>0</v>
      </c>
      <c r="P822" s="37">
        <v>0</v>
      </c>
      <c r="Q822" s="37">
        <v>1.09474249184132E-2</v>
      </c>
      <c r="R822" s="37">
        <v>25</v>
      </c>
      <c r="S822" s="37">
        <v>0.30368399620056202</v>
      </c>
      <c r="T822" s="37">
        <v>1040.08630371094</v>
      </c>
      <c r="U822" s="37">
        <v>9999</v>
      </c>
      <c r="V822" s="13"/>
      <c r="W822" s="13"/>
      <c r="X822" s="13"/>
      <c r="Y822" s="13"/>
      <c r="Z822" s="13"/>
      <c r="AA822" s="13"/>
    </row>
    <row r="823" spans="1:27" ht="15.75" customHeight="1" x14ac:dyDescent="0.2">
      <c r="A823" s="13"/>
      <c r="B823" s="37" t="str">
        <f>"CRS25WT3607297"</f>
        <v>CRS25WT3607297</v>
      </c>
      <c r="C823" s="38">
        <v>45917</v>
      </c>
      <c r="D823" s="37" t="s">
        <v>380</v>
      </c>
      <c r="E823" s="37" t="s">
        <v>62</v>
      </c>
      <c r="F823" s="37">
        <v>198</v>
      </c>
      <c r="G823" s="37">
        <v>4</v>
      </c>
      <c r="H823" s="37">
        <v>198.22222900390599</v>
      </c>
      <c r="I823" s="37">
        <v>9.8019466400146502</v>
      </c>
      <c r="J823" s="37">
        <v>24.631055831909201</v>
      </c>
      <c r="K823" s="37">
        <v>10.184490203857401</v>
      </c>
      <c r="L823" s="37">
        <v>19.4631443023682</v>
      </c>
      <c r="M823" s="37">
        <v>0.82102614641189597</v>
      </c>
      <c r="N823" s="37">
        <v>9.6435041427612305</v>
      </c>
      <c r="O823" s="37">
        <v>0</v>
      </c>
      <c r="P823" s="37">
        <v>0</v>
      </c>
      <c r="Q823" s="37">
        <v>1.7579404637217501E-2</v>
      </c>
      <c r="R823" s="37">
        <v>25</v>
      </c>
      <c r="S823" s="37">
        <v>0.33754640817642201</v>
      </c>
      <c r="T823" s="37">
        <v>1048.16259765625</v>
      </c>
      <c r="U823" s="37">
        <v>1203.50793457031</v>
      </c>
      <c r="V823" s="13"/>
      <c r="W823" s="13"/>
      <c r="X823" s="13"/>
      <c r="Y823" s="13"/>
      <c r="Z823" s="13"/>
      <c r="AA823" s="13"/>
    </row>
    <row r="824" spans="1:27" ht="15.75" customHeight="1" x14ac:dyDescent="0.2">
      <c r="A824" s="13"/>
      <c r="B824" s="37" t="str">
        <f>"CRS25WT3607298"</f>
        <v>CRS25WT3607298</v>
      </c>
      <c r="C824" s="38">
        <v>45917</v>
      </c>
      <c r="D824" s="37" t="s">
        <v>381</v>
      </c>
      <c r="E824" s="37" t="s">
        <v>62</v>
      </c>
      <c r="F824" s="37">
        <v>199</v>
      </c>
      <c r="G824" s="37">
        <v>4</v>
      </c>
      <c r="H824" s="37">
        <v>199.51438903808599</v>
      </c>
      <c r="I824" s="37">
        <v>9.6235218048095703</v>
      </c>
      <c r="J824" s="37">
        <v>24.553295135498001</v>
      </c>
      <c r="K824" s="37">
        <v>10.2437992095947</v>
      </c>
      <c r="L824" s="37">
        <v>19.476600646972699</v>
      </c>
      <c r="M824" s="37">
        <v>0.84436535835266102</v>
      </c>
      <c r="N824" s="37">
        <v>9.7063674926757795</v>
      </c>
      <c r="O824" s="37">
        <v>0</v>
      </c>
      <c r="P824" s="37">
        <v>0</v>
      </c>
      <c r="Q824" s="37">
        <v>1.19061470031738E-2</v>
      </c>
      <c r="R824" s="37">
        <v>25</v>
      </c>
      <c r="S824" s="37">
        <v>0.34616443514823902</v>
      </c>
      <c r="T824" s="37">
        <v>998.70635986328102</v>
      </c>
      <c r="U824" s="37">
        <v>600.67395019531295</v>
      </c>
      <c r="V824" s="13"/>
      <c r="W824" s="13"/>
      <c r="X824" s="13"/>
      <c r="Y824" s="13"/>
      <c r="Z824" s="13"/>
      <c r="AA824" s="13"/>
    </row>
    <row r="825" spans="1:27" ht="15.75" customHeight="1" x14ac:dyDescent="0.2">
      <c r="A825" s="13"/>
      <c r="B825" s="37" t="str">
        <f>"CRS25WT3607299"</f>
        <v>CRS25WT3607299</v>
      </c>
      <c r="C825" s="38">
        <v>45917</v>
      </c>
      <c r="D825" s="37" t="s">
        <v>382</v>
      </c>
      <c r="E825" s="37" t="s">
        <v>62</v>
      </c>
      <c r="F825" s="37">
        <v>196</v>
      </c>
      <c r="G825" s="37">
        <v>4</v>
      </c>
      <c r="H825" s="37">
        <v>196.89202880859401</v>
      </c>
      <c r="I825" s="37">
        <v>9.3871555328369105</v>
      </c>
      <c r="J825" s="37">
        <v>24.562084197998001</v>
      </c>
      <c r="K825" s="37">
        <v>9.9800434112548793</v>
      </c>
      <c r="L825" s="37">
        <v>19.728572845458999</v>
      </c>
      <c r="M825" s="37">
        <v>0.85394304990768399</v>
      </c>
      <c r="N825" s="37">
        <v>9.5787897109985405</v>
      </c>
      <c r="O825" s="37">
        <v>0</v>
      </c>
      <c r="P825" s="37">
        <v>0</v>
      </c>
      <c r="Q825" s="37">
        <v>1.5236857347190399E-2</v>
      </c>
      <c r="R825" s="37">
        <v>25</v>
      </c>
      <c r="S825" s="37">
        <v>0.320907473564148</v>
      </c>
      <c r="T825" s="37">
        <v>981.5947265625</v>
      </c>
      <c r="U825" s="37">
        <v>780.12713623046898</v>
      </c>
      <c r="V825" s="13"/>
      <c r="W825" s="13"/>
      <c r="X825" s="13"/>
      <c r="Y825" s="13"/>
      <c r="Z825" s="13"/>
      <c r="AA825" s="13"/>
    </row>
    <row r="826" spans="1:27" ht="15.75" customHeight="1" x14ac:dyDescent="0.2">
      <c r="A826" s="13"/>
      <c r="B826" s="37" t="str">
        <f>"CRS25WT3607300"</f>
        <v>CRS25WT3607300</v>
      </c>
      <c r="C826" s="38">
        <v>45917</v>
      </c>
      <c r="D826" s="37" t="s">
        <v>383</v>
      </c>
      <c r="E826" s="37" t="s">
        <v>62</v>
      </c>
      <c r="F826" s="37">
        <v>201</v>
      </c>
      <c r="G826" s="37">
        <v>4</v>
      </c>
      <c r="H826" s="37">
        <v>201.05702209472699</v>
      </c>
      <c r="I826" s="37">
        <v>9.5892448425293004</v>
      </c>
      <c r="J826" s="37">
        <v>24.6189575195313</v>
      </c>
      <c r="K826" s="37">
        <v>10.2633666992187</v>
      </c>
      <c r="L826" s="37">
        <v>19.5897731781006</v>
      </c>
      <c r="M826" s="37">
        <v>0.85165792703628496</v>
      </c>
      <c r="N826" s="37">
        <v>9.7814168930053693</v>
      </c>
      <c r="O826" s="37">
        <v>0</v>
      </c>
      <c r="P826" s="37">
        <v>0</v>
      </c>
      <c r="Q826" s="37">
        <v>1.60316880792379E-2</v>
      </c>
      <c r="R826" s="37">
        <v>25</v>
      </c>
      <c r="S826" s="37">
        <v>0.32373926043510398</v>
      </c>
      <c r="T826" s="37">
        <v>974.41107177734398</v>
      </c>
      <c r="U826" s="37">
        <v>1766.46606445313</v>
      </c>
      <c r="V826" s="13"/>
      <c r="W826" s="13"/>
      <c r="X826" s="13"/>
      <c r="Y826" s="13"/>
      <c r="Z826" s="13"/>
      <c r="AA826" s="13"/>
    </row>
    <row r="827" spans="1:27" ht="15.75" customHeight="1" x14ac:dyDescent="0.2">
      <c r="A827" s="13"/>
      <c r="B827" s="37" t="str">
        <f>"CRS25WT3607301"</f>
        <v>CRS25WT3607301</v>
      </c>
      <c r="C827" s="38">
        <v>45946</v>
      </c>
      <c r="D827" s="39">
        <v>7.840277777777778E-2</v>
      </c>
      <c r="E827" s="37" t="s">
        <v>62</v>
      </c>
      <c r="F827" s="37">
        <v>202</v>
      </c>
      <c r="G827" s="37">
        <v>4</v>
      </c>
      <c r="H827" s="37">
        <v>202.83616638183599</v>
      </c>
      <c r="I827" s="37">
        <v>9.7136249542236293</v>
      </c>
      <c r="J827" s="37">
        <v>24.345312118530298</v>
      </c>
      <c r="K827" s="37">
        <v>10.0794324874878</v>
      </c>
      <c r="L827" s="37">
        <v>20.1237678527832</v>
      </c>
      <c r="M827" s="37">
        <v>0.85772627592086803</v>
      </c>
      <c r="N827" s="37">
        <v>9.8679723739624006</v>
      </c>
      <c r="O827" s="37">
        <v>0</v>
      </c>
      <c r="P827" s="37">
        <v>0</v>
      </c>
      <c r="Q827" s="37">
        <v>1.06352306902409E-2</v>
      </c>
      <c r="R827" s="37">
        <v>25</v>
      </c>
      <c r="S827" s="37">
        <v>0.25047197937965399</v>
      </c>
      <c r="T827" s="37">
        <v>994.86859130859398</v>
      </c>
      <c r="U827" s="37">
        <v>529.6015625</v>
      </c>
      <c r="V827" s="13"/>
      <c r="W827" s="13"/>
      <c r="X827" s="13"/>
      <c r="Y827" s="13"/>
      <c r="Z827" s="13"/>
      <c r="AA827" s="13"/>
    </row>
    <row r="828" spans="1:27" ht="15.75" customHeight="1" x14ac:dyDescent="0.2">
      <c r="A828" s="13"/>
      <c r="B828" s="37" t="str">
        <f>"CRS25WT3607302"</f>
        <v>CRS25WT3607302</v>
      </c>
      <c r="C828" s="38">
        <v>45946</v>
      </c>
      <c r="D828" s="39">
        <v>7.7465277777777772E-2</v>
      </c>
      <c r="E828" s="37" t="s">
        <v>62</v>
      </c>
      <c r="F828" s="37">
        <v>201</v>
      </c>
      <c r="G828" s="37">
        <v>4</v>
      </c>
      <c r="H828" s="37">
        <v>201.62651062011699</v>
      </c>
      <c r="I828" s="37">
        <v>9.6710004806518608</v>
      </c>
      <c r="J828" s="37">
        <v>24.296428680419901</v>
      </c>
      <c r="K828" s="37">
        <v>10.037015914916999</v>
      </c>
      <c r="L828" s="37">
        <v>20.088293075561499</v>
      </c>
      <c r="M828" s="37">
        <v>0.85809189081192005</v>
      </c>
      <c r="N828" s="37">
        <v>9.8091220855712908</v>
      </c>
      <c r="O828" s="37">
        <v>0</v>
      </c>
      <c r="P828" s="37">
        <v>0</v>
      </c>
      <c r="Q828" s="37">
        <v>1.0476151481270801E-2</v>
      </c>
      <c r="R828" s="37">
        <v>25</v>
      </c>
      <c r="S828" s="37">
        <v>0.24883939325809501</v>
      </c>
      <c r="T828" s="37">
        <v>995.03820800781295</v>
      </c>
      <c r="U828" s="37">
        <v>623.08795166015602</v>
      </c>
      <c r="V828" s="13"/>
      <c r="W828" s="13"/>
      <c r="X828" s="13"/>
      <c r="Y828" s="13"/>
      <c r="Z828" s="13"/>
      <c r="AA828" s="13"/>
    </row>
    <row r="829" spans="1:27" ht="15.75" customHeight="1" x14ac:dyDescent="0.2">
      <c r="A829" s="13"/>
      <c r="B829" s="37" t="str">
        <f>"CRS25WT3607303"</f>
        <v>CRS25WT3607303</v>
      </c>
      <c r="C829" s="38">
        <v>45946</v>
      </c>
      <c r="D829" s="39">
        <v>7.6469907407407403E-2</v>
      </c>
      <c r="E829" s="37" t="s">
        <v>62</v>
      </c>
      <c r="F829" s="37">
        <v>201</v>
      </c>
      <c r="G829" s="37">
        <v>4</v>
      </c>
      <c r="H829" s="37">
        <v>201.49014282226599</v>
      </c>
      <c r="I829" s="37">
        <v>9.6686801910400408</v>
      </c>
      <c r="J829" s="37">
        <v>24.253095626831101</v>
      </c>
      <c r="K829" s="37">
        <v>10.037528038024901</v>
      </c>
      <c r="L829" s="37">
        <v>20.073682785034201</v>
      </c>
      <c r="M829" s="37">
        <v>0.85924977064132702</v>
      </c>
      <c r="N829" s="37">
        <v>9.8024883270263707</v>
      </c>
      <c r="O829" s="37">
        <v>0</v>
      </c>
      <c r="P829" s="37">
        <v>0</v>
      </c>
      <c r="Q829" s="37">
        <v>1.5236857347190399E-2</v>
      </c>
      <c r="R829" s="37">
        <v>25</v>
      </c>
      <c r="S829" s="37">
        <v>0.25218492746353099</v>
      </c>
      <c r="T829" s="37">
        <v>994.76104736328102</v>
      </c>
      <c r="U829" s="37">
        <v>583.258056640625</v>
      </c>
      <c r="V829" s="13"/>
      <c r="W829" s="13"/>
      <c r="X829" s="13"/>
      <c r="Y829" s="13"/>
      <c r="Z829" s="13"/>
      <c r="AA829" s="13"/>
    </row>
    <row r="830" spans="1:27" ht="15.75" customHeight="1" x14ac:dyDescent="0.2">
      <c r="A830" s="13"/>
      <c r="B830" s="37" t="str">
        <f>"CRS25WT3607304"</f>
        <v>CRS25WT3607304</v>
      </c>
      <c r="C830" s="38">
        <v>45946</v>
      </c>
      <c r="D830" s="39">
        <v>7.9247685185185185E-2</v>
      </c>
      <c r="E830" s="37" t="s">
        <v>62</v>
      </c>
      <c r="F830" s="37">
        <v>201</v>
      </c>
      <c r="G830" s="37">
        <v>4</v>
      </c>
      <c r="H830" s="37">
        <v>201.50099182128901</v>
      </c>
      <c r="I830" s="37">
        <v>9.6690187454223597</v>
      </c>
      <c r="J830" s="37">
        <v>24.3819274902344</v>
      </c>
      <c r="K830" s="37">
        <v>10.001675605773899</v>
      </c>
      <c r="L830" s="37">
        <v>20.146722793579102</v>
      </c>
      <c r="M830" s="37">
        <v>0.85472565889358498</v>
      </c>
      <c r="N830" s="37">
        <v>9.8030157089233398</v>
      </c>
      <c r="O830" s="37">
        <v>0</v>
      </c>
      <c r="P830" s="37">
        <v>0</v>
      </c>
      <c r="Q830" s="37">
        <v>1.09474249184132E-2</v>
      </c>
      <c r="R830" s="37">
        <v>25</v>
      </c>
      <c r="S830" s="37">
        <v>0.240428492426872</v>
      </c>
      <c r="T830" s="37">
        <v>994.52917480468795</v>
      </c>
      <c r="U830" s="37">
        <v>596.739501953125</v>
      </c>
      <c r="V830" s="13"/>
      <c r="W830" s="13"/>
      <c r="X830" s="13"/>
      <c r="Y830" s="13"/>
      <c r="Z830" s="13"/>
      <c r="AA830" s="13"/>
    </row>
    <row r="831" spans="1:27" ht="15.75" customHeight="1" x14ac:dyDescent="0.2">
      <c r="A831" s="13"/>
      <c r="B831" s="37" t="str">
        <f>"CRS25WT3607305"</f>
        <v>CRS25WT3607305</v>
      </c>
      <c r="C831" s="38">
        <v>45946</v>
      </c>
      <c r="D831" s="39">
        <v>5.0150462962962966E-2</v>
      </c>
      <c r="E831" s="37" t="s">
        <v>62</v>
      </c>
      <c r="F831" s="37">
        <v>196</v>
      </c>
      <c r="G831" s="37">
        <v>4</v>
      </c>
      <c r="H831" s="37">
        <v>196.75875854492199</v>
      </c>
      <c r="I831" s="37">
        <v>9.6281642913818395</v>
      </c>
      <c r="J831" s="37">
        <v>23.901897430419901</v>
      </c>
      <c r="K831" s="37">
        <v>10.0163354873657</v>
      </c>
      <c r="L831" s="37">
        <v>19.6437873840332</v>
      </c>
      <c r="M831" s="37">
        <v>0.85498440265655495</v>
      </c>
      <c r="N831" s="37">
        <v>9.5723066329956108</v>
      </c>
      <c r="O831" s="37">
        <v>0</v>
      </c>
      <c r="P831" s="37">
        <v>0</v>
      </c>
      <c r="Q831" s="37">
        <v>1.52368545532227E-2</v>
      </c>
      <c r="R831" s="37">
        <v>25</v>
      </c>
      <c r="S831" s="37">
        <v>0.25299122929573098</v>
      </c>
      <c r="T831" s="37">
        <v>995.65106201171898</v>
      </c>
      <c r="U831" s="37">
        <v>1242.88732910156</v>
      </c>
      <c r="V831" s="13"/>
      <c r="W831" s="13"/>
      <c r="X831" s="13"/>
      <c r="Y831" s="13"/>
      <c r="Z831" s="13"/>
      <c r="AA831" s="13"/>
    </row>
    <row r="832" spans="1:27" ht="15.75" customHeight="1" x14ac:dyDescent="0.2">
      <c r="A832" s="13"/>
      <c r="B832" s="37" t="str">
        <f>"CRS25WT3607306"</f>
        <v>CRS25WT3607306</v>
      </c>
      <c r="C832" s="38">
        <v>45946</v>
      </c>
      <c r="D832" s="39">
        <v>5.3831018518518514E-2</v>
      </c>
      <c r="E832" s="37" t="s">
        <v>62</v>
      </c>
      <c r="F832" s="37">
        <v>201</v>
      </c>
      <c r="G832" s="37">
        <v>4</v>
      </c>
      <c r="H832" s="37">
        <v>201.69049072265599</v>
      </c>
      <c r="I832" s="37">
        <v>9.6334142684936506</v>
      </c>
      <c r="J832" s="37">
        <v>24.376640319824201</v>
      </c>
      <c r="K832" s="37">
        <v>9.9852237701415998</v>
      </c>
      <c r="L832" s="37">
        <v>20.198896408081101</v>
      </c>
      <c r="M832" s="37">
        <v>0.85887771844863903</v>
      </c>
      <c r="N832" s="37">
        <v>9.8122348785400408</v>
      </c>
      <c r="O832" s="37">
        <v>0</v>
      </c>
      <c r="P832" s="37">
        <v>0</v>
      </c>
      <c r="Q832" s="37">
        <v>1.51588078588247E-2</v>
      </c>
      <c r="R832" s="37">
        <v>25</v>
      </c>
      <c r="S832" s="37">
        <v>0.24451902508735701</v>
      </c>
      <c r="T832" s="37">
        <v>996.45526123046898</v>
      </c>
      <c r="U832" s="37">
        <v>558.81829833984398</v>
      </c>
      <c r="V832" s="13"/>
      <c r="W832" s="13"/>
      <c r="X832" s="13"/>
      <c r="Y832" s="13"/>
      <c r="Z832" s="13"/>
      <c r="AA832" s="13"/>
    </row>
    <row r="833" spans="1:27" ht="15.75" customHeight="1" x14ac:dyDescent="0.2">
      <c r="A833" s="13"/>
      <c r="B833" s="37" t="str">
        <f>"CRS25WT3607307"</f>
        <v>CRS25WT3607307</v>
      </c>
      <c r="C833" s="38">
        <v>45946</v>
      </c>
      <c r="D833" s="39">
        <v>5.1261574074074077E-2</v>
      </c>
      <c r="E833" s="37" t="s">
        <v>62</v>
      </c>
      <c r="F833" s="37">
        <v>200</v>
      </c>
      <c r="G833" s="37">
        <v>4</v>
      </c>
      <c r="H833" s="37">
        <v>200.95156860351599</v>
      </c>
      <c r="I833" s="37">
        <v>9.6329603195190394</v>
      </c>
      <c r="J833" s="37">
        <v>24.267717361450199</v>
      </c>
      <c r="K833" s="37">
        <v>10.0044565200806</v>
      </c>
      <c r="L833" s="37">
        <v>20.086204528808601</v>
      </c>
      <c r="M833" s="37">
        <v>0.85961246490478505</v>
      </c>
      <c r="N833" s="37">
        <v>9.7762861251831108</v>
      </c>
      <c r="O833" s="37">
        <v>0</v>
      </c>
      <c r="P833" s="37">
        <v>0</v>
      </c>
      <c r="Q833" s="37">
        <v>1.06352306902409E-2</v>
      </c>
      <c r="R833" s="37">
        <v>25</v>
      </c>
      <c r="S833" s="37">
        <v>0.24269956350326499</v>
      </c>
      <c r="T833" s="37">
        <v>996.579345703125</v>
      </c>
      <c r="U833" s="37">
        <v>568.0703125</v>
      </c>
      <c r="V833" s="13"/>
      <c r="W833" s="13"/>
      <c r="X833" s="13"/>
      <c r="Y833" s="13"/>
      <c r="Z833" s="13"/>
      <c r="AA833" s="13"/>
    </row>
    <row r="834" spans="1:27" ht="15.75" customHeight="1" x14ac:dyDescent="0.2">
      <c r="A834" s="13"/>
      <c r="B834" s="37" t="str">
        <f>"CRS25WT3607308"</f>
        <v>CRS25WT3607308</v>
      </c>
      <c r="C834" s="38">
        <v>45946</v>
      </c>
      <c r="D834" s="39">
        <v>5.3148148148148146E-2</v>
      </c>
      <c r="E834" s="37" t="s">
        <v>62</v>
      </c>
      <c r="F834" s="37">
        <v>201</v>
      </c>
      <c r="G834" s="37">
        <v>4</v>
      </c>
      <c r="H834" s="37">
        <v>201.04699707031301</v>
      </c>
      <c r="I834" s="37">
        <v>9.6355743408203107</v>
      </c>
      <c r="J834" s="37">
        <v>24.334894180297901</v>
      </c>
      <c r="K834" s="37">
        <v>9.9688138961791992</v>
      </c>
      <c r="L834" s="37">
        <v>20.1675930023193</v>
      </c>
      <c r="M834" s="37">
        <v>0.85741388797759999</v>
      </c>
      <c r="N834" s="37">
        <v>9.7809286117553693</v>
      </c>
      <c r="O834" s="37">
        <v>0</v>
      </c>
      <c r="P834" s="37">
        <v>0</v>
      </c>
      <c r="Q834" s="37">
        <v>1.76190380007029E-2</v>
      </c>
      <c r="R834" s="37">
        <v>25</v>
      </c>
      <c r="S834" s="37">
        <v>0.24222818017005901</v>
      </c>
      <c r="T834" s="37">
        <v>994.99694824218795</v>
      </c>
      <c r="U834" s="37">
        <v>491.75747680664102</v>
      </c>
      <c r="V834" s="13"/>
      <c r="W834" s="13"/>
      <c r="X834" s="13"/>
      <c r="Y834" s="13"/>
      <c r="Z834" s="13"/>
      <c r="AA834" s="13"/>
    </row>
    <row r="835" spans="1:27" ht="15.75" customHeight="1" x14ac:dyDescent="0.2">
      <c r="A835" s="13"/>
      <c r="B835" s="37" t="str">
        <f>"CRS25WT3607309"</f>
        <v>CRS25WT3607309</v>
      </c>
      <c r="C835" s="38">
        <v>45946</v>
      </c>
      <c r="D835" s="39">
        <v>7.3194444444444437E-2</v>
      </c>
      <c r="E835" s="37" t="s">
        <v>62</v>
      </c>
      <c r="F835" s="37">
        <v>198</v>
      </c>
      <c r="G835" s="37">
        <v>4</v>
      </c>
      <c r="H835" s="37">
        <v>198.48623657226599</v>
      </c>
      <c r="I835" s="37">
        <v>9.7356653213500994</v>
      </c>
      <c r="J835" s="37">
        <v>23.9962253570557</v>
      </c>
      <c r="K835" s="37">
        <v>10.0170135498047</v>
      </c>
      <c r="L835" s="37">
        <v>19.8149108886719</v>
      </c>
      <c r="M835" s="37">
        <v>0.84961432218551602</v>
      </c>
      <c r="N835" s="37">
        <v>9.6563482284545898</v>
      </c>
      <c r="O835" s="37">
        <v>0</v>
      </c>
      <c r="P835" s="37">
        <v>0</v>
      </c>
      <c r="Q835" s="37">
        <v>1.03176152333617E-2</v>
      </c>
      <c r="R835" s="37">
        <v>25</v>
      </c>
      <c r="S835" s="37">
        <v>0.252068340778351</v>
      </c>
      <c r="T835" s="37">
        <v>995.86932373046898</v>
      </c>
      <c r="U835" s="37">
        <v>474.94866943359398</v>
      </c>
      <c r="V835" s="13"/>
      <c r="W835" s="13"/>
      <c r="X835" s="13"/>
      <c r="Y835" s="13"/>
      <c r="Z835" s="13"/>
      <c r="AA835" s="13"/>
    </row>
    <row r="836" spans="1:27" ht="15.75" customHeight="1" x14ac:dyDescent="0.2">
      <c r="A836" s="13"/>
      <c r="B836" s="37" t="str">
        <f>"CRS25WT3607310"</f>
        <v>CRS25WT3607310</v>
      </c>
      <c r="C836" s="38">
        <v>45946</v>
      </c>
      <c r="D836" s="39">
        <v>7.4467592592592599E-2</v>
      </c>
      <c r="E836" s="37" t="s">
        <v>62</v>
      </c>
      <c r="F836" s="37">
        <v>200</v>
      </c>
      <c r="G836" s="37">
        <v>4</v>
      </c>
      <c r="H836" s="37">
        <v>200.17416381835901</v>
      </c>
      <c r="I836" s="37">
        <v>9.7318286895752006</v>
      </c>
      <c r="J836" s="37">
        <v>24.1625862121582</v>
      </c>
      <c r="K836" s="37">
        <v>10.047173500061</v>
      </c>
      <c r="L836" s="37">
        <v>19.9234294891357</v>
      </c>
      <c r="M836" s="37">
        <v>0.85127550363540605</v>
      </c>
      <c r="N836" s="37">
        <v>9.73846530914307</v>
      </c>
      <c r="O836" s="37">
        <v>0</v>
      </c>
      <c r="P836" s="37">
        <v>0</v>
      </c>
      <c r="Q836" s="37">
        <v>1.0476189665496301E-2</v>
      </c>
      <c r="R836" s="37">
        <v>25</v>
      </c>
      <c r="S836" s="37">
        <v>0.25120419263839699</v>
      </c>
      <c r="T836" s="37">
        <v>994.927001953125</v>
      </c>
      <c r="U836" s="37">
        <v>453.19415283203102</v>
      </c>
      <c r="V836" s="13"/>
      <c r="W836" s="13"/>
      <c r="X836" s="13"/>
      <c r="Y836" s="13"/>
      <c r="Z836" s="13"/>
      <c r="AA836" s="13"/>
    </row>
    <row r="837" spans="1:27" ht="15.75" customHeight="1" x14ac:dyDescent="0.2">
      <c r="A837" s="13"/>
      <c r="B837" s="37" t="str">
        <f>"CRS25WT3607311"</f>
        <v>CRS25WT3607311</v>
      </c>
      <c r="C837" s="38">
        <v>45946</v>
      </c>
      <c r="D837" s="39">
        <v>8.3611111111111122E-2</v>
      </c>
      <c r="E837" s="37" t="s">
        <v>62</v>
      </c>
      <c r="F837" s="37">
        <v>203</v>
      </c>
      <c r="G837" s="37">
        <v>4</v>
      </c>
      <c r="H837" s="37">
        <v>203.17512512207</v>
      </c>
      <c r="I837" s="37">
        <v>9.7001104354858398</v>
      </c>
      <c r="J837" s="37">
        <v>24.464750289916999</v>
      </c>
      <c r="K837" s="37">
        <v>10.031776428222701</v>
      </c>
      <c r="L837" s="37">
        <v>20.2531547546387</v>
      </c>
      <c r="M837" s="37">
        <v>0.85615634918212902</v>
      </c>
      <c r="N837" s="37">
        <v>9.8844623565673793</v>
      </c>
      <c r="O837" s="37">
        <v>0</v>
      </c>
      <c r="P837" s="37">
        <v>0</v>
      </c>
      <c r="Q837" s="37">
        <v>1.5236857347190399E-2</v>
      </c>
      <c r="R837" s="37">
        <v>25</v>
      </c>
      <c r="S837" s="37">
        <v>0.248995751142502</v>
      </c>
      <c r="T837" s="37">
        <v>995.29278564453102</v>
      </c>
      <c r="U837" s="37">
        <v>565.20574951171898</v>
      </c>
      <c r="V837" s="13"/>
      <c r="W837" s="13"/>
      <c r="X837" s="13"/>
      <c r="Y837" s="13"/>
      <c r="Z837" s="13"/>
      <c r="AA837" s="13"/>
    </row>
    <row r="838" spans="1:27" ht="15.75" customHeight="1" x14ac:dyDescent="0.2">
      <c r="A838" s="13"/>
      <c r="B838" s="37" t="str">
        <f>"CRS25WT3607312"</f>
        <v>CRS25WT3607312</v>
      </c>
      <c r="C838" s="38">
        <v>45946</v>
      </c>
      <c r="D838" s="39">
        <v>8.2881944444444453E-2</v>
      </c>
      <c r="E838" s="37" t="s">
        <v>62</v>
      </c>
      <c r="F838" s="37">
        <v>202</v>
      </c>
      <c r="G838" s="37">
        <v>4</v>
      </c>
      <c r="H838" s="37">
        <v>202.46502685546901</v>
      </c>
      <c r="I838" s="37">
        <v>9.6453170776367205</v>
      </c>
      <c r="J838" s="37">
        <v>24.448295593261701</v>
      </c>
      <c r="K838" s="37">
        <v>10.011157035827599</v>
      </c>
      <c r="L838" s="37">
        <v>20.2239379882813</v>
      </c>
      <c r="M838" s="37">
        <v>0.85858821868896495</v>
      </c>
      <c r="N838" s="37">
        <v>9.8499164581298793</v>
      </c>
      <c r="O838" s="37">
        <v>0</v>
      </c>
      <c r="P838" s="37">
        <v>0</v>
      </c>
      <c r="Q838" s="37">
        <v>1.12704606726766E-2</v>
      </c>
      <c r="R838" s="37">
        <v>25</v>
      </c>
      <c r="S838" s="37">
        <v>0.25084134936332703</v>
      </c>
      <c r="T838" s="37">
        <v>995.50921630859398</v>
      </c>
      <c r="U838" s="37">
        <v>641.765625</v>
      </c>
      <c r="V838" s="13"/>
      <c r="W838" s="13"/>
      <c r="X838" s="13"/>
      <c r="Y838" s="13"/>
      <c r="Z838" s="13"/>
      <c r="AA838" s="13"/>
    </row>
    <row r="839" spans="1:27" ht="15.75" customHeight="1" x14ac:dyDescent="0.2">
      <c r="A839" s="13"/>
      <c r="B839" s="37" t="str">
        <f>"CRS25WT3607313"</f>
        <v>CRS25WT3607313</v>
      </c>
      <c r="C839" s="38">
        <v>45946</v>
      </c>
      <c r="D839" s="39">
        <v>8.2199074074074077E-2</v>
      </c>
      <c r="E839" s="37" t="s">
        <v>62</v>
      </c>
      <c r="F839" s="37">
        <v>203</v>
      </c>
      <c r="G839" s="37">
        <v>4</v>
      </c>
      <c r="H839" s="37">
        <v>203.00224304199199</v>
      </c>
      <c r="I839" s="37">
        <v>9.6576490402221697</v>
      </c>
      <c r="J839" s="37">
        <v>24.4389839172363</v>
      </c>
      <c r="K839" s="37">
        <v>10.0387563705444</v>
      </c>
      <c r="L839" s="37">
        <v>20.221851348876999</v>
      </c>
      <c r="M839" s="37">
        <v>0.86009472608566295</v>
      </c>
      <c r="N839" s="37">
        <v>9.8760519027709996</v>
      </c>
      <c r="O839" s="37">
        <v>0</v>
      </c>
      <c r="P839" s="37">
        <v>0</v>
      </c>
      <c r="Q839" s="37">
        <v>1.5163690783083401E-2</v>
      </c>
      <c r="R839" s="37">
        <v>25</v>
      </c>
      <c r="S839" s="37">
        <v>0.25429964065551802</v>
      </c>
      <c r="T839" s="37">
        <v>995.66156005859398</v>
      </c>
      <c r="U839" s="37">
        <v>645.38732910156295</v>
      </c>
      <c r="V839" s="13"/>
      <c r="W839" s="13"/>
      <c r="X839" s="13"/>
      <c r="Y839" s="13"/>
      <c r="Z839" s="13"/>
      <c r="AA839" s="13"/>
    </row>
    <row r="840" spans="1:27" ht="15.75" customHeight="1" x14ac:dyDescent="0.2">
      <c r="A840" s="13"/>
      <c r="B840" s="37" t="str">
        <f>"CRS25WT3607314"</f>
        <v>CRS25WT3607314</v>
      </c>
      <c r="C840" s="38">
        <v>45946</v>
      </c>
      <c r="D840" s="39">
        <v>6.8946759259259263E-2</v>
      </c>
      <c r="E840" s="37" t="s">
        <v>62</v>
      </c>
      <c r="F840" s="37">
        <v>197</v>
      </c>
      <c r="G840" s="37">
        <v>4</v>
      </c>
      <c r="H840" s="37">
        <v>197.90194702148401</v>
      </c>
      <c r="I840" s="37">
        <v>9.6584634780883807</v>
      </c>
      <c r="J840" s="37">
        <v>23.927289962768601</v>
      </c>
      <c r="K840" s="37">
        <v>10.0531721115112</v>
      </c>
      <c r="L840" s="37">
        <v>19.685523986816399</v>
      </c>
      <c r="M840" s="37">
        <v>0.85634452104568504</v>
      </c>
      <c r="N840" s="37">
        <v>9.6279220581054705</v>
      </c>
      <c r="O840" s="37">
        <v>0</v>
      </c>
      <c r="P840" s="37">
        <v>0</v>
      </c>
      <c r="Q840" s="37">
        <v>1.3809213414788199E-2</v>
      </c>
      <c r="R840" s="37">
        <v>25</v>
      </c>
      <c r="S840" s="37">
        <v>0.25540217757224998</v>
      </c>
      <c r="T840" s="37">
        <v>995.93731689453102</v>
      </c>
      <c r="U840" s="37">
        <v>682.31756591796898</v>
      </c>
      <c r="V840" s="13"/>
      <c r="W840" s="13"/>
      <c r="X840" s="13"/>
      <c r="Y840" s="13"/>
      <c r="Z840" s="13"/>
      <c r="AA840" s="13"/>
    </row>
    <row r="841" spans="1:27" ht="15.75" customHeight="1" x14ac:dyDescent="0.2">
      <c r="A841" s="13"/>
      <c r="B841" s="37" t="str">
        <f>"CRS25WT3607315"</f>
        <v>CRS25WT3607315</v>
      </c>
      <c r="C841" s="38">
        <v>45946</v>
      </c>
      <c r="D841" s="39">
        <v>6.7430555555555563E-2</v>
      </c>
      <c r="E841" s="37" t="s">
        <v>62</v>
      </c>
      <c r="F841" s="37">
        <v>200</v>
      </c>
      <c r="G841" s="37">
        <v>4</v>
      </c>
      <c r="H841" s="37">
        <v>200.79246520996099</v>
      </c>
      <c r="I841" s="37">
        <v>9.6730794906616193</v>
      </c>
      <c r="J841" s="37">
        <v>24.266090393066399</v>
      </c>
      <c r="K841" s="37">
        <v>10.0058917999268</v>
      </c>
      <c r="L841" s="37">
        <v>20.0674228668213</v>
      </c>
      <c r="M841" s="37">
        <v>0.85542678833007801</v>
      </c>
      <c r="N841" s="37">
        <v>9.7685461044311506</v>
      </c>
      <c r="O841" s="37">
        <v>0</v>
      </c>
      <c r="P841" s="37">
        <v>0</v>
      </c>
      <c r="Q841" s="37">
        <v>1.5238094143569501E-2</v>
      </c>
      <c r="R841" s="37">
        <v>25</v>
      </c>
      <c r="S841" s="37">
        <v>0.25091087818145802</v>
      </c>
      <c r="T841" s="37">
        <v>997.151123046875</v>
      </c>
      <c r="U841" s="37">
        <v>562.9296875</v>
      </c>
      <c r="V841" s="13"/>
      <c r="W841" s="13"/>
      <c r="X841" s="13"/>
      <c r="Y841" s="13"/>
      <c r="Z841" s="13"/>
      <c r="AA841" s="13"/>
    </row>
    <row r="842" spans="1:27" ht="15.75" customHeight="1" x14ac:dyDescent="0.2">
      <c r="A842" s="13"/>
      <c r="B842" s="37" t="str">
        <f>"CRS25WT3607316"</f>
        <v>CRS25WT3607316</v>
      </c>
      <c r="C842" s="38">
        <v>45946</v>
      </c>
      <c r="D842" s="39">
        <v>6.6724537037037041E-2</v>
      </c>
      <c r="E842" s="37" t="s">
        <v>62</v>
      </c>
      <c r="F842" s="37">
        <v>201</v>
      </c>
      <c r="G842" s="37">
        <v>4</v>
      </c>
      <c r="H842" s="37">
        <v>201.39106750488301</v>
      </c>
      <c r="I842" s="37">
        <v>9.6624317169189506</v>
      </c>
      <c r="J842" s="37">
        <v>24.323564529418899</v>
      </c>
      <c r="K842" s="37">
        <v>9.99829006195068</v>
      </c>
      <c r="L842" s="37">
        <v>20.142549514770501</v>
      </c>
      <c r="M842" s="37">
        <v>0.85689288377761796</v>
      </c>
      <c r="N842" s="37">
        <v>9.79766845703125</v>
      </c>
      <c r="O842" s="37">
        <v>0</v>
      </c>
      <c r="P842" s="37">
        <v>0</v>
      </c>
      <c r="Q842" s="37">
        <v>1.19046065956354E-2</v>
      </c>
      <c r="R842" s="37">
        <v>25</v>
      </c>
      <c r="S842" s="37">
        <v>0.243911772966385</v>
      </c>
      <c r="T842" s="37">
        <v>995.93988037109398</v>
      </c>
      <c r="U842" s="37">
        <v>615.631103515625</v>
      </c>
      <c r="V842" s="13"/>
      <c r="W842" s="13"/>
      <c r="X842" s="13"/>
      <c r="Y842" s="13"/>
      <c r="Z842" s="13"/>
      <c r="AA842" s="13"/>
    </row>
    <row r="843" spans="1:27" ht="15.75" customHeight="1" x14ac:dyDescent="0.2">
      <c r="A843" s="13"/>
      <c r="B843" s="37" t="str">
        <f>"CRS25WT3607317"</f>
        <v>CRS25WT3607317</v>
      </c>
      <c r="C843" s="38">
        <v>45946</v>
      </c>
      <c r="D843" s="39">
        <v>6.5601851851851856E-2</v>
      </c>
      <c r="E843" s="37" t="s">
        <v>62</v>
      </c>
      <c r="F843" s="37">
        <v>200</v>
      </c>
      <c r="G843" s="37">
        <v>4</v>
      </c>
      <c r="H843" s="37">
        <v>200.50981140136699</v>
      </c>
      <c r="I843" s="37">
        <v>9.5865306854247994</v>
      </c>
      <c r="J843" s="37">
        <v>24.3437690734863</v>
      </c>
      <c r="K843" s="37">
        <v>9.9970035552978498</v>
      </c>
      <c r="L843" s="37">
        <v>20.0569877624512</v>
      </c>
      <c r="M843" s="37">
        <v>0.85918432474136397</v>
      </c>
      <c r="N843" s="37">
        <v>9.7547950744628906</v>
      </c>
      <c r="O843" s="37">
        <v>0</v>
      </c>
      <c r="P843" s="37">
        <v>0</v>
      </c>
      <c r="Q843" s="37">
        <v>1.0654759593308E-2</v>
      </c>
      <c r="R843" s="37">
        <v>25</v>
      </c>
      <c r="S843" s="37">
        <v>0.25000497698783902</v>
      </c>
      <c r="T843" s="37">
        <v>996.98431396484398</v>
      </c>
      <c r="U843" s="37">
        <v>902.1611328125</v>
      </c>
      <c r="V843" s="13"/>
      <c r="W843" s="13"/>
      <c r="X843" s="13"/>
      <c r="Y843" s="13"/>
      <c r="Z843" s="13"/>
      <c r="AA843" s="13"/>
    </row>
    <row r="844" spans="1:27" ht="15.75" customHeight="1" x14ac:dyDescent="0.2">
      <c r="A844" s="13"/>
      <c r="B844" s="37" t="str">
        <f>"CRS25WT3607318"</f>
        <v>CRS25WT3607318</v>
      </c>
      <c r="C844" s="38">
        <v>45946</v>
      </c>
      <c r="D844" s="39">
        <v>6.9733796296296294E-2</v>
      </c>
      <c r="E844" s="37" t="s">
        <v>62</v>
      </c>
      <c r="F844" s="37">
        <v>195</v>
      </c>
      <c r="G844" s="37">
        <v>4</v>
      </c>
      <c r="H844" s="37">
        <v>195.37010192871099</v>
      </c>
      <c r="I844" s="37">
        <v>9.6835823059081996</v>
      </c>
      <c r="J844" s="37">
        <v>23.818576812744102</v>
      </c>
      <c r="K844" s="37">
        <v>9.9966192245483398</v>
      </c>
      <c r="L844" s="37">
        <v>19.543617248535199</v>
      </c>
      <c r="M844" s="37">
        <v>0.84704452753067005</v>
      </c>
      <c r="N844" s="37">
        <v>9.5047483444213903</v>
      </c>
      <c r="O844" s="37">
        <v>0</v>
      </c>
      <c r="P844" s="37">
        <v>0</v>
      </c>
      <c r="Q844" s="37">
        <v>1.0476151481270801E-2</v>
      </c>
      <c r="R844" s="37">
        <v>25</v>
      </c>
      <c r="S844" s="37">
        <v>0.25861904025077798</v>
      </c>
      <c r="T844" s="37">
        <v>997.17138671875</v>
      </c>
      <c r="U844" s="37">
        <v>659.51031494140602</v>
      </c>
      <c r="V844" s="13"/>
      <c r="W844" s="13"/>
      <c r="X844" s="13"/>
      <c r="Y844" s="13"/>
      <c r="Z844" s="13"/>
      <c r="AA844" s="13"/>
    </row>
    <row r="845" spans="1:27" ht="15.75" customHeight="1" x14ac:dyDescent="0.2">
      <c r="A845" s="13"/>
      <c r="B845" s="37" t="str">
        <f>"CRS25WT3607319"</f>
        <v>CRS25WT3607319</v>
      </c>
      <c r="C845" s="38">
        <v>45946</v>
      </c>
      <c r="D845" s="39">
        <v>6.8125000000000005E-2</v>
      </c>
      <c r="E845" s="37" t="s">
        <v>62</v>
      </c>
      <c r="F845" s="37">
        <v>198</v>
      </c>
      <c r="G845" s="37">
        <v>4</v>
      </c>
      <c r="H845" s="37">
        <v>198.96240234375</v>
      </c>
      <c r="I845" s="37">
        <v>9.6698341369628906</v>
      </c>
      <c r="J845" s="37">
        <v>24.1036891937256</v>
      </c>
      <c r="K845" s="37">
        <v>10.004167556762701</v>
      </c>
      <c r="L845" s="37">
        <v>19.8879508972168</v>
      </c>
      <c r="M845" s="37">
        <v>0.85362762212753296</v>
      </c>
      <c r="N845" s="37">
        <v>9.6795139312744105</v>
      </c>
      <c r="O845" s="37">
        <v>0</v>
      </c>
      <c r="P845" s="37">
        <v>0</v>
      </c>
      <c r="Q845" s="37">
        <v>1.12704606726766E-2</v>
      </c>
      <c r="R845" s="37">
        <v>25</v>
      </c>
      <c r="S845" s="37">
        <v>0.25231769680976901</v>
      </c>
      <c r="T845" s="37">
        <v>997.578369140625</v>
      </c>
      <c r="U845" s="37">
        <v>548.55419921875</v>
      </c>
      <c r="V845" s="13"/>
      <c r="W845" s="13"/>
      <c r="X845" s="13"/>
      <c r="Y845" s="13"/>
      <c r="Z845" s="13"/>
      <c r="AA845" s="13"/>
    </row>
    <row r="846" spans="1:27" ht="15.75" customHeight="1" x14ac:dyDescent="0.2">
      <c r="A846" s="13"/>
      <c r="B846" s="37" t="str">
        <f>"CRS25WT3607320"</f>
        <v>CRS25WT3607320</v>
      </c>
      <c r="C846" s="38">
        <v>45946</v>
      </c>
      <c r="D846" s="39">
        <v>7.2245370370370363E-2</v>
      </c>
      <c r="E846" s="37" t="s">
        <v>62</v>
      </c>
      <c r="F846" s="37">
        <v>196</v>
      </c>
      <c r="G846" s="37">
        <v>4</v>
      </c>
      <c r="H846" s="37">
        <v>196.59449768066401</v>
      </c>
      <c r="I846" s="37">
        <v>9.6798772811889595</v>
      </c>
      <c r="J846" s="37">
        <v>23.958980560302699</v>
      </c>
      <c r="K846" s="37">
        <v>9.9825210571289098</v>
      </c>
      <c r="L846" s="37">
        <v>19.693872451782202</v>
      </c>
      <c r="M846" s="37">
        <v>0.84768241643905595</v>
      </c>
      <c r="N846" s="37">
        <v>9.5643148422241193</v>
      </c>
      <c r="O846" s="37">
        <v>0</v>
      </c>
      <c r="P846" s="37">
        <v>0</v>
      </c>
      <c r="Q846" s="37">
        <v>1.13095231354237E-2</v>
      </c>
      <c r="R846" s="37">
        <v>25</v>
      </c>
      <c r="S846" s="37">
        <v>0.258689254522324</v>
      </c>
      <c r="T846" s="37">
        <v>995.52996826171898</v>
      </c>
      <c r="U846" s="37">
        <v>535.98974609375</v>
      </c>
      <c r="V846" s="13"/>
      <c r="W846" s="13"/>
      <c r="X846" s="13"/>
      <c r="Y846" s="13"/>
      <c r="Z846" s="13"/>
      <c r="AA846" s="13"/>
    </row>
    <row r="847" spans="1:27" ht="15.75" customHeight="1" x14ac:dyDescent="0.2">
      <c r="A847" s="13"/>
      <c r="B847" s="37" t="str">
        <f>"CRS25WT3607321"</f>
        <v>CRS25WT3607321</v>
      </c>
      <c r="C847" s="38">
        <v>45946</v>
      </c>
      <c r="D847" s="39">
        <v>7.1388888888888891E-2</v>
      </c>
      <c r="E847" s="37" t="s">
        <v>62</v>
      </c>
      <c r="F847" s="37">
        <v>196</v>
      </c>
      <c r="G847" s="37">
        <v>4</v>
      </c>
      <c r="H847" s="37">
        <v>196.30136108398401</v>
      </c>
      <c r="I847" s="37">
        <v>9.68823337554932</v>
      </c>
      <c r="J847" s="37">
        <v>23.8519897460938</v>
      </c>
      <c r="K847" s="37">
        <v>9.9824447631835902</v>
      </c>
      <c r="L847" s="37">
        <v>19.664655685424801</v>
      </c>
      <c r="M847" s="37">
        <v>0.849481880664825</v>
      </c>
      <c r="N847" s="37">
        <v>9.5500535964965803</v>
      </c>
      <c r="O847" s="37">
        <v>0</v>
      </c>
      <c r="P847" s="37">
        <v>0</v>
      </c>
      <c r="Q847" s="37">
        <v>1.3809213414788199E-2</v>
      </c>
      <c r="R847" s="37">
        <v>25</v>
      </c>
      <c r="S847" s="37">
        <v>0.250085949897766</v>
      </c>
      <c r="T847" s="37">
        <v>995.16925048828102</v>
      </c>
      <c r="U847" s="37">
        <v>527.82196044921898</v>
      </c>
      <c r="V847" s="13"/>
      <c r="W847" s="13"/>
      <c r="X847" s="13"/>
      <c r="Y847" s="13"/>
      <c r="Z847" s="13"/>
      <c r="AA847" s="13"/>
    </row>
    <row r="848" spans="1:27" ht="15.75" customHeight="1" x14ac:dyDescent="0.2">
      <c r="A848" s="13"/>
      <c r="B848" s="37" t="str">
        <f>"CRS25WT3607322"</f>
        <v>CRS25WT3607322</v>
      </c>
      <c r="C848" s="38">
        <v>45946</v>
      </c>
      <c r="D848" s="39">
        <v>7.0497685185185191E-2</v>
      </c>
      <c r="E848" s="37" t="s">
        <v>62</v>
      </c>
      <c r="F848" s="37">
        <v>195</v>
      </c>
      <c r="G848" s="37">
        <v>4</v>
      </c>
      <c r="H848" s="37">
        <v>195.932861328125</v>
      </c>
      <c r="I848" s="37">
        <v>9.6415004730224592</v>
      </c>
      <c r="J848" s="37">
        <v>23.762859344482401</v>
      </c>
      <c r="K848" s="37">
        <v>10.027556419372599</v>
      </c>
      <c r="L848" s="37">
        <v>19.539443969726602</v>
      </c>
      <c r="M848" s="37">
        <v>0.85519266128539995</v>
      </c>
      <c r="N848" s="37">
        <v>9.5321264266967791</v>
      </c>
      <c r="O848" s="37">
        <v>0</v>
      </c>
      <c r="P848" s="37">
        <v>0</v>
      </c>
      <c r="Q848" s="37">
        <v>1.0327381081879101E-2</v>
      </c>
      <c r="R848" s="37">
        <v>25</v>
      </c>
      <c r="S848" s="37">
        <v>0.25319585204124501</v>
      </c>
      <c r="T848" s="37">
        <v>998.18310546875</v>
      </c>
      <c r="U848" s="37">
        <v>657.21697998046898</v>
      </c>
      <c r="V848" s="13"/>
      <c r="W848" s="13"/>
      <c r="X848" s="13"/>
      <c r="Y848" s="13"/>
      <c r="Z848" s="13"/>
      <c r="AA848" s="13"/>
    </row>
    <row r="849" spans="1:27" ht="15.75" customHeight="1" x14ac:dyDescent="0.2">
      <c r="A849" s="13"/>
      <c r="B849" s="37" t="str">
        <f>"CRS25WT3607323"</f>
        <v>CRS25WT3607323</v>
      </c>
      <c r="C849" s="38">
        <v>45946</v>
      </c>
      <c r="D849" s="39">
        <v>9.1921296296296293E-2</v>
      </c>
      <c r="E849" s="37" t="s">
        <v>62</v>
      </c>
      <c r="F849" s="37">
        <v>195</v>
      </c>
      <c r="G849" s="37">
        <v>4</v>
      </c>
      <c r="H849" s="37">
        <v>195.46859741210901</v>
      </c>
      <c r="I849" s="37">
        <v>9.5231990814209002</v>
      </c>
      <c r="J849" s="37">
        <v>24.370262145996101</v>
      </c>
      <c r="K849" s="37">
        <v>9.8855457305908203</v>
      </c>
      <c r="L849" s="37">
        <v>19.77317237854</v>
      </c>
      <c r="M849" s="37">
        <v>0.84223628044128396</v>
      </c>
      <c r="N849" s="37">
        <v>9.5095405578613299</v>
      </c>
      <c r="O849" s="37">
        <v>0</v>
      </c>
      <c r="P849" s="37">
        <v>0</v>
      </c>
      <c r="Q849" s="37">
        <v>1.0952303186059E-2</v>
      </c>
      <c r="R849" s="37">
        <v>25</v>
      </c>
      <c r="S849" s="37">
        <v>0.26011121273040799</v>
      </c>
      <c r="T849" s="37">
        <v>995.57440185546898</v>
      </c>
      <c r="U849" s="37">
        <v>1232.23876953125</v>
      </c>
      <c r="V849" s="13"/>
      <c r="W849" s="13"/>
      <c r="X849" s="13"/>
      <c r="Y849" s="13"/>
      <c r="Z849" s="13"/>
      <c r="AA849" s="13"/>
    </row>
    <row r="850" spans="1:27" ht="15.75" customHeight="1" x14ac:dyDescent="0.2">
      <c r="A850" s="13"/>
      <c r="B850" s="37" t="str">
        <f>"CRS25WT3607324"</f>
        <v>CRS25WT3607324</v>
      </c>
      <c r="C850" s="38">
        <v>45946</v>
      </c>
      <c r="D850" s="39">
        <v>8.9305555555555569E-2</v>
      </c>
      <c r="E850" s="37" t="s">
        <v>62</v>
      </c>
      <c r="F850" s="37">
        <v>200</v>
      </c>
      <c r="G850" s="37">
        <v>4</v>
      </c>
      <c r="H850" s="37">
        <v>200.11582946777301</v>
      </c>
      <c r="I850" s="37">
        <v>9.4582757949829102</v>
      </c>
      <c r="J850" s="37">
        <v>24.3387775421143</v>
      </c>
      <c r="K850" s="37">
        <v>9.9390983581543004</v>
      </c>
      <c r="L850" s="37">
        <v>20.134202957153299</v>
      </c>
      <c r="M850" s="37">
        <v>0.86930203437805198</v>
      </c>
      <c r="N850" s="37">
        <v>9.7356281280517596</v>
      </c>
      <c r="O850" s="37">
        <v>0</v>
      </c>
      <c r="P850" s="37">
        <v>0</v>
      </c>
      <c r="Q850" s="37">
        <v>1.51588078588247E-2</v>
      </c>
      <c r="R850" s="37">
        <v>25</v>
      </c>
      <c r="S850" s="37">
        <v>0.24573354423046101</v>
      </c>
      <c r="T850" s="37">
        <v>995.23278808593795</v>
      </c>
      <c r="U850" s="37">
        <v>1564.33483886719</v>
      </c>
      <c r="V850" s="13"/>
      <c r="W850" s="13"/>
      <c r="X850" s="13"/>
      <c r="Y850" s="13"/>
      <c r="Z850" s="13"/>
      <c r="AA850" s="13"/>
    </row>
    <row r="851" spans="1:27" ht="15.75" customHeight="1" x14ac:dyDescent="0.2">
      <c r="A851" s="13"/>
      <c r="B851" s="37" t="str">
        <f>"CRS25WT3607325"</f>
        <v>CRS25WT3607325</v>
      </c>
      <c r="C851" s="38">
        <v>45946</v>
      </c>
      <c r="D851" s="39">
        <v>9.0011574074074077E-2</v>
      </c>
      <c r="E851" s="37" t="s">
        <v>62</v>
      </c>
      <c r="F851" s="37">
        <v>200</v>
      </c>
      <c r="G851" s="37">
        <v>4</v>
      </c>
      <c r="H851" s="37">
        <v>200.63497924804699</v>
      </c>
      <c r="I851" s="37">
        <v>9.4933662414550799</v>
      </c>
      <c r="J851" s="37">
        <v>24.398704528808601</v>
      </c>
      <c r="K851" s="37">
        <v>9.9124860763549805</v>
      </c>
      <c r="L851" s="37">
        <v>20.2406330108643</v>
      </c>
      <c r="M851" s="37">
        <v>0.86620295047759999</v>
      </c>
      <c r="N851" s="37">
        <v>9.7608842849731392</v>
      </c>
      <c r="O851" s="37">
        <v>0</v>
      </c>
      <c r="P851" s="37">
        <v>0</v>
      </c>
      <c r="Q851" s="37">
        <v>1.19047593325377E-2</v>
      </c>
      <c r="R851" s="37">
        <v>25</v>
      </c>
      <c r="S851" s="37">
        <v>0.241960719227791</v>
      </c>
      <c r="T851" s="37">
        <v>994.350341796875</v>
      </c>
      <c r="U851" s="37">
        <v>1256.20874023438</v>
      </c>
      <c r="V851" s="13"/>
      <c r="W851" s="13"/>
      <c r="X851" s="13"/>
      <c r="Y851" s="13"/>
      <c r="Z851" s="13"/>
      <c r="AA851" s="13"/>
    </row>
    <row r="852" spans="1:27" ht="15.75" customHeight="1" x14ac:dyDescent="0.2">
      <c r="A852" s="13"/>
      <c r="B852" s="37" t="str">
        <f>"CRS25WT3607326"</f>
        <v>CRS25WT3607326</v>
      </c>
      <c r="C852" s="38">
        <v>45946</v>
      </c>
      <c r="D852" s="39">
        <v>9.0787037037037041E-2</v>
      </c>
      <c r="E852" s="37" t="s">
        <v>62</v>
      </c>
      <c r="F852" s="37">
        <v>200</v>
      </c>
      <c r="G852" s="37">
        <v>4</v>
      </c>
      <c r="H852" s="37">
        <v>200.83155822753901</v>
      </c>
      <c r="I852" s="37">
        <v>9.4650955200195295</v>
      </c>
      <c r="J852" s="37">
        <v>24.39967918396</v>
      </c>
      <c r="K852" s="37">
        <v>9.9007606506347692</v>
      </c>
      <c r="L852" s="37">
        <v>20.284458160400401</v>
      </c>
      <c r="M852" s="37">
        <v>0.869606614112854</v>
      </c>
      <c r="N852" s="37">
        <v>9.77044773101807</v>
      </c>
      <c r="O852" s="37">
        <v>0</v>
      </c>
      <c r="P852" s="37">
        <v>0</v>
      </c>
      <c r="Q852" s="37">
        <v>1.0158807970583401E-2</v>
      </c>
      <c r="R852" s="37">
        <v>25</v>
      </c>
      <c r="S852" s="37">
        <v>0.24339111149311099</v>
      </c>
      <c r="T852" s="37">
        <v>995.490234375</v>
      </c>
      <c r="U852" s="37">
        <v>1054.87414550781</v>
      </c>
      <c r="V852" s="13"/>
      <c r="W852" s="13"/>
      <c r="X852" s="13"/>
      <c r="Y852" s="13"/>
      <c r="Z852" s="13"/>
      <c r="AA852" s="13"/>
    </row>
    <row r="853" spans="1:27" ht="15.75" customHeight="1" x14ac:dyDescent="0.2">
      <c r="A853" s="13"/>
      <c r="B853" s="37" t="str">
        <f>"CRS25WT3607327"</f>
        <v>CRS25WT3607327</v>
      </c>
      <c r="C853" s="38">
        <v>45946</v>
      </c>
      <c r="D853" s="39">
        <v>8.8298611111111105E-2</v>
      </c>
      <c r="E853" s="37" t="s">
        <v>62</v>
      </c>
      <c r="F853" s="37">
        <v>200</v>
      </c>
      <c r="G853" s="37">
        <v>4</v>
      </c>
      <c r="H853" s="37">
        <v>200.36772155761699</v>
      </c>
      <c r="I853" s="37">
        <v>9.4650058746337908</v>
      </c>
      <c r="J853" s="37">
        <v>24.3196105957031</v>
      </c>
      <c r="K853" s="37">
        <v>9.9691753387451207</v>
      </c>
      <c r="L853" s="37">
        <v>20.0987243652344</v>
      </c>
      <c r="M853" s="37">
        <v>0.87046289443969704</v>
      </c>
      <c r="N853" s="37">
        <v>9.7478818893432599</v>
      </c>
      <c r="O853" s="37">
        <v>0</v>
      </c>
      <c r="P853" s="37">
        <v>0</v>
      </c>
      <c r="Q853" s="37">
        <v>1.5238094143569501E-2</v>
      </c>
      <c r="R853" s="37">
        <v>25</v>
      </c>
      <c r="S853" s="37">
        <v>0.25102436542510997</v>
      </c>
      <c r="T853" s="37">
        <v>996.06072998046898</v>
      </c>
      <c r="U853" s="37">
        <v>2580.80590820313</v>
      </c>
      <c r="V853" s="13"/>
      <c r="W853" s="13"/>
      <c r="X853" s="13"/>
      <c r="Y853" s="13"/>
      <c r="Z853" s="13"/>
      <c r="AA853" s="13"/>
    </row>
    <row r="854" spans="1:27" ht="15.75" customHeight="1" x14ac:dyDescent="0.2">
      <c r="A854" s="13"/>
      <c r="B854" s="37" t="str">
        <f>"CRS25WT3607328"</f>
        <v>CRS25WT3607328</v>
      </c>
      <c r="C854" s="38">
        <v>45946</v>
      </c>
      <c r="D854" s="39">
        <v>8.7094907407407399E-2</v>
      </c>
      <c r="E854" s="37" t="s">
        <v>62</v>
      </c>
      <c r="F854" s="37">
        <v>196</v>
      </c>
      <c r="G854" s="37">
        <v>4</v>
      </c>
      <c r="H854" s="37">
        <v>196.11445617675801</v>
      </c>
      <c r="I854" s="37">
        <v>9.5130662918090803</v>
      </c>
      <c r="J854" s="37">
        <v>24.2903842926025</v>
      </c>
      <c r="K854" s="37">
        <v>9.7809152603149396</v>
      </c>
      <c r="L854" s="37">
        <v>20.050727844238299</v>
      </c>
      <c r="M854" s="37">
        <v>0.84870100021362305</v>
      </c>
      <c r="N854" s="37">
        <v>9.5409612655639595</v>
      </c>
      <c r="O854" s="37">
        <v>0</v>
      </c>
      <c r="P854" s="37">
        <v>0</v>
      </c>
      <c r="Q854" s="37">
        <v>1.0476189665496301E-2</v>
      </c>
      <c r="R854" s="37">
        <v>25</v>
      </c>
      <c r="S854" s="37">
        <v>0.25005099177360501</v>
      </c>
      <c r="T854" s="37">
        <v>995.42169189453102</v>
      </c>
      <c r="U854" s="37">
        <v>756.61090087890602</v>
      </c>
      <c r="V854" s="13"/>
      <c r="W854" s="13"/>
      <c r="X854" s="13"/>
      <c r="Y854" s="13"/>
      <c r="Z854" s="13"/>
      <c r="AA854" s="13"/>
    </row>
    <row r="855" spans="1:27" ht="15.75" customHeight="1" x14ac:dyDescent="0.2">
      <c r="A855" s="13"/>
      <c r="B855" s="37" t="str">
        <f>"CRS25WT3607329"</f>
        <v>CRS25WT3607329</v>
      </c>
      <c r="C855" s="38">
        <v>45946</v>
      </c>
      <c r="D855" s="39">
        <v>8.627314814814814E-2</v>
      </c>
      <c r="E855" s="37" t="s">
        <v>62</v>
      </c>
      <c r="F855" s="37">
        <v>202</v>
      </c>
      <c r="G855" s="37">
        <v>4</v>
      </c>
      <c r="H855" s="37">
        <v>202.76086425781301</v>
      </c>
      <c r="I855" s="37">
        <v>9.6636304855346697</v>
      </c>
      <c r="J855" s="37">
        <v>24.384536743164102</v>
      </c>
      <c r="K855" s="37">
        <v>10.0351047515869</v>
      </c>
      <c r="L855" s="37">
        <v>20.205156326293899</v>
      </c>
      <c r="M855" s="37">
        <v>0.86045730113983199</v>
      </c>
      <c r="N855" s="37">
        <v>9.8643083572387695</v>
      </c>
      <c r="O855" s="37">
        <v>0</v>
      </c>
      <c r="P855" s="37">
        <v>0</v>
      </c>
      <c r="Q855" s="37">
        <v>1.06352306902409E-2</v>
      </c>
      <c r="R855" s="37">
        <v>25</v>
      </c>
      <c r="S855" s="37">
        <v>0.247071027755737</v>
      </c>
      <c r="T855" s="37">
        <v>995.271728515625</v>
      </c>
      <c r="U855" s="37">
        <v>620.93841552734398</v>
      </c>
      <c r="V855" s="13"/>
      <c r="W855" s="13"/>
      <c r="X855" s="13"/>
      <c r="Y855" s="13"/>
      <c r="Z855" s="13"/>
      <c r="AA855" s="13"/>
    </row>
    <row r="856" spans="1:27" ht="15.75" customHeight="1" x14ac:dyDescent="0.2">
      <c r="A856" s="13"/>
      <c r="B856" s="37" t="str">
        <f>"CRS25WT3607330"</f>
        <v>CRS25WT3607330</v>
      </c>
      <c r="C856" s="38">
        <v>45946</v>
      </c>
      <c r="D856" s="39">
        <v>8.4490740740740741E-2</v>
      </c>
      <c r="E856" s="37" t="s">
        <v>62</v>
      </c>
      <c r="F856" s="37">
        <v>202</v>
      </c>
      <c r="G856" s="37">
        <v>4</v>
      </c>
      <c r="H856" s="37">
        <v>202.95216369628901</v>
      </c>
      <c r="I856" s="37">
        <v>9.6422367095947301</v>
      </c>
      <c r="J856" s="37">
        <v>24.4328727722168</v>
      </c>
      <c r="K856" s="37">
        <v>10.0487251281738</v>
      </c>
      <c r="L856" s="37">
        <v>20.1968078613281</v>
      </c>
      <c r="M856" s="37">
        <v>0.861472368240356</v>
      </c>
      <c r="N856" s="37">
        <v>9.8736152648925799</v>
      </c>
      <c r="O856" s="37">
        <v>0</v>
      </c>
      <c r="P856" s="37">
        <v>0</v>
      </c>
      <c r="Q856" s="37">
        <v>1.03176152333617E-2</v>
      </c>
      <c r="R856" s="37">
        <v>25</v>
      </c>
      <c r="S856" s="37">
        <v>0.24976114928722401</v>
      </c>
      <c r="T856" s="37">
        <v>994.47882080078102</v>
      </c>
      <c r="U856" s="37">
        <v>647.88562011718795</v>
      </c>
      <c r="V856" s="13"/>
      <c r="W856" s="13"/>
      <c r="X856" s="13"/>
      <c r="Y856" s="13"/>
      <c r="Z856" s="13"/>
      <c r="AA856" s="13"/>
    </row>
    <row r="857" spans="1:27" ht="15.75" customHeight="1" x14ac:dyDescent="0.2">
      <c r="A857" s="13"/>
      <c r="B857" s="37" t="str">
        <f>"CRS25WT3607331"</f>
        <v>CRS25WT3607331</v>
      </c>
      <c r="C857" s="38">
        <v>45946</v>
      </c>
      <c r="D857" s="39">
        <v>0.11271990740740741</v>
      </c>
      <c r="E857" s="37" t="s">
        <v>62</v>
      </c>
      <c r="F857" s="37">
        <v>201</v>
      </c>
      <c r="G857" s="37">
        <v>4</v>
      </c>
      <c r="H857" s="37">
        <v>201.37901306152301</v>
      </c>
      <c r="I857" s="37">
        <v>9.7035770416259801</v>
      </c>
      <c r="J857" s="37">
        <v>24.305639266967798</v>
      </c>
      <c r="K857" s="37">
        <v>10.0351209640503</v>
      </c>
      <c r="L857" s="37">
        <v>20.0674228668213</v>
      </c>
      <c r="M857" s="37">
        <v>0.85383766889572099</v>
      </c>
      <c r="N857" s="37">
        <v>9.7970819473266602</v>
      </c>
      <c r="O857" s="37">
        <v>0</v>
      </c>
      <c r="P857" s="37">
        <v>0</v>
      </c>
      <c r="Q857" s="37">
        <v>1.04737123474479E-2</v>
      </c>
      <c r="R857" s="37">
        <v>25</v>
      </c>
      <c r="S857" s="37">
        <v>0.25556457042694097</v>
      </c>
      <c r="T857" s="37">
        <v>994.04943847656295</v>
      </c>
      <c r="U857" s="37">
        <v>478.650634765625</v>
      </c>
      <c r="V857" s="13"/>
      <c r="W857" s="13"/>
      <c r="X857" s="13"/>
      <c r="Y857" s="13"/>
      <c r="Z857" s="13"/>
      <c r="AA857" s="13"/>
    </row>
    <row r="858" spans="1:27" ht="15.75" customHeight="1" x14ac:dyDescent="0.2">
      <c r="A858" s="13"/>
      <c r="B858" s="37" t="str">
        <f>"CRS25WT3607332"</f>
        <v>CRS25WT3607332</v>
      </c>
      <c r="C858" s="38">
        <v>45946</v>
      </c>
      <c r="D858" s="39">
        <v>0.11157407407407406</v>
      </c>
      <c r="E858" s="37" t="s">
        <v>62</v>
      </c>
      <c r="F858" s="37">
        <v>202</v>
      </c>
      <c r="G858" s="37">
        <v>4</v>
      </c>
      <c r="H858" s="37">
        <v>202.104415893555</v>
      </c>
      <c r="I858" s="37">
        <v>9.6904430389404297</v>
      </c>
      <c r="J858" s="37">
        <v>24.3068332672119</v>
      </c>
      <c r="K858" s="37">
        <v>10.0660343170166</v>
      </c>
      <c r="L858" s="37">
        <v>20.077857971191399</v>
      </c>
      <c r="M858" s="37">
        <v>0.85803258419036899</v>
      </c>
      <c r="N858" s="37">
        <v>9.8323726654052699</v>
      </c>
      <c r="O858" s="37">
        <v>0</v>
      </c>
      <c r="P858" s="37">
        <v>0</v>
      </c>
      <c r="Q858" s="37">
        <v>1.18948509916663E-2</v>
      </c>
      <c r="R858" s="37">
        <v>25</v>
      </c>
      <c r="S858" s="37">
        <v>0.25344821810722401</v>
      </c>
      <c r="T858" s="37">
        <v>994.17706298828102</v>
      </c>
      <c r="U858" s="37">
        <v>582.11712646484398</v>
      </c>
      <c r="V858" s="13"/>
      <c r="W858" s="13"/>
      <c r="X858" s="13"/>
      <c r="Y858" s="13"/>
      <c r="Z858" s="13"/>
      <c r="AA858" s="13"/>
    </row>
    <row r="859" spans="1:27" ht="15.75" customHeight="1" x14ac:dyDescent="0.2">
      <c r="A859" s="13"/>
      <c r="B859" s="37" t="str">
        <f>"CRS25WT3607333"</f>
        <v>CRS25WT3607333</v>
      </c>
      <c r="C859" s="38">
        <v>45946</v>
      </c>
      <c r="D859" s="39">
        <v>0.1135648148148148</v>
      </c>
      <c r="E859" s="37" t="s">
        <v>62</v>
      </c>
      <c r="F859" s="37">
        <v>200</v>
      </c>
      <c r="G859" s="37">
        <v>4</v>
      </c>
      <c r="H859" s="37">
        <v>200.37730407714801</v>
      </c>
      <c r="I859" s="37">
        <v>9.7096128463745099</v>
      </c>
      <c r="J859" s="37">
        <v>24.253639221191399</v>
      </c>
      <c r="K859" s="37">
        <v>10.0081014633179</v>
      </c>
      <c r="L859" s="37">
        <v>20.021511077880898</v>
      </c>
      <c r="M859" s="37">
        <v>0.850882709026337</v>
      </c>
      <c r="N859" s="37">
        <v>9.7483482360839808</v>
      </c>
      <c r="O859" s="37">
        <v>0</v>
      </c>
      <c r="P859" s="37">
        <v>0</v>
      </c>
      <c r="Q859" s="37">
        <v>1.37897012755275E-2</v>
      </c>
      <c r="R859" s="37">
        <v>25</v>
      </c>
      <c r="S859" s="37">
        <v>0.24916648864746099</v>
      </c>
      <c r="T859" s="37">
        <v>994.67028808593795</v>
      </c>
      <c r="U859" s="37">
        <v>487.58627319335898</v>
      </c>
      <c r="V859" s="13"/>
      <c r="W859" s="13"/>
      <c r="X859" s="13"/>
      <c r="Y859" s="13"/>
      <c r="Z859" s="13"/>
      <c r="AA859" s="13"/>
    </row>
    <row r="860" spans="1:27" ht="15.75" customHeight="1" x14ac:dyDescent="0.2">
      <c r="A860" s="13"/>
      <c r="B860" s="37" t="str">
        <f>"CRS25WT3607334"</f>
        <v>CRS25WT3607334</v>
      </c>
      <c r="C860" s="38">
        <v>45946</v>
      </c>
      <c r="D860" s="39">
        <v>0.11559027777777779</v>
      </c>
      <c r="E860" s="37" t="s">
        <v>62</v>
      </c>
      <c r="F860" s="37">
        <v>200</v>
      </c>
      <c r="G860" s="37">
        <v>4</v>
      </c>
      <c r="H860" s="37">
        <v>200.76435852050801</v>
      </c>
      <c r="I860" s="37">
        <v>9.6669235229492205</v>
      </c>
      <c r="J860" s="37">
        <v>24.239616394043001</v>
      </c>
      <c r="K860" s="37">
        <v>10.0347537994385</v>
      </c>
      <c r="L860" s="37">
        <v>20.006904602050799</v>
      </c>
      <c r="M860" s="37">
        <v>0.85678642988205</v>
      </c>
      <c r="N860" s="37">
        <v>9.7671785354614293</v>
      </c>
      <c r="O860" s="37">
        <v>0</v>
      </c>
      <c r="P860" s="37">
        <v>0</v>
      </c>
      <c r="Q860" s="37">
        <v>1.5081845223903699E-2</v>
      </c>
      <c r="R860" s="37">
        <v>25</v>
      </c>
      <c r="S860" s="37">
        <v>0.25085976719856301</v>
      </c>
      <c r="T860" s="37">
        <v>994.42974853515602</v>
      </c>
      <c r="U860" s="37">
        <v>678.60119628906295</v>
      </c>
      <c r="V860" s="13"/>
      <c r="W860" s="13"/>
      <c r="X860" s="13"/>
      <c r="Y860" s="13"/>
      <c r="Z860" s="13"/>
      <c r="AA860" s="13"/>
    </row>
    <row r="861" spans="1:27" ht="15.75" customHeight="1" x14ac:dyDescent="0.2">
      <c r="A861" s="13"/>
      <c r="B861" s="37" t="str">
        <f>"CRS25WT3607335"</f>
        <v>CRS25WT3607335</v>
      </c>
      <c r="C861" s="38">
        <v>45946</v>
      </c>
      <c r="D861" s="39">
        <v>0.11489583333333335</v>
      </c>
      <c r="E861" s="37" t="s">
        <v>62</v>
      </c>
      <c r="F861" s="37">
        <v>201</v>
      </c>
      <c r="G861" s="37">
        <v>4</v>
      </c>
      <c r="H861" s="37">
        <v>201.47953796386699</v>
      </c>
      <c r="I861" s="37">
        <v>9.6699085235595703</v>
      </c>
      <c r="J861" s="37">
        <v>24.22998046875</v>
      </c>
      <c r="K861" s="37">
        <v>10.073652267456101</v>
      </c>
      <c r="L861" s="37">
        <v>20.0006427764893</v>
      </c>
      <c r="M861" s="37">
        <v>0.85991495847702004</v>
      </c>
      <c r="N861" s="37">
        <v>9.8019723892211896</v>
      </c>
      <c r="O861" s="37">
        <v>0</v>
      </c>
      <c r="P861" s="37">
        <v>0</v>
      </c>
      <c r="Q861" s="37">
        <v>1.19046065956354E-2</v>
      </c>
      <c r="R861" s="37">
        <v>25</v>
      </c>
      <c r="S861" s="37">
        <v>0.25155660510063199</v>
      </c>
      <c r="T861" s="37">
        <v>993.62683105468795</v>
      </c>
      <c r="U861" s="37">
        <v>585.32574462890602</v>
      </c>
      <c r="V861" s="13"/>
      <c r="W861" s="13"/>
      <c r="X861" s="13"/>
      <c r="Y861" s="13"/>
      <c r="Z861" s="13"/>
      <c r="AA861" s="13"/>
    </row>
    <row r="862" spans="1:27" ht="15.75" customHeight="1" x14ac:dyDescent="0.2">
      <c r="A862" s="13"/>
      <c r="B862" s="37" t="str">
        <f>"CRS25WT3607336"</f>
        <v>CRS25WT3607336</v>
      </c>
      <c r="C862" s="38">
        <v>45946</v>
      </c>
      <c r="D862" s="39">
        <v>0.11687499999999999</v>
      </c>
      <c r="E862" s="37" t="s">
        <v>62</v>
      </c>
      <c r="F862" s="37">
        <v>201</v>
      </c>
      <c r="G862" s="37">
        <v>4</v>
      </c>
      <c r="H862" s="37">
        <v>201.36332702636699</v>
      </c>
      <c r="I862" s="37">
        <v>9.63513088226318</v>
      </c>
      <c r="J862" s="37">
        <v>24.213464736938501</v>
      </c>
      <c r="K862" s="37">
        <v>10.0646924972534</v>
      </c>
      <c r="L862" s="37">
        <v>20.006904602050799</v>
      </c>
      <c r="M862" s="37">
        <v>0.863109350204468</v>
      </c>
      <c r="N862" s="37">
        <v>9.7963180541992205</v>
      </c>
      <c r="O862" s="37">
        <v>0</v>
      </c>
      <c r="P862" s="37">
        <v>0</v>
      </c>
      <c r="Q862" s="37">
        <v>1.04737123474479E-2</v>
      </c>
      <c r="R862" s="37">
        <v>25</v>
      </c>
      <c r="S862" s="37">
        <v>0.24697975814342499</v>
      </c>
      <c r="T862" s="37">
        <v>994.65570068359398</v>
      </c>
      <c r="U862" s="37">
        <v>824.96423339843795</v>
      </c>
      <c r="V862" s="13"/>
      <c r="W862" s="13"/>
      <c r="X862" s="13"/>
      <c r="Y862" s="13"/>
      <c r="Z862" s="13"/>
      <c r="AA862" s="13"/>
    </row>
    <row r="863" spans="1:27" ht="15.75" customHeight="1" x14ac:dyDescent="0.2">
      <c r="A863" s="13"/>
      <c r="B863" s="37" t="str">
        <f>"CRS25WT3607337"</f>
        <v>CRS25WT3607337</v>
      </c>
      <c r="C863" s="38">
        <v>45946</v>
      </c>
      <c r="D863" s="39">
        <v>0.12103009259259261</v>
      </c>
      <c r="E863" s="37" t="s">
        <v>62</v>
      </c>
      <c r="F863" s="37">
        <v>201</v>
      </c>
      <c r="G863" s="37">
        <v>4</v>
      </c>
      <c r="H863" s="37">
        <v>201.13775634765599</v>
      </c>
      <c r="I863" s="37">
        <v>9.5489025115966797</v>
      </c>
      <c r="J863" s="37">
        <v>24.409832000732401</v>
      </c>
      <c r="K863" s="37">
        <v>9.95477390289307</v>
      </c>
      <c r="L863" s="37">
        <v>20.205156326293899</v>
      </c>
      <c r="M863" s="37">
        <v>0.86292958259582497</v>
      </c>
      <c r="N863" s="37">
        <v>9.7853441238403303</v>
      </c>
      <c r="O863" s="37">
        <v>0</v>
      </c>
      <c r="P863" s="37">
        <v>0</v>
      </c>
      <c r="Q863" s="37">
        <v>1.06352306902409E-2</v>
      </c>
      <c r="R863" s="37">
        <v>25</v>
      </c>
      <c r="S863" s="37">
        <v>0.25359633564949002</v>
      </c>
      <c r="T863" s="37">
        <v>993.29968261718795</v>
      </c>
      <c r="U863" s="37">
        <v>1116.25036621094</v>
      </c>
      <c r="V863" s="13"/>
      <c r="W863" s="13"/>
      <c r="X863" s="13"/>
      <c r="Y863" s="13"/>
      <c r="Z863" s="13"/>
      <c r="AA863" s="13"/>
    </row>
    <row r="864" spans="1:27" ht="15.75" customHeight="1" x14ac:dyDescent="0.2">
      <c r="A864" s="13"/>
      <c r="B864" s="37" t="str">
        <f>"CRS25WT3607338"</f>
        <v>CRS25WT3607338</v>
      </c>
      <c r="C864" s="38">
        <v>45946</v>
      </c>
      <c r="D864" s="39">
        <v>0.10145833333333333</v>
      </c>
      <c r="E864" s="37" t="s">
        <v>62</v>
      </c>
      <c r="F864" s="37">
        <v>202</v>
      </c>
      <c r="G864" s="37">
        <v>4</v>
      </c>
      <c r="H864" s="37">
        <v>202.22341918945301</v>
      </c>
      <c r="I864" s="37">
        <v>9.6195926666259801</v>
      </c>
      <c r="J864" s="37">
        <v>24.3916625976563</v>
      </c>
      <c r="K864" s="37">
        <v>10.026109695434601</v>
      </c>
      <c r="L864" s="37">
        <v>20.169679641723601</v>
      </c>
      <c r="M864" s="37">
        <v>0.86185330152511597</v>
      </c>
      <c r="N864" s="37">
        <v>9.8381624221801793</v>
      </c>
      <c r="O864" s="37">
        <v>0</v>
      </c>
      <c r="P864" s="37">
        <v>0</v>
      </c>
      <c r="Q864" s="37">
        <v>1.19047593325377E-2</v>
      </c>
      <c r="R864" s="37">
        <v>25</v>
      </c>
      <c r="S864" s="37">
        <v>0.25063282251357999</v>
      </c>
      <c r="T864" s="37">
        <v>996.04071044921898</v>
      </c>
      <c r="U864" s="37">
        <v>840.54278564453102</v>
      </c>
      <c r="V864" s="13"/>
      <c r="W864" s="13"/>
      <c r="X864" s="13"/>
      <c r="Y864" s="13"/>
      <c r="Z864" s="13"/>
      <c r="AA864" s="13"/>
    </row>
    <row r="865" spans="1:27" ht="15.75" customHeight="1" x14ac:dyDescent="0.2">
      <c r="A865" s="13"/>
      <c r="B865" s="37" t="str">
        <f>"CRS25WT3607339"</f>
        <v>CRS25WT3607339</v>
      </c>
      <c r="C865" s="38">
        <v>45946</v>
      </c>
      <c r="D865" s="39">
        <v>0.12012731481481481</v>
      </c>
      <c r="E865" s="37" t="s">
        <v>62</v>
      </c>
      <c r="F865" s="37">
        <v>198</v>
      </c>
      <c r="G865" s="37">
        <v>4</v>
      </c>
      <c r="H865" s="37">
        <v>198.11004638671901</v>
      </c>
      <c r="I865" s="37">
        <v>9.4390134811401403</v>
      </c>
      <c r="J865" s="37">
        <v>24.332216262817401</v>
      </c>
      <c r="K865" s="37">
        <v>9.7887487411499006</v>
      </c>
      <c r="L865" s="37">
        <v>20.23854637146</v>
      </c>
      <c r="M865" s="37">
        <v>0.86257767677307096</v>
      </c>
      <c r="N865" s="37">
        <v>9.6380462646484393</v>
      </c>
      <c r="O865" s="37">
        <v>0</v>
      </c>
      <c r="P865" s="37">
        <v>0</v>
      </c>
      <c r="Q865" s="37">
        <v>1.13095231354237E-2</v>
      </c>
      <c r="R865" s="37">
        <v>25</v>
      </c>
      <c r="S865" s="37">
        <v>0.24542291462421401</v>
      </c>
      <c r="T865" s="37">
        <v>994.50738525390602</v>
      </c>
      <c r="U865" s="37">
        <v>505.12530517578102</v>
      </c>
      <c r="V865" s="13"/>
      <c r="W865" s="13"/>
      <c r="X865" s="13"/>
      <c r="Y865" s="13"/>
      <c r="Z865" s="13"/>
      <c r="AA865" s="13"/>
    </row>
    <row r="866" spans="1:27" ht="15.75" customHeight="1" x14ac:dyDescent="0.2">
      <c r="A866" s="13"/>
      <c r="B866" s="37" t="str">
        <f>"CRS25WT3607340"</f>
        <v>CRS25WT3607340</v>
      </c>
      <c r="C866" s="38">
        <v>45946</v>
      </c>
      <c r="D866" s="39">
        <v>0.11766203703703704</v>
      </c>
      <c r="E866" s="37" t="s">
        <v>62</v>
      </c>
      <c r="F866" s="37">
        <v>201</v>
      </c>
      <c r="G866" s="37">
        <v>4</v>
      </c>
      <c r="H866" s="37">
        <v>201.354248046875</v>
      </c>
      <c r="I866" s="37">
        <v>9.6731081008911097</v>
      </c>
      <c r="J866" s="37">
        <v>24.242267608642599</v>
      </c>
      <c r="K866" s="37">
        <v>10.038062095642101</v>
      </c>
      <c r="L866" s="37">
        <v>20.059074401855501</v>
      </c>
      <c r="M866" s="37">
        <v>0.85866057872772195</v>
      </c>
      <c r="N866" s="37">
        <v>9.7958765029907209</v>
      </c>
      <c r="O866" s="37">
        <v>0</v>
      </c>
      <c r="P866" s="37">
        <v>0</v>
      </c>
      <c r="Q866" s="37">
        <v>1.03176152333617E-2</v>
      </c>
      <c r="R866" s="37">
        <v>25</v>
      </c>
      <c r="S866" s="37">
        <v>0.244269043207169</v>
      </c>
      <c r="T866" s="37">
        <v>994.59265136718795</v>
      </c>
      <c r="U866" s="37">
        <v>525.24169921875</v>
      </c>
      <c r="V866" s="13"/>
      <c r="W866" s="13"/>
      <c r="X866" s="13"/>
      <c r="Y866" s="13"/>
      <c r="Z866" s="13"/>
      <c r="AA866" s="13"/>
    </row>
    <row r="867" spans="1:27" ht="15.75" customHeight="1" x14ac:dyDescent="0.2">
      <c r="A867" s="13"/>
      <c r="B867" s="37" t="str">
        <f>"CRS25WT3607341"</f>
        <v>CRS25WT3607341</v>
      </c>
      <c r="C867" s="38">
        <v>45946</v>
      </c>
      <c r="D867" s="39">
        <v>9.8877314814814821E-2</v>
      </c>
      <c r="E867" s="37" t="s">
        <v>62</v>
      </c>
      <c r="F867" s="37">
        <v>200</v>
      </c>
      <c r="G867" s="37">
        <v>4</v>
      </c>
      <c r="H867" s="37">
        <v>200.30212402343801</v>
      </c>
      <c r="I867" s="37">
        <v>9.4352016448974592</v>
      </c>
      <c r="J867" s="37">
        <v>24.489473342895501</v>
      </c>
      <c r="K867" s="37">
        <v>9.8402395248413104</v>
      </c>
      <c r="L867" s="37">
        <v>20.355411529541001</v>
      </c>
      <c r="M867" s="37">
        <v>0.86687189340591397</v>
      </c>
      <c r="N867" s="37">
        <v>9.74469089508057</v>
      </c>
      <c r="O867" s="37">
        <v>0</v>
      </c>
      <c r="P867" s="37">
        <v>0</v>
      </c>
      <c r="Q867" s="37">
        <v>1.0327381081879101E-2</v>
      </c>
      <c r="R867" s="37">
        <v>25</v>
      </c>
      <c r="S867" s="37">
        <v>0.251381576061249</v>
      </c>
      <c r="T867" s="37">
        <v>995.18988037109398</v>
      </c>
      <c r="U867" s="37">
        <v>599.001220703125</v>
      </c>
      <c r="V867" s="13"/>
      <c r="W867" s="13"/>
      <c r="X867" s="13"/>
      <c r="Y867" s="13"/>
      <c r="Z867" s="13"/>
      <c r="AA867" s="13"/>
    </row>
    <row r="868" spans="1:27" ht="15.75" customHeight="1" x14ac:dyDescent="0.2">
      <c r="A868" s="13"/>
      <c r="B868" s="37" t="str">
        <f>"CRS25WT3607342"</f>
        <v>CRS25WT3607342</v>
      </c>
      <c r="C868" s="38">
        <v>45946</v>
      </c>
      <c r="D868" s="39">
        <v>9.5775462962962965E-2</v>
      </c>
      <c r="E868" s="37" t="s">
        <v>62</v>
      </c>
      <c r="F868" s="37">
        <v>197</v>
      </c>
      <c r="G868" s="37">
        <v>4</v>
      </c>
      <c r="H868" s="37">
        <v>197.92376708984401</v>
      </c>
      <c r="I868" s="37">
        <v>9.4092140197753906</v>
      </c>
      <c r="J868" s="37">
        <v>24.402372360229499</v>
      </c>
      <c r="K868" s="37">
        <v>9.7463808059692401</v>
      </c>
      <c r="L868" s="37">
        <v>20.3074131011963</v>
      </c>
      <c r="M868" s="37">
        <v>0.862010478973389</v>
      </c>
      <c r="N868" s="37">
        <v>9.6289844512939506</v>
      </c>
      <c r="O868" s="37">
        <v>0</v>
      </c>
      <c r="P868" s="37">
        <v>0</v>
      </c>
      <c r="Q868" s="37">
        <v>1.13095231354237E-2</v>
      </c>
      <c r="R868" s="37">
        <v>25</v>
      </c>
      <c r="S868" s="37">
        <v>0.24745546281337699</v>
      </c>
      <c r="T868" s="37">
        <v>997.28912353515602</v>
      </c>
      <c r="U868" s="37">
        <v>512.48065185546898</v>
      </c>
      <c r="V868" s="13"/>
      <c r="W868" s="13"/>
      <c r="X868" s="13"/>
      <c r="Y868" s="13"/>
      <c r="Z868" s="13"/>
      <c r="AA868" s="13"/>
    </row>
    <row r="869" spans="1:27" ht="15.75" customHeight="1" x14ac:dyDescent="0.2">
      <c r="A869" s="13"/>
      <c r="B869" s="37" t="str">
        <f>"CRS25WT3607343"</f>
        <v>CRS25WT3607343</v>
      </c>
      <c r="C869" s="38">
        <v>45946</v>
      </c>
      <c r="D869" s="39">
        <v>9.4710648148148155E-2</v>
      </c>
      <c r="E869" s="37" t="s">
        <v>62</v>
      </c>
      <c r="F869" s="37">
        <v>198</v>
      </c>
      <c r="G869" s="37">
        <v>4</v>
      </c>
      <c r="H869" s="37">
        <v>198.28265380859401</v>
      </c>
      <c r="I869" s="37">
        <v>9.4148626327514595</v>
      </c>
      <c r="J869" s="37">
        <v>24.408067703247099</v>
      </c>
      <c r="K869" s="37">
        <v>9.7650556564331108</v>
      </c>
      <c r="L869" s="37">
        <v>20.305326461791999</v>
      </c>
      <c r="M869" s="37">
        <v>0.862854063510895</v>
      </c>
      <c r="N869" s="37">
        <v>9.6464443206787092</v>
      </c>
      <c r="O869" s="37">
        <v>0</v>
      </c>
      <c r="P869" s="37">
        <v>0</v>
      </c>
      <c r="Q869" s="37">
        <v>1.12704606726766E-2</v>
      </c>
      <c r="R869" s="37">
        <v>25</v>
      </c>
      <c r="S869" s="37">
        <v>0.24538466334343001</v>
      </c>
      <c r="T869" s="37">
        <v>996.36730957031295</v>
      </c>
      <c r="U869" s="37">
        <v>537.28631591796898</v>
      </c>
      <c r="V869" s="13"/>
      <c r="W869" s="13"/>
      <c r="X869" s="13"/>
      <c r="Y869" s="13"/>
      <c r="Z869" s="13"/>
      <c r="AA869" s="13"/>
    </row>
    <row r="870" spans="1:27" ht="15.75" customHeight="1" x14ac:dyDescent="0.2">
      <c r="A870" s="13"/>
      <c r="B870" s="37" t="str">
        <f>"CRS25WT3607344"</f>
        <v>CRS25WT3607344</v>
      </c>
      <c r="C870" s="38">
        <v>45946</v>
      </c>
      <c r="D870" s="39">
        <v>9.3078703703703705E-2</v>
      </c>
      <c r="E870" s="37" t="s">
        <v>62</v>
      </c>
      <c r="F870" s="37">
        <v>201</v>
      </c>
      <c r="G870" s="37">
        <v>4</v>
      </c>
      <c r="H870" s="37">
        <v>201.95732116699199</v>
      </c>
      <c r="I870" s="37">
        <v>9.62719821929932</v>
      </c>
      <c r="J870" s="37">
        <v>24.399372100830099</v>
      </c>
      <c r="K870" s="37">
        <v>9.9901771545410192</v>
      </c>
      <c r="L870" s="37">
        <v>20.215591430664102</v>
      </c>
      <c r="M870" s="37">
        <v>0.85976749658584595</v>
      </c>
      <c r="N870" s="37">
        <v>9.8252162933349592</v>
      </c>
      <c r="O870" s="37">
        <v>0</v>
      </c>
      <c r="P870" s="37">
        <v>0</v>
      </c>
      <c r="Q870" s="37">
        <v>1.5081845223903699E-2</v>
      </c>
      <c r="R870" s="37">
        <v>25</v>
      </c>
      <c r="S870" s="37">
        <v>0.24354298412799799</v>
      </c>
      <c r="T870" s="37">
        <v>994.42266845703102</v>
      </c>
      <c r="U870" s="37">
        <v>643.10266113281295</v>
      </c>
      <c r="V870" s="13"/>
      <c r="W870" s="13"/>
      <c r="X870" s="13"/>
      <c r="Y870" s="13"/>
      <c r="Z870" s="13"/>
      <c r="AA870" s="13"/>
    </row>
    <row r="871" spans="1:27" ht="15.75" customHeight="1" x14ac:dyDescent="0.2">
      <c r="A871" s="13"/>
      <c r="B871" s="37" t="str">
        <f>"CRS25WT3607345"</f>
        <v>CRS25WT3607345</v>
      </c>
      <c r="C871" s="38">
        <v>45946</v>
      </c>
      <c r="D871" s="39">
        <v>0.10055555555555555</v>
      </c>
      <c r="E871" s="37" t="s">
        <v>62</v>
      </c>
      <c r="F871" s="37">
        <v>203</v>
      </c>
      <c r="G871" s="37">
        <v>4</v>
      </c>
      <c r="H871" s="37">
        <v>203.62730407714801</v>
      </c>
      <c r="I871" s="37">
        <v>9.6610746383666992</v>
      </c>
      <c r="J871" s="37">
        <v>24.449003219604499</v>
      </c>
      <c r="K871" s="37">
        <v>10.054102897644</v>
      </c>
      <c r="L871" s="37">
        <v>20.2531547546387</v>
      </c>
      <c r="M871" s="37">
        <v>0.86208367347717296</v>
      </c>
      <c r="N871" s="37">
        <v>9.9064607620239293</v>
      </c>
      <c r="O871" s="37">
        <v>0</v>
      </c>
      <c r="P871" s="37">
        <v>0</v>
      </c>
      <c r="Q871" s="37">
        <v>1.76184270530939E-2</v>
      </c>
      <c r="R871" s="37">
        <v>25</v>
      </c>
      <c r="S871" s="37">
        <v>0.243009507656097</v>
      </c>
      <c r="T871" s="37">
        <v>995.63244628906295</v>
      </c>
      <c r="U871" s="37">
        <v>571.30340576171898</v>
      </c>
      <c r="V871" s="13"/>
      <c r="W871" s="13"/>
      <c r="X871" s="13"/>
      <c r="Y871" s="13"/>
      <c r="Z871" s="13"/>
      <c r="AA871" s="13"/>
    </row>
    <row r="872" spans="1:27" ht="15.75" customHeight="1" x14ac:dyDescent="0.2">
      <c r="A872" s="13"/>
      <c r="B872" s="37" t="str">
        <f>"CRS25WT3607346"</f>
        <v>CRS25WT3607346</v>
      </c>
      <c r="C872" s="38">
        <v>45946</v>
      </c>
      <c r="D872" s="39">
        <v>9.9722222222222226E-2</v>
      </c>
      <c r="E872" s="37" t="s">
        <v>62</v>
      </c>
      <c r="F872" s="37">
        <v>203</v>
      </c>
      <c r="G872" s="37">
        <v>4</v>
      </c>
      <c r="H872" s="37">
        <v>203.61334228515599</v>
      </c>
      <c r="I872" s="37">
        <v>9.6567296981811506</v>
      </c>
      <c r="J872" s="37">
        <v>24.472631454467798</v>
      </c>
      <c r="K872" s="37">
        <v>10.024492263793899</v>
      </c>
      <c r="L872" s="37">
        <v>20.311586380004901</v>
      </c>
      <c r="M872" s="37">
        <v>0.86157977581024203</v>
      </c>
      <c r="N872" s="37">
        <v>9.9057817459106392</v>
      </c>
      <c r="O872" s="37">
        <v>0</v>
      </c>
      <c r="P872" s="37">
        <v>0</v>
      </c>
      <c r="Q872" s="37">
        <v>1.04737123474479E-2</v>
      </c>
      <c r="R872" s="37">
        <v>25</v>
      </c>
      <c r="S872" s="37">
        <v>0.23496621847152699</v>
      </c>
      <c r="T872" s="37">
        <v>996.55010986328102</v>
      </c>
      <c r="U872" s="37">
        <v>544.771484375</v>
      </c>
      <c r="V872" s="13"/>
      <c r="W872" s="13"/>
      <c r="X872" s="13"/>
      <c r="Y872" s="13"/>
      <c r="Z872" s="13"/>
      <c r="AA872" s="13"/>
    </row>
    <row r="873" spans="1:27" ht="15.75" customHeight="1" x14ac:dyDescent="0.2">
      <c r="A873" s="13"/>
      <c r="B873" s="37" t="str">
        <f>"CRS25WT3607347"</f>
        <v>CRS25WT3607347</v>
      </c>
      <c r="C873" s="38">
        <v>45946</v>
      </c>
      <c r="D873" s="39">
        <v>0.10607638888888889</v>
      </c>
      <c r="E873" s="37" t="s">
        <v>62</v>
      </c>
      <c r="F873" s="37">
        <v>200</v>
      </c>
      <c r="G873" s="37">
        <v>4</v>
      </c>
      <c r="H873" s="37">
        <v>200.95083618164099</v>
      </c>
      <c r="I873" s="37">
        <v>9.6727228164672905</v>
      </c>
      <c r="J873" s="37">
        <v>24.258836746215799</v>
      </c>
      <c r="K873" s="37">
        <v>10.013783454895</v>
      </c>
      <c r="L873" s="37">
        <v>20.0674228668213</v>
      </c>
      <c r="M873" s="37">
        <v>0.85638904571533203</v>
      </c>
      <c r="N873" s="37">
        <v>9.7762508392334002</v>
      </c>
      <c r="O873" s="37">
        <v>0</v>
      </c>
      <c r="P873" s="37">
        <v>0</v>
      </c>
      <c r="Q873" s="37">
        <v>1.06352306902409E-2</v>
      </c>
      <c r="R873" s="37">
        <v>25</v>
      </c>
      <c r="S873" s="37">
        <v>0.247992753982544</v>
      </c>
      <c r="T873" s="37">
        <v>994.78210449218795</v>
      </c>
      <c r="U873" s="37">
        <v>556.74835205078102</v>
      </c>
      <c r="V873" s="13"/>
      <c r="W873" s="13"/>
      <c r="X873" s="13"/>
      <c r="Y873" s="13"/>
      <c r="Z873" s="13"/>
      <c r="AA873" s="13"/>
    </row>
    <row r="874" spans="1:27" ht="15.75" customHeight="1" x14ac:dyDescent="0.2">
      <c r="A874" s="13"/>
      <c r="B874" s="37" t="str">
        <f>"CRS25WT3607348"</f>
        <v>CRS25WT3607348</v>
      </c>
      <c r="C874" s="38">
        <v>45946</v>
      </c>
      <c r="D874" s="39">
        <v>0.10358796296296297</v>
      </c>
      <c r="E874" s="37" t="s">
        <v>62</v>
      </c>
      <c r="F874" s="37">
        <v>202</v>
      </c>
      <c r="G874" s="37">
        <v>4</v>
      </c>
      <c r="H874" s="37">
        <v>202.26890563964801</v>
      </c>
      <c r="I874" s="37">
        <v>9.7043514251709002</v>
      </c>
      <c r="J874" s="37">
        <v>24.304803848266602</v>
      </c>
      <c r="K874" s="37">
        <v>10.057501792907701</v>
      </c>
      <c r="L874" s="37">
        <v>20.111248016357401</v>
      </c>
      <c r="M874" s="37">
        <v>0.85757178068161</v>
      </c>
      <c r="N874" s="37">
        <v>9.8403749465942401</v>
      </c>
      <c r="O874" s="37">
        <v>0</v>
      </c>
      <c r="P874" s="37">
        <v>0</v>
      </c>
      <c r="Q874" s="37">
        <v>1.7618428915739101E-2</v>
      </c>
      <c r="R874" s="37">
        <v>25</v>
      </c>
      <c r="S874" s="37">
        <v>0.24728065729141199</v>
      </c>
      <c r="T874" s="37">
        <v>993.82232666015602</v>
      </c>
      <c r="U874" s="37">
        <v>534.34729003906295</v>
      </c>
      <c r="V874" s="13"/>
      <c r="W874" s="13"/>
      <c r="X874" s="13"/>
      <c r="Y874" s="13"/>
      <c r="Z874" s="13"/>
      <c r="AA874" s="13"/>
    </row>
    <row r="875" spans="1:27" ht="15.75" customHeight="1" x14ac:dyDescent="0.2">
      <c r="A875" s="13"/>
      <c r="B875" s="37" t="str">
        <f>"CRS25WT3607349"</f>
        <v>CRS25WT3607349</v>
      </c>
      <c r="C875" s="38">
        <v>45946</v>
      </c>
      <c r="D875" s="39">
        <v>0.10240740740740741</v>
      </c>
      <c r="E875" s="37" t="s">
        <v>62</v>
      </c>
      <c r="F875" s="37">
        <v>201</v>
      </c>
      <c r="G875" s="37">
        <v>4</v>
      </c>
      <c r="H875" s="37">
        <v>201.7998046875</v>
      </c>
      <c r="I875" s="37">
        <v>9.6593389511108398</v>
      </c>
      <c r="J875" s="37">
        <v>24.331407546997099</v>
      </c>
      <c r="K875" s="37">
        <v>10.0300130844116</v>
      </c>
      <c r="L875" s="37">
        <v>20.119594573974599</v>
      </c>
      <c r="M875" s="37">
        <v>0.85863006114959695</v>
      </c>
      <c r="N875" s="37">
        <v>9.8175535202026403</v>
      </c>
      <c r="O875" s="37">
        <v>0</v>
      </c>
      <c r="P875" s="37">
        <v>0</v>
      </c>
      <c r="Q875" s="37">
        <v>1.0952303186059E-2</v>
      </c>
      <c r="R875" s="37">
        <v>25</v>
      </c>
      <c r="S875" s="37">
        <v>0.24510779976844799</v>
      </c>
      <c r="T875" s="37">
        <v>994.53967285156295</v>
      </c>
      <c r="U875" s="37">
        <v>672.38262939453102</v>
      </c>
      <c r="V875" s="13"/>
      <c r="W875" s="13"/>
      <c r="X875" s="13"/>
      <c r="Y875" s="13"/>
      <c r="Z875" s="13"/>
      <c r="AA875" s="13"/>
    </row>
    <row r="876" spans="1:27" ht="15.75" customHeight="1" x14ac:dyDescent="0.2">
      <c r="A876" s="13"/>
      <c r="B876" s="37" t="str">
        <f>"CRS25WT3607350"</f>
        <v>CRS25WT3607350</v>
      </c>
      <c r="C876" s="38">
        <v>45946</v>
      </c>
      <c r="D876" s="39">
        <v>0.11062499999999999</v>
      </c>
      <c r="E876" s="37" t="s">
        <v>62</v>
      </c>
      <c r="F876" s="37">
        <v>202</v>
      </c>
      <c r="G876" s="37">
        <v>4</v>
      </c>
      <c r="H876" s="37">
        <v>202.10186767578099</v>
      </c>
      <c r="I876" s="37">
        <v>9.6496782302856392</v>
      </c>
      <c r="J876" s="37">
        <v>24.420904159545898</v>
      </c>
      <c r="K876" s="37">
        <v>9.9962949752807599</v>
      </c>
      <c r="L876" s="37">
        <v>20.217678070068398</v>
      </c>
      <c r="M876" s="37">
        <v>0.857621669769287</v>
      </c>
      <c r="N876" s="37">
        <v>9.8322486877441406</v>
      </c>
      <c r="O876" s="37">
        <v>0</v>
      </c>
      <c r="P876" s="37">
        <v>0</v>
      </c>
      <c r="Q876" s="37">
        <v>1.04737123474479E-2</v>
      </c>
      <c r="R876" s="37">
        <v>25</v>
      </c>
      <c r="S876" s="37">
        <v>0.24858446419239</v>
      </c>
      <c r="T876" s="37">
        <v>994.20635986328102</v>
      </c>
      <c r="U876" s="37">
        <v>587.29229736328102</v>
      </c>
      <c r="V876" s="13"/>
      <c r="W876" s="13"/>
      <c r="X876" s="13"/>
      <c r="Y876" s="13"/>
      <c r="Z876" s="13"/>
      <c r="AA876" s="13"/>
    </row>
    <row r="877" spans="1:27" ht="15.75" customHeight="1" x14ac:dyDescent="0.2">
      <c r="A877" s="13"/>
      <c r="B877" s="37" t="str">
        <f>"CRS25WT3607351"</f>
        <v>CRS25WT3607351</v>
      </c>
      <c r="C877" s="38">
        <v>45946</v>
      </c>
      <c r="D877" s="39">
        <v>0.10976851851851853</v>
      </c>
      <c r="E877" s="37" t="s">
        <v>62</v>
      </c>
      <c r="F877" s="37">
        <v>200</v>
      </c>
      <c r="G877" s="37">
        <v>4</v>
      </c>
      <c r="H877" s="37">
        <v>200.82162475585901</v>
      </c>
      <c r="I877" s="37">
        <v>9.64703273773193</v>
      </c>
      <c r="J877" s="37">
        <v>24.327795028686499</v>
      </c>
      <c r="K877" s="37">
        <v>9.98968410491943</v>
      </c>
      <c r="L877" s="37">
        <v>20.102899551391602</v>
      </c>
      <c r="M877" s="37">
        <v>0.855685114860535</v>
      </c>
      <c r="N877" s="37">
        <v>9.7699651718139595</v>
      </c>
      <c r="O877" s="37">
        <v>0</v>
      </c>
      <c r="P877" s="37">
        <v>0</v>
      </c>
      <c r="Q877" s="37">
        <v>1.7507402226328801E-2</v>
      </c>
      <c r="R877" s="37">
        <v>25</v>
      </c>
      <c r="S877" s="37">
        <v>0.25282204151153598</v>
      </c>
      <c r="T877" s="37">
        <v>993.6845703125</v>
      </c>
      <c r="U877" s="37">
        <v>506.97384643554699</v>
      </c>
      <c r="V877" s="13"/>
      <c r="W877" s="13"/>
      <c r="X877" s="13"/>
      <c r="Y877" s="13"/>
      <c r="Z877" s="13"/>
      <c r="AA877" s="13"/>
    </row>
    <row r="878" spans="1:27" ht="15.75" customHeight="1" x14ac:dyDescent="0.2">
      <c r="A878" s="13"/>
      <c r="B878" s="37" t="str">
        <f>"CRS25WT3607352"</f>
        <v>CRS25WT3607352</v>
      </c>
      <c r="C878" s="38">
        <v>45946</v>
      </c>
      <c r="D878" s="39">
        <v>0.10841435185185185</v>
      </c>
      <c r="E878" s="37" t="s">
        <v>62</v>
      </c>
      <c r="F878" s="37">
        <v>199</v>
      </c>
      <c r="G878" s="37">
        <v>4</v>
      </c>
      <c r="H878" s="37">
        <v>199.26771545410199</v>
      </c>
      <c r="I878" s="37">
        <v>9.6398277282714808</v>
      </c>
      <c r="J878" s="37">
        <v>24.276962280273398</v>
      </c>
      <c r="K878" s="37">
        <v>9.9630651473999006</v>
      </c>
      <c r="L878" s="37">
        <v>20.0006427764893</v>
      </c>
      <c r="M878" s="37">
        <v>0.85147780179977395</v>
      </c>
      <c r="N878" s="37">
        <v>9.6943674087524396</v>
      </c>
      <c r="O878" s="37">
        <v>0</v>
      </c>
      <c r="P878" s="37">
        <v>0</v>
      </c>
      <c r="Q878" s="37">
        <v>1.13290548324585E-2</v>
      </c>
      <c r="R878" s="37">
        <v>25</v>
      </c>
      <c r="S878" s="37">
        <v>0.251502305269241</v>
      </c>
      <c r="T878" s="37">
        <v>994.10583496093795</v>
      </c>
      <c r="U878" s="37">
        <v>650.13537597656295</v>
      </c>
      <c r="V878" s="13"/>
      <c r="W878" s="13"/>
      <c r="X878" s="13"/>
      <c r="Y878" s="13"/>
      <c r="Z878" s="13"/>
      <c r="AA878" s="13"/>
    </row>
    <row r="879" spans="1:27" ht="15.75" customHeight="1" x14ac:dyDescent="0.2">
      <c r="A879" s="13"/>
      <c r="B879" s="37" t="str">
        <f>"CRS25WT3607353"</f>
        <v>CRS25WT3607353</v>
      </c>
      <c r="C879" s="38">
        <v>45946</v>
      </c>
      <c r="D879" s="39">
        <v>0.13857638888888887</v>
      </c>
      <c r="E879" s="37" t="s">
        <v>62</v>
      </c>
      <c r="F879" s="37">
        <v>199</v>
      </c>
      <c r="G879" s="37">
        <v>4</v>
      </c>
      <c r="H879" s="37">
        <v>199.61180114746099</v>
      </c>
      <c r="I879" s="37">
        <v>9.4223737716674805</v>
      </c>
      <c r="J879" s="37">
        <v>24.4956951141357</v>
      </c>
      <c r="K879" s="37">
        <v>9.8467063903808594</v>
      </c>
      <c r="L879" s="37">
        <v>20.271936416626001</v>
      </c>
      <c r="M879" s="37">
        <v>0.86484068632125899</v>
      </c>
      <c r="N879" s="37">
        <v>9.7111072540283203</v>
      </c>
      <c r="O879" s="37">
        <v>0</v>
      </c>
      <c r="P879" s="37">
        <v>0</v>
      </c>
      <c r="Q879" s="37">
        <v>1.1309518478810799E-2</v>
      </c>
      <c r="R879" s="37">
        <v>25</v>
      </c>
      <c r="S879" s="37">
        <v>0.24927186965942399</v>
      </c>
      <c r="T879" s="37">
        <v>993.91418457031295</v>
      </c>
      <c r="U879" s="37">
        <v>761.44738769531295</v>
      </c>
      <c r="V879" s="13"/>
      <c r="W879" s="13"/>
      <c r="X879" s="13"/>
      <c r="Y879" s="13"/>
      <c r="Z879" s="13"/>
      <c r="AA879" s="13"/>
    </row>
    <row r="880" spans="1:27" ht="15.75" customHeight="1" x14ac:dyDescent="0.2">
      <c r="A880" s="13"/>
      <c r="B880" s="37" t="str">
        <f>"CRS25WT3607354"</f>
        <v>CRS25WT3607354</v>
      </c>
      <c r="C880" s="38">
        <v>45946</v>
      </c>
      <c r="D880" s="39">
        <v>0.13622685185185185</v>
      </c>
      <c r="E880" s="37" t="s">
        <v>62</v>
      </c>
      <c r="F880" s="37">
        <v>201</v>
      </c>
      <c r="G880" s="37">
        <v>4</v>
      </c>
      <c r="H880" s="37">
        <v>201.21800231933599</v>
      </c>
      <c r="I880" s="37">
        <v>9.5775814056396502</v>
      </c>
      <c r="J880" s="37">
        <v>24.467523574829102</v>
      </c>
      <c r="K880" s="37">
        <v>9.9320726394653303</v>
      </c>
      <c r="L880" s="37">
        <v>20.259416580200199</v>
      </c>
      <c r="M880" s="37">
        <v>0.85865944623947099</v>
      </c>
      <c r="N880" s="37">
        <v>9.7892484664916992</v>
      </c>
      <c r="O880" s="37">
        <v>0</v>
      </c>
      <c r="P880" s="37">
        <v>0</v>
      </c>
      <c r="Q880" s="37">
        <v>1.5081845223903699E-2</v>
      </c>
      <c r="R880" s="37">
        <v>25</v>
      </c>
      <c r="S880" s="37">
        <v>0.24020703136920901</v>
      </c>
      <c r="T880" s="37">
        <v>992.73919677734398</v>
      </c>
      <c r="U880" s="37">
        <v>632.18365478515602</v>
      </c>
      <c r="V880" s="13"/>
      <c r="W880" s="13"/>
      <c r="X880" s="13"/>
      <c r="Y880" s="13"/>
      <c r="Z880" s="13"/>
      <c r="AA880" s="13"/>
    </row>
    <row r="881" spans="1:27" ht="15.75" customHeight="1" x14ac:dyDescent="0.2">
      <c r="A881" s="13"/>
      <c r="B881" s="37" t="str">
        <f>"CRS25WT3607355"</f>
        <v>CRS25WT3607355</v>
      </c>
      <c r="C881" s="38">
        <v>45946</v>
      </c>
      <c r="D881" s="39">
        <v>0.13515046296296296</v>
      </c>
      <c r="E881" s="37" t="s">
        <v>62</v>
      </c>
      <c r="F881" s="37">
        <v>203</v>
      </c>
      <c r="G881" s="37">
        <v>4</v>
      </c>
      <c r="H881" s="37">
        <v>203.19229125976599</v>
      </c>
      <c r="I881" s="37">
        <v>9.679931640625</v>
      </c>
      <c r="J881" s="37">
        <v>24.444450378418001</v>
      </c>
      <c r="K881" s="37">
        <v>10.032624244689901</v>
      </c>
      <c r="L881" s="37">
        <v>20.2531547546387</v>
      </c>
      <c r="M881" s="37">
        <v>0.85872608423232999</v>
      </c>
      <c r="N881" s="37">
        <v>9.8852977752685494</v>
      </c>
      <c r="O881" s="37">
        <v>0</v>
      </c>
      <c r="P881" s="37">
        <v>0</v>
      </c>
      <c r="Q881" s="37">
        <v>1.7618428915739101E-2</v>
      </c>
      <c r="R881" s="37">
        <v>25</v>
      </c>
      <c r="S881" s="37">
        <v>0.24633260071277599</v>
      </c>
      <c r="T881" s="37">
        <v>992.83612060546898</v>
      </c>
      <c r="U881" s="37">
        <v>680.15625</v>
      </c>
      <c r="V881" s="13"/>
      <c r="W881" s="13"/>
      <c r="X881" s="13"/>
      <c r="Y881" s="13"/>
      <c r="Z881" s="13"/>
      <c r="AA881" s="13"/>
    </row>
    <row r="882" spans="1:27" ht="15.75" customHeight="1" x14ac:dyDescent="0.2">
      <c r="A882" s="13"/>
      <c r="B882" s="37" t="str">
        <f>"CRS25WT3607356"</f>
        <v>CRS25WT3607356</v>
      </c>
      <c r="C882" s="38">
        <v>45946</v>
      </c>
      <c r="D882" s="39">
        <v>0.13409722222222223</v>
      </c>
      <c r="E882" s="37" t="s">
        <v>62</v>
      </c>
      <c r="F882" s="37">
        <v>202</v>
      </c>
      <c r="G882" s="37">
        <v>4</v>
      </c>
      <c r="H882" s="37">
        <v>202.56155395507801</v>
      </c>
      <c r="I882" s="37">
        <v>9.6034660339355504</v>
      </c>
      <c r="J882" s="37">
        <v>24.4249973297119</v>
      </c>
      <c r="K882" s="37">
        <v>10.031455993652299</v>
      </c>
      <c r="L882" s="37">
        <v>20.1926364898682</v>
      </c>
      <c r="M882" s="37">
        <v>0.86356389522552501</v>
      </c>
      <c r="N882" s="37">
        <v>9.8546123504638707</v>
      </c>
      <c r="O882" s="37">
        <v>0</v>
      </c>
      <c r="P882" s="37">
        <v>0</v>
      </c>
      <c r="Q882" s="37">
        <v>1.7972471192479099E-2</v>
      </c>
      <c r="R882" s="37">
        <v>25</v>
      </c>
      <c r="S882" s="37">
        <v>0.243251517415047</v>
      </c>
      <c r="T882" s="37">
        <v>992.99548339843795</v>
      </c>
      <c r="U882" s="37">
        <v>957.54431152343795</v>
      </c>
      <c r="V882" s="13"/>
      <c r="W882" s="13"/>
      <c r="X882" s="13"/>
      <c r="Y882" s="13"/>
      <c r="Z882" s="13"/>
      <c r="AA882" s="13"/>
    </row>
    <row r="883" spans="1:27" ht="15.75" customHeight="1" x14ac:dyDescent="0.2">
      <c r="A883" s="13"/>
      <c r="B883" s="37" t="str">
        <f>"CRS25WT3607357"</f>
        <v>CRS25WT3607357</v>
      </c>
      <c r="C883" s="38">
        <v>45946</v>
      </c>
      <c r="D883" s="39">
        <v>0.73878472222222225</v>
      </c>
      <c r="E883" s="37" t="s">
        <v>62</v>
      </c>
      <c r="F883" s="37">
        <v>200</v>
      </c>
      <c r="G883" s="37">
        <v>4</v>
      </c>
      <c r="H883" s="37">
        <v>200.67404174804699</v>
      </c>
      <c r="I883" s="37">
        <v>9.6438283920288104</v>
      </c>
      <c r="J883" s="37">
        <v>24.5508213043213</v>
      </c>
      <c r="K883" s="37">
        <v>9.8349456787109393</v>
      </c>
      <c r="L883" s="37">
        <v>20.4041843414307</v>
      </c>
      <c r="M883" s="37">
        <v>0.847570240497589</v>
      </c>
      <c r="N883" s="37">
        <v>9.7627849578857404</v>
      </c>
      <c r="O883" s="37">
        <v>0</v>
      </c>
      <c r="P883" s="37">
        <v>0</v>
      </c>
      <c r="Q883" s="37">
        <v>1.5239983797073401E-2</v>
      </c>
      <c r="R883" s="37">
        <v>25</v>
      </c>
      <c r="S883" s="37">
        <v>0.24410268664359999</v>
      </c>
      <c r="T883" s="37">
        <v>997.80480957031295</v>
      </c>
      <c r="U883" s="37">
        <v>595.08703613281295</v>
      </c>
      <c r="V883" s="13"/>
      <c r="W883" s="13"/>
      <c r="X883" s="13"/>
      <c r="Y883" s="13"/>
      <c r="Z883" s="13"/>
      <c r="AA883" s="13"/>
    </row>
    <row r="884" spans="1:27" ht="15.75" customHeight="1" x14ac:dyDescent="0.2">
      <c r="A884" s="13"/>
      <c r="B884" s="37" t="str">
        <f>"CRS25WT3607358"</f>
        <v>CRS25WT3607358</v>
      </c>
      <c r="C884" s="38">
        <v>45946</v>
      </c>
      <c r="D884" s="39">
        <v>0.73828703703703702</v>
      </c>
      <c r="E884" s="37" t="s">
        <v>62</v>
      </c>
      <c r="F884" s="37">
        <v>200</v>
      </c>
      <c r="G884" s="37">
        <v>4</v>
      </c>
      <c r="H884" s="37">
        <v>200.16639709472699</v>
      </c>
      <c r="I884" s="37">
        <v>9.6480207443237305</v>
      </c>
      <c r="J884" s="37">
        <v>24.542762756347699</v>
      </c>
      <c r="K884" s="37">
        <v>9.8150596618652308</v>
      </c>
      <c r="L884" s="37">
        <v>20.393802642822301</v>
      </c>
      <c r="M884" s="37">
        <v>0.84533625841140703</v>
      </c>
      <c r="N884" s="37">
        <v>9.7380876541137695</v>
      </c>
      <c r="O884" s="37">
        <v>0</v>
      </c>
      <c r="P884" s="37">
        <v>0</v>
      </c>
      <c r="Q884" s="37">
        <v>1.15879215300083E-2</v>
      </c>
      <c r="R884" s="37">
        <v>25</v>
      </c>
      <c r="S884" s="37">
        <v>0.24210675060749101</v>
      </c>
      <c r="T884" s="37">
        <v>997.28448486328102</v>
      </c>
      <c r="U884" s="37">
        <v>524.616943359375</v>
      </c>
      <c r="V884" s="13"/>
      <c r="W884" s="13"/>
      <c r="X884" s="13"/>
      <c r="Y884" s="13"/>
      <c r="Z884" s="13"/>
      <c r="AA884" s="13"/>
    </row>
    <row r="885" spans="1:27" ht="15.75" customHeight="1" x14ac:dyDescent="0.2">
      <c r="A885" s="13"/>
      <c r="B885" s="37" t="str">
        <f>"CRS25WT3607359"</f>
        <v>CRS25WT3607359</v>
      </c>
      <c r="C885" s="38">
        <v>45946</v>
      </c>
      <c r="D885" s="39">
        <v>0.7377893518518519</v>
      </c>
      <c r="E885" s="37" t="s">
        <v>62</v>
      </c>
      <c r="F885" s="37">
        <v>199</v>
      </c>
      <c r="G885" s="37">
        <v>4</v>
      </c>
      <c r="H885" s="37">
        <v>199.82891845703099</v>
      </c>
      <c r="I885" s="37">
        <v>9.6141777038574201</v>
      </c>
      <c r="J885" s="37">
        <v>24.517311096191399</v>
      </c>
      <c r="K885" s="37">
        <v>9.8155012130737305</v>
      </c>
      <c r="L885" s="37">
        <v>20.358505249023398</v>
      </c>
      <c r="M885" s="37">
        <v>0.84776085615158103</v>
      </c>
      <c r="N885" s="37">
        <v>9.7216691970825195</v>
      </c>
      <c r="O885" s="37">
        <v>0</v>
      </c>
      <c r="P885" s="37">
        <v>0</v>
      </c>
      <c r="Q885" s="37">
        <v>1.4112112112343299E-2</v>
      </c>
      <c r="R885" s="37">
        <v>25</v>
      </c>
      <c r="S885" s="37">
        <v>0.245314255356789</v>
      </c>
      <c r="T885" s="37">
        <v>997.38153076171898</v>
      </c>
      <c r="U885" s="37">
        <v>580.53259277343795</v>
      </c>
      <c r="V885" s="13"/>
      <c r="W885" s="13"/>
      <c r="X885" s="13"/>
      <c r="Y885" s="13"/>
      <c r="Z885" s="13"/>
      <c r="AA885" s="13"/>
    </row>
    <row r="886" spans="1:27" ht="15.75" customHeight="1" x14ac:dyDescent="0.2">
      <c r="A886" s="13"/>
      <c r="B886" s="37" t="str">
        <f>"CRS25WT3607360"</f>
        <v>CRS25WT3607360</v>
      </c>
      <c r="C886" s="38">
        <v>45946</v>
      </c>
      <c r="D886" s="39">
        <v>0.74140046296296302</v>
      </c>
      <c r="E886" s="37" t="s">
        <v>62</v>
      </c>
      <c r="F886" s="37">
        <v>198</v>
      </c>
      <c r="G886" s="37">
        <v>4</v>
      </c>
      <c r="H886" s="37">
        <v>198.23602294921901</v>
      </c>
      <c r="I886" s="37">
        <v>9.5955667495727504</v>
      </c>
      <c r="J886" s="37">
        <v>24.4918403625488</v>
      </c>
      <c r="K886" s="37">
        <v>9.7551670074462908</v>
      </c>
      <c r="L886" s="37">
        <v>20.321132659912099</v>
      </c>
      <c r="M886" s="37">
        <v>0.84351056814193703</v>
      </c>
      <c r="N886" s="37">
        <v>9.6441755294799805</v>
      </c>
      <c r="O886" s="37">
        <v>0</v>
      </c>
      <c r="P886" s="37">
        <v>0</v>
      </c>
      <c r="Q886" s="37">
        <v>1.6507839784026101E-2</v>
      </c>
      <c r="R886" s="37">
        <v>25</v>
      </c>
      <c r="S886" s="37">
        <v>0.24179938435554499</v>
      </c>
      <c r="T886" s="37">
        <v>995.959716796875</v>
      </c>
      <c r="U886" s="37">
        <v>589.1181640625</v>
      </c>
      <c r="V886" s="13"/>
      <c r="W886" s="13"/>
      <c r="X886" s="13"/>
      <c r="Y886" s="13"/>
      <c r="Z886" s="13"/>
      <c r="AA886" s="13"/>
    </row>
    <row r="887" spans="1:27" ht="15.75" customHeight="1" x14ac:dyDescent="0.2">
      <c r="A887" s="13"/>
      <c r="B887" s="37" t="str">
        <f>"CRS25WT3607361"</f>
        <v>CRS25WT3607361</v>
      </c>
      <c r="C887" s="38">
        <v>45946</v>
      </c>
      <c r="D887" s="39">
        <v>0.7408217592592593</v>
      </c>
      <c r="E887" s="37" t="s">
        <v>62</v>
      </c>
      <c r="F887" s="37">
        <v>199</v>
      </c>
      <c r="G887" s="37">
        <v>4</v>
      </c>
      <c r="H887" s="37">
        <v>199.98997497558599</v>
      </c>
      <c r="I887" s="37">
        <v>9.6507549285888707</v>
      </c>
      <c r="J887" s="37">
        <v>24.521305084228501</v>
      </c>
      <c r="K887" s="37">
        <v>9.8334398269653303</v>
      </c>
      <c r="L887" s="37">
        <v>20.337741851806602</v>
      </c>
      <c r="M887" s="37">
        <v>0.84509074687957797</v>
      </c>
      <c r="N887" s="37">
        <v>9.7295045852661097</v>
      </c>
      <c r="O887" s="37">
        <v>0</v>
      </c>
      <c r="P887" s="37">
        <v>0</v>
      </c>
      <c r="Q887" s="37">
        <v>2.2896904498338699E-2</v>
      </c>
      <c r="R887" s="37">
        <v>25</v>
      </c>
      <c r="S887" s="37">
        <v>0.246937200427055</v>
      </c>
      <c r="T887" s="37">
        <v>996.53552246093795</v>
      </c>
      <c r="U887" s="37">
        <v>541.47601318359398</v>
      </c>
      <c r="V887" s="13"/>
      <c r="W887" s="13"/>
      <c r="X887" s="13"/>
      <c r="Y887" s="13"/>
      <c r="Z887" s="13"/>
      <c r="AA887" s="13"/>
    </row>
    <row r="888" spans="1:27" ht="15.75" customHeight="1" x14ac:dyDescent="0.2">
      <c r="A888" s="13"/>
      <c r="B888" s="37" t="str">
        <f>"CRS25WT3607362"</f>
        <v>CRS25WT3607362</v>
      </c>
      <c r="C888" s="38">
        <v>45946</v>
      </c>
      <c r="D888" s="39">
        <v>0.73944444444444446</v>
      </c>
      <c r="E888" s="37" t="s">
        <v>62</v>
      </c>
      <c r="F888" s="37">
        <v>200</v>
      </c>
      <c r="G888" s="37">
        <v>4</v>
      </c>
      <c r="H888" s="37">
        <v>200.26756286621099</v>
      </c>
      <c r="I888" s="37">
        <v>9.6318159103393608</v>
      </c>
      <c r="J888" s="37">
        <v>24.506690979003899</v>
      </c>
      <c r="K888" s="37">
        <v>9.8531255722045898</v>
      </c>
      <c r="L888" s="37">
        <v>20.325283050537099</v>
      </c>
      <c r="M888" s="37">
        <v>0.84843343496322599</v>
      </c>
      <c r="N888" s="37">
        <v>9.7430095672607404</v>
      </c>
      <c r="O888" s="37">
        <v>0</v>
      </c>
      <c r="P888" s="37">
        <v>0</v>
      </c>
      <c r="Q888" s="37">
        <v>1.63492448627949E-2</v>
      </c>
      <c r="R888" s="37">
        <v>25</v>
      </c>
      <c r="S888" s="37">
        <v>0.23859022557735399</v>
      </c>
      <c r="T888" s="37">
        <v>996.74206542968795</v>
      </c>
      <c r="U888" s="37">
        <v>621.591796875</v>
      </c>
      <c r="V888" s="13"/>
      <c r="W888" s="13"/>
      <c r="X888" s="13"/>
      <c r="Y888" s="13"/>
      <c r="Z888" s="13"/>
      <c r="AA888" s="13"/>
    </row>
    <row r="889" spans="1:27" ht="15.75" customHeight="1" x14ac:dyDescent="0.2">
      <c r="A889" s="13"/>
      <c r="B889" s="37" t="str">
        <f>"CRS25WT3607363"</f>
        <v>CRS25WT3607363</v>
      </c>
      <c r="C889" s="38">
        <v>45946</v>
      </c>
      <c r="D889" s="39">
        <v>0.77489583333333334</v>
      </c>
      <c r="E889" s="37" t="s">
        <v>62</v>
      </c>
      <c r="F889" s="37">
        <v>196</v>
      </c>
      <c r="G889" s="37">
        <v>4</v>
      </c>
      <c r="H889" s="37">
        <v>196.96717834472699</v>
      </c>
      <c r="I889" s="37">
        <v>9.5066070556640607</v>
      </c>
      <c r="J889" s="37">
        <v>24.3810005187988</v>
      </c>
      <c r="K889" s="37">
        <v>9.8018932342529297</v>
      </c>
      <c r="L889" s="37">
        <v>20.094810485839801</v>
      </c>
      <c r="M889" s="37">
        <v>0.84980010986328103</v>
      </c>
      <c r="N889" s="37">
        <v>9.5824460983276403</v>
      </c>
      <c r="O889" s="37">
        <v>0</v>
      </c>
      <c r="P889" s="37">
        <v>0</v>
      </c>
      <c r="Q889" s="37">
        <v>1.7579365521669402E-2</v>
      </c>
      <c r="R889" s="37">
        <v>25</v>
      </c>
      <c r="S889" s="37">
        <v>0.24551060795783999</v>
      </c>
      <c r="T889" s="37">
        <v>997.20593261718795</v>
      </c>
      <c r="U889" s="37">
        <v>2815.216796875</v>
      </c>
      <c r="V889" s="13"/>
      <c r="W889" s="13"/>
      <c r="X889" s="13"/>
      <c r="Y889" s="13"/>
      <c r="Z889" s="13"/>
      <c r="AA889" s="13"/>
    </row>
    <row r="890" spans="1:27" ht="15.75" customHeight="1" x14ac:dyDescent="0.2">
      <c r="A890" s="13"/>
      <c r="B890" s="37" t="str">
        <f>"CRS25WT3607364"</f>
        <v>CRS25WT3607364</v>
      </c>
      <c r="C890" s="38">
        <v>45946</v>
      </c>
      <c r="D890" s="39">
        <v>0.76799768518518519</v>
      </c>
      <c r="E890" s="37" t="s">
        <v>62</v>
      </c>
      <c r="F890" s="37">
        <v>196</v>
      </c>
      <c r="G890" s="37">
        <v>4</v>
      </c>
      <c r="H890" s="37">
        <v>196.40295410156301</v>
      </c>
      <c r="I890" s="37">
        <v>9.5444574356079102</v>
      </c>
      <c r="J890" s="37">
        <v>24.50439453125</v>
      </c>
      <c r="K890" s="37">
        <v>9.6797981262206996</v>
      </c>
      <c r="L890" s="37">
        <v>20.289985656738299</v>
      </c>
      <c r="M890" s="37">
        <v>0.83975535631179798</v>
      </c>
      <c r="N890" s="37">
        <v>9.5549964904785192</v>
      </c>
      <c r="O890" s="37">
        <v>0</v>
      </c>
      <c r="P890" s="37">
        <v>0</v>
      </c>
      <c r="Q890" s="37">
        <v>1.0634920559823499E-2</v>
      </c>
      <c r="R890" s="37">
        <v>25</v>
      </c>
      <c r="S890" s="37">
        <v>0.26299753785133401</v>
      </c>
      <c r="T890" s="37">
        <v>996.74578857421898</v>
      </c>
      <c r="U890" s="37">
        <v>664.876708984375</v>
      </c>
      <c r="V890" s="13"/>
      <c r="W890" s="13"/>
      <c r="X890" s="13"/>
      <c r="Y890" s="13"/>
      <c r="Z890" s="13"/>
      <c r="AA890" s="13"/>
    </row>
    <row r="891" spans="1:27" ht="15.75" customHeight="1" x14ac:dyDescent="0.2">
      <c r="A891" s="13"/>
      <c r="B891" s="37" t="str">
        <f>"CRS25WT3607365"</f>
        <v>CRS25WT3607365</v>
      </c>
      <c r="C891" s="38">
        <v>45946</v>
      </c>
      <c r="D891" s="39">
        <v>0.74216435185185192</v>
      </c>
      <c r="E891" s="37" t="s">
        <v>62</v>
      </c>
      <c r="F891" s="37">
        <v>200</v>
      </c>
      <c r="G891" s="37">
        <v>4</v>
      </c>
      <c r="H891" s="37">
        <v>200.880783081055</v>
      </c>
      <c r="I891" s="37">
        <v>9.63513278961182</v>
      </c>
      <c r="J891" s="37">
        <v>24.543777465820298</v>
      </c>
      <c r="K891" s="37">
        <v>9.8551073074340803</v>
      </c>
      <c r="L891" s="37">
        <v>20.383420944213899</v>
      </c>
      <c r="M891" s="37">
        <v>0.84945285320282005</v>
      </c>
      <c r="N891" s="37">
        <v>9.7728424072265607</v>
      </c>
      <c r="O891" s="37">
        <v>0</v>
      </c>
      <c r="P891" s="37">
        <v>0</v>
      </c>
      <c r="Q891" s="37">
        <v>1.60316880792379E-2</v>
      </c>
      <c r="R891" s="37">
        <v>25</v>
      </c>
      <c r="S891" s="37">
        <v>0.240195468068123</v>
      </c>
      <c r="T891" s="37">
        <v>996.70489501953102</v>
      </c>
      <c r="U891" s="37">
        <v>567.72351074218795</v>
      </c>
      <c r="V891" s="13"/>
      <c r="W891" s="13"/>
      <c r="X891" s="13"/>
      <c r="Y891" s="13"/>
      <c r="Z891" s="13"/>
      <c r="AA891" s="13"/>
    </row>
    <row r="892" spans="1:27" ht="15.75" customHeight="1" x14ac:dyDescent="0.2">
      <c r="A892" s="13"/>
      <c r="B892" s="37" t="str">
        <f>"CRS25WT3607366"</f>
        <v>CRS25WT3607366</v>
      </c>
      <c r="C892" s="38">
        <v>45946</v>
      </c>
      <c r="D892" s="39">
        <v>0.13266203703703702</v>
      </c>
      <c r="E892" s="37" t="s">
        <v>62</v>
      </c>
      <c r="F892" s="37">
        <v>199</v>
      </c>
      <c r="G892" s="37">
        <v>4</v>
      </c>
      <c r="H892" s="37">
        <v>199.08169555664099</v>
      </c>
      <c r="I892" s="37">
        <v>9.5303077697753906</v>
      </c>
      <c r="J892" s="37">
        <v>24.42258644104</v>
      </c>
      <c r="K892" s="37">
        <v>9.83270263671875</v>
      </c>
      <c r="L892" s="37">
        <v>20.246892929077099</v>
      </c>
      <c r="M892" s="37">
        <v>0.85532814264297496</v>
      </c>
      <c r="N892" s="37">
        <v>9.6853170394897496</v>
      </c>
      <c r="O892" s="37">
        <v>0</v>
      </c>
      <c r="P892" s="37">
        <v>0</v>
      </c>
      <c r="Q892" s="37">
        <v>1.3809518888592699E-2</v>
      </c>
      <c r="R892" s="37">
        <v>25</v>
      </c>
      <c r="S892" s="37">
        <v>0.253592848777771</v>
      </c>
      <c r="T892" s="37">
        <v>994.20788574218795</v>
      </c>
      <c r="U892" s="37">
        <v>513.39306640625</v>
      </c>
      <c r="V892" s="13"/>
      <c r="W892" s="13"/>
      <c r="X892" s="13"/>
      <c r="Y892" s="13"/>
      <c r="Z892" s="13"/>
      <c r="AA892" s="13"/>
    </row>
    <row r="893" spans="1:27" ht="15.75" customHeight="1" x14ac:dyDescent="0.2">
      <c r="A893" s="13"/>
      <c r="B893" s="37" t="str">
        <f>"CRS25WT3607367"</f>
        <v>CRS25WT3607367</v>
      </c>
      <c r="C893" s="38">
        <v>45946</v>
      </c>
      <c r="D893" s="39">
        <v>0.12997685185185184</v>
      </c>
      <c r="E893" s="37" t="s">
        <v>62</v>
      </c>
      <c r="F893" s="37">
        <v>200</v>
      </c>
      <c r="G893" s="37">
        <v>4</v>
      </c>
      <c r="H893" s="37">
        <v>200.44996643066401</v>
      </c>
      <c r="I893" s="37">
        <v>9.5003967285156303</v>
      </c>
      <c r="J893" s="37">
        <v>24.4015789031982</v>
      </c>
      <c r="K893" s="37">
        <v>9.9515686035156303</v>
      </c>
      <c r="L893" s="37">
        <v>20.142549514770501</v>
      </c>
      <c r="M893" s="37">
        <v>0.86466187238693204</v>
      </c>
      <c r="N893" s="37">
        <v>9.7518835067749006</v>
      </c>
      <c r="O893" s="37">
        <v>0</v>
      </c>
      <c r="P893" s="37">
        <v>0</v>
      </c>
      <c r="Q893" s="37">
        <v>1.2619037181138999E-2</v>
      </c>
      <c r="R893" s="37">
        <v>25</v>
      </c>
      <c r="S893" s="37">
        <v>0.25744059681892401</v>
      </c>
      <c r="T893" s="37">
        <v>993.79736328125</v>
      </c>
      <c r="U893" s="37">
        <v>939.14520263671898</v>
      </c>
      <c r="V893" s="13"/>
      <c r="W893" s="13"/>
      <c r="X893" s="13"/>
      <c r="Y893" s="13"/>
      <c r="Z893" s="13"/>
      <c r="AA893" s="13"/>
    </row>
    <row r="894" spans="1:27" ht="15.75" customHeight="1" x14ac:dyDescent="0.2">
      <c r="A894" s="13"/>
      <c r="B894" s="37" t="str">
        <f>"CRS25WT3607368"</f>
        <v>CRS25WT3607368</v>
      </c>
      <c r="C894" s="38">
        <v>45946</v>
      </c>
      <c r="D894" s="39">
        <v>0.12899305555555554</v>
      </c>
      <c r="E894" s="37" t="s">
        <v>62</v>
      </c>
      <c r="F894" s="37">
        <v>201</v>
      </c>
      <c r="G894" s="37">
        <v>4</v>
      </c>
      <c r="H894" s="37">
        <v>201.12144470214801</v>
      </c>
      <c r="I894" s="37">
        <v>9.5298786163330096</v>
      </c>
      <c r="J894" s="37">
        <v>24.369817733764599</v>
      </c>
      <c r="K894" s="37">
        <v>9.9694108963012695</v>
      </c>
      <c r="L894" s="37">
        <v>20.173852920532202</v>
      </c>
      <c r="M894" s="37">
        <v>0.86600166559219405</v>
      </c>
      <c r="N894" s="37">
        <v>9.7845506668090803</v>
      </c>
      <c r="O894" s="37">
        <v>0</v>
      </c>
      <c r="P894" s="37">
        <v>0</v>
      </c>
      <c r="Q894" s="37">
        <v>1.0952379554510099E-2</v>
      </c>
      <c r="R894" s="37">
        <v>25</v>
      </c>
      <c r="S894" s="37">
        <v>0.23866742849350001</v>
      </c>
      <c r="T894" s="37">
        <v>992.94134521484398</v>
      </c>
      <c r="U894" s="37">
        <v>985.656494140625</v>
      </c>
      <c r="V894" s="13"/>
      <c r="W894" s="13"/>
      <c r="X894" s="13"/>
      <c r="Y894" s="13"/>
      <c r="Z894" s="13"/>
      <c r="AA894" s="13"/>
    </row>
    <row r="895" spans="1:27" ht="15.75" customHeight="1" x14ac:dyDescent="0.2">
      <c r="A895" s="13"/>
      <c r="B895" s="37" t="str">
        <f>"CRS25WT3607369"</f>
        <v>CRS25WT3607369</v>
      </c>
      <c r="C895" s="38">
        <v>45946</v>
      </c>
      <c r="D895" s="39">
        <v>0.12792824074074075</v>
      </c>
      <c r="E895" s="37" t="s">
        <v>62</v>
      </c>
      <c r="F895" s="37">
        <v>200</v>
      </c>
      <c r="G895" s="37">
        <v>4</v>
      </c>
      <c r="H895" s="37">
        <v>200.09283447265599</v>
      </c>
      <c r="I895" s="37">
        <v>9.5244808197021502</v>
      </c>
      <c r="J895" s="37">
        <v>24.366720199585</v>
      </c>
      <c r="K895" s="37">
        <v>9.8999900817871094</v>
      </c>
      <c r="L895" s="37">
        <v>20.211418151855501</v>
      </c>
      <c r="M895" s="37">
        <v>0.86217045783996604</v>
      </c>
      <c r="N895" s="37">
        <v>9.7345094680786097</v>
      </c>
      <c r="O895" s="37">
        <v>0</v>
      </c>
      <c r="P895" s="37">
        <v>0</v>
      </c>
      <c r="Q895" s="37">
        <v>1.04737104848027E-2</v>
      </c>
      <c r="R895" s="37">
        <v>25</v>
      </c>
      <c r="S895" s="37">
        <v>0.25276771187782299</v>
      </c>
      <c r="T895" s="37">
        <v>993.295166015625</v>
      </c>
      <c r="U895" s="37">
        <v>674.542724609375</v>
      </c>
      <c r="V895" s="13"/>
      <c r="W895" s="13"/>
      <c r="X895" s="13"/>
      <c r="Y895" s="13"/>
      <c r="Z895" s="13"/>
      <c r="AA895" s="13"/>
    </row>
    <row r="896" spans="1:27" ht="15.75" customHeight="1" x14ac:dyDescent="0.2">
      <c r="A896" s="13"/>
      <c r="B896" s="37" t="str">
        <f>"CRS25WT3607370"</f>
        <v>CRS25WT3607370</v>
      </c>
      <c r="C896" s="38">
        <v>45946</v>
      </c>
      <c r="D896" s="39">
        <v>0.12458333333333334</v>
      </c>
      <c r="E896" s="37" t="s">
        <v>62</v>
      </c>
      <c r="F896" s="37">
        <v>198</v>
      </c>
      <c r="G896" s="37">
        <v>4</v>
      </c>
      <c r="H896" s="37">
        <v>198.44537353515599</v>
      </c>
      <c r="I896" s="37">
        <v>9.4703760147094709</v>
      </c>
      <c r="J896" s="37">
        <v>24.2605895996094</v>
      </c>
      <c r="K896" s="37">
        <v>9.8951063156127894</v>
      </c>
      <c r="L896" s="37">
        <v>20.0549011230469</v>
      </c>
      <c r="M896" s="37">
        <v>0.86371886730194103</v>
      </c>
      <c r="N896" s="37">
        <v>9.6543598175048793</v>
      </c>
      <c r="O896" s="37">
        <v>0</v>
      </c>
      <c r="P896" s="37">
        <v>0</v>
      </c>
      <c r="Q896" s="37">
        <v>1.06352306902409E-2</v>
      </c>
      <c r="R896" s="37">
        <v>25</v>
      </c>
      <c r="S896" s="37">
        <v>0.25249859690666199</v>
      </c>
      <c r="T896" s="37">
        <v>995.01727294921898</v>
      </c>
      <c r="U896" s="37">
        <v>906.30126953125</v>
      </c>
      <c r="V896" s="13"/>
      <c r="W896" s="13"/>
      <c r="X896" s="13"/>
      <c r="Y896" s="13"/>
      <c r="Z896" s="13"/>
      <c r="AA896" s="13"/>
    </row>
    <row r="897" spans="1:27" ht="15.75" customHeight="1" x14ac:dyDescent="0.2">
      <c r="A897" s="13"/>
      <c r="B897" s="37" t="str">
        <f>"CRS25WT3607371"</f>
        <v>CRS25WT3607371</v>
      </c>
      <c r="C897" s="38">
        <v>45946</v>
      </c>
      <c r="D897" s="39">
        <v>0.12369212962962962</v>
      </c>
      <c r="E897" s="37" t="s">
        <v>62</v>
      </c>
      <c r="F897" s="37">
        <v>198</v>
      </c>
      <c r="G897" s="37">
        <v>4</v>
      </c>
      <c r="H897" s="37">
        <v>198.61692810058599</v>
      </c>
      <c r="I897" s="37">
        <v>9.4713764190673793</v>
      </c>
      <c r="J897" s="37">
        <v>24.265993118286101</v>
      </c>
      <c r="K897" s="37">
        <v>9.9191427230834996</v>
      </c>
      <c r="L897" s="37">
        <v>20.0235996246338</v>
      </c>
      <c r="M897" s="37">
        <v>0.86418175697326705</v>
      </c>
      <c r="N897" s="37">
        <v>9.6627063751220703</v>
      </c>
      <c r="O897" s="37">
        <v>0</v>
      </c>
      <c r="P897" s="37">
        <v>0</v>
      </c>
      <c r="Q897" s="37">
        <v>1.0327380150556601E-2</v>
      </c>
      <c r="R897" s="37">
        <v>25</v>
      </c>
      <c r="S897" s="37">
        <v>0.25320658087730402</v>
      </c>
      <c r="T897" s="37">
        <v>994.74658203125</v>
      </c>
      <c r="U897" s="37">
        <v>996.63885498046898</v>
      </c>
      <c r="V897" s="13"/>
      <c r="W897" s="13"/>
      <c r="X897" s="13"/>
      <c r="Y897" s="13"/>
      <c r="Z897" s="13"/>
      <c r="AA897" s="13"/>
    </row>
    <row r="898" spans="1:27" ht="15.75" customHeight="1" x14ac:dyDescent="0.2">
      <c r="A898" s="13"/>
      <c r="B898" s="37" t="str">
        <f>"CRS25WT3607372"</f>
        <v>CRS25WT3607372</v>
      </c>
      <c r="C898" s="38">
        <v>45946</v>
      </c>
      <c r="D898" s="39">
        <v>0.12273148148148148</v>
      </c>
      <c r="E898" s="37" t="s">
        <v>62</v>
      </c>
      <c r="F898" s="37">
        <v>197</v>
      </c>
      <c r="G898" s="37">
        <v>4</v>
      </c>
      <c r="H898" s="37">
        <v>197.52920532226599</v>
      </c>
      <c r="I898" s="37">
        <v>9.4479627609252894</v>
      </c>
      <c r="J898" s="37">
        <v>24.301761627197301</v>
      </c>
      <c r="K898" s="37">
        <v>9.8065643310546893</v>
      </c>
      <c r="L898" s="37">
        <v>20.142549514770501</v>
      </c>
      <c r="M898" s="37">
        <v>0.86031085252761796</v>
      </c>
      <c r="N898" s="37">
        <v>9.6097888946533203</v>
      </c>
      <c r="O898" s="37">
        <v>0</v>
      </c>
      <c r="P898" s="37">
        <v>0</v>
      </c>
      <c r="Q898" s="37">
        <v>1.3809213414788199E-2</v>
      </c>
      <c r="R898" s="37">
        <v>25</v>
      </c>
      <c r="S898" s="37">
        <v>0.25057923793792702</v>
      </c>
      <c r="T898" s="37">
        <v>996.60656738281295</v>
      </c>
      <c r="U898" s="37">
        <v>574.62933349609398</v>
      </c>
      <c r="V898" s="13"/>
      <c r="W898" s="13"/>
      <c r="X898" s="13"/>
      <c r="Y898" s="13"/>
      <c r="Z898" s="13"/>
      <c r="AA898" s="13"/>
    </row>
    <row r="899" spans="1:27" ht="15.75" customHeight="1" x14ac:dyDescent="0.2">
      <c r="A899" s="13"/>
      <c r="B899" s="37" t="str">
        <f>"CRS25WT3607373"</f>
        <v>CRS25WT3607373</v>
      </c>
      <c r="C899" s="38">
        <v>45946</v>
      </c>
      <c r="D899" s="39">
        <v>0.12189814814814814</v>
      </c>
      <c r="E899" s="37" t="s">
        <v>62</v>
      </c>
      <c r="F899" s="37">
        <v>197</v>
      </c>
      <c r="G899" s="37">
        <v>4</v>
      </c>
      <c r="H899" s="37">
        <v>197.97207641601599</v>
      </c>
      <c r="I899" s="37">
        <v>9.4539108276367205</v>
      </c>
      <c r="J899" s="37">
        <v>24.292188644409201</v>
      </c>
      <c r="K899" s="37">
        <v>9.8438491821289098</v>
      </c>
      <c r="L899" s="37">
        <v>20.111248016357401</v>
      </c>
      <c r="M899" s="37">
        <v>0.86203676462173495</v>
      </c>
      <c r="N899" s="37">
        <v>9.6313343048095703</v>
      </c>
      <c r="O899" s="37">
        <v>0</v>
      </c>
      <c r="P899" s="37">
        <v>0</v>
      </c>
      <c r="Q899" s="37">
        <v>1.0158807970583401E-2</v>
      </c>
      <c r="R899" s="37">
        <v>25</v>
      </c>
      <c r="S899" s="37">
        <v>0.24890500307083099</v>
      </c>
      <c r="T899" s="37">
        <v>993.49176025390602</v>
      </c>
      <c r="U899" s="37">
        <v>773.11456298828102</v>
      </c>
      <c r="V899" s="13"/>
      <c r="W899" s="13"/>
      <c r="X899" s="13"/>
      <c r="Y899" s="13"/>
      <c r="Z899" s="13"/>
      <c r="AA899" s="13"/>
    </row>
    <row r="900" spans="1:27" ht="15.75" customHeight="1" x14ac:dyDescent="0.2">
      <c r="A900" s="13"/>
      <c r="B900" s="37" t="str">
        <f>"CRS25WT3607374"</f>
        <v>CRS25WT3607374</v>
      </c>
      <c r="C900" s="38">
        <v>45946</v>
      </c>
      <c r="D900" s="39">
        <v>0.15694444444444444</v>
      </c>
      <c r="E900" s="37" t="s">
        <v>62</v>
      </c>
      <c r="F900" s="37">
        <v>198</v>
      </c>
      <c r="G900" s="37">
        <v>4</v>
      </c>
      <c r="H900" s="37">
        <v>198.36123657226599</v>
      </c>
      <c r="I900" s="37">
        <v>9.6620798110961896</v>
      </c>
      <c r="J900" s="37">
        <v>24.091436386108398</v>
      </c>
      <c r="K900" s="37">
        <v>9.9991216659545898</v>
      </c>
      <c r="L900" s="37">
        <v>19.837865829467798</v>
      </c>
      <c r="M900" s="37">
        <v>0.852164626121521</v>
      </c>
      <c r="N900" s="37">
        <v>9.6502666473388707</v>
      </c>
      <c r="O900" s="37">
        <v>0</v>
      </c>
      <c r="P900" s="37">
        <v>0</v>
      </c>
      <c r="Q900" s="37">
        <v>1.04738650843501E-2</v>
      </c>
      <c r="R900" s="37">
        <v>25</v>
      </c>
      <c r="S900" s="37">
        <v>0.26178550720214799</v>
      </c>
      <c r="T900" s="37">
        <v>995.85888671875</v>
      </c>
      <c r="U900" s="37">
        <v>580.49560546875</v>
      </c>
      <c r="V900" s="13"/>
      <c r="W900" s="13"/>
      <c r="X900" s="13"/>
      <c r="Y900" s="13"/>
      <c r="Z900" s="13"/>
      <c r="AA900" s="13"/>
    </row>
    <row r="901" spans="1:27" ht="15.75" customHeight="1" x14ac:dyDescent="0.2">
      <c r="A901" s="13"/>
      <c r="B901" s="37" t="str">
        <f>"CRS25WT3607375"</f>
        <v>CRS25WT3607375</v>
      </c>
      <c r="C901" s="38">
        <v>45946</v>
      </c>
      <c r="D901" s="39">
        <v>0.15614583333333334</v>
      </c>
      <c r="E901" s="37" t="s">
        <v>62</v>
      </c>
      <c r="F901" s="37">
        <v>197</v>
      </c>
      <c r="G901" s="37">
        <v>4</v>
      </c>
      <c r="H901" s="37">
        <v>197.77766418457</v>
      </c>
      <c r="I901" s="37">
        <v>9.6033716201782209</v>
      </c>
      <c r="J901" s="37">
        <v>24.1112976074219</v>
      </c>
      <c r="K901" s="37">
        <v>9.9896717071533203</v>
      </c>
      <c r="L901" s="37">
        <v>19.798215866088899</v>
      </c>
      <c r="M901" s="37">
        <v>0.85414761304855302</v>
      </c>
      <c r="N901" s="37">
        <v>9.6218757629394496</v>
      </c>
      <c r="O901" s="37">
        <v>0</v>
      </c>
      <c r="P901" s="37">
        <v>0</v>
      </c>
      <c r="Q901" s="37">
        <v>1.5238075517118E-2</v>
      </c>
      <c r="R901" s="37">
        <v>25</v>
      </c>
      <c r="S901" s="37">
        <v>0.25782236456870999</v>
      </c>
      <c r="T901" s="37">
        <v>995.10418701171898</v>
      </c>
      <c r="U901" s="37">
        <v>915.30438232421898</v>
      </c>
      <c r="V901" s="13"/>
      <c r="W901" s="13"/>
      <c r="X901" s="13"/>
      <c r="Y901" s="13"/>
      <c r="Z901" s="13"/>
      <c r="AA901" s="13"/>
    </row>
    <row r="902" spans="1:27" ht="15.75" customHeight="1" x14ac:dyDescent="0.2">
      <c r="A902" s="13"/>
      <c r="B902" s="37" t="str">
        <f>"CRS25WT3607376"</f>
        <v>CRS25WT3607376</v>
      </c>
      <c r="C902" s="38">
        <v>45946</v>
      </c>
      <c r="D902" s="39">
        <v>0.15527777777777776</v>
      </c>
      <c r="E902" s="37" t="s">
        <v>62</v>
      </c>
      <c r="F902" s="37">
        <v>199</v>
      </c>
      <c r="G902" s="37">
        <v>4</v>
      </c>
      <c r="H902" s="37">
        <v>199.838943481445</v>
      </c>
      <c r="I902" s="37">
        <v>9.7086315155029297</v>
      </c>
      <c r="J902" s="37">
        <v>24.18381690979</v>
      </c>
      <c r="K902" s="37">
        <v>10.0313987731934</v>
      </c>
      <c r="L902" s="37">
        <v>19.921340942382798</v>
      </c>
      <c r="M902" s="37">
        <v>0.85113269090652499</v>
      </c>
      <c r="N902" s="37">
        <v>9.7221574783325195</v>
      </c>
      <c r="O902" s="37">
        <v>0</v>
      </c>
      <c r="P902" s="37">
        <v>0</v>
      </c>
      <c r="Q902" s="37">
        <v>1.04737123474479E-2</v>
      </c>
      <c r="R902" s="37">
        <v>25</v>
      </c>
      <c r="S902" s="37">
        <v>0.257110595703125</v>
      </c>
      <c r="T902" s="37">
        <v>994.772705078125</v>
      </c>
      <c r="U902" s="37">
        <v>517.1171875</v>
      </c>
      <c r="V902" s="13"/>
      <c r="W902" s="13"/>
      <c r="X902" s="13"/>
      <c r="Y902" s="13"/>
      <c r="Z902" s="13"/>
      <c r="AA902" s="13"/>
    </row>
    <row r="903" spans="1:27" ht="15.75" customHeight="1" x14ac:dyDescent="0.2">
      <c r="A903" s="13"/>
      <c r="B903" s="37" t="str">
        <f>"CRS25WT3607377"</f>
        <v>CRS25WT3607377</v>
      </c>
      <c r="C903" s="38">
        <v>45946</v>
      </c>
      <c r="D903" s="39">
        <v>0.73597222222222225</v>
      </c>
      <c r="E903" s="37" t="s">
        <v>62</v>
      </c>
      <c r="F903" s="37">
        <v>199</v>
      </c>
      <c r="G903" s="37">
        <v>4</v>
      </c>
      <c r="H903" s="37">
        <v>199.90689086914099</v>
      </c>
      <c r="I903" s="37">
        <v>9.6487874984741193</v>
      </c>
      <c r="J903" s="37">
        <v>24.554573059081999</v>
      </c>
      <c r="K903" s="37">
        <v>9.8043317794799805</v>
      </c>
      <c r="L903" s="37">
        <v>20.389650344848601</v>
      </c>
      <c r="M903" s="37">
        <v>0.84376716613769498</v>
      </c>
      <c r="N903" s="37">
        <v>9.72546291351318</v>
      </c>
      <c r="O903" s="37">
        <v>0</v>
      </c>
      <c r="P903" s="37">
        <v>0</v>
      </c>
      <c r="Q903" s="37">
        <v>2.26883739233017E-2</v>
      </c>
      <c r="R903" s="37">
        <v>25</v>
      </c>
      <c r="S903" s="37">
        <v>0.249583795666695</v>
      </c>
      <c r="T903" s="37">
        <v>1000.12615966797</v>
      </c>
      <c r="U903" s="37">
        <v>553.56121826171898</v>
      </c>
      <c r="V903" s="13"/>
      <c r="W903" s="13"/>
      <c r="X903" s="13"/>
      <c r="Y903" s="13"/>
      <c r="Z903" s="13"/>
      <c r="AA903" s="13"/>
    </row>
    <row r="904" spans="1:27" ht="15.75" customHeight="1" x14ac:dyDescent="0.2">
      <c r="A904" s="13"/>
      <c r="B904" s="37" t="str">
        <f>"CRS25WT3607378"</f>
        <v>CRS25WT3607378</v>
      </c>
      <c r="C904" s="38">
        <v>45946</v>
      </c>
      <c r="D904" s="39">
        <v>0.15915509259259258</v>
      </c>
      <c r="E904" s="37" t="s">
        <v>62</v>
      </c>
      <c r="F904" s="37">
        <v>200</v>
      </c>
      <c r="G904" s="37">
        <v>4</v>
      </c>
      <c r="H904" s="37">
        <v>200.38053894043</v>
      </c>
      <c r="I904" s="37">
        <v>9.6515569686889595</v>
      </c>
      <c r="J904" s="37">
        <v>24.154973983764599</v>
      </c>
      <c r="K904" s="37">
        <v>10.0270748138428</v>
      </c>
      <c r="L904" s="37">
        <v>19.9839477539063</v>
      </c>
      <c r="M904" s="37">
        <v>0.85951131582260099</v>
      </c>
      <c r="N904" s="37">
        <v>9.7485055923461896</v>
      </c>
      <c r="O904" s="37">
        <v>0</v>
      </c>
      <c r="P904" s="37">
        <v>0</v>
      </c>
      <c r="Q904" s="37">
        <v>1.5238094143569501E-2</v>
      </c>
      <c r="R904" s="37">
        <v>25</v>
      </c>
      <c r="S904" s="37">
        <v>0.249657407402992</v>
      </c>
      <c r="T904" s="37">
        <v>995.296142578125</v>
      </c>
      <c r="U904" s="37">
        <v>563.15240478515602</v>
      </c>
      <c r="V904" s="13"/>
      <c r="W904" s="13"/>
      <c r="X904" s="13"/>
      <c r="Y904" s="13"/>
      <c r="Z904" s="13"/>
      <c r="AA904" s="13"/>
    </row>
    <row r="905" spans="1:27" ht="15.75" customHeight="1" x14ac:dyDescent="0.2">
      <c r="A905" s="13"/>
      <c r="B905" s="37" t="str">
        <f>"CRS25WT3607379"</f>
        <v>CRS25WT3607379</v>
      </c>
      <c r="C905" s="38">
        <v>45946</v>
      </c>
      <c r="D905" s="39">
        <v>0.15834490740740739</v>
      </c>
      <c r="E905" s="37" t="s">
        <v>62</v>
      </c>
      <c r="F905" s="37">
        <v>198</v>
      </c>
      <c r="G905" s="37">
        <v>4</v>
      </c>
      <c r="H905" s="37">
        <v>198.80087280273401</v>
      </c>
      <c r="I905" s="37">
        <v>9.6586017608642596</v>
      </c>
      <c r="J905" s="37">
        <v>24.102838516235401</v>
      </c>
      <c r="K905" s="37">
        <v>9.9970941543579102</v>
      </c>
      <c r="L905" s="37">
        <v>19.8858642578125</v>
      </c>
      <c r="M905" s="37">
        <v>0.853956699371338</v>
      </c>
      <c r="N905" s="37">
        <v>9.6716556549072301</v>
      </c>
      <c r="O905" s="37">
        <v>0</v>
      </c>
      <c r="P905" s="37">
        <v>0</v>
      </c>
      <c r="Q905" s="37">
        <v>1.18948509916663E-2</v>
      </c>
      <c r="R905" s="37">
        <v>25</v>
      </c>
      <c r="S905" s="37">
        <v>0.25607031583786</v>
      </c>
      <c r="T905" s="37">
        <v>994.96716308593795</v>
      </c>
      <c r="U905" s="37">
        <v>987.92828369140602</v>
      </c>
      <c r="V905" s="13"/>
      <c r="W905" s="13"/>
      <c r="X905" s="13"/>
      <c r="Y905" s="13"/>
      <c r="Z905" s="13"/>
      <c r="AA905" s="13"/>
    </row>
    <row r="906" spans="1:27" ht="15.75" customHeight="1" x14ac:dyDescent="0.2">
      <c r="A906" s="13"/>
      <c r="B906" s="37" t="str">
        <f>"CRS25WT3607380"</f>
        <v>CRS25WT3607380</v>
      </c>
      <c r="C906" s="38">
        <v>45946</v>
      </c>
      <c r="D906" s="39">
        <v>0.73728009259259253</v>
      </c>
      <c r="E906" s="37" t="s">
        <v>62</v>
      </c>
      <c r="F906" s="37">
        <v>198</v>
      </c>
      <c r="G906" s="37">
        <v>4</v>
      </c>
      <c r="H906" s="37">
        <v>198.77616882324199</v>
      </c>
      <c r="I906" s="37">
        <v>9.5841121673584002</v>
      </c>
      <c r="J906" s="37">
        <v>24.4899711608887</v>
      </c>
      <c r="K906" s="37">
        <v>9.7687711715698207</v>
      </c>
      <c r="L906" s="37">
        <v>20.348123550415</v>
      </c>
      <c r="M906" s="37">
        <v>0.84688442945480302</v>
      </c>
      <c r="N906" s="37">
        <v>9.6704530715942401</v>
      </c>
      <c r="O906" s="37">
        <v>0</v>
      </c>
      <c r="P906" s="37">
        <v>0</v>
      </c>
      <c r="Q906" s="37">
        <v>1.5406745485961401E-2</v>
      </c>
      <c r="R906" s="37">
        <v>25</v>
      </c>
      <c r="S906" s="37">
        <v>0.23767133057117501</v>
      </c>
      <c r="T906" s="37">
        <v>998.98162841796898</v>
      </c>
      <c r="U906" s="37">
        <v>927.45660400390602</v>
      </c>
      <c r="V906" s="13"/>
      <c r="W906" s="13"/>
      <c r="X906" s="13"/>
      <c r="Y906" s="13"/>
      <c r="Z906" s="13"/>
      <c r="AA906" s="13"/>
    </row>
    <row r="907" spans="1:27" ht="15.75" customHeight="1" x14ac:dyDescent="0.2">
      <c r="A907" s="13"/>
      <c r="B907" s="37" t="str">
        <f>"CRS25WT3607381"</f>
        <v>CRS25WT3607381</v>
      </c>
      <c r="C907" s="38">
        <v>45946</v>
      </c>
      <c r="D907" s="39">
        <v>0.73674768518518519</v>
      </c>
      <c r="E907" s="37" t="s">
        <v>62</v>
      </c>
      <c r="F907" s="37">
        <v>200</v>
      </c>
      <c r="G907" s="37">
        <v>4</v>
      </c>
      <c r="H907" s="37">
        <v>200.74488830566401</v>
      </c>
      <c r="I907" s="37">
        <v>9.6567811965942401</v>
      </c>
      <c r="J907" s="37">
        <v>24.517055511474599</v>
      </c>
      <c r="K907" s="37">
        <v>9.8414220809936506</v>
      </c>
      <c r="L907" s="37">
        <v>20.397956848144499</v>
      </c>
      <c r="M907" s="37">
        <v>0.84789836406707797</v>
      </c>
      <c r="N907" s="37">
        <v>9.7662315368652308</v>
      </c>
      <c r="O907" s="37">
        <v>0</v>
      </c>
      <c r="P907" s="37">
        <v>0</v>
      </c>
      <c r="Q907" s="37">
        <v>1.15879215300083E-2</v>
      </c>
      <c r="R907" s="37">
        <v>25</v>
      </c>
      <c r="S907" s="37">
        <v>0.237398311495781</v>
      </c>
      <c r="T907" s="37">
        <v>1000.15698242188</v>
      </c>
      <c r="U907" s="37">
        <v>587.03717041015602</v>
      </c>
      <c r="V907" s="13"/>
      <c r="W907" s="13"/>
      <c r="X907" s="13"/>
      <c r="Y907" s="13"/>
      <c r="Z907" s="13"/>
      <c r="AA907" s="13"/>
    </row>
    <row r="908" spans="1:27" ht="15.75" customHeight="1" x14ac:dyDescent="0.2">
      <c r="A908" s="13"/>
      <c r="B908" s="37" t="str">
        <f>"CRS25WT3607382"</f>
        <v>CRS25WT3607382</v>
      </c>
      <c r="C908" s="38">
        <v>45946</v>
      </c>
      <c r="D908" s="39">
        <v>0.15998842592592591</v>
      </c>
      <c r="E908" s="37" t="s">
        <v>62</v>
      </c>
      <c r="F908" s="37">
        <v>199</v>
      </c>
      <c r="G908" s="37">
        <v>4</v>
      </c>
      <c r="H908" s="37">
        <v>199.76904296875</v>
      </c>
      <c r="I908" s="37">
        <v>9.6256074905395508</v>
      </c>
      <c r="J908" s="37">
        <v>23.966163635253899</v>
      </c>
      <c r="K908" s="37">
        <v>10.111572265625</v>
      </c>
      <c r="L908" s="37">
        <v>19.756477355956999</v>
      </c>
      <c r="M908" s="37">
        <v>0.86596733331680298</v>
      </c>
      <c r="N908" s="37">
        <v>9.7187566757202095</v>
      </c>
      <c r="O908" s="37">
        <v>0</v>
      </c>
      <c r="P908" s="37">
        <v>0</v>
      </c>
      <c r="Q908" s="37">
        <v>1.06352306902409E-2</v>
      </c>
      <c r="R908" s="37">
        <v>25</v>
      </c>
      <c r="S908" s="37">
        <v>0.25152242183685303</v>
      </c>
      <c r="T908" s="37">
        <v>993.94787597656295</v>
      </c>
      <c r="U908" s="37">
        <v>1156.16296386719</v>
      </c>
      <c r="V908" s="13"/>
      <c r="W908" s="13"/>
      <c r="X908" s="13"/>
      <c r="Y908" s="13"/>
      <c r="Z908" s="13"/>
      <c r="AA908" s="13"/>
    </row>
    <row r="909" spans="1:27" ht="15.75" customHeight="1" x14ac:dyDescent="0.2">
      <c r="A909" s="13"/>
      <c r="B909" s="37" t="str">
        <f>"CRS25WT3607383"</f>
        <v>CRS25WT3607383</v>
      </c>
      <c r="C909" s="38">
        <v>45946</v>
      </c>
      <c r="D909" s="39">
        <v>0.14347222222222222</v>
      </c>
      <c r="E909" s="37" t="s">
        <v>62</v>
      </c>
      <c r="F909" s="37">
        <v>198</v>
      </c>
      <c r="G909" s="37">
        <v>4</v>
      </c>
      <c r="H909" s="37">
        <v>198.35510253906301</v>
      </c>
      <c r="I909" s="37">
        <v>9.4833679199218803</v>
      </c>
      <c r="J909" s="37">
        <v>24.451231002807599</v>
      </c>
      <c r="K909" s="37">
        <v>9.7336111068725604</v>
      </c>
      <c r="L909" s="37">
        <v>20.3783664703369</v>
      </c>
      <c r="M909" s="37">
        <v>0.85542130470275901</v>
      </c>
      <c r="N909" s="37">
        <v>9.6499681472778303</v>
      </c>
      <c r="O909" s="37">
        <v>0</v>
      </c>
      <c r="P909" s="37">
        <v>0</v>
      </c>
      <c r="Q909" s="37">
        <v>1.3809213414788199E-2</v>
      </c>
      <c r="R909" s="37">
        <v>25</v>
      </c>
      <c r="S909" s="37">
        <v>0.246461302042007</v>
      </c>
      <c r="T909" s="37">
        <v>997.086181640625</v>
      </c>
      <c r="U909" s="37">
        <v>362.50146484375</v>
      </c>
      <c r="V909" s="13"/>
      <c r="W909" s="13"/>
      <c r="X909" s="13"/>
      <c r="Y909" s="13"/>
      <c r="Z909" s="13"/>
      <c r="AA909" s="13"/>
    </row>
    <row r="910" spans="1:27" ht="15.75" customHeight="1" x14ac:dyDescent="0.2">
      <c r="A910" s="13"/>
      <c r="B910" s="37" t="str">
        <f>"CRS25WT3607384"</f>
        <v>CRS25WT3607384</v>
      </c>
      <c r="C910" s="38">
        <v>45946</v>
      </c>
      <c r="D910" s="39">
        <v>0.14287037037037037</v>
      </c>
      <c r="E910" s="37" t="s">
        <v>62</v>
      </c>
      <c r="F910" s="37">
        <v>197</v>
      </c>
      <c r="G910" s="37">
        <v>4</v>
      </c>
      <c r="H910" s="37">
        <v>197.378829956055</v>
      </c>
      <c r="I910" s="37">
        <v>9.3808374404907209</v>
      </c>
      <c r="J910" s="37">
        <v>24.440118789672901</v>
      </c>
      <c r="K910" s="37">
        <v>9.6767854690551793</v>
      </c>
      <c r="L910" s="37">
        <v>20.397150039672901</v>
      </c>
      <c r="M910" s="37">
        <v>0.86090582609176602</v>
      </c>
      <c r="N910" s="37">
        <v>9.6024732589721697</v>
      </c>
      <c r="O910" s="37">
        <v>0</v>
      </c>
      <c r="P910" s="37">
        <v>0</v>
      </c>
      <c r="Q910" s="37">
        <v>1.19046065956354E-2</v>
      </c>
      <c r="R910" s="37">
        <v>25</v>
      </c>
      <c r="S910" s="37">
        <v>0.24619634449482</v>
      </c>
      <c r="T910" s="37">
        <v>993.21276855468795</v>
      </c>
      <c r="U910" s="37">
        <v>328.824462890625</v>
      </c>
      <c r="V910" s="13"/>
      <c r="W910" s="13"/>
      <c r="X910" s="13"/>
      <c r="Y910" s="13"/>
      <c r="Z910" s="13"/>
      <c r="AA910" s="13"/>
    </row>
    <row r="911" spans="1:27" ht="15.75" customHeight="1" x14ac:dyDescent="0.2">
      <c r="A911" s="13"/>
      <c r="B911" s="37" t="str">
        <f>"CRS25WT3607385"</f>
        <v>CRS25WT3607385</v>
      </c>
      <c r="C911" s="38">
        <v>45946</v>
      </c>
      <c r="D911" s="39">
        <v>0.14190972222222223</v>
      </c>
      <c r="E911" s="37" t="s">
        <v>62</v>
      </c>
      <c r="F911" s="37">
        <v>197</v>
      </c>
      <c r="G911" s="37">
        <v>4</v>
      </c>
      <c r="H911" s="37">
        <v>197.63392639160199</v>
      </c>
      <c r="I911" s="37">
        <v>9.4091167449951207</v>
      </c>
      <c r="J911" s="37">
        <v>24.502557754516602</v>
      </c>
      <c r="K911" s="37">
        <v>9.64685153961182</v>
      </c>
      <c r="L911" s="37">
        <v>20.486885070800799</v>
      </c>
      <c r="M911" s="37">
        <v>0.85723763704299905</v>
      </c>
      <c r="N911" s="37">
        <v>9.6148834228515607</v>
      </c>
      <c r="O911" s="37">
        <v>0</v>
      </c>
      <c r="P911" s="37">
        <v>0</v>
      </c>
      <c r="Q911" s="37">
        <v>1.7618428915739101E-2</v>
      </c>
      <c r="R911" s="37">
        <v>25</v>
      </c>
      <c r="S911" s="37">
        <v>0.24797290563583399</v>
      </c>
      <c r="T911" s="37">
        <v>992.23913574218795</v>
      </c>
      <c r="U911" s="37">
        <v>322.51596069335898</v>
      </c>
      <c r="V911" s="13"/>
      <c r="W911" s="13"/>
      <c r="X911" s="13"/>
      <c r="Y911" s="13"/>
      <c r="Z911" s="13"/>
      <c r="AA911" s="13"/>
    </row>
    <row r="912" spans="1:27" ht="15.75" customHeight="1" x14ac:dyDescent="0.2">
      <c r="A912" s="13"/>
      <c r="B912" s="37" t="str">
        <f>"CRS25WT3607386"</f>
        <v>CRS25WT3607386</v>
      </c>
      <c r="C912" s="38">
        <v>45946</v>
      </c>
      <c r="D912" s="39">
        <v>0.14126157407407408</v>
      </c>
      <c r="E912" s="37" t="s">
        <v>62</v>
      </c>
      <c r="F912" s="37">
        <v>204</v>
      </c>
      <c r="G912" s="37">
        <v>4</v>
      </c>
      <c r="H912" s="37">
        <v>204.96502685546901</v>
      </c>
      <c r="I912" s="37">
        <v>9.6877975463867205</v>
      </c>
      <c r="J912" s="37">
        <v>24.5312805175781</v>
      </c>
      <c r="K912" s="37">
        <v>10.048709869384799</v>
      </c>
      <c r="L912" s="37">
        <v>20.397150039672901</v>
      </c>
      <c r="M912" s="37">
        <v>0.86245113611221302</v>
      </c>
      <c r="N912" s="37">
        <v>9.9715414047241193</v>
      </c>
      <c r="O912" s="37">
        <v>0</v>
      </c>
      <c r="P912" s="37">
        <v>0</v>
      </c>
      <c r="Q912" s="37">
        <v>1.0952303186059E-2</v>
      </c>
      <c r="R912" s="37">
        <v>25</v>
      </c>
      <c r="S912" s="37">
        <v>0.239490762352943</v>
      </c>
      <c r="T912" s="37">
        <v>993.41339111328102</v>
      </c>
      <c r="U912" s="37">
        <v>512.15515136718795</v>
      </c>
      <c r="V912" s="13"/>
      <c r="W912" s="13"/>
      <c r="X912" s="13"/>
      <c r="Y912" s="13"/>
      <c r="Z912" s="13"/>
      <c r="AA912" s="13"/>
    </row>
    <row r="913" spans="1:27" ht="15.75" customHeight="1" x14ac:dyDescent="0.2">
      <c r="A913" s="13"/>
      <c r="B913" s="37" t="str">
        <f>"CRS25WT3607387"</f>
        <v>CRS25WT3607387</v>
      </c>
      <c r="C913" s="38">
        <v>45946</v>
      </c>
      <c r="D913" s="39">
        <v>0.14962962962962964</v>
      </c>
      <c r="E913" s="37" t="s">
        <v>62</v>
      </c>
      <c r="F913" s="37">
        <v>204</v>
      </c>
      <c r="G913" s="37">
        <v>4</v>
      </c>
      <c r="H913" s="37">
        <v>204.10855102539099</v>
      </c>
      <c r="I913" s="37">
        <v>9.6644058227539098</v>
      </c>
      <c r="J913" s="37">
        <v>24.474554061889599</v>
      </c>
      <c r="K913" s="37">
        <v>10.0581731796265</v>
      </c>
      <c r="L913" s="37">
        <v>20.2928066253662</v>
      </c>
      <c r="M913" s="37">
        <v>0.86292141675949097</v>
      </c>
      <c r="N913" s="37">
        <v>9.9298734664916992</v>
      </c>
      <c r="O913" s="37">
        <v>0</v>
      </c>
      <c r="P913" s="37">
        <v>0</v>
      </c>
      <c r="Q913" s="37">
        <v>1.0813490487635099E-2</v>
      </c>
      <c r="R913" s="37">
        <v>25</v>
      </c>
      <c r="S913" s="37">
        <v>0.245124042034149</v>
      </c>
      <c r="T913" s="37">
        <v>994.88897705078102</v>
      </c>
      <c r="U913" s="37">
        <v>682.27893066406295</v>
      </c>
      <c r="V913" s="13"/>
      <c r="W913" s="13"/>
      <c r="X913" s="13"/>
      <c r="Y913" s="13"/>
      <c r="Z913" s="13"/>
      <c r="AA913" s="13"/>
    </row>
    <row r="914" spans="1:27" ht="15.75" customHeight="1" x14ac:dyDescent="0.2">
      <c r="A914" s="13"/>
      <c r="B914" s="37" t="str">
        <f>"CRS25WT3607388"</f>
        <v>CRS25WT3607388</v>
      </c>
      <c r="C914" s="38">
        <v>45946</v>
      </c>
      <c r="D914" s="39">
        <v>0.14855324074074075</v>
      </c>
      <c r="E914" s="37" t="s">
        <v>62</v>
      </c>
      <c r="F914" s="37">
        <v>203</v>
      </c>
      <c r="G914" s="37">
        <v>4</v>
      </c>
      <c r="H914" s="37">
        <v>203.36381530761699</v>
      </c>
      <c r="I914" s="37">
        <v>9.6960802078247106</v>
      </c>
      <c r="J914" s="37">
        <v>24.457901000976602</v>
      </c>
      <c r="K914" s="37">
        <v>10.003984451293899</v>
      </c>
      <c r="L914" s="37">
        <v>20.328281402587901</v>
      </c>
      <c r="M914" s="37">
        <v>0.85754770040512096</v>
      </c>
      <c r="N914" s="37">
        <v>9.8936424255371094</v>
      </c>
      <c r="O914" s="37">
        <v>0</v>
      </c>
      <c r="P914" s="37">
        <v>0</v>
      </c>
      <c r="Q914" s="37">
        <v>1.12704606726766E-2</v>
      </c>
      <c r="R914" s="37">
        <v>25</v>
      </c>
      <c r="S914" s="37">
        <v>0.24482187628745999</v>
      </c>
      <c r="T914" s="37">
        <v>993.75360107421898</v>
      </c>
      <c r="U914" s="37">
        <v>472.35928344726602</v>
      </c>
      <c r="V914" s="13"/>
      <c r="W914" s="13"/>
      <c r="X914" s="13"/>
      <c r="Y914" s="13"/>
      <c r="Z914" s="13"/>
      <c r="AA914" s="13"/>
    </row>
    <row r="915" spans="1:27" ht="15.75" customHeight="1" x14ac:dyDescent="0.2">
      <c r="A915" s="13"/>
      <c r="B915" s="37" t="str">
        <f>"CRS25WT3607389"</f>
        <v>CRS25WT3607389</v>
      </c>
      <c r="C915" s="38">
        <v>45946</v>
      </c>
      <c r="D915" s="39">
        <v>0.14773148148148149</v>
      </c>
      <c r="E915" s="37" t="s">
        <v>62</v>
      </c>
      <c r="F915" s="37">
        <v>201</v>
      </c>
      <c r="G915" s="37">
        <v>4</v>
      </c>
      <c r="H915" s="37">
        <v>201.47068786621099</v>
      </c>
      <c r="I915" s="37">
        <v>9.6152887344360405</v>
      </c>
      <c r="J915" s="37">
        <v>24.449787139892599</v>
      </c>
      <c r="K915" s="37">
        <v>9.8885221481323207</v>
      </c>
      <c r="L915" s="37">
        <v>20.374195098876999</v>
      </c>
      <c r="M915" s="37">
        <v>0.85698741674423196</v>
      </c>
      <c r="N915" s="37">
        <v>9.8015413284301793</v>
      </c>
      <c r="O915" s="37">
        <v>0</v>
      </c>
      <c r="P915" s="37">
        <v>0</v>
      </c>
      <c r="Q915" s="37">
        <v>1.5010230243206E-2</v>
      </c>
      <c r="R915" s="37">
        <v>25</v>
      </c>
      <c r="S915" s="37">
        <v>0.24275599420070601</v>
      </c>
      <c r="T915" s="37">
        <v>994.58203125</v>
      </c>
      <c r="U915" s="37">
        <v>462.07208251953102</v>
      </c>
      <c r="V915" s="13"/>
      <c r="W915" s="13"/>
      <c r="X915" s="13"/>
      <c r="Y915" s="13"/>
      <c r="Z915" s="13"/>
      <c r="AA915" s="13"/>
    </row>
    <row r="916" spans="1:27" ht="15.75" customHeight="1" x14ac:dyDescent="0.2">
      <c r="A916" s="13"/>
      <c r="B916" s="37" t="str">
        <f>"CRS25WT3607390"</f>
        <v>CRS25WT3607390</v>
      </c>
      <c r="C916" s="38">
        <v>45946</v>
      </c>
      <c r="D916" s="39">
        <v>0.15185185185185185</v>
      </c>
      <c r="E916" s="37" t="s">
        <v>62</v>
      </c>
      <c r="F916" s="37">
        <v>199</v>
      </c>
      <c r="G916" s="37">
        <v>4</v>
      </c>
      <c r="H916" s="37">
        <v>199.67481994628901</v>
      </c>
      <c r="I916" s="37">
        <v>9.6202268600463903</v>
      </c>
      <c r="J916" s="37">
        <v>24.345766067504901</v>
      </c>
      <c r="K916" s="37">
        <v>9.8966789245605504</v>
      </c>
      <c r="L916" s="37">
        <v>20.175941467285199</v>
      </c>
      <c r="M916" s="37">
        <v>0.85253953933715798</v>
      </c>
      <c r="N916" s="37">
        <v>9.71417236328125</v>
      </c>
      <c r="O916" s="37">
        <v>0</v>
      </c>
      <c r="P916" s="37">
        <v>0</v>
      </c>
      <c r="Q916" s="37">
        <v>1.0476151481270801E-2</v>
      </c>
      <c r="R916" s="37">
        <v>25</v>
      </c>
      <c r="S916" s="37">
        <v>0.24752496182918499</v>
      </c>
      <c r="T916" s="37">
        <v>994.68762207031295</v>
      </c>
      <c r="U916" s="37">
        <v>372.41131591796898</v>
      </c>
      <c r="V916" s="13"/>
      <c r="W916" s="13"/>
      <c r="X916" s="13"/>
      <c r="Y916" s="13"/>
      <c r="Z916" s="13"/>
      <c r="AA916" s="13"/>
    </row>
    <row r="917" spans="1:27" ht="15.75" customHeight="1" x14ac:dyDescent="0.2">
      <c r="A917" s="13"/>
      <c r="B917" s="37" t="str">
        <f>"CRS25WT3607391"</f>
        <v>CRS25WT3607391</v>
      </c>
      <c r="C917" s="38">
        <v>45946</v>
      </c>
      <c r="D917" s="39">
        <v>0.15103009259259259</v>
      </c>
      <c r="E917" s="37" t="s">
        <v>62</v>
      </c>
      <c r="F917" s="37">
        <v>204</v>
      </c>
      <c r="G917" s="37">
        <v>4</v>
      </c>
      <c r="H917" s="37">
        <v>204.17704772949199</v>
      </c>
      <c r="I917" s="37">
        <v>9.7071056365966797</v>
      </c>
      <c r="J917" s="37">
        <v>24.423244476318398</v>
      </c>
      <c r="K917" s="37">
        <v>10.0791692733765</v>
      </c>
      <c r="L917" s="37">
        <v>20.257328033447301</v>
      </c>
      <c r="M917" s="37">
        <v>0.86121940612793002</v>
      </c>
      <c r="N917" s="37">
        <v>9.9332056045532209</v>
      </c>
      <c r="O917" s="37">
        <v>0</v>
      </c>
      <c r="P917" s="37">
        <v>0</v>
      </c>
      <c r="Q917" s="37">
        <v>1.76190380007029E-2</v>
      </c>
      <c r="R917" s="37">
        <v>25</v>
      </c>
      <c r="S917" s="37">
        <v>0.25113674998283397</v>
      </c>
      <c r="T917" s="37">
        <v>995.16552734375</v>
      </c>
      <c r="U917" s="37">
        <v>498.78161621093801</v>
      </c>
      <c r="V917" s="13"/>
      <c r="W917" s="13"/>
      <c r="X917" s="13"/>
      <c r="Y917" s="13"/>
      <c r="Z917" s="13"/>
      <c r="AA917" s="13"/>
    </row>
    <row r="918" spans="1:27" ht="15.75" customHeight="1" x14ac:dyDescent="0.2">
      <c r="A918" s="13"/>
      <c r="B918" s="37" t="str">
        <f>"CRS25WT3607392"</f>
        <v>CRS25WT3607392</v>
      </c>
      <c r="C918" s="38">
        <v>45946</v>
      </c>
      <c r="D918" s="39">
        <v>0.15033564814814815</v>
      </c>
      <c r="E918" s="37" t="s">
        <v>62</v>
      </c>
      <c r="F918" s="37">
        <v>203</v>
      </c>
      <c r="G918" s="37">
        <v>4</v>
      </c>
      <c r="H918" s="37">
        <v>203.48547363281301</v>
      </c>
      <c r="I918" s="37">
        <v>9.6659145355224592</v>
      </c>
      <c r="J918" s="37">
        <v>24.428682327270501</v>
      </c>
      <c r="K918" s="37">
        <v>10.0502061843872</v>
      </c>
      <c r="L918" s="37">
        <v>20.246892929077099</v>
      </c>
      <c r="M918" s="37">
        <v>0.86176812648773204</v>
      </c>
      <c r="N918" s="37">
        <v>9.8995609283447301</v>
      </c>
      <c r="O918" s="37">
        <v>0</v>
      </c>
      <c r="P918" s="37">
        <v>0</v>
      </c>
      <c r="Q918" s="37">
        <v>1.51588078588247E-2</v>
      </c>
      <c r="R918" s="37">
        <v>25</v>
      </c>
      <c r="S918" s="37">
        <v>0.24683327972888899</v>
      </c>
      <c r="T918" s="37">
        <v>994.14367675781295</v>
      </c>
      <c r="U918" s="37">
        <v>607.16156005859398</v>
      </c>
      <c r="V918" s="13"/>
      <c r="W918" s="13"/>
      <c r="X918" s="13"/>
      <c r="Y918" s="13"/>
      <c r="Z918" s="13"/>
      <c r="AA918" s="13"/>
    </row>
    <row r="919" spans="1:27" ht="15.75" customHeight="1" x14ac:dyDescent="0.2">
      <c r="A919" s="13"/>
      <c r="B919" s="37" t="str">
        <f>"CRS25WT3607393"</f>
        <v>CRS25WT3607393</v>
      </c>
      <c r="C919" s="38">
        <v>45946</v>
      </c>
      <c r="D919" s="39">
        <v>0.15415509259259261</v>
      </c>
      <c r="E919" s="37" t="s">
        <v>62</v>
      </c>
      <c r="F919" s="37">
        <v>201</v>
      </c>
      <c r="G919" s="37">
        <v>4</v>
      </c>
      <c r="H919" s="37">
        <v>201.12533569335901</v>
      </c>
      <c r="I919" s="37">
        <v>9.6890325546264595</v>
      </c>
      <c r="J919" s="37">
        <v>24.220043182373001</v>
      </c>
      <c r="K919" s="37">
        <v>10.0486040115356</v>
      </c>
      <c r="L919" s="37">
        <v>20.015251159668001</v>
      </c>
      <c r="M919" s="37">
        <v>0.85706043243408203</v>
      </c>
      <c r="N919" s="37">
        <v>9.7847404479980504</v>
      </c>
      <c r="O919" s="37">
        <v>0</v>
      </c>
      <c r="P919" s="37">
        <v>0</v>
      </c>
      <c r="Q919" s="37">
        <v>1.09474249184132E-2</v>
      </c>
      <c r="R919" s="37">
        <v>25</v>
      </c>
      <c r="S919" s="37">
        <v>0.25249329209327698</v>
      </c>
      <c r="T919" s="37">
        <v>995.08966064453102</v>
      </c>
      <c r="U919" s="37">
        <v>487.28274536132801</v>
      </c>
      <c r="V919" s="13"/>
      <c r="W919" s="13"/>
      <c r="X919" s="13"/>
      <c r="Y919" s="13"/>
      <c r="Z919" s="13"/>
      <c r="AA919" s="13"/>
    </row>
    <row r="920" spans="1:27" ht="15.75" customHeight="1" x14ac:dyDescent="0.2">
      <c r="A920" s="13"/>
      <c r="B920" s="37" t="str">
        <f>"CRS25WT3607394"</f>
        <v>CRS25WT3607394</v>
      </c>
      <c r="C920" s="38">
        <v>45946</v>
      </c>
      <c r="D920" s="39">
        <v>0.15346064814814817</v>
      </c>
      <c r="E920" s="37" t="s">
        <v>62</v>
      </c>
      <c r="F920" s="37">
        <v>201</v>
      </c>
      <c r="G920" s="37">
        <v>4</v>
      </c>
      <c r="H920" s="37">
        <v>201.86659240722699</v>
      </c>
      <c r="I920" s="37">
        <v>9.7012748718261701</v>
      </c>
      <c r="J920" s="37">
        <v>24.197475433349599</v>
      </c>
      <c r="K920" s="37">
        <v>10.1098823547363</v>
      </c>
      <c r="L920" s="37">
        <v>19.9672527313232</v>
      </c>
      <c r="M920" s="37">
        <v>0.85993492603302002</v>
      </c>
      <c r="N920" s="37">
        <v>9.8208026885986293</v>
      </c>
      <c r="O920" s="37">
        <v>0</v>
      </c>
      <c r="P920" s="37">
        <v>0</v>
      </c>
      <c r="Q920" s="37">
        <v>1.0327381081879101E-2</v>
      </c>
      <c r="R920" s="37">
        <v>25</v>
      </c>
      <c r="S920" s="37">
        <v>0.24143257737159701</v>
      </c>
      <c r="T920" s="37">
        <v>995.078369140625</v>
      </c>
      <c r="U920" s="37">
        <v>726.283203125</v>
      </c>
      <c r="V920" s="13"/>
      <c r="W920" s="13"/>
      <c r="X920" s="13"/>
      <c r="Y920" s="13"/>
      <c r="Z920" s="13"/>
      <c r="AA920" s="13"/>
    </row>
    <row r="921" spans="1:27" ht="15.75" customHeight="1" x14ac:dyDescent="0.2">
      <c r="A921" s="13"/>
      <c r="B921" s="37" t="str">
        <f>"CRS25WT3607395"</f>
        <v>CRS25WT3607395</v>
      </c>
      <c r="C921" s="38">
        <v>45946</v>
      </c>
      <c r="D921" s="39">
        <v>0.15263888888888888</v>
      </c>
      <c r="E921" s="37" t="s">
        <v>62</v>
      </c>
      <c r="F921" s="37">
        <v>199</v>
      </c>
      <c r="G921" s="37">
        <v>4</v>
      </c>
      <c r="H921" s="37">
        <v>199.20982360839801</v>
      </c>
      <c r="I921" s="37">
        <v>9.5118188858032209</v>
      </c>
      <c r="J921" s="37">
        <v>24.2039470672607</v>
      </c>
      <c r="K921" s="37">
        <v>9.9383935928344709</v>
      </c>
      <c r="L921" s="37">
        <v>20.044467926025401</v>
      </c>
      <c r="M921" s="37">
        <v>0.86528861522674605</v>
      </c>
      <c r="N921" s="37">
        <v>9.6915502548217791</v>
      </c>
      <c r="O921" s="37">
        <v>0</v>
      </c>
      <c r="P921" s="37">
        <v>0</v>
      </c>
      <c r="Q921" s="37">
        <v>1.0163689963519599E-2</v>
      </c>
      <c r="R921" s="37">
        <v>25</v>
      </c>
      <c r="S921" s="37">
        <v>0.24820798635482799</v>
      </c>
      <c r="T921" s="37">
        <v>993.98937988281295</v>
      </c>
      <c r="U921" s="37">
        <v>774.07281494140602</v>
      </c>
      <c r="V921" s="13"/>
      <c r="W921" s="13"/>
      <c r="X921" s="13"/>
      <c r="Y921" s="13"/>
      <c r="Z921" s="13"/>
      <c r="AA921" s="13"/>
    </row>
    <row r="922" spans="1:27" ht="15.75" customHeight="1" x14ac:dyDescent="0.2">
      <c r="A922" s="13"/>
      <c r="B922" s="37" t="str">
        <f>"CRS25WT3607396"</f>
        <v>CRS25WT3607396</v>
      </c>
      <c r="C922" s="38">
        <v>45946</v>
      </c>
      <c r="D922" s="39">
        <v>0.76365740740740751</v>
      </c>
      <c r="E922" s="37" t="s">
        <v>62</v>
      </c>
      <c r="F922" s="37">
        <v>197</v>
      </c>
      <c r="G922" s="37">
        <v>4</v>
      </c>
      <c r="H922" s="37">
        <v>197.76522827148401</v>
      </c>
      <c r="I922" s="37">
        <v>9.5168085098266602</v>
      </c>
      <c r="J922" s="37">
        <v>24.481500625610401</v>
      </c>
      <c r="K922" s="37">
        <v>9.7290163040161097</v>
      </c>
      <c r="L922" s="37">
        <v>20.3273601531982</v>
      </c>
      <c r="M922" s="37">
        <v>0.848829686641693</v>
      </c>
      <c r="N922" s="37">
        <v>9.6212711334228498</v>
      </c>
      <c r="O922" s="37">
        <v>0</v>
      </c>
      <c r="P922" s="37">
        <v>0</v>
      </c>
      <c r="Q922" s="37">
        <v>1.5236857347190399E-2</v>
      </c>
      <c r="R922" s="37">
        <v>25</v>
      </c>
      <c r="S922" s="37">
        <v>0.24006548523902899</v>
      </c>
      <c r="T922" s="37">
        <v>997.03619384765602</v>
      </c>
      <c r="U922" s="37">
        <v>632.0595703125</v>
      </c>
      <c r="V922" s="13"/>
      <c r="W922" s="13"/>
      <c r="X922" s="13"/>
      <c r="Y922" s="13"/>
      <c r="Z922" s="13"/>
      <c r="AA922" s="13"/>
    </row>
    <row r="923" spans="1:27" ht="15.75" customHeight="1" x14ac:dyDescent="0.2">
      <c r="A923" s="13"/>
      <c r="B923" s="37" t="str">
        <f>"CRS25WT3607397"</f>
        <v>CRS25WT3607397</v>
      </c>
      <c r="C923" s="38">
        <v>45946</v>
      </c>
      <c r="D923" s="39">
        <v>0.76263888888888898</v>
      </c>
      <c r="E923" s="37" t="s">
        <v>62</v>
      </c>
      <c r="F923" s="37">
        <v>201</v>
      </c>
      <c r="G923" s="37">
        <v>4</v>
      </c>
      <c r="H923" s="37">
        <v>201.11224365234401</v>
      </c>
      <c r="I923" s="37">
        <v>9.6909770965576207</v>
      </c>
      <c r="J923" s="37">
        <v>24.510339736938501</v>
      </c>
      <c r="K923" s="37">
        <v>9.88256740570068</v>
      </c>
      <c r="L923" s="37">
        <v>20.3502006530762</v>
      </c>
      <c r="M923" s="37">
        <v>0.84668451547622703</v>
      </c>
      <c r="N923" s="37">
        <v>9.7841033935546893</v>
      </c>
      <c r="O923" s="37">
        <v>0</v>
      </c>
      <c r="P923" s="37">
        <v>0</v>
      </c>
      <c r="Q923" s="37">
        <v>1.0327380150556601E-2</v>
      </c>
      <c r="R923" s="37">
        <v>25</v>
      </c>
      <c r="S923" s="37">
        <v>0.23955914378166199</v>
      </c>
      <c r="T923" s="37">
        <v>996.92852783203102</v>
      </c>
      <c r="U923" s="37">
        <v>456.26284790039102</v>
      </c>
      <c r="V923" s="13"/>
      <c r="W923" s="13"/>
      <c r="X923" s="13"/>
      <c r="Y923" s="13"/>
      <c r="Z923" s="13"/>
      <c r="AA923" s="13"/>
    </row>
    <row r="924" spans="1:27" ht="15.75" customHeight="1" x14ac:dyDescent="0.2">
      <c r="A924" s="13"/>
      <c r="B924" s="37" t="str">
        <f>"CRS25WT3607398"</f>
        <v>CRS25WT3607398</v>
      </c>
      <c r="C924" s="38">
        <v>45946</v>
      </c>
      <c r="D924" s="39">
        <v>0.76186342592592593</v>
      </c>
      <c r="E924" s="37" t="s">
        <v>62</v>
      </c>
      <c r="F924" s="37">
        <v>199</v>
      </c>
      <c r="G924" s="37">
        <v>4</v>
      </c>
      <c r="H924" s="37">
        <v>199.98171997070301</v>
      </c>
      <c r="I924" s="37">
        <v>9.6254539489746094</v>
      </c>
      <c r="J924" s="37">
        <v>24.502845764160199</v>
      </c>
      <c r="K924" s="37">
        <v>9.8189992904663104</v>
      </c>
      <c r="L924" s="37">
        <v>20.3668098449707</v>
      </c>
      <c r="M924" s="37">
        <v>0.84791547060012795</v>
      </c>
      <c r="N924" s="37">
        <v>9.7291030883789098</v>
      </c>
      <c r="O924" s="37">
        <v>0</v>
      </c>
      <c r="P924" s="37">
        <v>0</v>
      </c>
      <c r="Q924" s="37">
        <v>1.5236857347190399E-2</v>
      </c>
      <c r="R924" s="37">
        <v>25</v>
      </c>
      <c r="S924" s="37">
        <v>0.24144029617309601</v>
      </c>
      <c r="T924" s="37">
        <v>998.70208740234398</v>
      </c>
      <c r="U924" s="37">
        <v>590.75238037109398</v>
      </c>
      <c r="V924" s="13"/>
      <c r="W924" s="13"/>
      <c r="X924" s="13"/>
      <c r="Y924" s="13"/>
      <c r="Z924" s="13"/>
      <c r="AA924" s="13"/>
    </row>
    <row r="925" spans="1:27" ht="15.75" customHeight="1" x14ac:dyDescent="0.2">
      <c r="A925" s="13"/>
      <c r="B925" s="37" t="str">
        <f>"CRS25WT3607399"</f>
        <v>CRS25WT3607399</v>
      </c>
      <c r="C925" s="38">
        <v>45946</v>
      </c>
      <c r="D925" s="39">
        <v>0.76098379629629631</v>
      </c>
      <c r="E925" s="37" t="s">
        <v>62</v>
      </c>
      <c r="F925" s="37">
        <v>199</v>
      </c>
      <c r="G925" s="37">
        <v>4</v>
      </c>
      <c r="H925" s="37">
        <v>199.15205383300801</v>
      </c>
      <c r="I925" s="37">
        <v>9.6223182678222692</v>
      </c>
      <c r="J925" s="37">
        <v>24.495124816894499</v>
      </c>
      <c r="K925" s="37">
        <v>9.7902412414550799</v>
      </c>
      <c r="L925" s="37">
        <v>20.341894149780298</v>
      </c>
      <c r="M925" s="37">
        <v>0.84493911266326904</v>
      </c>
      <c r="N925" s="37">
        <v>9.6887397766113299</v>
      </c>
      <c r="O925" s="37">
        <v>0</v>
      </c>
      <c r="P925" s="37">
        <v>0</v>
      </c>
      <c r="Q925" s="37">
        <v>1.5238075517118E-2</v>
      </c>
      <c r="R925" s="37">
        <v>25</v>
      </c>
      <c r="S925" s="37">
        <v>0.24505478143692</v>
      </c>
      <c r="T925" s="37">
        <v>997.454833984375</v>
      </c>
      <c r="U925" s="37">
        <v>547.56628417968795</v>
      </c>
      <c r="V925" s="13"/>
      <c r="W925" s="13"/>
      <c r="X925" s="13"/>
      <c r="Y925" s="13"/>
      <c r="Z925" s="13"/>
      <c r="AA925" s="13"/>
    </row>
    <row r="926" spans="1:27" ht="15.75" customHeight="1" x14ac:dyDescent="0.2">
      <c r="A926" s="13"/>
      <c r="B926" s="37" t="str">
        <f>"CRS25WT3607400"</f>
        <v>CRS25WT3607400</v>
      </c>
      <c r="C926" s="38">
        <v>45946</v>
      </c>
      <c r="D926" s="39">
        <v>0.79144675925925922</v>
      </c>
      <c r="E926" s="37" t="s">
        <v>62</v>
      </c>
      <c r="F926" s="37">
        <v>200</v>
      </c>
      <c r="G926" s="37">
        <v>4</v>
      </c>
      <c r="H926" s="37">
        <v>200.397048950195</v>
      </c>
      <c r="I926" s="37">
        <v>9.5992507934570295</v>
      </c>
      <c r="J926" s="37">
        <v>24.525072097778299</v>
      </c>
      <c r="K926" s="37">
        <v>9.8847408294677699</v>
      </c>
      <c r="L926" s="37">
        <v>20.2733764648438</v>
      </c>
      <c r="M926" s="37">
        <v>0.85122364759445202</v>
      </c>
      <c r="N926" s="37">
        <v>9.7493095397949201</v>
      </c>
      <c r="O926" s="37">
        <v>0</v>
      </c>
      <c r="P926" s="37">
        <v>0</v>
      </c>
      <c r="Q926" s="37">
        <v>1.7618428915739101E-2</v>
      </c>
      <c r="R926" s="37">
        <v>25</v>
      </c>
      <c r="S926" s="37">
        <v>0.24183067679405201</v>
      </c>
      <c r="T926" s="37">
        <v>997.06317138671898</v>
      </c>
      <c r="U926" s="37">
        <v>2923.22802734375</v>
      </c>
      <c r="V926" s="13"/>
      <c r="W926" s="13"/>
      <c r="X926" s="13"/>
      <c r="Y926" s="13"/>
      <c r="Z926" s="13"/>
      <c r="AA926" s="13"/>
    </row>
    <row r="927" spans="1:27" ht="15.75" customHeight="1" x14ac:dyDescent="0.2">
      <c r="A927" s="13"/>
      <c r="B927" s="37" t="str">
        <f>"CRS25WT3607404"</f>
        <v>CRS25WT3607404</v>
      </c>
      <c r="C927" s="38">
        <v>45947</v>
      </c>
      <c r="D927" s="39">
        <v>2.0138888888888888E-3</v>
      </c>
      <c r="E927" s="37" t="s">
        <v>62</v>
      </c>
      <c r="F927" s="37">
        <v>196</v>
      </c>
      <c r="G927" s="37">
        <v>4</v>
      </c>
      <c r="H927" s="37">
        <v>196.55181884765599</v>
      </c>
      <c r="I927" s="37">
        <v>9.6262931823730504</v>
      </c>
      <c r="J927" s="37">
        <v>24.2125949859619</v>
      </c>
      <c r="K927" s="37">
        <v>9.7974205017089808</v>
      </c>
      <c r="L927" s="37">
        <v>20.061588287353501</v>
      </c>
      <c r="M927" s="37">
        <v>0.843289434909821</v>
      </c>
      <c r="N927" s="37">
        <v>9.5622386932372994</v>
      </c>
      <c r="O927" s="37">
        <v>0</v>
      </c>
      <c r="P927" s="37">
        <v>0</v>
      </c>
      <c r="Q927" s="37">
        <v>1.19046065956354E-2</v>
      </c>
      <c r="R927" s="37">
        <v>25</v>
      </c>
      <c r="S927" s="37">
        <v>0.242879644036293</v>
      </c>
      <c r="T927" s="37">
        <v>995.36328125</v>
      </c>
      <c r="U927" s="37">
        <v>946.35290527343795</v>
      </c>
      <c r="V927" s="13"/>
      <c r="W927" s="13"/>
      <c r="X927" s="13"/>
      <c r="Y927" s="13"/>
      <c r="Z927" s="13"/>
      <c r="AA927" s="13"/>
    </row>
    <row r="928" spans="1:27" ht="15.75" customHeight="1" x14ac:dyDescent="0.2">
      <c r="A928" s="13"/>
      <c r="B928" s="37" t="str">
        <f>"CRS25WT3607406"</f>
        <v>CRS25WT3607406</v>
      </c>
      <c r="C928" s="38">
        <v>45947</v>
      </c>
      <c r="D928" s="39">
        <v>2.7546296296296294E-3</v>
      </c>
      <c r="E928" s="37" t="s">
        <v>62</v>
      </c>
      <c r="F928" s="37">
        <v>196</v>
      </c>
      <c r="G928" s="37">
        <v>4</v>
      </c>
      <c r="H928" s="37">
        <v>196.61660766601599</v>
      </c>
      <c r="I928" s="37">
        <v>9.5879421234130895</v>
      </c>
      <c r="J928" s="37">
        <v>24.225528717041001</v>
      </c>
      <c r="K928" s="37">
        <v>9.8067398071289098</v>
      </c>
      <c r="L928" s="37">
        <v>20.049131393432599</v>
      </c>
      <c r="M928" s="37">
        <v>0.84648942947387695</v>
      </c>
      <c r="N928" s="37">
        <v>9.5653905868530291</v>
      </c>
      <c r="O928" s="37">
        <v>0</v>
      </c>
      <c r="P928" s="37">
        <v>0</v>
      </c>
      <c r="Q928" s="37">
        <v>2.3011513054370901E-2</v>
      </c>
      <c r="R928" s="37">
        <v>25</v>
      </c>
      <c r="S928" s="37">
        <v>0.24785718321800199</v>
      </c>
      <c r="T928" s="37">
        <v>995.63311767578102</v>
      </c>
      <c r="U928" s="37">
        <v>886.44567871093795</v>
      </c>
      <c r="V928" s="13"/>
      <c r="W928" s="13"/>
      <c r="X928" s="13"/>
      <c r="Y928" s="13"/>
      <c r="Z928" s="13"/>
      <c r="AA928" s="13"/>
    </row>
    <row r="929" spans="1:27" ht="15.75" customHeight="1" x14ac:dyDescent="0.2">
      <c r="A929" s="13"/>
      <c r="B929" s="37" t="str">
        <f>"CRS25WT3607407"</f>
        <v>CRS25WT3607407</v>
      </c>
      <c r="C929" s="38">
        <v>45947</v>
      </c>
      <c r="D929" s="39">
        <v>1.3425925925925925E-3</v>
      </c>
      <c r="E929" s="37" t="s">
        <v>62</v>
      </c>
      <c r="F929" s="37">
        <v>196</v>
      </c>
      <c r="G929" s="37">
        <v>4</v>
      </c>
      <c r="H929" s="37">
        <v>196.719650268555</v>
      </c>
      <c r="I929" s="37">
        <v>9.6243095397949201</v>
      </c>
      <c r="J929" s="37">
        <v>24.215858459472699</v>
      </c>
      <c r="K929" s="37">
        <v>9.7915983200073207</v>
      </c>
      <c r="L929" s="37">
        <v>20.0906581878662</v>
      </c>
      <c r="M929" s="37">
        <v>0.84406965970992998</v>
      </c>
      <c r="N929" s="37">
        <v>9.5704040527343803</v>
      </c>
      <c r="O929" s="37">
        <v>0</v>
      </c>
      <c r="P929" s="37">
        <v>0</v>
      </c>
      <c r="Q929" s="37">
        <v>1.3988094404339801E-2</v>
      </c>
      <c r="R929" s="37">
        <v>25</v>
      </c>
      <c r="S929" s="37">
        <v>0.240942552685738</v>
      </c>
      <c r="T929" s="37">
        <v>995.07922363281295</v>
      </c>
      <c r="U929" s="37">
        <v>780.038818359375</v>
      </c>
      <c r="V929" s="13"/>
      <c r="W929" s="13"/>
      <c r="X929" s="13"/>
      <c r="Y929" s="13"/>
      <c r="Z929" s="13"/>
      <c r="AA929" s="13"/>
    </row>
    <row r="930" spans="1:27" ht="15.75" customHeight="1" x14ac:dyDescent="0.2">
      <c r="A930" s="13"/>
      <c r="B930" s="37" t="str">
        <f>"CRS25WT3607411"</f>
        <v>CRS25WT3607411</v>
      </c>
      <c r="C930" s="38">
        <v>45947</v>
      </c>
      <c r="D930" s="39">
        <v>0.14553240740740739</v>
      </c>
      <c r="E930" s="37" t="s">
        <v>62</v>
      </c>
      <c r="F930" s="37">
        <v>203</v>
      </c>
      <c r="G930" s="37">
        <v>4</v>
      </c>
      <c r="H930" s="37">
        <v>203.10168457031301</v>
      </c>
      <c r="I930" s="37">
        <v>10.0267953872681</v>
      </c>
      <c r="J930" s="37">
        <v>24.097713470458999</v>
      </c>
      <c r="K930" s="37">
        <v>10.2041730880737</v>
      </c>
      <c r="L930" s="37">
        <v>19.903787612915</v>
      </c>
      <c r="M930" s="37">
        <v>0.84057319164276101</v>
      </c>
      <c r="N930" s="37">
        <v>9.8808898925781303</v>
      </c>
      <c r="O930" s="37">
        <v>0</v>
      </c>
      <c r="P930" s="37">
        <v>0</v>
      </c>
      <c r="Q930" s="37">
        <v>1.7579365521669402E-2</v>
      </c>
      <c r="R930" s="37">
        <v>25</v>
      </c>
      <c r="S930" s="37">
        <v>0.24325643479824099</v>
      </c>
      <c r="T930" s="37">
        <v>948.729248046875</v>
      </c>
      <c r="U930" s="37">
        <v>534.70947265625</v>
      </c>
      <c r="V930" s="13"/>
      <c r="W930" s="13"/>
      <c r="X930" s="13"/>
      <c r="Y930" s="13"/>
      <c r="Z930" s="13"/>
      <c r="AA930" s="13"/>
    </row>
    <row r="931" spans="1:27" ht="15.75" customHeight="1" x14ac:dyDescent="0.2">
      <c r="A931" s="13"/>
      <c r="B931" s="37" t="str">
        <f>"CRS25WT3607413"</f>
        <v>CRS25WT3607413</v>
      </c>
      <c r="C931" s="38">
        <v>45947</v>
      </c>
      <c r="D931" s="39">
        <v>0.14686342592592591</v>
      </c>
      <c r="E931" s="37" t="s">
        <v>62</v>
      </c>
      <c r="F931" s="37">
        <v>203</v>
      </c>
      <c r="G931" s="37">
        <v>4</v>
      </c>
      <c r="H931" s="37">
        <v>203.30505371093801</v>
      </c>
      <c r="I931" s="37">
        <v>10.119066238403301</v>
      </c>
      <c r="J931" s="37">
        <v>23.975477218627901</v>
      </c>
      <c r="K931" s="37">
        <v>10.278725624084499</v>
      </c>
      <c r="L931" s="37">
        <v>19.7792072296143</v>
      </c>
      <c r="M931" s="37">
        <v>0.837993144989014</v>
      </c>
      <c r="N931" s="37">
        <v>9.8907833099365199</v>
      </c>
      <c r="O931" s="37">
        <v>0</v>
      </c>
      <c r="P931" s="37">
        <v>0</v>
      </c>
      <c r="Q931" s="37">
        <v>1.57938078045845E-2</v>
      </c>
      <c r="R931" s="37">
        <v>25</v>
      </c>
      <c r="S931" s="37">
        <v>0.23742501437663999</v>
      </c>
      <c r="T931" s="37">
        <v>951.2421875</v>
      </c>
      <c r="U931" s="37">
        <v>518.8876953125</v>
      </c>
      <c r="V931" s="13"/>
      <c r="W931" s="13"/>
      <c r="X931" s="13"/>
      <c r="Y931" s="13"/>
      <c r="Z931" s="13"/>
      <c r="AA931" s="13"/>
    </row>
    <row r="932" spans="1:27" ht="15.75" customHeight="1" x14ac:dyDescent="0.2">
      <c r="A932" s="13"/>
      <c r="B932" s="37" t="str">
        <f>"CRS25WT3607418"</f>
        <v>CRS25WT3607418</v>
      </c>
      <c r="C932" s="38">
        <v>45946</v>
      </c>
      <c r="D932" s="39">
        <v>0.85122685185185187</v>
      </c>
      <c r="E932" s="37" t="s">
        <v>62</v>
      </c>
      <c r="F932" s="37">
        <v>197</v>
      </c>
      <c r="G932" s="37">
        <v>4</v>
      </c>
      <c r="H932" s="37">
        <v>197.84356689453099</v>
      </c>
      <c r="I932" s="37">
        <v>9.5449399948120099</v>
      </c>
      <c r="J932" s="37">
        <v>24.424564361572301</v>
      </c>
      <c r="K932" s="37">
        <v>9.7838382720947301</v>
      </c>
      <c r="L932" s="37">
        <v>20.2214660644531</v>
      </c>
      <c r="M932" s="37">
        <v>0.84863686561584495</v>
      </c>
      <c r="N932" s="37">
        <v>9.6250820159912092</v>
      </c>
      <c r="O932" s="37">
        <v>0</v>
      </c>
      <c r="P932" s="37">
        <v>0</v>
      </c>
      <c r="Q932" s="37">
        <v>1.5163690783083401E-2</v>
      </c>
      <c r="R932" s="37">
        <v>25</v>
      </c>
      <c r="S932" s="37">
        <v>0.25245085358619701</v>
      </c>
      <c r="T932" s="37">
        <v>996.36956787109398</v>
      </c>
      <c r="U932" s="37">
        <v>1637.64782714844</v>
      </c>
      <c r="V932" s="13"/>
      <c r="W932" s="13"/>
      <c r="X932" s="13"/>
      <c r="Y932" s="13"/>
      <c r="Z932" s="13"/>
      <c r="AA932" s="13"/>
    </row>
    <row r="933" spans="1:27" ht="15.75" customHeight="1" x14ac:dyDescent="0.2">
      <c r="A933" s="13"/>
      <c r="B933" s="37" t="str">
        <f>"CRS25WT3607448"</f>
        <v>CRS25WT3607448</v>
      </c>
      <c r="C933" s="38">
        <v>45947</v>
      </c>
      <c r="D933" s="39">
        <v>7.6238425925925932E-2</v>
      </c>
      <c r="E933" s="37" t="s">
        <v>62</v>
      </c>
      <c r="F933" s="37">
        <v>197</v>
      </c>
      <c r="G933" s="37">
        <v>4</v>
      </c>
      <c r="H933" s="37">
        <v>197.51931762695301</v>
      </c>
      <c r="I933" s="37">
        <v>9.6210298538208008</v>
      </c>
      <c r="J933" s="37">
        <v>24.303493499755898</v>
      </c>
      <c r="K933" s="37">
        <v>9.8111219406127894</v>
      </c>
      <c r="L933" s="37">
        <v>20.132184982299801</v>
      </c>
      <c r="M933" s="37">
        <v>0.84473270177841198</v>
      </c>
      <c r="N933" s="37">
        <v>9.6093072891235405</v>
      </c>
      <c r="O933" s="37">
        <v>0</v>
      </c>
      <c r="P933" s="37">
        <v>0</v>
      </c>
      <c r="Q933" s="37">
        <v>1.0476151481270801E-2</v>
      </c>
      <c r="R933" s="37">
        <v>25</v>
      </c>
      <c r="S933" s="37">
        <v>0.25274503231048601</v>
      </c>
      <c r="T933" s="37">
        <v>996.2587890625</v>
      </c>
      <c r="U933" s="37">
        <v>838.82214355468795</v>
      </c>
      <c r="V933" s="13"/>
      <c r="W933" s="13"/>
      <c r="X933" s="13"/>
      <c r="Y933" s="13"/>
      <c r="Z933" s="13"/>
      <c r="AA933" s="13"/>
    </row>
    <row r="934" spans="1:27" ht="15.75" customHeight="1" x14ac:dyDescent="0.2">
      <c r="A934" s="13"/>
      <c r="B934" s="37" t="str">
        <f>"CRS25WT3607449"</f>
        <v>CRS25WT3607449</v>
      </c>
      <c r="C934" s="38">
        <v>45947</v>
      </c>
      <c r="D934" s="39">
        <v>7.7569444444444455E-2</v>
      </c>
      <c r="E934" s="37" t="s">
        <v>62</v>
      </c>
      <c r="F934" s="37">
        <v>197</v>
      </c>
      <c r="G934" s="37">
        <v>4</v>
      </c>
      <c r="H934" s="37">
        <v>197.29830932617199</v>
      </c>
      <c r="I934" s="37">
        <v>9.6370391845703107</v>
      </c>
      <c r="J934" s="37">
        <v>24.32057762146</v>
      </c>
      <c r="K934" s="37">
        <v>9.7950935363769496</v>
      </c>
      <c r="L934" s="37">
        <v>20.1425666809082</v>
      </c>
      <c r="M934" s="37">
        <v>0.841794073581696</v>
      </c>
      <c r="N934" s="37">
        <v>9.5985555648803693</v>
      </c>
      <c r="O934" s="37">
        <v>0</v>
      </c>
      <c r="P934" s="37">
        <v>0</v>
      </c>
      <c r="Q934" s="37">
        <v>1.2060934677720099E-2</v>
      </c>
      <c r="R934" s="37">
        <v>25</v>
      </c>
      <c r="S934" s="37">
        <v>0.249140575528145</v>
      </c>
      <c r="T934" s="37">
        <v>996.16589355468795</v>
      </c>
      <c r="U934" s="37">
        <v>823.779296875</v>
      </c>
      <c r="V934" s="13"/>
      <c r="W934" s="13"/>
      <c r="X934" s="13"/>
      <c r="Y934" s="13"/>
      <c r="Z934" s="13"/>
      <c r="AA934" s="13"/>
    </row>
    <row r="935" spans="1:27" ht="15.75" customHeight="1" x14ac:dyDescent="0.2">
      <c r="A935" s="13"/>
      <c r="B935" s="37" t="str">
        <f>"CRS25WT3607450"</f>
        <v>CRS25WT3607450</v>
      </c>
      <c r="C935" s="38">
        <v>45947</v>
      </c>
      <c r="D935" s="39">
        <v>6.0520833333333329E-2</v>
      </c>
      <c r="E935" s="37" t="s">
        <v>62</v>
      </c>
      <c r="F935" s="37">
        <v>198</v>
      </c>
      <c r="G935" s="37">
        <v>4</v>
      </c>
      <c r="H935" s="37">
        <v>198.51234436035199</v>
      </c>
      <c r="I935" s="37">
        <v>9.6040878295898402</v>
      </c>
      <c r="J935" s="37">
        <v>24.3934535980225</v>
      </c>
      <c r="K935" s="37">
        <v>9.8391380310058594</v>
      </c>
      <c r="L935" s="37">
        <v>20.175786972045898</v>
      </c>
      <c r="M935" s="37">
        <v>0.84734076261520397</v>
      </c>
      <c r="N935" s="37">
        <v>9.6576185226440394</v>
      </c>
      <c r="O935" s="37">
        <v>0</v>
      </c>
      <c r="P935" s="37">
        <v>0</v>
      </c>
      <c r="Q935" s="37">
        <v>1.5406744554638901E-2</v>
      </c>
      <c r="R935" s="37">
        <v>25</v>
      </c>
      <c r="S935" s="37">
        <v>0.242478802800179</v>
      </c>
      <c r="T935" s="37">
        <v>995.83923339843795</v>
      </c>
      <c r="U935" s="37">
        <v>600.62945556640602</v>
      </c>
      <c r="V935" s="13"/>
      <c r="W935" s="13"/>
      <c r="X935" s="13"/>
      <c r="Y935" s="13"/>
      <c r="Z935" s="13"/>
      <c r="AA935" s="13"/>
    </row>
    <row r="936" spans="1:27" ht="15.75" customHeight="1" x14ac:dyDescent="0.2">
      <c r="A936" s="13"/>
      <c r="B936" s="37" t="str">
        <f>"CRS25WT3607451"</f>
        <v>CRS25WT3607451</v>
      </c>
      <c r="C936" s="38">
        <v>45947</v>
      </c>
      <c r="D936" s="39">
        <v>9.7835648148148158E-2</v>
      </c>
      <c r="E936" s="37" t="s">
        <v>62</v>
      </c>
      <c r="F936" s="37">
        <v>206</v>
      </c>
      <c r="G936" s="37">
        <v>4</v>
      </c>
      <c r="H936" s="37">
        <v>206.07888793945301</v>
      </c>
      <c r="I936" s="37">
        <v>10.046211242675801</v>
      </c>
      <c r="J936" s="37">
        <v>24.3490886688232</v>
      </c>
      <c r="K936" s="37">
        <v>10.204715728759799</v>
      </c>
      <c r="L936" s="37">
        <v>20.194475173950199</v>
      </c>
      <c r="M936" s="37">
        <v>0.84245842695236195</v>
      </c>
      <c r="N936" s="37">
        <v>10.0257301330566</v>
      </c>
      <c r="O936" s="37">
        <v>0</v>
      </c>
      <c r="P936" s="37">
        <v>0</v>
      </c>
      <c r="Q936" s="37">
        <v>1.04761309921741E-2</v>
      </c>
      <c r="R936" s="37">
        <v>25</v>
      </c>
      <c r="S936" s="37">
        <v>0.23578673601150499</v>
      </c>
      <c r="T936" s="37">
        <v>950.43798828125</v>
      </c>
      <c r="U936" s="37">
        <v>595.620849609375</v>
      </c>
      <c r="V936" s="13"/>
      <c r="W936" s="13"/>
      <c r="X936" s="13"/>
      <c r="Y936" s="13"/>
      <c r="Z936" s="13"/>
      <c r="AA936" s="13"/>
    </row>
    <row r="937" spans="1:27" ht="15.75" customHeight="1" x14ac:dyDescent="0.2">
      <c r="A937" s="13"/>
      <c r="B937" s="37" t="str">
        <f>"CRS25WT3607455"</f>
        <v>CRS25WT3607455</v>
      </c>
      <c r="C937" s="38">
        <v>45946</v>
      </c>
      <c r="D937" s="39">
        <v>6.5000000000000002E-2</v>
      </c>
      <c r="E937" s="37" t="s">
        <v>62</v>
      </c>
      <c r="F937" s="37">
        <v>199</v>
      </c>
      <c r="G937" s="37">
        <v>4</v>
      </c>
      <c r="H937" s="37">
        <v>199.58941650390599</v>
      </c>
      <c r="I937" s="37">
        <v>9.4417285919189506</v>
      </c>
      <c r="J937" s="37">
        <v>24.400547027587901</v>
      </c>
      <c r="K937" s="37">
        <v>9.8659143447875994</v>
      </c>
      <c r="L937" s="37">
        <v>20.230197906494102</v>
      </c>
      <c r="M937" s="37">
        <v>0.86633616685867298</v>
      </c>
      <c r="N937" s="37">
        <v>9.7100181579589808</v>
      </c>
      <c r="O937" s="37">
        <v>0</v>
      </c>
      <c r="P937" s="37">
        <v>0</v>
      </c>
      <c r="Q937" s="37">
        <v>1.25409225001931E-2</v>
      </c>
      <c r="R937" s="37">
        <v>25</v>
      </c>
      <c r="S937" s="37">
        <v>0.24578943848609899</v>
      </c>
      <c r="T937" s="37">
        <v>998.08721923828102</v>
      </c>
      <c r="U937" s="37">
        <v>914.54534912109398</v>
      </c>
      <c r="V937" s="13"/>
      <c r="W937" s="13"/>
      <c r="X937" s="13"/>
      <c r="Y937" s="13"/>
      <c r="Z937" s="13"/>
      <c r="AA937" s="13"/>
    </row>
    <row r="938" spans="1:27" ht="15.75" customHeight="1" x14ac:dyDescent="0.2">
      <c r="A938" s="13"/>
      <c r="B938" s="37" t="str">
        <f>"CRS25WT3607456"</f>
        <v>CRS25WT3607456</v>
      </c>
      <c r="C938" s="38">
        <v>45946</v>
      </c>
      <c r="D938" s="39">
        <v>6.430555555555556E-2</v>
      </c>
      <c r="E938" s="37" t="s">
        <v>62</v>
      </c>
      <c r="F938" s="37">
        <v>199</v>
      </c>
      <c r="G938" s="37">
        <v>4</v>
      </c>
      <c r="H938" s="37">
        <v>199.45930480957</v>
      </c>
      <c r="I938" s="37">
        <v>9.5868797302246094</v>
      </c>
      <c r="J938" s="37">
        <v>24.2571716308594</v>
      </c>
      <c r="K938" s="37">
        <v>9.9632883071899396</v>
      </c>
      <c r="L938" s="37">
        <v>20.019424438476602</v>
      </c>
      <c r="M938" s="37">
        <v>0.85770285129547097</v>
      </c>
      <c r="N938" s="37">
        <v>9.7036876678466797</v>
      </c>
      <c r="O938" s="37">
        <v>0</v>
      </c>
      <c r="P938" s="37">
        <v>0</v>
      </c>
      <c r="Q938" s="37">
        <v>1.13095231354237E-2</v>
      </c>
      <c r="R938" s="37">
        <v>25</v>
      </c>
      <c r="S938" s="37">
        <v>0.25400546193122903</v>
      </c>
      <c r="T938" s="37">
        <v>997.4658203125</v>
      </c>
      <c r="U938" s="37">
        <v>706.89459228515602</v>
      </c>
      <c r="V938" s="13"/>
      <c r="W938" s="13"/>
      <c r="X938" s="13"/>
      <c r="Y938" s="13"/>
      <c r="Z938" s="13"/>
      <c r="AA938" s="13"/>
    </row>
    <row r="939" spans="1:27" ht="15.75" customHeight="1" x14ac:dyDescent="0.2">
      <c r="A939" s="13"/>
      <c r="B939" s="37" t="str">
        <f>"CRS25WT3607457"</f>
        <v>CRS25WT3607457</v>
      </c>
      <c r="C939" s="38">
        <v>45946</v>
      </c>
      <c r="D939" s="39">
        <v>1.861111111111111E-2</v>
      </c>
      <c r="E939" s="37" t="s">
        <v>62</v>
      </c>
      <c r="F939" s="37">
        <v>203</v>
      </c>
      <c r="G939" s="37">
        <v>4</v>
      </c>
      <c r="H939" s="37">
        <v>203.689376831055</v>
      </c>
      <c r="I939" s="37">
        <v>9.57305812835693</v>
      </c>
      <c r="J939" s="37">
        <v>24.539985656738299</v>
      </c>
      <c r="K939" s="37">
        <v>10.010749816894499</v>
      </c>
      <c r="L939" s="37">
        <v>20.3470649719238</v>
      </c>
      <c r="M939" s="37">
        <v>0.86704850196838401</v>
      </c>
      <c r="N939" s="37">
        <v>9.9094810485839808</v>
      </c>
      <c r="O939" s="37">
        <v>0</v>
      </c>
      <c r="P939" s="37">
        <v>0</v>
      </c>
      <c r="Q939" s="37">
        <v>1.41121027991176E-2</v>
      </c>
      <c r="R939" s="37">
        <v>25</v>
      </c>
      <c r="S939" s="37">
        <v>0.24477639794349701</v>
      </c>
      <c r="T939" s="37">
        <v>996.02105712890602</v>
      </c>
      <c r="U939" s="37">
        <v>743.41876220703102</v>
      </c>
      <c r="V939" s="13"/>
      <c r="W939" s="13"/>
      <c r="X939" s="13"/>
      <c r="Y939" s="13"/>
      <c r="Z939" s="13"/>
      <c r="AA939" s="13"/>
    </row>
    <row r="940" spans="1:27" ht="15.75" customHeight="1" x14ac:dyDescent="0.2">
      <c r="A940" s="13"/>
      <c r="B940" s="37" t="str">
        <f>"CRS25WT3607458"</f>
        <v>CRS25WT3607458</v>
      </c>
      <c r="C940" s="38">
        <v>45947</v>
      </c>
      <c r="D940" s="39">
        <v>9.7835648148148158E-2</v>
      </c>
      <c r="E940" s="37" t="s">
        <v>62</v>
      </c>
      <c r="F940" s="37">
        <v>206</v>
      </c>
      <c r="G940" s="37">
        <v>4</v>
      </c>
      <c r="H940" s="37">
        <v>206.07888793945301</v>
      </c>
      <c r="I940" s="37">
        <v>10.046211242675801</v>
      </c>
      <c r="J940" s="37">
        <v>24.3490886688232</v>
      </c>
      <c r="K940" s="37">
        <v>10.204715728759799</v>
      </c>
      <c r="L940" s="37">
        <v>20.194475173950199</v>
      </c>
      <c r="M940" s="37">
        <v>0.84245842695236195</v>
      </c>
      <c r="N940" s="37">
        <v>10.0257301330566</v>
      </c>
      <c r="O940" s="37">
        <v>0</v>
      </c>
      <c r="P940" s="37">
        <v>0</v>
      </c>
      <c r="Q940" s="37">
        <v>1.04761309921741E-2</v>
      </c>
      <c r="R940" s="37">
        <v>25</v>
      </c>
      <c r="S940" s="37">
        <v>0.23578673601150499</v>
      </c>
      <c r="T940" s="37">
        <v>950.43798828125</v>
      </c>
      <c r="U940" s="37">
        <v>595.620849609375</v>
      </c>
      <c r="V940" s="13"/>
      <c r="W940" s="13"/>
      <c r="X940" s="13"/>
      <c r="Y940" s="13"/>
      <c r="Z940" s="13"/>
      <c r="AA940" s="13"/>
    </row>
    <row r="941" spans="1:27" ht="15.75" customHeight="1" x14ac:dyDescent="0.2">
      <c r="A941" s="13"/>
      <c r="B941" s="37" t="str">
        <f>"CRS25WT3607462"</f>
        <v>CRS25WT3607462</v>
      </c>
      <c r="C941" s="38">
        <v>45947</v>
      </c>
      <c r="D941" s="39">
        <v>9.5370370370370369E-2</v>
      </c>
      <c r="E941" s="37" t="s">
        <v>62</v>
      </c>
      <c r="F941" s="37">
        <v>205</v>
      </c>
      <c r="G941" s="37">
        <v>4</v>
      </c>
      <c r="H941" s="37">
        <v>205.01617431640599</v>
      </c>
      <c r="I941" s="37">
        <v>10.025053024291999</v>
      </c>
      <c r="J941" s="37">
        <v>24.3218688964844</v>
      </c>
      <c r="K941" s="37">
        <v>10.16672706604</v>
      </c>
      <c r="L941" s="37">
        <v>20.1654052734375</v>
      </c>
      <c r="M941" s="37">
        <v>0.84082287549972501</v>
      </c>
      <c r="N941" s="37">
        <v>9.9740295410156303</v>
      </c>
      <c r="O941" s="37">
        <v>0</v>
      </c>
      <c r="P941" s="37">
        <v>0</v>
      </c>
      <c r="Q941" s="37">
        <v>1.03174624964595E-2</v>
      </c>
      <c r="R941" s="37">
        <v>25</v>
      </c>
      <c r="S941" s="37">
        <v>0.242117375135422</v>
      </c>
      <c r="T941" s="37">
        <v>949.924072265625</v>
      </c>
      <c r="U941" s="37">
        <v>508.738525390625</v>
      </c>
      <c r="V941" s="13"/>
      <c r="W941" s="13"/>
      <c r="X941" s="13"/>
      <c r="Y941" s="13"/>
      <c r="Z941" s="13"/>
      <c r="AA941" s="13"/>
    </row>
    <row r="942" spans="1:27" ht="15.75" customHeight="1" x14ac:dyDescent="0.2">
      <c r="A942" s="13"/>
      <c r="B942" s="37" t="str">
        <f>"CRS25WT3607463"</f>
        <v>CRS25WT3607463</v>
      </c>
      <c r="C942" s="38">
        <v>45946</v>
      </c>
      <c r="D942" s="39">
        <v>3.3564814814814812E-4</v>
      </c>
      <c r="E942" s="37" t="s">
        <v>62</v>
      </c>
      <c r="F942" s="37">
        <v>204</v>
      </c>
      <c r="G942" s="37">
        <v>4</v>
      </c>
      <c r="H942" s="37">
        <v>204.52131652832</v>
      </c>
      <c r="I942" s="37">
        <v>9.7046680450439506</v>
      </c>
      <c r="J942" s="37">
        <v>24.557491302490199</v>
      </c>
      <c r="K942" s="37">
        <v>10.050606727600099</v>
      </c>
      <c r="L942" s="37">
        <v>20.3491516113281</v>
      </c>
      <c r="M942" s="37">
        <v>0.85817110538482699</v>
      </c>
      <c r="N942" s="37">
        <v>9.9499549865722692</v>
      </c>
      <c r="O942" s="37">
        <v>0</v>
      </c>
      <c r="P942" s="37">
        <v>0</v>
      </c>
      <c r="Q942" s="37">
        <v>1.41267562285066E-2</v>
      </c>
      <c r="R942" s="37">
        <v>25</v>
      </c>
      <c r="S942" s="37">
        <v>0.24922615289688099</v>
      </c>
      <c r="T942" s="37">
        <v>997.31042480468795</v>
      </c>
      <c r="U942" s="37">
        <v>551.62310791015602</v>
      </c>
      <c r="V942" s="13"/>
      <c r="W942" s="13"/>
      <c r="X942" s="13"/>
      <c r="Y942" s="13"/>
      <c r="Z942" s="13"/>
      <c r="AA942" s="13"/>
    </row>
    <row r="943" spans="1:27" ht="15.75" customHeight="1" x14ac:dyDescent="0.2">
      <c r="A943" s="13"/>
      <c r="B943" s="37" t="str">
        <f>"CRS25WT3607464"</f>
        <v>CRS25WT3607464</v>
      </c>
      <c r="C943" s="38">
        <v>45946</v>
      </c>
      <c r="D943" s="39">
        <v>1.9212962962962962E-3</v>
      </c>
      <c r="E943" s="37" t="s">
        <v>62</v>
      </c>
      <c r="F943" s="37">
        <v>204</v>
      </c>
      <c r="G943" s="37">
        <v>4</v>
      </c>
      <c r="H943" s="37">
        <v>204.20416259765599</v>
      </c>
      <c r="I943" s="37">
        <v>9.6998014450073207</v>
      </c>
      <c r="J943" s="37">
        <v>24.51589012146</v>
      </c>
      <c r="K943" s="37">
        <v>10.0618495941162</v>
      </c>
      <c r="L943" s="37">
        <v>20.2948913574219</v>
      </c>
      <c r="M943" s="37">
        <v>0.85872495174408003</v>
      </c>
      <c r="N943" s="37">
        <v>9.9345254898071307</v>
      </c>
      <c r="O943" s="37">
        <v>0</v>
      </c>
      <c r="P943" s="37">
        <v>0</v>
      </c>
      <c r="Q943" s="37">
        <v>1.25409225001931E-2</v>
      </c>
      <c r="R943" s="37">
        <v>25</v>
      </c>
      <c r="S943" s="37">
        <v>0.24705265462398501</v>
      </c>
      <c r="T943" s="37">
        <v>997.77984619140602</v>
      </c>
      <c r="U943" s="37">
        <v>643.09631347656295</v>
      </c>
      <c r="V943" s="13"/>
      <c r="W943" s="13"/>
      <c r="X943" s="13"/>
      <c r="Y943" s="13"/>
      <c r="Z943" s="13"/>
      <c r="AA943" s="13"/>
    </row>
    <row r="944" spans="1:27" ht="15.75" customHeight="1" x14ac:dyDescent="0.2">
      <c r="A944" s="13"/>
      <c r="B944" s="37" t="str">
        <f>"CRS25WT3607465"</f>
        <v>CRS25WT3607465</v>
      </c>
      <c r="C944" s="38">
        <v>45946</v>
      </c>
      <c r="D944" s="39">
        <v>3.3900462962962966E-2</v>
      </c>
      <c r="E944" s="37" t="s">
        <v>62</v>
      </c>
      <c r="F944" s="37">
        <v>198</v>
      </c>
      <c r="G944" s="37">
        <v>4</v>
      </c>
      <c r="H944" s="37">
        <v>198.519119262695</v>
      </c>
      <c r="I944" s="37">
        <v>9.4382190704345703</v>
      </c>
      <c r="J944" s="37">
        <v>24.397533416748001</v>
      </c>
      <c r="K944" s="37">
        <v>9.8079500198364293</v>
      </c>
      <c r="L944" s="37">
        <v>20.2406330108643</v>
      </c>
      <c r="M944" s="37">
        <v>0.86211729049682595</v>
      </c>
      <c r="N944" s="37">
        <v>9.6579475402831996</v>
      </c>
      <c r="O944" s="37">
        <v>0</v>
      </c>
      <c r="P944" s="37">
        <v>0</v>
      </c>
      <c r="Q944" s="37">
        <v>1.51588078588247E-2</v>
      </c>
      <c r="R944" s="37">
        <v>25</v>
      </c>
      <c r="S944" s="37">
        <v>0.24408958852291099</v>
      </c>
      <c r="T944" s="37">
        <v>996.93902587890602</v>
      </c>
      <c r="U944" s="37">
        <v>595.67828369140602</v>
      </c>
      <c r="V944" s="13"/>
      <c r="W944" s="13"/>
      <c r="X944" s="13"/>
      <c r="Y944" s="13"/>
      <c r="Z944" s="13"/>
      <c r="AA944" s="13"/>
    </row>
    <row r="945" spans="1:27" ht="15.75" customHeight="1" x14ac:dyDescent="0.2">
      <c r="A945" s="13"/>
      <c r="B945" s="37" t="str">
        <f>"CRS25WT3607466"</f>
        <v>CRS25WT3607466</v>
      </c>
      <c r="C945" s="38">
        <v>45946</v>
      </c>
      <c r="D945" s="39">
        <v>4.0254629629629633E-2</v>
      </c>
      <c r="E945" s="37" t="s">
        <v>62</v>
      </c>
      <c r="F945" s="37">
        <v>199</v>
      </c>
      <c r="G945" s="37">
        <v>4</v>
      </c>
      <c r="H945" s="37">
        <v>199.48397827148401</v>
      </c>
      <c r="I945" s="37">
        <v>9.4811429977416992</v>
      </c>
      <c r="J945" s="37">
        <v>24.401664733886701</v>
      </c>
      <c r="K945" s="37">
        <v>9.8607025146484393</v>
      </c>
      <c r="L945" s="37">
        <v>20.230197906494102</v>
      </c>
      <c r="M945" s="37">
        <v>0.86223942041397095</v>
      </c>
      <c r="N945" s="37">
        <v>9.7048883438110405</v>
      </c>
      <c r="O945" s="37">
        <v>0</v>
      </c>
      <c r="P945" s="37">
        <v>0</v>
      </c>
      <c r="Q945" s="37">
        <v>1.09474249184132E-2</v>
      </c>
      <c r="R945" s="37">
        <v>25</v>
      </c>
      <c r="S945" s="37">
        <v>0.25348919630050698</v>
      </c>
      <c r="T945" s="37">
        <v>997.20611572265602</v>
      </c>
      <c r="U945" s="37">
        <v>795.264404296875</v>
      </c>
      <c r="V945" s="13"/>
      <c r="W945" s="13"/>
      <c r="X945" s="13"/>
      <c r="Y945" s="13"/>
      <c r="Z945" s="13"/>
      <c r="AA945" s="13"/>
    </row>
    <row r="946" spans="1:27" ht="15.75" customHeight="1" x14ac:dyDescent="0.2">
      <c r="A946" s="13"/>
      <c r="B946" s="37" t="str">
        <f>"CRS25WT3607467"</f>
        <v>CRS25WT3607467</v>
      </c>
      <c r="C946" s="38">
        <v>45946</v>
      </c>
      <c r="D946" s="39">
        <v>3.9108796296296301E-2</v>
      </c>
      <c r="E946" s="37" t="s">
        <v>62</v>
      </c>
      <c r="F946" s="37">
        <v>201</v>
      </c>
      <c r="G946" s="37">
        <v>4</v>
      </c>
      <c r="H946" s="37">
        <v>201.04817199707</v>
      </c>
      <c r="I946" s="37">
        <v>9.5962305068969709</v>
      </c>
      <c r="J946" s="37">
        <v>24.443473815918001</v>
      </c>
      <c r="K946" s="37">
        <v>9.9175615310668892</v>
      </c>
      <c r="L946" s="37">
        <v>20.271936416626001</v>
      </c>
      <c r="M946" s="37">
        <v>0.85710996389389005</v>
      </c>
      <c r="N946" s="37">
        <v>9.7809858322143608</v>
      </c>
      <c r="O946" s="37">
        <v>0</v>
      </c>
      <c r="P946" s="37">
        <v>0</v>
      </c>
      <c r="Q946" s="37">
        <v>1.51588078588247E-2</v>
      </c>
      <c r="R946" s="37">
        <v>25</v>
      </c>
      <c r="S946" s="37">
        <v>0.25084045529365501</v>
      </c>
      <c r="T946" s="37">
        <v>997.41833496093795</v>
      </c>
      <c r="U946" s="37">
        <v>538.29089355468795</v>
      </c>
      <c r="V946" s="13"/>
      <c r="W946" s="13"/>
      <c r="X946" s="13"/>
      <c r="Y946" s="13"/>
      <c r="Z946" s="13"/>
      <c r="AA946" s="13"/>
    </row>
    <row r="947" spans="1:27" ht="15.75" customHeight="1" x14ac:dyDescent="0.2">
      <c r="A947" s="13"/>
      <c r="B947" s="37" t="str">
        <f>"CRS25WT3607468"</f>
        <v>CRS25WT3607468</v>
      </c>
      <c r="C947" s="38">
        <v>45946</v>
      </c>
      <c r="D947" s="39">
        <v>8.6342592592592599E-3</v>
      </c>
      <c r="E947" s="37" t="s">
        <v>62</v>
      </c>
      <c r="F947" s="37">
        <v>203</v>
      </c>
      <c r="G947" s="37">
        <v>4</v>
      </c>
      <c r="H947" s="37">
        <v>203.37847900390599</v>
      </c>
      <c r="I947" s="37">
        <v>9.6804552078247106</v>
      </c>
      <c r="J947" s="37">
        <v>24.500179290771499</v>
      </c>
      <c r="K947" s="37">
        <v>10.0026512145996</v>
      </c>
      <c r="L947" s="37">
        <v>20.332456588745099</v>
      </c>
      <c r="M947" s="37">
        <v>0.85751152038574197</v>
      </c>
      <c r="N947" s="37">
        <v>9.8943557739257795</v>
      </c>
      <c r="O947" s="37">
        <v>0</v>
      </c>
      <c r="P947" s="37">
        <v>0</v>
      </c>
      <c r="Q947" s="37">
        <v>1.76190380007029E-2</v>
      </c>
      <c r="R947" s="37">
        <v>25</v>
      </c>
      <c r="S947" s="37">
        <v>0.24864992499351499</v>
      </c>
      <c r="T947" s="37">
        <v>997.79479980468795</v>
      </c>
      <c r="U947" s="37">
        <v>489.0810546875</v>
      </c>
      <c r="V947" s="13"/>
      <c r="W947" s="13"/>
      <c r="X947" s="13"/>
      <c r="Y947" s="13"/>
      <c r="Z947" s="13"/>
      <c r="AA947" s="13"/>
    </row>
    <row r="948" spans="1:27" ht="15.75" customHeight="1" x14ac:dyDescent="0.2">
      <c r="A948" s="13"/>
      <c r="B948" s="37" t="str">
        <f>"CRS25WT3607469"</f>
        <v>CRS25WT3607469</v>
      </c>
      <c r="C948" s="38">
        <v>45946</v>
      </c>
      <c r="D948" s="39">
        <v>7.6041666666666662E-3</v>
      </c>
      <c r="E948" s="37" t="s">
        <v>62</v>
      </c>
      <c r="F948" s="37">
        <v>205</v>
      </c>
      <c r="G948" s="37">
        <v>4</v>
      </c>
      <c r="H948" s="37">
        <v>205.01174926757801</v>
      </c>
      <c r="I948" s="37">
        <v>9.6865053176879901</v>
      </c>
      <c r="J948" s="37">
        <v>24.484130859375</v>
      </c>
      <c r="K948" s="37">
        <v>10.1141214370728</v>
      </c>
      <c r="L948" s="37">
        <v>20.269849777221701</v>
      </c>
      <c r="M948" s="37">
        <v>0.864424228668213</v>
      </c>
      <c r="N948" s="37">
        <v>9.9738140106201207</v>
      </c>
      <c r="O948" s="37">
        <v>0</v>
      </c>
      <c r="P948" s="37">
        <v>0</v>
      </c>
      <c r="Q948" s="37">
        <v>1.3328372500836801E-2</v>
      </c>
      <c r="R948" s="37">
        <v>25</v>
      </c>
      <c r="S948" s="37">
        <v>0.246880233287811</v>
      </c>
      <c r="T948" s="37">
        <v>996.6787109375</v>
      </c>
      <c r="U948" s="37">
        <v>752.56317138671898</v>
      </c>
      <c r="V948" s="13"/>
      <c r="W948" s="13"/>
      <c r="X948" s="13"/>
      <c r="Y948" s="13"/>
      <c r="Z948" s="13"/>
      <c r="AA948" s="13"/>
    </row>
    <row r="949" spans="1:27" ht="15.75" customHeight="1" x14ac:dyDescent="0.2">
      <c r="A949" s="13"/>
      <c r="B949" s="37" t="str">
        <f>"CRS25WT3607470"</f>
        <v>CRS25WT3607470</v>
      </c>
      <c r="C949" s="38">
        <v>45946</v>
      </c>
      <c r="D949" s="39">
        <v>1.7812499999999998E-2</v>
      </c>
      <c r="E949" s="37" t="s">
        <v>62</v>
      </c>
      <c r="F949" s="37">
        <v>203</v>
      </c>
      <c r="G949" s="37">
        <v>4</v>
      </c>
      <c r="H949" s="37">
        <v>203.90382385253901</v>
      </c>
      <c r="I949" s="37">
        <v>9.6794710159301793</v>
      </c>
      <c r="J949" s="37">
        <v>24.483127593994102</v>
      </c>
      <c r="K949" s="37">
        <v>10.014101028442401</v>
      </c>
      <c r="L949" s="37">
        <v>20.361671447753899</v>
      </c>
      <c r="M949" s="37">
        <v>0.86041277647018399</v>
      </c>
      <c r="N949" s="37">
        <v>9.9199132919311506</v>
      </c>
      <c r="O949" s="37">
        <v>0</v>
      </c>
      <c r="P949" s="37">
        <v>0</v>
      </c>
      <c r="Q949" s="37">
        <v>1.0327381081879101E-2</v>
      </c>
      <c r="R949" s="37">
        <v>25</v>
      </c>
      <c r="S949" s="37">
        <v>0.23911860585212699</v>
      </c>
      <c r="T949" s="37">
        <v>997.07220458984398</v>
      </c>
      <c r="U949" s="37">
        <v>607.79187011718795</v>
      </c>
      <c r="V949" s="13"/>
      <c r="W949" s="13"/>
      <c r="X949" s="13"/>
      <c r="Y949" s="13"/>
      <c r="Z949" s="13"/>
      <c r="AA949" s="13"/>
    </row>
    <row r="950" spans="1:27" ht="15.75" customHeight="1" x14ac:dyDescent="0.2">
      <c r="A950" s="13"/>
      <c r="B950" s="37" t="str">
        <f>"CRS25WT3607471"</f>
        <v>CRS25WT3607471</v>
      </c>
      <c r="C950" s="38">
        <v>45946</v>
      </c>
      <c r="D950" s="39">
        <v>3.5532407407407405E-3</v>
      </c>
      <c r="E950" s="37" t="s">
        <v>62</v>
      </c>
      <c r="F950" s="37">
        <v>204</v>
      </c>
      <c r="G950" s="37">
        <v>4</v>
      </c>
      <c r="H950" s="37">
        <v>204.22801208496099</v>
      </c>
      <c r="I950" s="37">
        <v>9.6636295318603498</v>
      </c>
      <c r="J950" s="37">
        <v>24.4843559265137</v>
      </c>
      <c r="K950" s="37">
        <v>10.030021667480501</v>
      </c>
      <c r="L950" s="37">
        <v>20.361671447753899</v>
      </c>
      <c r="M950" s="37">
        <v>0.86315017938613903</v>
      </c>
      <c r="N950" s="37">
        <v>9.9356851577758807</v>
      </c>
      <c r="O950" s="37">
        <v>0</v>
      </c>
      <c r="P950" s="37">
        <v>0</v>
      </c>
      <c r="Q950" s="37">
        <v>1.0803725570440299E-2</v>
      </c>
      <c r="R950" s="37">
        <v>25</v>
      </c>
      <c r="S950" s="37">
        <v>0.24200314283370999</v>
      </c>
      <c r="T950" s="37">
        <v>999.65478515625</v>
      </c>
      <c r="U950" s="37">
        <v>582.21044921875</v>
      </c>
      <c r="V950" s="13"/>
      <c r="W950" s="13"/>
      <c r="X950" s="13"/>
      <c r="Y950" s="13"/>
      <c r="Z950" s="13"/>
      <c r="AA950" s="13"/>
    </row>
    <row r="951" spans="1:27" ht="15.75" customHeight="1" x14ac:dyDescent="0.2">
      <c r="A951" s="13"/>
      <c r="B951" s="37" t="str">
        <f>"CRS25WT3607472"</f>
        <v>CRS25WT3607472</v>
      </c>
      <c r="C951" s="38">
        <v>45946</v>
      </c>
      <c r="D951" s="39">
        <v>1.2685185185185183E-2</v>
      </c>
      <c r="E951" s="37" t="s">
        <v>62</v>
      </c>
      <c r="F951" s="37">
        <v>202</v>
      </c>
      <c r="G951" s="37">
        <v>4</v>
      </c>
      <c r="H951" s="37">
        <v>202.54772949218801</v>
      </c>
      <c r="I951" s="37">
        <v>9.6808805465698207</v>
      </c>
      <c r="J951" s="37">
        <v>24.449577331543001</v>
      </c>
      <c r="K951" s="37">
        <v>9.9658851623535192</v>
      </c>
      <c r="L951" s="37">
        <v>20.3241081237793</v>
      </c>
      <c r="M951" s="37">
        <v>0.85573869943618797</v>
      </c>
      <c r="N951" s="37">
        <v>9.8539400100708008</v>
      </c>
      <c r="O951" s="37">
        <v>0</v>
      </c>
      <c r="P951" s="37">
        <v>0</v>
      </c>
      <c r="Q951" s="37">
        <v>2.2062819451093701E-2</v>
      </c>
      <c r="R951" s="37">
        <v>25</v>
      </c>
      <c r="S951" s="37">
        <v>0.25243189930915799</v>
      </c>
      <c r="T951" s="37">
        <v>1001.30316162109</v>
      </c>
      <c r="U951" s="37">
        <v>547.26550292968795</v>
      </c>
      <c r="V951" s="13"/>
      <c r="W951" s="13"/>
      <c r="X951" s="13"/>
      <c r="Y951" s="13"/>
      <c r="Z951" s="13"/>
      <c r="AA951" s="13"/>
    </row>
    <row r="952" spans="1:27" ht="15.75" customHeight="1" x14ac:dyDescent="0.2">
      <c r="A952" s="13"/>
      <c r="B952" s="37" t="str">
        <f>"CRS25WT3607473"</f>
        <v>CRS25WT3607473</v>
      </c>
      <c r="C952" s="38">
        <v>45946</v>
      </c>
      <c r="D952" s="39">
        <v>1.5810185185185184E-2</v>
      </c>
      <c r="E952" s="37" t="s">
        <v>62</v>
      </c>
      <c r="F952" s="37">
        <v>203</v>
      </c>
      <c r="G952" s="37">
        <v>4</v>
      </c>
      <c r="H952" s="37">
        <v>203.84077453613301</v>
      </c>
      <c r="I952" s="37">
        <v>9.6691961288452095</v>
      </c>
      <c r="J952" s="37">
        <v>24.472236633300799</v>
      </c>
      <c r="K952" s="37">
        <v>10.0553178787231</v>
      </c>
      <c r="L952" s="37">
        <v>20.271936416626001</v>
      </c>
      <c r="M952" s="37">
        <v>0.86144393682479903</v>
      </c>
      <c r="N952" s="37">
        <v>9.9168462753295898</v>
      </c>
      <c r="O952" s="37">
        <v>0</v>
      </c>
      <c r="P952" s="37">
        <v>0</v>
      </c>
      <c r="Q952" s="37">
        <v>1.6030466184020001E-2</v>
      </c>
      <c r="R952" s="37">
        <v>25</v>
      </c>
      <c r="S952" s="37">
        <v>0.24943448603153201</v>
      </c>
      <c r="T952" s="37">
        <v>996.29504394531295</v>
      </c>
      <c r="U952" s="37">
        <v>633.40637207031295</v>
      </c>
      <c r="V952" s="13"/>
      <c r="W952" s="13"/>
      <c r="X952" s="13"/>
      <c r="Y952" s="13"/>
      <c r="Z952" s="13"/>
      <c r="AA952" s="13"/>
    </row>
    <row r="953" spans="1:27" ht="15.75" customHeight="1" x14ac:dyDescent="0.2">
      <c r="A953" s="13"/>
      <c r="B953" s="37" t="str">
        <f>"CRS25WT3607474"</f>
        <v>CRS25WT3607474</v>
      </c>
      <c r="C953" s="38">
        <v>45946</v>
      </c>
      <c r="D953" s="39">
        <v>1.3715277777777778E-2</v>
      </c>
      <c r="E953" s="37" t="s">
        <v>62</v>
      </c>
      <c r="F953" s="37">
        <v>203</v>
      </c>
      <c r="G953" s="37">
        <v>4</v>
      </c>
      <c r="H953" s="37">
        <v>203.516036987305</v>
      </c>
      <c r="I953" s="37">
        <v>9.7060565948486293</v>
      </c>
      <c r="J953" s="37">
        <v>24.428146362304702</v>
      </c>
      <c r="K953" s="37">
        <v>10.0568990707397</v>
      </c>
      <c r="L953" s="37">
        <v>20.2364597320557</v>
      </c>
      <c r="M953" s="37">
        <v>0.85835176706314098</v>
      </c>
      <c r="N953" s="37">
        <v>9.9010477066040004</v>
      </c>
      <c r="O953" s="37">
        <v>0</v>
      </c>
      <c r="P953" s="37">
        <v>0</v>
      </c>
      <c r="Q953" s="37">
        <v>1.5793960541486698E-2</v>
      </c>
      <c r="R953" s="37">
        <v>25</v>
      </c>
      <c r="S953" s="37">
        <v>0.25010702013969399</v>
      </c>
      <c r="T953" s="37">
        <v>997.60791015625</v>
      </c>
      <c r="U953" s="37">
        <v>515.41552734375</v>
      </c>
      <c r="V953" s="13"/>
      <c r="W953" s="13"/>
      <c r="X953" s="13"/>
      <c r="Y953" s="13"/>
      <c r="Z953" s="13"/>
      <c r="AA953" s="13"/>
    </row>
    <row r="954" spans="1:27" ht="15.75" customHeight="1" x14ac:dyDescent="0.2">
      <c r="A954" s="13"/>
      <c r="B954" s="37" t="str">
        <f>"CRS25WT3607475"</f>
        <v>CRS25WT3607475</v>
      </c>
      <c r="C954" s="38">
        <v>45946</v>
      </c>
      <c r="D954" s="39">
        <v>1.4768518518518519E-2</v>
      </c>
      <c r="E954" s="37" t="s">
        <v>62</v>
      </c>
      <c r="F954" s="37">
        <v>204</v>
      </c>
      <c r="G954" s="37">
        <v>4</v>
      </c>
      <c r="H954" s="37">
        <v>204.16368103027301</v>
      </c>
      <c r="I954" s="37">
        <v>9.6913061141967791</v>
      </c>
      <c r="J954" s="37">
        <v>24.468599319458001</v>
      </c>
      <c r="K954" s="37">
        <v>10.053653717041</v>
      </c>
      <c r="L954" s="37">
        <v>20.3074131011963</v>
      </c>
      <c r="M954" s="37">
        <v>0.86096811294555697</v>
      </c>
      <c r="N954" s="37">
        <v>9.93255519866943</v>
      </c>
      <c r="O954" s="37">
        <v>0</v>
      </c>
      <c r="P954" s="37">
        <v>0</v>
      </c>
      <c r="Q954" s="37">
        <v>1.3253968209028201E-2</v>
      </c>
      <c r="R954" s="37">
        <v>25</v>
      </c>
      <c r="S954" s="37">
        <v>0.24545261263847401</v>
      </c>
      <c r="T954" s="37">
        <v>997.396240234375</v>
      </c>
      <c r="U954" s="37">
        <v>546.21228027343795</v>
      </c>
      <c r="V954" s="13"/>
      <c r="W954" s="13"/>
      <c r="X954" s="13"/>
      <c r="Y954" s="13"/>
      <c r="Z954" s="13"/>
      <c r="AA954" s="13"/>
    </row>
    <row r="955" spans="1:27" ht="15.75" customHeight="1" x14ac:dyDescent="0.2">
      <c r="A955" s="13"/>
      <c r="B955" s="37" t="str">
        <f>"CRS25WT3607476"</f>
        <v>CRS25WT3607476</v>
      </c>
      <c r="C955" s="38">
        <v>45946</v>
      </c>
      <c r="D955" s="39">
        <v>3.6608796296296299E-2</v>
      </c>
      <c r="E955" s="37" t="s">
        <v>62</v>
      </c>
      <c r="F955" s="37">
        <v>202</v>
      </c>
      <c r="G955" s="37">
        <v>4</v>
      </c>
      <c r="H955" s="37">
        <v>202.33746337890599</v>
      </c>
      <c r="I955" s="37">
        <v>9.5898857116699201</v>
      </c>
      <c r="J955" s="37">
        <v>24.429599761962901</v>
      </c>
      <c r="K955" s="37">
        <v>9.966796875</v>
      </c>
      <c r="L955" s="37">
        <v>20.301153182983398</v>
      </c>
      <c r="M955" s="37">
        <v>0.86366736888885498</v>
      </c>
      <c r="N955" s="37">
        <v>9.8437099456787092</v>
      </c>
      <c r="O955" s="37">
        <v>0</v>
      </c>
      <c r="P955" s="37">
        <v>0</v>
      </c>
      <c r="Q955" s="37">
        <v>1.25409225001931E-2</v>
      </c>
      <c r="R955" s="37">
        <v>25</v>
      </c>
      <c r="S955" s="37">
        <v>0.24249729514122001</v>
      </c>
      <c r="T955" s="37">
        <v>997.11138916015602</v>
      </c>
      <c r="U955" s="37">
        <v>762.31060791015602</v>
      </c>
      <c r="V955" s="13"/>
      <c r="W955" s="13"/>
      <c r="X955" s="13"/>
      <c r="Y955" s="13"/>
      <c r="Z955" s="13"/>
      <c r="AA955" s="13"/>
    </row>
    <row r="956" spans="1:27" ht="15.75" customHeight="1" x14ac:dyDescent="0.2">
      <c r="A956" s="13"/>
      <c r="B956" s="37" t="str">
        <f>"CRS25WT3607477"</f>
        <v>CRS25WT3607477</v>
      </c>
      <c r="C956" s="38">
        <v>45946</v>
      </c>
      <c r="D956" s="39">
        <v>4.7280092592592589E-2</v>
      </c>
      <c r="E956" s="37" t="s">
        <v>62</v>
      </c>
      <c r="F956" s="37">
        <v>200</v>
      </c>
      <c r="G956" s="37">
        <v>4</v>
      </c>
      <c r="H956" s="37">
        <v>200.97413635253901</v>
      </c>
      <c r="I956" s="37">
        <v>9.44287014007568</v>
      </c>
      <c r="J956" s="37">
        <v>24.409158706665</v>
      </c>
      <c r="K956" s="37">
        <v>9.9271945953369105</v>
      </c>
      <c r="L956" s="37">
        <v>20.244806289672901</v>
      </c>
      <c r="M956" s="37">
        <v>0.87193346023559604</v>
      </c>
      <c r="N956" s="37">
        <v>9.7773847579956108</v>
      </c>
      <c r="O956" s="37">
        <v>0</v>
      </c>
      <c r="P956" s="37">
        <v>0</v>
      </c>
      <c r="Q956" s="37">
        <v>1.52368545532227E-2</v>
      </c>
      <c r="R956" s="37">
        <v>25</v>
      </c>
      <c r="S956" s="37">
        <v>0.23812572658062001</v>
      </c>
      <c r="T956" s="37">
        <v>995.24969482421898</v>
      </c>
      <c r="U956" s="37">
        <v>1232.52624511719</v>
      </c>
      <c r="V956" s="13"/>
      <c r="W956" s="13"/>
      <c r="X956" s="13"/>
      <c r="Y956" s="13"/>
      <c r="Z956" s="13"/>
      <c r="AA956" s="13"/>
    </row>
    <row r="957" spans="1:27" ht="15.75" customHeight="1" x14ac:dyDescent="0.2">
      <c r="A957" s="13"/>
      <c r="B957" s="37" t="str">
        <f>"CRS25WT3607478"</f>
        <v>CRS25WT3607478</v>
      </c>
      <c r="C957" s="38">
        <v>45946</v>
      </c>
      <c r="D957" s="39">
        <v>5.4837962962962956E-2</v>
      </c>
      <c r="E957" s="37" t="s">
        <v>62</v>
      </c>
      <c r="F957" s="37">
        <v>203</v>
      </c>
      <c r="G957" s="37">
        <v>4</v>
      </c>
      <c r="H957" s="37">
        <v>203.76351928710901</v>
      </c>
      <c r="I957" s="37">
        <v>9.6902303695678693</v>
      </c>
      <c r="J957" s="37">
        <v>24.401107788085898</v>
      </c>
      <c r="K957" s="37">
        <v>10.060827255249</v>
      </c>
      <c r="L957" s="37">
        <v>20.2531547546387</v>
      </c>
      <c r="M957" s="37">
        <v>0.86175298690795898</v>
      </c>
      <c r="N957" s="37">
        <v>9.9130878448486293</v>
      </c>
      <c r="O957" s="37">
        <v>0</v>
      </c>
      <c r="P957" s="37">
        <v>0</v>
      </c>
      <c r="Q957" s="37">
        <v>1.0952379554510099E-2</v>
      </c>
      <c r="R957" s="37">
        <v>25</v>
      </c>
      <c r="S957" s="37">
        <v>0.23983722925186199</v>
      </c>
      <c r="T957" s="37">
        <v>997.455078125</v>
      </c>
      <c r="U957" s="37">
        <v>568.78863525390602</v>
      </c>
      <c r="V957" s="13"/>
      <c r="W957" s="13"/>
      <c r="X957" s="13"/>
      <c r="Y957" s="13"/>
      <c r="Z957" s="13"/>
      <c r="AA957" s="13"/>
    </row>
    <row r="958" spans="1:27" ht="15.75" customHeight="1" x14ac:dyDescent="0.2">
      <c r="A958" s="13"/>
      <c r="B958" s="37" t="str">
        <f>"CRS25WT3607479"</f>
        <v>CRS25WT3607479</v>
      </c>
      <c r="C958" s="38">
        <v>45946</v>
      </c>
      <c r="D958" s="39">
        <v>4.2118055555555554E-2</v>
      </c>
      <c r="E958" s="37" t="s">
        <v>62</v>
      </c>
      <c r="F958" s="37">
        <v>202</v>
      </c>
      <c r="G958" s="37">
        <v>4</v>
      </c>
      <c r="H958" s="37">
        <v>202.27925109863301</v>
      </c>
      <c r="I958" s="37">
        <v>9.5192174911499006</v>
      </c>
      <c r="J958" s="37">
        <v>24.430383682251001</v>
      </c>
      <c r="K958" s="37">
        <v>9.9485893249511701</v>
      </c>
      <c r="L958" s="37">
        <v>20.332456588745099</v>
      </c>
      <c r="M958" s="37">
        <v>0.869800806045532</v>
      </c>
      <c r="N958" s="37">
        <v>9.8408784866333008</v>
      </c>
      <c r="O958" s="37">
        <v>0</v>
      </c>
      <c r="P958" s="37">
        <v>0</v>
      </c>
      <c r="Q958" s="37">
        <v>2.65070050954819E-2</v>
      </c>
      <c r="R958" s="37">
        <v>25</v>
      </c>
      <c r="S958" s="37">
        <v>0.245421722531319</v>
      </c>
      <c r="T958" s="37">
        <v>996.00634765625</v>
      </c>
      <c r="U958" s="37">
        <v>741.946044921875</v>
      </c>
      <c r="V958" s="13"/>
      <c r="W958" s="13"/>
      <c r="X958" s="13"/>
      <c r="Y958" s="13"/>
      <c r="Z958" s="13"/>
      <c r="AA958" s="13"/>
    </row>
    <row r="959" spans="1:27" ht="15.75" customHeight="1" x14ac:dyDescent="0.2">
      <c r="A959" s="13"/>
      <c r="B959" s="37" t="str">
        <f>"CRS25WT3607480"</f>
        <v>CRS25WT3607480</v>
      </c>
      <c r="C959" s="38">
        <v>45946</v>
      </c>
      <c r="D959" s="39">
        <v>2.1921296296296296E-2</v>
      </c>
      <c r="E959" s="37" t="s">
        <v>62</v>
      </c>
      <c r="F959" s="37">
        <v>198</v>
      </c>
      <c r="G959" s="37">
        <v>4</v>
      </c>
      <c r="H959" s="37">
        <v>198.36909484863301</v>
      </c>
      <c r="I959" s="37">
        <v>9.5574264526367205</v>
      </c>
      <c r="J959" s="37">
        <v>24.161174774169901</v>
      </c>
      <c r="K959" s="37">
        <v>9.9005756378173793</v>
      </c>
      <c r="L959" s="37">
        <v>20.036119461059599</v>
      </c>
      <c r="M959" s="37">
        <v>0.85904318094253496</v>
      </c>
      <c r="N959" s="37">
        <v>9.6506490707397496</v>
      </c>
      <c r="O959" s="37">
        <v>0</v>
      </c>
      <c r="P959" s="37">
        <v>0</v>
      </c>
      <c r="Q959" s="37">
        <v>2.1448452025651901E-2</v>
      </c>
      <c r="R959" s="37">
        <v>25</v>
      </c>
      <c r="S959" s="37">
        <v>0.24569651484489399</v>
      </c>
      <c r="T959" s="37">
        <v>994.736328125</v>
      </c>
      <c r="U959" s="37">
        <v>536.02032470703102</v>
      </c>
      <c r="V959" s="13"/>
      <c r="W959" s="13"/>
      <c r="X959" s="13"/>
      <c r="Y959" s="13"/>
      <c r="Z959" s="13"/>
      <c r="AA959" s="13"/>
    </row>
    <row r="960" spans="1:27" ht="15.75" customHeight="1" x14ac:dyDescent="0.2">
      <c r="A960" s="13"/>
      <c r="B960" s="37" t="str">
        <f>"CRS25WT3607482"</f>
        <v>CRS25WT3607482</v>
      </c>
      <c r="C960" s="38">
        <v>45946</v>
      </c>
      <c r="D960" s="39">
        <v>1.9606481481481482E-2</v>
      </c>
      <c r="E960" s="37" t="s">
        <v>62</v>
      </c>
      <c r="F960" s="37">
        <v>199</v>
      </c>
      <c r="G960" s="37">
        <v>4</v>
      </c>
      <c r="H960" s="37">
        <v>199.53094482421901</v>
      </c>
      <c r="I960" s="37">
        <v>9.6279010772705096</v>
      </c>
      <c r="J960" s="37">
        <v>24.132200241088899</v>
      </c>
      <c r="K960" s="37">
        <v>9.9731044769287092</v>
      </c>
      <c r="L960" s="37">
        <v>20.006904602050799</v>
      </c>
      <c r="M960" s="37">
        <v>0.85877960920333896</v>
      </c>
      <c r="N960" s="37">
        <v>9.7071733474731392</v>
      </c>
      <c r="O960" s="37">
        <v>0</v>
      </c>
      <c r="P960" s="37">
        <v>0</v>
      </c>
      <c r="Q960" s="37">
        <v>2.30158418416977E-2</v>
      </c>
      <c r="R960" s="37">
        <v>25</v>
      </c>
      <c r="S960" s="37">
        <v>0.25072607398033098</v>
      </c>
      <c r="T960" s="37">
        <v>995.35925292968795</v>
      </c>
      <c r="U960" s="37">
        <v>568.81158447265602</v>
      </c>
      <c r="V960" s="13"/>
      <c r="W960" s="13"/>
      <c r="X960" s="13"/>
      <c r="Y960" s="13"/>
      <c r="Z960" s="13"/>
      <c r="AA960" s="13"/>
    </row>
    <row r="961" spans="1:27" ht="15.75" customHeight="1" x14ac:dyDescent="0.2">
      <c r="A961" s="13"/>
      <c r="B961" s="37" t="str">
        <f>"CRS25WT3607483"</f>
        <v>CRS25WT3607483</v>
      </c>
      <c r="C961" s="38">
        <v>45946</v>
      </c>
      <c r="D961" s="39">
        <v>2.074074074074074E-2</v>
      </c>
      <c r="E961" s="37" t="s">
        <v>62</v>
      </c>
      <c r="F961" s="37">
        <v>201</v>
      </c>
      <c r="G961" s="37">
        <v>4</v>
      </c>
      <c r="H961" s="37">
        <v>201.64343261718801</v>
      </c>
      <c r="I961" s="37">
        <v>9.6562290191650408</v>
      </c>
      <c r="J961" s="37">
        <v>24.194328308105501</v>
      </c>
      <c r="K961" s="37">
        <v>10.062949180603001</v>
      </c>
      <c r="L961" s="37">
        <v>20.038206100463899</v>
      </c>
      <c r="M961" s="37">
        <v>0.863103628158569</v>
      </c>
      <c r="N961" s="37">
        <v>9.8099460601806605</v>
      </c>
      <c r="O961" s="37">
        <v>0</v>
      </c>
      <c r="P961" s="37">
        <v>0</v>
      </c>
      <c r="Q961" s="37">
        <v>1.0813490487635099E-2</v>
      </c>
      <c r="R961" s="37">
        <v>25</v>
      </c>
      <c r="S961" s="37">
        <v>0.24849025905132299</v>
      </c>
      <c r="T961" s="37">
        <v>995.53869628906295</v>
      </c>
      <c r="U961" s="37">
        <v>627.33172607421898</v>
      </c>
      <c r="V961" s="13"/>
      <c r="W961" s="13"/>
      <c r="X961" s="13"/>
      <c r="Y961" s="13"/>
      <c r="Z961" s="13"/>
      <c r="AA961" s="13"/>
    </row>
    <row r="962" spans="1:27" ht="15.75" customHeight="1" x14ac:dyDescent="0.2">
      <c r="A962" s="13"/>
      <c r="B962" s="37" t="str">
        <f>"CRS25WT3607484"</f>
        <v>CRS25WT3607484</v>
      </c>
      <c r="C962" s="38">
        <v>45946</v>
      </c>
      <c r="D962" s="39">
        <v>5.7361111111111113E-2</v>
      </c>
      <c r="E962" s="37" t="s">
        <v>62</v>
      </c>
      <c r="F962" s="37">
        <v>203</v>
      </c>
      <c r="G962" s="37">
        <v>4</v>
      </c>
      <c r="H962" s="37">
        <v>203.10810852050801</v>
      </c>
      <c r="I962" s="37">
        <v>9.64269924163818</v>
      </c>
      <c r="J962" s="37">
        <v>24.394950866699201</v>
      </c>
      <c r="K962" s="37">
        <v>10.022271156311</v>
      </c>
      <c r="L962" s="37">
        <v>20.2656764984131</v>
      </c>
      <c r="M962" s="37">
        <v>0.86343312263488803</v>
      </c>
      <c r="N962" s="37">
        <v>9.8812017440795898</v>
      </c>
      <c r="O962" s="37">
        <v>0</v>
      </c>
      <c r="P962" s="37">
        <v>0</v>
      </c>
      <c r="Q962" s="37">
        <v>1.76190380007029E-2</v>
      </c>
      <c r="R962" s="37">
        <v>25</v>
      </c>
      <c r="S962" s="37">
        <v>0.24349161982536299</v>
      </c>
      <c r="T962" s="37">
        <v>997.14367675781295</v>
      </c>
      <c r="U962" s="37">
        <v>593.22717285156295</v>
      </c>
      <c r="V962" s="13"/>
      <c r="W962" s="13"/>
      <c r="X962" s="13"/>
      <c r="Y962" s="13"/>
      <c r="Z962" s="13"/>
      <c r="AA962" s="13"/>
    </row>
    <row r="963" spans="1:27" ht="15.75" customHeight="1" x14ac:dyDescent="0.2">
      <c r="A963" s="13"/>
      <c r="B963" s="37" t="str">
        <f>"CRS25WT3607485"</f>
        <v>CRS25WT3607485</v>
      </c>
      <c r="C963" s="38">
        <v>45946</v>
      </c>
      <c r="D963" s="39">
        <v>5.6724537037037039E-2</v>
      </c>
      <c r="E963" s="37" t="s">
        <v>62</v>
      </c>
      <c r="F963" s="37">
        <v>202</v>
      </c>
      <c r="G963" s="37">
        <v>4</v>
      </c>
      <c r="H963" s="37">
        <v>202.84924316406301</v>
      </c>
      <c r="I963" s="37">
        <v>9.6205978393554705</v>
      </c>
      <c r="J963" s="37">
        <v>24.442405700683601</v>
      </c>
      <c r="K963" s="37">
        <v>10.021882057189901</v>
      </c>
      <c r="L963" s="37">
        <v>20.2406330108643</v>
      </c>
      <c r="M963" s="37">
        <v>0.86263561248779297</v>
      </c>
      <c r="N963" s="37">
        <v>9.8686084747314506</v>
      </c>
      <c r="O963" s="37">
        <v>0</v>
      </c>
      <c r="P963" s="37">
        <v>0</v>
      </c>
      <c r="Q963" s="37">
        <v>1.7618428915739101E-2</v>
      </c>
      <c r="R963" s="37">
        <v>25</v>
      </c>
      <c r="S963" s="37">
        <v>0.25087726116180398</v>
      </c>
      <c r="T963" s="37">
        <v>995.65545654296898</v>
      </c>
      <c r="U963" s="37">
        <v>562.02227783203102</v>
      </c>
      <c r="V963" s="13"/>
      <c r="W963" s="13"/>
      <c r="X963" s="13"/>
      <c r="Y963" s="13"/>
      <c r="Z963" s="13"/>
      <c r="AA963" s="13"/>
    </row>
    <row r="964" spans="1:27" ht="15.75" customHeight="1" x14ac:dyDescent="0.2">
      <c r="A964" s="13"/>
      <c r="B964" s="37" t="str">
        <f>"CRS25WT3607486"</f>
        <v>CRS25WT3607486</v>
      </c>
      <c r="C964" s="38">
        <v>45946</v>
      </c>
      <c r="D964" s="39">
        <v>3.243055555555556E-2</v>
      </c>
      <c r="E964" s="37" t="s">
        <v>62</v>
      </c>
      <c r="F964" s="37">
        <v>198</v>
      </c>
      <c r="G964" s="37">
        <v>4</v>
      </c>
      <c r="H964" s="37">
        <v>198.20730590820301</v>
      </c>
      <c r="I964" s="37">
        <v>9.4183578491210902</v>
      </c>
      <c r="J964" s="37">
        <v>24.3852729797363</v>
      </c>
      <c r="K964" s="37">
        <v>9.7764167785644496</v>
      </c>
      <c r="L964" s="37">
        <v>20.274023056030298</v>
      </c>
      <c r="M964" s="37">
        <v>0.86301201581955</v>
      </c>
      <c r="N964" s="37">
        <v>9.6427783966064506</v>
      </c>
      <c r="O964" s="37">
        <v>0</v>
      </c>
      <c r="P964" s="37">
        <v>0</v>
      </c>
      <c r="Q964" s="37">
        <v>1.06646828353405E-2</v>
      </c>
      <c r="R964" s="37">
        <v>25</v>
      </c>
      <c r="S964" s="37">
        <v>0.24978742003440901</v>
      </c>
      <c r="T964" s="37">
        <v>994.60095214843795</v>
      </c>
      <c r="U964" s="37">
        <v>551.28381347656295</v>
      </c>
      <c r="V964" s="13"/>
      <c r="W964" s="13"/>
      <c r="X964" s="13"/>
      <c r="Y964" s="13"/>
      <c r="Z964" s="13"/>
      <c r="AA964" s="13"/>
    </row>
    <row r="965" spans="1:27" ht="15.75" customHeight="1" x14ac:dyDescent="0.2">
      <c r="A965" s="13"/>
      <c r="B965" s="37" t="str">
        <f>"CRS25WT3607487"</f>
        <v>CRS25WT3607487</v>
      </c>
      <c r="C965" s="38">
        <v>45946</v>
      </c>
      <c r="D965" s="39">
        <v>3.5740740740740747E-2</v>
      </c>
      <c r="E965" s="37" t="s">
        <v>62</v>
      </c>
      <c r="F965" s="37">
        <v>198</v>
      </c>
      <c r="G965" s="37">
        <v>4</v>
      </c>
      <c r="H965" s="37">
        <v>198.130294799805</v>
      </c>
      <c r="I965" s="37">
        <v>9.4208641052246094</v>
      </c>
      <c r="J965" s="37">
        <v>24.453392028808601</v>
      </c>
      <c r="K965" s="37">
        <v>9.7535438537597692</v>
      </c>
      <c r="L965" s="37">
        <v>20.313674926757798</v>
      </c>
      <c r="M965" s="37">
        <v>0.86004471778869596</v>
      </c>
      <c r="N965" s="37">
        <v>9.6390314102172905</v>
      </c>
      <c r="O965" s="37">
        <v>0</v>
      </c>
      <c r="P965" s="37">
        <v>0</v>
      </c>
      <c r="Q965" s="37">
        <v>1.0952307842671901E-2</v>
      </c>
      <c r="R965" s="37">
        <v>25</v>
      </c>
      <c r="S965" s="37">
        <v>0.245563104748726</v>
      </c>
      <c r="T965" s="37">
        <v>995.23669433593795</v>
      </c>
      <c r="U965" s="37">
        <v>600.23187255859398</v>
      </c>
      <c r="V965" s="13"/>
      <c r="W965" s="13"/>
      <c r="X965" s="13"/>
      <c r="Y965" s="13"/>
      <c r="Z965" s="13"/>
      <c r="AA965" s="13"/>
    </row>
    <row r="966" spans="1:27" ht="15.75" customHeight="1" x14ac:dyDescent="0.2">
      <c r="A966" s="13"/>
      <c r="B966" s="37" t="str">
        <f>"CRS25WT3607488"</f>
        <v>CRS25WT3607488</v>
      </c>
      <c r="C966" s="38">
        <v>45946</v>
      </c>
      <c r="D966" s="39">
        <v>4.1377314814814818E-2</v>
      </c>
      <c r="E966" s="37" t="s">
        <v>62</v>
      </c>
      <c r="F966" s="37">
        <v>201</v>
      </c>
      <c r="G966" s="37">
        <v>4</v>
      </c>
      <c r="H966" s="37">
        <v>201.37643432617199</v>
      </c>
      <c r="I966" s="37">
        <v>9.5208740234375</v>
      </c>
      <c r="J966" s="37">
        <v>24.464603424072301</v>
      </c>
      <c r="K966" s="37">
        <v>9.9184379577636701</v>
      </c>
      <c r="L966" s="37">
        <v>20.303239822387699</v>
      </c>
      <c r="M966" s="37">
        <v>0.86455702781677202</v>
      </c>
      <c r="N966" s="37">
        <v>9.7969560623168892</v>
      </c>
      <c r="O966" s="37">
        <v>0</v>
      </c>
      <c r="P966" s="37">
        <v>0</v>
      </c>
      <c r="Q966" s="37">
        <v>1.06352306902409E-2</v>
      </c>
      <c r="R966" s="37">
        <v>25</v>
      </c>
      <c r="S966" s="37">
        <v>0.24313105642795599</v>
      </c>
      <c r="T966" s="37">
        <v>994.91564941406295</v>
      </c>
      <c r="U966" s="37">
        <v>760.899169921875</v>
      </c>
      <c r="V966" s="13"/>
      <c r="W966" s="13"/>
      <c r="X966" s="13"/>
      <c r="Y966" s="13"/>
      <c r="Z966" s="13"/>
      <c r="AA966" s="13"/>
    </row>
    <row r="967" spans="1:27" ht="15.75" customHeight="1" x14ac:dyDescent="0.2">
      <c r="A967" s="13"/>
      <c r="B967" s="37" t="str">
        <f>"CRS25WT3607489"</f>
        <v>CRS25WT3607489</v>
      </c>
      <c r="C967" s="38">
        <v>45946</v>
      </c>
      <c r="D967" s="39">
        <v>3.78587962962963E-2</v>
      </c>
      <c r="E967" s="37" t="s">
        <v>62</v>
      </c>
      <c r="F967" s="37">
        <v>201</v>
      </c>
      <c r="G967" s="37">
        <v>4</v>
      </c>
      <c r="H967" s="37">
        <v>201.69534301757801</v>
      </c>
      <c r="I967" s="37">
        <v>9.48608493804932</v>
      </c>
      <c r="J967" s="37">
        <v>24.4637756347656</v>
      </c>
      <c r="K967" s="37">
        <v>9.9566612243652308</v>
      </c>
      <c r="L967" s="37">
        <v>20.257328033447301</v>
      </c>
      <c r="M967" s="37">
        <v>0.86913126707077004</v>
      </c>
      <c r="N967" s="37">
        <v>9.8124713897705096</v>
      </c>
      <c r="O967" s="37">
        <v>0</v>
      </c>
      <c r="P967" s="37">
        <v>0</v>
      </c>
      <c r="Q967" s="37">
        <v>1.0952303186059E-2</v>
      </c>
      <c r="R967" s="37">
        <v>25</v>
      </c>
      <c r="S967" s="37">
        <v>0.24786876142024999</v>
      </c>
      <c r="T967" s="37">
        <v>995.61376953125</v>
      </c>
      <c r="U967" s="37">
        <v>841.309814453125</v>
      </c>
      <c r="V967" s="13"/>
      <c r="W967" s="13"/>
      <c r="X967" s="13"/>
      <c r="Y967" s="13"/>
      <c r="Z967" s="13"/>
      <c r="AA967" s="13"/>
    </row>
    <row r="968" spans="1:27" ht="15.75" customHeight="1" x14ac:dyDescent="0.2">
      <c r="A968" s="13"/>
      <c r="B968" s="37" t="str">
        <f>"CRS25WT3607490"</f>
        <v>CRS25WT3607490</v>
      </c>
      <c r="C968" s="38">
        <v>45946</v>
      </c>
      <c r="D968" s="39">
        <v>5.5763888888888891E-2</v>
      </c>
      <c r="E968" s="37" t="s">
        <v>62</v>
      </c>
      <c r="F968" s="37">
        <v>203</v>
      </c>
      <c r="G968" s="37">
        <v>4</v>
      </c>
      <c r="H968" s="37">
        <v>203.84613037109401</v>
      </c>
      <c r="I968" s="37">
        <v>9.6647195816040004</v>
      </c>
      <c r="J968" s="37">
        <v>24.4989013671875</v>
      </c>
      <c r="K968" s="37">
        <v>10.021537780761699</v>
      </c>
      <c r="L968" s="37">
        <v>20.340803146362301</v>
      </c>
      <c r="M968" s="37">
        <v>0.86092752218246504</v>
      </c>
      <c r="N968" s="37">
        <v>9.9171066284179705</v>
      </c>
      <c r="O968" s="37">
        <v>0</v>
      </c>
      <c r="P968" s="37">
        <v>0</v>
      </c>
      <c r="Q968" s="37">
        <v>1.0327381081879101E-2</v>
      </c>
      <c r="R968" s="37">
        <v>25</v>
      </c>
      <c r="S968" s="37">
        <v>0.24362991750240301</v>
      </c>
      <c r="T968" s="37">
        <v>995.42724609375</v>
      </c>
      <c r="U968" s="37">
        <v>600.94812011718795</v>
      </c>
      <c r="V968" s="13"/>
      <c r="W968" s="13"/>
      <c r="X968" s="13"/>
      <c r="Y968" s="13"/>
      <c r="Z968" s="13"/>
      <c r="AA968" s="13"/>
    </row>
    <row r="969" spans="1:27" ht="15.75" customHeight="1" x14ac:dyDescent="0.2">
      <c r="A969" s="13"/>
      <c r="B969" s="37" t="str">
        <f>"CRS25WT3607491"</f>
        <v>CRS25WT3607491</v>
      </c>
      <c r="C969" s="38">
        <v>45946</v>
      </c>
      <c r="D969" s="39">
        <v>6.1643518518518514E-2</v>
      </c>
      <c r="E969" s="37" t="s">
        <v>62</v>
      </c>
      <c r="F969" s="37">
        <v>201</v>
      </c>
      <c r="G969" s="37">
        <v>4</v>
      </c>
      <c r="H969" s="37">
        <v>201.01443481445301</v>
      </c>
      <c r="I969" s="37">
        <v>9.6320428848266602</v>
      </c>
      <c r="J969" s="37">
        <v>24.2625427246094</v>
      </c>
      <c r="K969" s="37">
        <v>10.0138292312622</v>
      </c>
      <c r="L969" s="37">
        <v>20.073682785034201</v>
      </c>
      <c r="M969" s="37">
        <v>0.86014670133590698</v>
      </c>
      <c r="N969" s="37">
        <v>9.7793445587158203</v>
      </c>
      <c r="O969" s="37">
        <v>0</v>
      </c>
      <c r="P969" s="37">
        <v>0</v>
      </c>
      <c r="Q969" s="37">
        <v>1.0476151481270801E-2</v>
      </c>
      <c r="R969" s="37">
        <v>25</v>
      </c>
      <c r="S969" s="37">
        <v>0.25135976076126099</v>
      </c>
      <c r="T969" s="37">
        <v>994.59924316406295</v>
      </c>
      <c r="U969" s="37">
        <v>545.90545654296898</v>
      </c>
      <c r="V969" s="13"/>
      <c r="W969" s="13"/>
      <c r="X969" s="13"/>
      <c r="Y969" s="13"/>
      <c r="Z969" s="13"/>
      <c r="AA969" s="13"/>
    </row>
    <row r="970" spans="1:27" ht="15.75" customHeight="1" x14ac:dyDescent="0.2">
      <c r="A970" s="13"/>
      <c r="B970" s="37" t="str">
        <f>"CRS25WT3607492"</f>
        <v>CRS25WT3607492</v>
      </c>
      <c r="C970" s="38">
        <v>45946</v>
      </c>
      <c r="D970" s="39">
        <v>6.0277777777777784E-2</v>
      </c>
      <c r="E970" s="37" t="s">
        <v>62</v>
      </c>
      <c r="F970" s="37">
        <v>200</v>
      </c>
      <c r="G970" s="37">
        <v>4</v>
      </c>
      <c r="H970" s="37">
        <v>200.63442993164099</v>
      </c>
      <c r="I970" s="37">
        <v>9.5991983413696307</v>
      </c>
      <c r="J970" s="37">
        <v>24.349981307983398</v>
      </c>
      <c r="K970" s="37">
        <v>9.9638242721557599</v>
      </c>
      <c r="L970" s="37">
        <v>20.136289596557599</v>
      </c>
      <c r="M970" s="37">
        <v>0.85836476087570202</v>
      </c>
      <c r="N970" s="37">
        <v>9.7608575820922905</v>
      </c>
      <c r="O970" s="37">
        <v>0</v>
      </c>
      <c r="P970" s="37">
        <v>0</v>
      </c>
      <c r="Q970" s="37">
        <v>1.0952303186059E-2</v>
      </c>
      <c r="R970" s="37">
        <v>25</v>
      </c>
      <c r="S970" s="37">
        <v>0.247635453939438</v>
      </c>
      <c r="T970" s="37">
        <v>995.48651123046898</v>
      </c>
      <c r="U970" s="37">
        <v>779.68487548828102</v>
      </c>
      <c r="V970" s="13"/>
      <c r="W970" s="13"/>
      <c r="X970" s="13"/>
      <c r="Y970" s="13"/>
      <c r="Z970" s="13"/>
      <c r="AA970" s="13"/>
    </row>
    <row r="971" spans="1:27" ht="15.75" customHeight="1" x14ac:dyDescent="0.2">
      <c r="A971" s="13"/>
      <c r="B971" s="37" t="str">
        <f>"CRS25WT3607493"</f>
        <v>CRS25WT3607493</v>
      </c>
      <c r="C971" s="38">
        <v>45946</v>
      </c>
      <c r="D971" s="39">
        <v>5.859953703703704E-2</v>
      </c>
      <c r="E971" s="37" t="s">
        <v>62</v>
      </c>
      <c r="F971" s="37">
        <v>201</v>
      </c>
      <c r="G971" s="37">
        <v>4</v>
      </c>
      <c r="H971" s="37">
        <v>201.653884887695</v>
      </c>
      <c r="I971" s="37">
        <v>9.5990228652954102</v>
      </c>
      <c r="J971" s="37">
        <v>24.471775054931602</v>
      </c>
      <c r="K971" s="37">
        <v>9.9617977142334002</v>
      </c>
      <c r="L971" s="37">
        <v>20.242721557617202</v>
      </c>
      <c r="M971" s="37">
        <v>0.85844820737838701</v>
      </c>
      <c r="N971" s="37">
        <v>9.8104543685913104</v>
      </c>
      <c r="O971" s="37">
        <v>0</v>
      </c>
      <c r="P971" s="37">
        <v>0</v>
      </c>
      <c r="Q971" s="37">
        <v>1.12704606726766E-2</v>
      </c>
      <c r="R971" s="37">
        <v>25</v>
      </c>
      <c r="S971" s="37">
        <v>0.240576967597008</v>
      </c>
      <c r="T971" s="37">
        <v>995.21697998046898</v>
      </c>
      <c r="U971" s="37">
        <v>607.28253173828102</v>
      </c>
      <c r="V971" s="13"/>
      <c r="W971" s="13"/>
      <c r="X971" s="13"/>
      <c r="Y971" s="13"/>
      <c r="Z971" s="13"/>
      <c r="AA971" s="13"/>
    </row>
    <row r="972" spans="1:27" ht="15.75" customHeight="1" x14ac:dyDescent="0.2">
      <c r="A972" s="13"/>
      <c r="B972" s="37" t="str">
        <f>"CRS25WT3607494"</f>
        <v>CRS25WT3607494</v>
      </c>
      <c r="C972" s="38">
        <v>45946</v>
      </c>
      <c r="D972" s="39">
        <v>6.3761574074074068E-2</v>
      </c>
      <c r="E972" s="37" t="s">
        <v>62</v>
      </c>
      <c r="F972" s="37">
        <v>197</v>
      </c>
      <c r="G972" s="37">
        <v>4</v>
      </c>
      <c r="H972" s="37">
        <v>197.37850952148401</v>
      </c>
      <c r="I972" s="37">
        <v>9.5617351531982404</v>
      </c>
      <c r="J972" s="37">
        <v>24.228048324585</v>
      </c>
      <c r="K972" s="37">
        <v>9.9485378265380895</v>
      </c>
      <c r="L972" s="37">
        <v>19.839952468872099</v>
      </c>
      <c r="M972" s="37">
        <v>0.85201007127761796</v>
      </c>
      <c r="N972" s="37">
        <v>9.6024570465087908</v>
      </c>
      <c r="O972" s="37">
        <v>0</v>
      </c>
      <c r="P972" s="37">
        <v>0</v>
      </c>
      <c r="Q972" s="37">
        <v>1.19047593325377E-2</v>
      </c>
      <c r="R972" s="37">
        <v>25</v>
      </c>
      <c r="S972" s="37">
        <v>0.26770687103271501</v>
      </c>
      <c r="T972" s="37">
        <v>995.86462402343795</v>
      </c>
      <c r="U972" s="37">
        <v>1087.19201660156</v>
      </c>
      <c r="V972" s="13"/>
      <c r="W972" s="13"/>
      <c r="X972" s="13"/>
      <c r="Y972" s="13"/>
      <c r="Z972" s="13"/>
      <c r="AA972" s="13"/>
    </row>
    <row r="973" spans="1:27" ht="15.75" customHeight="1" x14ac:dyDescent="0.2">
      <c r="A973" s="13"/>
      <c r="B973" s="37" t="str">
        <f>"CRS25WT3607495"</f>
        <v>CRS25WT3607495</v>
      </c>
      <c r="C973" s="38">
        <v>45946</v>
      </c>
      <c r="D973" s="39">
        <v>6.3101851851851853E-2</v>
      </c>
      <c r="E973" s="37" t="s">
        <v>62</v>
      </c>
      <c r="F973" s="37">
        <v>201</v>
      </c>
      <c r="G973" s="37">
        <v>4</v>
      </c>
      <c r="H973" s="37">
        <v>201.39907836914099</v>
      </c>
      <c r="I973" s="37">
        <v>9.7334966659545898</v>
      </c>
      <c r="J973" s="37">
        <v>24.205266952514599</v>
      </c>
      <c r="K973" s="37">
        <v>10.070681571960399</v>
      </c>
      <c r="L973" s="37">
        <v>19.998556137085</v>
      </c>
      <c r="M973" s="37">
        <v>0.85482794046402</v>
      </c>
      <c r="N973" s="37">
        <v>9.7980575561523402</v>
      </c>
      <c r="O973" s="37">
        <v>0</v>
      </c>
      <c r="P973" s="37">
        <v>0</v>
      </c>
      <c r="Q973" s="37">
        <v>1.12704606726766E-2</v>
      </c>
      <c r="R973" s="37">
        <v>25</v>
      </c>
      <c r="S973" s="37">
        <v>0.25429961085319502</v>
      </c>
      <c r="T973" s="37">
        <v>996.04608154296898</v>
      </c>
      <c r="U973" s="37">
        <v>542.170654296875</v>
      </c>
      <c r="V973" s="13"/>
      <c r="W973" s="13"/>
      <c r="X973" s="13"/>
      <c r="Y973" s="13"/>
      <c r="Z973" s="13"/>
      <c r="AA973" s="13"/>
    </row>
    <row r="974" spans="1:27" ht="15.75" customHeight="1" x14ac:dyDescent="0.2">
      <c r="A974" s="13"/>
      <c r="B974" s="37" t="str">
        <f>"CRS25WT3607496"</f>
        <v>CRS25WT3607496</v>
      </c>
      <c r="C974" s="38">
        <v>45946</v>
      </c>
      <c r="D974" s="39">
        <v>6.2349537037037044E-2</v>
      </c>
      <c r="E974" s="37" t="s">
        <v>62</v>
      </c>
      <c r="F974" s="37">
        <v>201</v>
      </c>
      <c r="G974" s="37">
        <v>4</v>
      </c>
      <c r="H974" s="37">
        <v>201.16168212890599</v>
      </c>
      <c r="I974" s="37">
        <v>9.7121610641479492</v>
      </c>
      <c r="J974" s="37">
        <v>24.2279357910156</v>
      </c>
      <c r="K974" s="37">
        <v>10.053565025329601</v>
      </c>
      <c r="L974" s="37">
        <v>20.008989334106399</v>
      </c>
      <c r="M974" s="37">
        <v>0.85489535331726096</v>
      </c>
      <c r="N974" s="37">
        <v>9.7865085601806605</v>
      </c>
      <c r="O974" s="37">
        <v>0</v>
      </c>
      <c r="P974" s="37">
        <v>0</v>
      </c>
      <c r="Q974" s="37">
        <v>1.25409225001931E-2</v>
      </c>
      <c r="R974" s="37">
        <v>25</v>
      </c>
      <c r="S974" s="37">
        <v>0.25186240673065202</v>
      </c>
      <c r="T974" s="37">
        <v>997.141845703125</v>
      </c>
      <c r="U974" s="37">
        <v>599.04296875</v>
      </c>
      <c r="V974" s="13"/>
      <c r="W974" s="13"/>
      <c r="X974" s="13"/>
      <c r="Y974" s="13"/>
      <c r="Z974" s="13"/>
      <c r="AA974" s="13"/>
    </row>
    <row r="975" spans="1:27" ht="15.75" customHeight="1" x14ac:dyDescent="0.2">
      <c r="A975" s="13"/>
      <c r="B975" s="37" t="str">
        <f>"CRS25WT3607497"</f>
        <v>CRS25WT3607497</v>
      </c>
      <c r="C975" s="38">
        <v>45946</v>
      </c>
      <c r="D975" s="39">
        <v>4.3368055555555556E-2</v>
      </c>
      <c r="E975" s="37" t="s">
        <v>62</v>
      </c>
      <c r="F975" s="37">
        <v>200</v>
      </c>
      <c r="G975" s="37">
        <v>4</v>
      </c>
      <c r="H975" s="37">
        <v>200.07011413574199</v>
      </c>
      <c r="I975" s="37">
        <v>9.6090145111084002</v>
      </c>
      <c r="J975" s="37">
        <v>24.3961296081543</v>
      </c>
      <c r="K975" s="37">
        <v>9.8947792053222692</v>
      </c>
      <c r="L975" s="37">
        <v>20.219764709472699</v>
      </c>
      <c r="M975" s="37">
        <v>0.85345858335494995</v>
      </c>
      <c r="N975" s="37">
        <v>9.7334041595459002</v>
      </c>
      <c r="O975" s="37">
        <v>0</v>
      </c>
      <c r="P975" s="37">
        <v>0</v>
      </c>
      <c r="Q975" s="37">
        <v>1.5406744554638901E-2</v>
      </c>
      <c r="R975" s="37">
        <v>25</v>
      </c>
      <c r="S975" s="37">
        <v>0.24853652715683</v>
      </c>
      <c r="T975" s="37">
        <v>995.232177734375</v>
      </c>
      <c r="U975" s="37">
        <v>619.284912109375</v>
      </c>
      <c r="V975" s="13"/>
      <c r="W975" s="13"/>
      <c r="X975" s="13"/>
      <c r="Y975" s="13"/>
      <c r="Z975" s="13"/>
      <c r="AA975" s="13"/>
    </row>
    <row r="976" spans="1:27" ht="15.75" customHeight="1" x14ac:dyDescent="0.2">
      <c r="A976" s="13"/>
      <c r="B976" s="37" t="str">
        <f>"CRS25WT3607498"</f>
        <v>CRS25WT3607498</v>
      </c>
      <c r="C976" s="38">
        <v>45946</v>
      </c>
      <c r="D976" s="39">
        <v>4.8379629629629627E-2</v>
      </c>
      <c r="E976" s="37" t="s">
        <v>62</v>
      </c>
      <c r="F976" s="37">
        <v>202</v>
      </c>
      <c r="G976" s="37">
        <v>4</v>
      </c>
      <c r="H976" s="37">
        <v>202.78179931640599</v>
      </c>
      <c r="I976" s="37">
        <v>9.6276426315307599</v>
      </c>
      <c r="J976" s="37">
        <v>24.466812133789102</v>
      </c>
      <c r="K976" s="37">
        <v>10.0175161361694</v>
      </c>
      <c r="L976" s="37">
        <v>20.242721557617202</v>
      </c>
      <c r="M976" s="37">
        <v>0.86085820198059104</v>
      </c>
      <c r="N976" s="37">
        <v>9.8653268814086896</v>
      </c>
      <c r="O976" s="37">
        <v>0</v>
      </c>
      <c r="P976" s="37">
        <v>0</v>
      </c>
      <c r="Q976" s="37">
        <v>1.0163690894842099E-2</v>
      </c>
      <c r="R976" s="37">
        <v>25</v>
      </c>
      <c r="S976" s="37">
        <v>0.24922926723957101</v>
      </c>
      <c r="T976" s="37">
        <v>994.1015625</v>
      </c>
      <c r="U976" s="37">
        <v>560.863525390625</v>
      </c>
      <c r="V976" s="13"/>
      <c r="W976" s="13"/>
      <c r="X976" s="13"/>
      <c r="Y976" s="13"/>
      <c r="Z976" s="13"/>
      <c r="AA976" s="13"/>
    </row>
    <row r="977" spans="1:27" ht="15.75" customHeight="1" x14ac:dyDescent="0.2">
      <c r="A977" s="13"/>
      <c r="B977" s="37" t="str">
        <f>"CRS25WT3607499"</f>
        <v>CRS25WT3607499</v>
      </c>
      <c r="C977" s="38">
        <v>45946</v>
      </c>
      <c r="D977" s="39">
        <v>4.50462962962963E-2</v>
      </c>
      <c r="E977" s="37" t="s">
        <v>62</v>
      </c>
      <c r="F977" s="37">
        <v>201</v>
      </c>
      <c r="G977" s="37">
        <v>4</v>
      </c>
      <c r="H977" s="37">
        <v>201.83648681640599</v>
      </c>
      <c r="I977" s="37">
        <v>9.6203107833862305</v>
      </c>
      <c r="J977" s="37">
        <v>24.387622833251999</v>
      </c>
      <c r="K977" s="37">
        <v>9.9945163726806605</v>
      </c>
      <c r="L977" s="37">
        <v>20.1947231292725</v>
      </c>
      <c r="M977" s="37">
        <v>0.86028254032134999</v>
      </c>
      <c r="N977" s="37">
        <v>9.8193378448486293</v>
      </c>
      <c r="O977" s="37">
        <v>0</v>
      </c>
      <c r="P977" s="37">
        <v>0</v>
      </c>
      <c r="Q977" s="37">
        <v>2.30158418416977E-2</v>
      </c>
      <c r="R977" s="37">
        <v>25</v>
      </c>
      <c r="S977" s="37">
        <v>0.24810267984867099</v>
      </c>
      <c r="T977" s="37">
        <v>995.55358886718795</v>
      </c>
      <c r="U977" s="37">
        <v>741.54870605468795</v>
      </c>
      <c r="V977" s="13"/>
      <c r="W977" s="13"/>
      <c r="X977" s="13"/>
      <c r="Y977" s="13"/>
      <c r="Z977" s="13"/>
      <c r="AA977" s="13"/>
    </row>
    <row r="978" spans="1:27" ht="15.75" customHeight="1" x14ac:dyDescent="0.2">
      <c r="A978" s="13"/>
      <c r="B978" s="37" t="str">
        <f>"CRS25WT3607500"</f>
        <v>CRS25WT3607500</v>
      </c>
      <c r="C978" s="38">
        <v>45946</v>
      </c>
      <c r="D978" s="39">
        <v>4.6099537037037036E-2</v>
      </c>
      <c r="E978" s="37" t="s">
        <v>62</v>
      </c>
      <c r="F978" s="37">
        <v>200</v>
      </c>
      <c r="G978" s="37">
        <v>4</v>
      </c>
      <c r="H978" s="37">
        <v>200.85165405273401</v>
      </c>
      <c r="I978" s="37">
        <v>9.4475851058959996</v>
      </c>
      <c r="J978" s="37">
        <v>24.405332565307599</v>
      </c>
      <c r="K978" s="37">
        <v>9.9201221466064506</v>
      </c>
      <c r="L978" s="37">
        <v>20.246892929077099</v>
      </c>
      <c r="M978" s="37">
        <v>0.87110370397567705</v>
      </c>
      <c r="N978" s="37">
        <v>9.7714252471923793</v>
      </c>
      <c r="O978" s="37">
        <v>0</v>
      </c>
      <c r="P978" s="37">
        <v>0</v>
      </c>
      <c r="Q978" s="37">
        <v>1.06352306902409E-2</v>
      </c>
      <c r="R978" s="37">
        <v>25</v>
      </c>
      <c r="S978" s="37">
        <v>0.25401064753532399</v>
      </c>
      <c r="T978" s="37">
        <v>996.66809082031295</v>
      </c>
      <c r="U978" s="37">
        <v>879.30792236328102</v>
      </c>
      <c r="V978" s="13"/>
      <c r="W978" s="13"/>
      <c r="X978" s="13"/>
      <c r="Y978" s="13"/>
      <c r="Z978" s="13"/>
      <c r="AA978" s="13"/>
    </row>
    <row r="979" spans="1:27" ht="15.75" customHeight="1" x14ac:dyDescent="0.2">
      <c r="A979" s="13"/>
      <c r="B979" s="37" t="str">
        <f>"CRS25WT3607501"</f>
        <v>CRS25WT3607501</v>
      </c>
      <c r="C979" s="38">
        <v>45946</v>
      </c>
      <c r="D979" s="39">
        <v>0.79862268518518509</v>
      </c>
      <c r="E979" s="37" t="s">
        <v>62</v>
      </c>
      <c r="F979" s="37">
        <v>199</v>
      </c>
      <c r="G979" s="37">
        <v>4</v>
      </c>
      <c r="H979" s="37">
        <v>199.04849243164099</v>
      </c>
      <c r="I979" s="37">
        <v>9.5317068099975604</v>
      </c>
      <c r="J979" s="37">
        <v>24.475694656372099</v>
      </c>
      <c r="K979" s="37">
        <v>9.8242578506469709</v>
      </c>
      <c r="L979" s="37">
        <v>20.260917663574201</v>
      </c>
      <c r="M979" s="37">
        <v>0.85320460796356201</v>
      </c>
      <c r="N979" s="37">
        <v>9.6837015151977504</v>
      </c>
      <c r="O979" s="37">
        <v>0</v>
      </c>
      <c r="P979" s="37">
        <v>0</v>
      </c>
      <c r="Q979" s="37">
        <v>1.54762724414468E-2</v>
      </c>
      <c r="R979" s="37">
        <v>25</v>
      </c>
      <c r="S979" s="37">
        <v>0.24449722468853</v>
      </c>
      <c r="T979" s="37">
        <v>998.31903076171898</v>
      </c>
      <c r="U979" s="37">
        <v>4134.6650390625</v>
      </c>
      <c r="V979" s="13"/>
      <c r="W979" s="13"/>
      <c r="X979" s="13"/>
      <c r="Y979" s="13"/>
      <c r="Z979" s="13"/>
      <c r="AA979" s="13"/>
    </row>
    <row r="980" spans="1:27" ht="15.75" customHeight="1" x14ac:dyDescent="0.2">
      <c r="A980" s="13"/>
      <c r="B980" s="37" t="str">
        <f>"CRS25WT3607502"</f>
        <v>CRS25WT3607502</v>
      </c>
      <c r="C980" s="38">
        <v>45946</v>
      </c>
      <c r="D980" s="39">
        <v>0.79773148148148154</v>
      </c>
      <c r="E980" s="37" t="s">
        <v>62</v>
      </c>
      <c r="F980" s="37">
        <v>198</v>
      </c>
      <c r="G980" s="37">
        <v>4</v>
      </c>
      <c r="H980" s="37">
        <v>198.563064575195</v>
      </c>
      <c r="I980" s="37">
        <v>9.5782470703125</v>
      </c>
      <c r="J980" s="37">
        <v>24.469957351684599</v>
      </c>
      <c r="K980" s="37">
        <v>9.7493448257446307</v>
      </c>
      <c r="L980" s="37">
        <v>20.3668098449707</v>
      </c>
      <c r="M980" s="37">
        <v>0.84718686342239402</v>
      </c>
      <c r="N980" s="37">
        <v>9.6600856781005895</v>
      </c>
      <c r="O980" s="37">
        <v>0</v>
      </c>
      <c r="P980" s="37">
        <v>0</v>
      </c>
      <c r="Q980" s="37">
        <v>1.0952303186059E-2</v>
      </c>
      <c r="R980" s="37">
        <v>25</v>
      </c>
      <c r="S980" s="37">
        <v>0.24064460396766699</v>
      </c>
      <c r="T980" s="37">
        <v>998.99157714843795</v>
      </c>
      <c r="U980" s="37">
        <v>810.33465576171898</v>
      </c>
      <c r="V980" s="13"/>
      <c r="W980" s="13"/>
      <c r="X980" s="13"/>
      <c r="Y980" s="13"/>
      <c r="Z980" s="13"/>
      <c r="AA980" s="13"/>
    </row>
    <row r="981" spans="1:27" ht="15.75" customHeight="1" x14ac:dyDescent="0.2">
      <c r="A981" s="13"/>
      <c r="B981" s="37" t="str">
        <f>"CRS25WT3607503"</f>
        <v>CRS25WT3607503</v>
      </c>
      <c r="C981" s="38">
        <v>45946</v>
      </c>
      <c r="D981" s="39">
        <v>0.7966550925925926</v>
      </c>
      <c r="E981" s="37" t="s">
        <v>62</v>
      </c>
      <c r="F981" s="37">
        <v>197</v>
      </c>
      <c r="G981" s="37">
        <v>4</v>
      </c>
      <c r="H981" s="37">
        <v>197.32940673828099</v>
      </c>
      <c r="I981" s="37">
        <v>9.5260934829711896</v>
      </c>
      <c r="J981" s="37">
        <v>24.417749404907202</v>
      </c>
      <c r="K981" s="37">
        <v>9.7454032897949201</v>
      </c>
      <c r="L981" s="37">
        <v>20.248458862304702</v>
      </c>
      <c r="M981" s="37">
        <v>0.84834271669387795</v>
      </c>
      <c r="N981" s="37">
        <v>9.6000680923461896</v>
      </c>
      <c r="O981" s="37">
        <v>0</v>
      </c>
      <c r="P981" s="37">
        <v>0</v>
      </c>
      <c r="Q981" s="37">
        <v>1.0327381081879101E-2</v>
      </c>
      <c r="R981" s="37">
        <v>25</v>
      </c>
      <c r="S981" s="37">
        <v>0.24600185453891801</v>
      </c>
      <c r="T981" s="37">
        <v>998.20892333984398</v>
      </c>
      <c r="U981" s="37">
        <v>927.25134277343795</v>
      </c>
      <c r="V981" s="13"/>
      <c r="W981" s="13"/>
      <c r="X981" s="13"/>
      <c r="Y981" s="13"/>
      <c r="Z981" s="13"/>
      <c r="AA981" s="13"/>
    </row>
    <row r="982" spans="1:27" ht="15.75" customHeight="1" x14ac:dyDescent="0.2">
      <c r="A982" s="13"/>
      <c r="B982" s="37" t="str">
        <f>"CRS25WT3607505"</f>
        <v>CRS25WT3607505</v>
      </c>
      <c r="C982" s="38">
        <v>45946</v>
      </c>
      <c r="D982" s="39">
        <v>0.79996527777777782</v>
      </c>
      <c r="E982" s="37" t="s">
        <v>62</v>
      </c>
      <c r="F982" s="37">
        <v>199</v>
      </c>
      <c r="G982" s="37">
        <v>4</v>
      </c>
      <c r="H982" s="37">
        <v>199.17353820800801</v>
      </c>
      <c r="I982" s="37">
        <v>9.5391111373901403</v>
      </c>
      <c r="J982" s="37">
        <v>24.473840713501001</v>
      </c>
      <c r="K982" s="37">
        <v>9.8314380645752006</v>
      </c>
      <c r="L982" s="37">
        <v>20.2588405609131</v>
      </c>
      <c r="M982" s="37">
        <v>0.85314255952835105</v>
      </c>
      <c r="N982" s="37">
        <v>9.6897850036621094</v>
      </c>
      <c r="O982" s="37">
        <v>0</v>
      </c>
      <c r="P982" s="37">
        <v>0</v>
      </c>
      <c r="Q982" s="37">
        <v>1.5406744554638901E-2</v>
      </c>
      <c r="R982" s="37">
        <v>25</v>
      </c>
      <c r="S982" s="37">
        <v>0.240285724401474</v>
      </c>
      <c r="T982" s="37">
        <v>999.26263427734398</v>
      </c>
      <c r="U982" s="37">
        <v>1488.74523925781</v>
      </c>
      <c r="V982" s="13"/>
      <c r="W982" s="13"/>
      <c r="X982" s="13"/>
      <c r="Y982" s="13"/>
      <c r="Z982" s="13"/>
      <c r="AA982" s="13"/>
    </row>
    <row r="983" spans="1:27" ht="15.75" customHeight="1" x14ac:dyDescent="0.2">
      <c r="A983" s="13"/>
      <c r="B983" s="37" t="str">
        <f>"CRS25WT3607506"</f>
        <v>CRS25WT3607506</v>
      </c>
      <c r="C983" s="38">
        <v>45944</v>
      </c>
      <c r="D983" s="37" t="s">
        <v>384</v>
      </c>
      <c r="E983" s="37" t="s">
        <v>62</v>
      </c>
      <c r="F983" s="37">
        <v>195</v>
      </c>
      <c r="G983" s="37">
        <v>4</v>
      </c>
      <c r="H983" s="37">
        <v>195.555740356445</v>
      </c>
      <c r="I983" s="37">
        <v>9.8889026641845703</v>
      </c>
      <c r="J983" s="37">
        <v>23.756340026855501</v>
      </c>
      <c r="K983" s="37">
        <v>10.126025199890099</v>
      </c>
      <c r="L983" s="37">
        <v>19.312191009521499</v>
      </c>
      <c r="M983" s="37">
        <v>0.83242082595825195</v>
      </c>
      <c r="N983" s="37">
        <v>9.5137796401977504</v>
      </c>
      <c r="O983" s="37">
        <v>0</v>
      </c>
      <c r="P983" s="37">
        <v>0</v>
      </c>
      <c r="Q983" s="37">
        <v>1.6507934778928798E-2</v>
      </c>
      <c r="R983" s="37">
        <v>25</v>
      </c>
      <c r="S983" s="37">
        <v>0.26143214106559798</v>
      </c>
      <c r="T983" s="37">
        <v>999.80999755859398</v>
      </c>
      <c r="U983" s="37">
        <v>1789.65686035156</v>
      </c>
      <c r="V983" s="13"/>
      <c r="W983" s="13"/>
      <c r="X983" s="13"/>
      <c r="Y983" s="13"/>
      <c r="Z983" s="13"/>
      <c r="AA983" s="13"/>
    </row>
    <row r="984" spans="1:27" ht="15.75" customHeight="1" x14ac:dyDescent="0.2">
      <c r="A984" s="13"/>
      <c r="B984" s="37" t="str">
        <f>"CRS25WT3607507"</f>
        <v>CRS25WT3607507</v>
      </c>
      <c r="C984" s="38">
        <v>45946</v>
      </c>
      <c r="D984" s="39">
        <v>0.76033564814814814</v>
      </c>
      <c r="E984" s="37" t="s">
        <v>62</v>
      </c>
      <c r="F984" s="37">
        <v>199</v>
      </c>
      <c r="G984" s="37">
        <v>4</v>
      </c>
      <c r="H984" s="37">
        <v>199.93136596679699</v>
      </c>
      <c r="I984" s="37">
        <v>9.6275100708007795</v>
      </c>
      <c r="J984" s="37">
        <v>24.541833877563501</v>
      </c>
      <c r="K984" s="37">
        <v>9.8125267028808594</v>
      </c>
      <c r="L984" s="37">
        <v>20.375116348266602</v>
      </c>
      <c r="M984" s="37">
        <v>0.84617453813552901</v>
      </c>
      <c r="N984" s="37">
        <v>9.7266540527343803</v>
      </c>
      <c r="O984" s="37">
        <v>0</v>
      </c>
      <c r="P984" s="37">
        <v>0</v>
      </c>
      <c r="Q984" s="37">
        <v>1.06352306902409E-2</v>
      </c>
      <c r="R984" s="37">
        <v>25</v>
      </c>
      <c r="S984" s="37">
        <v>0.249813467264175</v>
      </c>
      <c r="T984" s="37">
        <v>995.52355957031295</v>
      </c>
      <c r="U984" s="37">
        <v>644.94226074218795</v>
      </c>
      <c r="V984" s="13"/>
      <c r="W984" s="13"/>
      <c r="X984" s="13"/>
      <c r="Y984" s="13"/>
      <c r="Z984" s="13"/>
      <c r="AA984" s="13"/>
    </row>
    <row r="985" spans="1:27" ht="15.75" customHeight="1" x14ac:dyDescent="0.2">
      <c r="A985" s="13"/>
      <c r="B985" s="37" t="str">
        <f>"CRS25WT3607508"</f>
        <v>CRS25WT3607508</v>
      </c>
      <c r="C985" s="38">
        <v>45946</v>
      </c>
      <c r="D985" s="39">
        <v>0.75685185185185189</v>
      </c>
      <c r="E985" s="37" t="s">
        <v>62</v>
      </c>
      <c r="F985" s="37">
        <v>197</v>
      </c>
      <c r="G985" s="37">
        <v>4</v>
      </c>
      <c r="H985" s="37">
        <v>197.15716552734401</v>
      </c>
      <c r="I985" s="37">
        <v>9.3882160186767596</v>
      </c>
      <c r="J985" s="37">
        <v>24.513669967651399</v>
      </c>
      <c r="K985" s="37">
        <v>9.68426609039307</v>
      </c>
      <c r="L985" s="37">
        <v>20.358505249023398</v>
      </c>
      <c r="M985" s="37">
        <v>0.85668498277664196</v>
      </c>
      <c r="N985" s="37">
        <v>9.5916891098022496</v>
      </c>
      <c r="O985" s="37">
        <v>0</v>
      </c>
      <c r="P985" s="37">
        <v>0</v>
      </c>
      <c r="Q985" s="37">
        <v>1.15879215300083E-2</v>
      </c>
      <c r="R985" s="37">
        <v>25</v>
      </c>
      <c r="S985" s="37">
        <v>0.25301510095596302</v>
      </c>
      <c r="T985" s="37">
        <v>996.46502685546898</v>
      </c>
      <c r="U985" s="37">
        <v>1055.21069335938</v>
      </c>
      <c r="V985" s="13"/>
      <c r="W985" s="13"/>
      <c r="X985" s="13"/>
      <c r="Y985" s="13"/>
      <c r="Z985" s="13"/>
      <c r="AA985" s="13"/>
    </row>
    <row r="986" spans="1:27" ht="15.75" customHeight="1" x14ac:dyDescent="0.2">
      <c r="A986" s="13"/>
      <c r="B986" s="37" t="str">
        <f>"CRS25WT3607509"</f>
        <v>CRS25WT3607509</v>
      </c>
      <c r="C986" s="38">
        <v>45946</v>
      </c>
      <c r="D986" s="39">
        <v>0.75442129629629628</v>
      </c>
      <c r="E986" s="37" t="s">
        <v>62</v>
      </c>
      <c r="F986" s="37">
        <v>195</v>
      </c>
      <c r="G986" s="37">
        <v>4</v>
      </c>
      <c r="H986" s="37">
        <v>195.29981994628901</v>
      </c>
      <c r="I986" s="37">
        <v>9.3640327453613299</v>
      </c>
      <c r="J986" s="37">
        <v>24.4896545410156</v>
      </c>
      <c r="K986" s="37">
        <v>9.5803318023681605</v>
      </c>
      <c r="L986" s="37">
        <v>20.385496139526399</v>
      </c>
      <c r="M986" s="37">
        <v>0.85164040327072099</v>
      </c>
      <c r="N986" s="37">
        <v>9.5013294219970703</v>
      </c>
      <c r="O986" s="37">
        <v>0</v>
      </c>
      <c r="P986" s="37">
        <v>0</v>
      </c>
      <c r="Q986" s="37">
        <v>1.03176152333617E-2</v>
      </c>
      <c r="R986" s="37">
        <v>25</v>
      </c>
      <c r="S986" s="37">
        <v>0.24069096148014099</v>
      </c>
      <c r="T986" s="37">
        <v>996.59429931640602</v>
      </c>
      <c r="U986" s="37">
        <v>596.93389892578102</v>
      </c>
      <c r="V986" s="13"/>
      <c r="W986" s="13"/>
      <c r="X986" s="13"/>
      <c r="Y986" s="13"/>
      <c r="Z986" s="13"/>
      <c r="AA986" s="13"/>
    </row>
    <row r="987" spans="1:27" ht="15.75" customHeight="1" x14ac:dyDescent="0.2">
      <c r="A987" s="13"/>
      <c r="B987" s="37" t="str">
        <f>"CRS25WT3607510"</f>
        <v>CRS25WT3607510</v>
      </c>
      <c r="C987" s="38">
        <v>45944</v>
      </c>
      <c r="D987" s="37" t="s">
        <v>385</v>
      </c>
      <c r="E987" s="37" t="s">
        <v>62</v>
      </c>
      <c r="F987" s="37">
        <v>202</v>
      </c>
      <c r="G987" s="37">
        <v>4</v>
      </c>
      <c r="H987" s="37">
        <v>202.11097717285199</v>
      </c>
      <c r="I987" s="37">
        <v>9.8810195922851598</v>
      </c>
      <c r="J987" s="37">
        <v>24.268438339233398</v>
      </c>
      <c r="K987" s="37">
        <v>10.078172683715801</v>
      </c>
      <c r="L987" s="37">
        <v>20.054327011108398</v>
      </c>
      <c r="M987" s="37">
        <v>0.84284228086471602</v>
      </c>
      <c r="N987" s="37">
        <v>9.8326911926269496</v>
      </c>
      <c r="O987" s="37">
        <v>0</v>
      </c>
      <c r="P987" s="37">
        <v>0</v>
      </c>
      <c r="Q987" s="37">
        <v>1.7579365521669402E-2</v>
      </c>
      <c r="R987" s="37">
        <v>25</v>
      </c>
      <c r="S987" s="37">
        <v>0.24303758144378701</v>
      </c>
      <c r="T987" s="37">
        <v>1000.01733398438</v>
      </c>
      <c r="U987" s="37">
        <v>674.15167236328102</v>
      </c>
      <c r="V987" s="13"/>
      <c r="W987" s="13"/>
      <c r="X987" s="13"/>
      <c r="Y987" s="13"/>
      <c r="Z987" s="13"/>
      <c r="AA987" s="13"/>
    </row>
    <row r="988" spans="1:27" ht="15.75" customHeight="1" x14ac:dyDescent="0.2">
      <c r="A988" s="13"/>
      <c r="B988" s="37" t="str">
        <f>"CRS25WT3607511"</f>
        <v>CRS25WT3607511</v>
      </c>
      <c r="C988" s="38">
        <v>45944</v>
      </c>
      <c r="D988" s="37" t="s">
        <v>386</v>
      </c>
      <c r="E988" s="37" t="s">
        <v>62</v>
      </c>
      <c r="F988" s="37">
        <v>201</v>
      </c>
      <c r="G988" s="37">
        <v>4</v>
      </c>
      <c r="H988" s="37">
        <v>201.87236022949199</v>
      </c>
      <c r="I988" s="37">
        <v>9.8384122848510707</v>
      </c>
      <c r="J988" s="37">
        <v>24.302680969238299</v>
      </c>
      <c r="K988" s="37">
        <v>10.0548095703125</v>
      </c>
      <c r="L988" s="37">
        <v>20.077194213867202</v>
      </c>
      <c r="M988" s="37">
        <v>0.84430170059204102</v>
      </c>
      <c r="N988" s="37">
        <v>9.8210830688476598</v>
      </c>
      <c r="O988" s="37">
        <v>0</v>
      </c>
      <c r="P988" s="37">
        <v>0</v>
      </c>
      <c r="Q988" s="37">
        <v>1.76184270530939E-2</v>
      </c>
      <c r="R988" s="37">
        <v>25</v>
      </c>
      <c r="S988" s="37">
        <v>0.24274706840515101</v>
      </c>
      <c r="T988" s="37">
        <v>1002.35778808594</v>
      </c>
      <c r="U988" s="37">
        <v>704.55853271484398</v>
      </c>
      <c r="V988" s="13"/>
      <c r="W988" s="13"/>
      <c r="X988" s="13"/>
      <c r="Y988" s="13"/>
      <c r="Z988" s="13"/>
      <c r="AA988" s="13"/>
    </row>
    <row r="989" spans="1:27" ht="15.75" customHeight="1" x14ac:dyDescent="0.2">
      <c r="A989" s="13"/>
      <c r="B989" s="37" t="str">
        <f>"CRS25WT3607512"</f>
        <v>CRS25WT3607512</v>
      </c>
      <c r="C989" s="38">
        <v>45946</v>
      </c>
      <c r="D989" s="39">
        <v>0.78015046296296298</v>
      </c>
      <c r="E989" s="37" t="s">
        <v>62</v>
      </c>
      <c r="F989" s="37">
        <v>198</v>
      </c>
      <c r="G989" s="37">
        <v>4</v>
      </c>
      <c r="H989" s="37">
        <v>198.66009521484401</v>
      </c>
      <c r="I989" s="37">
        <v>9.6461515426635707</v>
      </c>
      <c r="J989" s="37">
        <v>24.272998809814499</v>
      </c>
      <c r="K989" s="37">
        <v>9.9209918975830096</v>
      </c>
      <c r="L989" s="37">
        <v>20.024213790893601</v>
      </c>
      <c r="M989" s="37">
        <v>0.84846341609954801</v>
      </c>
      <c r="N989" s="37">
        <v>9.6648063659668004</v>
      </c>
      <c r="O989" s="37">
        <v>0</v>
      </c>
      <c r="P989" s="37">
        <v>0</v>
      </c>
      <c r="Q989" s="37">
        <v>1.50818442925811E-2</v>
      </c>
      <c r="R989" s="37">
        <v>25</v>
      </c>
      <c r="S989" s="37">
        <v>0.25289794802665699</v>
      </c>
      <c r="T989" s="37">
        <v>997.50726318359398</v>
      </c>
      <c r="U989" s="37">
        <v>3622.76586914063</v>
      </c>
      <c r="V989" s="13"/>
      <c r="W989" s="13"/>
      <c r="X989" s="13"/>
      <c r="Y989" s="13"/>
      <c r="Z989" s="13"/>
      <c r="AA989" s="13"/>
    </row>
    <row r="990" spans="1:27" ht="15.75" customHeight="1" x14ac:dyDescent="0.2">
      <c r="A990" s="13"/>
      <c r="B990" s="37" t="str">
        <f>"CRS25WT3607513"</f>
        <v>CRS25WT3607513</v>
      </c>
      <c r="C990" s="38">
        <v>45946</v>
      </c>
      <c r="D990" s="39">
        <v>0.77962962962962967</v>
      </c>
      <c r="E990" s="37" t="s">
        <v>62</v>
      </c>
      <c r="F990" s="37">
        <v>200</v>
      </c>
      <c r="G990" s="37">
        <v>4</v>
      </c>
      <c r="H990" s="37">
        <v>200.40013122558599</v>
      </c>
      <c r="I990" s="37">
        <v>9.7691869735717791</v>
      </c>
      <c r="J990" s="37">
        <v>24.231193542480501</v>
      </c>
      <c r="K990" s="37">
        <v>10.026603698730501</v>
      </c>
      <c r="L990" s="37">
        <v>19.986841201782202</v>
      </c>
      <c r="M990" s="37">
        <v>0.84657371044158902</v>
      </c>
      <c r="N990" s="37">
        <v>9.7494592666625994</v>
      </c>
      <c r="O990" s="37">
        <v>0</v>
      </c>
      <c r="P990" s="37">
        <v>0</v>
      </c>
      <c r="Q990" s="37">
        <v>1.3809213414788199E-2</v>
      </c>
      <c r="R990" s="37">
        <v>25</v>
      </c>
      <c r="S990" s="37">
        <v>0.24413819611072499</v>
      </c>
      <c r="T990" s="37">
        <v>998.28674316406295</v>
      </c>
      <c r="U990" s="37">
        <v>1937.55236816406</v>
      </c>
      <c r="V990" s="13"/>
      <c r="W990" s="13"/>
      <c r="X990" s="13"/>
      <c r="Y990" s="13"/>
      <c r="Z990" s="13"/>
      <c r="AA990" s="13"/>
    </row>
    <row r="991" spans="1:27" ht="15.75" customHeight="1" x14ac:dyDescent="0.2">
      <c r="A991" s="13"/>
      <c r="B991" s="37" t="str">
        <f>"CRS25WT3607514"</f>
        <v>CRS25WT3607514</v>
      </c>
      <c r="C991" s="38">
        <v>45946</v>
      </c>
      <c r="D991" s="39">
        <v>0.78311342592592592</v>
      </c>
      <c r="E991" s="37" t="s">
        <v>62</v>
      </c>
      <c r="F991" s="37">
        <v>197</v>
      </c>
      <c r="G991" s="37">
        <v>4</v>
      </c>
      <c r="H991" s="37">
        <v>197.87783813476599</v>
      </c>
      <c r="I991" s="37">
        <v>9.5360269546508807</v>
      </c>
      <c r="J991" s="37">
        <v>24.4031066894531</v>
      </c>
      <c r="K991" s="37">
        <v>9.7554826736450195</v>
      </c>
      <c r="L991" s="37">
        <v>20.283758163452099</v>
      </c>
      <c r="M991" s="37">
        <v>0.85032427310943604</v>
      </c>
      <c r="N991" s="37">
        <v>9.6267499923706108</v>
      </c>
      <c r="O991" s="37">
        <v>0</v>
      </c>
      <c r="P991" s="37">
        <v>0</v>
      </c>
      <c r="Q991" s="37">
        <v>1.2619037181138999E-2</v>
      </c>
      <c r="R991" s="37">
        <v>25</v>
      </c>
      <c r="S991" s="37">
        <v>0.24844031035900099</v>
      </c>
      <c r="T991" s="37">
        <v>998.67254638671898</v>
      </c>
      <c r="U991" s="37">
        <v>699.723388671875</v>
      </c>
      <c r="V991" s="13"/>
      <c r="W991" s="13"/>
      <c r="X991" s="13"/>
      <c r="Y991" s="13"/>
      <c r="Z991" s="13"/>
      <c r="AA991" s="13"/>
    </row>
    <row r="992" spans="1:27" ht="15.75" customHeight="1" x14ac:dyDescent="0.2">
      <c r="A992" s="13"/>
      <c r="B992" s="37" t="str">
        <f>"CRS25WT3607515"</f>
        <v>CRS25WT3607515</v>
      </c>
      <c r="C992" s="38">
        <v>45946</v>
      </c>
      <c r="D992" s="39">
        <v>0.78252314814814816</v>
      </c>
      <c r="E992" s="37" t="s">
        <v>62</v>
      </c>
      <c r="F992" s="37">
        <v>200</v>
      </c>
      <c r="G992" s="37">
        <v>4</v>
      </c>
      <c r="H992" s="37">
        <v>200.71604919433599</v>
      </c>
      <c r="I992" s="37">
        <v>9.6818313598632795</v>
      </c>
      <c r="J992" s="37">
        <v>24.359483718872099</v>
      </c>
      <c r="K992" s="37">
        <v>9.9534845352172905</v>
      </c>
      <c r="L992" s="37">
        <v>20.1654052734375</v>
      </c>
      <c r="M992" s="37">
        <v>0.85105282068252597</v>
      </c>
      <c r="N992" s="37">
        <v>9.7648286819458008</v>
      </c>
      <c r="O992" s="37">
        <v>0</v>
      </c>
      <c r="P992" s="37">
        <v>0</v>
      </c>
      <c r="Q992" s="37">
        <v>1.06352306902409E-2</v>
      </c>
      <c r="R992" s="37">
        <v>25</v>
      </c>
      <c r="S992" s="37">
        <v>0.24598118662834201</v>
      </c>
      <c r="T992" s="37">
        <v>998.56561279296898</v>
      </c>
      <c r="U992" s="37">
        <v>1614.14318847656</v>
      </c>
      <c r="V992" s="13"/>
      <c r="W992" s="13"/>
      <c r="X992" s="13"/>
      <c r="Y992" s="13"/>
      <c r="Z992" s="13"/>
      <c r="AA992" s="13"/>
    </row>
    <row r="993" spans="1:27" ht="15.75" customHeight="1" x14ac:dyDescent="0.2">
      <c r="A993" s="13"/>
      <c r="B993" s="37" t="str">
        <f>"CRS25WT3607516"</f>
        <v>CRS25WT3607516</v>
      </c>
      <c r="C993" s="38">
        <v>45944</v>
      </c>
      <c r="D993" s="37" t="s">
        <v>387</v>
      </c>
      <c r="E993" s="37" t="s">
        <v>62</v>
      </c>
      <c r="F993" s="37">
        <v>201</v>
      </c>
      <c r="G993" s="37">
        <v>4</v>
      </c>
      <c r="H993" s="37">
        <v>201.03579711914099</v>
      </c>
      <c r="I993" s="37">
        <v>9.8521194458007795</v>
      </c>
      <c r="J993" s="37">
        <v>24.1345119476318</v>
      </c>
      <c r="K993" s="37">
        <v>10.134869575500501</v>
      </c>
      <c r="L993" s="37">
        <v>19.836051940918001</v>
      </c>
      <c r="M993" s="37">
        <v>0.84548366069793701</v>
      </c>
      <c r="N993" s="37">
        <v>9.7803840637206996</v>
      </c>
      <c r="O993" s="37">
        <v>0</v>
      </c>
      <c r="P993" s="37">
        <v>0</v>
      </c>
      <c r="Q993" s="37">
        <v>1.7505114898085601E-2</v>
      </c>
      <c r="R993" s="37">
        <v>25</v>
      </c>
      <c r="S993" s="37">
        <v>0.24364565312862399</v>
      </c>
      <c r="T993" s="37">
        <v>1001.31286621094</v>
      </c>
      <c r="U993" s="37">
        <v>2929.3876953125</v>
      </c>
      <c r="V993" s="13"/>
      <c r="W993" s="13"/>
      <c r="X993" s="13"/>
      <c r="Y993" s="13"/>
      <c r="Z993" s="13"/>
      <c r="AA993" s="13"/>
    </row>
    <row r="994" spans="1:27" ht="15.75" customHeight="1" x14ac:dyDescent="0.2">
      <c r="A994" s="13"/>
      <c r="B994" s="37" t="str">
        <f>"CRS25WT3607517"</f>
        <v>CRS25WT3607517</v>
      </c>
      <c r="C994" s="38">
        <v>45946</v>
      </c>
      <c r="D994" s="39">
        <v>0.78674768518518512</v>
      </c>
      <c r="E994" s="37" t="s">
        <v>62</v>
      </c>
      <c r="F994" s="37">
        <v>199</v>
      </c>
      <c r="G994" s="37">
        <v>4</v>
      </c>
      <c r="H994" s="37">
        <v>199.40510559082</v>
      </c>
      <c r="I994" s="37">
        <v>9.5114641189575195</v>
      </c>
      <c r="J994" s="37">
        <v>24.505163192748999</v>
      </c>
      <c r="K994" s="37">
        <v>9.8006801605224592</v>
      </c>
      <c r="L994" s="37">
        <v>20.346046447753899</v>
      </c>
      <c r="M994" s="37">
        <v>0.85552221536636397</v>
      </c>
      <c r="N994" s="37">
        <v>9.70105075836182</v>
      </c>
      <c r="O994" s="37">
        <v>0</v>
      </c>
      <c r="P994" s="37">
        <v>0</v>
      </c>
      <c r="Q994" s="37">
        <v>1.04737123474479E-2</v>
      </c>
      <c r="R994" s="37">
        <v>25</v>
      </c>
      <c r="S994" s="37">
        <v>0.24665722250938399</v>
      </c>
      <c r="T994" s="37">
        <v>996.67468261718795</v>
      </c>
      <c r="U994" s="37">
        <v>1125.98706054688</v>
      </c>
      <c r="V994" s="13"/>
      <c r="W994" s="13"/>
      <c r="X994" s="13"/>
      <c r="Y994" s="13"/>
      <c r="Z994" s="13"/>
      <c r="AA994" s="13"/>
    </row>
    <row r="995" spans="1:27" ht="15.75" customHeight="1" x14ac:dyDescent="0.2">
      <c r="A995" s="13"/>
      <c r="B995" s="37" t="str">
        <f>"CRS25WT3607518"</f>
        <v>CRS25WT3607518</v>
      </c>
      <c r="C995" s="38">
        <v>45946</v>
      </c>
      <c r="D995" s="39">
        <v>0.78592592592592592</v>
      </c>
      <c r="E995" s="37" t="s">
        <v>62</v>
      </c>
      <c r="F995" s="37">
        <v>197</v>
      </c>
      <c r="G995" s="37">
        <v>4</v>
      </c>
      <c r="H995" s="37">
        <v>197.90185546875</v>
      </c>
      <c r="I995" s="37">
        <v>9.5231637954711896</v>
      </c>
      <c r="J995" s="37">
        <v>24.481395721435501</v>
      </c>
      <c r="K995" s="37">
        <v>9.7397184371948207</v>
      </c>
      <c r="L995" s="37">
        <v>20.319053649902301</v>
      </c>
      <c r="M995" s="37">
        <v>0.84885287284851096</v>
      </c>
      <c r="N995" s="37">
        <v>9.6279182434081996</v>
      </c>
      <c r="O995" s="37">
        <v>0</v>
      </c>
      <c r="P995" s="37">
        <v>0</v>
      </c>
      <c r="Q995" s="37">
        <v>2.3015871644020101E-2</v>
      </c>
      <c r="R995" s="37">
        <v>25</v>
      </c>
      <c r="S995" s="37">
        <v>0.253670334815979</v>
      </c>
      <c r="T995" s="37">
        <v>997.32965087890602</v>
      </c>
      <c r="U995" s="37">
        <v>1672.46484375</v>
      </c>
      <c r="V995" s="13"/>
      <c r="W995" s="13"/>
      <c r="X995" s="13"/>
      <c r="Y995" s="13"/>
      <c r="Z995" s="13"/>
      <c r="AA995" s="13"/>
    </row>
    <row r="996" spans="1:27" ht="15.75" customHeight="1" x14ac:dyDescent="0.2">
      <c r="A996" s="13"/>
      <c r="B996" s="37" t="str">
        <f>"CRS25WT3607519"</f>
        <v>CRS25WT3607519</v>
      </c>
      <c r="C996" s="38">
        <v>45946</v>
      </c>
      <c r="D996" s="39">
        <v>0.78399305555555554</v>
      </c>
      <c r="E996" s="37" t="s">
        <v>62</v>
      </c>
      <c r="F996" s="37">
        <v>197</v>
      </c>
      <c r="G996" s="37">
        <v>4</v>
      </c>
      <c r="H996" s="37">
        <v>197.01069641113301</v>
      </c>
      <c r="I996" s="37">
        <v>9.4935483932495099</v>
      </c>
      <c r="J996" s="37">
        <v>24.463741302490199</v>
      </c>
      <c r="K996" s="37">
        <v>9.70776271820068</v>
      </c>
      <c r="L996" s="37">
        <v>20.294139862060501</v>
      </c>
      <c r="M996" s="37">
        <v>0.84827828407287598</v>
      </c>
      <c r="N996" s="37">
        <v>9.5845632553100604</v>
      </c>
      <c r="O996" s="37">
        <v>0</v>
      </c>
      <c r="P996" s="37">
        <v>0</v>
      </c>
      <c r="Q996" s="37">
        <v>1.4434523880481699E-2</v>
      </c>
      <c r="R996" s="37">
        <v>25</v>
      </c>
      <c r="S996" s="37">
        <v>0.24978953599929801</v>
      </c>
      <c r="T996" s="37">
        <v>998.31329345703102</v>
      </c>
      <c r="U996" s="37">
        <v>680.63824462890602</v>
      </c>
      <c r="V996" s="13"/>
      <c r="W996" s="13"/>
      <c r="X996" s="13"/>
      <c r="Y996" s="13"/>
      <c r="Z996" s="13"/>
      <c r="AA996" s="13"/>
    </row>
    <row r="997" spans="1:27" ht="15.75" customHeight="1" x14ac:dyDescent="0.2">
      <c r="A997" s="13"/>
      <c r="B997" s="37" t="str">
        <f>"CRS25WT3607520"</f>
        <v>CRS25WT3607520</v>
      </c>
      <c r="C997" s="38">
        <v>45946</v>
      </c>
      <c r="D997" s="39">
        <v>0.75304398148148144</v>
      </c>
      <c r="E997" s="37" t="s">
        <v>62</v>
      </c>
      <c r="F997" s="37">
        <v>197</v>
      </c>
      <c r="G997" s="37">
        <v>4</v>
      </c>
      <c r="H997" s="37">
        <v>197.24320983886699</v>
      </c>
      <c r="I997" s="37">
        <v>9.5064210891723597</v>
      </c>
      <c r="J997" s="37">
        <v>24.5367431640625</v>
      </c>
      <c r="K997" s="37">
        <v>9.6865158081054705</v>
      </c>
      <c r="L997" s="37">
        <v>20.362657546997099</v>
      </c>
      <c r="M997" s="37">
        <v>0.845606088638306</v>
      </c>
      <c r="N997" s="37">
        <v>9.5958747863769496</v>
      </c>
      <c r="O997" s="37">
        <v>0</v>
      </c>
      <c r="P997" s="37">
        <v>0</v>
      </c>
      <c r="Q997" s="37">
        <v>1.2876980006694801E-2</v>
      </c>
      <c r="R997" s="37">
        <v>25</v>
      </c>
      <c r="S997" s="37">
        <v>0.246211066842079</v>
      </c>
      <c r="T997" s="37">
        <v>996.31774902343795</v>
      </c>
      <c r="U997" s="37">
        <v>494.26840209960898</v>
      </c>
      <c r="V997" s="13"/>
      <c r="W997" s="13"/>
      <c r="X997" s="13"/>
      <c r="Y997" s="13"/>
      <c r="Z997" s="13"/>
      <c r="AA997" s="13"/>
    </row>
    <row r="998" spans="1:27" ht="15.75" customHeight="1" x14ac:dyDescent="0.2">
      <c r="A998" s="13"/>
      <c r="B998" s="37" t="str">
        <f>"CRS25WT3607521"</f>
        <v>CRS25WT3607521</v>
      </c>
      <c r="C998" s="38">
        <v>45946</v>
      </c>
      <c r="D998" s="39">
        <v>0.75</v>
      </c>
      <c r="E998" s="37" t="s">
        <v>62</v>
      </c>
      <c r="F998" s="37">
        <v>195</v>
      </c>
      <c r="G998" s="37">
        <v>4</v>
      </c>
      <c r="H998" s="37">
        <v>195.15805053710901</v>
      </c>
      <c r="I998" s="37">
        <v>9.3963394165039098</v>
      </c>
      <c r="J998" s="37">
        <v>24.495002746581999</v>
      </c>
      <c r="K998" s="37">
        <v>9.6046819686889595</v>
      </c>
      <c r="L998" s="37">
        <v>20.319053649902301</v>
      </c>
      <c r="M998" s="37">
        <v>0.84791100025177002</v>
      </c>
      <c r="N998" s="37">
        <v>9.4944324493408203</v>
      </c>
      <c r="O998" s="37">
        <v>0</v>
      </c>
      <c r="P998" s="37">
        <v>0</v>
      </c>
      <c r="Q998" s="37">
        <v>1.0654759593308E-2</v>
      </c>
      <c r="R998" s="37">
        <v>25</v>
      </c>
      <c r="S998" s="37">
        <v>0.25416228175163302</v>
      </c>
      <c r="T998" s="37">
        <v>997.92523193359398</v>
      </c>
      <c r="U998" s="37">
        <v>709.33605957031295</v>
      </c>
      <c r="V998" s="13"/>
      <c r="W998" s="13"/>
      <c r="X998" s="13"/>
      <c r="Y998" s="13"/>
      <c r="Z998" s="13"/>
      <c r="AA998" s="13"/>
    </row>
    <row r="999" spans="1:27" ht="15.75" customHeight="1" x14ac:dyDescent="0.2">
      <c r="A999" s="13"/>
      <c r="B999" s="37" t="str">
        <f>"CRS25WT3607522"</f>
        <v>CRS25WT3607522</v>
      </c>
      <c r="C999" s="38">
        <v>45946</v>
      </c>
      <c r="D999" s="39">
        <v>0.75131944444444443</v>
      </c>
      <c r="E999" s="37" t="s">
        <v>62</v>
      </c>
      <c r="F999" s="37">
        <v>196</v>
      </c>
      <c r="G999" s="37">
        <v>4</v>
      </c>
      <c r="H999" s="37">
        <v>196.83900451660199</v>
      </c>
      <c r="I999" s="37">
        <v>9.5106105804443395</v>
      </c>
      <c r="J999" s="37">
        <v>24.493841171264599</v>
      </c>
      <c r="K999" s="37">
        <v>9.6794967651367205</v>
      </c>
      <c r="L999" s="37">
        <v>20.335664749145501</v>
      </c>
      <c r="M999" s="37">
        <v>0.84497886896133401</v>
      </c>
      <c r="N999" s="37">
        <v>9.5762100219726598</v>
      </c>
      <c r="O999" s="37">
        <v>0</v>
      </c>
      <c r="P999" s="37">
        <v>0</v>
      </c>
      <c r="Q999" s="37">
        <v>1.5236857347190399E-2</v>
      </c>
      <c r="R999" s="37">
        <v>25</v>
      </c>
      <c r="S999" s="37">
        <v>0.249691337347031</v>
      </c>
      <c r="T999" s="37">
        <v>996.23382568359398</v>
      </c>
      <c r="U999" s="37">
        <v>547.89776611328102</v>
      </c>
      <c r="V999" s="13"/>
      <c r="W999" s="13"/>
      <c r="X999" s="13"/>
      <c r="Y999" s="13"/>
      <c r="Z999" s="13"/>
      <c r="AA999" s="13"/>
    </row>
    <row r="1000" spans="1:27" ht="15.75" customHeight="1" x14ac:dyDescent="0.2">
      <c r="A1000" s="13"/>
      <c r="B1000" s="37" t="str">
        <f>"CRS25WT3607523"</f>
        <v>CRS25WT3607523</v>
      </c>
      <c r="C1000" s="38">
        <v>45946</v>
      </c>
      <c r="D1000" s="39">
        <v>0.75239583333333337</v>
      </c>
      <c r="E1000" s="37" t="s">
        <v>62</v>
      </c>
      <c r="F1000" s="37">
        <v>197</v>
      </c>
      <c r="G1000" s="37">
        <v>4</v>
      </c>
      <c r="H1000" s="37">
        <v>197.48007202148401</v>
      </c>
      <c r="I1000" s="37">
        <v>9.5777006149291992</v>
      </c>
      <c r="J1000" s="37">
        <v>24.481803894043001</v>
      </c>
      <c r="K1000" s="37">
        <v>9.7169742584228498</v>
      </c>
      <c r="L1000" s="37">
        <v>20.323207855224599</v>
      </c>
      <c r="M1000" s="37">
        <v>0.84220653772354104</v>
      </c>
      <c r="N1000" s="37">
        <v>9.6073980331420898</v>
      </c>
      <c r="O1000" s="37">
        <v>0</v>
      </c>
      <c r="P1000" s="37">
        <v>0</v>
      </c>
      <c r="Q1000" s="37">
        <v>1.0952379554510099E-2</v>
      </c>
      <c r="R1000" s="37">
        <v>25</v>
      </c>
      <c r="S1000" s="37">
        <v>0.25341472029686002</v>
      </c>
      <c r="T1000" s="37">
        <v>995.54724121093795</v>
      </c>
      <c r="U1000" s="37">
        <v>599.71936035156295</v>
      </c>
      <c r="V1000" s="13"/>
      <c r="W1000" s="13"/>
      <c r="X1000" s="13"/>
      <c r="Y1000" s="13"/>
      <c r="Z1000" s="13"/>
      <c r="AA1000" s="13"/>
    </row>
    <row r="1001" spans="1:27" ht="15.75" customHeight="1" x14ac:dyDescent="0.2">
      <c r="A1001" s="13"/>
      <c r="B1001" s="37" t="str">
        <f>"CRS25WT3607524"</f>
        <v>CRS25WT3607524</v>
      </c>
      <c r="C1001" s="38">
        <v>45944</v>
      </c>
      <c r="D1001" s="37" t="s">
        <v>388</v>
      </c>
      <c r="E1001" s="37" t="s">
        <v>62</v>
      </c>
      <c r="F1001" s="37">
        <v>198</v>
      </c>
      <c r="G1001" s="37">
        <v>4</v>
      </c>
      <c r="H1001" s="37">
        <v>198.69781494140599</v>
      </c>
      <c r="I1001" s="37">
        <v>9.89874267578125</v>
      </c>
      <c r="J1001" s="37">
        <v>23.949466705322301</v>
      </c>
      <c r="K1001" s="37">
        <v>10.1059684753418</v>
      </c>
      <c r="L1001" s="37">
        <v>19.661432266235401</v>
      </c>
      <c r="M1001" s="37">
        <v>0.83814126253128096</v>
      </c>
      <c r="N1001" s="37">
        <v>9.6666412353515607</v>
      </c>
      <c r="O1001" s="37">
        <v>0</v>
      </c>
      <c r="P1001" s="37">
        <v>0</v>
      </c>
      <c r="Q1001" s="37">
        <v>1.0163689963519599E-2</v>
      </c>
      <c r="R1001" s="37">
        <v>25</v>
      </c>
      <c r="S1001" s="37">
        <v>0.247950524091721</v>
      </c>
      <c r="T1001" s="37">
        <v>1002.08917236328</v>
      </c>
      <c r="U1001" s="37">
        <v>820.566162109375</v>
      </c>
      <c r="V1001" s="13"/>
      <c r="W1001" s="13"/>
      <c r="X1001" s="13"/>
      <c r="Y1001" s="13"/>
      <c r="Z1001" s="13"/>
      <c r="AA1001" s="13"/>
    </row>
    <row r="1002" spans="1:27" ht="15.75" customHeight="1" x14ac:dyDescent="0.2">
      <c r="A1002" s="13"/>
      <c r="B1002" s="37" t="str">
        <f>"CRS25WT3607525"</f>
        <v>CRS25WT3607525</v>
      </c>
      <c r="C1002" s="38">
        <v>45946</v>
      </c>
      <c r="D1002" s="39">
        <v>0.74891203703703713</v>
      </c>
      <c r="E1002" s="37" t="s">
        <v>62</v>
      </c>
      <c r="F1002" s="37">
        <v>196</v>
      </c>
      <c r="G1002" s="37">
        <v>4</v>
      </c>
      <c r="H1002" s="37">
        <v>196.84684753418</v>
      </c>
      <c r="I1002" s="37">
        <v>9.4498043060302699</v>
      </c>
      <c r="J1002" s="37">
        <v>24.519130706787099</v>
      </c>
      <c r="K1002" s="37">
        <v>9.6759300231933594</v>
      </c>
      <c r="L1002" s="37">
        <v>20.343971252441399</v>
      </c>
      <c r="M1002" s="37">
        <v>0.84957277774810802</v>
      </c>
      <c r="N1002" s="37">
        <v>9.5765914916992205</v>
      </c>
      <c r="O1002" s="37">
        <v>0</v>
      </c>
      <c r="P1002" s="37">
        <v>0</v>
      </c>
      <c r="Q1002" s="37">
        <v>1.51588078588247E-2</v>
      </c>
      <c r="R1002" s="37">
        <v>25</v>
      </c>
      <c r="S1002" s="37">
        <v>0.24871653318405201</v>
      </c>
      <c r="T1002" s="37">
        <v>997.343017578125</v>
      </c>
      <c r="U1002" s="37">
        <v>620.46075439453102</v>
      </c>
      <c r="V1002" s="13"/>
      <c r="W1002" s="13"/>
      <c r="X1002" s="13"/>
      <c r="Y1002" s="13"/>
      <c r="Z1002" s="13"/>
      <c r="AA1002" s="13"/>
    </row>
    <row r="1003" spans="1:27" ht="15.75" customHeight="1" x14ac:dyDescent="0.2">
      <c r="A1003" s="13"/>
      <c r="B1003" s="37" t="str">
        <f>"CRS25WT3607526"</f>
        <v>CRS25WT3607526</v>
      </c>
      <c r="C1003" s="38">
        <v>45946</v>
      </c>
      <c r="D1003" s="39">
        <v>0.74799768518518517</v>
      </c>
      <c r="E1003" s="37" t="s">
        <v>62</v>
      </c>
      <c r="F1003" s="37">
        <v>196</v>
      </c>
      <c r="G1003" s="37">
        <v>4</v>
      </c>
      <c r="H1003" s="37">
        <v>196.742919921875</v>
      </c>
      <c r="I1003" s="37">
        <v>9.46533298492432</v>
      </c>
      <c r="J1003" s="37">
        <v>24.523387908935501</v>
      </c>
      <c r="K1003" s="37">
        <v>9.6658887863159197</v>
      </c>
      <c r="L1003" s="37">
        <v>20.354352951049801</v>
      </c>
      <c r="M1003" s="37">
        <v>0.847584009170532</v>
      </c>
      <c r="N1003" s="37">
        <v>9.5715360641479492</v>
      </c>
      <c r="O1003" s="37">
        <v>0</v>
      </c>
      <c r="P1003" s="37">
        <v>0</v>
      </c>
      <c r="Q1003" s="37">
        <v>1.37996217235923E-2</v>
      </c>
      <c r="R1003" s="37">
        <v>25</v>
      </c>
      <c r="S1003" s="37">
        <v>0.24840524792671201</v>
      </c>
      <c r="T1003" s="37">
        <v>998.050537109375</v>
      </c>
      <c r="U1003" s="37">
        <v>560.333740234375</v>
      </c>
      <c r="V1003" s="13"/>
      <c r="W1003" s="13"/>
      <c r="X1003" s="13"/>
      <c r="Y1003" s="13"/>
      <c r="Z1003" s="13"/>
      <c r="AA1003" s="13"/>
    </row>
    <row r="1004" spans="1:27" ht="15.75" customHeight="1" x14ac:dyDescent="0.2">
      <c r="A1004" s="13"/>
      <c r="B1004" s="37" t="str">
        <f>"CRS25WT3607527"</f>
        <v>CRS25WT3607527</v>
      </c>
      <c r="C1004" s="38">
        <v>45946</v>
      </c>
      <c r="D1004" s="39">
        <v>0.74309027777777781</v>
      </c>
      <c r="E1004" s="37" t="s">
        <v>62</v>
      </c>
      <c r="F1004" s="37">
        <v>196</v>
      </c>
      <c r="G1004" s="37">
        <v>4</v>
      </c>
      <c r="H1004" s="37">
        <v>196.32249450683599</v>
      </c>
      <c r="I1004" s="37">
        <v>9.4729881286621094</v>
      </c>
      <c r="J1004" s="37">
        <v>24.5259914398193</v>
      </c>
      <c r="K1004" s="37">
        <v>9.6118965148925799</v>
      </c>
      <c r="L1004" s="37">
        <v>20.4249477386475</v>
      </c>
      <c r="M1004" s="37">
        <v>0.84499961137771595</v>
      </c>
      <c r="N1004" s="37">
        <v>9.5510826110839808</v>
      </c>
      <c r="O1004" s="37">
        <v>0</v>
      </c>
      <c r="P1004" s="37">
        <v>0</v>
      </c>
      <c r="Q1004" s="37">
        <v>1.5238095074892001E-2</v>
      </c>
      <c r="R1004" s="37">
        <v>25</v>
      </c>
      <c r="S1004" s="37">
        <v>0.244527652859688</v>
      </c>
      <c r="T1004" s="37">
        <v>996.42633056640602</v>
      </c>
      <c r="U1004" s="37">
        <v>467.72305297851602</v>
      </c>
      <c r="V1004" s="13"/>
      <c r="W1004" s="13"/>
      <c r="X1004" s="13"/>
      <c r="Y1004" s="13"/>
      <c r="Z1004" s="13"/>
      <c r="AA1004" s="13"/>
    </row>
    <row r="1005" spans="1:27" ht="15.75" customHeight="1" x14ac:dyDescent="0.2">
      <c r="A1005" s="13"/>
      <c r="B1005" s="37" t="str">
        <f>"CRS25WT3607528"</f>
        <v>CRS25WT3607528</v>
      </c>
      <c r="C1005" s="38">
        <v>45946</v>
      </c>
      <c r="D1005" s="39">
        <v>0.82765046296296296</v>
      </c>
      <c r="E1005" s="37" t="s">
        <v>62</v>
      </c>
      <c r="F1005" s="37">
        <v>198</v>
      </c>
      <c r="G1005" s="37">
        <v>4</v>
      </c>
      <c r="H1005" s="37">
        <v>198.27059936523401</v>
      </c>
      <c r="I1005" s="37">
        <v>9.6397819519043004</v>
      </c>
      <c r="J1005" s="37">
        <v>24.392309188842798</v>
      </c>
      <c r="K1005" s="37">
        <v>9.8231105804443395</v>
      </c>
      <c r="L1005" s="37">
        <v>20.1840934753418</v>
      </c>
      <c r="M1005" s="37">
        <v>0.84321475028991699</v>
      </c>
      <c r="N1005" s="37">
        <v>9.6458578109741193</v>
      </c>
      <c r="O1005" s="37">
        <v>0</v>
      </c>
      <c r="P1005" s="37">
        <v>0</v>
      </c>
      <c r="Q1005" s="37">
        <v>1.5238095074892001E-2</v>
      </c>
      <c r="R1005" s="37">
        <v>25</v>
      </c>
      <c r="S1005" s="37">
        <v>0.247613444924355</v>
      </c>
      <c r="T1005" s="37">
        <v>998.18536376953102</v>
      </c>
      <c r="U1005" s="37">
        <v>532.1064453125</v>
      </c>
      <c r="V1005" s="13"/>
      <c r="W1005" s="13"/>
      <c r="X1005" s="13"/>
      <c r="Y1005" s="13"/>
      <c r="Z1005" s="13"/>
      <c r="AA1005" s="13"/>
    </row>
    <row r="1006" spans="1:27" ht="15.75" customHeight="1" x14ac:dyDescent="0.2">
      <c r="A1006" s="13"/>
      <c r="B1006" s="37" t="str">
        <f>"CRS25WT3607529"</f>
        <v>CRS25WT3607529</v>
      </c>
      <c r="C1006" s="38">
        <v>45946</v>
      </c>
      <c r="D1006" s="39">
        <v>0.90959490740740734</v>
      </c>
      <c r="E1006" s="37" t="s">
        <v>62</v>
      </c>
      <c r="F1006" s="37">
        <v>198</v>
      </c>
      <c r="G1006" s="37">
        <v>4</v>
      </c>
      <c r="H1006" s="37">
        <v>198.45799255371099</v>
      </c>
      <c r="I1006" s="37">
        <v>9.6907415390014595</v>
      </c>
      <c r="J1006" s="37">
        <v>24.411401748657202</v>
      </c>
      <c r="K1006" s="37">
        <v>9.8031511306762695</v>
      </c>
      <c r="L1006" s="37">
        <v>20.244306564331101</v>
      </c>
      <c r="M1006" s="37">
        <v>0.83891677856445301</v>
      </c>
      <c r="N1006" s="37">
        <v>9.6549739837646502</v>
      </c>
      <c r="O1006" s="37">
        <v>0</v>
      </c>
      <c r="P1006" s="37">
        <v>0</v>
      </c>
      <c r="Q1006" s="37">
        <v>1.19046065956354E-2</v>
      </c>
      <c r="R1006" s="37">
        <v>25</v>
      </c>
      <c r="S1006" s="37">
        <v>0.24354851245880099</v>
      </c>
      <c r="T1006" s="37">
        <v>997.53527832031295</v>
      </c>
      <c r="U1006" s="37">
        <v>507.71539306640602</v>
      </c>
      <c r="V1006" s="13"/>
      <c r="W1006" s="13"/>
      <c r="X1006" s="13"/>
      <c r="Y1006" s="13"/>
      <c r="Z1006" s="13"/>
      <c r="AA1006" s="13"/>
    </row>
    <row r="1007" spans="1:27" ht="15.75" customHeight="1" x14ac:dyDescent="0.2">
      <c r="A1007" s="13"/>
      <c r="B1007" s="37" t="str">
        <f>"CRS25WT3607530"</f>
        <v>CRS25WT3607530</v>
      </c>
      <c r="C1007" s="38">
        <v>45946</v>
      </c>
      <c r="D1007" s="39">
        <v>0.91388888888888886</v>
      </c>
      <c r="E1007" s="37" t="s">
        <v>62</v>
      </c>
      <c r="F1007" s="37">
        <v>198</v>
      </c>
      <c r="G1007" s="37">
        <v>4</v>
      </c>
      <c r="H1007" s="37">
        <v>198.23597717285199</v>
      </c>
      <c r="I1007" s="37">
        <v>9.6255350112915004</v>
      </c>
      <c r="J1007" s="37">
        <v>24.419092178344702</v>
      </c>
      <c r="K1007" s="37">
        <v>9.7801465988159197</v>
      </c>
      <c r="L1007" s="37">
        <v>20.269222259521499</v>
      </c>
      <c r="M1007" s="37">
        <v>0.843389272689819</v>
      </c>
      <c r="N1007" s="37">
        <v>9.6441726684570295</v>
      </c>
      <c r="O1007" s="37">
        <v>0</v>
      </c>
      <c r="P1007" s="37">
        <v>0</v>
      </c>
      <c r="Q1007" s="37">
        <v>1.5079404227435599E-2</v>
      </c>
      <c r="R1007" s="37">
        <v>25</v>
      </c>
      <c r="S1007" s="37">
        <v>0.24312369525432601</v>
      </c>
      <c r="T1007" s="37">
        <v>996.009033203125</v>
      </c>
      <c r="U1007" s="37">
        <v>710.065673828125</v>
      </c>
      <c r="V1007" s="13"/>
      <c r="W1007" s="13"/>
      <c r="X1007" s="13"/>
      <c r="Y1007" s="13"/>
      <c r="Z1007" s="13"/>
      <c r="AA1007" s="13"/>
    </row>
    <row r="1008" spans="1:27" ht="15.75" customHeight="1" x14ac:dyDescent="0.2">
      <c r="A1008" s="13"/>
      <c r="B1008" s="37" t="str">
        <f>"CRS25WT3607531"</f>
        <v>CRS25WT3607531</v>
      </c>
      <c r="C1008" s="38">
        <v>45946</v>
      </c>
      <c r="D1008" s="39">
        <v>0.77915509259259252</v>
      </c>
      <c r="E1008" s="37" t="s">
        <v>62</v>
      </c>
      <c r="F1008" s="37">
        <v>196</v>
      </c>
      <c r="G1008" s="37">
        <v>4</v>
      </c>
      <c r="H1008" s="37">
        <v>196.55638122558599</v>
      </c>
      <c r="I1008" s="37">
        <v>9.6361970901489293</v>
      </c>
      <c r="J1008" s="37">
        <v>24.1824035644531</v>
      </c>
      <c r="K1008" s="37">
        <v>9.8722352981567401</v>
      </c>
      <c r="L1008" s="37">
        <v>19.910017013549801</v>
      </c>
      <c r="M1008" s="37">
        <v>0.84349399805069003</v>
      </c>
      <c r="N1008" s="37">
        <v>9.5624608993530291</v>
      </c>
      <c r="O1008" s="37">
        <v>0</v>
      </c>
      <c r="P1008" s="37">
        <v>0</v>
      </c>
      <c r="Q1008" s="37">
        <v>1.5238075517118E-2</v>
      </c>
      <c r="R1008" s="37">
        <v>25</v>
      </c>
      <c r="S1008" s="37">
        <v>0.25120913982391402</v>
      </c>
      <c r="T1008" s="37">
        <v>998.36517333984398</v>
      </c>
      <c r="U1008" s="37">
        <v>2115.08520507813</v>
      </c>
      <c r="V1008" s="13"/>
      <c r="W1008" s="13"/>
      <c r="X1008" s="13"/>
      <c r="Y1008" s="13"/>
      <c r="Z1008" s="13"/>
      <c r="AA1008" s="13"/>
    </row>
    <row r="1009" spans="1:27" ht="15.75" customHeight="1" x14ac:dyDescent="0.2">
      <c r="A1009" s="13"/>
      <c r="B1009" s="37" t="str">
        <f>"CRS25WT3607532"</f>
        <v>CRS25WT3607532</v>
      </c>
      <c r="C1009" s="38">
        <v>45946</v>
      </c>
      <c r="D1009" s="39">
        <v>0.77708333333333324</v>
      </c>
      <c r="E1009" s="37" t="s">
        <v>62</v>
      </c>
      <c r="F1009" s="37">
        <v>195</v>
      </c>
      <c r="G1009" s="37">
        <v>4</v>
      </c>
      <c r="H1009" s="37">
        <v>195.62178039550801</v>
      </c>
      <c r="I1009" s="37">
        <v>9.5276441574096697</v>
      </c>
      <c r="J1009" s="37">
        <v>24.1582145690918</v>
      </c>
      <c r="K1009" s="37">
        <v>9.8150587081909197</v>
      </c>
      <c r="L1009" s="37">
        <v>19.930778503418001</v>
      </c>
      <c r="M1009" s="37">
        <v>0.84989809989929199</v>
      </c>
      <c r="N1009" s="37">
        <v>9.5169925689697301</v>
      </c>
      <c r="O1009" s="37">
        <v>0</v>
      </c>
      <c r="P1009" s="37">
        <v>0</v>
      </c>
      <c r="Q1009" s="37">
        <v>1.06352306902409E-2</v>
      </c>
      <c r="R1009" s="37">
        <v>25</v>
      </c>
      <c r="S1009" s="37">
        <v>0.25106209516525302</v>
      </c>
      <c r="T1009" s="37">
        <v>998.560302734375</v>
      </c>
      <c r="U1009" s="37">
        <v>3925.16064453125</v>
      </c>
      <c r="V1009" s="13"/>
      <c r="W1009" s="13"/>
      <c r="X1009" s="13"/>
      <c r="Y1009" s="13"/>
      <c r="Z1009" s="13"/>
      <c r="AA1009" s="13"/>
    </row>
    <row r="1010" spans="1:27" ht="15.75" customHeight="1" x14ac:dyDescent="0.2">
      <c r="A1010" s="13"/>
      <c r="B1010" s="37" t="str">
        <f>"CRS25WT3607533"</f>
        <v>CRS25WT3607533</v>
      </c>
      <c r="C1010" s="38">
        <v>45946</v>
      </c>
      <c r="D1010" s="39">
        <v>0.77862268518518529</v>
      </c>
      <c r="E1010" s="37" t="s">
        <v>62</v>
      </c>
      <c r="F1010" s="37">
        <v>196</v>
      </c>
      <c r="G1010" s="37">
        <v>4</v>
      </c>
      <c r="H1010" s="37">
        <v>196.03916931152301</v>
      </c>
      <c r="I1010" s="37">
        <v>9.5305013656616193</v>
      </c>
      <c r="J1010" s="37">
        <v>24.146564483642599</v>
      </c>
      <c r="K1010" s="37">
        <v>9.8575677871704102</v>
      </c>
      <c r="L1010" s="37">
        <v>19.8871765136719</v>
      </c>
      <c r="M1010" s="37">
        <v>0.85186690092086803</v>
      </c>
      <c r="N1010" s="37">
        <v>9.5372982025146502</v>
      </c>
      <c r="O1010" s="37">
        <v>0</v>
      </c>
      <c r="P1010" s="37">
        <v>0</v>
      </c>
      <c r="Q1010" s="37">
        <v>2.3015845566987998E-2</v>
      </c>
      <c r="R1010" s="37">
        <v>25</v>
      </c>
      <c r="S1010" s="37">
        <v>0.24807687103748299</v>
      </c>
      <c r="T1010" s="37">
        <v>997.09478759765602</v>
      </c>
      <c r="U1010" s="37">
        <v>5101.291015625</v>
      </c>
      <c r="V1010" s="13"/>
      <c r="W1010" s="13"/>
      <c r="X1010" s="13"/>
      <c r="Y1010" s="13"/>
      <c r="Z1010" s="13"/>
      <c r="AA1010" s="13"/>
    </row>
    <row r="1011" spans="1:27" ht="15.75" customHeight="1" x14ac:dyDescent="0.2">
      <c r="A1011" s="13"/>
      <c r="B1011" s="37" t="str">
        <f>"CRS25WT3607534"</f>
        <v>CRS25WT3607534</v>
      </c>
      <c r="C1011" s="38">
        <v>45946</v>
      </c>
      <c r="D1011" s="39">
        <v>0.7758449074074073</v>
      </c>
      <c r="E1011" s="37" t="s">
        <v>62</v>
      </c>
      <c r="F1011" s="37">
        <v>197</v>
      </c>
      <c r="G1011" s="37">
        <v>4</v>
      </c>
      <c r="H1011" s="37">
        <v>197.43930053710901</v>
      </c>
      <c r="I1011" s="37">
        <v>9.5512886047363299</v>
      </c>
      <c r="J1011" s="37">
        <v>24.3008728027344</v>
      </c>
      <c r="K1011" s="37">
        <v>9.8508338928222692</v>
      </c>
      <c r="L1011" s="37">
        <v>20.042901992797901</v>
      </c>
      <c r="M1011" s="37">
        <v>0.85064774751663197</v>
      </c>
      <c r="N1011" s="37">
        <v>9.6054143905639595</v>
      </c>
      <c r="O1011" s="37">
        <v>0</v>
      </c>
      <c r="P1011" s="37">
        <v>0</v>
      </c>
      <c r="Q1011" s="37">
        <v>1.19046028703451E-2</v>
      </c>
      <c r="R1011" s="37">
        <v>25</v>
      </c>
      <c r="S1011" s="37">
        <v>0.245842590928078</v>
      </c>
      <c r="T1011" s="37">
        <v>997.41546630859398</v>
      </c>
      <c r="U1011" s="37">
        <v>2450.50634765625</v>
      </c>
      <c r="V1011" s="13"/>
      <c r="W1011" s="13"/>
      <c r="X1011" s="13"/>
      <c r="Y1011" s="13"/>
      <c r="Z1011" s="13"/>
      <c r="AA1011" s="13"/>
    </row>
    <row r="1012" spans="1:27" ht="15.75" customHeight="1" x14ac:dyDescent="0.2">
      <c r="A1012" s="13"/>
      <c r="B1012" s="37" t="str">
        <f>"CRS25WT3607535"</f>
        <v>CRS25WT3607535</v>
      </c>
      <c r="C1012" s="38">
        <v>45946</v>
      </c>
      <c r="D1012" s="39">
        <v>0.77642361111111102</v>
      </c>
      <c r="E1012" s="37" t="s">
        <v>62</v>
      </c>
      <c r="F1012" s="37">
        <v>195</v>
      </c>
      <c r="G1012" s="37">
        <v>4</v>
      </c>
      <c r="H1012" s="37">
        <v>195.71017456054699</v>
      </c>
      <c r="I1012" s="37">
        <v>9.5506696701049805</v>
      </c>
      <c r="J1012" s="37">
        <v>24.235475540161101</v>
      </c>
      <c r="K1012" s="37">
        <v>9.7605190277099592</v>
      </c>
      <c r="L1012" s="37">
        <v>20.051206588745099</v>
      </c>
      <c r="M1012" s="37">
        <v>0.84552806615829501</v>
      </c>
      <c r="N1012" s="37">
        <v>9.5212926864624006</v>
      </c>
      <c r="O1012" s="37">
        <v>0</v>
      </c>
      <c r="P1012" s="37">
        <v>0</v>
      </c>
      <c r="Q1012" s="37">
        <v>1.1905381456017499E-2</v>
      </c>
      <c r="R1012" s="37">
        <v>25</v>
      </c>
      <c r="S1012" s="37">
        <v>0.24664685130119299</v>
      </c>
      <c r="T1012" s="37">
        <v>996.17962646484398</v>
      </c>
      <c r="U1012" s="37">
        <v>950.55218505859398</v>
      </c>
      <c r="V1012" s="13"/>
      <c r="W1012" s="13"/>
      <c r="X1012" s="13"/>
      <c r="Y1012" s="13"/>
      <c r="Z1012" s="13"/>
      <c r="AA1012" s="13"/>
    </row>
    <row r="1013" spans="1:27" ht="15.75" customHeight="1" x14ac:dyDescent="0.2">
      <c r="A1013" s="13"/>
      <c r="B1013" s="37" t="str">
        <f>"CRS25WT3607536"</f>
        <v>CRS25WT3607536</v>
      </c>
      <c r="C1013" s="38">
        <v>45946</v>
      </c>
      <c r="D1013" s="39">
        <v>0.9087615740740741</v>
      </c>
      <c r="E1013" s="37" t="s">
        <v>62</v>
      </c>
      <c r="F1013" s="37">
        <v>200</v>
      </c>
      <c r="G1013" s="37">
        <v>4</v>
      </c>
      <c r="H1013" s="37">
        <v>200.24800109863301</v>
      </c>
      <c r="I1013" s="37">
        <v>9.8018484115600604</v>
      </c>
      <c r="J1013" s="37">
        <v>24.414270401001001</v>
      </c>
      <c r="K1013" s="37">
        <v>9.8844747543334996</v>
      </c>
      <c r="L1013" s="37">
        <v>20.2588405609131</v>
      </c>
      <c r="M1013" s="37">
        <v>0.83678996562957797</v>
      </c>
      <c r="N1013" s="37">
        <v>9.7420578002929705</v>
      </c>
      <c r="O1013" s="37">
        <v>0</v>
      </c>
      <c r="P1013" s="37">
        <v>0</v>
      </c>
      <c r="Q1013" s="37">
        <v>1.1269850656390201E-2</v>
      </c>
      <c r="R1013" s="37">
        <v>25</v>
      </c>
      <c r="S1013" s="37">
        <v>0.24163982272148099</v>
      </c>
      <c r="T1013" s="37">
        <v>997.17242431640602</v>
      </c>
      <c r="U1013" s="37">
        <v>562.83441162109398</v>
      </c>
      <c r="V1013" s="13"/>
      <c r="W1013" s="13"/>
      <c r="X1013" s="13"/>
      <c r="Y1013" s="13"/>
      <c r="Z1013" s="13"/>
      <c r="AA1013" s="13"/>
    </row>
    <row r="1014" spans="1:27" ht="15.75" customHeight="1" x14ac:dyDescent="0.2">
      <c r="A1014" s="13"/>
      <c r="B1014" s="37" t="str">
        <f>"CRS25WT3607537"</f>
        <v>CRS25WT3607537</v>
      </c>
      <c r="C1014" s="38">
        <v>45946</v>
      </c>
      <c r="D1014" s="39">
        <v>0.77247685185185189</v>
      </c>
      <c r="E1014" s="37" t="s">
        <v>62</v>
      </c>
      <c r="F1014" s="37">
        <v>195</v>
      </c>
      <c r="G1014" s="37">
        <v>4</v>
      </c>
      <c r="H1014" s="37">
        <v>195.09967041015599</v>
      </c>
      <c r="I1014" s="37">
        <v>9.4311714172363299</v>
      </c>
      <c r="J1014" s="37">
        <v>24.4236240386963</v>
      </c>
      <c r="K1014" s="37">
        <v>9.6264009475708008</v>
      </c>
      <c r="L1014" s="37">
        <v>20.267147064208999</v>
      </c>
      <c r="M1014" s="37">
        <v>0.84699487686157204</v>
      </c>
      <c r="N1014" s="37">
        <v>9.4915914535522496</v>
      </c>
      <c r="O1014" s="37">
        <v>0</v>
      </c>
      <c r="P1014" s="37">
        <v>0</v>
      </c>
      <c r="Q1014" s="37">
        <v>1.0952303186059E-2</v>
      </c>
      <c r="R1014" s="37">
        <v>25</v>
      </c>
      <c r="S1014" s="37">
        <v>0.24448630213737499</v>
      </c>
      <c r="T1014" s="37">
        <v>998.86193847656295</v>
      </c>
      <c r="U1014" s="37">
        <v>615.56091308593795</v>
      </c>
      <c r="V1014" s="13"/>
      <c r="W1014" s="13"/>
      <c r="X1014" s="13"/>
      <c r="Y1014" s="13"/>
      <c r="Z1014" s="13"/>
      <c r="AA1014" s="13"/>
    </row>
    <row r="1015" spans="1:27" ht="15.75" customHeight="1" x14ac:dyDescent="0.2">
      <c r="A1015" s="13"/>
      <c r="B1015" s="37" t="str">
        <f>"CRS25WT3607538"</f>
        <v>CRS25WT3607538</v>
      </c>
      <c r="C1015" s="38">
        <v>45946</v>
      </c>
      <c r="D1015" s="39">
        <v>0.77145833333333336</v>
      </c>
      <c r="E1015" s="37" t="s">
        <v>62</v>
      </c>
      <c r="F1015" s="37">
        <v>197</v>
      </c>
      <c r="G1015" s="37">
        <v>4</v>
      </c>
      <c r="H1015" s="37">
        <v>197.29936218261699</v>
      </c>
      <c r="I1015" s="37">
        <v>9.5488071441650408</v>
      </c>
      <c r="J1015" s="37">
        <v>24.4017124176025</v>
      </c>
      <c r="K1015" s="37">
        <v>9.7569265365600604</v>
      </c>
      <c r="L1015" s="37">
        <v>20.2214660644531</v>
      </c>
      <c r="M1015" s="37">
        <v>0.84675204753875699</v>
      </c>
      <c r="N1015" s="37">
        <v>9.5986070632934606</v>
      </c>
      <c r="O1015" s="37">
        <v>0</v>
      </c>
      <c r="P1015" s="37">
        <v>0</v>
      </c>
      <c r="Q1015" s="37">
        <v>1.52380773797631E-2</v>
      </c>
      <c r="R1015" s="37">
        <v>25</v>
      </c>
      <c r="S1015" s="37">
        <v>0.25061243772506703</v>
      </c>
      <c r="T1015" s="37">
        <v>997.95892333984398</v>
      </c>
      <c r="U1015" s="37">
        <v>872.6171875</v>
      </c>
      <c r="V1015" s="13"/>
      <c r="W1015" s="13"/>
      <c r="X1015" s="13"/>
      <c r="Y1015" s="13"/>
      <c r="Z1015" s="13"/>
      <c r="AA1015" s="13"/>
    </row>
    <row r="1016" spans="1:27" ht="15.75" customHeight="1" x14ac:dyDescent="0.2">
      <c r="A1016" s="13"/>
      <c r="B1016" s="37" t="str">
        <f>"CRS25WT3607539"</f>
        <v>CRS25WT3607539</v>
      </c>
      <c r="C1016" s="38">
        <v>45946</v>
      </c>
      <c r="D1016" s="39">
        <v>0.80932870370370369</v>
      </c>
      <c r="E1016" s="37" t="s">
        <v>62</v>
      </c>
      <c r="F1016" s="37">
        <v>195</v>
      </c>
      <c r="G1016" s="37">
        <v>4</v>
      </c>
      <c r="H1016" s="37">
        <v>195.049072265625</v>
      </c>
      <c r="I1016" s="37">
        <v>9.5623722076415998</v>
      </c>
      <c r="J1016" s="37">
        <v>24.3042907714844</v>
      </c>
      <c r="K1016" s="37">
        <v>9.6406946182250994</v>
      </c>
      <c r="L1016" s="37">
        <v>20.231847763061499</v>
      </c>
      <c r="M1016" s="37">
        <v>0.83925759792327903</v>
      </c>
      <c r="N1016" s="37">
        <v>9.4891300201415998</v>
      </c>
      <c r="O1016" s="37">
        <v>0</v>
      </c>
      <c r="P1016" s="37">
        <v>0</v>
      </c>
      <c r="Q1016" s="37">
        <v>1.7579404637217501E-2</v>
      </c>
      <c r="R1016" s="37">
        <v>25</v>
      </c>
      <c r="S1016" s="37">
        <v>0.24720107018947601</v>
      </c>
      <c r="T1016" s="37">
        <v>997.96624755859398</v>
      </c>
      <c r="U1016" s="37">
        <v>512.409912109375</v>
      </c>
      <c r="V1016" s="13"/>
      <c r="W1016" s="13"/>
      <c r="X1016" s="13"/>
      <c r="Y1016" s="13"/>
      <c r="Z1016" s="13"/>
      <c r="AA1016" s="13"/>
    </row>
    <row r="1017" spans="1:27" ht="15.75" customHeight="1" x14ac:dyDescent="0.2">
      <c r="A1017" s="13"/>
      <c r="B1017" s="37" t="str">
        <f>"CRS25WT3607540"</f>
        <v>CRS25WT3607540</v>
      </c>
      <c r="C1017" s="38">
        <v>45946</v>
      </c>
      <c r="D1017" s="39">
        <v>0.8081828703703704</v>
      </c>
      <c r="E1017" s="37" t="s">
        <v>62</v>
      </c>
      <c r="F1017" s="37">
        <v>201</v>
      </c>
      <c r="G1017" s="37">
        <v>4</v>
      </c>
      <c r="H1017" s="37">
        <v>201.06593322753901</v>
      </c>
      <c r="I1017" s="37">
        <v>9.7281475067138707</v>
      </c>
      <c r="J1017" s="37">
        <v>24.3272800445557</v>
      </c>
      <c r="K1017" s="37">
        <v>10.054694175720201</v>
      </c>
      <c r="L1017" s="37">
        <v>19.997220993041999</v>
      </c>
      <c r="M1017" s="37">
        <v>0.84960055351257302</v>
      </c>
      <c r="N1017" s="37">
        <v>9.7818498611450195</v>
      </c>
      <c r="O1017" s="37">
        <v>0</v>
      </c>
      <c r="P1017" s="37">
        <v>0</v>
      </c>
      <c r="Q1017" s="37">
        <v>1.5236857347190399E-2</v>
      </c>
      <c r="R1017" s="37">
        <v>25</v>
      </c>
      <c r="S1017" s="37">
        <v>0.24518270790576899</v>
      </c>
      <c r="T1017" s="37">
        <v>997.27911376953102</v>
      </c>
      <c r="U1017" s="37">
        <v>3313.9443359375</v>
      </c>
      <c r="V1017" s="13"/>
      <c r="W1017" s="13"/>
      <c r="X1017" s="13"/>
      <c r="Y1017" s="13"/>
      <c r="Z1017" s="13"/>
      <c r="AA1017" s="13"/>
    </row>
    <row r="1018" spans="1:27" ht="15.75" customHeight="1" x14ac:dyDescent="0.2">
      <c r="A1018" s="13"/>
      <c r="B1018" s="37" t="str">
        <f>"CRS25WT3607541"</f>
        <v>CRS25WT3607541</v>
      </c>
      <c r="C1018" s="38">
        <v>45946</v>
      </c>
      <c r="D1018" s="39">
        <v>0.81094907407407402</v>
      </c>
      <c r="E1018" s="37" t="s">
        <v>62</v>
      </c>
      <c r="F1018" s="37">
        <v>199</v>
      </c>
      <c r="G1018" s="37">
        <v>4</v>
      </c>
      <c r="H1018" s="37">
        <v>199.41709899902301</v>
      </c>
      <c r="I1018" s="37">
        <v>9.5824460983276403</v>
      </c>
      <c r="J1018" s="37">
        <v>24.321165084838899</v>
      </c>
      <c r="K1018" s="37">
        <v>9.9361305236816406</v>
      </c>
      <c r="L1018" s="37">
        <v>20.0698947906494</v>
      </c>
      <c r="M1018" s="37">
        <v>0.85566079616546598</v>
      </c>
      <c r="N1018" s="37">
        <v>9.7016344070434606</v>
      </c>
      <c r="O1018" s="37">
        <v>0</v>
      </c>
      <c r="P1018" s="37">
        <v>0</v>
      </c>
      <c r="Q1018" s="37">
        <v>1.0163689963519599E-2</v>
      </c>
      <c r="R1018" s="37">
        <v>25</v>
      </c>
      <c r="S1018" s="37">
        <v>0.244200274348259</v>
      </c>
      <c r="T1018" s="37">
        <v>999.08636474609398</v>
      </c>
      <c r="U1018" s="37">
        <v>3079.39526367188</v>
      </c>
      <c r="V1018" s="13"/>
      <c r="W1018" s="13"/>
      <c r="X1018" s="13"/>
      <c r="Y1018" s="13"/>
      <c r="Z1018" s="13"/>
      <c r="AA1018" s="13"/>
    </row>
    <row r="1019" spans="1:27" ht="15.75" customHeight="1" x14ac:dyDescent="0.2">
      <c r="A1019" s="13"/>
      <c r="B1019" s="37" t="str">
        <f>"CRS25WT3607542"</f>
        <v>CRS25WT3607542</v>
      </c>
      <c r="C1019" s="38">
        <v>45946</v>
      </c>
      <c r="D1019" s="39">
        <v>0.80986111111111114</v>
      </c>
      <c r="E1019" s="37" t="s">
        <v>62</v>
      </c>
      <c r="F1019" s="37">
        <v>196</v>
      </c>
      <c r="G1019" s="37">
        <v>4</v>
      </c>
      <c r="H1019" s="37">
        <v>196.35093688964801</v>
      </c>
      <c r="I1019" s="37">
        <v>9.5156726837158203</v>
      </c>
      <c r="J1019" s="37">
        <v>24.3079013824463</v>
      </c>
      <c r="K1019" s="37">
        <v>9.7520809173584002</v>
      </c>
      <c r="L1019" s="37">
        <v>20.134262084960898</v>
      </c>
      <c r="M1019" s="37">
        <v>0.84887945652008101</v>
      </c>
      <c r="N1019" s="37">
        <v>9.5524654388427699</v>
      </c>
      <c r="O1019" s="37">
        <v>0</v>
      </c>
      <c r="P1019" s="37">
        <v>0</v>
      </c>
      <c r="Q1019" s="37">
        <v>1.25409225001931E-2</v>
      </c>
      <c r="R1019" s="37">
        <v>25</v>
      </c>
      <c r="S1019" s="37">
        <v>0.25329256057739302</v>
      </c>
      <c r="T1019" s="37">
        <v>1000.02526855469</v>
      </c>
      <c r="U1019" s="37">
        <v>1098.61376953125</v>
      </c>
      <c r="V1019" s="13"/>
      <c r="W1019" s="13"/>
      <c r="X1019" s="13"/>
      <c r="Y1019" s="13"/>
      <c r="Z1019" s="13"/>
      <c r="AA1019" s="13"/>
    </row>
    <row r="1020" spans="1:27" ht="15.75" customHeight="1" x14ac:dyDescent="0.2">
      <c r="A1020" s="13"/>
      <c r="B1020" s="37" t="str">
        <f>"CRS25WT3607543"</f>
        <v>CRS25WT3607543</v>
      </c>
      <c r="C1020" s="38">
        <v>45946</v>
      </c>
      <c r="D1020" s="39">
        <v>0.81285879629629632</v>
      </c>
      <c r="E1020" s="37" t="s">
        <v>62</v>
      </c>
      <c r="F1020" s="37">
        <v>197</v>
      </c>
      <c r="G1020" s="37">
        <v>4</v>
      </c>
      <c r="H1020" s="37">
        <v>197.54046630859401</v>
      </c>
      <c r="I1020" s="37">
        <v>9.5355911254882795</v>
      </c>
      <c r="J1020" s="37">
        <v>24.294418334960898</v>
      </c>
      <c r="K1020" s="37">
        <v>9.8334703445434606</v>
      </c>
      <c r="L1020" s="37">
        <v>20.088581085205099</v>
      </c>
      <c r="M1020" s="37">
        <v>0.852711141109467</v>
      </c>
      <c r="N1020" s="37">
        <v>9.6103363037109393</v>
      </c>
      <c r="O1020" s="37">
        <v>0</v>
      </c>
      <c r="P1020" s="37">
        <v>0</v>
      </c>
      <c r="Q1020" s="37">
        <v>1.37897012755275E-2</v>
      </c>
      <c r="R1020" s="37">
        <v>25</v>
      </c>
      <c r="S1020" s="37">
        <v>0.244846776127815</v>
      </c>
      <c r="T1020" s="37">
        <v>996.97253417968795</v>
      </c>
      <c r="U1020" s="37">
        <v>1368.66064453125</v>
      </c>
      <c r="V1020" s="13"/>
      <c r="W1020" s="13"/>
      <c r="X1020" s="13"/>
      <c r="Y1020" s="13"/>
      <c r="Z1020" s="13"/>
      <c r="AA1020" s="13"/>
    </row>
    <row r="1021" spans="1:27" ht="15.75" customHeight="1" x14ac:dyDescent="0.2">
      <c r="A1021" s="13"/>
      <c r="B1021" s="37" t="str">
        <f>"CRS25WT3607544"</f>
        <v>CRS25WT3607544</v>
      </c>
      <c r="C1021" s="38">
        <v>45946</v>
      </c>
      <c r="D1021" s="39">
        <v>0.74710648148148151</v>
      </c>
      <c r="E1021" s="37" t="s">
        <v>62</v>
      </c>
      <c r="F1021" s="37">
        <v>195</v>
      </c>
      <c r="G1021" s="37">
        <v>4</v>
      </c>
      <c r="H1021" s="37">
        <v>195.53077697753901</v>
      </c>
      <c r="I1021" s="37">
        <v>9.5284795761108398</v>
      </c>
      <c r="J1021" s="37">
        <v>24.344923019409201</v>
      </c>
      <c r="K1021" s="37">
        <v>9.7213716506958008</v>
      </c>
      <c r="L1021" s="37">
        <v>20.113498687744102</v>
      </c>
      <c r="M1021" s="37">
        <v>0.84291368722915605</v>
      </c>
      <c r="N1021" s="37">
        <v>9.5125656127929705</v>
      </c>
      <c r="O1021" s="37">
        <v>0</v>
      </c>
      <c r="P1021" s="37">
        <v>0</v>
      </c>
      <c r="Q1021" s="37">
        <v>1.5166175551712501E-2</v>
      </c>
      <c r="R1021" s="37">
        <v>25</v>
      </c>
      <c r="S1021" s="37">
        <v>0.25248953700065602</v>
      </c>
      <c r="T1021" s="37">
        <v>997.99127197265602</v>
      </c>
      <c r="U1021" s="37">
        <v>603.791259765625</v>
      </c>
      <c r="V1021" s="13"/>
      <c r="W1021" s="13"/>
      <c r="X1021" s="13"/>
      <c r="Y1021" s="13"/>
      <c r="Z1021" s="13"/>
      <c r="AA1021" s="13"/>
    </row>
    <row r="1022" spans="1:27" ht="15.75" customHeight="1" x14ac:dyDescent="0.2">
      <c r="A1022" s="13"/>
      <c r="B1022" s="37" t="str">
        <f>"CRS25WT3607545"</f>
        <v>CRS25WT3607545</v>
      </c>
      <c r="C1022" s="38">
        <v>45946</v>
      </c>
      <c r="D1022" s="39">
        <v>0.81363425925925925</v>
      </c>
      <c r="E1022" s="37" t="s">
        <v>62</v>
      </c>
      <c r="F1022" s="37">
        <v>198</v>
      </c>
      <c r="G1022" s="37">
        <v>4</v>
      </c>
      <c r="H1022" s="37">
        <v>198.63259887695301</v>
      </c>
      <c r="I1022" s="37">
        <v>9.5885334014892596</v>
      </c>
      <c r="J1022" s="37">
        <v>24.3225612640381</v>
      </c>
      <c r="K1022" s="37">
        <v>9.92785549163818</v>
      </c>
      <c r="L1022" s="37">
        <v>20.007604598998999</v>
      </c>
      <c r="M1022" s="37">
        <v>0.85170465707778897</v>
      </c>
      <c r="N1022" s="37">
        <v>9.6634683609008807</v>
      </c>
      <c r="O1022" s="37">
        <v>0</v>
      </c>
      <c r="P1022" s="37">
        <v>0</v>
      </c>
      <c r="Q1022" s="37">
        <v>1.51588078588247E-2</v>
      </c>
      <c r="R1022" s="37">
        <v>25</v>
      </c>
      <c r="S1022" s="37">
        <v>0.24242706596851299</v>
      </c>
      <c r="T1022" s="37">
        <v>998.45245361328102</v>
      </c>
      <c r="U1022" s="37">
        <v>5310.0390625</v>
      </c>
      <c r="V1022" s="13"/>
      <c r="W1022" s="13"/>
      <c r="X1022" s="13"/>
      <c r="Y1022" s="13"/>
      <c r="Z1022" s="13"/>
      <c r="AA1022" s="13"/>
    </row>
    <row r="1023" spans="1:27" ht="15.75" customHeight="1" x14ac:dyDescent="0.2">
      <c r="A1023" s="13"/>
      <c r="B1023" s="37" t="str">
        <f>"CRS25WT3607546"</f>
        <v>CRS25WT3607546</v>
      </c>
      <c r="C1023" s="38">
        <v>45944</v>
      </c>
      <c r="D1023" s="37" t="s">
        <v>389</v>
      </c>
      <c r="E1023" s="37" t="s">
        <v>62</v>
      </c>
      <c r="F1023" s="37">
        <v>195</v>
      </c>
      <c r="G1023" s="37">
        <v>4</v>
      </c>
      <c r="H1023" s="37">
        <v>195.077713012695</v>
      </c>
      <c r="I1023" s="37">
        <v>9.8641281127929705</v>
      </c>
      <c r="J1023" s="37">
        <v>23.781496047973601</v>
      </c>
      <c r="K1023" s="37">
        <v>10.0536556243896</v>
      </c>
      <c r="L1023" s="37">
        <v>19.403659820556602</v>
      </c>
      <c r="M1023" s="37">
        <v>0.83159101009368896</v>
      </c>
      <c r="N1023" s="37">
        <v>9.4905233383178693</v>
      </c>
      <c r="O1023" s="37">
        <v>0</v>
      </c>
      <c r="P1023" s="37">
        <v>0</v>
      </c>
      <c r="Q1023" s="37">
        <v>1.19047593325377E-2</v>
      </c>
      <c r="R1023" s="37">
        <v>25</v>
      </c>
      <c r="S1023" s="37">
        <v>0.249979272484779</v>
      </c>
      <c r="T1023" s="37">
        <v>1001.94464111328</v>
      </c>
      <c r="U1023" s="37">
        <v>1288.60693359375</v>
      </c>
      <c r="V1023" s="13"/>
      <c r="W1023" s="13"/>
      <c r="X1023" s="13"/>
      <c r="Y1023" s="13"/>
      <c r="Z1023" s="13"/>
      <c r="AA1023" s="13"/>
    </row>
    <row r="1024" spans="1:27" ht="15.75" customHeight="1" x14ac:dyDescent="0.2">
      <c r="A1024" s="13"/>
      <c r="B1024" s="37" t="str">
        <f>"CRS25WT3607547"</f>
        <v>CRS25WT3607547</v>
      </c>
      <c r="C1024" s="38">
        <v>45946</v>
      </c>
      <c r="D1024" s="39">
        <v>0.81559027777777782</v>
      </c>
      <c r="E1024" s="37" t="s">
        <v>62</v>
      </c>
      <c r="F1024" s="37">
        <v>200</v>
      </c>
      <c r="G1024" s="37">
        <v>4</v>
      </c>
      <c r="H1024" s="37">
        <v>200.60417175293</v>
      </c>
      <c r="I1024" s="37">
        <v>9.7843837738037092</v>
      </c>
      <c r="J1024" s="37">
        <v>24.290433883666999</v>
      </c>
      <c r="K1024" s="37">
        <v>9.9880456924438494</v>
      </c>
      <c r="L1024" s="37">
        <v>20.084428787231399</v>
      </c>
      <c r="M1024" s="37">
        <v>0.84405589103698697</v>
      </c>
      <c r="N1024" s="37">
        <v>9.7593860626220703</v>
      </c>
      <c r="O1024" s="37">
        <v>0</v>
      </c>
      <c r="P1024" s="37">
        <v>0</v>
      </c>
      <c r="Q1024" s="37">
        <v>1.25409225001931E-2</v>
      </c>
      <c r="R1024" s="37">
        <v>25</v>
      </c>
      <c r="S1024" s="37">
        <v>0.24088053405284901</v>
      </c>
      <c r="T1024" s="37">
        <v>1000.48382568359</v>
      </c>
      <c r="U1024" s="37">
        <v>804.62091064453102</v>
      </c>
      <c r="V1024" s="13"/>
      <c r="W1024" s="13"/>
      <c r="X1024" s="13"/>
      <c r="Y1024" s="13"/>
      <c r="Z1024" s="13"/>
      <c r="AA1024" s="13"/>
    </row>
    <row r="1025" spans="1:27" ht="15.75" customHeight="1" x14ac:dyDescent="0.2">
      <c r="A1025" s="13"/>
      <c r="B1025" s="37" t="str">
        <f>"CRS25WT3607548"</f>
        <v>CRS25WT3607548</v>
      </c>
      <c r="C1025" s="38">
        <v>45946</v>
      </c>
      <c r="D1025" s="39">
        <v>0.81635416666666671</v>
      </c>
      <c r="E1025" s="37" t="s">
        <v>62</v>
      </c>
      <c r="F1025" s="37">
        <v>199</v>
      </c>
      <c r="G1025" s="37">
        <v>4</v>
      </c>
      <c r="H1025" s="37">
        <v>199.85334777832</v>
      </c>
      <c r="I1025" s="37">
        <v>9.7567987442016602</v>
      </c>
      <c r="J1025" s="37">
        <v>24.246397018432599</v>
      </c>
      <c r="K1025" s="37">
        <v>9.9795484542846697</v>
      </c>
      <c r="L1025" s="37">
        <v>20.026290893554702</v>
      </c>
      <c r="M1025" s="37">
        <v>0.84480577707290605</v>
      </c>
      <c r="N1025" s="37">
        <v>9.7228584289550799</v>
      </c>
      <c r="O1025" s="37">
        <v>0</v>
      </c>
      <c r="P1025" s="37">
        <v>0</v>
      </c>
      <c r="Q1025" s="37">
        <v>1.7618428915739101E-2</v>
      </c>
      <c r="R1025" s="37">
        <v>25</v>
      </c>
      <c r="S1025" s="37">
        <v>0.24167478084564201</v>
      </c>
      <c r="T1025" s="37">
        <v>999.06524658203102</v>
      </c>
      <c r="U1025" s="37">
        <v>945.54284667968795</v>
      </c>
      <c r="V1025" s="13"/>
      <c r="W1025" s="13"/>
      <c r="X1025" s="13"/>
      <c r="Y1025" s="13"/>
      <c r="Z1025" s="13"/>
      <c r="AA1025" s="13"/>
    </row>
    <row r="1026" spans="1:27" ht="15.75" customHeight="1" x14ac:dyDescent="0.2">
      <c r="A1026" s="13"/>
      <c r="B1026" s="37" t="str">
        <f>"CRS25WT3607549"</f>
        <v>CRS25WT3607549</v>
      </c>
      <c r="C1026" s="38">
        <v>45946</v>
      </c>
      <c r="D1026" s="39">
        <v>0.81738425925925917</v>
      </c>
      <c r="E1026" s="37" t="s">
        <v>62</v>
      </c>
      <c r="F1026" s="37">
        <v>196</v>
      </c>
      <c r="G1026" s="37">
        <v>4</v>
      </c>
      <c r="H1026" s="37">
        <v>196.58499145507801</v>
      </c>
      <c r="I1026" s="37">
        <v>9.5981912612915004</v>
      </c>
      <c r="J1026" s="37">
        <v>24.250583648681602</v>
      </c>
      <c r="K1026" s="37">
        <v>9.8031320571899396</v>
      </c>
      <c r="L1026" s="37">
        <v>20.0532836914063</v>
      </c>
      <c r="M1026" s="37">
        <v>0.84457606077194203</v>
      </c>
      <c r="N1026" s="37">
        <v>9.5638523101806605</v>
      </c>
      <c r="O1026" s="37">
        <v>0</v>
      </c>
      <c r="P1026" s="37">
        <v>0</v>
      </c>
      <c r="Q1026" s="37">
        <v>1.5238075517118E-2</v>
      </c>
      <c r="R1026" s="37">
        <v>25</v>
      </c>
      <c r="S1026" s="37">
        <v>0.24828809499740601</v>
      </c>
      <c r="T1026" s="37">
        <v>998.929443359375</v>
      </c>
      <c r="U1026" s="37">
        <v>797.89367675781295</v>
      </c>
      <c r="V1026" s="13"/>
      <c r="W1026" s="13"/>
      <c r="X1026" s="13"/>
      <c r="Y1026" s="13"/>
      <c r="Z1026" s="13"/>
      <c r="AA1026" s="13"/>
    </row>
    <row r="1027" spans="1:27" ht="15.75" customHeight="1" x14ac:dyDescent="0.2">
      <c r="A1027" s="13"/>
      <c r="B1027" s="37" t="str">
        <f>"CRS25WT3607550"</f>
        <v>CRS25WT3607550</v>
      </c>
      <c r="C1027" s="38">
        <v>45946</v>
      </c>
      <c r="D1027" s="39">
        <v>0.81805555555555554</v>
      </c>
      <c r="E1027" s="37" t="s">
        <v>62</v>
      </c>
      <c r="F1027" s="37">
        <v>196</v>
      </c>
      <c r="G1027" s="37">
        <v>4</v>
      </c>
      <c r="H1027" s="37">
        <v>196.82102966308599</v>
      </c>
      <c r="I1027" s="37">
        <v>9.5916585922241193</v>
      </c>
      <c r="J1027" s="37">
        <v>24.229494094848601</v>
      </c>
      <c r="K1027" s="37">
        <v>9.8567466735839808</v>
      </c>
      <c r="L1027" s="37">
        <v>19.968152999877901</v>
      </c>
      <c r="M1027" s="37">
        <v>0.84690254926681496</v>
      </c>
      <c r="N1027" s="37">
        <v>9.5753355026245099</v>
      </c>
      <c r="O1027" s="37">
        <v>0</v>
      </c>
      <c r="P1027" s="37">
        <v>0</v>
      </c>
      <c r="Q1027" s="37">
        <v>1.19046065956354E-2</v>
      </c>
      <c r="R1027" s="37">
        <v>25</v>
      </c>
      <c r="S1027" s="37">
        <v>0.25261849164962802</v>
      </c>
      <c r="T1027" s="37">
        <v>998.61859130859398</v>
      </c>
      <c r="U1027" s="37">
        <v>2509.9599609375</v>
      </c>
      <c r="V1027" s="13"/>
      <c r="W1027" s="13"/>
      <c r="X1027" s="13"/>
      <c r="Y1027" s="13"/>
      <c r="Z1027" s="13"/>
      <c r="AA1027" s="13"/>
    </row>
    <row r="1028" spans="1:27" ht="15.75" customHeight="1" x14ac:dyDescent="0.2">
      <c r="A1028" s="13"/>
      <c r="B1028" s="37" t="str">
        <f>"CRS25WT3607551"</f>
        <v>CRS25WT3607551</v>
      </c>
      <c r="C1028" s="38">
        <v>45946</v>
      </c>
      <c r="D1028" s="39">
        <v>0.81886574074074081</v>
      </c>
      <c r="E1028" s="37" t="s">
        <v>62</v>
      </c>
      <c r="F1028" s="37">
        <v>197</v>
      </c>
      <c r="G1028" s="37">
        <v>4</v>
      </c>
      <c r="H1028" s="37">
        <v>197.04086303710901</v>
      </c>
      <c r="I1028" s="37">
        <v>9.6356878280639595</v>
      </c>
      <c r="J1028" s="37">
        <v>24.159101486206101</v>
      </c>
      <c r="K1028" s="37">
        <v>9.8986330032348597</v>
      </c>
      <c r="L1028" s="37">
        <v>19.9058647155762</v>
      </c>
      <c r="M1028" s="37">
        <v>0.84643340110778797</v>
      </c>
      <c r="N1028" s="37">
        <v>9.5860309600830096</v>
      </c>
      <c r="O1028" s="37">
        <v>0</v>
      </c>
      <c r="P1028" s="37">
        <v>0</v>
      </c>
      <c r="Q1028" s="37">
        <v>1.32539607584476E-2</v>
      </c>
      <c r="R1028" s="37">
        <v>25</v>
      </c>
      <c r="S1028" s="37">
        <v>0.24055078625678999</v>
      </c>
      <c r="T1028" s="37">
        <v>1000.27984619141</v>
      </c>
      <c r="U1028" s="37">
        <v>2737.62939453125</v>
      </c>
      <c r="V1028" s="13"/>
      <c r="W1028" s="13"/>
      <c r="X1028" s="13"/>
      <c r="Y1028" s="13"/>
      <c r="Z1028" s="13"/>
      <c r="AA1028" s="13"/>
    </row>
    <row r="1029" spans="1:27" ht="15.75" customHeight="1" x14ac:dyDescent="0.2">
      <c r="A1029" s="13"/>
      <c r="B1029" s="37" t="str">
        <f>"CRS25WT3607552"</f>
        <v>CRS25WT3607552</v>
      </c>
      <c r="C1029" s="38">
        <v>45946</v>
      </c>
      <c r="D1029" s="39">
        <v>0.81959490740740737</v>
      </c>
      <c r="E1029" s="37" t="s">
        <v>62</v>
      </c>
      <c r="F1029" s="37">
        <v>196</v>
      </c>
      <c r="G1029" s="37">
        <v>4</v>
      </c>
      <c r="H1029" s="37">
        <v>196.48739624023401</v>
      </c>
      <c r="I1029" s="37">
        <v>9.6602668762206996</v>
      </c>
      <c r="J1029" s="37">
        <v>24.152225494384801</v>
      </c>
      <c r="K1029" s="37">
        <v>9.8513069152831996</v>
      </c>
      <c r="L1029" s="37">
        <v>19.945314407348601</v>
      </c>
      <c r="M1029" s="37">
        <v>0.84214800596237205</v>
      </c>
      <c r="N1029" s="37">
        <v>9.5591049194335902</v>
      </c>
      <c r="O1029" s="37">
        <v>0</v>
      </c>
      <c r="P1029" s="37">
        <v>0</v>
      </c>
      <c r="Q1029" s="37">
        <v>1.19047593325377E-2</v>
      </c>
      <c r="R1029" s="37">
        <v>25</v>
      </c>
      <c r="S1029" s="37">
        <v>0.24744106829166401</v>
      </c>
      <c r="T1029" s="37">
        <v>998.24554443359398</v>
      </c>
      <c r="U1029" s="37">
        <v>1127.10021972656</v>
      </c>
      <c r="V1029" s="13"/>
      <c r="W1029" s="13"/>
      <c r="X1029" s="13"/>
      <c r="Y1029" s="13"/>
      <c r="Z1029" s="13"/>
      <c r="AA1029" s="13"/>
    </row>
    <row r="1030" spans="1:27" ht="15.75" customHeight="1" x14ac:dyDescent="0.2">
      <c r="A1030" s="13"/>
      <c r="B1030" s="37" t="str">
        <f>"CRS25WT3607553"</f>
        <v>CRS25WT3607553</v>
      </c>
      <c r="C1030" s="38">
        <v>45946</v>
      </c>
      <c r="D1030" s="39">
        <v>0.82696759259259256</v>
      </c>
      <c r="E1030" s="37" t="s">
        <v>62</v>
      </c>
      <c r="F1030" s="37">
        <v>198</v>
      </c>
      <c r="G1030" s="37">
        <v>4</v>
      </c>
      <c r="H1030" s="37">
        <v>198.49230957031301</v>
      </c>
      <c r="I1030" s="37">
        <v>9.5587949752807599</v>
      </c>
      <c r="J1030" s="37">
        <v>24.3809700012207</v>
      </c>
      <c r="K1030" s="37">
        <v>9.8199529647827095</v>
      </c>
      <c r="L1030" s="37">
        <v>20.213161468505898</v>
      </c>
      <c r="M1030" s="37">
        <v>0.85170572996139504</v>
      </c>
      <c r="N1030" s="37">
        <v>9.6566438674926793</v>
      </c>
      <c r="O1030" s="37">
        <v>0</v>
      </c>
      <c r="P1030" s="37">
        <v>0</v>
      </c>
      <c r="Q1030" s="37">
        <v>1.6764014959335299E-2</v>
      </c>
      <c r="R1030" s="37">
        <v>25</v>
      </c>
      <c r="S1030" s="37">
        <v>0.24904046952724501</v>
      </c>
      <c r="T1030" s="37">
        <v>997.21081542968795</v>
      </c>
      <c r="U1030" s="37">
        <v>1405.65222167969</v>
      </c>
      <c r="V1030" s="13"/>
      <c r="W1030" s="13"/>
      <c r="X1030" s="13"/>
      <c r="Y1030" s="13"/>
      <c r="Z1030" s="13"/>
      <c r="AA1030" s="13"/>
    </row>
    <row r="1031" spans="1:27" ht="15.75" customHeight="1" x14ac:dyDescent="0.2">
      <c r="A1031" s="13"/>
      <c r="B1031" s="37" t="str">
        <f>"CRS25WT3607554"</f>
        <v>CRS25WT3607554</v>
      </c>
      <c r="C1031" s="38">
        <v>45946</v>
      </c>
      <c r="D1031" s="39">
        <v>0.81209490740740742</v>
      </c>
      <c r="E1031" s="37" t="s">
        <v>62</v>
      </c>
      <c r="F1031" s="37">
        <v>196</v>
      </c>
      <c r="G1031" s="37">
        <v>4</v>
      </c>
      <c r="H1031" s="37">
        <v>196.96293640136699</v>
      </c>
      <c r="I1031" s="37">
        <v>9.6108665466308594</v>
      </c>
      <c r="J1031" s="37">
        <v>24.347568511962901</v>
      </c>
      <c r="K1031" s="37">
        <v>9.7332935333252006</v>
      </c>
      <c r="L1031" s="37">
        <v>20.2360019683838</v>
      </c>
      <c r="M1031" s="37">
        <v>0.84171754121780396</v>
      </c>
      <c r="N1031" s="37">
        <v>9.5822401046752894</v>
      </c>
      <c r="O1031" s="37">
        <v>0</v>
      </c>
      <c r="P1031" s="37">
        <v>0</v>
      </c>
      <c r="Q1031" s="37">
        <v>1.38095235452056E-2</v>
      </c>
      <c r="R1031" s="37">
        <v>25</v>
      </c>
      <c r="S1031" s="37">
        <v>0.243881329894066</v>
      </c>
      <c r="T1031" s="37">
        <v>996.77154541015602</v>
      </c>
      <c r="U1031" s="37">
        <v>511.90451049804699</v>
      </c>
      <c r="V1031" s="13"/>
      <c r="W1031" s="13"/>
      <c r="X1031" s="13"/>
      <c r="Y1031" s="13"/>
      <c r="Z1031" s="13"/>
      <c r="AA1031" s="13"/>
    </row>
    <row r="1032" spans="1:27" ht="15.75" customHeight="1" x14ac:dyDescent="0.2">
      <c r="A1032" s="13"/>
      <c r="B1032" s="37" t="str">
        <f>"CRS25WT3607555"</f>
        <v>CRS25WT3607555</v>
      </c>
      <c r="C1032" s="38">
        <v>45946</v>
      </c>
      <c r="D1032" s="39">
        <v>0.7702430555555555</v>
      </c>
      <c r="E1032" s="37" t="s">
        <v>62</v>
      </c>
      <c r="F1032" s="37">
        <v>195</v>
      </c>
      <c r="G1032" s="37">
        <v>4</v>
      </c>
      <c r="H1032" s="37">
        <v>195.55963134765599</v>
      </c>
      <c r="I1032" s="37">
        <v>9.4380741119384801</v>
      </c>
      <c r="J1032" s="37">
        <v>24.376783370971701</v>
      </c>
      <c r="K1032" s="37">
        <v>9.6580018997192401</v>
      </c>
      <c r="L1032" s="37">
        <v>20.248458862304702</v>
      </c>
      <c r="M1032" s="37">
        <v>0.85000097751617398</v>
      </c>
      <c r="N1032" s="37">
        <v>9.5139684677124006</v>
      </c>
      <c r="O1032" s="37">
        <v>0</v>
      </c>
      <c r="P1032" s="37">
        <v>0</v>
      </c>
      <c r="Q1032" s="37">
        <v>1.06352306902409E-2</v>
      </c>
      <c r="R1032" s="37">
        <v>25</v>
      </c>
      <c r="S1032" s="37">
        <v>0.245195478200912</v>
      </c>
      <c r="T1032" s="37">
        <v>997.79296875</v>
      </c>
      <c r="U1032" s="37">
        <v>639.67205810546898</v>
      </c>
      <c r="V1032" s="13"/>
      <c r="W1032" s="13"/>
      <c r="X1032" s="13"/>
      <c r="Y1032" s="13"/>
      <c r="Z1032" s="13"/>
      <c r="AA1032" s="13"/>
    </row>
    <row r="1033" spans="1:27" ht="15.75" customHeight="1" x14ac:dyDescent="0.2">
      <c r="A1033" s="13"/>
      <c r="B1033" s="37" t="str">
        <f>"CRS25WT3607556"</f>
        <v>CRS25WT3607556</v>
      </c>
      <c r="C1033" s="38">
        <v>45946</v>
      </c>
      <c r="D1033" s="39">
        <v>0.76957175925925936</v>
      </c>
      <c r="E1033" s="37" t="s">
        <v>62</v>
      </c>
      <c r="F1033" s="37">
        <v>196</v>
      </c>
      <c r="G1033" s="37">
        <v>4</v>
      </c>
      <c r="H1033" s="37">
        <v>196.99026489257801</v>
      </c>
      <c r="I1033" s="37">
        <v>9.5649766921997106</v>
      </c>
      <c r="J1033" s="37">
        <v>24.3535976409912</v>
      </c>
      <c r="K1033" s="37">
        <v>9.7586755752563494</v>
      </c>
      <c r="L1033" s="37">
        <v>20.1861686706543</v>
      </c>
      <c r="M1033" s="37">
        <v>0.84566378593444802</v>
      </c>
      <c r="N1033" s="37">
        <v>9.5835695266723597</v>
      </c>
      <c r="O1033" s="37">
        <v>0</v>
      </c>
      <c r="P1033" s="37">
        <v>0</v>
      </c>
      <c r="Q1033" s="37">
        <v>1.6507936641573899E-2</v>
      </c>
      <c r="R1033" s="37">
        <v>25</v>
      </c>
      <c r="S1033" s="37">
        <v>0.24009031057357799</v>
      </c>
      <c r="T1033" s="37">
        <v>996.39630126953102</v>
      </c>
      <c r="U1033" s="37">
        <v>540.02093505859398</v>
      </c>
      <c r="V1033" s="13"/>
      <c r="W1033" s="13"/>
      <c r="X1033" s="13"/>
      <c r="Y1033" s="13"/>
      <c r="Z1033" s="13"/>
      <c r="AA1033" s="13"/>
    </row>
    <row r="1034" spans="1:27" ht="15.75" customHeight="1" x14ac:dyDescent="0.2">
      <c r="A1034" s="13"/>
      <c r="B1034" s="37" t="str">
        <f>"CRS25WT3607557"</f>
        <v>CRS25WT3607557</v>
      </c>
      <c r="C1034" s="38">
        <v>45946</v>
      </c>
      <c r="D1034" s="39">
        <v>0.76870370370370367</v>
      </c>
      <c r="E1034" s="37" t="s">
        <v>62</v>
      </c>
      <c r="F1034" s="37">
        <v>196</v>
      </c>
      <c r="G1034" s="37">
        <v>4</v>
      </c>
      <c r="H1034" s="37">
        <v>196.24978637695301</v>
      </c>
      <c r="I1034" s="37">
        <v>9.4695825576782209</v>
      </c>
      <c r="J1034" s="37">
        <v>24.4236660003662</v>
      </c>
      <c r="K1034" s="37">
        <v>9.6673021316528303</v>
      </c>
      <c r="L1034" s="37">
        <v>20.300367355346701</v>
      </c>
      <c r="M1034" s="37">
        <v>0.84853059053420998</v>
      </c>
      <c r="N1034" s="37">
        <v>9.5475444793701207</v>
      </c>
      <c r="O1034" s="37">
        <v>0</v>
      </c>
      <c r="P1034" s="37">
        <v>0</v>
      </c>
      <c r="Q1034" s="37">
        <v>1.50818442925811E-2</v>
      </c>
      <c r="R1034" s="37">
        <v>25</v>
      </c>
      <c r="S1034" s="37">
        <v>0.23644584417343101</v>
      </c>
      <c r="T1034" s="37">
        <v>996.669677734375</v>
      </c>
      <c r="U1034" s="37">
        <v>598.82763671875</v>
      </c>
      <c r="V1034" s="13"/>
      <c r="W1034" s="13"/>
      <c r="X1034" s="13"/>
      <c r="Y1034" s="13"/>
      <c r="Z1034" s="13"/>
      <c r="AA1034" s="13"/>
    </row>
    <row r="1035" spans="1:27" ht="15.75" customHeight="1" x14ac:dyDescent="0.2">
      <c r="A1035" s="13"/>
      <c r="B1035" s="37" t="str">
        <f>"CRS25WT3607558"</f>
        <v>CRS25WT3607558</v>
      </c>
      <c r="C1035" s="38">
        <v>45946</v>
      </c>
      <c r="D1035" s="39">
        <v>0.91148148148148145</v>
      </c>
      <c r="E1035" s="37" t="s">
        <v>62</v>
      </c>
      <c r="F1035" s="37">
        <v>199</v>
      </c>
      <c r="G1035" s="37">
        <v>4</v>
      </c>
      <c r="H1035" s="37">
        <v>199.08367919921901</v>
      </c>
      <c r="I1035" s="37">
        <v>9.6218156814575195</v>
      </c>
      <c r="J1035" s="37">
        <v>24.4248962402344</v>
      </c>
      <c r="K1035" s="37">
        <v>9.8199577331543004</v>
      </c>
      <c r="L1035" s="37">
        <v>20.2733764648438</v>
      </c>
      <c r="M1035" s="37">
        <v>0.84712189435958896</v>
      </c>
      <c r="N1035" s="37">
        <v>9.6854133605956996</v>
      </c>
      <c r="O1035" s="37">
        <v>0</v>
      </c>
      <c r="P1035" s="37">
        <v>0</v>
      </c>
      <c r="Q1035" s="37">
        <v>1.5238094143569501E-2</v>
      </c>
      <c r="R1035" s="37">
        <v>25</v>
      </c>
      <c r="S1035" s="37">
        <v>0.238910332322121</v>
      </c>
      <c r="T1035" s="37">
        <v>996.795166015625</v>
      </c>
      <c r="U1035" s="37">
        <v>732.17663574218795</v>
      </c>
      <c r="V1035" s="13"/>
      <c r="W1035" s="13"/>
      <c r="X1035" s="13"/>
      <c r="Y1035" s="13"/>
      <c r="Z1035" s="13"/>
      <c r="AA1035" s="13"/>
    </row>
    <row r="1036" spans="1:27" ht="15.75" customHeight="1" x14ac:dyDescent="0.2">
      <c r="A1036" s="13"/>
      <c r="B1036" s="37" t="str">
        <f>"CRS25WT3607559"</f>
        <v>CRS25WT3607559</v>
      </c>
      <c r="C1036" s="38">
        <v>45946</v>
      </c>
      <c r="D1036" s="39">
        <v>0.91309027777777774</v>
      </c>
      <c r="E1036" s="37" t="s">
        <v>62</v>
      </c>
      <c r="F1036" s="37">
        <v>198</v>
      </c>
      <c r="G1036" s="37">
        <v>4</v>
      </c>
      <c r="H1036" s="37">
        <v>198.56393432617199</v>
      </c>
      <c r="I1036" s="37">
        <v>9.6128368377685494</v>
      </c>
      <c r="J1036" s="37">
        <v>24.431953430175799</v>
      </c>
      <c r="K1036" s="37">
        <v>9.7802972793579102</v>
      </c>
      <c r="L1036" s="37">
        <v>20.302444458007798</v>
      </c>
      <c r="M1036" s="37">
        <v>0.84545522928237904</v>
      </c>
      <c r="N1036" s="37">
        <v>9.6601285934448207</v>
      </c>
      <c r="O1036" s="37">
        <v>0</v>
      </c>
      <c r="P1036" s="37">
        <v>0</v>
      </c>
      <c r="Q1036" s="37">
        <v>1.2619047425687299E-2</v>
      </c>
      <c r="R1036" s="37">
        <v>25</v>
      </c>
      <c r="S1036" s="37">
        <v>0.243537932634354</v>
      </c>
      <c r="T1036" s="37">
        <v>997.05352783203102</v>
      </c>
      <c r="U1036" s="37">
        <v>534.46520996093795</v>
      </c>
      <c r="V1036" s="13"/>
      <c r="W1036" s="13"/>
      <c r="X1036" s="13"/>
      <c r="Y1036" s="13"/>
      <c r="Z1036" s="13"/>
      <c r="AA1036" s="13"/>
    </row>
    <row r="1037" spans="1:27" ht="15.75" customHeight="1" x14ac:dyDescent="0.2">
      <c r="A1037" s="13"/>
      <c r="B1037" s="37" t="str">
        <f>"CRS25WT3607560"</f>
        <v>CRS25WT3607560</v>
      </c>
      <c r="C1037" s="38">
        <v>45946</v>
      </c>
      <c r="D1037" s="39">
        <v>0.91239583333333341</v>
      </c>
      <c r="E1037" s="37" t="s">
        <v>62</v>
      </c>
      <c r="F1037" s="37">
        <v>198</v>
      </c>
      <c r="G1037" s="37">
        <v>4</v>
      </c>
      <c r="H1037" s="37">
        <v>198.91497802734401</v>
      </c>
      <c r="I1037" s="37">
        <v>9.6289224624633807</v>
      </c>
      <c r="J1037" s="37">
        <v>24.439226150512699</v>
      </c>
      <c r="K1037" s="37">
        <v>9.7905788421630895</v>
      </c>
      <c r="L1037" s="37">
        <v>20.316978454589801</v>
      </c>
      <c r="M1037" s="37">
        <v>0.84528338909149203</v>
      </c>
      <c r="N1037" s="37">
        <v>9.6772060394287092</v>
      </c>
      <c r="O1037" s="37">
        <v>0</v>
      </c>
      <c r="P1037" s="37">
        <v>0</v>
      </c>
      <c r="Q1037" s="37">
        <v>1.06349252164364E-2</v>
      </c>
      <c r="R1037" s="37">
        <v>25</v>
      </c>
      <c r="S1037" s="37">
        <v>0.23354394733905801</v>
      </c>
      <c r="T1037" s="37">
        <v>997.01068115234398</v>
      </c>
      <c r="U1037" s="37">
        <v>768.925048828125</v>
      </c>
      <c r="V1037" s="13"/>
      <c r="W1037" s="13"/>
      <c r="X1037" s="13"/>
      <c r="Y1037" s="13"/>
      <c r="Z1037" s="13"/>
      <c r="AA1037" s="13"/>
    </row>
    <row r="1038" spans="1:27" ht="15.75" customHeight="1" x14ac:dyDescent="0.2">
      <c r="A1038" s="13"/>
      <c r="B1038" s="37" t="str">
        <f>"CRS25WT3607561"</f>
        <v>CRS25WT3607561</v>
      </c>
      <c r="C1038" s="38">
        <v>45946</v>
      </c>
      <c r="D1038" s="39">
        <v>0.96972222222222226</v>
      </c>
      <c r="E1038" s="37" t="s">
        <v>62</v>
      </c>
      <c r="F1038" s="37">
        <v>203</v>
      </c>
      <c r="G1038" s="37">
        <v>4</v>
      </c>
      <c r="H1038" s="37">
        <v>203.34394836425801</v>
      </c>
      <c r="I1038" s="37">
        <v>9.7814130783081108</v>
      </c>
      <c r="J1038" s="37">
        <v>24.5888156890869</v>
      </c>
      <c r="K1038" s="37">
        <v>9.9607286453247106</v>
      </c>
      <c r="L1038" s="37">
        <v>20.414566040039102</v>
      </c>
      <c r="M1038" s="37">
        <v>0.84545803070068404</v>
      </c>
      <c r="N1038" s="37">
        <v>9.8926753997802699</v>
      </c>
      <c r="O1038" s="37">
        <v>0</v>
      </c>
      <c r="P1038" s="37">
        <v>0</v>
      </c>
      <c r="Q1038" s="37">
        <v>1.3809518888592699E-2</v>
      </c>
      <c r="R1038" s="37">
        <v>25</v>
      </c>
      <c r="S1038" s="37">
        <v>0.242068991065025</v>
      </c>
      <c r="T1038" s="37">
        <v>996.75042724609398</v>
      </c>
      <c r="U1038" s="37">
        <v>557.02752685546898</v>
      </c>
      <c r="V1038" s="13"/>
      <c r="W1038" s="13"/>
      <c r="X1038" s="13"/>
      <c r="Y1038" s="13"/>
      <c r="Z1038" s="13"/>
      <c r="AA1038" s="13"/>
    </row>
    <row r="1039" spans="1:27" ht="15.75" customHeight="1" x14ac:dyDescent="0.2">
      <c r="A1039" s="13"/>
      <c r="B1039" s="37" t="str">
        <f>"CRS25WT3607562"</f>
        <v>CRS25WT3607562</v>
      </c>
      <c r="C1039" s="38">
        <v>45946</v>
      </c>
      <c r="D1039" s="39">
        <v>0.91513888888888895</v>
      </c>
      <c r="E1039" s="37" t="s">
        <v>62</v>
      </c>
      <c r="F1039" s="37">
        <v>200</v>
      </c>
      <c r="G1039" s="37">
        <v>4</v>
      </c>
      <c r="H1039" s="37">
        <v>200.70303344726599</v>
      </c>
      <c r="I1039" s="37">
        <v>9.7111310958862305</v>
      </c>
      <c r="J1039" s="37">
        <v>24.448461532592798</v>
      </c>
      <c r="K1039" s="37">
        <v>9.8685007095336896</v>
      </c>
      <c r="L1039" s="37">
        <v>20.337741851806602</v>
      </c>
      <c r="M1039" s="37">
        <v>0.84534227848053001</v>
      </c>
      <c r="N1039" s="37">
        <v>9.7641954421997106</v>
      </c>
      <c r="O1039" s="37">
        <v>0</v>
      </c>
      <c r="P1039" s="37">
        <v>0</v>
      </c>
      <c r="Q1039" s="37">
        <v>1.0952303186059E-2</v>
      </c>
      <c r="R1039" s="37">
        <v>25</v>
      </c>
      <c r="S1039" s="37">
        <v>0.23872958123683899</v>
      </c>
      <c r="T1039" s="37">
        <v>996.23577880859398</v>
      </c>
      <c r="U1039" s="37">
        <v>526.69104003906295</v>
      </c>
      <c r="V1039" s="13"/>
      <c r="W1039" s="13"/>
      <c r="X1039" s="13"/>
      <c r="Y1039" s="13"/>
      <c r="Z1039" s="13"/>
      <c r="AA1039" s="13"/>
    </row>
    <row r="1040" spans="1:27" ht="15.75" customHeight="1" x14ac:dyDescent="0.2">
      <c r="A1040" s="13"/>
      <c r="B1040" s="37" t="str">
        <f>"CRS25WT3607563"</f>
        <v>CRS25WT3607563</v>
      </c>
      <c r="C1040" s="38">
        <v>45946</v>
      </c>
      <c r="D1040" s="39">
        <v>0.91454861111111108</v>
      </c>
      <c r="E1040" s="37" t="s">
        <v>62</v>
      </c>
      <c r="F1040" s="37">
        <v>200</v>
      </c>
      <c r="G1040" s="37">
        <v>4</v>
      </c>
      <c r="H1040" s="37">
        <v>200.09780883789099</v>
      </c>
      <c r="I1040" s="37">
        <v>9.7202806472778303</v>
      </c>
      <c r="J1040" s="37">
        <v>24.438350677490199</v>
      </c>
      <c r="K1040" s="37">
        <v>9.8689699172973597</v>
      </c>
      <c r="L1040" s="37">
        <v>20.2754516601563</v>
      </c>
      <c r="M1040" s="37">
        <v>0.84234815835952803</v>
      </c>
      <c r="N1040" s="37">
        <v>9.7347507476806605</v>
      </c>
      <c r="O1040" s="37">
        <v>0</v>
      </c>
      <c r="P1040" s="37">
        <v>0</v>
      </c>
      <c r="Q1040" s="37">
        <v>1.01587316021323E-2</v>
      </c>
      <c r="R1040" s="37">
        <v>25</v>
      </c>
      <c r="S1040" s="37">
        <v>0.24305069446563701</v>
      </c>
      <c r="T1040" s="37">
        <v>997.66101074218795</v>
      </c>
      <c r="U1040" s="37">
        <v>705.35302734375</v>
      </c>
      <c r="V1040" s="13"/>
      <c r="W1040" s="13"/>
      <c r="X1040" s="13"/>
      <c r="Y1040" s="13"/>
      <c r="Z1040" s="13"/>
      <c r="AA1040" s="13"/>
    </row>
    <row r="1041" spans="1:27" ht="15.75" customHeight="1" x14ac:dyDescent="0.2">
      <c r="A1041" s="13"/>
      <c r="B1041" s="37" t="str">
        <f>"CRS25WT3607564"</f>
        <v>CRS25WT3607564</v>
      </c>
      <c r="C1041" s="38">
        <v>45946</v>
      </c>
      <c r="D1041" s="39">
        <v>0.80763888888888891</v>
      </c>
      <c r="E1041" s="37" t="s">
        <v>62</v>
      </c>
      <c r="F1041" s="37">
        <v>198</v>
      </c>
      <c r="G1041" s="37">
        <v>4</v>
      </c>
      <c r="H1041" s="37">
        <v>198.09075927734401</v>
      </c>
      <c r="I1041" s="37">
        <v>9.6139469146728498</v>
      </c>
      <c r="J1041" s="37">
        <v>24.316677093505898</v>
      </c>
      <c r="K1041" s="37">
        <v>9.8608636856079102</v>
      </c>
      <c r="L1041" s="37">
        <v>20.088581085205099</v>
      </c>
      <c r="M1041" s="37">
        <v>0.84734112024307295</v>
      </c>
      <c r="N1041" s="37">
        <v>9.6371078491210902</v>
      </c>
      <c r="O1041" s="37">
        <v>0</v>
      </c>
      <c r="P1041" s="37">
        <v>0</v>
      </c>
      <c r="Q1041" s="37">
        <v>1.51588078588247E-2</v>
      </c>
      <c r="R1041" s="37">
        <v>25</v>
      </c>
      <c r="S1041" s="37">
        <v>0.24358598887920399</v>
      </c>
      <c r="T1041" s="37">
        <v>1000.25183105469</v>
      </c>
      <c r="U1041" s="37">
        <v>1708.52160644531</v>
      </c>
      <c r="V1041" s="13"/>
      <c r="W1041" s="13"/>
      <c r="X1041" s="13"/>
      <c r="Y1041" s="13"/>
      <c r="Z1041" s="13"/>
      <c r="AA1041" s="13"/>
    </row>
    <row r="1042" spans="1:27" ht="15.75" customHeight="1" x14ac:dyDescent="0.2">
      <c r="A1042" s="13"/>
      <c r="B1042" s="37" t="str">
        <f>"CRS25WT3607565"</f>
        <v>CRS25WT3607565</v>
      </c>
      <c r="C1042" s="38">
        <v>45946</v>
      </c>
      <c r="D1042" s="39">
        <v>0.80712962962962964</v>
      </c>
      <c r="E1042" s="37" t="s">
        <v>62</v>
      </c>
      <c r="F1042" s="37">
        <v>198</v>
      </c>
      <c r="G1042" s="37">
        <v>4</v>
      </c>
      <c r="H1042" s="37">
        <v>198.11180114746099</v>
      </c>
      <c r="I1042" s="37">
        <v>9.54724216461182</v>
      </c>
      <c r="J1042" s="37">
        <v>24.391319274902301</v>
      </c>
      <c r="K1042" s="37">
        <v>9.8031435012817401</v>
      </c>
      <c r="L1042" s="37">
        <v>20.209009170532202</v>
      </c>
      <c r="M1042" s="37">
        <v>0.85074049234390303</v>
      </c>
      <c r="N1042" s="37">
        <v>9.6381320953369105</v>
      </c>
      <c r="O1042" s="37">
        <v>0</v>
      </c>
      <c r="P1042" s="37">
        <v>0</v>
      </c>
      <c r="Q1042" s="37">
        <v>1.0665922425687299E-2</v>
      </c>
      <c r="R1042" s="37">
        <v>25</v>
      </c>
      <c r="S1042" s="37">
        <v>0.24807570874691001</v>
      </c>
      <c r="T1042" s="37">
        <v>998.22595214843795</v>
      </c>
      <c r="U1042" s="37">
        <v>626.548583984375</v>
      </c>
      <c r="V1042" s="13"/>
      <c r="W1042" s="13"/>
      <c r="X1042" s="13"/>
      <c r="Y1042" s="13"/>
      <c r="Z1042" s="13"/>
      <c r="AA1042" s="13"/>
    </row>
    <row r="1043" spans="1:27" ht="15.75" customHeight="1" x14ac:dyDescent="0.2">
      <c r="A1043" s="13"/>
      <c r="B1043" s="37" t="str">
        <f>"CRS25WT3607566"</f>
        <v>CRS25WT3607566</v>
      </c>
      <c r="C1043" s="38">
        <v>45946</v>
      </c>
      <c r="D1043" s="39">
        <v>0.80606481481481485</v>
      </c>
      <c r="E1043" s="37" t="s">
        <v>62</v>
      </c>
      <c r="F1043" s="37">
        <v>199</v>
      </c>
      <c r="G1043" s="37">
        <v>4</v>
      </c>
      <c r="H1043" s="37">
        <v>199.84114074707</v>
      </c>
      <c r="I1043" s="37">
        <v>9.5451860427856392</v>
      </c>
      <c r="J1043" s="37">
        <v>24.407157897949201</v>
      </c>
      <c r="K1043" s="37">
        <v>9.9162235260009801</v>
      </c>
      <c r="L1043" s="37">
        <v>20.152948379516602</v>
      </c>
      <c r="M1043" s="37">
        <v>0.85779458284378096</v>
      </c>
      <c r="N1043" s="37">
        <v>9.7222642898559606</v>
      </c>
      <c r="O1043" s="37">
        <v>0</v>
      </c>
      <c r="P1043" s="37">
        <v>0</v>
      </c>
      <c r="Q1043" s="37">
        <v>1.1309518478810799E-2</v>
      </c>
      <c r="R1043" s="37">
        <v>25</v>
      </c>
      <c r="S1043" s="37">
        <v>0.24208156764507299</v>
      </c>
      <c r="T1043" s="37">
        <v>996.21514892578102</v>
      </c>
      <c r="U1043" s="37">
        <v>3999.328125</v>
      </c>
      <c r="V1043" s="13"/>
      <c r="W1043" s="13"/>
      <c r="X1043" s="13"/>
      <c r="Y1043" s="13"/>
      <c r="Z1043" s="13"/>
      <c r="AA1043" s="13"/>
    </row>
    <row r="1044" spans="1:27" ht="15.75" customHeight="1" x14ac:dyDescent="0.2">
      <c r="A1044" s="13"/>
      <c r="B1044" s="37" t="str">
        <f>"CRS25WT3607567"</f>
        <v>CRS25WT3607567</v>
      </c>
      <c r="C1044" s="38">
        <v>45946</v>
      </c>
      <c r="D1044" s="39">
        <v>0.80234953703703704</v>
      </c>
      <c r="E1044" s="37" t="s">
        <v>62</v>
      </c>
      <c r="F1044" s="37">
        <v>198</v>
      </c>
      <c r="G1044" s="37">
        <v>4</v>
      </c>
      <c r="H1044" s="37">
        <v>198.13177490234401</v>
      </c>
      <c r="I1044" s="37">
        <v>9.5783224105834996</v>
      </c>
      <c r="J1044" s="37">
        <v>24.377475738525401</v>
      </c>
      <c r="K1044" s="37">
        <v>9.8192644119262695</v>
      </c>
      <c r="L1044" s="37">
        <v>20.177862167358398</v>
      </c>
      <c r="M1044" s="37">
        <v>0.84854710102081299</v>
      </c>
      <c r="N1044" s="37">
        <v>9.6391038894653303</v>
      </c>
      <c r="O1044" s="37">
        <v>0</v>
      </c>
      <c r="P1044" s="37">
        <v>0</v>
      </c>
      <c r="Q1044" s="37">
        <v>1.5396979637444E-2</v>
      </c>
      <c r="R1044" s="37">
        <v>25</v>
      </c>
      <c r="S1044" s="37">
        <v>0.24776221811771401</v>
      </c>
      <c r="T1044" s="37">
        <v>997.99938964843795</v>
      </c>
      <c r="U1044" s="37">
        <v>1001.85803222656</v>
      </c>
      <c r="V1044" s="13"/>
      <c r="W1044" s="13"/>
      <c r="X1044" s="13"/>
      <c r="Y1044" s="13"/>
      <c r="Z1044" s="13"/>
      <c r="AA1044" s="13"/>
    </row>
    <row r="1045" spans="1:27" ht="15.75" customHeight="1" x14ac:dyDescent="0.2">
      <c r="A1045" s="13"/>
      <c r="B1045" s="37" t="str">
        <f>"CRS25WT3607568"</f>
        <v>CRS25WT3607568</v>
      </c>
      <c r="C1045" s="38">
        <v>45946</v>
      </c>
      <c r="D1045" s="39">
        <v>0.90189814814814817</v>
      </c>
      <c r="E1045" s="37" t="s">
        <v>62</v>
      </c>
      <c r="F1045" s="37">
        <v>200</v>
      </c>
      <c r="G1045" s="37">
        <v>4</v>
      </c>
      <c r="H1045" s="37">
        <v>200.15119934082</v>
      </c>
      <c r="I1045" s="37">
        <v>9.7318611145019496</v>
      </c>
      <c r="J1045" s="37">
        <v>24.418815612793001</v>
      </c>
      <c r="K1045" s="37">
        <v>9.8817214965820295</v>
      </c>
      <c r="L1045" s="37">
        <v>20.2546901702881</v>
      </c>
      <c r="M1045" s="37">
        <v>0.842243552207947</v>
      </c>
      <c r="N1045" s="37">
        <v>9.7373485565185494</v>
      </c>
      <c r="O1045" s="37">
        <v>0</v>
      </c>
      <c r="P1045" s="37">
        <v>0</v>
      </c>
      <c r="Q1045" s="37">
        <v>1.06547614559531E-2</v>
      </c>
      <c r="R1045" s="37">
        <v>25</v>
      </c>
      <c r="S1045" s="37">
        <v>0.246630474925041</v>
      </c>
      <c r="T1045" s="37">
        <v>996.24224853515602</v>
      </c>
      <c r="U1045" s="37">
        <v>469.65805053710898</v>
      </c>
      <c r="V1045" s="13"/>
      <c r="W1045" s="13"/>
      <c r="X1045" s="13"/>
      <c r="Y1045" s="13"/>
      <c r="Z1045" s="13"/>
      <c r="AA1045" s="13"/>
    </row>
    <row r="1046" spans="1:27" ht="15.75" customHeight="1" x14ac:dyDescent="0.2">
      <c r="A1046" s="13"/>
      <c r="B1046" s="37" t="str">
        <f>"CRS25WT3607569"</f>
        <v>CRS25WT3607569</v>
      </c>
      <c r="C1046" s="38">
        <v>45946</v>
      </c>
      <c r="D1046" s="39">
        <v>0.90085648148148145</v>
      </c>
      <c r="E1046" s="37" t="s">
        <v>62</v>
      </c>
      <c r="F1046" s="37">
        <v>199</v>
      </c>
      <c r="G1046" s="37">
        <v>4</v>
      </c>
      <c r="H1046" s="37">
        <v>199.58692932128901</v>
      </c>
      <c r="I1046" s="37">
        <v>9.6124229431152308</v>
      </c>
      <c r="J1046" s="37">
        <v>24.421850204467798</v>
      </c>
      <c r="K1046" s="37">
        <v>9.8558835983276403</v>
      </c>
      <c r="L1046" s="37">
        <v>20.250535964965799</v>
      </c>
      <c r="M1046" s="37">
        <v>0.85019916296005205</v>
      </c>
      <c r="N1046" s="37">
        <v>9.7098970413208008</v>
      </c>
      <c r="O1046" s="37">
        <v>0</v>
      </c>
      <c r="P1046" s="37">
        <v>0</v>
      </c>
      <c r="Q1046" s="37">
        <v>1.12704606726766E-2</v>
      </c>
      <c r="R1046" s="37">
        <v>25</v>
      </c>
      <c r="S1046" s="37">
        <v>0.23877251148223899</v>
      </c>
      <c r="T1046" s="37">
        <v>995.94195556640602</v>
      </c>
      <c r="U1046" s="37">
        <v>1004.97540283203</v>
      </c>
      <c r="V1046" s="13"/>
      <c r="W1046" s="13"/>
      <c r="X1046" s="13"/>
      <c r="Y1046" s="13"/>
      <c r="Z1046" s="13"/>
      <c r="AA1046" s="13"/>
    </row>
    <row r="1047" spans="1:27" ht="15.75" customHeight="1" x14ac:dyDescent="0.2">
      <c r="A1047" s="13"/>
      <c r="B1047" s="37" t="str">
        <f>"CRS25WT3607570"</f>
        <v>CRS25WT3607570</v>
      </c>
      <c r="C1047" s="38">
        <v>45947</v>
      </c>
      <c r="D1047" s="39">
        <v>0.14686342592592591</v>
      </c>
      <c r="E1047" s="37" t="s">
        <v>62</v>
      </c>
      <c r="F1047" s="37">
        <v>203</v>
      </c>
      <c r="G1047" s="37">
        <v>4</v>
      </c>
      <c r="H1047" s="37">
        <v>203.30505371093801</v>
      </c>
      <c r="I1047" s="37">
        <v>10.119066238403301</v>
      </c>
      <c r="J1047" s="37">
        <v>23.975477218627901</v>
      </c>
      <c r="K1047" s="37">
        <v>10.278725624084499</v>
      </c>
      <c r="L1047" s="37">
        <v>19.7792072296143</v>
      </c>
      <c r="M1047" s="37">
        <v>0.837993144989014</v>
      </c>
      <c r="N1047" s="37">
        <v>9.8907833099365199</v>
      </c>
      <c r="O1047" s="37">
        <v>0</v>
      </c>
      <c r="P1047" s="37">
        <v>0</v>
      </c>
      <c r="Q1047" s="37">
        <v>1.57938078045845E-2</v>
      </c>
      <c r="R1047" s="37">
        <v>25</v>
      </c>
      <c r="S1047" s="37">
        <v>0.23742501437663999</v>
      </c>
      <c r="T1047" s="37">
        <v>951.2421875</v>
      </c>
      <c r="U1047" s="37">
        <v>518.8876953125</v>
      </c>
      <c r="V1047" s="13"/>
      <c r="W1047" s="13"/>
      <c r="X1047" s="13"/>
      <c r="Y1047" s="13"/>
      <c r="Z1047" s="13"/>
      <c r="AA1047" s="13"/>
    </row>
    <row r="1048" spans="1:27" ht="15.75" customHeight="1" x14ac:dyDescent="0.2">
      <c r="A1048" s="13"/>
      <c r="B1048" s="37" t="str">
        <f>"CRS25WT3607571"</f>
        <v>CRS25WT3607571</v>
      </c>
      <c r="C1048" s="38">
        <v>45946</v>
      </c>
      <c r="D1048" s="39">
        <v>0.90521990740740732</v>
      </c>
      <c r="E1048" s="37" t="s">
        <v>62</v>
      </c>
      <c r="F1048" s="37">
        <v>202</v>
      </c>
      <c r="G1048" s="37">
        <v>4</v>
      </c>
      <c r="H1048" s="37">
        <v>202.262939453125</v>
      </c>
      <c r="I1048" s="37">
        <v>9.7808961868286097</v>
      </c>
      <c r="J1048" s="37">
        <v>24.440813064575199</v>
      </c>
      <c r="K1048" s="37">
        <v>9.9808654785156303</v>
      </c>
      <c r="L1048" s="37">
        <v>20.265069961547901</v>
      </c>
      <c r="M1048" s="37">
        <v>0.84610062837600697</v>
      </c>
      <c r="N1048" s="37">
        <v>9.8400850296020508</v>
      </c>
      <c r="O1048" s="37">
        <v>0</v>
      </c>
      <c r="P1048" s="37">
        <v>0</v>
      </c>
      <c r="Q1048" s="37">
        <v>1.5238075517118E-2</v>
      </c>
      <c r="R1048" s="37">
        <v>25</v>
      </c>
      <c r="S1048" s="37">
        <v>0.24222677946090701</v>
      </c>
      <c r="T1048" s="37">
        <v>995.13854980468795</v>
      </c>
      <c r="U1048" s="37">
        <v>646.37805175781295</v>
      </c>
      <c r="V1048" s="13"/>
      <c r="W1048" s="13"/>
      <c r="X1048" s="13"/>
      <c r="Y1048" s="13"/>
      <c r="Z1048" s="13"/>
      <c r="AA1048" s="13"/>
    </row>
    <row r="1049" spans="1:27" ht="15.75" customHeight="1" x14ac:dyDescent="0.2">
      <c r="A1049" s="13"/>
      <c r="B1049" s="37" t="str">
        <f>"CRS25WT3607572"</f>
        <v>CRS25WT3607572</v>
      </c>
      <c r="C1049" s="38">
        <v>45946</v>
      </c>
      <c r="D1049" s="39">
        <v>0.90481481481481474</v>
      </c>
      <c r="E1049" s="37" t="s">
        <v>62</v>
      </c>
      <c r="F1049" s="37">
        <v>200</v>
      </c>
      <c r="G1049" s="37">
        <v>4</v>
      </c>
      <c r="H1049" s="37">
        <v>200.32606506347699</v>
      </c>
      <c r="I1049" s="37">
        <v>9.6985731124877894</v>
      </c>
      <c r="J1049" s="37">
        <v>24.414115905761701</v>
      </c>
      <c r="K1049" s="37">
        <v>9.8913688659668004</v>
      </c>
      <c r="L1049" s="37">
        <v>20.252611160278299</v>
      </c>
      <c r="M1049" s="37">
        <v>0.84603554010391202</v>
      </c>
      <c r="N1049" s="37">
        <v>9.7458553314209002</v>
      </c>
      <c r="O1049" s="37">
        <v>0</v>
      </c>
      <c r="P1049" s="37">
        <v>0</v>
      </c>
      <c r="Q1049" s="37">
        <v>1.19046065956354E-2</v>
      </c>
      <c r="R1049" s="37">
        <v>25</v>
      </c>
      <c r="S1049" s="37">
        <v>0.240511164069176</v>
      </c>
      <c r="T1049" s="37">
        <v>996.89697265625</v>
      </c>
      <c r="U1049" s="37">
        <v>685.19744873046898</v>
      </c>
      <c r="V1049" s="13"/>
      <c r="W1049" s="13"/>
      <c r="X1049" s="13"/>
      <c r="Y1049" s="13"/>
      <c r="Z1049" s="13"/>
      <c r="AA1049" s="13"/>
    </row>
    <row r="1050" spans="1:27" ht="15.75" customHeight="1" x14ac:dyDescent="0.2">
      <c r="A1050" s="13"/>
      <c r="B1050" s="37" t="str">
        <f>"CRS25WT3607573"</f>
        <v>CRS25WT3607573</v>
      </c>
      <c r="C1050" s="38">
        <v>45946</v>
      </c>
      <c r="D1050" s="39">
        <v>0.90407407407407403</v>
      </c>
      <c r="E1050" s="37" t="s">
        <v>62</v>
      </c>
      <c r="F1050" s="37">
        <v>199</v>
      </c>
      <c r="G1050" s="37">
        <v>4</v>
      </c>
      <c r="H1050" s="37">
        <v>199.83766174316401</v>
      </c>
      <c r="I1050" s="37">
        <v>9.7182683944702095</v>
      </c>
      <c r="J1050" s="37">
        <v>24.462175369262699</v>
      </c>
      <c r="K1050" s="37">
        <v>9.8470630645752006</v>
      </c>
      <c r="L1050" s="37">
        <v>20.294139862060501</v>
      </c>
      <c r="M1050" s="37">
        <v>0.84060770273208596</v>
      </c>
      <c r="N1050" s="37">
        <v>9.7220945358276403</v>
      </c>
      <c r="O1050" s="37">
        <v>0</v>
      </c>
      <c r="P1050" s="37">
        <v>0</v>
      </c>
      <c r="Q1050" s="37">
        <v>1.18948509916663E-2</v>
      </c>
      <c r="R1050" s="37">
        <v>25</v>
      </c>
      <c r="S1050" s="37">
        <v>0.24826455116272</v>
      </c>
      <c r="T1050" s="37">
        <v>996.090576171875</v>
      </c>
      <c r="U1050" s="37">
        <v>490.04260253906301</v>
      </c>
      <c r="V1050" s="13"/>
      <c r="W1050" s="13"/>
      <c r="X1050" s="13"/>
      <c r="Y1050" s="13"/>
      <c r="Z1050" s="13"/>
      <c r="AA1050" s="13"/>
    </row>
    <row r="1051" spans="1:27" ht="15.75" customHeight="1" x14ac:dyDescent="0.2">
      <c r="A1051" s="13"/>
      <c r="B1051" s="37" t="str">
        <f>"CRS25WT3607574"</f>
        <v>CRS25WT3607574</v>
      </c>
      <c r="C1051" s="38">
        <v>45946</v>
      </c>
      <c r="D1051" s="39">
        <v>0.90777777777777768</v>
      </c>
      <c r="E1051" s="37" t="s">
        <v>62</v>
      </c>
      <c r="F1051" s="37">
        <v>198</v>
      </c>
      <c r="G1051" s="37">
        <v>4</v>
      </c>
      <c r="H1051" s="37">
        <v>198.06576538085901</v>
      </c>
      <c r="I1051" s="37">
        <v>9.6668119430541992</v>
      </c>
      <c r="J1051" s="37">
        <v>24.4264221191406</v>
      </c>
      <c r="K1051" s="37">
        <v>9.77575588226318</v>
      </c>
      <c r="L1051" s="37">
        <v>20.260917663574201</v>
      </c>
      <c r="M1051" s="37">
        <v>0.83881521224975597</v>
      </c>
      <c r="N1051" s="37">
        <v>9.6358919143676793</v>
      </c>
      <c r="O1051" s="37">
        <v>0</v>
      </c>
      <c r="P1051" s="37">
        <v>0</v>
      </c>
      <c r="Q1051" s="37">
        <v>1.5079404227435599E-2</v>
      </c>
      <c r="R1051" s="37">
        <v>25</v>
      </c>
      <c r="S1051" s="37">
        <v>0.24863046407699599</v>
      </c>
      <c r="T1051" s="37">
        <v>996.05926513671898</v>
      </c>
      <c r="U1051" s="37">
        <v>438.77642822265602</v>
      </c>
      <c r="V1051" s="13"/>
      <c r="W1051" s="13"/>
      <c r="X1051" s="13"/>
      <c r="Y1051" s="13"/>
      <c r="Z1051" s="13"/>
      <c r="AA1051" s="13"/>
    </row>
    <row r="1052" spans="1:27" ht="15.75" customHeight="1" x14ac:dyDescent="0.2">
      <c r="A1052" s="13"/>
      <c r="B1052" s="37" t="str">
        <f>"CRS25WT3607575"</f>
        <v>CRS25WT3607575</v>
      </c>
      <c r="C1052" s="38">
        <v>45946</v>
      </c>
      <c r="D1052" s="39">
        <v>0.90696759259259263</v>
      </c>
      <c r="E1052" s="37" t="s">
        <v>62</v>
      </c>
      <c r="F1052" s="37">
        <v>198</v>
      </c>
      <c r="G1052" s="37">
        <v>4</v>
      </c>
      <c r="H1052" s="37">
        <v>198.56924438476599</v>
      </c>
      <c r="I1052" s="37">
        <v>9.5932550430297905</v>
      </c>
      <c r="J1052" s="37">
        <v>24.4143581390381</v>
      </c>
      <c r="K1052" s="37">
        <v>9.8146867752075195</v>
      </c>
      <c r="L1052" s="37">
        <v>20.231847763061499</v>
      </c>
      <c r="M1052" s="37">
        <v>0.84781420230865501</v>
      </c>
      <c r="N1052" s="37">
        <v>9.6603860855102504</v>
      </c>
      <c r="O1052" s="37">
        <v>0</v>
      </c>
      <c r="P1052" s="37">
        <v>0</v>
      </c>
      <c r="Q1052" s="37">
        <v>1.06352306902409E-2</v>
      </c>
      <c r="R1052" s="37">
        <v>25</v>
      </c>
      <c r="S1052" s="37">
        <v>0.25078007578849798</v>
      </c>
      <c r="T1052" s="37">
        <v>996.88677978515602</v>
      </c>
      <c r="U1052" s="37">
        <v>1226.11120605469</v>
      </c>
      <c r="V1052" s="13"/>
      <c r="W1052" s="13"/>
      <c r="X1052" s="13"/>
      <c r="Y1052" s="13"/>
      <c r="Z1052" s="13"/>
      <c r="AA1052" s="13"/>
    </row>
    <row r="1053" spans="1:27" ht="15.75" customHeight="1" x14ac:dyDescent="0.2">
      <c r="A1053" s="13"/>
      <c r="B1053" s="37" t="str">
        <f>"CRS25WT3607576"</f>
        <v>CRS25WT3607576</v>
      </c>
      <c r="C1053" s="38">
        <v>45946</v>
      </c>
      <c r="D1053" s="39">
        <v>0.90612268518518524</v>
      </c>
      <c r="E1053" s="37" t="s">
        <v>62</v>
      </c>
      <c r="F1053" s="37">
        <v>198</v>
      </c>
      <c r="G1053" s="37">
        <v>4</v>
      </c>
      <c r="H1053" s="37">
        <v>198.51934814453099</v>
      </c>
      <c r="I1053" s="37">
        <v>9.6269779205322301</v>
      </c>
      <c r="J1053" s="37">
        <v>24.4337558746338</v>
      </c>
      <c r="K1053" s="37">
        <v>9.7911186218261701</v>
      </c>
      <c r="L1053" s="37">
        <v>20.2754516601563</v>
      </c>
      <c r="M1053" s="37">
        <v>0.84396147727966297</v>
      </c>
      <c r="N1053" s="37">
        <v>9.657958984375</v>
      </c>
      <c r="O1053" s="37">
        <v>0</v>
      </c>
      <c r="P1053" s="37">
        <v>0</v>
      </c>
      <c r="Q1053" s="37">
        <v>1.06547614559531E-2</v>
      </c>
      <c r="R1053" s="37">
        <v>25</v>
      </c>
      <c r="S1053" s="37">
        <v>0.25789651274681102</v>
      </c>
      <c r="T1053" s="37">
        <v>996.04071044921898</v>
      </c>
      <c r="U1053" s="37">
        <v>580.656982421875</v>
      </c>
      <c r="V1053" s="13"/>
      <c r="W1053" s="13"/>
      <c r="X1053" s="13"/>
      <c r="Y1053" s="13"/>
      <c r="Z1053" s="13"/>
      <c r="AA1053" s="13"/>
    </row>
    <row r="1054" spans="1:27" ht="15.75" customHeight="1" x14ac:dyDescent="0.2">
      <c r="A1054" s="13"/>
      <c r="B1054" s="37" t="str">
        <f>"CRS25WT3607577"</f>
        <v>CRS25WT3607577</v>
      </c>
      <c r="C1054" s="38">
        <v>45946</v>
      </c>
      <c r="D1054" s="39">
        <v>0.79246527777777775</v>
      </c>
      <c r="E1054" s="37" t="s">
        <v>62</v>
      </c>
      <c r="F1054" s="37">
        <v>195</v>
      </c>
      <c r="G1054" s="37">
        <v>4</v>
      </c>
      <c r="H1054" s="37">
        <v>195.137283325195</v>
      </c>
      <c r="I1054" s="37">
        <v>9.65289211273193</v>
      </c>
      <c r="J1054" s="37">
        <v>23.982101440429702</v>
      </c>
      <c r="K1054" s="37">
        <v>9.8751077651977504</v>
      </c>
      <c r="L1054" s="37">
        <v>19.76051902771</v>
      </c>
      <c r="M1054" s="37">
        <v>0.84293788671493497</v>
      </c>
      <c r="N1054" s="37">
        <v>9.4934215545654297</v>
      </c>
      <c r="O1054" s="37">
        <v>0</v>
      </c>
      <c r="P1054" s="37">
        <v>0</v>
      </c>
      <c r="Q1054" s="37">
        <v>1.5238075517118E-2</v>
      </c>
      <c r="R1054" s="37">
        <v>25</v>
      </c>
      <c r="S1054" s="37">
        <v>0.244626253843307</v>
      </c>
      <c r="T1054" s="37">
        <v>996.87268066406295</v>
      </c>
      <c r="U1054" s="37">
        <v>1143.8857421875</v>
      </c>
      <c r="V1054" s="13"/>
      <c r="W1054" s="13"/>
      <c r="X1054" s="13"/>
      <c r="Y1054" s="13"/>
      <c r="Z1054" s="13"/>
      <c r="AA1054" s="13"/>
    </row>
    <row r="1055" spans="1:27" ht="14.25" customHeight="1" x14ac:dyDescent="0.2">
      <c r="A1055" s="13"/>
      <c r="B1055" s="37" t="str">
        <f>"CRS25WT3607578"</f>
        <v>CRS25WT3607578</v>
      </c>
      <c r="C1055" s="38">
        <v>45946</v>
      </c>
      <c r="D1055" s="39">
        <v>0.79322916666666676</v>
      </c>
      <c r="E1055" s="37" t="s">
        <v>62</v>
      </c>
      <c r="F1055" s="37">
        <v>198</v>
      </c>
      <c r="G1055" s="37">
        <v>4</v>
      </c>
      <c r="H1055" s="37">
        <v>198.42900085449199</v>
      </c>
      <c r="I1055" s="37">
        <v>9.6043119430541992</v>
      </c>
      <c r="J1055" s="37">
        <v>24.2535285949707</v>
      </c>
      <c r="K1055" s="37">
        <v>9.9310779571533203</v>
      </c>
      <c r="L1055" s="37">
        <v>19.9806118011475</v>
      </c>
      <c r="M1055" s="37">
        <v>0.85185164213180498</v>
      </c>
      <c r="N1055" s="37">
        <v>9.65356349945068</v>
      </c>
      <c r="O1055" s="37">
        <v>0</v>
      </c>
      <c r="P1055" s="37">
        <v>0</v>
      </c>
      <c r="Q1055" s="37">
        <v>1.3809213414788199E-2</v>
      </c>
      <c r="R1055" s="37">
        <v>25</v>
      </c>
      <c r="S1055" s="37">
        <v>0.25468686223030101</v>
      </c>
      <c r="T1055" s="37">
        <v>996.608154296875</v>
      </c>
      <c r="U1055" s="37">
        <v>2070.6044921875</v>
      </c>
      <c r="V1055" s="13"/>
      <c r="W1055" s="13"/>
      <c r="X1055" s="13"/>
      <c r="Y1055" s="13"/>
      <c r="Z1055" s="13"/>
      <c r="AA1055" s="13"/>
    </row>
    <row r="1056" spans="1:27" ht="15.75" customHeight="1" x14ac:dyDescent="0.2">
      <c r="A1056" s="13"/>
      <c r="B1056" s="37" t="str">
        <f>"CRS25WT3607579"</f>
        <v>CRS25WT3607579</v>
      </c>
      <c r="C1056" s="38">
        <v>45946</v>
      </c>
      <c r="D1056" s="39">
        <v>0.86427083333333332</v>
      </c>
      <c r="E1056" s="37" t="s">
        <v>62</v>
      </c>
      <c r="F1056" s="37">
        <v>197</v>
      </c>
      <c r="G1056" s="37">
        <v>4</v>
      </c>
      <c r="H1056" s="37">
        <v>197.70649719238301</v>
      </c>
      <c r="I1056" s="37">
        <v>9.5851974487304705</v>
      </c>
      <c r="J1056" s="37">
        <v>24.391405105590799</v>
      </c>
      <c r="K1056" s="37">
        <v>9.7500305175781303</v>
      </c>
      <c r="L1056" s="37">
        <v>20.277528762817401</v>
      </c>
      <c r="M1056" s="37">
        <v>0.84563523530960105</v>
      </c>
      <c r="N1056" s="37">
        <v>9.6184139251709002</v>
      </c>
      <c r="O1056" s="37">
        <v>0</v>
      </c>
      <c r="P1056" s="37">
        <v>0</v>
      </c>
      <c r="Q1056" s="37">
        <v>1.25409225001931E-2</v>
      </c>
      <c r="R1056" s="37">
        <v>25</v>
      </c>
      <c r="S1056" s="37">
        <v>0.24533475935459101</v>
      </c>
      <c r="T1056" s="37">
        <v>996.19982910156295</v>
      </c>
      <c r="U1056" s="37">
        <v>691.49920654296898</v>
      </c>
      <c r="V1056" s="13"/>
      <c r="W1056" s="13"/>
      <c r="X1056" s="13"/>
      <c r="Y1056" s="13"/>
      <c r="Z1056" s="13"/>
      <c r="AA1056" s="13"/>
    </row>
    <row r="1057" spans="1:27" ht="15.75" customHeight="1" x14ac:dyDescent="0.2">
      <c r="A1057" s="13"/>
      <c r="B1057" s="37" t="str">
        <f>"CRS25WT3607580"</f>
        <v>CRS25WT3607580</v>
      </c>
      <c r="C1057" s="38">
        <v>45946</v>
      </c>
      <c r="D1057" s="39">
        <v>0.79574074074074075</v>
      </c>
      <c r="E1057" s="37" t="s">
        <v>62</v>
      </c>
      <c r="F1057" s="37">
        <v>196</v>
      </c>
      <c r="G1057" s="37">
        <v>4</v>
      </c>
      <c r="H1057" s="37">
        <v>196.84432983398401</v>
      </c>
      <c r="I1057" s="37">
        <v>9.6228246688842791</v>
      </c>
      <c r="J1057" s="37">
        <v>24.2587795257568</v>
      </c>
      <c r="K1057" s="37">
        <v>9.8089561462402308</v>
      </c>
      <c r="L1057" s="37">
        <v>20.067817687988299</v>
      </c>
      <c r="M1057" s="37">
        <v>0.84324038028716997</v>
      </c>
      <c r="N1057" s="37">
        <v>9.5764694213867205</v>
      </c>
      <c r="O1057" s="37">
        <v>0</v>
      </c>
      <c r="P1057" s="37">
        <v>0</v>
      </c>
      <c r="Q1057" s="37">
        <v>2.0396981388330501E-2</v>
      </c>
      <c r="R1057" s="37">
        <v>25</v>
      </c>
      <c r="S1057" s="37">
        <v>0.247394889593124</v>
      </c>
      <c r="T1057" s="37">
        <v>997.970947265625</v>
      </c>
      <c r="U1057" s="37">
        <v>1183.36071777344</v>
      </c>
      <c r="V1057" s="13"/>
      <c r="W1057" s="13"/>
      <c r="X1057" s="13"/>
      <c r="Y1057" s="13"/>
      <c r="Z1057" s="13"/>
      <c r="AA1057" s="13"/>
    </row>
    <row r="1058" spans="1:27" ht="15.75" customHeight="1" x14ac:dyDescent="0.2">
      <c r="A1058" s="13"/>
      <c r="B1058" s="37" t="str">
        <f>"CRS25WT3607581"</f>
        <v>CRS25WT3607581</v>
      </c>
      <c r="C1058" s="38">
        <v>45946</v>
      </c>
      <c r="D1058" s="39">
        <v>0.84281249999999996</v>
      </c>
      <c r="E1058" s="37" t="s">
        <v>62</v>
      </c>
      <c r="F1058" s="37">
        <v>195</v>
      </c>
      <c r="G1058" s="37">
        <v>4</v>
      </c>
      <c r="H1058" s="37">
        <v>195.58255004882801</v>
      </c>
      <c r="I1058" s="37">
        <v>9.4604396820068395</v>
      </c>
      <c r="J1058" s="37">
        <v>24.357906341552699</v>
      </c>
      <c r="K1058" s="37">
        <v>9.6829633712768608</v>
      </c>
      <c r="L1058" s="37">
        <v>20.1986274719238</v>
      </c>
      <c r="M1058" s="37">
        <v>0.84874814748764005</v>
      </c>
      <c r="N1058" s="37">
        <v>9.5150842666625994</v>
      </c>
      <c r="O1058" s="37">
        <v>0</v>
      </c>
      <c r="P1058" s="37">
        <v>0</v>
      </c>
      <c r="Q1058" s="37">
        <v>1.37897012755275E-2</v>
      </c>
      <c r="R1058" s="37">
        <v>25</v>
      </c>
      <c r="S1058" s="37">
        <v>0.25288191437721302</v>
      </c>
      <c r="T1058" s="37">
        <v>994.82232666015602</v>
      </c>
      <c r="U1058" s="37">
        <v>635.05303955078102</v>
      </c>
      <c r="V1058" s="13"/>
      <c r="W1058" s="13"/>
      <c r="X1058" s="13"/>
      <c r="Y1058" s="13"/>
      <c r="Z1058" s="13"/>
      <c r="AA1058" s="13"/>
    </row>
    <row r="1059" spans="1:27" ht="15.75" customHeight="1" x14ac:dyDescent="0.2">
      <c r="A1059" s="13"/>
      <c r="B1059" s="37" t="str">
        <f>"CRS25WT3607582"</f>
        <v>CRS25WT3607582</v>
      </c>
      <c r="C1059" s="38">
        <v>45946</v>
      </c>
      <c r="D1059" s="39">
        <v>0.79437500000000005</v>
      </c>
      <c r="E1059" s="37" t="s">
        <v>62</v>
      </c>
      <c r="F1059" s="37">
        <v>196</v>
      </c>
      <c r="G1059" s="37">
        <v>4</v>
      </c>
      <c r="H1059" s="37">
        <v>196.34974670410199</v>
      </c>
      <c r="I1059" s="37">
        <v>9.5803871154785192</v>
      </c>
      <c r="J1059" s="37">
        <v>24.2117023468018</v>
      </c>
      <c r="K1059" s="37">
        <v>9.8249721527099592</v>
      </c>
      <c r="L1059" s="37">
        <v>19.984764099121101</v>
      </c>
      <c r="M1059" s="37">
        <v>0.84649026393890403</v>
      </c>
      <c r="N1059" s="37">
        <v>9.5524082183837908</v>
      </c>
      <c r="O1059" s="37">
        <v>0</v>
      </c>
      <c r="P1059" s="37">
        <v>0</v>
      </c>
      <c r="Q1059" s="37">
        <v>1.0163690894842099E-2</v>
      </c>
      <c r="R1059" s="37">
        <v>25</v>
      </c>
      <c r="S1059" s="37">
        <v>0.25588223338127097</v>
      </c>
      <c r="T1059" s="37">
        <v>997.93249511718795</v>
      </c>
      <c r="U1059" s="37">
        <v>1160.06872558594</v>
      </c>
      <c r="V1059" s="13"/>
      <c r="W1059" s="13"/>
      <c r="X1059" s="13"/>
      <c r="Y1059" s="13"/>
      <c r="Z1059" s="13"/>
      <c r="AA1059" s="13"/>
    </row>
    <row r="1060" spans="1:27" ht="15.75" customHeight="1" x14ac:dyDescent="0.2">
      <c r="A1060" s="13"/>
      <c r="B1060" s="37" t="str">
        <f>"CRS25WT3607583"</f>
        <v>CRS25WT3607583</v>
      </c>
      <c r="C1060" s="38">
        <v>45946</v>
      </c>
      <c r="D1060" s="39">
        <v>0.87003472222222233</v>
      </c>
      <c r="E1060" s="37" t="s">
        <v>62</v>
      </c>
      <c r="F1060" s="37">
        <v>199</v>
      </c>
      <c r="G1060" s="37">
        <v>4</v>
      </c>
      <c r="H1060" s="37">
        <v>199.64956665039099</v>
      </c>
      <c r="I1060" s="37">
        <v>9.5495395660400408</v>
      </c>
      <c r="J1060" s="37">
        <v>24.489130020141602</v>
      </c>
      <c r="K1060" s="37">
        <v>9.832763671875</v>
      </c>
      <c r="L1060" s="37">
        <v>20.304521560668899</v>
      </c>
      <c r="M1060" s="37">
        <v>0.85371434688568104</v>
      </c>
      <c r="N1060" s="37">
        <v>9.7129440307617205</v>
      </c>
      <c r="O1060" s="37">
        <v>0</v>
      </c>
      <c r="P1060" s="37">
        <v>0</v>
      </c>
      <c r="Q1060" s="37">
        <v>1.0952303186059E-2</v>
      </c>
      <c r="R1060" s="37">
        <v>25</v>
      </c>
      <c r="S1060" s="37">
        <v>0.244093462824821</v>
      </c>
      <c r="T1060" s="37">
        <v>997.32916259765602</v>
      </c>
      <c r="U1060" s="37">
        <v>2426.39624023438</v>
      </c>
      <c r="V1060" s="13"/>
      <c r="W1060" s="13"/>
      <c r="X1060" s="13"/>
      <c r="Y1060" s="13"/>
      <c r="Z1060" s="13"/>
      <c r="AA1060" s="13"/>
    </row>
    <row r="1061" spans="1:27" ht="15.75" customHeight="1" x14ac:dyDescent="0.2">
      <c r="A1061" s="13"/>
      <c r="B1061" s="37" t="str">
        <f>"CRS25WT3607584"</f>
        <v>CRS25WT3607584</v>
      </c>
      <c r="C1061" s="38">
        <v>45946</v>
      </c>
      <c r="D1061" s="39">
        <v>0.86942129629629628</v>
      </c>
      <c r="E1061" s="37" t="s">
        <v>62</v>
      </c>
      <c r="F1061" s="37">
        <v>198</v>
      </c>
      <c r="G1061" s="37">
        <v>4</v>
      </c>
      <c r="H1061" s="37">
        <v>198.43508911132801</v>
      </c>
      <c r="I1061" s="37">
        <v>9.5739898681640607</v>
      </c>
      <c r="J1061" s="37">
        <v>24.481296539306602</v>
      </c>
      <c r="K1061" s="37">
        <v>9.7579832077026403</v>
      </c>
      <c r="L1061" s="37">
        <v>20.335664749145501</v>
      </c>
      <c r="M1061" s="37">
        <v>0.84662503004074097</v>
      </c>
      <c r="N1061" s="37">
        <v>9.6538600921630895</v>
      </c>
      <c r="O1061" s="37">
        <v>0</v>
      </c>
      <c r="P1061" s="37">
        <v>0</v>
      </c>
      <c r="Q1061" s="37">
        <v>1.09474249184132E-2</v>
      </c>
      <c r="R1061" s="37">
        <v>25</v>
      </c>
      <c r="S1061" s="37">
        <v>0.24322119355201699</v>
      </c>
      <c r="T1061" s="37">
        <v>998.25701904296898</v>
      </c>
      <c r="U1061" s="37">
        <v>745.20617675781295</v>
      </c>
      <c r="V1061" s="13"/>
      <c r="W1061" s="13"/>
      <c r="X1061" s="13"/>
      <c r="Y1061" s="13"/>
      <c r="Z1061" s="13"/>
      <c r="AA1061" s="13"/>
    </row>
    <row r="1062" spans="1:27" ht="15.75" customHeight="1" x14ac:dyDescent="0.2">
      <c r="A1062" s="13"/>
      <c r="B1062" s="37" t="str">
        <f>"CRS25WT3607585"</f>
        <v>CRS25WT3607585</v>
      </c>
      <c r="C1062" s="38">
        <v>45946</v>
      </c>
      <c r="D1062" s="39">
        <v>0.86842592592592593</v>
      </c>
      <c r="E1062" s="37" t="s">
        <v>62</v>
      </c>
      <c r="F1062" s="37">
        <v>199</v>
      </c>
      <c r="G1062" s="37">
        <v>4</v>
      </c>
      <c r="H1062" s="37">
        <v>199.168533325195</v>
      </c>
      <c r="I1062" s="37">
        <v>9.5617523193359393</v>
      </c>
      <c r="J1062" s="37">
        <v>24.461166381835898</v>
      </c>
      <c r="K1062" s="37">
        <v>9.8060646057128906</v>
      </c>
      <c r="L1062" s="37">
        <v>20.310749053955099</v>
      </c>
      <c r="M1062" s="37">
        <v>0.85154199600219704</v>
      </c>
      <c r="N1062" s="37">
        <v>9.6895418167114293</v>
      </c>
      <c r="O1062" s="37">
        <v>0</v>
      </c>
      <c r="P1062" s="37">
        <v>0</v>
      </c>
      <c r="Q1062" s="37">
        <v>1.04761905968189E-2</v>
      </c>
      <c r="R1062" s="37">
        <v>25</v>
      </c>
      <c r="S1062" s="37">
        <v>0.244349494576454</v>
      </c>
      <c r="T1062" s="37">
        <v>996.56433105468795</v>
      </c>
      <c r="U1062" s="37">
        <v>1195.88269042969</v>
      </c>
      <c r="V1062" s="13"/>
      <c r="W1062" s="13"/>
      <c r="X1062" s="13"/>
      <c r="Y1062" s="13"/>
      <c r="Z1062" s="13"/>
      <c r="AA1062" s="13"/>
    </row>
    <row r="1063" spans="1:27" ht="15.75" customHeight="1" x14ac:dyDescent="0.2">
      <c r="A1063" s="13"/>
      <c r="B1063" s="37" t="str">
        <f>"CRS25WT3607586"</f>
        <v>CRS25WT3607586</v>
      </c>
      <c r="C1063" s="38">
        <v>45946</v>
      </c>
      <c r="D1063" s="39">
        <v>0.87716435185185182</v>
      </c>
      <c r="E1063" s="37" t="s">
        <v>62</v>
      </c>
      <c r="F1063" s="37">
        <v>196</v>
      </c>
      <c r="G1063" s="37">
        <v>4</v>
      </c>
      <c r="H1063" s="37">
        <v>196.82106018066401</v>
      </c>
      <c r="I1063" s="37">
        <v>9.6663255691528303</v>
      </c>
      <c r="J1063" s="37">
        <v>24.368675231933601</v>
      </c>
      <c r="K1063" s="37">
        <v>9.7292766571044904</v>
      </c>
      <c r="L1063" s="37">
        <v>20.229772567748999</v>
      </c>
      <c r="M1063" s="37">
        <v>0.83556115627288796</v>
      </c>
      <c r="N1063" s="37">
        <v>9.5753374099731392</v>
      </c>
      <c r="O1063" s="37">
        <v>0</v>
      </c>
      <c r="P1063" s="37">
        <v>0</v>
      </c>
      <c r="Q1063" s="37">
        <v>1.0163690894842099E-2</v>
      </c>
      <c r="R1063" s="37">
        <v>25</v>
      </c>
      <c r="S1063" s="37">
        <v>0.25120615959167503</v>
      </c>
      <c r="T1063" s="37">
        <v>996.48718261718795</v>
      </c>
      <c r="U1063" s="37">
        <v>645.67889404296898</v>
      </c>
      <c r="V1063" s="13"/>
      <c r="W1063" s="13"/>
      <c r="X1063" s="13"/>
      <c r="Y1063" s="13"/>
      <c r="Z1063" s="13"/>
      <c r="AA1063" s="13"/>
    </row>
    <row r="1064" spans="1:27" ht="15.75" customHeight="1" x14ac:dyDescent="0.2">
      <c r="A1064" s="13"/>
      <c r="B1064" s="37" t="str">
        <f>"CRS25WT3607587"</f>
        <v>CRS25WT3607587</v>
      </c>
      <c r="C1064" s="38">
        <v>45946</v>
      </c>
      <c r="D1064" s="39">
        <v>0.87531250000000005</v>
      </c>
      <c r="E1064" s="37" t="s">
        <v>62</v>
      </c>
      <c r="F1064" s="37">
        <v>196</v>
      </c>
      <c r="G1064" s="37">
        <v>4</v>
      </c>
      <c r="H1064" s="37">
        <v>196.682373046875</v>
      </c>
      <c r="I1064" s="37">
        <v>9.5974969863891602</v>
      </c>
      <c r="J1064" s="37">
        <v>24.325059890747099</v>
      </c>
      <c r="K1064" s="37">
        <v>9.7564678192138707</v>
      </c>
      <c r="L1064" s="37">
        <v>20.159175872802699</v>
      </c>
      <c r="M1064" s="37">
        <v>0.84246826171875</v>
      </c>
      <c r="N1064" s="37">
        <v>9.5685901641845703</v>
      </c>
      <c r="O1064" s="37">
        <v>0</v>
      </c>
      <c r="P1064" s="37">
        <v>0</v>
      </c>
      <c r="Q1064" s="37">
        <v>1.5828372910618799E-2</v>
      </c>
      <c r="R1064" s="37">
        <v>25</v>
      </c>
      <c r="S1064" s="37">
        <v>0.24500529468059501</v>
      </c>
      <c r="T1064" s="37">
        <v>996.81408691406295</v>
      </c>
      <c r="U1064" s="37">
        <v>698.99969482421898</v>
      </c>
      <c r="V1064" s="13"/>
      <c r="W1064" s="13"/>
      <c r="X1064" s="13"/>
      <c r="Y1064" s="13"/>
      <c r="Z1064" s="13"/>
      <c r="AA1064" s="13"/>
    </row>
    <row r="1065" spans="1:27" ht="15.75" customHeight="1" x14ac:dyDescent="0.2">
      <c r="A1065" s="13"/>
      <c r="B1065" s="37" t="str">
        <f>"CRS25WT3607588"</f>
        <v>CRS25WT3607588</v>
      </c>
      <c r="C1065" s="38">
        <v>45946</v>
      </c>
      <c r="D1065" s="39">
        <v>0.87065972222222221</v>
      </c>
      <c r="E1065" s="37" t="s">
        <v>62</v>
      </c>
      <c r="F1065" s="37">
        <v>199</v>
      </c>
      <c r="G1065" s="37">
        <v>4</v>
      </c>
      <c r="H1065" s="37">
        <v>199.37451171875</v>
      </c>
      <c r="I1065" s="37">
        <v>9.7537965774536097</v>
      </c>
      <c r="J1065" s="37">
        <v>24.233629226684599</v>
      </c>
      <c r="K1065" s="37">
        <v>9.9340095520019496</v>
      </c>
      <c r="L1065" s="37">
        <v>20.0698947906494</v>
      </c>
      <c r="M1065" s="37">
        <v>0.84348523616790805</v>
      </c>
      <c r="N1065" s="37">
        <v>9.6995630264282209</v>
      </c>
      <c r="O1065" s="37">
        <v>0</v>
      </c>
      <c r="P1065" s="37">
        <v>0</v>
      </c>
      <c r="Q1065" s="37">
        <v>1.0476151481270801E-2</v>
      </c>
      <c r="R1065" s="37">
        <v>25</v>
      </c>
      <c r="S1065" s="37">
        <v>0.24762699007988001</v>
      </c>
      <c r="T1065" s="37">
        <v>996.74230957031295</v>
      </c>
      <c r="U1065" s="37">
        <v>1354.78271484375</v>
      </c>
      <c r="V1065" s="13"/>
      <c r="W1065" s="13"/>
      <c r="X1065" s="13"/>
      <c r="Y1065" s="13"/>
      <c r="Z1065" s="13"/>
      <c r="AA1065" s="13"/>
    </row>
    <row r="1066" spans="1:27" ht="15.75" customHeight="1" x14ac:dyDescent="0.2">
      <c r="A1066" s="13"/>
      <c r="B1066" s="37" t="str">
        <f>"CRS25WT3607589"</f>
        <v>CRS25WT3607589</v>
      </c>
      <c r="C1066" s="38">
        <v>45946</v>
      </c>
      <c r="D1066" s="39">
        <v>0.88019675925925922</v>
      </c>
      <c r="E1066" s="37" t="s">
        <v>62</v>
      </c>
      <c r="F1066" s="37">
        <v>198</v>
      </c>
      <c r="G1066" s="37">
        <v>4</v>
      </c>
      <c r="H1066" s="37">
        <v>198.82246398925801</v>
      </c>
      <c r="I1066" s="37">
        <v>9.6620979309081996</v>
      </c>
      <c r="J1066" s="37">
        <v>24.450170516967798</v>
      </c>
      <c r="K1066" s="37">
        <v>9.8020534515380895</v>
      </c>
      <c r="L1066" s="37">
        <v>20.283758163452099</v>
      </c>
      <c r="M1066" s="37">
        <v>0.84161239862442005</v>
      </c>
      <c r="N1066" s="37">
        <v>9.6727056503295898</v>
      </c>
      <c r="O1066" s="37">
        <v>0</v>
      </c>
      <c r="P1066" s="37">
        <v>0</v>
      </c>
      <c r="Q1066" s="37">
        <v>1.12704606726766E-2</v>
      </c>
      <c r="R1066" s="37">
        <v>25</v>
      </c>
      <c r="S1066" s="37">
        <v>0.24586880207061801</v>
      </c>
      <c r="T1066" s="37">
        <v>995.867919921875</v>
      </c>
      <c r="U1066" s="37">
        <v>573.80438232421898</v>
      </c>
      <c r="V1066" s="13"/>
      <c r="W1066" s="13"/>
      <c r="X1066" s="13"/>
      <c r="Y1066" s="13"/>
      <c r="Z1066" s="13"/>
      <c r="AA1066" s="13"/>
    </row>
    <row r="1067" spans="1:27" ht="15.75" customHeight="1" x14ac:dyDescent="0.2">
      <c r="A1067" s="13"/>
      <c r="B1067" s="37" t="str">
        <f>"CRS25WT3607590"</f>
        <v>CRS25WT3607590</v>
      </c>
      <c r="C1067" s="38">
        <v>45946</v>
      </c>
      <c r="D1067" s="39">
        <v>0.87826388888888884</v>
      </c>
      <c r="E1067" s="37" t="s">
        <v>62</v>
      </c>
      <c r="F1067" s="37">
        <v>197</v>
      </c>
      <c r="G1067" s="37">
        <v>4</v>
      </c>
      <c r="H1067" s="37">
        <v>197.223220825195</v>
      </c>
      <c r="I1067" s="37">
        <v>9.6166620254516602</v>
      </c>
      <c r="J1067" s="37">
        <v>24.386306762695298</v>
      </c>
      <c r="K1067" s="37">
        <v>9.7242050170898402</v>
      </c>
      <c r="L1067" s="37">
        <v>20.281679153442401</v>
      </c>
      <c r="M1067" s="37">
        <v>0.840983867645264</v>
      </c>
      <c r="N1067" s="37">
        <v>9.5949020385742205</v>
      </c>
      <c r="O1067" s="37">
        <v>0</v>
      </c>
      <c r="P1067" s="37">
        <v>0</v>
      </c>
      <c r="Q1067" s="37">
        <v>1.06547614559531E-2</v>
      </c>
      <c r="R1067" s="37">
        <v>25</v>
      </c>
      <c r="S1067" s="37">
        <v>0.240781590342522</v>
      </c>
      <c r="T1067" s="37">
        <v>996.12744140625</v>
      </c>
      <c r="U1067" s="37">
        <v>459.820068359375</v>
      </c>
      <c r="V1067" s="13"/>
      <c r="W1067" s="13"/>
      <c r="X1067" s="13"/>
      <c r="Y1067" s="13"/>
      <c r="Z1067" s="13"/>
      <c r="AA1067" s="13"/>
    </row>
    <row r="1068" spans="1:27" ht="15.75" customHeight="1" x14ac:dyDescent="0.2">
      <c r="A1068" s="13"/>
      <c r="B1068" s="37" t="str">
        <f>"CRS25WT3607591"</f>
        <v>CRS25WT3607591</v>
      </c>
      <c r="C1068" s="38">
        <v>45946</v>
      </c>
      <c r="D1068" s="39">
        <v>0.87924768518518526</v>
      </c>
      <c r="E1068" s="37" t="s">
        <v>62</v>
      </c>
      <c r="F1068" s="37">
        <v>197</v>
      </c>
      <c r="G1068" s="37">
        <v>4</v>
      </c>
      <c r="H1068" s="37">
        <v>197.54887390136699</v>
      </c>
      <c r="I1068" s="37">
        <v>9.6165180206298793</v>
      </c>
      <c r="J1068" s="37">
        <v>24.407472610473601</v>
      </c>
      <c r="K1068" s="37">
        <v>9.7632493972778303</v>
      </c>
      <c r="L1068" s="37">
        <v>20.233924865722699</v>
      </c>
      <c r="M1068" s="37">
        <v>0.84165459871292103</v>
      </c>
      <c r="N1068" s="37">
        <v>9.6107454299926793</v>
      </c>
      <c r="O1068" s="37">
        <v>0</v>
      </c>
      <c r="P1068" s="37">
        <v>0</v>
      </c>
      <c r="Q1068" s="37">
        <v>1.03176152333617E-2</v>
      </c>
      <c r="R1068" s="37">
        <v>25</v>
      </c>
      <c r="S1068" s="37">
        <v>0.23886889219284099</v>
      </c>
      <c r="T1068" s="37">
        <v>997.60150146484398</v>
      </c>
      <c r="U1068" s="37">
        <v>470.08685302734398</v>
      </c>
      <c r="V1068" s="13"/>
      <c r="W1068" s="13"/>
      <c r="X1068" s="13"/>
      <c r="Y1068" s="13"/>
      <c r="Z1068" s="13"/>
      <c r="AA1068" s="13"/>
    </row>
    <row r="1069" spans="1:27" ht="15.75" customHeight="1" x14ac:dyDescent="0.2">
      <c r="A1069" s="13"/>
      <c r="B1069" s="37" t="str">
        <f>"CRS25WT3607592"</f>
        <v>CRS25WT3607592</v>
      </c>
      <c r="C1069" s="38">
        <v>45946</v>
      </c>
      <c r="D1069" s="39">
        <v>0.88988425925925929</v>
      </c>
      <c r="E1069" s="37" t="s">
        <v>62</v>
      </c>
      <c r="F1069" s="37">
        <v>199</v>
      </c>
      <c r="G1069" s="37">
        <v>4</v>
      </c>
      <c r="H1069" s="37">
        <v>199.15260314941401</v>
      </c>
      <c r="I1069" s="37">
        <v>9.6131458282470703</v>
      </c>
      <c r="J1069" s="37">
        <v>24.453556060791001</v>
      </c>
      <c r="K1069" s="37">
        <v>9.8062829971313494</v>
      </c>
      <c r="L1069" s="37">
        <v>20.308671951293899</v>
      </c>
      <c r="M1069" s="37">
        <v>0.84718531370162997</v>
      </c>
      <c r="N1069" s="37">
        <v>9.6887664794921893</v>
      </c>
      <c r="O1069" s="37">
        <v>0</v>
      </c>
      <c r="P1069" s="37">
        <v>0</v>
      </c>
      <c r="Q1069" s="37">
        <v>1.0952303186059E-2</v>
      </c>
      <c r="R1069" s="37">
        <v>25</v>
      </c>
      <c r="S1069" s="37">
        <v>0.23805932700634</v>
      </c>
      <c r="T1069" s="37">
        <v>997.16229248046898</v>
      </c>
      <c r="U1069" s="37">
        <v>642.05865478515602</v>
      </c>
      <c r="V1069" s="13"/>
      <c r="W1069" s="13"/>
      <c r="X1069" s="13"/>
      <c r="Y1069" s="13"/>
      <c r="Z1069" s="13"/>
      <c r="AA1069" s="13"/>
    </row>
    <row r="1070" spans="1:27" ht="15.75" customHeight="1" x14ac:dyDescent="0.2">
      <c r="A1070" s="13"/>
      <c r="B1070" s="37" t="str">
        <f>"CRS25WT3607593"</f>
        <v>CRS25WT3607593</v>
      </c>
      <c r="C1070" s="38">
        <v>45946</v>
      </c>
      <c r="D1070" s="39">
        <v>0.89430555555555558</v>
      </c>
      <c r="E1070" s="37" t="s">
        <v>62</v>
      </c>
      <c r="F1070" s="37">
        <v>198</v>
      </c>
      <c r="G1070" s="37">
        <v>4</v>
      </c>
      <c r="H1070" s="37">
        <v>198.37127685546901</v>
      </c>
      <c r="I1070" s="37">
        <v>9.6262302398681605</v>
      </c>
      <c r="J1070" s="37">
        <v>24.4790554046631</v>
      </c>
      <c r="K1070" s="37">
        <v>9.7608251571655291</v>
      </c>
      <c r="L1070" s="37">
        <v>20.323207855224599</v>
      </c>
      <c r="M1070" s="37">
        <v>0.84183675050735496</v>
      </c>
      <c r="N1070" s="37">
        <v>9.6507549285888707</v>
      </c>
      <c r="O1070" s="37">
        <v>0</v>
      </c>
      <c r="P1070" s="37">
        <v>0</v>
      </c>
      <c r="Q1070" s="37">
        <v>1.06352306902409E-2</v>
      </c>
      <c r="R1070" s="37">
        <v>25</v>
      </c>
      <c r="S1070" s="37">
        <v>0.25135138630866999</v>
      </c>
      <c r="T1070" s="37">
        <v>997.56640625</v>
      </c>
      <c r="U1070" s="37">
        <v>421.98504638671898</v>
      </c>
      <c r="V1070" s="13"/>
      <c r="W1070" s="13"/>
      <c r="X1070" s="13"/>
      <c r="Y1070" s="13"/>
      <c r="Z1070" s="13"/>
      <c r="AA1070" s="13"/>
    </row>
    <row r="1071" spans="1:27" ht="15.75" customHeight="1" x14ac:dyDescent="0.2">
      <c r="A1071" s="13"/>
      <c r="B1071" s="37" t="str">
        <f>"CRS25WT3607594"</f>
        <v>CRS25WT3607594</v>
      </c>
      <c r="C1071" s="38">
        <v>45946</v>
      </c>
      <c r="D1071" s="39">
        <v>0.89171296296296287</v>
      </c>
      <c r="E1071" s="37" t="s">
        <v>62</v>
      </c>
      <c r="F1071" s="37">
        <v>197</v>
      </c>
      <c r="G1071" s="37">
        <v>4</v>
      </c>
      <c r="H1071" s="37">
        <v>197.65116882324199</v>
      </c>
      <c r="I1071" s="37">
        <v>9.6375370025634801</v>
      </c>
      <c r="J1071" s="37">
        <v>24.475337982177699</v>
      </c>
      <c r="K1071" s="37">
        <v>9.7224140167236293</v>
      </c>
      <c r="L1071" s="37">
        <v>20.3294353485107</v>
      </c>
      <c r="M1071" s="37">
        <v>0.837924003601074</v>
      </c>
      <c r="N1071" s="37">
        <v>9.61572170257568</v>
      </c>
      <c r="O1071" s="37">
        <v>0</v>
      </c>
      <c r="P1071" s="37">
        <v>0</v>
      </c>
      <c r="Q1071" s="37">
        <v>1.7619047313928601E-2</v>
      </c>
      <c r="R1071" s="37">
        <v>25</v>
      </c>
      <c r="S1071" s="37">
        <v>0.246185258030891</v>
      </c>
      <c r="T1071" s="37">
        <v>996.94769287109398</v>
      </c>
      <c r="U1071" s="37">
        <v>544.19689941406295</v>
      </c>
      <c r="V1071" s="13"/>
      <c r="W1071" s="13"/>
      <c r="X1071" s="13"/>
      <c r="Y1071" s="13"/>
      <c r="Z1071" s="13"/>
      <c r="AA1071" s="13"/>
    </row>
    <row r="1072" spans="1:27" ht="15.75" customHeight="1" x14ac:dyDescent="0.2">
      <c r="A1072" s="13"/>
      <c r="B1072" s="37" t="str">
        <f>"CRS25WT3607595"</f>
        <v>CRS25WT3607595</v>
      </c>
      <c r="C1072" s="38">
        <v>45946</v>
      </c>
      <c r="D1072" s="39">
        <v>0.89758101851851846</v>
      </c>
      <c r="E1072" s="37" t="s">
        <v>62</v>
      </c>
      <c r="F1072" s="37">
        <v>200</v>
      </c>
      <c r="G1072" s="37">
        <v>4</v>
      </c>
      <c r="H1072" s="37">
        <v>200.34463500976599</v>
      </c>
      <c r="I1072" s="37">
        <v>9.6083517074584996</v>
      </c>
      <c r="J1072" s="37">
        <v>24.469211578369102</v>
      </c>
      <c r="K1072" s="37">
        <v>9.9065046310424805</v>
      </c>
      <c r="L1072" s="37">
        <v>20.2235431671143</v>
      </c>
      <c r="M1072" s="37">
        <v>0.85213589668273904</v>
      </c>
      <c r="N1072" s="37">
        <v>9.7467594146728498</v>
      </c>
      <c r="O1072" s="37">
        <v>0</v>
      </c>
      <c r="P1072" s="37">
        <v>0</v>
      </c>
      <c r="Q1072" s="37">
        <v>1.5238075517118E-2</v>
      </c>
      <c r="R1072" s="37">
        <v>25</v>
      </c>
      <c r="S1072" s="37">
        <v>0.24427901208400701</v>
      </c>
      <c r="T1072" s="37">
        <v>996.73663330078102</v>
      </c>
      <c r="U1072" s="37">
        <v>1599.87109375</v>
      </c>
      <c r="V1072" s="13"/>
      <c r="W1072" s="13"/>
      <c r="X1072" s="13"/>
      <c r="Y1072" s="13"/>
      <c r="Z1072" s="13"/>
      <c r="AA1072" s="13"/>
    </row>
    <row r="1073" spans="1:27" ht="15.75" customHeight="1" x14ac:dyDescent="0.2">
      <c r="A1073" s="13"/>
      <c r="B1073" s="37" t="str">
        <f>"CRS25WT3607596"</f>
        <v>CRS25WT3607596</v>
      </c>
      <c r="C1073" s="38">
        <v>45946</v>
      </c>
      <c r="D1073" s="39">
        <v>0.86341435185185189</v>
      </c>
      <c r="E1073" s="37" t="s">
        <v>62</v>
      </c>
      <c r="F1073" s="37">
        <v>198</v>
      </c>
      <c r="G1073" s="37">
        <v>4</v>
      </c>
      <c r="H1073" s="37">
        <v>198.630935668945</v>
      </c>
      <c r="I1073" s="37">
        <v>9.6133060455322301</v>
      </c>
      <c r="J1073" s="37">
        <v>24.396009445190401</v>
      </c>
      <c r="K1073" s="37">
        <v>9.8318614959716797</v>
      </c>
      <c r="L1073" s="37">
        <v>20.2027797698975</v>
      </c>
      <c r="M1073" s="37">
        <v>0.84694522619247403</v>
      </c>
      <c r="N1073" s="37">
        <v>9.6633872985839808</v>
      </c>
      <c r="O1073" s="37">
        <v>0</v>
      </c>
      <c r="P1073" s="37">
        <v>0</v>
      </c>
      <c r="Q1073" s="37">
        <v>1.1904762126505399E-2</v>
      </c>
      <c r="R1073" s="37">
        <v>25</v>
      </c>
      <c r="S1073" s="37">
        <v>0.242514073848724</v>
      </c>
      <c r="T1073" s="37">
        <v>997.68792724609398</v>
      </c>
      <c r="U1073" s="37">
        <v>854.72149658203102</v>
      </c>
      <c r="V1073" s="13"/>
      <c r="W1073" s="13"/>
      <c r="X1073" s="13"/>
      <c r="Y1073" s="13"/>
      <c r="Z1073" s="13"/>
      <c r="AA1073" s="13"/>
    </row>
    <row r="1074" spans="1:27" ht="15.75" customHeight="1" x14ac:dyDescent="0.2">
      <c r="A1074" s="13"/>
      <c r="B1074" s="37" t="str">
        <f>"CRS25WT3607597"</f>
        <v>CRS25WT3607597</v>
      </c>
      <c r="C1074" s="38">
        <v>45946</v>
      </c>
      <c r="D1074" s="39">
        <v>0.8568634259259259</v>
      </c>
      <c r="E1074" s="37" t="s">
        <v>62</v>
      </c>
      <c r="F1074" s="37">
        <v>199</v>
      </c>
      <c r="G1074" s="37">
        <v>4</v>
      </c>
      <c r="H1074" s="37">
        <v>199.774490356445</v>
      </c>
      <c r="I1074" s="37">
        <v>9.5768871307372994</v>
      </c>
      <c r="J1074" s="37">
        <v>24.396476745605501</v>
      </c>
      <c r="K1074" s="37">
        <v>9.9251880645752006</v>
      </c>
      <c r="L1074" s="37">
        <v>20.1280307769775</v>
      </c>
      <c r="M1074" s="37">
        <v>0.855044186115265</v>
      </c>
      <c r="N1074" s="37">
        <v>9.7190217971801793</v>
      </c>
      <c r="O1074" s="37">
        <v>0</v>
      </c>
      <c r="P1074" s="37">
        <v>0</v>
      </c>
      <c r="Q1074" s="37">
        <v>1.8253959715366402E-2</v>
      </c>
      <c r="R1074" s="37">
        <v>25</v>
      </c>
      <c r="S1074" s="37">
        <v>0.24293155968189201</v>
      </c>
      <c r="T1074" s="37">
        <v>997.001220703125</v>
      </c>
      <c r="U1074" s="37">
        <v>1909.4384765625</v>
      </c>
      <c r="V1074" s="13"/>
      <c r="W1074" s="13"/>
      <c r="X1074" s="13"/>
      <c r="Y1074" s="13"/>
      <c r="Z1074" s="13"/>
      <c r="AA1074" s="13"/>
    </row>
    <row r="1075" spans="1:27" ht="15.75" customHeight="1" x14ac:dyDescent="0.2">
      <c r="A1075" s="13"/>
      <c r="B1075" s="37" t="str">
        <f>"CRS25WT3607598"</f>
        <v>CRS25WT3607598</v>
      </c>
      <c r="C1075" s="38">
        <v>45946</v>
      </c>
      <c r="D1075" s="39">
        <v>0.85984953703703704</v>
      </c>
      <c r="E1075" s="37" t="s">
        <v>62</v>
      </c>
      <c r="F1075" s="37">
        <v>196</v>
      </c>
      <c r="G1075" s="37">
        <v>4</v>
      </c>
      <c r="H1075" s="37">
        <v>196.061599731445</v>
      </c>
      <c r="I1075" s="37">
        <v>9.6288824081420898</v>
      </c>
      <c r="J1075" s="37">
        <v>24.286201477050799</v>
      </c>
      <c r="K1075" s="37">
        <v>9.7397184371948207</v>
      </c>
      <c r="L1075" s="37">
        <v>20.1301078796387</v>
      </c>
      <c r="M1075" s="37">
        <v>0.83841121196746804</v>
      </c>
      <c r="N1075" s="37">
        <v>9.5383892059326207</v>
      </c>
      <c r="O1075" s="37">
        <v>0</v>
      </c>
      <c r="P1075" s="37">
        <v>0</v>
      </c>
      <c r="Q1075" s="37">
        <v>1.0952379554510099E-2</v>
      </c>
      <c r="R1075" s="37">
        <v>25</v>
      </c>
      <c r="S1075" s="37">
        <v>0.24540187418460799</v>
      </c>
      <c r="T1075" s="37">
        <v>996.41241455078102</v>
      </c>
      <c r="U1075" s="37">
        <v>666.16223144531295</v>
      </c>
      <c r="V1075" s="13"/>
      <c r="W1075" s="13"/>
      <c r="X1075" s="13"/>
      <c r="Y1075" s="13"/>
      <c r="Z1075" s="13"/>
      <c r="AA1075" s="13"/>
    </row>
    <row r="1076" spans="1:27" ht="15.75" customHeight="1" x14ac:dyDescent="0.2">
      <c r="A1076" s="13"/>
      <c r="B1076" s="37" t="str">
        <f>"CRS25WT3607599"</f>
        <v>CRS25WT3607599</v>
      </c>
      <c r="C1076" s="38">
        <v>45946</v>
      </c>
      <c r="D1076" s="39">
        <v>0.86100694444444448</v>
      </c>
      <c r="E1076" s="37" t="s">
        <v>62</v>
      </c>
      <c r="F1076" s="37">
        <v>199</v>
      </c>
      <c r="G1076" s="37">
        <v>4</v>
      </c>
      <c r="H1076" s="37">
        <v>199.17134094238301</v>
      </c>
      <c r="I1076" s="37">
        <v>9.5564126968383807</v>
      </c>
      <c r="J1076" s="37">
        <v>24.340316772460898</v>
      </c>
      <c r="K1076" s="37">
        <v>9.9300508499145508</v>
      </c>
      <c r="L1076" s="37">
        <v>20.057435989379901</v>
      </c>
      <c r="M1076" s="37">
        <v>0.85626012086868297</v>
      </c>
      <c r="N1076" s="37">
        <v>9.6896781921386701</v>
      </c>
      <c r="O1076" s="37">
        <v>0</v>
      </c>
      <c r="P1076" s="37">
        <v>0</v>
      </c>
      <c r="Q1076" s="37">
        <v>1.09474249184132E-2</v>
      </c>
      <c r="R1076" s="37">
        <v>25</v>
      </c>
      <c r="S1076" s="37">
        <v>0.242139026522636</v>
      </c>
      <c r="T1076" s="46">
        <v>998.53936767578102</v>
      </c>
      <c r="U1076" s="46">
        <v>9999</v>
      </c>
      <c r="V1076" s="13"/>
      <c r="W1076" s="13"/>
      <c r="X1076" s="13"/>
      <c r="Y1076" s="13"/>
      <c r="Z1076" s="13"/>
      <c r="AA1076" s="13"/>
    </row>
    <row r="1077" spans="1:27" ht="15.75" customHeight="1" x14ac:dyDescent="0.2">
      <c r="A1077" s="13"/>
      <c r="B1077" s="37" t="str">
        <f>"CRS25WT3607600"</f>
        <v>CRS25WT3607600</v>
      </c>
      <c r="C1077" s="38">
        <v>45946</v>
      </c>
      <c r="D1077" s="39">
        <v>0.86171296296296296</v>
      </c>
      <c r="E1077" s="37" t="s">
        <v>62</v>
      </c>
      <c r="F1077" s="37">
        <v>199</v>
      </c>
      <c r="G1077" s="37">
        <v>4</v>
      </c>
      <c r="H1077" s="37">
        <v>199.00312805175801</v>
      </c>
      <c r="I1077" s="37">
        <v>9.6485729217529297</v>
      </c>
      <c r="J1077" s="37">
        <v>24.362512588501001</v>
      </c>
      <c r="K1077" s="37">
        <v>9.8756580352783203</v>
      </c>
      <c r="L1077" s="37">
        <v>20.150873184204102</v>
      </c>
      <c r="M1077" s="37">
        <v>0.84659314155578602</v>
      </c>
      <c r="N1077" s="37">
        <v>9.6814947128295898</v>
      </c>
      <c r="O1077" s="37">
        <v>0</v>
      </c>
      <c r="P1077" s="37">
        <v>0</v>
      </c>
      <c r="Q1077" s="37">
        <v>1.0476151481270801E-2</v>
      </c>
      <c r="R1077" s="37">
        <v>25</v>
      </c>
      <c r="S1077" s="37">
        <v>0.24931806325912501</v>
      </c>
      <c r="T1077" s="46">
        <v>998.947265625</v>
      </c>
      <c r="U1077" s="46">
        <v>1013.14044189453</v>
      </c>
      <c r="V1077" s="13"/>
      <c r="W1077" s="13"/>
      <c r="X1077" s="13"/>
      <c r="Y1077" s="13"/>
      <c r="Z1077" s="13"/>
      <c r="AA1077" s="13"/>
    </row>
    <row r="1078" spans="1:27" ht="15.75" customHeight="1" x14ac:dyDescent="0.2">
      <c r="A1078" s="13"/>
      <c r="B1078" s="37" t="str">
        <f>"CRS25WT3607601"</f>
        <v>CRS25WT3607601</v>
      </c>
      <c r="C1078" s="38">
        <v>45946</v>
      </c>
      <c r="D1078" s="39">
        <v>0.84658564814814818</v>
      </c>
      <c r="E1078" s="37" t="s">
        <v>62</v>
      </c>
      <c r="F1078" s="37">
        <v>198</v>
      </c>
      <c r="G1078" s="37">
        <v>4</v>
      </c>
      <c r="H1078" s="37">
        <v>198.818603515625</v>
      </c>
      <c r="I1078" s="37">
        <v>9.7039260864257795</v>
      </c>
      <c r="J1078" s="37">
        <v>24.375434875488299</v>
      </c>
      <c r="K1078" s="37">
        <v>9.7888355255127006</v>
      </c>
      <c r="L1078" s="37">
        <v>20.310749053955099</v>
      </c>
      <c r="M1078" s="37">
        <v>0.84053766727447499</v>
      </c>
      <c r="N1078" s="37">
        <v>9.6725177764892596</v>
      </c>
      <c r="O1078" s="37">
        <v>0</v>
      </c>
      <c r="P1078" s="37">
        <v>0</v>
      </c>
      <c r="Q1078" s="37">
        <v>1.12704606726766E-2</v>
      </c>
      <c r="R1078" s="37">
        <v>25</v>
      </c>
      <c r="S1078" s="37">
        <v>0.24012595415115401</v>
      </c>
      <c r="T1078" s="46">
        <v>997.853271484375</v>
      </c>
      <c r="U1078" s="46">
        <v>536.37603759765602</v>
      </c>
      <c r="V1078" s="13"/>
      <c r="W1078" s="13"/>
      <c r="X1078" s="13"/>
      <c r="Y1078" s="13"/>
      <c r="Z1078" s="13"/>
      <c r="AA1078" s="13"/>
    </row>
    <row r="1079" spans="1:27" ht="15.75" customHeight="1" x14ac:dyDescent="0.2">
      <c r="A1079" s="13"/>
      <c r="B1079" s="37" t="str">
        <f>"CRS25WT3607602"</f>
        <v>CRS25WT3607602</v>
      </c>
      <c r="C1079" s="38">
        <v>45946</v>
      </c>
      <c r="D1079" s="39">
        <v>0.8474652777777778</v>
      </c>
      <c r="E1079" s="37" t="s">
        <v>62</v>
      </c>
      <c r="F1079" s="37">
        <v>199</v>
      </c>
      <c r="G1079" s="37">
        <v>4</v>
      </c>
      <c r="H1079" s="37">
        <v>199.72764587402301</v>
      </c>
      <c r="I1079" s="37">
        <v>9.6404695510864293</v>
      </c>
      <c r="J1079" s="37">
        <v>24.3683052062988</v>
      </c>
      <c r="K1079" s="37">
        <v>9.8963184356689506</v>
      </c>
      <c r="L1079" s="37">
        <v>20.1820163726807</v>
      </c>
      <c r="M1079" s="37">
        <v>0.85018742084503196</v>
      </c>
      <c r="N1079" s="37">
        <v>9.7167425155639595</v>
      </c>
      <c r="O1079" s="37">
        <v>0</v>
      </c>
      <c r="P1079" s="37">
        <v>0</v>
      </c>
      <c r="Q1079" s="37">
        <v>1.38095235452056E-2</v>
      </c>
      <c r="R1079" s="37">
        <v>25</v>
      </c>
      <c r="S1079" s="37">
        <v>0.24486009776592299</v>
      </c>
      <c r="T1079" s="46">
        <v>996.94494628906295</v>
      </c>
      <c r="U1079" s="46">
        <v>1415.20910644531</v>
      </c>
      <c r="V1079" s="13"/>
      <c r="W1079" s="13"/>
      <c r="X1079" s="13"/>
      <c r="Y1079" s="13"/>
      <c r="Z1079" s="13"/>
      <c r="AA1079" s="13"/>
    </row>
    <row r="1080" spans="1:27" ht="15.75" customHeight="1" x14ac:dyDescent="0.2">
      <c r="A1080" s="13"/>
      <c r="B1080" s="37" t="str">
        <f>"CRS25WT3607603"</f>
        <v>CRS25WT3607603</v>
      </c>
      <c r="C1080" s="38">
        <v>45946</v>
      </c>
      <c r="D1080" s="39">
        <v>0.85462962962962974</v>
      </c>
      <c r="E1080" s="37" t="s">
        <v>62</v>
      </c>
      <c r="F1080" s="37">
        <v>199</v>
      </c>
      <c r="G1080" s="37">
        <v>4</v>
      </c>
      <c r="H1080" s="37">
        <v>199.101150512695</v>
      </c>
      <c r="I1080" s="37">
        <v>9.6082992553710902</v>
      </c>
      <c r="J1080" s="37">
        <v>24.355648040771499</v>
      </c>
      <c r="K1080" s="37">
        <v>9.8805227279663104</v>
      </c>
      <c r="L1080" s="37">
        <v>20.150873184204102</v>
      </c>
      <c r="M1080" s="37">
        <v>0.85080015659332298</v>
      </c>
      <c r="N1080" s="37">
        <v>9.6862640380859393</v>
      </c>
      <c r="O1080" s="37">
        <v>0</v>
      </c>
      <c r="P1080" s="37">
        <v>0</v>
      </c>
      <c r="Q1080" s="37">
        <v>1.09474249184132E-2</v>
      </c>
      <c r="R1080" s="37">
        <v>25</v>
      </c>
      <c r="S1080" s="37">
        <v>0.24554426968097701</v>
      </c>
      <c r="T1080" s="46">
        <v>998.43072509765602</v>
      </c>
      <c r="U1080" s="46">
        <v>990.69769287109398</v>
      </c>
      <c r="V1080" s="13"/>
      <c r="W1080" s="13"/>
      <c r="X1080" s="13"/>
      <c r="Y1080" s="13"/>
      <c r="Z1080" s="13"/>
      <c r="AA1080" s="13"/>
    </row>
    <row r="1081" spans="1:27" ht="15.75" customHeight="1" x14ac:dyDescent="0.2">
      <c r="A1081" s="13"/>
      <c r="B1081" s="37" t="str">
        <f>"CRS25WT3607604"</f>
        <v>CRS25WT3607604</v>
      </c>
      <c r="C1081" s="38">
        <v>45946</v>
      </c>
      <c r="D1081" s="39">
        <v>0.89640046296296294</v>
      </c>
      <c r="E1081" s="37" t="s">
        <v>62</v>
      </c>
      <c r="F1081" s="37">
        <v>198</v>
      </c>
      <c r="G1081" s="37">
        <v>4</v>
      </c>
      <c r="H1081" s="37">
        <v>198.52894592285199</v>
      </c>
      <c r="I1081" s="37">
        <v>9.6247863769531303</v>
      </c>
      <c r="J1081" s="37">
        <v>24.4404811859131</v>
      </c>
      <c r="K1081" s="37">
        <v>9.8126945495605504</v>
      </c>
      <c r="L1081" s="37">
        <v>20.231847763061499</v>
      </c>
      <c r="M1081" s="37">
        <v>0.84396219253539995</v>
      </c>
      <c r="N1081" s="37">
        <v>9.6584262847900408</v>
      </c>
      <c r="O1081" s="37">
        <v>0</v>
      </c>
      <c r="P1081" s="37">
        <v>0</v>
      </c>
      <c r="Q1081" s="37">
        <v>1.03176152333617E-2</v>
      </c>
      <c r="R1081" s="37">
        <v>25</v>
      </c>
      <c r="S1081" s="37">
        <v>0.25358831882476801</v>
      </c>
      <c r="T1081" s="46">
        <v>996.54461669921898</v>
      </c>
      <c r="U1081" s="46">
        <v>501.03433227539102</v>
      </c>
      <c r="V1081" s="13"/>
      <c r="W1081" s="13"/>
      <c r="X1081" s="13"/>
      <c r="Y1081" s="13"/>
      <c r="Z1081" s="13"/>
      <c r="AA1081" s="13"/>
    </row>
    <row r="1082" spans="1:27" ht="15.75" customHeight="1" x14ac:dyDescent="0.2">
      <c r="A1082" s="13"/>
      <c r="B1082" s="37" t="str">
        <f>"CRS25WT3607605"</f>
        <v>CRS25WT3607605</v>
      </c>
      <c r="C1082" s="38">
        <v>45946</v>
      </c>
      <c r="D1082" s="39">
        <v>0.90020833333333339</v>
      </c>
      <c r="E1082" s="37" t="s">
        <v>62</v>
      </c>
      <c r="F1082" s="37">
        <v>198</v>
      </c>
      <c r="G1082" s="37">
        <v>4</v>
      </c>
      <c r="H1082" s="37">
        <v>198.52755737304699</v>
      </c>
      <c r="I1082" s="37">
        <v>9.64178562164307</v>
      </c>
      <c r="J1082" s="37">
        <v>24.429561614990199</v>
      </c>
      <c r="K1082" s="37">
        <v>9.7845096588134801</v>
      </c>
      <c r="L1082" s="37">
        <v>20.289985656738299</v>
      </c>
      <c r="M1082" s="37">
        <v>0.84284490346908603</v>
      </c>
      <c r="N1082" s="37">
        <v>9.6583585739135707</v>
      </c>
      <c r="O1082" s="37">
        <v>0</v>
      </c>
      <c r="P1082" s="37">
        <v>0</v>
      </c>
      <c r="Q1082" s="37">
        <v>1.19046159088612E-2</v>
      </c>
      <c r="R1082" s="37">
        <v>25</v>
      </c>
      <c r="S1082" s="37">
        <v>0.242340758442879</v>
      </c>
      <c r="T1082" s="46">
        <v>996.62713623046898</v>
      </c>
      <c r="U1082" s="46">
        <v>406.42181396484398</v>
      </c>
      <c r="V1082" s="13"/>
      <c r="W1082" s="13"/>
      <c r="X1082" s="13"/>
      <c r="Y1082" s="13"/>
      <c r="Z1082" s="13"/>
      <c r="AA1082" s="13"/>
    </row>
    <row r="1083" spans="1:27" ht="15.75" customHeight="1" x14ac:dyDescent="0.2">
      <c r="A1083" s="13"/>
      <c r="B1083" s="37" t="str">
        <f>"CRS25WT3607606"</f>
        <v>CRS25WT3607606</v>
      </c>
      <c r="C1083" s="38">
        <v>45946</v>
      </c>
      <c r="D1083" s="39">
        <v>0.89858796296296306</v>
      </c>
      <c r="E1083" s="37" t="s">
        <v>62</v>
      </c>
      <c r="F1083" s="37">
        <v>199</v>
      </c>
      <c r="G1083" s="37">
        <v>4</v>
      </c>
      <c r="H1083" s="37">
        <v>199.56004333496099</v>
      </c>
      <c r="I1083" s="37">
        <v>9.64209079742432</v>
      </c>
      <c r="J1083" s="37">
        <v>24.4722900390625</v>
      </c>
      <c r="K1083" s="37">
        <v>9.8343896865844709</v>
      </c>
      <c r="L1083" s="37">
        <v>20.2920627593994</v>
      </c>
      <c r="M1083" s="37">
        <v>0.84572225809097301</v>
      </c>
      <c r="N1083" s="37">
        <v>9.7085886001586896</v>
      </c>
      <c r="O1083" s="37">
        <v>0</v>
      </c>
      <c r="P1083" s="37">
        <v>0</v>
      </c>
      <c r="Q1083" s="37">
        <v>1.19046065956354E-2</v>
      </c>
      <c r="R1083" s="37">
        <v>25</v>
      </c>
      <c r="S1083" s="37">
        <v>0.24393758177757299</v>
      </c>
      <c r="T1083" s="46">
        <v>997.72564697265602</v>
      </c>
      <c r="U1083" s="46">
        <v>605.36364746093795</v>
      </c>
      <c r="V1083" s="13"/>
      <c r="W1083" s="13"/>
      <c r="X1083" s="13"/>
      <c r="Y1083" s="13"/>
      <c r="Z1083" s="13"/>
      <c r="AA1083" s="13"/>
    </row>
    <row r="1084" spans="1:27" ht="15.75" customHeight="1" x14ac:dyDescent="0.2">
      <c r="A1084" s="13"/>
      <c r="B1084" s="37" t="str">
        <f>"CRS25WT3607607"</f>
        <v>CRS25WT3607607</v>
      </c>
      <c r="C1084" s="38">
        <v>45944</v>
      </c>
      <c r="D1084" s="37" t="s">
        <v>390</v>
      </c>
      <c r="E1084" s="37" t="s">
        <v>62</v>
      </c>
      <c r="F1084" s="37">
        <v>196</v>
      </c>
      <c r="G1084" s="37">
        <v>4</v>
      </c>
      <c r="H1084" s="37">
        <v>196.19442749023401</v>
      </c>
      <c r="I1084" s="37">
        <v>9.5954494476318395</v>
      </c>
      <c r="J1084" s="37">
        <v>24.406602859497099</v>
      </c>
      <c r="K1084" s="37">
        <v>9.6967048645019496</v>
      </c>
      <c r="L1084" s="37">
        <v>20.233104705810501</v>
      </c>
      <c r="M1084" s="37">
        <v>0.837749183177948</v>
      </c>
      <c r="N1084" s="37">
        <v>9.5448513031005895</v>
      </c>
      <c r="O1084" s="37">
        <v>0</v>
      </c>
      <c r="P1084" s="37">
        <v>0</v>
      </c>
      <c r="Q1084" s="37">
        <v>1.5238075517118E-2</v>
      </c>
      <c r="R1084" s="37">
        <v>25</v>
      </c>
      <c r="S1084" s="37">
        <v>0.25386479496955899</v>
      </c>
      <c r="T1084" s="46">
        <v>1001.89794921875</v>
      </c>
      <c r="U1084" s="46">
        <v>522.45635986328102</v>
      </c>
      <c r="V1084" s="13"/>
      <c r="W1084" s="13"/>
      <c r="X1084" s="13"/>
      <c r="Y1084" s="13"/>
      <c r="Z1084" s="13"/>
      <c r="AA1084" s="13"/>
    </row>
    <row r="1085" spans="1:27" ht="15.75" customHeight="1" x14ac:dyDescent="0.2">
      <c r="A1085" s="13"/>
      <c r="B1085" s="37" t="str">
        <f>"CRS25WT3607608"</f>
        <v>CRS25WT3607608</v>
      </c>
      <c r="C1085" s="38">
        <v>45944</v>
      </c>
      <c r="D1085" s="37" t="s">
        <v>391</v>
      </c>
      <c r="E1085" s="37" t="s">
        <v>62</v>
      </c>
      <c r="F1085" s="37">
        <v>197</v>
      </c>
      <c r="G1085" s="37">
        <v>4</v>
      </c>
      <c r="H1085" s="37">
        <v>197.09764099121099</v>
      </c>
      <c r="I1085" s="37">
        <v>9.6398420333862305</v>
      </c>
      <c r="J1085" s="37">
        <v>24.4834995269775</v>
      </c>
      <c r="K1085" s="37">
        <v>9.6856174468994105</v>
      </c>
      <c r="L1085" s="37">
        <v>20.3495178222656</v>
      </c>
      <c r="M1085" s="37">
        <v>0.83509910106658902</v>
      </c>
      <c r="N1085" s="37">
        <v>9.5887928009033203</v>
      </c>
      <c r="O1085" s="37">
        <v>0</v>
      </c>
      <c r="P1085" s="37">
        <v>0</v>
      </c>
      <c r="Q1085" s="37">
        <v>1.3809518888592699E-2</v>
      </c>
      <c r="R1085" s="37">
        <v>25</v>
      </c>
      <c r="S1085" s="37">
        <v>0.246610537171364</v>
      </c>
      <c r="T1085" s="46">
        <v>1002.70245361328</v>
      </c>
      <c r="U1085" s="46">
        <v>395.854736328125</v>
      </c>
      <c r="V1085" s="13"/>
      <c r="W1085" s="13"/>
      <c r="X1085" s="13"/>
      <c r="Y1085" s="13"/>
      <c r="Z1085" s="13"/>
      <c r="AA1085" s="13"/>
    </row>
    <row r="1086" spans="1:27" ht="15.75" customHeight="1" x14ac:dyDescent="0.2">
      <c r="A1086" s="13"/>
      <c r="B1086" s="37" t="str">
        <f>"CRS25WT3607609"</f>
        <v>CRS25WT3607609</v>
      </c>
      <c r="C1086" s="38">
        <v>45946</v>
      </c>
      <c r="D1086" s="39">
        <v>0.83810185185185182</v>
      </c>
      <c r="E1086" s="37" t="s">
        <v>62</v>
      </c>
      <c r="F1086" s="37">
        <v>199</v>
      </c>
      <c r="G1086" s="37">
        <v>4</v>
      </c>
      <c r="H1086" s="37">
        <v>199.56109619140599</v>
      </c>
      <c r="I1086" s="37">
        <v>9.6033487319946307</v>
      </c>
      <c r="J1086" s="37">
        <v>24.417526245117202</v>
      </c>
      <c r="K1086" s="37">
        <v>9.8637104034423793</v>
      </c>
      <c r="L1086" s="37">
        <v>20.231847763061499</v>
      </c>
      <c r="M1086" s="37">
        <v>0.85104304552078203</v>
      </c>
      <c r="N1086" s="37">
        <v>9.7086400985717791</v>
      </c>
      <c r="O1086" s="37">
        <v>0</v>
      </c>
      <c r="P1086" s="37">
        <v>0</v>
      </c>
      <c r="Q1086" s="37">
        <v>1.0952379554510099E-2</v>
      </c>
      <c r="R1086" s="37">
        <v>25</v>
      </c>
      <c r="S1086" s="37">
        <v>0.244551837444305</v>
      </c>
      <c r="T1086" s="46">
        <v>997.29479980468795</v>
      </c>
      <c r="U1086" s="46">
        <v>864.60821533203102</v>
      </c>
      <c r="V1086" s="13"/>
      <c r="W1086" s="13"/>
      <c r="X1086" s="13"/>
      <c r="Y1086" s="13"/>
      <c r="Z1086" s="13"/>
      <c r="AA1086" s="13"/>
    </row>
    <row r="1087" spans="1:27" ht="15.75" customHeight="1" x14ac:dyDescent="0.2">
      <c r="A1087" s="13"/>
      <c r="B1087" s="37" t="str">
        <f>"CRS25WT3607610"</f>
        <v>CRS25WT3607610</v>
      </c>
      <c r="C1087" s="38">
        <v>45946</v>
      </c>
      <c r="D1087" s="39">
        <v>0.8373032407407407</v>
      </c>
      <c r="E1087" s="37" t="s">
        <v>62</v>
      </c>
      <c r="F1087" s="37">
        <v>203</v>
      </c>
      <c r="G1087" s="37">
        <v>4</v>
      </c>
      <c r="H1087" s="37">
        <v>203.43476867675801</v>
      </c>
      <c r="I1087" s="37">
        <v>9.7631664276122994</v>
      </c>
      <c r="J1087" s="37">
        <v>24.487606048583999</v>
      </c>
      <c r="K1087" s="37">
        <v>10.036634445190399</v>
      </c>
      <c r="L1087" s="37">
        <v>20.269222259521499</v>
      </c>
      <c r="M1087" s="37">
        <v>0.850918889045715</v>
      </c>
      <c r="N1087" s="37">
        <v>9.89709377288818</v>
      </c>
      <c r="O1087" s="37">
        <v>0</v>
      </c>
      <c r="P1087" s="37">
        <v>0</v>
      </c>
      <c r="Q1087" s="37">
        <v>1.04765370488167E-2</v>
      </c>
      <c r="R1087" s="37">
        <v>25</v>
      </c>
      <c r="S1087" s="37">
        <v>0.23608024418354001</v>
      </c>
      <c r="T1087" s="46">
        <v>997.59417724609398</v>
      </c>
      <c r="U1087" s="46">
        <v>1969.63610839844</v>
      </c>
      <c r="V1087" s="13"/>
      <c r="W1087" s="13"/>
      <c r="X1087" s="13"/>
      <c r="Y1087" s="13"/>
      <c r="Z1087" s="13"/>
      <c r="AA1087" s="13"/>
    </row>
    <row r="1088" spans="1:27" ht="15.75" customHeight="1" x14ac:dyDescent="0.2">
      <c r="A1088" s="13"/>
      <c r="B1088" s="37" t="str">
        <f>"CRS25WT3607611"</f>
        <v>CRS25WT3607611</v>
      </c>
      <c r="C1088" s="38">
        <v>45946</v>
      </c>
      <c r="D1088" s="39">
        <v>0.84122685185185186</v>
      </c>
      <c r="E1088" s="37" t="s">
        <v>62</v>
      </c>
      <c r="F1088" s="37">
        <v>199</v>
      </c>
      <c r="G1088" s="37">
        <v>4</v>
      </c>
      <c r="H1088" s="37">
        <v>199.48672485351599</v>
      </c>
      <c r="I1088" s="37">
        <v>9.5881996154785192</v>
      </c>
      <c r="J1088" s="37">
        <v>24.386272430419901</v>
      </c>
      <c r="K1088" s="37">
        <v>9.8976182937622106</v>
      </c>
      <c r="L1088" s="37">
        <v>20.155023574829102</v>
      </c>
      <c r="M1088" s="37">
        <v>0.85316199064254805</v>
      </c>
      <c r="N1088" s="37">
        <v>9.7050218582153303</v>
      </c>
      <c r="O1088" s="37">
        <v>0</v>
      </c>
      <c r="P1088" s="37">
        <v>0</v>
      </c>
      <c r="Q1088" s="37">
        <v>1.52345299720764E-2</v>
      </c>
      <c r="R1088" s="37">
        <v>25</v>
      </c>
      <c r="S1088" s="37">
        <v>0.24425877630710599</v>
      </c>
      <c r="T1088" s="46">
        <v>997.96282958984398</v>
      </c>
      <c r="U1088" s="46">
        <v>2470.6982421875</v>
      </c>
      <c r="V1088" s="13"/>
      <c r="W1088" s="13"/>
      <c r="X1088" s="13"/>
      <c r="Y1088" s="13"/>
      <c r="Z1088" s="13"/>
      <c r="AA1088" s="13"/>
    </row>
    <row r="1089" spans="1:27" ht="15.75" customHeight="1" x14ac:dyDescent="0.2">
      <c r="A1089" s="13"/>
      <c r="B1089" s="37" t="str">
        <f>"CRS25WT3607612"</f>
        <v>CRS25WT3607612</v>
      </c>
      <c r="C1089" s="38">
        <v>45946</v>
      </c>
      <c r="D1089" s="39">
        <v>0.84001157407407412</v>
      </c>
      <c r="E1089" s="37" t="s">
        <v>62</v>
      </c>
      <c r="F1089" s="37">
        <v>197</v>
      </c>
      <c r="G1089" s="37">
        <v>4</v>
      </c>
      <c r="H1089" s="37">
        <v>197.31214904785199</v>
      </c>
      <c r="I1089" s="37">
        <v>9.6212005615234393</v>
      </c>
      <c r="J1089" s="37">
        <v>24.4288539886475</v>
      </c>
      <c r="K1089" s="37">
        <v>9.7465496063232404</v>
      </c>
      <c r="L1089" s="37">
        <v>20.244306564331101</v>
      </c>
      <c r="M1089" s="37">
        <v>0.83950150012970004</v>
      </c>
      <c r="N1089" s="37">
        <v>9.5992288589477504</v>
      </c>
      <c r="O1089" s="37">
        <v>0</v>
      </c>
      <c r="P1089" s="37">
        <v>0</v>
      </c>
      <c r="Q1089" s="37">
        <v>1.25397015362978E-2</v>
      </c>
      <c r="R1089" s="37">
        <v>25</v>
      </c>
      <c r="S1089" s="37">
        <v>0.254794090986252</v>
      </c>
      <c r="T1089" s="46">
        <v>997.26007080078102</v>
      </c>
      <c r="U1089" s="46">
        <v>506.88912963867199</v>
      </c>
      <c r="V1089" s="13"/>
      <c r="W1089" s="13"/>
      <c r="X1089" s="13"/>
      <c r="Y1089" s="13"/>
      <c r="Z1089" s="13"/>
      <c r="AA1089" s="13"/>
    </row>
    <row r="1090" spans="1:27" ht="15.75" customHeight="1" x14ac:dyDescent="0.2">
      <c r="A1090" s="13"/>
      <c r="B1090" s="37" t="str">
        <f>"CRS25WT3607613"</f>
        <v>CRS25WT3607613</v>
      </c>
      <c r="C1090" s="38">
        <v>45946</v>
      </c>
      <c r="D1090" s="39">
        <v>0.83939814814814817</v>
      </c>
      <c r="E1090" s="37" t="s">
        <v>62</v>
      </c>
      <c r="F1090" s="37">
        <v>199</v>
      </c>
      <c r="G1090" s="37">
        <v>4</v>
      </c>
      <c r="H1090" s="37">
        <v>199.42921447753901</v>
      </c>
      <c r="I1090" s="37">
        <v>9.6261034011840803</v>
      </c>
      <c r="J1090" s="37">
        <v>24.466670989990199</v>
      </c>
      <c r="K1090" s="37">
        <v>9.8259315490722692</v>
      </c>
      <c r="L1090" s="37">
        <v>20.296215057373001</v>
      </c>
      <c r="M1090" s="37">
        <v>0.84676593542098999</v>
      </c>
      <c r="N1090" s="37">
        <v>9.7022237777709996</v>
      </c>
      <c r="O1090" s="37">
        <v>0</v>
      </c>
      <c r="P1090" s="37">
        <v>0</v>
      </c>
      <c r="Q1090" s="37">
        <v>1.7579404637217501E-2</v>
      </c>
      <c r="R1090" s="37">
        <v>25</v>
      </c>
      <c r="S1090" s="37">
        <v>0.238677963614464</v>
      </c>
      <c r="T1090" s="46">
        <v>997.56170654296898</v>
      </c>
      <c r="U1090" s="46">
        <v>666.64111328125</v>
      </c>
      <c r="V1090" s="13"/>
      <c r="W1090" s="13"/>
      <c r="X1090" s="13"/>
      <c r="Y1090" s="13"/>
      <c r="Z1090" s="13"/>
      <c r="AA1090" s="13"/>
    </row>
    <row r="1091" spans="1:27" ht="15.75" customHeight="1" x14ac:dyDescent="0.2">
      <c r="A1091" s="13"/>
      <c r="B1091" s="37" t="str">
        <f>"CRS25WT3607614"</f>
        <v>CRS25WT3607614</v>
      </c>
      <c r="C1091" s="38">
        <v>45946</v>
      </c>
      <c r="D1091" s="39">
        <v>0.8456597222222223</v>
      </c>
      <c r="E1091" s="37" t="s">
        <v>62</v>
      </c>
      <c r="F1091" s="37">
        <v>198</v>
      </c>
      <c r="G1091" s="37">
        <v>4</v>
      </c>
      <c r="H1091" s="37">
        <v>198.09107971191401</v>
      </c>
      <c r="I1091" s="37">
        <v>9.6622066497802699</v>
      </c>
      <c r="J1091" s="37">
        <v>24.411018371581999</v>
      </c>
      <c r="K1091" s="37">
        <v>9.7430572509765607</v>
      </c>
      <c r="L1091" s="37">
        <v>20.331514358520501</v>
      </c>
      <c r="M1091" s="37">
        <v>0.83985185623168901</v>
      </c>
      <c r="N1091" s="37">
        <v>9.6371240615844709</v>
      </c>
      <c r="O1091" s="37">
        <v>0</v>
      </c>
      <c r="P1091" s="37">
        <v>0</v>
      </c>
      <c r="Q1091" s="37">
        <v>1.38095235452056E-2</v>
      </c>
      <c r="R1091" s="37">
        <v>25</v>
      </c>
      <c r="S1091" s="37">
        <v>0.241574257612228</v>
      </c>
      <c r="T1091" s="46">
        <v>996.50061035156295</v>
      </c>
      <c r="U1091" s="46">
        <v>552.773193359375</v>
      </c>
      <c r="V1091" s="13"/>
      <c r="W1091" s="13"/>
      <c r="X1091" s="13"/>
      <c r="Y1091" s="13"/>
      <c r="Z1091" s="13"/>
      <c r="AA1091" s="13"/>
    </row>
    <row r="1092" spans="1:27" ht="15.75" customHeight="1" x14ac:dyDescent="0.2">
      <c r="A1092" s="13"/>
      <c r="B1092" s="37" t="str">
        <f>"CRS25WT3607615"</f>
        <v>CRS25WT3607615</v>
      </c>
      <c r="C1092" s="38">
        <v>45946</v>
      </c>
      <c r="D1092" s="39">
        <v>0.84447916666666656</v>
      </c>
      <c r="E1092" s="37" t="s">
        <v>62</v>
      </c>
      <c r="F1092" s="37">
        <v>199</v>
      </c>
      <c r="G1092" s="37">
        <v>4</v>
      </c>
      <c r="H1092" s="37">
        <v>199.96868896484401</v>
      </c>
      <c r="I1092" s="37">
        <v>9.6396446228027308</v>
      </c>
      <c r="J1092" s="37">
        <v>24.399185180664102</v>
      </c>
      <c r="K1092" s="37">
        <v>9.9082612991333008</v>
      </c>
      <c r="L1092" s="37">
        <v>20.1820163726807</v>
      </c>
      <c r="M1092" s="37">
        <v>0.85020893812179599</v>
      </c>
      <c r="N1092" s="37">
        <v>9.7284698486328107</v>
      </c>
      <c r="O1092" s="37">
        <v>0</v>
      </c>
      <c r="P1092" s="37">
        <v>0</v>
      </c>
      <c r="Q1092" s="37">
        <v>1.04737104848027E-2</v>
      </c>
      <c r="R1092" s="37">
        <v>25</v>
      </c>
      <c r="S1092" s="37">
        <v>0.23541690409183499</v>
      </c>
      <c r="T1092" s="46">
        <v>996.31500244140602</v>
      </c>
      <c r="U1092" s="46">
        <v>1215.08020019531</v>
      </c>
      <c r="V1092" s="13"/>
      <c r="W1092" s="13"/>
      <c r="X1092" s="13"/>
      <c r="Y1092" s="13"/>
      <c r="Z1092" s="13"/>
      <c r="AA1092" s="13"/>
    </row>
    <row r="1093" spans="1:27" ht="15.75" customHeight="1" x14ac:dyDescent="0.2">
      <c r="A1093" s="13"/>
      <c r="B1093" s="37" t="str">
        <f>"CRS25WT3607616"</f>
        <v>CRS25WT3607616</v>
      </c>
      <c r="C1093" s="38">
        <v>45946</v>
      </c>
      <c r="D1093" s="39">
        <v>0.83310185185185182</v>
      </c>
      <c r="E1093" s="37" t="s">
        <v>62</v>
      </c>
      <c r="F1093" s="37">
        <v>198</v>
      </c>
      <c r="G1093" s="37">
        <v>4</v>
      </c>
      <c r="H1093" s="37">
        <v>198.77215576171901</v>
      </c>
      <c r="I1093" s="37">
        <v>9.6332082748413104</v>
      </c>
      <c r="J1093" s="37">
        <v>24.241815567016602</v>
      </c>
      <c r="K1093" s="37">
        <v>9.9668951034545898</v>
      </c>
      <c r="L1093" s="37">
        <v>19.943239212036101</v>
      </c>
      <c r="M1093" s="37">
        <v>0.85117614269256603</v>
      </c>
      <c r="N1093" s="37">
        <v>9.6702585220336896</v>
      </c>
      <c r="O1093" s="37">
        <v>0</v>
      </c>
      <c r="P1093" s="37">
        <v>0</v>
      </c>
      <c r="Q1093" s="37">
        <v>1.12704606726766E-2</v>
      </c>
      <c r="R1093" s="37">
        <v>25</v>
      </c>
      <c r="S1093" s="37">
        <v>0.245941936969757</v>
      </c>
      <c r="T1093" s="46">
        <v>996.96307373046898</v>
      </c>
      <c r="U1093" s="46">
        <v>3464.62744140625</v>
      </c>
      <c r="V1093" s="13"/>
      <c r="W1093" s="13"/>
      <c r="X1093" s="13"/>
      <c r="Y1093" s="13"/>
      <c r="Z1093" s="13"/>
      <c r="AA1093" s="13"/>
    </row>
    <row r="1094" spans="1:27" ht="15.75" customHeight="1" x14ac:dyDescent="0.2">
      <c r="A1094" s="13"/>
      <c r="B1094" s="37" t="str">
        <f>"CRS25WT3607617"</f>
        <v>CRS25WT3607617</v>
      </c>
      <c r="C1094" s="38">
        <v>45946</v>
      </c>
      <c r="D1094" s="39">
        <v>0.888738425925926</v>
      </c>
      <c r="E1094" s="37" t="s">
        <v>62</v>
      </c>
      <c r="F1094" s="37">
        <v>198</v>
      </c>
      <c r="G1094" s="37">
        <v>4</v>
      </c>
      <c r="H1094" s="37">
        <v>198.66760253906301</v>
      </c>
      <c r="I1094" s="37">
        <v>9.6189174652099592</v>
      </c>
      <c r="J1094" s="37">
        <v>24.467929840087901</v>
      </c>
      <c r="K1094" s="37">
        <v>9.7954206466674805</v>
      </c>
      <c r="L1094" s="37">
        <v>20.281679153442401</v>
      </c>
      <c r="M1094" s="37">
        <v>0.844118893146515</v>
      </c>
      <c r="N1094" s="37">
        <v>9.6651716232299805</v>
      </c>
      <c r="O1094" s="37">
        <v>0</v>
      </c>
      <c r="P1094" s="37">
        <v>0</v>
      </c>
      <c r="Q1094" s="37">
        <v>1.0476151481270801E-2</v>
      </c>
      <c r="R1094" s="37">
        <v>25</v>
      </c>
      <c r="S1094" s="37">
        <v>0.24492806196212799</v>
      </c>
      <c r="T1094" s="46">
        <v>996.5087890625</v>
      </c>
      <c r="U1094" s="46">
        <v>543.56353759765602</v>
      </c>
      <c r="V1094" s="13"/>
      <c r="W1094" s="13"/>
      <c r="X1094" s="13"/>
      <c r="Y1094" s="13"/>
      <c r="Z1094" s="13"/>
      <c r="AA1094" s="13"/>
    </row>
    <row r="1095" spans="1:27" ht="15.75" customHeight="1" x14ac:dyDescent="0.2">
      <c r="A1095" s="13"/>
      <c r="B1095" s="37" t="str">
        <f>"CRS25WT3607618"</f>
        <v>CRS25WT3607618</v>
      </c>
      <c r="C1095" s="38">
        <v>45946</v>
      </c>
      <c r="D1095" s="39">
        <v>0.8866087962962963</v>
      </c>
      <c r="E1095" s="37" t="s">
        <v>62</v>
      </c>
      <c r="F1095" s="37">
        <v>198</v>
      </c>
      <c r="G1095" s="37">
        <v>4</v>
      </c>
      <c r="H1095" s="37">
        <v>198.91249084472699</v>
      </c>
      <c r="I1095" s="37">
        <v>9.5639820098877006</v>
      </c>
      <c r="J1095" s="37">
        <v>24.4413166046143</v>
      </c>
      <c r="K1095" s="37">
        <v>9.8085002899169904</v>
      </c>
      <c r="L1095" s="37">
        <v>20.279603958129901</v>
      </c>
      <c r="M1095" s="37">
        <v>0.85093957185745195</v>
      </c>
      <c r="N1095" s="37">
        <v>9.6770858764648402</v>
      </c>
      <c r="O1095" s="37">
        <v>0</v>
      </c>
      <c r="P1095" s="37">
        <v>0</v>
      </c>
      <c r="Q1095" s="37">
        <v>1.09474202618003E-2</v>
      </c>
      <c r="R1095" s="37">
        <v>25</v>
      </c>
      <c r="S1095" s="37">
        <v>0.23771917819976801</v>
      </c>
      <c r="T1095" s="46">
        <v>996.74572753906295</v>
      </c>
      <c r="U1095" s="46">
        <v>732.42779541015602</v>
      </c>
      <c r="V1095" s="13"/>
      <c r="W1095" s="13"/>
      <c r="X1095" s="13"/>
      <c r="Y1095" s="13"/>
      <c r="Z1095" s="13"/>
      <c r="AA1095" s="13"/>
    </row>
    <row r="1096" spans="1:27" ht="15.75" customHeight="1" x14ac:dyDescent="0.2">
      <c r="A1096" s="13"/>
      <c r="B1096" s="37" t="str">
        <f>"CRS25WT3607619"</f>
        <v>CRS25WT3607619</v>
      </c>
      <c r="C1096" s="38">
        <v>45946</v>
      </c>
      <c r="D1096" s="39">
        <v>0.88484953703703706</v>
      </c>
      <c r="E1096" s="37" t="s">
        <v>62</v>
      </c>
      <c r="F1096" s="37">
        <v>198</v>
      </c>
      <c r="G1096" s="37">
        <v>4</v>
      </c>
      <c r="H1096" s="37">
        <v>198.44477844238301</v>
      </c>
      <c r="I1096" s="37">
        <v>9.5460615158081108</v>
      </c>
      <c r="J1096" s="37">
        <v>24.4349555969238</v>
      </c>
      <c r="K1096" s="37">
        <v>9.7904491424560494</v>
      </c>
      <c r="L1096" s="37">
        <v>20.269222259521499</v>
      </c>
      <c r="M1096" s="37">
        <v>0.85075378417968806</v>
      </c>
      <c r="N1096" s="37">
        <v>9.6543312072753906</v>
      </c>
      <c r="O1096" s="37">
        <v>0</v>
      </c>
      <c r="P1096" s="37">
        <v>0</v>
      </c>
      <c r="Q1096" s="37">
        <v>1.7579404637217501E-2</v>
      </c>
      <c r="R1096" s="37">
        <v>25</v>
      </c>
      <c r="S1096" s="37">
        <v>0.24245277047157299</v>
      </c>
      <c r="T1096" s="46">
        <v>996.39050292968795</v>
      </c>
      <c r="U1096" s="46">
        <v>594.84436035156295</v>
      </c>
      <c r="V1096" s="13"/>
      <c r="W1096" s="13"/>
      <c r="X1096" s="13"/>
      <c r="Y1096" s="13"/>
      <c r="Z1096" s="13"/>
      <c r="AA1096" s="13"/>
    </row>
    <row r="1097" spans="1:27" ht="15.75" customHeight="1" x14ac:dyDescent="0.2">
      <c r="A1097" s="13"/>
      <c r="B1097" s="37" t="str">
        <f>"CRS25WT3607620"</f>
        <v>CRS25WT3607620</v>
      </c>
      <c r="C1097" s="38">
        <v>45944</v>
      </c>
      <c r="D1097" s="37" t="s">
        <v>392</v>
      </c>
      <c r="E1097" s="37" t="s">
        <v>62</v>
      </c>
      <c r="F1097" s="37">
        <v>198</v>
      </c>
      <c r="G1097" s="37">
        <v>4</v>
      </c>
      <c r="H1097" s="37">
        <v>198.16093444824199</v>
      </c>
      <c r="I1097" s="37">
        <v>9.5592813491821307</v>
      </c>
      <c r="J1097" s="37">
        <v>24.457899093627901</v>
      </c>
      <c r="K1097" s="37">
        <v>9.7658014297485405</v>
      </c>
      <c r="L1097" s="37">
        <v>20.2913112640381</v>
      </c>
      <c r="M1097" s="37">
        <v>0.84756624698638905</v>
      </c>
      <c r="N1097" s="37">
        <v>9.6405220031738299</v>
      </c>
      <c r="O1097" s="37">
        <v>0</v>
      </c>
      <c r="P1097" s="37">
        <v>0</v>
      </c>
      <c r="Q1097" s="37">
        <v>7.9541811719536799E-3</v>
      </c>
      <c r="R1097" s="37">
        <v>25</v>
      </c>
      <c r="S1097" s="37">
        <v>0.25325036048889199</v>
      </c>
      <c r="T1097" s="46">
        <v>999.62512207031295</v>
      </c>
      <c r="U1097" s="46">
        <v>652.52624511718795</v>
      </c>
      <c r="V1097" s="13"/>
      <c r="W1097" s="13"/>
      <c r="X1097" s="13"/>
      <c r="Y1097" s="13"/>
      <c r="Z1097" s="13"/>
      <c r="AA1097" s="13"/>
    </row>
    <row r="1098" spans="1:27" ht="15.75" customHeight="1" x14ac:dyDescent="0.2">
      <c r="A1098" s="13"/>
      <c r="B1098" s="37" t="str">
        <f>"CRS25WT3607621"</f>
        <v>CRS25WT3607621</v>
      </c>
      <c r="C1098" s="38">
        <v>45944</v>
      </c>
      <c r="D1098" s="37" t="s">
        <v>393</v>
      </c>
      <c r="E1098" s="37" t="s">
        <v>62</v>
      </c>
      <c r="F1098" s="37">
        <v>196</v>
      </c>
      <c r="G1098" s="37">
        <v>4</v>
      </c>
      <c r="H1098" s="37">
        <v>196.566482543945</v>
      </c>
      <c r="I1098" s="37">
        <v>9.5974464416503906</v>
      </c>
      <c r="J1098" s="37">
        <v>24.465135574340799</v>
      </c>
      <c r="K1098" s="37">
        <v>9.6654396057128906</v>
      </c>
      <c r="L1098" s="37">
        <v>20.3370456695557</v>
      </c>
      <c r="M1098" s="37">
        <v>0.837155520915985</v>
      </c>
      <c r="N1098" s="37">
        <v>9.5629520416259801</v>
      </c>
      <c r="O1098" s="37">
        <v>0</v>
      </c>
      <c r="P1098" s="37">
        <v>0</v>
      </c>
      <c r="Q1098" s="37">
        <v>1.3809213414788199E-2</v>
      </c>
      <c r="R1098" s="37">
        <v>25</v>
      </c>
      <c r="S1098" s="37">
        <v>0.24792367219924899</v>
      </c>
      <c r="T1098" s="46">
        <v>1002.25604248047</v>
      </c>
      <c r="U1098" s="46">
        <v>402.37005615234398</v>
      </c>
      <c r="V1098" s="13"/>
      <c r="W1098" s="13"/>
      <c r="X1098" s="13"/>
      <c r="Y1098" s="13"/>
      <c r="Z1098" s="13"/>
      <c r="AA1098" s="13"/>
    </row>
    <row r="1099" spans="1:27" ht="15.75" customHeight="1" x14ac:dyDescent="0.2">
      <c r="A1099" s="13"/>
      <c r="B1099" s="37" t="str">
        <f>"CRS25WT3607622"</f>
        <v>CRS25WT3607622</v>
      </c>
      <c r="C1099" s="38">
        <v>45944</v>
      </c>
      <c r="D1099" s="37" t="s">
        <v>394</v>
      </c>
      <c r="E1099" s="37" t="s">
        <v>62</v>
      </c>
      <c r="F1099" s="37">
        <v>197</v>
      </c>
      <c r="G1099" s="37">
        <v>4</v>
      </c>
      <c r="H1099" s="37">
        <v>197.93907165527301</v>
      </c>
      <c r="I1099" s="37">
        <v>9.4786691665649396</v>
      </c>
      <c r="J1099" s="37">
        <v>24.449924468994102</v>
      </c>
      <c r="K1099" s="37">
        <v>9.7950067520141602</v>
      </c>
      <c r="L1099" s="37">
        <v>20.2081604003906</v>
      </c>
      <c r="M1099" s="37">
        <v>0.85409593582153298</v>
      </c>
      <c r="N1099" s="37">
        <v>9.6297283172607404</v>
      </c>
      <c r="O1099" s="37">
        <v>0</v>
      </c>
      <c r="P1099" s="37">
        <v>0</v>
      </c>
      <c r="Q1099" s="37">
        <v>1.50818442925811E-2</v>
      </c>
      <c r="R1099" s="37">
        <v>25</v>
      </c>
      <c r="S1099" s="37">
        <v>0.25429239869117698</v>
      </c>
      <c r="T1099" s="46">
        <v>999.52484130859398</v>
      </c>
      <c r="U1099" s="46">
        <v>2911.92431640625</v>
      </c>
      <c r="V1099" s="13"/>
      <c r="W1099" s="13"/>
      <c r="X1099" s="13"/>
      <c r="Y1099" s="13"/>
      <c r="Z1099" s="13"/>
      <c r="AA1099" s="13"/>
    </row>
    <row r="1100" spans="1:27" ht="15.75" customHeight="1" x14ac:dyDescent="0.2">
      <c r="A1100" s="13"/>
      <c r="B1100" s="37" t="str">
        <f>"CRS25WT3607623"</f>
        <v>CRS25WT3607623</v>
      </c>
      <c r="C1100" s="38">
        <v>45944</v>
      </c>
      <c r="D1100" s="37" t="s">
        <v>395</v>
      </c>
      <c r="E1100" s="37" t="s">
        <v>62</v>
      </c>
      <c r="F1100" s="37">
        <v>198</v>
      </c>
      <c r="G1100" s="37">
        <v>4</v>
      </c>
      <c r="H1100" s="37">
        <v>198.28807067871099</v>
      </c>
      <c r="I1100" s="37">
        <v>9.6834526062011701</v>
      </c>
      <c r="J1100" s="37">
        <v>24.231000900268601</v>
      </c>
      <c r="K1100" s="37">
        <v>9.9546175003051793</v>
      </c>
      <c r="L1100" s="37">
        <v>19.919204711914102</v>
      </c>
      <c r="M1100" s="37">
        <v>0.84507453441619895</v>
      </c>
      <c r="N1100" s="37">
        <v>9.6467075347900408</v>
      </c>
      <c r="O1100" s="37">
        <v>0</v>
      </c>
      <c r="P1100" s="37">
        <v>0</v>
      </c>
      <c r="Q1100" s="37">
        <v>2.0634902175515899E-3</v>
      </c>
      <c r="R1100" s="37">
        <v>25</v>
      </c>
      <c r="S1100" s="37">
        <v>0.25188860297203097</v>
      </c>
      <c r="T1100" s="46">
        <v>1001.04962158203</v>
      </c>
      <c r="U1100" s="46">
        <v>1282.796875</v>
      </c>
      <c r="V1100" s="13"/>
      <c r="W1100" s="13"/>
      <c r="X1100" s="13"/>
      <c r="Y1100" s="13"/>
      <c r="Z1100" s="13"/>
      <c r="AA1100" s="13"/>
    </row>
    <row r="1101" spans="1:27" ht="15.75" customHeight="1" x14ac:dyDescent="0.2">
      <c r="A1101" s="13"/>
      <c r="B1101" s="37" t="str">
        <f>"CRS25WT3607624"</f>
        <v>CRS25WT3607624</v>
      </c>
      <c r="C1101" s="38">
        <v>45944</v>
      </c>
      <c r="D1101" s="37" t="s">
        <v>396</v>
      </c>
      <c r="E1101" s="37" t="s">
        <v>62</v>
      </c>
      <c r="F1101" s="37">
        <v>195</v>
      </c>
      <c r="G1101" s="37">
        <v>4</v>
      </c>
      <c r="H1101" s="37">
        <v>195.74911499023401</v>
      </c>
      <c r="I1101" s="37">
        <v>9.4688358306884801</v>
      </c>
      <c r="J1101" s="37">
        <v>24.443265914916999</v>
      </c>
      <c r="K1101" s="37">
        <v>9.6439781188964808</v>
      </c>
      <c r="L1101" s="37">
        <v>20.297548294067401</v>
      </c>
      <c r="M1101" s="37">
        <v>0.84575384855270397</v>
      </c>
      <c r="N1101" s="37">
        <v>9.5231876373290998</v>
      </c>
      <c r="O1101" s="37">
        <v>0</v>
      </c>
      <c r="P1101" s="37">
        <v>0</v>
      </c>
      <c r="Q1101" s="37">
        <v>4.27323626354337E-3</v>
      </c>
      <c r="R1101" s="37">
        <v>25</v>
      </c>
      <c r="S1101" s="37">
        <v>0.24728304147720301</v>
      </c>
      <c r="T1101" s="46">
        <v>997.64910888671898</v>
      </c>
      <c r="U1101" s="46">
        <v>571.94836425781295</v>
      </c>
      <c r="V1101" s="13"/>
      <c r="W1101" s="13"/>
      <c r="X1101" s="13"/>
      <c r="Y1101" s="13"/>
      <c r="Z1101" s="13"/>
      <c r="AA1101" s="13"/>
    </row>
    <row r="1102" spans="1:27" ht="15.75" customHeight="1" x14ac:dyDescent="0.2">
      <c r="A1102" s="13"/>
      <c r="B1102" s="37" t="str">
        <f>"CRS25WT3607625"</f>
        <v>CRS25WT3607625</v>
      </c>
      <c r="C1102" s="38">
        <v>45944</v>
      </c>
      <c r="D1102" s="37" t="s">
        <v>397</v>
      </c>
      <c r="E1102" s="37" t="s">
        <v>62</v>
      </c>
      <c r="F1102" s="37">
        <v>195</v>
      </c>
      <c r="G1102" s="37">
        <v>4</v>
      </c>
      <c r="H1102" s="37">
        <v>195.24107360839801</v>
      </c>
      <c r="I1102" s="37">
        <v>9.4652328491210902</v>
      </c>
      <c r="J1102" s="37">
        <v>24.4081134796143</v>
      </c>
      <c r="K1102" s="37">
        <v>9.6297979354858398</v>
      </c>
      <c r="L1102" s="37">
        <v>20.274681091308601</v>
      </c>
      <c r="M1102" s="37">
        <v>0.84509527683258101</v>
      </c>
      <c r="N1102" s="37">
        <v>9.4984712600708008</v>
      </c>
      <c r="O1102" s="37">
        <v>0</v>
      </c>
      <c r="P1102" s="37">
        <v>0</v>
      </c>
      <c r="Q1102" s="37">
        <v>1.0476149618625599E-2</v>
      </c>
      <c r="R1102" s="37">
        <v>25</v>
      </c>
      <c r="S1102" s="37">
        <v>0.24344235658645599</v>
      </c>
      <c r="T1102" s="46">
        <v>999.05792236328102</v>
      </c>
      <c r="U1102" s="46">
        <v>412.59460449218801</v>
      </c>
      <c r="V1102" s="13"/>
      <c r="W1102" s="13"/>
      <c r="X1102" s="13"/>
      <c r="Y1102" s="13"/>
      <c r="Z1102" s="13"/>
      <c r="AA1102" s="13"/>
    </row>
    <row r="1103" spans="1:27" ht="15.75" customHeight="1" x14ac:dyDescent="0.2">
      <c r="A1103" s="13"/>
      <c r="B1103" s="37" t="str">
        <f>"CRS25WT3607626"</f>
        <v>CRS25WT3607626</v>
      </c>
      <c r="C1103" s="38">
        <v>45944</v>
      </c>
      <c r="D1103" s="37" t="s">
        <v>398</v>
      </c>
      <c r="E1103" s="37" t="s">
        <v>62</v>
      </c>
      <c r="F1103" s="37">
        <v>197</v>
      </c>
      <c r="G1103" s="37">
        <v>4</v>
      </c>
      <c r="H1103" s="37">
        <v>197.82115173339801</v>
      </c>
      <c r="I1103" s="37">
        <v>9.5168991088867205</v>
      </c>
      <c r="J1103" s="37">
        <v>24.414731979370099</v>
      </c>
      <c r="K1103" s="37">
        <v>9.8194770812988299</v>
      </c>
      <c r="L1103" s="37">
        <v>20.145793914794901</v>
      </c>
      <c r="M1103" s="37">
        <v>0.85138362646102905</v>
      </c>
      <c r="N1103" s="37">
        <v>9.6239919662475604</v>
      </c>
      <c r="O1103" s="37">
        <v>0</v>
      </c>
      <c r="P1103" s="37">
        <v>0</v>
      </c>
      <c r="Q1103" s="37">
        <v>1.5236857347190399E-2</v>
      </c>
      <c r="R1103" s="37">
        <v>25</v>
      </c>
      <c r="S1103" s="37">
        <v>0.243442237377167</v>
      </c>
      <c r="T1103" s="46">
        <v>999.307373046875</v>
      </c>
      <c r="U1103" s="46">
        <v>2375.05883789063</v>
      </c>
      <c r="V1103" s="13"/>
      <c r="W1103" s="13"/>
      <c r="X1103" s="13"/>
      <c r="Y1103" s="13"/>
      <c r="Z1103" s="13"/>
      <c r="AA1103" s="13"/>
    </row>
    <row r="1104" spans="1:27" ht="15.75" customHeight="1" x14ac:dyDescent="0.2">
      <c r="A1104" s="13"/>
      <c r="B1104" s="37" t="str">
        <f>"CRS25WT3607627"</f>
        <v>CRS25WT3607627</v>
      </c>
      <c r="C1104" s="38">
        <v>45944</v>
      </c>
      <c r="D1104" s="37" t="s">
        <v>399</v>
      </c>
      <c r="E1104" s="37" t="s">
        <v>62</v>
      </c>
      <c r="F1104" s="37">
        <v>196</v>
      </c>
      <c r="G1104" s="37">
        <v>4</v>
      </c>
      <c r="H1104" s="37">
        <v>196.61494445800801</v>
      </c>
      <c r="I1104" s="37">
        <v>9.4531011581420898</v>
      </c>
      <c r="J1104" s="37">
        <v>24.444980621337901</v>
      </c>
      <c r="K1104" s="37">
        <v>9.7065181732177699</v>
      </c>
      <c r="L1104" s="37">
        <v>20.2559719085693</v>
      </c>
      <c r="M1104" s="37">
        <v>0.85084903240203902</v>
      </c>
      <c r="N1104" s="37">
        <v>9.5653095245361293</v>
      </c>
      <c r="O1104" s="37">
        <v>0</v>
      </c>
      <c r="P1104" s="37">
        <v>0</v>
      </c>
      <c r="Q1104" s="37">
        <v>6.0281832702457896E-3</v>
      </c>
      <c r="R1104" s="37">
        <v>25</v>
      </c>
      <c r="S1104" s="37">
        <v>0.25445634126663202</v>
      </c>
      <c r="T1104" s="46">
        <v>998.6298828125</v>
      </c>
      <c r="U1104" s="46">
        <v>1937.4111328125</v>
      </c>
      <c r="V1104" s="13"/>
      <c r="W1104" s="13"/>
      <c r="X1104" s="13"/>
      <c r="Y1104" s="13"/>
      <c r="Z1104" s="13"/>
      <c r="AA1104" s="13"/>
    </row>
    <row r="1105" spans="1:27" ht="15.75" customHeight="1" x14ac:dyDescent="0.2">
      <c r="A1105" s="13"/>
      <c r="B1105" s="37" t="str">
        <f>"CRS25WT3607628"</f>
        <v>CRS25WT3607628</v>
      </c>
      <c r="C1105" s="38">
        <v>45947</v>
      </c>
      <c r="D1105" s="39">
        <v>5.5173611111111111E-2</v>
      </c>
      <c r="E1105" s="37" t="s">
        <v>62</v>
      </c>
      <c r="F1105" s="37">
        <v>200</v>
      </c>
      <c r="G1105" s="37">
        <v>4</v>
      </c>
      <c r="H1105" s="37">
        <v>200.02496337890599</v>
      </c>
      <c r="I1105" s="37">
        <v>9.8365793228149396</v>
      </c>
      <c r="J1105" s="37">
        <v>24.411880493164102</v>
      </c>
      <c r="K1105" s="37">
        <v>9.9263668060302699</v>
      </c>
      <c r="L1105" s="37">
        <v>20.150873184204102</v>
      </c>
      <c r="M1105" s="37">
        <v>0.83298820257186901</v>
      </c>
      <c r="N1105" s="37">
        <v>9.7312068939209002</v>
      </c>
      <c r="O1105" s="37">
        <v>0</v>
      </c>
      <c r="P1105" s="37">
        <v>0</v>
      </c>
      <c r="Q1105" s="37">
        <v>1.19047593325377E-2</v>
      </c>
      <c r="R1105" s="37">
        <v>25</v>
      </c>
      <c r="S1105" s="37">
        <v>0.25706142187118503</v>
      </c>
      <c r="T1105" s="46">
        <v>995.66534423828102</v>
      </c>
      <c r="U1105" s="46">
        <v>699.805419921875</v>
      </c>
      <c r="V1105" s="13"/>
      <c r="W1105" s="13"/>
      <c r="X1105" s="13"/>
      <c r="Y1105" s="13"/>
      <c r="Z1105" s="13"/>
      <c r="AA1105" s="13"/>
    </row>
    <row r="1106" spans="1:27" ht="15.75" customHeight="1" x14ac:dyDescent="0.2">
      <c r="A1106" s="13"/>
      <c r="B1106" s="37" t="str">
        <f>"CRS25WT3607629"</f>
        <v>CRS25WT3607629</v>
      </c>
      <c r="C1106" s="38">
        <v>45946</v>
      </c>
      <c r="D1106" s="39">
        <v>0.85327546296296297</v>
      </c>
      <c r="E1106" s="37" t="s">
        <v>62</v>
      </c>
      <c r="F1106" s="37">
        <v>197</v>
      </c>
      <c r="G1106" s="37">
        <v>4</v>
      </c>
      <c r="H1106" s="37">
        <v>197.29087829589801</v>
      </c>
      <c r="I1106" s="37">
        <v>9.6055469512939506</v>
      </c>
      <c r="J1106" s="37">
        <v>24.404739379882798</v>
      </c>
      <c r="K1106" s="37">
        <v>9.7906866073608398</v>
      </c>
      <c r="L1106" s="37">
        <v>20.150873184204102</v>
      </c>
      <c r="M1106" s="37">
        <v>0.84160971641540505</v>
      </c>
      <c r="N1106" s="37">
        <v>9.5981941223144496</v>
      </c>
      <c r="O1106" s="37">
        <v>0</v>
      </c>
      <c r="P1106" s="37">
        <v>0</v>
      </c>
      <c r="Q1106" s="37">
        <v>1.25409225001931E-2</v>
      </c>
      <c r="R1106" s="37">
        <v>25</v>
      </c>
      <c r="S1106" s="37">
        <v>0.25160950422286998</v>
      </c>
      <c r="T1106" s="46">
        <v>997.0400390625</v>
      </c>
      <c r="U1106" s="46">
        <v>1392.70520019531</v>
      </c>
      <c r="V1106" s="13"/>
      <c r="W1106" s="13"/>
      <c r="X1106" s="13"/>
      <c r="Y1106" s="13"/>
      <c r="Z1106" s="13"/>
      <c r="AA1106" s="13"/>
    </row>
    <row r="1107" spans="1:27" ht="15.75" customHeight="1" x14ac:dyDescent="0.2">
      <c r="A1107" s="13"/>
      <c r="B1107" s="37" t="str">
        <f>"CRS25WT3607630"</f>
        <v>CRS25WT3607630</v>
      </c>
      <c r="C1107" s="38">
        <v>45946</v>
      </c>
      <c r="D1107" s="39">
        <v>0.84899305555555549</v>
      </c>
      <c r="E1107" s="37" t="s">
        <v>62</v>
      </c>
      <c r="F1107" s="37">
        <v>196</v>
      </c>
      <c r="G1107" s="37">
        <v>4</v>
      </c>
      <c r="H1107" s="37">
        <v>196.82138061523401</v>
      </c>
      <c r="I1107" s="37">
        <v>9.6444253921508807</v>
      </c>
      <c r="J1107" s="37">
        <v>24.439102172851602</v>
      </c>
      <c r="K1107" s="37">
        <v>9.7573347091674805</v>
      </c>
      <c r="L1107" s="37">
        <v>20.171634674072301</v>
      </c>
      <c r="M1107" s="37">
        <v>0.83504652976989702</v>
      </c>
      <c r="N1107" s="37">
        <v>9.5753526687622106</v>
      </c>
      <c r="O1107" s="37">
        <v>0</v>
      </c>
      <c r="P1107" s="37">
        <v>0</v>
      </c>
      <c r="Q1107" s="37">
        <v>1.5238094143569501E-2</v>
      </c>
      <c r="R1107" s="37">
        <v>25</v>
      </c>
      <c r="S1107" s="37">
        <v>0.26387220621108998</v>
      </c>
      <c r="T1107" s="46">
        <v>996.235595703125</v>
      </c>
      <c r="U1107" s="46">
        <v>525.49084472656295</v>
      </c>
      <c r="V1107" s="13"/>
      <c r="W1107" s="13"/>
      <c r="X1107" s="13"/>
      <c r="Y1107" s="13"/>
      <c r="Z1107" s="13"/>
      <c r="AA1107" s="13"/>
    </row>
    <row r="1108" spans="1:27" ht="15.75" customHeight="1" x14ac:dyDescent="0.2">
      <c r="A1108" s="13"/>
      <c r="B1108" s="37" t="str">
        <f>"CRS25WT3607631"</f>
        <v>CRS25WT3607631</v>
      </c>
      <c r="C1108" s="38">
        <v>45946</v>
      </c>
      <c r="D1108" s="39">
        <v>0.85223379629629636</v>
      </c>
      <c r="E1108" s="37" t="s">
        <v>62</v>
      </c>
      <c r="F1108" s="37">
        <v>197</v>
      </c>
      <c r="G1108" s="37">
        <v>4</v>
      </c>
      <c r="H1108" s="37">
        <v>197.33853149414099</v>
      </c>
      <c r="I1108" s="37">
        <v>9.5656461715698207</v>
      </c>
      <c r="J1108" s="37">
        <v>24.4398803710938</v>
      </c>
      <c r="K1108" s="37">
        <v>9.7739162445068395</v>
      </c>
      <c r="L1108" s="37">
        <v>20.190322875976602</v>
      </c>
      <c r="M1108" s="37">
        <v>0.84410893917083696</v>
      </c>
      <c r="N1108" s="37">
        <v>9.6005125045776403</v>
      </c>
      <c r="O1108" s="37">
        <v>0</v>
      </c>
      <c r="P1108" s="37">
        <v>0</v>
      </c>
      <c r="Q1108" s="37">
        <v>1.13095231354237E-2</v>
      </c>
      <c r="R1108" s="37">
        <v>25</v>
      </c>
      <c r="S1108" s="37">
        <v>0.26007890701293901</v>
      </c>
      <c r="T1108" s="46">
        <v>995.96697998046898</v>
      </c>
      <c r="U1108" s="46">
        <v>642.09191894531295</v>
      </c>
      <c r="V1108" s="13"/>
      <c r="W1108" s="13"/>
      <c r="X1108" s="13"/>
      <c r="Y1108" s="13"/>
      <c r="Z1108" s="13"/>
      <c r="AA1108" s="13"/>
    </row>
    <row r="1109" spans="1:27" ht="15.75" customHeight="1" x14ac:dyDescent="0.2">
      <c r="A1109" s="13"/>
      <c r="B1109" s="37" t="str">
        <f>"CRS25WT3607632"</f>
        <v>CRS25WT3607632</v>
      </c>
      <c r="C1109" s="38">
        <v>45944</v>
      </c>
      <c r="D1109" s="37" t="s">
        <v>400</v>
      </c>
      <c r="E1109" s="37" t="s">
        <v>62</v>
      </c>
      <c r="F1109" s="37">
        <v>197</v>
      </c>
      <c r="G1109" s="37">
        <v>4</v>
      </c>
      <c r="H1109" s="37">
        <v>197.23564147949199</v>
      </c>
      <c r="I1109" s="37">
        <v>9.7745199203491193</v>
      </c>
      <c r="J1109" s="37">
        <v>24.071020126342798</v>
      </c>
      <c r="K1109" s="37">
        <v>9.9977750778198207</v>
      </c>
      <c r="L1109" s="37">
        <v>19.727952957153299</v>
      </c>
      <c r="M1109" s="37">
        <v>0.83829230070114102</v>
      </c>
      <c r="N1109" s="37">
        <v>9.5955066680908203</v>
      </c>
      <c r="O1109" s="37">
        <v>0</v>
      </c>
      <c r="P1109" s="37">
        <v>0</v>
      </c>
      <c r="Q1109" s="37">
        <v>1.05722965672612E-2</v>
      </c>
      <c r="R1109" s="37">
        <v>25</v>
      </c>
      <c r="S1109" s="37">
        <v>0.25648704171180697</v>
      </c>
      <c r="T1109" s="46">
        <v>1003.33306884766</v>
      </c>
      <c r="U1109" s="46">
        <v>1509.19860839844</v>
      </c>
      <c r="V1109" s="13"/>
      <c r="W1109" s="13"/>
      <c r="X1109" s="13"/>
      <c r="Y1109" s="13"/>
      <c r="Z1109" s="13"/>
      <c r="AA1109" s="13"/>
    </row>
    <row r="1110" spans="1:27" ht="15.75" customHeight="1" x14ac:dyDescent="0.2">
      <c r="A1110" s="13"/>
      <c r="B1110" s="37" t="str">
        <f>"CRS25WT3607633"</f>
        <v>CRS25WT3607633</v>
      </c>
      <c r="C1110" s="38">
        <v>45944</v>
      </c>
      <c r="D1110" s="37" t="s">
        <v>401</v>
      </c>
      <c r="E1110" s="37" t="s">
        <v>62</v>
      </c>
      <c r="F1110" s="37">
        <v>194</v>
      </c>
      <c r="G1110" s="37">
        <v>4</v>
      </c>
      <c r="H1110" s="37">
        <v>194.78190612793</v>
      </c>
      <c r="I1110" s="37">
        <v>9.5200710296630895</v>
      </c>
      <c r="J1110" s="37">
        <v>24.2835903167725</v>
      </c>
      <c r="K1110" s="37">
        <v>9.6556606292724592</v>
      </c>
      <c r="L1110" s="37">
        <v>20.1728191375732</v>
      </c>
      <c r="M1110" s="37">
        <v>0.84254968166351296</v>
      </c>
      <c r="N1110" s="37">
        <v>9.4761323928833008</v>
      </c>
      <c r="O1110" s="37">
        <v>0</v>
      </c>
      <c r="P1110" s="37">
        <v>0</v>
      </c>
      <c r="Q1110" s="37">
        <v>1.5238094143569501E-2</v>
      </c>
      <c r="R1110" s="37">
        <v>25</v>
      </c>
      <c r="S1110" s="37">
        <v>0.24290829896926899</v>
      </c>
      <c r="T1110" s="46">
        <v>1000.26220703125</v>
      </c>
      <c r="U1110" s="46">
        <v>453.44226074218801</v>
      </c>
      <c r="V1110" s="13"/>
      <c r="W1110" s="13"/>
      <c r="X1110" s="13"/>
      <c r="Y1110" s="13"/>
      <c r="Z1110" s="13"/>
      <c r="AA1110" s="13"/>
    </row>
    <row r="1111" spans="1:27" ht="15.75" customHeight="1" x14ac:dyDescent="0.2">
      <c r="A1111" s="13"/>
      <c r="B1111" s="37" t="str">
        <f>"CRS25WT3607634"</f>
        <v>CRS25WT3607634</v>
      </c>
      <c r="C1111" s="38">
        <v>45944</v>
      </c>
      <c r="D1111" s="37" t="s">
        <v>402</v>
      </c>
      <c r="E1111" s="37" t="s">
        <v>62</v>
      </c>
      <c r="F1111" s="37">
        <v>194</v>
      </c>
      <c r="G1111" s="37">
        <v>4</v>
      </c>
      <c r="H1111" s="37">
        <v>194.95579528808599</v>
      </c>
      <c r="I1111" s="37">
        <v>9.74688625335693</v>
      </c>
      <c r="J1111" s="37">
        <v>23.7935085296631</v>
      </c>
      <c r="K1111" s="37">
        <v>10.045220375061</v>
      </c>
      <c r="L1111" s="37">
        <v>19.4078178405762</v>
      </c>
      <c r="M1111" s="37">
        <v>0.84064334630966198</v>
      </c>
      <c r="N1111" s="37">
        <v>9.4845924377441406</v>
      </c>
      <c r="O1111" s="37">
        <v>0</v>
      </c>
      <c r="P1111" s="37">
        <v>0</v>
      </c>
      <c r="Q1111" s="37">
        <v>1.06352306902409E-2</v>
      </c>
      <c r="R1111" s="37">
        <v>25</v>
      </c>
      <c r="S1111" s="37">
        <v>0.24302150309085799</v>
      </c>
      <c r="T1111" s="46">
        <v>1001.30987548828</v>
      </c>
      <c r="U1111" s="46">
        <v>9999</v>
      </c>
      <c r="V1111" s="13"/>
      <c r="W1111" s="13"/>
      <c r="X1111" s="13"/>
      <c r="Y1111" s="13"/>
      <c r="Z1111" s="13"/>
      <c r="AA1111" s="13"/>
    </row>
    <row r="1112" spans="1:27" ht="15.75" customHeight="1" x14ac:dyDescent="0.2">
      <c r="A1112" s="13"/>
      <c r="B1112" s="37" t="str">
        <f>"CRS25WT3607635"</f>
        <v>CRS25WT3607635</v>
      </c>
      <c r="C1112" s="38">
        <v>45944</v>
      </c>
      <c r="D1112" s="37" t="s">
        <v>403</v>
      </c>
      <c r="E1112" s="37" t="s">
        <v>62</v>
      </c>
      <c r="F1112" s="37">
        <v>197</v>
      </c>
      <c r="G1112" s="37">
        <v>4</v>
      </c>
      <c r="H1112" s="37">
        <v>197.29476928710901</v>
      </c>
      <c r="I1112" s="37">
        <v>9.6695089340209996</v>
      </c>
      <c r="J1112" s="37">
        <v>24.1630973815918</v>
      </c>
      <c r="K1112" s="37">
        <v>9.9109573364257795</v>
      </c>
      <c r="L1112" s="37">
        <v>19.906732559204102</v>
      </c>
      <c r="M1112" s="37">
        <v>0.84442007541656505</v>
      </c>
      <c r="N1112" s="37">
        <v>9.5983829498290998</v>
      </c>
      <c r="O1112" s="37">
        <v>0</v>
      </c>
      <c r="P1112" s="37">
        <v>0</v>
      </c>
      <c r="Q1112" s="37">
        <v>1.52367018163204E-2</v>
      </c>
      <c r="R1112" s="37">
        <v>25</v>
      </c>
      <c r="S1112" s="37">
        <v>0.24881966412067399</v>
      </c>
      <c r="T1112" s="46">
        <v>1000.07958984375</v>
      </c>
      <c r="U1112" s="46">
        <v>911.30377197265602</v>
      </c>
      <c r="V1112" s="13"/>
      <c r="W1112" s="13"/>
      <c r="X1112" s="13"/>
      <c r="Y1112" s="13"/>
      <c r="Z1112" s="13"/>
      <c r="AA1112" s="13"/>
    </row>
    <row r="1113" spans="1:27" ht="15.75" customHeight="1" x14ac:dyDescent="0.2">
      <c r="A1113" s="13"/>
      <c r="B1113" s="37" t="str">
        <f>"CRS25WT3607636"</f>
        <v>CRS25WT3607636</v>
      </c>
      <c r="C1113" s="38">
        <v>45944</v>
      </c>
      <c r="D1113" s="37" t="s">
        <v>404</v>
      </c>
      <c r="E1113" s="37" t="s">
        <v>62</v>
      </c>
      <c r="F1113" s="37">
        <v>196</v>
      </c>
      <c r="G1113" s="37">
        <v>4</v>
      </c>
      <c r="H1113" s="37">
        <v>196.28639221191401</v>
      </c>
      <c r="I1113" s="37">
        <v>9.8462028503418004</v>
      </c>
      <c r="J1113" s="37">
        <v>23.860052108764599</v>
      </c>
      <c r="K1113" s="37">
        <v>10.0609741210938</v>
      </c>
      <c r="L1113" s="37">
        <v>19.509677886962901</v>
      </c>
      <c r="M1113" s="37">
        <v>0.83550685644149802</v>
      </c>
      <c r="N1113" s="37">
        <v>9.5493259429931605</v>
      </c>
      <c r="O1113" s="37">
        <v>0</v>
      </c>
      <c r="P1113" s="37">
        <v>0</v>
      </c>
      <c r="Q1113" s="37">
        <v>1.30140148103237E-2</v>
      </c>
      <c r="R1113" s="37">
        <v>25</v>
      </c>
      <c r="S1113" s="37">
        <v>0.255694419145584</v>
      </c>
      <c r="T1113" s="46">
        <v>1000.41656494141</v>
      </c>
      <c r="U1113" s="46">
        <v>2710.99096679688</v>
      </c>
      <c r="V1113" s="13"/>
      <c r="W1113" s="13"/>
      <c r="X1113" s="13"/>
      <c r="Y1113" s="13"/>
      <c r="Z1113" s="13"/>
      <c r="AA1113" s="13"/>
    </row>
    <row r="1114" spans="1:27" ht="15.75" customHeight="1" x14ac:dyDescent="0.2">
      <c r="A1114" s="13"/>
      <c r="B1114" s="37" t="str">
        <f>"CRS25WT3607637"</f>
        <v>CRS25WT3607637</v>
      </c>
      <c r="C1114" s="38">
        <v>45944</v>
      </c>
      <c r="D1114" s="37" t="s">
        <v>405</v>
      </c>
      <c r="E1114" s="37" t="s">
        <v>62</v>
      </c>
      <c r="F1114" s="37">
        <v>196</v>
      </c>
      <c r="G1114" s="37">
        <v>4</v>
      </c>
      <c r="H1114" s="37">
        <v>196.43115234375</v>
      </c>
      <c r="I1114" s="37">
        <v>9.5371513366699201</v>
      </c>
      <c r="J1114" s="37">
        <v>24.271635055541999</v>
      </c>
      <c r="K1114" s="37">
        <v>9.8152999877929705</v>
      </c>
      <c r="L1114" s="37">
        <v>20.012750625610401</v>
      </c>
      <c r="M1114" s="37">
        <v>0.84857976436615001</v>
      </c>
      <c r="N1114" s="37">
        <v>9.5563688278198207</v>
      </c>
      <c r="O1114" s="37">
        <v>0</v>
      </c>
      <c r="P1114" s="37">
        <v>0</v>
      </c>
      <c r="Q1114" s="37">
        <v>1.2619047425687299E-2</v>
      </c>
      <c r="R1114" s="37">
        <v>25</v>
      </c>
      <c r="S1114" s="37">
        <v>0.24313934147357899</v>
      </c>
      <c r="T1114" s="46">
        <v>998.81237792968795</v>
      </c>
      <c r="U1114" s="46">
        <v>1642.45983886719</v>
      </c>
      <c r="V1114" s="13"/>
      <c r="W1114" s="13"/>
      <c r="X1114" s="13"/>
      <c r="Y1114" s="13"/>
      <c r="Z1114" s="13"/>
      <c r="AA1114" s="13"/>
    </row>
    <row r="1115" spans="1:27" ht="15.75" customHeight="1" x14ac:dyDescent="0.2">
      <c r="A1115" s="13"/>
      <c r="B1115" s="37" t="str">
        <f>"CRS25WT3607638"</f>
        <v>CRS25WT3607638</v>
      </c>
      <c r="C1115" s="38">
        <v>45944</v>
      </c>
      <c r="D1115" s="37" t="s">
        <v>406</v>
      </c>
      <c r="E1115" s="37" t="s">
        <v>62</v>
      </c>
      <c r="F1115" s="37">
        <v>195</v>
      </c>
      <c r="G1115" s="37">
        <v>4</v>
      </c>
      <c r="H1115" s="37">
        <v>195.57276916503901</v>
      </c>
      <c r="I1115" s="37">
        <v>9.7239952087402308</v>
      </c>
      <c r="J1115" s="37">
        <v>23.988523483276399</v>
      </c>
      <c r="K1115" s="37">
        <v>9.9030494689941406</v>
      </c>
      <c r="L1115" s="37">
        <v>19.748741149902301</v>
      </c>
      <c r="M1115" s="37">
        <v>0.83841711282730103</v>
      </c>
      <c r="N1115" s="37">
        <v>9.5146083831787092</v>
      </c>
      <c r="O1115" s="37">
        <v>0</v>
      </c>
      <c r="P1115" s="37">
        <v>0</v>
      </c>
      <c r="Q1115" s="37">
        <v>1.03329606354237E-2</v>
      </c>
      <c r="R1115" s="37">
        <v>25</v>
      </c>
      <c r="S1115" s="37">
        <v>0.25269216299057001</v>
      </c>
      <c r="T1115" s="46">
        <v>1000.48602294922</v>
      </c>
      <c r="U1115" s="46">
        <v>654.42523193359398</v>
      </c>
      <c r="V1115" s="13"/>
      <c r="W1115" s="13"/>
      <c r="X1115" s="13"/>
      <c r="Y1115" s="13"/>
      <c r="Z1115" s="13"/>
      <c r="AA1115" s="13"/>
    </row>
    <row r="1116" spans="1:27" ht="15.75" customHeight="1" x14ac:dyDescent="0.2">
      <c r="A1116" s="13"/>
      <c r="B1116" s="37" t="str">
        <f>"CRS25WT3607639"</f>
        <v>CRS25WT3607639</v>
      </c>
      <c r="C1116" s="38">
        <v>45944</v>
      </c>
      <c r="D1116" s="37" t="s">
        <v>407</v>
      </c>
      <c r="E1116" s="37" t="s">
        <v>62</v>
      </c>
      <c r="F1116" s="37">
        <v>195</v>
      </c>
      <c r="G1116" s="37">
        <v>4</v>
      </c>
      <c r="H1116" s="37">
        <v>195.89942932128901</v>
      </c>
      <c r="I1116" s="37">
        <v>9.8199300765991193</v>
      </c>
      <c r="J1116" s="37">
        <v>23.908649444580099</v>
      </c>
      <c r="K1116" s="37">
        <v>10.047564506530801</v>
      </c>
      <c r="L1116" s="37">
        <v>19.497205734252901</v>
      </c>
      <c r="M1116" s="37">
        <v>0.83439123630523704</v>
      </c>
      <c r="N1116" s="37">
        <v>9.5305004119872994</v>
      </c>
      <c r="O1116" s="37">
        <v>0</v>
      </c>
      <c r="P1116" s="37">
        <v>0</v>
      </c>
      <c r="Q1116" s="37">
        <v>1.2619047425687299E-2</v>
      </c>
      <c r="R1116" s="37">
        <v>25</v>
      </c>
      <c r="S1116" s="37">
        <v>0.25516182184219399</v>
      </c>
      <c r="T1116" s="46">
        <v>1000.96795654297</v>
      </c>
      <c r="U1116" s="46">
        <v>1246.35510253906</v>
      </c>
      <c r="V1116" s="13"/>
      <c r="W1116" s="13"/>
      <c r="X1116" s="13"/>
      <c r="Y1116" s="13"/>
      <c r="Z1116" s="13"/>
      <c r="AA1116" s="13"/>
    </row>
    <row r="1117" spans="1:27" ht="15.75" customHeight="1" x14ac:dyDescent="0.2">
      <c r="A1117" s="13"/>
      <c r="B1117" s="37" t="str">
        <f>"CRS25WT3607640"</f>
        <v>CRS25WT3607640</v>
      </c>
      <c r="C1117" s="38">
        <v>45944</v>
      </c>
      <c r="D1117" s="37" t="s">
        <v>408</v>
      </c>
      <c r="E1117" s="37" t="s">
        <v>62</v>
      </c>
      <c r="F1117" s="37">
        <v>196</v>
      </c>
      <c r="G1117" s="37">
        <v>4</v>
      </c>
      <c r="H1117" s="37">
        <v>196.16458129882801</v>
      </c>
      <c r="I1117" s="37">
        <v>9.7779674530029297</v>
      </c>
      <c r="J1117" s="37">
        <v>23.919712066650401</v>
      </c>
      <c r="K1117" s="37">
        <v>9.9876871109008807</v>
      </c>
      <c r="L1117" s="37">
        <v>19.640642166137699</v>
      </c>
      <c r="M1117" s="37">
        <v>0.83871817588806197</v>
      </c>
      <c r="N1117" s="37">
        <v>9.5433998107910192</v>
      </c>
      <c r="O1117" s="37">
        <v>0</v>
      </c>
      <c r="P1117" s="37">
        <v>0</v>
      </c>
      <c r="Q1117" s="37">
        <v>4.1121132671833004E-3</v>
      </c>
      <c r="R1117" s="37">
        <v>25</v>
      </c>
      <c r="S1117" s="37">
        <v>0.25279283523559598</v>
      </c>
      <c r="T1117" s="46">
        <v>1001.61932373047</v>
      </c>
      <c r="U1117" s="46">
        <v>852.76947021484398</v>
      </c>
      <c r="V1117" s="13"/>
      <c r="W1117" s="13"/>
      <c r="X1117" s="13"/>
      <c r="Y1117" s="13"/>
      <c r="Z1117" s="13"/>
      <c r="AA1117" s="13"/>
    </row>
    <row r="1118" spans="1:27" ht="15.75" customHeight="1" x14ac:dyDescent="0.2">
      <c r="A1118" s="13"/>
      <c r="B1118" s="37" t="str">
        <f>"CRS25WT3607641"</f>
        <v>CRS25WT3607641</v>
      </c>
      <c r="C1118" s="38">
        <v>45946</v>
      </c>
      <c r="D1118" s="39">
        <v>0.85583333333333333</v>
      </c>
      <c r="E1118" s="37" t="s">
        <v>62</v>
      </c>
      <c r="F1118" s="37">
        <v>195</v>
      </c>
      <c r="G1118" s="37">
        <v>4</v>
      </c>
      <c r="H1118" s="37">
        <v>195.48098754882801</v>
      </c>
      <c r="I1118" s="37">
        <v>9.5494327545165998</v>
      </c>
      <c r="J1118" s="37">
        <v>24.0307941436768</v>
      </c>
      <c r="K1118" s="37">
        <v>9.8977022171020508</v>
      </c>
      <c r="L1118" s="37">
        <v>19.750137329101602</v>
      </c>
      <c r="M1118" s="37">
        <v>0.85184156894683805</v>
      </c>
      <c r="N1118" s="37">
        <v>9.5101432800293004</v>
      </c>
      <c r="O1118" s="37">
        <v>0</v>
      </c>
      <c r="P1118" s="37">
        <v>0</v>
      </c>
      <c r="Q1118" s="37">
        <v>1.18948509916663E-2</v>
      </c>
      <c r="R1118" s="37">
        <v>25</v>
      </c>
      <c r="S1118" s="37">
        <v>0.249123901128769</v>
      </c>
      <c r="T1118" s="46">
        <v>997.02642822265602</v>
      </c>
      <c r="U1118" s="46">
        <v>9999</v>
      </c>
      <c r="V1118" s="13"/>
      <c r="W1118" s="13"/>
      <c r="X1118" s="13"/>
      <c r="Y1118" s="13"/>
      <c r="Z1118" s="13"/>
      <c r="AA1118" s="13"/>
    </row>
    <row r="1119" spans="1:27" ht="15.75" customHeight="1" x14ac:dyDescent="0.2">
      <c r="A1119" s="13"/>
      <c r="B1119" s="37" t="str">
        <f>"CRS25WT3607642"</f>
        <v>CRS25WT3607642</v>
      </c>
      <c r="C1119" s="38">
        <v>45946</v>
      </c>
      <c r="D1119" s="39">
        <v>0.88211805555555556</v>
      </c>
      <c r="E1119" s="37" t="s">
        <v>62</v>
      </c>
      <c r="F1119" s="37">
        <v>197</v>
      </c>
      <c r="G1119" s="37">
        <v>4</v>
      </c>
      <c r="H1119" s="37">
        <v>197.82501220703099</v>
      </c>
      <c r="I1119" s="37">
        <v>9.6263694763183594</v>
      </c>
      <c r="J1119" s="37">
        <v>24.461683273315401</v>
      </c>
      <c r="K1119" s="37">
        <v>9.7468910217285192</v>
      </c>
      <c r="L1119" s="37">
        <v>20.296215057373001</v>
      </c>
      <c r="M1119" s="37">
        <v>0.84010261297225997</v>
      </c>
      <c r="N1119" s="37">
        <v>9.6241798400878906</v>
      </c>
      <c r="O1119" s="37">
        <v>0</v>
      </c>
      <c r="P1119" s="37">
        <v>0</v>
      </c>
      <c r="Q1119" s="37">
        <v>1.19046065956354E-2</v>
      </c>
      <c r="R1119" s="37">
        <v>25</v>
      </c>
      <c r="S1119" s="37">
        <v>0.25144922733306901</v>
      </c>
      <c r="T1119" s="46">
        <v>996.012939453125</v>
      </c>
      <c r="U1119" s="46">
        <v>546.03118896484398</v>
      </c>
      <c r="V1119" s="13"/>
      <c r="W1119" s="13"/>
      <c r="X1119" s="13"/>
      <c r="Y1119" s="13"/>
      <c r="Z1119" s="13"/>
      <c r="AA1119" s="13"/>
    </row>
    <row r="1120" spans="1:27" ht="15.75" customHeight="1" x14ac:dyDescent="0.2">
      <c r="A1120" s="13"/>
      <c r="B1120" s="37" t="str">
        <f>"CRS25WT3607643"</f>
        <v>CRS25WT3607643</v>
      </c>
      <c r="C1120" s="38">
        <v>45946</v>
      </c>
      <c r="D1120" s="39">
        <v>0.85747685185185185</v>
      </c>
      <c r="E1120" s="37" t="s">
        <v>62</v>
      </c>
      <c r="F1120" s="37">
        <v>198</v>
      </c>
      <c r="G1120" s="37">
        <v>4</v>
      </c>
      <c r="H1120" s="37">
        <v>198.11273193359401</v>
      </c>
      <c r="I1120" s="37">
        <v>9.5799713134765607</v>
      </c>
      <c r="J1120" s="37">
        <v>24.349084854126001</v>
      </c>
      <c r="K1120" s="37">
        <v>9.8793163299560494</v>
      </c>
      <c r="L1120" s="37">
        <v>20.0532836914063</v>
      </c>
      <c r="M1120" s="37">
        <v>0.84930860996246305</v>
      </c>
      <c r="N1120" s="37">
        <v>9.6381769180297905</v>
      </c>
      <c r="O1120" s="37">
        <v>0</v>
      </c>
      <c r="P1120" s="37">
        <v>0</v>
      </c>
      <c r="Q1120" s="37">
        <v>1.6429809853434601E-2</v>
      </c>
      <c r="R1120" s="37">
        <v>25</v>
      </c>
      <c r="S1120" s="37">
        <v>0.25542160868644698</v>
      </c>
      <c r="T1120" s="46">
        <v>998.21203613281295</v>
      </c>
      <c r="U1120" s="46">
        <v>9999</v>
      </c>
      <c r="V1120" s="13"/>
      <c r="W1120" s="13"/>
      <c r="X1120" s="13"/>
      <c r="Y1120" s="13"/>
      <c r="Z1120" s="13"/>
      <c r="AA1120" s="13"/>
    </row>
    <row r="1121" spans="1:27" ht="15.75" customHeight="1" x14ac:dyDescent="0.2">
      <c r="A1121" s="13"/>
      <c r="B1121" s="37" t="str">
        <f>"CRS25WT3607644"</f>
        <v>CRS25WT3607644</v>
      </c>
      <c r="C1121" s="38">
        <v>45946</v>
      </c>
      <c r="D1121" s="39">
        <v>0.85875000000000001</v>
      </c>
      <c r="E1121" s="37" t="s">
        <v>62</v>
      </c>
      <c r="F1121" s="37">
        <v>199</v>
      </c>
      <c r="G1121" s="37">
        <v>4</v>
      </c>
      <c r="H1121" s="37">
        <v>199.02331542968801</v>
      </c>
      <c r="I1121" s="37">
        <v>9.6513385772705096</v>
      </c>
      <c r="J1121" s="37">
        <v>24.366081237793001</v>
      </c>
      <c r="K1121" s="37">
        <v>9.8776788711547905</v>
      </c>
      <c r="L1121" s="37">
        <v>20.1487941741943</v>
      </c>
      <c r="M1121" s="37">
        <v>0.84631240367889404</v>
      </c>
      <c r="N1121" s="37">
        <v>9.6824769973754901</v>
      </c>
      <c r="O1121" s="37">
        <v>0</v>
      </c>
      <c r="P1121" s="37">
        <v>0</v>
      </c>
      <c r="Q1121" s="37">
        <v>1.0952379554510099E-2</v>
      </c>
      <c r="R1121" s="37">
        <v>25</v>
      </c>
      <c r="S1121" s="37">
        <v>0.24790227413177501</v>
      </c>
      <c r="T1121" s="46">
        <v>997.00689697265602</v>
      </c>
      <c r="U1121" s="46">
        <v>965.36901855468795</v>
      </c>
      <c r="V1121" s="13"/>
      <c r="W1121" s="13"/>
      <c r="X1121" s="13"/>
      <c r="Y1121" s="13"/>
      <c r="Z1121" s="13"/>
      <c r="AA1121" s="13"/>
    </row>
    <row r="1122" spans="1:27" ht="15.75" customHeight="1" x14ac:dyDescent="0.2">
      <c r="A1122" s="13"/>
      <c r="B1122" s="37" t="str">
        <f>"CRS25WT3607645"</f>
        <v>CRS25WT3607645</v>
      </c>
      <c r="C1122" s="38">
        <v>45947</v>
      </c>
      <c r="D1122" s="39">
        <v>2.71875E-2</v>
      </c>
      <c r="E1122" s="37" t="s">
        <v>62</v>
      </c>
      <c r="F1122" s="37">
        <v>198</v>
      </c>
      <c r="G1122" s="37">
        <v>4</v>
      </c>
      <c r="H1122" s="37">
        <v>198.04231262207</v>
      </c>
      <c r="I1122" s="37">
        <v>9.6243619918823207</v>
      </c>
      <c r="J1122" s="37">
        <v>24.409173965454102</v>
      </c>
      <c r="K1122" s="37">
        <v>9.78161525726318</v>
      </c>
      <c r="L1122" s="37">
        <v>20.246383666992202</v>
      </c>
      <c r="M1122" s="37">
        <v>0.84301042556762695</v>
      </c>
      <c r="N1122" s="37">
        <v>9.6347513198852504</v>
      </c>
      <c r="O1122" s="37">
        <v>0</v>
      </c>
      <c r="P1122" s="37">
        <v>0</v>
      </c>
      <c r="Q1122" s="37">
        <v>1.4126751571893701E-2</v>
      </c>
      <c r="R1122" s="37">
        <v>25</v>
      </c>
      <c r="S1122" s="37">
        <v>0.248379796743393</v>
      </c>
      <c r="T1122" s="46">
        <v>996.28106689453102</v>
      </c>
      <c r="U1122" s="46">
        <v>751.37249755859398</v>
      </c>
      <c r="V1122" s="13"/>
      <c r="W1122" s="13"/>
      <c r="X1122" s="13"/>
      <c r="Y1122" s="13"/>
      <c r="Z1122" s="13"/>
      <c r="AA1122" s="13"/>
    </row>
    <row r="1123" spans="1:27" ht="15.75" customHeight="1" x14ac:dyDescent="0.2">
      <c r="A1123" s="13"/>
      <c r="B1123" s="37" t="str">
        <f>"CRS25WT3607646"</f>
        <v>CRS25WT3607646</v>
      </c>
      <c r="C1123" s="38">
        <v>45947</v>
      </c>
      <c r="D1123" s="39">
        <v>2.6400462962962962E-2</v>
      </c>
      <c r="E1123" s="37" t="s">
        <v>62</v>
      </c>
      <c r="F1123" s="37">
        <v>197</v>
      </c>
      <c r="G1123" s="37">
        <v>4</v>
      </c>
      <c r="H1123" s="37">
        <v>197.87130737304699</v>
      </c>
      <c r="I1123" s="37">
        <v>9.6427230834960902</v>
      </c>
      <c r="J1123" s="37">
        <v>24.4092102050781</v>
      </c>
      <c r="K1123" s="37">
        <v>9.7751741409301793</v>
      </c>
      <c r="L1123" s="37">
        <v>20.242229461669901</v>
      </c>
      <c r="M1123" s="37">
        <v>0.84067744016647294</v>
      </c>
      <c r="N1123" s="37">
        <v>9.6264314651489293</v>
      </c>
      <c r="O1123" s="37">
        <v>0</v>
      </c>
      <c r="P1123" s="37">
        <v>0</v>
      </c>
      <c r="Q1123" s="37">
        <v>1.5238094143569501E-2</v>
      </c>
      <c r="R1123" s="37">
        <v>25</v>
      </c>
      <c r="S1123" s="37">
        <v>0.248988017439842</v>
      </c>
      <c r="T1123" s="46">
        <v>995.91613769531295</v>
      </c>
      <c r="U1123" s="46">
        <v>518.70404052734398</v>
      </c>
      <c r="V1123" s="13"/>
      <c r="W1123" s="13"/>
      <c r="X1123" s="13"/>
      <c r="Y1123" s="13"/>
      <c r="Z1123" s="13"/>
      <c r="AA1123" s="13"/>
    </row>
    <row r="1124" spans="1:27" ht="15.75" customHeight="1" x14ac:dyDescent="0.2">
      <c r="A1124" s="13"/>
      <c r="B1124" s="37" t="str">
        <f>"CRS25WT3607647"</f>
        <v>CRS25WT3607647</v>
      </c>
      <c r="C1124" s="38">
        <v>45947</v>
      </c>
      <c r="D1124" s="39">
        <v>2.568287037037037E-2</v>
      </c>
      <c r="E1124" s="37" t="s">
        <v>62</v>
      </c>
      <c r="F1124" s="37">
        <v>199</v>
      </c>
      <c r="G1124" s="37">
        <v>4</v>
      </c>
      <c r="H1124" s="37">
        <v>199.84640502929699</v>
      </c>
      <c r="I1124" s="37">
        <v>9.6971206665039098</v>
      </c>
      <c r="J1124" s="37">
        <v>24.441360473632798</v>
      </c>
      <c r="K1124" s="37">
        <v>9.88897609710693</v>
      </c>
      <c r="L1124" s="37">
        <v>20.209009170532202</v>
      </c>
      <c r="M1124" s="37">
        <v>0.843195259571075</v>
      </c>
      <c r="N1124" s="37">
        <v>9.7225198745727504</v>
      </c>
      <c r="O1124" s="37">
        <v>0</v>
      </c>
      <c r="P1124" s="37">
        <v>0</v>
      </c>
      <c r="Q1124" s="37">
        <v>1.0952379554510099E-2</v>
      </c>
      <c r="R1124" s="37">
        <v>25</v>
      </c>
      <c r="S1124" s="37">
        <v>0.246124938130379</v>
      </c>
      <c r="T1124" s="46">
        <v>995.88299560546898</v>
      </c>
      <c r="U1124" s="46">
        <v>739.767822265625</v>
      </c>
      <c r="V1124" s="13"/>
      <c r="W1124" s="13"/>
      <c r="X1124" s="13"/>
      <c r="Y1124" s="13"/>
      <c r="Z1124" s="13"/>
      <c r="AA1124" s="13"/>
    </row>
    <row r="1125" spans="1:27" ht="15.75" customHeight="1" x14ac:dyDescent="0.2">
      <c r="A1125" s="13"/>
      <c r="B1125" s="37" t="str">
        <f>"CRS25WT3607648"</f>
        <v>CRS25WT3607648</v>
      </c>
      <c r="C1125" s="38">
        <v>45947</v>
      </c>
      <c r="D1125" s="39">
        <v>3.1539351851851853E-2</v>
      </c>
      <c r="E1125" s="37" t="s">
        <v>62</v>
      </c>
      <c r="F1125" s="37">
        <v>197</v>
      </c>
      <c r="G1125" s="37">
        <v>4</v>
      </c>
      <c r="H1125" s="37">
        <v>197.27261352539099</v>
      </c>
      <c r="I1125" s="37">
        <v>9.6374473571777308</v>
      </c>
      <c r="J1125" s="37">
        <v>24.344972610473601</v>
      </c>
      <c r="K1125" s="37">
        <v>9.7847404479980504</v>
      </c>
      <c r="L1125" s="37">
        <v>20.161252975463899</v>
      </c>
      <c r="M1125" s="37">
        <v>0.84080541133880604</v>
      </c>
      <c r="N1125" s="37">
        <v>9.5973052978515607</v>
      </c>
      <c r="O1125" s="37">
        <v>0</v>
      </c>
      <c r="P1125" s="37">
        <v>0</v>
      </c>
      <c r="Q1125" s="37">
        <v>1.19046065956354E-2</v>
      </c>
      <c r="R1125" s="37">
        <v>25</v>
      </c>
      <c r="S1125" s="37">
        <v>0.236194148659706</v>
      </c>
      <c r="T1125" s="46">
        <v>995.84124755859398</v>
      </c>
      <c r="U1125" s="46">
        <v>502.3994140625</v>
      </c>
      <c r="V1125" s="13"/>
      <c r="W1125" s="13"/>
      <c r="X1125" s="13"/>
      <c r="Y1125" s="13"/>
      <c r="Z1125" s="13"/>
      <c r="AA1125" s="13"/>
    </row>
    <row r="1126" spans="1:27" ht="15.75" customHeight="1" x14ac:dyDescent="0.2">
      <c r="A1126" s="13"/>
      <c r="B1126" s="37" t="str">
        <f>"CRS25WT3607649"</f>
        <v>CRS25WT3607649</v>
      </c>
      <c r="C1126" s="38">
        <v>45947</v>
      </c>
      <c r="D1126" s="39">
        <v>3.0763888888888886E-2</v>
      </c>
      <c r="E1126" s="37" t="s">
        <v>62</v>
      </c>
      <c r="F1126" s="37">
        <v>197</v>
      </c>
      <c r="G1126" s="37">
        <v>4</v>
      </c>
      <c r="H1126" s="37">
        <v>197.53364562988301</v>
      </c>
      <c r="I1126" s="37">
        <v>9.5628271102905291</v>
      </c>
      <c r="J1126" s="37">
        <v>24.374137878418001</v>
      </c>
      <c r="K1126" s="37">
        <v>9.7775478363037092</v>
      </c>
      <c r="L1126" s="37">
        <v>20.2027797698975</v>
      </c>
      <c r="M1126" s="37">
        <v>0.84747231006622303</v>
      </c>
      <c r="N1126" s="37">
        <v>9.6100044250488299</v>
      </c>
      <c r="O1126" s="37">
        <v>0</v>
      </c>
      <c r="P1126" s="37">
        <v>0</v>
      </c>
      <c r="Q1126" s="37">
        <v>1.3809518888592699E-2</v>
      </c>
      <c r="R1126" s="37">
        <v>25</v>
      </c>
      <c r="S1126" s="37">
        <v>0.24815683066844901</v>
      </c>
      <c r="T1126" s="46">
        <v>995.86083984375</v>
      </c>
      <c r="U1126" s="46">
        <v>652.28302001953102</v>
      </c>
      <c r="V1126" s="13"/>
      <c r="W1126" s="13"/>
      <c r="X1126" s="13"/>
      <c r="Y1126" s="13"/>
      <c r="Z1126" s="13"/>
      <c r="AA1126" s="13"/>
    </row>
    <row r="1127" spans="1:27" ht="15.75" customHeight="1" x14ac:dyDescent="0.2">
      <c r="A1127" s="13"/>
      <c r="B1127" s="37" t="str">
        <f>"CRS25WT3607650"</f>
        <v>CRS25WT3607650</v>
      </c>
      <c r="C1127" s="38">
        <v>45947</v>
      </c>
      <c r="D1127" s="39">
        <v>3.0162037037037032E-2</v>
      </c>
      <c r="E1127" s="37" t="s">
        <v>62</v>
      </c>
      <c r="F1127" s="37">
        <v>199</v>
      </c>
      <c r="G1127" s="37">
        <v>4</v>
      </c>
      <c r="H1127" s="37">
        <v>199.10765075683599</v>
      </c>
      <c r="I1127" s="37">
        <v>9.6388139724731392</v>
      </c>
      <c r="J1127" s="37">
        <v>24.427637100219702</v>
      </c>
      <c r="K1127" s="37">
        <v>9.8382692337036097</v>
      </c>
      <c r="L1127" s="37">
        <v>20.2380771636963</v>
      </c>
      <c r="M1127" s="37">
        <v>0.84563487768173196</v>
      </c>
      <c r="N1127" s="37">
        <v>9.6865797042846697</v>
      </c>
      <c r="O1127" s="37">
        <v>0</v>
      </c>
      <c r="P1127" s="37">
        <v>0</v>
      </c>
      <c r="Q1127" s="37">
        <v>1.18948509916663E-2</v>
      </c>
      <c r="R1127" s="37">
        <v>25</v>
      </c>
      <c r="S1127" s="37">
        <v>0.250602066516876</v>
      </c>
      <c r="T1127" s="46">
        <v>997.13812255859398</v>
      </c>
      <c r="U1127" s="46">
        <v>722.04290771484398</v>
      </c>
      <c r="V1127" s="13"/>
      <c r="W1127" s="13"/>
      <c r="X1127" s="13"/>
      <c r="Y1127" s="13"/>
      <c r="Z1127" s="13"/>
      <c r="AA1127" s="13"/>
    </row>
    <row r="1128" spans="1:27" ht="15.75" customHeight="1" x14ac:dyDescent="0.2">
      <c r="A1128" s="13"/>
      <c r="B1128" s="37" t="str">
        <f>"CRS25WT3607651"</f>
        <v>CRS25WT3607651</v>
      </c>
      <c r="C1128" s="38">
        <v>45947</v>
      </c>
      <c r="D1128" s="39">
        <v>3.5335648148148151E-2</v>
      </c>
      <c r="E1128" s="37" t="s">
        <v>62</v>
      </c>
      <c r="F1128" s="37">
        <v>198</v>
      </c>
      <c r="G1128" s="37">
        <v>4</v>
      </c>
      <c r="H1128" s="37">
        <v>198.38478088378901</v>
      </c>
      <c r="I1128" s="37">
        <v>9.5942678451538104</v>
      </c>
      <c r="J1128" s="37">
        <v>24.318223953247099</v>
      </c>
      <c r="K1128" s="37">
        <v>9.84497165679932</v>
      </c>
      <c r="L1128" s="37">
        <v>20.150873184204102</v>
      </c>
      <c r="M1128" s="37">
        <v>0.85028529167175304</v>
      </c>
      <c r="N1128" s="37">
        <v>9.6514120101928693</v>
      </c>
      <c r="O1128" s="37">
        <v>0</v>
      </c>
      <c r="P1128" s="37">
        <v>0</v>
      </c>
      <c r="Q1128" s="37">
        <v>1.03176152333617E-2</v>
      </c>
      <c r="R1128" s="37">
        <v>25</v>
      </c>
      <c r="S1128" s="37">
        <v>0.24409934878349299</v>
      </c>
      <c r="T1128" s="46">
        <v>996.05108642578102</v>
      </c>
      <c r="U1128" s="46">
        <v>890.64489746093795</v>
      </c>
      <c r="V1128" s="13"/>
      <c r="W1128" s="13"/>
      <c r="X1128" s="13"/>
      <c r="Y1128" s="13"/>
      <c r="Z1128" s="13"/>
      <c r="AA1128" s="13"/>
    </row>
    <row r="1129" spans="1:27" ht="15.75" customHeight="1" x14ac:dyDescent="0.2">
      <c r="A1129" s="13"/>
      <c r="B1129" s="37" t="str">
        <f>"CRS25WT3607652"</f>
        <v>CRS25WT3607652</v>
      </c>
      <c r="C1129" s="38">
        <v>45947</v>
      </c>
      <c r="D1129" s="39">
        <v>3.4699074074074077E-2</v>
      </c>
      <c r="E1129" s="37" t="s">
        <v>62</v>
      </c>
      <c r="F1129" s="37">
        <v>198</v>
      </c>
      <c r="G1129" s="37">
        <v>4</v>
      </c>
      <c r="H1129" s="37">
        <v>198.140869140625</v>
      </c>
      <c r="I1129" s="37">
        <v>9.6318521499633807</v>
      </c>
      <c r="J1129" s="37">
        <v>24.3631896972656</v>
      </c>
      <c r="K1129" s="37">
        <v>9.79150390625</v>
      </c>
      <c r="L1129" s="37">
        <v>20.2360019683838</v>
      </c>
      <c r="M1129" s="37">
        <v>0.84436476230621305</v>
      </c>
      <c r="N1129" s="37">
        <v>9.6395463943481392</v>
      </c>
      <c r="O1129" s="37">
        <v>0</v>
      </c>
      <c r="P1129" s="37">
        <v>0</v>
      </c>
      <c r="Q1129" s="37">
        <v>1.60316880792379E-2</v>
      </c>
      <c r="R1129" s="37">
        <v>25</v>
      </c>
      <c r="S1129" s="37">
        <v>0.248124539852142</v>
      </c>
      <c r="T1129" s="46">
        <v>995.49938964843795</v>
      </c>
      <c r="U1129" s="46">
        <v>533.65826416015602</v>
      </c>
      <c r="V1129" s="13"/>
      <c r="W1129" s="13"/>
      <c r="X1129" s="13"/>
      <c r="Y1129" s="13"/>
      <c r="Z1129" s="13"/>
      <c r="AA1129" s="13"/>
    </row>
    <row r="1130" spans="1:27" ht="15.75" customHeight="1" x14ac:dyDescent="0.2">
      <c r="A1130" s="13"/>
      <c r="B1130" s="37" t="str">
        <f>"CRS25WT3607653"</f>
        <v>CRS25WT3607653</v>
      </c>
      <c r="C1130" s="38">
        <v>45947</v>
      </c>
      <c r="D1130" s="39">
        <v>3.3761574074074076E-2</v>
      </c>
      <c r="E1130" s="37" t="s">
        <v>62</v>
      </c>
      <c r="F1130" s="37">
        <v>197</v>
      </c>
      <c r="G1130" s="37">
        <v>4</v>
      </c>
      <c r="H1130" s="37">
        <v>197.73171997070301</v>
      </c>
      <c r="I1130" s="37">
        <v>9.6197414398193395</v>
      </c>
      <c r="J1130" s="37">
        <v>24.4023342132568</v>
      </c>
      <c r="K1130" s="37">
        <v>9.7502746582031303</v>
      </c>
      <c r="L1130" s="37">
        <v>20.279603958129901</v>
      </c>
      <c r="M1130" s="37">
        <v>0.84232866764068604</v>
      </c>
      <c r="N1130" s="37">
        <v>9.6196413040161097</v>
      </c>
      <c r="O1130" s="37">
        <v>0</v>
      </c>
      <c r="P1130" s="37">
        <v>0</v>
      </c>
      <c r="Q1130" s="37">
        <v>1.06547614559531E-2</v>
      </c>
      <c r="R1130" s="37">
        <v>25</v>
      </c>
      <c r="S1130" s="37">
        <v>0.24930532276630399</v>
      </c>
      <c r="T1130" s="46">
        <v>995.28985595703102</v>
      </c>
      <c r="U1130" s="46">
        <v>520.04833984375</v>
      </c>
      <c r="V1130" s="13"/>
      <c r="W1130" s="13"/>
      <c r="X1130" s="13"/>
      <c r="Y1130" s="13"/>
      <c r="Z1130" s="13"/>
      <c r="AA1130" s="13"/>
    </row>
    <row r="1131" spans="1:27" ht="15.75" customHeight="1" x14ac:dyDescent="0.2">
      <c r="A1131" s="13"/>
      <c r="B1131" s="37" t="str">
        <f>"CRS25WT3607654"</f>
        <v>CRS25WT3607654</v>
      </c>
      <c r="C1131" s="38">
        <v>45946</v>
      </c>
      <c r="D1131" s="39">
        <v>0.97086805555555555</v>
      </c>
      <c r="E1131" s="37" t="s">
        <v>62</v>
      </c>
      <c r="F1131" s="37">
        <v>202</v>
      </c>
      <c r="G1131" s="37">
        <v>4</v>
      </c>
      <c r="H1131" s="37">
        <v>202.95471191406301</v>
      </c>
      <c r="I1131" s="37">
        <v>9.7930860519409197</v>
      </c>
      <c r="J1131" s="37">
        <v>24.561681747436499</v>
      </c>
      <c r="K1131" s="37">
        <v>9.9295434951782209</v>
      </c>
      <c r="L1131" s="37">
        <v>20.439481735229499</v>
      </c>
      <c r="M1131" s="37">
        <v>0.84376490116119396</v>
      </c>
      <c r="N1131" s="37">
        <v>9.8737392425537092</v>
      </c>
      <c r="O1131" s="37">
        <v>0</v>
      </c>
      <c r="P1131" s="37">
        <v>0</v>
      </c>
      <c r="Q1131" s="37">
        <v>1.0654759593308E-2</v>
      </c>
      <c r="R1131" s="37">
        <v>25</v>
      </c>
      <c r="S1131" s="37">
        <v>0.23897525668144201</v>
      </c>
      <c r="T1131" s="46">
        <v>996.35089111328102</v>
      </c>
      <c r="U1131" s="46">
        <v>570.57189941406295</v>
      </c>
      <c r="V1131" s="13"/>
      <c r="W1131" s="13"/>
      <c r="X1131" s="13"/>
      <c r="Y1131" s="13"/>
      <c r="Z1131" s="13"/>
      <c r="AA1131" s="13"/>
    </row>
    <row r="1132" spans="1:27" ht="15.75" customHeight="1" x14ac:dyDescent="0.2">
      <c r="A1132" s="13"/>
      <c r="B1132" s="37" t="str">
        <f>"CRS25WT3607655"</f>
        <v>CRS25WT3607655</v>
      </c>
      <c r="C1132" s="38">
        <v>45946</v>
      </c>
      <c r="D1132" s="39">
        <v>0.9891550925925926</v>
      </c>
      <c r="E1132" s="37" t="s">
        <v>62</v>
      </c>
      <c r="F1132" s="37">
        <v>197</v>
      </c>
      <c r="G1132" s="37">
        <v>4</v>
      </c>
      <c r="H1132" s="37">
        <v>197.67916870117199</v>
      </c>
      <c r="I1132" s="37">
        <v>9.6457672119140607</v>
      </c>
      <c r="J1132" s="37">
        <v>24.407955169677699</v>
      </c>
      <c r="K1132" s="37">
        <v>9.7456874847412092</v>
      </c>
      <c r="L1132" s="37">
        <v>20.283758163452099</v>
      </c>
      <c r="M1132" s="37">
        <v>0.83963924646377597</v>
      </c>
      <c r="N1132" s="37">
        <v>9.6170845031738299</v>
      </c>
      <c r="O1132" s="37">
        <v>0</v>
      </c>
      <c r="P1132" s="37">
        <v>0</v>
      </c>
      <c r="Q1132" s="37">
        <v>1.0952379554510099E-2</v>
      </c>
      <c r="R1132" s="37">
        <v>25</v>
      </c>
      <c r="S1132" s="37">
        <v>0.24574679136276201</v>
      </c>
      <c r="T1132" s="46">
        <v>995.45501708984398</v>
      </c>
      <c r="U1132" s="46">
        <v>563.35821533203102</v>
      </c>
      <c r="V1132" s="13"/>
      <c r="W1132" s="13"/>
      <c r="X1132" s="13"/>
      <c r="Y1132" s="13"/>
      <c r="Z1132" s="13"/>
      <c r="AA1132" s="13"/>
    </row>
    <row r="1133" spans="1:27" ht="15.75" customHeight="1" x14ac:dyDescent="0.2">
      <c r="A1133" s="13"/>
      <c r="B1133" s="37" t="str">
        <f>"CRS25WT3607656"</f>
        <v>CRS25WT3607656</v>
      </c>
      <c r="C1133" s="38">
        <v>45946</v>
      </c>
      <c r="D1133" s="39">
        <v>0.98672453703703711</v>
      </c>
      <c r="E1133" s="37" t="s">
        <v>62</v>
      </c>
      <c r="F1133" s="37">
        <v>198</v>
      </c>
      <c r="G1133" s="37">
        <v>4</v>
      </c>
      <c r="H1133" s="37">
        <v>198.01713562011699</v>
      </c>
      <c r="I1133" s="37">
        <v>9.6800975799560494</v>
      </c>
      <c r="J1133" s="37">
        <v>24.385910034179702</v>
      </c>
      <c r="K1133" s="37">
        <v>9.7884016036987305</v>
      </c>
      <c r="L1133" s="37">
        <v>20.229772567748999</v>
      </c>
      <c r="M1133" s="37">
        <v>0.83884954452514604</v>
      </c>
      <c r="N1133" s="37">
        <v>9.6335268020629901</v>
      </c>
      <c r="O1133" s="37">
        <v>0</v>
      </c>
      <c r="P1133" s="37">
        <v>0</v>
      </c>
      <c r="Q1133" s="37">
        <v>1.3988074846565699E-2</v>
      </c>
      <c r="R1133" s="37">
        <v>25</v>
      </c>
      <c r="S1133" s="37">
        <v>0.24433422088623</v>
      </c>
      <c r="T1133" s="46">
        <v>995.14208984375</v>
      </c>
      <c r="U1133" s="46">
        <v>536.27685546875</v>
      </c>
      <c r="V1133" s="13"/>
      <c r="W1133" s="13"/>
      <c r="X1133" s="13"/>
      <c r="Y1133" s="13"/>
      <c r="Z1133" s="13"/>
      <c r="AA1133" s="13"/>
    </row>
    <row r="1134" spans="1:27" ht="15.75" customHeight="1" x14ac:dyDescent="0.2">
      <c r="A1134" s="13"/>
      <c r="B1134" s="37" t="str">
        <f>"CRS25WT3607657"</f>
        <v>CRS25WT3607657</v>
      </c>
      <c r="C1134" s="38">
        <v>45947</v>
      </c>
      <c r="D1134" s="39">
        <v>1.7905092592592594E-2</v>
      </c>
      <c r="E1134" s="37" t="s">
        <v>62</v>
      </c>
      <c r="F1134" s="37">
        <v>198</v>
      </c>
      <c r="G1134" s="37">
        <v>4</v>
      </c>
      <c r="H1134" s="37">
        <v>198.31167602539099</v>
      </c>
      <c r="I1134" s="37">
        <v>9.6663427352905291</v>
      </c>
      <c r="J1134" s="37">
        <v>24.3589687347412</v>
      </c>
      <c r="K1134" s="37">
        <v>9.7969284057617205</v>
      </c>
      <c r="L1134" s="37">
        <v>20.242229461669901</v>
      </c>
      <c r="M1134" s="37">
        <v>0.84222316741943404</v>
      </c>
      <c r="N1134" s="37">
        <v>9.6478557586669904</v>
      </c>
      <c r="O1134" s="37">
        <v>0</v>
      </c>
      <c r="P1134" s="37">
        <v>0</v>
      </c>
      <c r="Q1134" s="37">
        <v>1.5236857347190399E-2</v>
      </c>
      <c r="R1134" s="37">
        <v>25</v>
      </c>
      <c r="S1134" s="37">
        <v>0.242002904415131</v>
      </c>
      <c r="T1134" s="46">
        <v>996.50531005859398</v>
      </c>
      <c r="U1134" s="46">
        <v>854.98303222656295</v>
      </c>
      <c r="V1134" s="13"/>
      <c r="W1134" s="13"/>
      <c r="X1134" s="13"/>
      <c r="Y1134" s="13"/>
      <c r="Z1134" s="13"/>
      <c r="AA1134" s="13"/>
    </row>
    <row r="1135" spans="1:27" ht="15.75" customHeight="1" x14ac:dyDescent="0.2">
      <c r="A1135" s="13"/>
      <c r="B1135" s="37" t="str">
        <f>"CRS25WT3607658"</f>
        <v>CRS25WT3607658</v>
      </c>
      <c r="C1135" s="38">
        <v>45946</v>
      </c>
      <c r="D1135" s="39">
        <v>0.97517361111111101</v>
      </c>
      <c r="E1135" s="37" t="s">
        <v>62</v>
      </c>
      <c r="F1135" s="37">
        <v>201</v>
      </c>
      <c r="G1135" s="37">
        <v>4</v>
      </c>
      <c r="H1135" s="37">
        <v>201.06729125976599</v>
      </c>
      <c r="I1135" s="37">
        <v>9.6097240447997994</v>
      </c>
      <c r="J1135" s="37">
        <v>24.577171325683601</v>
      </c>
      <c r="K1135" s="37">
        <v>9.8632516860961896</v>
      </c>
      <c r="L1135" s="37">
        <v>20.385496139526399</v>
      </c>
      <c r="M1135" s="37">
        <v>0.85133135318756104</v>
      </c>
      <c r="N1135" s="37">
        <v>9.7819166183471697</v>
      </c>
      <c r="O1135" s="37">
        <v>0</v>
      </c>
      <c r="P1135" s="37">
        <v>0</v>
      </c>
      <c r="Q1135" s="37">
        <v>1.03174624964595E-2</v>
      </c>
      <c r="R1135" s="37">
        <v>25</v>
      </c>
      <c r="S1135" s="37">
        <v>0.244515106081963</v>
      </c>
      <c r="T1135" s="46">
        <v>996.87921142578102</v>
      </c>
      <c r="U1135" s="46">
        <v>875.78790283203102</v>
      </c>
      <c r="V1135" s="13"/>
      <c r="W1135" s="13"/>
      <c r="X1135" s="13"/>
      <c r="Y1135" s="13"/>
      <c r="Z1135" s="13"/>
      <c r="AA1135" s="13"/>
    </row>
    <row r="1136" spans="1:27" ht="15.75" customHeight="1" x14ac:dyDescent="0.2">
      <c r="A1136" s="13"/>
      <c r="B1136" s="37" t="str">
        <f>"CRS25WT3607659"</f>
        <v>CRS25WT3607659</v>
      </c>
      <c r="C1136" s="38">
        <v>45951</v>
      </c>
      <c r="D1136" s="39">
        <v>3.2395833333333332E-2</v>
      </c>
      <c r="E1136" s="37" t="s">
        <v>62</v>
      </c>
      <c r="F1136" s="37">
        <v>204</v>
      </c>
      <c r="G1136" s="37">
        <v>4</v>
      </c>
      <c r="H1136" s="37">
        <v>204.35430908203099</v>
      </c>
      <c r="I1136" s="37">
        <v>9.7258863449096697</v>
      </c>
      <c r="J1136" s="37">
        <v>24.543415069580099</v>
      </c>
      <c r="K1136" s="37">
        <v>9.9875659942627006</v>
      </c>
      <c r="L1136" s="37">
        <v>20.460870742797901</v>
      </c>
      <c r="M1136" s="37">
        <v>0.85609036684036299</v>
      </c>
      <c r="N1136" s="37">
        <v>9.9418296813964808</v>
      </c>
      <c r="O1136" s="37">
        <v>0</v>
      </c>
      <c r="P1136" s="37">
        <v>0</v>
      </c>
      <c r="Q1136" s="37">
        <v>1.6270222840830701E-3</v>
      </c>
      <c r="R1136" s="37">
        <v>25</v>
      </c>
      <c r="S1136" s="37">
        <v>0.24420396983623499</v>
      </c>
      <c r="T1136" s="46">
        <v>992.56262207031295</v>
      </c>
      <c r="U1136" s="46">
        <v>270.75402832031301</v>
      </c>
      <c r="V1136" s="13"/>
      <c r="W1136" s="13"/>
      <c r="X1136" s="13"/>
      <c r="Y1136" s="13"/>
      <c r="Z1136" s="13"/>
      <c r="AA1136" s="13"/>
    </row>
    <row r="1137" spans="1:27" ht="15.75" customHeight="1" x14ac:dyDescent="0.2">
      <c r="A1137" s="13"/>
      <c r="B1137" s="37" t="str">
        <f>"CRS25WT3607660"</f>
        <v>CRS25WT3607660</v>
      </c>
      <c r="C1137" s="38">
        <v>45947</v>
      </c>
      <c r="D1137" s="39">
        <v>1.3275462962962963E-2</v>
      </c>
      <c r="E1137" s="37" t="s">
        <v>62</v>
      </c>
      <c r="F1137" s="37">
        <v>197</v>
      </c>
      <c r="G1137" s="37">
        <v>4</v>
      </c>
      <c r="H1137" s="37">
        <v>197.80299377441401</v>
      </c>
      <c r="I1137" s="37">
        <v>9.6983194351196307</v>
      </c>
      <c r="J1137" s="37">
        <v>24.316045761108398</v>
      </c>
      <c r="K1137" s="37">
        <v>9.8120565414428693</v>
      </c>
      <c r="L1137" s="37">
        <v>20.159175872802699</v>
      </c>
      <c r="M1137" s="37">
        <v>0.83877104520797696</v>
      </c>
      <c r="N1137" s="37">
        <v>9.62310886383057</v>
      </c>
      <c r="O1137" s="37">
        <v>0</v>
      </c>
      <c r="P1137" s="37">
        <v>0</v>
      </c>
      <c r="Q1137" s="37">
        <v>1.0238094255328199E-2</v>
      </c>
      <c r="R1137" s="37">
        <v>25</v>
      </c>
      <c r="S1137" s="37">
        <v>0.24671201407909399</v>
      </c>
      <c r="T1137" s="46">
        <v>996.89660644531295</v>
      </c>
      <c r="U1137" s="46">
        <v>810.682861328125</v>
      </c>
      <c r="V1137" s="13"/>
      <c r="W1137" s="13"/>
      <c r="X1137" s="13"/>
      <c r="Y1137" s="13"/>
      <c r="Z1137" s="13"/>
      <c r="AA1137" s="13"/>
    </row>
    <row r="1138" spans="1:27" ht="15.75" customHeight="1" x14ac:dyDescent="0.2">
      <c r="A1138" s="13"/>
      <c r="B1138" s="37" t="str">
        <f>"CRS25WT3607661"</f>
        <v>CRS25WT3607661</v>
      </c>
      <c r="C1138" s="38">
        <v>45947</v>
      </c>
      <c r="D1138" s="39">
        <v>1.9502314814814816E-2</v>
      </c>
      <c r="E1138" s="37" t="s">
        <v>62</v>
      </c>
      <c r="F1138" s="37">
        <v>197</v>
      </c>
      <c r="G1138" s="37">
        <v>4</v>
      </c>
      <c r="H1138" s="37">
        <v>197.92359924316401</v>
      </c>
      <c r="I1138" s="37">
        <v>9.7271089553833008</v>
      </c>
      <c r="J1138" s="37">
        <v>24.3927097320557</v>
      </c>
      <c r="K1138" s="37">
        <v>9.8129863739013707</v>
      </c>
      <c r="L1138" s="37">
        <v>20.169559478759801</v>
      </c>
      <c r="M1138" s="37">
        <v>0.83416843414306596</v>
      </c>
      <c r="N1138" s="37">
        <v>9.6289758682250994</v>
      </c>
      <c r="O1138" s="37">
        <v>0</v>
      </c>
      <c r="P1138" s="37">
        <v>0</v>
      </c>
      <c r="Q1138" s="37">
        <v>1.25409225001931E-2</v>
      </c>
      <c r="R1138" s="37">
        <v>25</v>
      </c>
      <c r="S1138" s="37">
        <v>0.25107839703559898</v>
      </c>
      <c r="T1138" s="46">
        <v>996.18499755859398</v>
      </c>
      <c r="U1138" s="46">
        <v>604.79766845703102</v>
      </c>
      <c r="V1138" s="13"/>
      <c r="W1138" s="13"/>
      <c r="X1138" s="13"/>
      <c r="Y1138" s="13"/>
      <c r="Z1138" s="13"/>
      <c r="AA1138" s="13"/>
    </row>
    <row r="1139" spans="1:27" ht="15.75" customHeight="1" x14ac:dyDescent="0.2">
      <c r="A1139" s="13"/>
      <c r="B1139" s="37" t="str">
        <f>"CRS25WT3607662"</f>
        <v>CRS25WT3607662</v>
      </c>
      <c r="C1139" s="38">
        <v>45947</v>
      </c>
      <c r="D1139" s="39">
        <v>2.4108796296296298E-2</v>
      </c>
      <c r="E1139" s="37" t="s">
        <v>62</v>
      </c>
      <c r="F1139" s="37">
        <v>197</v>
      </c>
      <c r="G1139" s="37">
        <v>4</v>
      </c>
      <c r="H1139" s="37">
        <v>197.47171020507801</v>
      </c>
      <c r="I1139" s="37">
        <v>9.6251420974731392</v>
      </c>
      <c r="J1139" s="37">
        <v>24.406835556030298</v>
      </c>
      <c r="K1139" s="37">
        <v>9.7434387207031303</v>
      </c>
      <c r="L1139" s="37">
        <v>20.267147064208999</v>
      </c>
      <c r="M1139" s="37">
        <v>0.84059393405914296</v>
      </c>
      <c r="N1139" s="37">
        <v>9.6069917678833008</v>
      </c>
      <c r="O1139" s="37">
        <v>0</v>
      </c>
      <c r="P1139" s="37">
        <v>0</v>
      </c>
      <c r="Q1139" s="37">
        <v>1.0803725570440299E-2</v>
      </c>
      <c r="R1139" s="37">
        <v>25</v>
      </c>
      <c r="S1139" s="37">
        <v>0.24824626743793499</v>
      </c>
      <c r="T1139" s="46">
        <v>997.35205078125</v>
      </c>
      <c r="U1139" s="46">
        <v>622.83013916015602</v>
      </c>
      <c r="V1139" s="13"/>
      <c r="W1139" s="13"/>
      <c r="X1139" s="13"/>
      <c r="Y1139" s="13"/>
      <c r="Z1139" s="13"/>
      <c r="AA1139" s="13"/>
    </row>
    <row r="1140" spans="1:27" ht="15.75" customHeight="1" x14ac:dyDescent="0.2">
      <c r="A1140" s="13"/>
      <c r="B1140" s="37" t="str">
        <f>"CRS25WT3607663"</f>
        <v>CRS25WT3607663</v>
      </c>
      <c r="C1140" s="38">
        <v>45947</v>
      </c>
      <c r="D1140" s="39">
        <v>1.6585648148148148E-2</v>
      </c>
      <c r="E1140" s="37" t="s">
        <v>62</v>
      </c>
      <c r="F1140" s="37">
        <v>196</v>
      </c>
      <c r="G1140" s="37">
        <v>4</v>
      </c>
      <c r="H1140" s="37">
        <v>196.61109924316401</v>
      </c>
      <c r="I1140" s="37">
        <v>9.6874217987060494</v>
      </c>
      <c r="J1140" s="37">
        <v>24.3693752288818</v>
      </c>
      <c r="K1140" s="37">
        <v>9.7529335021972692</v>
      </c>
      <c r="L1140" s="37">
        <v>20.159175872802699</v>
      </c>
      <c r="M1140" s="37">
        <v>0.83282822370529197</v>
      </c>
      <c r="N1140" s="37">
        <v>9.5651226043701207</v>
      </c>
      <c r="O1140" s="37">
        <v>0</v>
      </c>
      <c r="P1140" s="37">
        <v>0</v>
      </c>
      <c r="Q1140" s="37">
        <v>1.5238075517118E-2</v>
      </c>
      <c r="R1140" s="37">
        <v>25</v>
      </c>
      <c r="S1140" s="37">
        <v>0.25160193443298301</v>
      </c>
      <c r="T1140" s="46">
        <v>996.45361328125</v>
      </c>
      <c r="U1140" s="46">
        <v>581.96398925781295</v>
      </c>
      <c r="V1140" s="13"/>
      <c r="W1140" s="13"/>
      <c r="X1140" s="13"/>
      <c r="Y1140" s="13"/>
      <c r="Z1140" s="13"/>
      <c r="AA1140" s="13"/>
    </row>
    <row r="1141" spans="1:27" ht="15.75" customHeight="1" x14ac:dyDescent="0.2">
      <c r="A1141" s="13"/>
      <c r="B1141" s="37" t="str">
        <f>"CRS25WT3607664"</f>
        <v>CRS25WT3607664</v>
      </c>
      <c r="C1141" s="38">
        <v>45947</v>
      </c>
      <c r="D1141" s="39">
        <v>2.2847222222222224E-2</v>
      </c>
      <c r="E1141" s="37" t="s">
        <v>62</v>
      </c>
      <c r="F1141" s="37">
        <v>197</v>
      </c>
      <c r="G1141" s="37">
        <v>4</v>
      </c>
      <c r="H1141" s="37">
        <v>197.56999206543</v>
      </c>
      <c r="I1141" s="37">
        <v>9.6205778121948207</v>
      </c>
      <c r="J1141" s="37">
        <v>24.381090164184599</v>
      </c>
      <c r="K1141" s="37">
        <v>9.8004989624023402</v>
      </c>
      <c r="L1141" s="37">
        <v>20.159175872802699</v>
      </c>
      <c r="M1141" s="37">
        <v>0.84229981899261497</v>
      </c>
      <c r="N1141" s="37">
        <v>9.6117725372314506</v>
      </c>
      <c r="O1141" s="37">
        <v>0</v>
      </c>
      <c r="P1141" s="37">
        <v>0</v>
      </c>
      <c r="Q1141" s="37">
        <v>1.37897012755275E-2</v>
      </c>
      <c r="R1141" s="37">
        <v>25</v>
      </c>
      <c r="S1141" s="37">
        <v>0.25619831681251498</v>
      </c>
      <c r="T1141" s="46">
        <v>995.50885009765602</v>
      </c>
      <c r="U1141" s="46">
        <v>585.97009277343795</v>
      </c>
      <c r="V1141" s="13"/>
      <c r="W1141" s="13"/>
      <c r="X1141" s="13"/>
      <c r="Y1141" s="13"/>
      <c r="Z1141" s="13"/>
      <c r="AA1141" s="13"/>
    </row>
    <row r="1142" spans="1:27" ht="15.75" customHeight="1" x14ac:dyDescent="0.2">
      <c r="A1142" s="13"/>
      <c r="B1142" s="37" t="str">
        <f>"CRS25WT3607665"</f>
        <v>CRS25WT3607665</v>
      </c>
      <c r="C1142" s="38">
        <v>45947</v>
      </c>
      <c r="D1142" s="39">
        <v>2.0185185185185184E-2</v>
      </c>
      <c r="E1142" s="37" t="s">
        <v>62</v>
      </c>
      <c r="F1142" s="37">
        <v>196</v>
      </c>
      <c r="G1142" s="37">
        <v>4</v>
      </c>
      <c r="H1142" s="37">
        <v>196.91198730468801</v>
      </c>
      <c r="I1142" s="37">
        <v>9.5980777740478498</v>
      </c>
      <c r="J1142" s="37">
        <v>24.370525360107401</v>
      </c>
      <c r="K1142" s="37">
        <v>9.7678585052490199</v>
      </c>
      <c r="L1142" s="37">
        <v>20.159175872802699</v>
      </c>
      <c r="M1142" s="37">
        <v>0.84182727336883501</v>
      </c>
      <c r="N1142" s="37">
        <v>9.5797605514526403</v>
      </c>
      <c r="O1142" s="37">
        <v>0</v>
      </c>
      <c r="P1142" s="37">
        <v>0</v>
      </c>
      <c r="Q1142" s="37">
        <v>1.0317616164684301E-2</v>
      </c>
      <c r="R1142" s="37">
        <v>25</v>
      </c>
      <c r="S1142" s="37">
        <v>0.25329381227493297</v>
      </c>
      <c r="T1142" s="46">
        <v>995.761962890625</v>
      </c>
      <c r="U1142" s="46">
        <v>595.22509765625</v>
      </c>
      <c r="V1142" s="13"/>
      <c r="W1142" s="13"/>
      <c r="X1142" s="13"/>
      <c r="Y1142" s="13"/>
      <c r="Z1142" s="13"/>
      <c r="AA1142" s="13"/>
    </row>
    <row r="1143" spans="1:27" ht="15.75" customHeight="1" x14ac:dyDescent="0.2">
      <c r="A1143" s="13"/>
      <c r="B1143" s="37" t="str">
        <f>"CRS25WT3607666"</f>
        <v>CRS25WT3607666</v>
      </c>
      <c r="C1143" s="38">
        <v>45946</v>
      </c>
      <c r="D1143" s="39">
        <v>0.99199074074074067</v>
      </c>
      <c r="E1143" s="37" t="s">
        <v>62</v>
      </c>
      <c r="F1143" s="37">
        <v>197</v>
      </c>
      <c r="G1143" s="37">
        <v>4</v>
      </c>
      <c r="H1143" s="37">
        <v>197.54794311523401</v>
      </c>
      <c r="I1143" s="37">
        <v>9.6391286849975604</v>
      </c>
      <c r="J1143" s="37">
        <v>24.337217330932599</v>
      </c>
      <c r="K1143" s="37">
        <v>9.8115320205688494</v>
      </c>
      <c r="L1143" s="37">
        <v>20.134262084960898</v>
      </c>
      <c r="M1143" s="37">
        <v>0.84210026264190696</v>
      </c>
      <c r="N1143" s="37">
        <v>9.6107006072997994</v>
      </c>
      <c r="O1143" s="37">
        <v>0</v>
      </c>
      <c r="P1143" s="37">
        <v>0</v>
      </c>
      <c r="Q1143" s="37">
        <v>1.0952303186059E-2</v>
      </c>
      <c r="R1143" s="37">
        <v>25</v>
      </c>
      <c r="S1143" s="37">
        <v>0.246406510472298</v>
      </c>
      <c r="T1143" s="46">
        <v>995.36419677734398</v>
      </c>
      <c r="U1143" s="46">
        <v>541.23913574218795</v>
      </c>
      <c r="V1143" s="13"/>
      <c r="W1143" s="13"/>
      <c r="X1143" s="13"/>
      <c r="Y1143" s="13"/>
      <c r="Z1143" s="13"/>
      <c r="AA1143" s="13"/>
    </row>
    <row r="1144" spans="1:27" ht="15.75" customHeight="1" x14ac:dyDescent="0.2">
      <c r="A1144" s="13"/>
      <c r="B1144" s="37" t="str">
        <f>"CRS25WT3607667"</f>
        <v>CRS25WT3607667</v>
      </c>
      <c r="C1144" s="38">
        <v>45946</v>
      </c>
      <c r="D1144" s="39">
        <v>0.9913657407407408</v>
      </c>
      <c r="E1144" s="37" t="s">
        <v>62</v>
      </c>
      <c r="F1144" s="37">
        <v>200</v>
      </c>
      <c r="G1144" s="37">
        <v>4</v>
      </c>
      <c r="H1144" s="37">
        <v>200.48320007324199</v>
      </c>
      <c r="I1144" s="37">
        <v>9.8093099594116193</v>
      </c>
      <c r="J1144" s="37">
        <v>24.375654220581101</v>
      </c>
      <c r="K1144" s="37">
        <v>9.9388675689697301</v>
      </c>
      <c r="L1144" s="37">
        <v>20.171634674072301</v>
      </c>
      <c r="M1144" s="37">
        <v>0.83846175670623802</v>
      </c>
      <c r="N1144" s="37">
        <v>9.7534999847412092</v>
      </c>
      <c r="O1144" s="37">
        <v>0</v>
      </c>
      <c r="P1144" s="37">
        <v>0</v>
      </c>
      <c r="Q1144" s="37">
        <v>2.6507936418056498E-2</v>
      </c>
      <c r="R1144" s="37">
        <v>25</v>
      </c>
      <c r="S1144" s="37">
        <v>0.244161397218704</v>
      </c>
      <c r="T1144" s="46">
        <v>995.99328613281295</v>
      </c>
      <c r="U1144" s="46">
        <v>545.15399169921898</v>
      </c>
      <c r="V1144" s="13"/>
      <c r="W1144" s="13"/>
      <c r="X1144" s="13"/>
      <c r="Y1144" s="13"/>
      <c r="Z1144" s="13"/>
      <c r="AA1144" s="13"/>
    </row>
    <row r="1145" spans="1:27" ht="15.75" customHeight="1" x14ac:dyDescent="0.2">
      <c r="A1145" s="13"/>
      <c r="B1145" s="37" t="str">
        <f>"CRS25WT3607668"</f>
        <v>CRS25WT3607668</v>
      </c>
      <c r="C1145" s="38">
        <v>45946</v>
      </c>
      <c r="D1145" s="39">
        <v>0.9905787037037036</v>
      </c>
      <c r="E1145" s="37" t="s">
        <v>62</v>
      </c>
      <c r="F1145" s="37">
        <v>198</v>
      </c>
      <c r="G1145" s="37">
        <v>4</v>
      </c>
      <c r="H1145" s="37">
        <v>198.17178344726599</v>
      </c>
      <c r="I1145" s="37">
        <v>9.6534042358398402</v>
      </c>
      <c r="J1145" s="37">
        <v>24.356561660766602</v>
      </c>
      <c r="K1145" s="37">
        <v>9.8051033020019496</v>
      </c>
      <c r="L1145" s="37">
        <v>20.211086273193398</v>
      </c>
      <c r="M1145" s="37">
        <v>0.84284037351608299</v>
      </c>
      <c r="N1145" s="37">
        <v>9.6410503387451207</v>
      </c>
      <c r="O1145" s="37">
        <v>0</v>
      </c>
      <c r="P1145" s="37">
        <v>0</v>
      </c>
      <c r="Q1145" s="37">
        <v>2.28589437901974E-2</v>
      </c>
      <c r="R1145" s="37">
        <v>25</v>
      </c>
      <c r="S1145" s="37">
        <v>0.24094127118587499</v>
      </c>
      <c r="T1145" s="46">
        <v>994.79504394531295</v>
      </c>
      <c r="U1145" s="46">
        <v>705.345703125</v>
      </c>
      <c r="V1145" s="13"/>
      <c r="W1145" s="13"/>
      <c r="X1145" s="13"/>
      <c r="Y1145" s="13"/>
      <c r="Z1145" s="13"/>
      <c r="AA1145" s="13"/>
    </row>
    <row r="1146" spans="1:27" ht="15.75" customHeight="1" x14ac:dyDescent="0.2">
      <c r="A1146" s="13"/>
      <c r="B1146" s="37" t="str">
        <f>"CRS25WT3607669"</f>
        <v>CRS25WT3607669</v>
      </c>
      <c r="C1146" s="38">
        <v>45947</v>
      </c>
      <c r="D1146" s="39">
        <v>2.0138888888888888E-3</v>
      </c>
      <c r="E1146" s="37" t="s">
        <v>62</v>
      </c>
      <c r="F1146" s="37">
        <v>196</v>
      </c>
      <c r="G1146" s="37">
        <v>4</v>
      </c>
      <c r="H1146" s="37">
        <v>196.55181884765599</v>
      </c>
      <c r="I1146" s="37">
        <v>9.6262931823730504</v>
      </c>
      <c r="J1146" s="37">
        <v>24.2125949859619</v>
      </c>
      <c r="K1146" s="37">
        <v>9.7974205017089808</v>
      </c>
      <c r="L1146" s="37">
        <v>20.061588287353501</v>
      </c>
      <c r="M1146" s="37">
        <v>0.843289434909821</v>
      </c>
      <c r="N1146" s="37">
        <v>9.5622386932372994</v>
      </c>
      <c r="O1146" s="37">
        <v>0</v>
      </c>
      <c r="P1146" s="37">
        <v>0</v>
      </c>
      <c r="Q1146" s="37">
        <v>1.19046065956354E-2</v>
      </c>
      <c r="R1146" s="37">
        <v>25</v>
      </c>
      <c r="S1146" s="37">
        <v>0.242879644036293</v>
      </c>
      <c r="T1146" s="46">
        <v>995.36328125</v>
      </c>
      <c r="U1146" s="46">
        <v>946.35290527343795</v>
      </c>
      <c r="V1146" s="13"/>
      <c r="W1146" s="13"/>
      <c r="X1146" s="13"/>
      <c r="Y1146" s="13"/>
      <c r="Z1146" s="13"/>
      <c r="AA1146" s="13"/>
    </row>
    <row r="1147" spans="1:27" ht="15.75" customHeight="1" x14ac:dyDescent="0.2">
      <c r="A1147" s="13"/>
      <c r="B1147" s="37" t="str">
        <f>"CRS25WT3607670"</f>
        <v>CRS25WT3607670</v>
      </c>
      <c r="C1147" s="38">
        <v>45947</v>
      </c>
      <c r="D1147" s="39">
        <v>1.3425925925925925E-3</v>
      </c>
      <c r="E1147" s="37" t="s">
        <v>62</v>
      </c>
      <c r="F1147" s="37">
        <v>196</v>
      </c>
      <c r="G1147" s="37">
        <v>4</v>
      </c>
      <c r="H1147" s="37">
        <v>196.719650268555</v>
      </c>
      <c r="I1147" s="37">
        <v>9.6243095397949201</v>
      </c>
      <c r="J1147" s="37">
        <v>24.215858459472699</v>
      </c>
      <c r="K1147" s="37">
        <v>9.7915983200073207</v>
      </c>
      <c r="L1147" s="37">
        <v>20.0906581878662</v>
      </c>
      <c r="M1147" s="37">
        <v>0.84406965970992998</v>
      </c>
      <c r="N1147" s="37">
        <v>9.5704040527343803</v>
      </c>
      <c r="O1147" s="37">
        <v>0</v>
      </c>
      <c r="P1147" s="37">
        <v>0</v>
      </c>
      <c r="Q1147" s="37">
        <v>1.3988094404339801E-2</v>
      </c>
      <c r="R1147" s="37">
        <v>25</v>
      </c>
      <c r="S1147" s="37">
        <v>0.240942552685738</v>
      </c>
      <c r="T1147" s="46">
        <v>995.07922363281295</v>
      </c>
      <c r="U1147" s="46">
        <v>780.038818359375</v>
      </c>
      <c r="V1147" s="13"/>
      <c r="W1147" s="13"/>
      <c r="X1147" s="13"/>
      <c r="Y1147" s="13"/>
      <c r="Z1147" s="13"/>
      <c r="AA1147" s="13"/>
    </row>
    <row r="1148" spans="1:27" ht="15.75" customHeight="1" x14ac:dyDescent="0.2">
      <c r="A1148" s="13"/>
      <c r="B1148" s="37" t="str">
        <f>"CRS25WT3607671"</f>
        <v>CRS25WT3607671</v>
      </c>
      <c r="C1148" s="38">
        <v>45946</v>
      </c>
      <c r="D1148" s="39">
        <v>0.99274305555555553</v>
      </c>
      <c r="E1148" s="37" t="s">
        <v>62</v>
      </c>
      <c r="F1148" s="37">
        <v>199</v>
      </c>
      <c r="G1148" s="37">
        <v>4</v>
      </c>
      <c r="H1148" s="37">
        <v>199.99610900878901</v>
      </c>
      <c r="I1148" s="37">
        <v>9.7456636428833008</v>
      </c>
      <c r="J1148" s="37">
        <v>24.3359260559082</v>
      </c>
      <c r="K1148" s="37">
        <v>9.9116592407226598</v>
      </c>
      <c r="L1148" s="37">
        <v>20.177862167358398</v>
      </c>
      <c r="M1148" s="37">
        <v>0.84326148033142101</v>
      </c>
      <c r="N1148" s="37">
        <v>9.7298030853271502</v>
      </c>
      <c r="O1148" s="37">
        <v>0</v>
      </c>
      <c r="P1148" s="37">
        <v>0</v>
      </c>
      <c r="Q1148" s="37">
        <v>1.5753967687487599E-2</v>
      </c>
      <c r="R1148" s="37">
        <v>25</v>
      </c>
      <c r="S1148" s="37">
        <v>0.244660094380379</v>
      </c>
      <c r="T1148" s="46">
        <v>995.626708984375</v>
      </c>
      <c r="U1148" s="46">
        <v>628.43865966796898</v>
      </c>
      <c r="V1148" s="13"/>
      <c r="W1148" s="13"/>
      <c r="X1148" s="13"/>
      <c r="Y1148" s="13"/>
      <c r="Z1148" s="13"/>
      <c r="AA1148" s="13"/>
    </row>
    <row r="1149" spans="1:27" ht="15.75" customHeight="1" x14ac:dyDescent="0.2">
      <c r="A1149" s="13"/>
      <c r="B1149" s="37" t="str">
        <f>"CRS25WT3607672"</f>
        <v>CRS25WT3607672</v>
      </c>
      <c r="C1149" s="38">
        <v>45947</v>
      </c>
      <c r="D1149" s="39">
        <v>8.4490740740740741E-3</v>
      </c>
      <c r="E1149" s="37" t="s">
        <v>62</v>
      </c>
      <c r="F1149" s="37">
        <v>196</v>
      </c>
      <c r="G1149" s="37">
        <v>4</v>
      </c>
      <c r="H1149" s="37">
        <v>196.09233093261699</v>
      </c>
      <c r="I1149" s="37">
        <v>9.6068410873413104</v>
      </c>
      <c r="J1149" s="37">
        <v>24.205217361450199</v>
      </c>
      <c r="K1149" s="37">
        <v>9.8080148696899396</v>
      </c>
      <c r="L1149" s="37">
        <v>19.993070602416999</v>
      </c>
      <c r="M1149" s="37">
        <v>0.843278467655182</v>
      </c>
      <c r="N1149" s="37">
        <v>9.5398845672607404</v>
      </c>
      <c r="O1149" s="37">
        <v>0</v>
      </c>
      <c r="P1149" s="37">
        <v>0</v>
      </c>
      <c r="Q1149" s="37">
        <v>1.06352306902409E-2</v>
      </c>
      <c r="R1149" s="37">
        <v>25</v>
      </c>
      <c r="S1149" s="37">
        <v>0.248612210154533</v>
      </c>
      <c r="T1149" s="46">
        <v>995.22821044921898</v>
      </c>
      <c r="U1149" s="46">
        <v>798.04284667968795</v>
      </c>
      <c r="V1149" s="13"/>
      <c r="W1149" s="13"/>
      <c r="X1149" s="13"/>
      <c r="Y1149" s="13"/>
      <c r="Z1149" s="13"/>
      <c r="AA1149" s="13"/>
    </row>
    <row r="1150" spans="1:27" ht="15.75" customHeight="1" x14ac:dyDescent="0.2">
      <c r="A1150" s="13"/>
      <c r="B1150" s="37" t="str">
        <f>"CRS25WT3607673"</f>
        <v>CRS25WT3607673</v>
      </c>
      <c r="C1150" s="38">
        <v>45947</v>
      </c>
      <c r="D1150" s="39">
        <v>3.6111111111111114E-3</v>
      </c>
      <c r="E1150" s="37" t="s">
        <v>62</v>
      </c>
      <c r="F1150" s="37">
        <v>196</v>
      </c>
      <c r="G1150" s="37">
        <v>4</v>
      </c>
      <c r="H1150" s="37">
        <v>196.461181640625</v>
      </c>
      <c r="I1150" s="37">
        <v>9.6623010635375994</v>
      </c>
      <c r="J1150" s="37">
        <v>24.225830078125</v>
      </c>
      <c r="K1150" s="37">
        <v>9.8020315170288104</v>
      </c>
      <c r="L1150" s="37">
        <v>20.042901992797901</v>
      </c>
      <c r="M1150" s="37">
        <v>0.83930057287216198</v>
      </c>
      <c r="N1150" s="37">
        <v>9.5578289031982404</v>
      </c>
      <c r="O1150" s="37">
        <v>0</v>
      </c>
      <c r="P1150" s="37">
        <v>0</v>
      </c>
      <c r="Q1150" s="37">
        <v>1.06547614559531E-2</v>
      </c>
      <c r="R1150" s="37">
        <v>25</v>
      </c>
      <c r="S1150" s="37">
        <v>0.25248792767524703</v>
      </c>
      <c r="T1150" s="46">
        <v>996.4892578125</v>
      </c>
      <c r="U1150" s="46">
        <v>731.81280517578102</v>
      </c>
      <c r="V1150" s="13"/>
      <c r="W1150" s="13"/>
      <c r="X1150" s="13"/>
      <c r="Y1150" s="13"/>
      <c r="Z1150" s="13"/>
      <c r="AA1150" s="13"/>
    </row>
    <row r="1151" spans="1:27" ht="15.75" customHeight="1" x14ac:dyDescent="0.2">
      <c r="A1151" s="13"/>
      <c r="B1151" s="37" t="str">
        <f>"CRS25WT3607674"</f>
        <v>CRS25WT3607674</v>
      </c>
      <c r="C1151" s="38">
        <v>45947</v>
      </c>
      <c r="D1151" s="39">
        <v>2.7546296296296294E-3</v>
      </c>
      <c r="E1151" s="37" t="s">
        <v>62</v>
      </c>
      <c r="F1151" s="37">
        <v>196</v>
      </c>
      <c r="G1151" s="37">
        <v>4</v>
      </c>
      <c r="H1151" s="37">
        <v>196.61660766601599</v>
      </c>
      <c r="I1151" s="37">
        <v>9.5879421234130895</v>
      </c>
      <c r="J1151" s="37">
        <v>24.225528717041001</v>
      </c>
      <c r="K1151" s="37">
        <v>9.8067398071289098</v>
      </c>
      <c r="L1151" s="37">
        <v>20.049131393432599</v>
      </c>
      <c r="M1151" s="37">
        <v>0.84648942947387695</v>
      </c>
      <c r="N1151" s="37">
        <v>9.5653905868530291</v>
      </c>
      <c r="O1151" s="37">
        <v>0</v>
      </c>
      <c r="P1151" s="37">
        <v>0</v>
      </c>
      <c r="Q1151" s="37">
        <v>2.3011513054370901E-2</v>
      </c>
      <c r="R1151" s="37">
        <v>25</v>
      </c>
      <c r="S1151" s="37">
        <v>0.24785718321800199</v>
      </c>
      <c r="T1151" s="46">
        <v>995.63311767578102</v>
      </c>
      <c r="U1151" s="46">
        <v>886.44567871093795</v>
      </c>
      <c r="V1151" s="13"/>
      <c r="W1151" s="13"/>
      <c r="X1151" s="13"/>
      <c r="Y1151" s="13"/>
      <c r="Z1151" s="13"/>
      <c r="AA1151" s="13"/>
    </row>
    <row r="1152" spans="1:27" ht="15.75" customHeight="1" x14ac:dyDescent="0.2">
      <c r="A1152" s="13"/>
      <c r="B1152" s="37" t="str">
        <f>"CRS25WT3607675"</f>
        <v>CRS25WT3607675</v>
      </c>
      <c r="C1152" s="38">
        <v>45946</v>
      </c>
      <c r="D1152" s="39">
        <v>0.97240740740740739</v>
      </c>
      <c r="E1152" s="37" t="s">
        <v>62</v>
      </c>
      <c r="F1152" s="37">
        <v>199</v>
      </c>
      <c r="G1152" s="37">
        <v>4</v>
      </c>
      <c r="H1152" s="37">
        <v>199.83189392089801</v>
      </c>
      <c r="I1152" s="37">
        <v>9.6302385330200195</v>
      </c>
      <c r="J1152" s="37">
        <v>24.568407058715799</v>
      </c>
      <c r="K1152" s="37">
        <v>9.7777519226074201</v>
      </c>
      <c r="L1152" s="37">
        <v>20.437406539916999</v>
      </c>
      <c r="M1152" s="37">
        <v>0.84459936618804898</v>
      </c>
      <c r="N1152" s="37">
        <v>9.7218141555786097</v>
      </c>
      <c r="O1152" s="37">
        <v>0</v>
      </c>
      <c r="P1152" s="37">
        <v>0</v>
      </c>
      <c r="Q1152" s="37">
        <v>1.5238094143569501E-2</v>
      </c>
      <c r="R1152" s="37">
        <v>25</v>
      </c>
      <c r="S1152" s="37">
        <v>0.238524630665779</v>
      </c>
      <c r="T1152" s="46">
        <v>996.35693359375</v>
      </c>
      <c r="U1152" s="46">
        <v>730.9833984375</v>
      </c>
      <c r="V1152" s="13"/>
      <c r="W1152" s="13"/>
      <c r="X1152" s="13"/>
      <c r="Y1152" s="13"/>
      <c r="Z1152" s="13"/>
      <c r="AA1152" s="13"/>
    </row>
    <row r="1153" spans="1:27" ht="15.75" customHeight="1" x14ac:dyDescent="0.2">
      <c r="A1153" s="13"/>
      <c r="B1153" s="37" t="str">
        <f>"CRS25WT3607676"</f>
        <v>CRS25WT3607676</v>
      </c>
      <c r="C1153" s="38">
        <v>45946</v>
      </c>
      <c r="D1153" s="39">
        <v>0.97290509259259261</v>
      </c>
      <c r="E1153" s="37" t="s">
        <v>62</v>
      </c>
      <c r="F1153" s="37">
        <v>199</v>
      </c>
      <c r="G1153" s="37">
        <v>4</v>
      </c>
      <c r="H1153" s="37">
        <v>199.33413696289099</v>
      </c>
      <c r="I1153" s="37">
        <v>9.6588945388793892</v>
      </c>
      <c r="J1153" s="37">
        <v>24.557285308837901</v>
      </c>
      <c r="K1153" s="37">
        <v>9.7692766189575195</v>
      </c>
      <c r="L1153" s="37">
        <v>20.4041843414307</v>
      </c>
      <c r="M1153" s="37">
        <v>0.840376496315002</v>
      </c>
      <c r="N1153" s="37">
        <v>9.6975984573364293</v>
      </c>
      <c r="O1153" s="37">
        <v>0</v>
      </c>
      <c r="P1153" s="37">
        <v>0</v>
      </c>
      <c r="Q1153" s="37">
        <v>1.0158807970583401E-2</v>
      </c>
      <c r="R1153" s="37">
        <v>25</v>
      </c>
      <c r="S1153" s="37">
        <v>0.239154547452927</v>
      </c>
      <c r="T1153" s="46">
        <v>996.77728271484398</v>
      </c>
      <c r="U1153" s="46">
        <v>557.509521484375</v>
      </c>
      <c r="V1153" s="13"/>
      <c r="W1153" s="13"/>
      <c r="X1153" s="13"/>
      <c r="Y1153" s="13"/>
      <c r="Z1153" s="13"/>
      <c r="AA1153" s="13"/>
    </row>
    <row r="1154" spans="1:27" ht="15.75" customHeight="1" x14ac:dyDescent="0.2">
      <c r="A1154" s="13"/>
      <c r="B1154" s="37" t="str">
        <f>"CRS25WT3607677"</f>
        <v>CRS25WT3607677</v>
      </c>
      <c r="C1154" s="38">
        <v>45946</v>
      </c>
      <c r="D1154" s="39">
        <v>0.97351851851851856</v>
      </c>
      <c r="E1154" s="37" t="s">
        <v>62</v>
      </c>
      <c r="F1154" s="37">
        <v>200</v>
      </c>
      <c r="G1154" s="37">
        <v>4</v>
      </c>
      <c r="H1154" s="37">
        <v>200.62307739257801</v>
      </c>
      <c r="I1154" s="37">
        <v>9.6970520019531303</v>
      </c>
      <c r="J1154" s="37">
        <v>24.528842926025401</v>
      </c>
      <c r="K1154" s="37">
        <v>9.8284463882446307</v>
      </c>
      <c r="L1154" s="37">
        <v>20.412488937377901</v>
      </c>
      <c r="M1154" s="37">
        <v>0.84345924854278598</v>
      </c>
      <c r="N1154" s="37">
        <v>9.7603054046630895</v>
      </c>
      <c r="O1154" s="37">
        <v>0</v>
      </c>
      <c r="P1154" s="37">
        <v>0</v>
      </c>
      <c r="Q1154" s="37">
        <v>1.0327381081879101E-2</v>
      </c>
      <c r="R1154" s="37">
        <v>25</v>
      </c>
      <c r="S1154" s="37">
        <v>0.25135040283203097</v>
      </c>
      <c r="T1154" s="46">
        <v>996.34387207031295</v>
      </c>
      <c r="U1154" s="46">
        <v>611.50347900390602</v>
      </c>
      <c r="V1154" s="13"/>
      <c r="W1154" s="13"/>
      <c r="X1154" s="13"/>
      <c r="Y1154" s="13"/>
      <c r="Z1154" s="13"/>
      <c r="AA1154" s="13"/>
    </row>
    <row r="1155" spans="1:27" ht="15.75" customHeight="1" x14ac:dyDescent="0.2">
      <c r="A1155" s="13"/>
      <c r="B1155" s="37" t="str">
        <f>"CRS25WT3607678"</f>
        <v>CRS25WT3607678</v>
      </c>
      <c r="C1155" s="38">
        <v>45946</v>
      </c>
      <c r="D1155" s="39">
        <v>0.97449074074074071</v>
      </c>
      <c r="E1155" s="37" t="s">
        <v>62</v>
      </c>
      <c r="F1155" s="37">
        <v>196</v>
      </c>
      <c r="G1155" s="37">
        <v>4</v>
      </c>
      <c r="H1155" s="37">
        <v>196.16148376464801</v>
      </c>
      <c r="I1155" s="37">
        <v>9.6223602294921893</v>
      </c>
      <c r="J1155" s="37">
        <v>24.535667419433601</v>
      </c>
      <c r="K1155" s="37">
        <v>9.7026472091674805</v>
      </c>
      <c r="L1155" s="37">
        <v>20.2173156738281</v>
      </c>
      <c r="M1155" s="37">
        <v>0.83087223768234297</v>
      </c>
      <c r="N1155" s="37">
        <v>9.5432491302490199</v>
      </c>
      <c r="O1155" s="37">
        <v>0</v>
      </c>
      <c r="P1155" s="37">
        <v>0</v>
      </c>
      <c r="Q1155" s="37">
        <v>8.8095190003514307E-3</v>
      </c>
      <c r="R1155" s="37">
        <v>25</v>
      </c>
      <c r="S1155" s="37">
        <v>0.24463926255703</v>
      </c>
      <c r="T1155" s="46">
        <v>996.21081542968795</v>
      </c>
      <c r="U1155" s="46">
        <v>631.22528076171898</v>
      </c>
      <c r="V1155" s="13"/>
      <c r="W1155" s="13"/>
      <c r="X1155" s="13"/>
      <c r="Y1155" s="13"/>
      <c r="Z1155" s="13"/>
      <c r="AA1155" s="13"/>
    </row>
    <row r="1156" spans="1:27" ht="15.75" customHeight="1" x14ac:dyDescent="0.2">
      <c r="A1156" s="13"/>
      <c r="B1156" s="37" t="str">
        <f>"CRS25WT3607679"</f>
        <v>CRS25WT3607679</v>
      </c>
      <c r="C1156" s="38">
        <v>45946</v>
      </c>
      <c r="D1156" s="39">
        <v>0.97906249999999995</v>
      </c>
      <c r="E1156" s="37" t="s">
        <v>62</v>
      </c>
      <c r="F1156" s="37">
        <v>198</v>
      </c>
      <c r="G1156" s="37">
        <v>4</v>
      </c>
      <c r="H1156" s="37">
        <v>198.51034545898401</v>
      </c>
      <c r="I1156" s="37">
        <v>9.6864061355590803</v>
      </c>
      <c r="J1156" s="37">
        <v>24.323860168456999</v>
      </c>
      <c r="K1156" s="37">
        <v>9.8441028594970703</v>
      </c>
      <c r="L1156" s="37">
        <v>20.1654052734375</v>
      </c>
      <c r="M1156" s="37">
        <v>0.84253501892089799</v>
      </c>
      <c r="N1156" s="37">
        <v>9.6575212478637695</v>
      </c>
      <c r="O1156" s="37">
        <v>0</v>
      </c>
      <c r="P1156" s="37">
        <v>0</v>
      </c>
      <c r="Q1156" s="37">
        <v>1.00592132657766E-2</v>
      </c>
      <c r="R1156" s="37">
        <v>25</v>
      </c>
      <c r="S1156" s="37">
        <v>0.2441546022892</v>
      </c>
      <c r="T1156" s="46">
        <v>996.24816894531295</v>
      </c>
      <c r="U1156" s="46">
        <v>532.229248046875</v>
      </c>
      <c r="V1156" s="13"/>
      <c r="W1156" s="13"/>
      <c r="X1156" s="13"/>
      <c r="Y1156" s="13"/>
      <c r="Z1156" s="13"/>
      <c r="AA1156" s="13"/>
    </row>
    <row r="1157" spans="1:27" ht="15.75" customHeight="1" x14ac:dyDescent="0.2">
      <c r="A1157" s="13"/>
      <c r="B1157" s="37" t="str">
        <f>"CRS25WT3607680"</f>
        <v>CRS25WT3607680</v>
      </c>
      <c r="C1157" s="38">
        <v>45946</v>
      </c>
      <c r="D1157" s="39">
        <v>0.9897800925925927</v>
      </c>
      <c r="E1157" s="37" t="s">
        <v>62</v>
      </c>
      <c r="F1157" s="37">
        <v>197</v>
      </c>
      <c r="G1157" s="37">
        <v>4</v>
      </c>
      <c r="H1157" s="37">
        <v>197.77218627929699</v>
      </c>
      <c r="I1157" s="37">
        <v>9.6310482025146502</v>
      </c>
      <c r="J1157" s="37">
        <v>24.3977966308594</v>
      </c>
      <c r="K1157" s="37">
        <v>9.7492752075195295</v>
      </c>
      <c r="L1157" s="37">
        <v>20.285833358764599</v>
      </c>
      <c r="M1157" s="37">
        <v>0.84166842699050903</v>
      </c>
      <c r="N1157" s="37">
        <v>9.6216096878051793</v>
      </c>
      <c r="O1157" s="37">
        <v>0</v>
      </c>
      <c r="P1157" s="37">
        <v>0</v>
      </c>
      <c r="Q1157" s="37">
        <v>1.0327381081879101E-2</v>
      </c>
      <c r="R1157" s="37">
        <v>25</v>
      </c>
      <c r="S1157" s="37">
        <v>0.25246682763099698</v>
      </c>
      <c r="T1157" s="46">
        <v>995.732177734375</v>
      </c>
      <c r="U1157" s="46">
        <v>607.467529296875</v>
      </c>
      <c r="V1157" s="13"/>
      <c r="W1157" s="13"/>
      <c r="X1157" s="13"/>
      <c r="Y1157" s="13"/>
      <c r="Z1157" s="13"/>
      <c r="AA1157" s="13"/>
    </row>
    <row r="1158" spans="1:27" ht="15.75" customHeight="1" x14ac:dyDescent="0.2">
      <c r="A1158" s="13"/>
      <c r="B1158" s="37" t="str">
        <f>"CRS25WT3607681"</f>
        <v>CRS25WT3607681</v>
      </c>
      <c r="C1158" s="38">
        <v>45947</v>
      </c>
      <c r="D1158" s="39">
        <v>1.4560185185185183E-2</v>
      </c>
      <c r="E1158" s="37" t="s">
        <v>62</v>
      </c>
      <c r="F1158" s="37">
        <v>200</v>
      </c>
      <c r="G1158" s="37">
        <v>4</v>
      </c>
      <c r="H1158" s="37">
        <v>200.79464721679699</v>
      </c>
      <c r="I1158" s="37">
        <v>9.8292570114135707</v>
      </c>
      <c r="J1158" s="37">
        <v>24.3153381347656</v>
      </c>
      <c r="K1158" s="37">
        <v>9.9882345199584996</v>
      </c>
      <c r="L1158" s="37">
        <v>20.1031169891357</v>
      </c>
      <c r="M1158" s="37">
        <v>0.84013897180557295</v>
      </c>
      <c r="N1158" s="37">
        <v>9.7686519622802699</v>
      </c>
      <c r="O1158" s="37">
        <v>0</v>
      </c>
      <c r="P1158" s="37">
        <v>0</v>
      </c>
      <c r="Q1158" s="37">
        <v>1.2619037181138999E-2</v>
      </c>
      <c r="R1158" s="37">
        <v>25</v>
      </c>
      <c r="S1158" s="37">
        <v>0.24075500667095201</v>
      </c>
      <c r="T1158" s="46">
        <v>996.58612060546898</v>
      </c>
      <c r="U1158" s="46">
        <v>515.49230957031295</v>
      </c>
      <c r="V1158" s="13"/>
      <c r="W1158" s="13"/>
      <c r="X1158" s="13"/>
      <c r="Y1158" s="13"/>
      <c r="Z1158" s="13"/>
      <c r="AA1158" s="13"/>
    </row>
    <row r="1159" spans="1:27" ht="15.75" customHeight="1" x14ac:dyDescent="0.2">
      <c r="A1159" s="13"/>
      <c r="B1159" s="37" t="str">
        <f>"CRS25WT3607682"</f>
        <v>CRS25WT3607682</v>
      </c>
      <c r="C1159" s="38">
        <v>45946</v>
      </c>
      <c r="D1159" s="39">
        <v>0.96910879629629632</v>
      </c>
      <c r="E1159" s="37" t="s">
        <v>62</v>
      </c>
      <c r="F1159" s="37">
        <v>200</v>
      </c>
      <c r="G1159" s="37">
        <v>4</v>
      </c>
      <c r="H1159" s="37">
        <v>200.45788574218801</v>
      </c>
      <c r="I1159" s="37">
        <v>9.5857305526733398</v>
      </c>
      <c r="J1159" s="37">
        <v>24.6180610656738</v>
      </c>
      <c r="K1159" s="37">
        <v>9.7884931564331108</v>
      </c>
      <c r="L1159" s="37">
        <v>20.478931427001999</v>
      </c>
      <c r="M1159" s="37">
        <v>0.849462270736694</v>
      </c>
      <c r="N1159" s="37">
        <v>9.7522687911987305</v>
      </c>
      <c r="O1159" s="37">
        <v>0</v>
      </c>
      <c r="P1159" s="37">
        <v>0</v>
      </c>
      <c r="Q1159" s="37">
        <v>1.3988074846565699E-2</v>
      </c>
      <c r="R1159" s="37">
        <v>25</v>
      </c>
      <c r="S1159" s="37">
        <v>0.24277946352958699</v>
      </c>
      <c r="T1159" s="46">
        <v>995.07940673828102</v>
      </c>
      <c r="U1159" s="46">
        <v>607.30633544921898</v>
      </c>
      <c r="V1159" s="13"/>
      <c r="W1159" s="13"/>
      <c r="X1159" s="13"/>
      <c r="Y1159" s="13"/>
      <c r="Z1159" s="13"/>
      <c r="AA1159" s="13"/>
    </row>
    <row r="1160" spans="1:27" ht="15.75" customHeight="1" x14ac:dyDescent="0.2">
      <c r="A1160" s="13"/>
      <c r="B1160" s="37" t="str">
        <f>"CRS25WT3607683"</f>
        <v>CRS25WT3607683</v>
      </c>
      <c r="C1160" s="38">
        <v>45946</v>
      </c>
      <c r="D1160" s="39">
        <v>0.97138888888888886</v>
      </c>
      <c r="E1160" s="37" t="s">
        <v>62</v>
      </c>
      <c r="F1160" s="37">
        <v>202</v>
      </c>
      <c r="G1160" s="37">
        <v>4</v>
      </c>
      <c r="H1160" s="37">
        <v>202.94297790527301</v>
      </c>
      <c r="I1160" s="37">
        <v>9.7621870040893608</v>
      </c>
      <c r="J1160" s="37">
        <v>24.584758758544901</v>
      </c>
      <c r="K1160" s="37">
        <v>9.9360332489013707</v>
      </c>
      <c r="L1160" s="37">
        <v>20.4249477386475</v>
      </c>
      <c r="M1160" s="37">
        <v>0.845592200756073</v>
      </c>
      <c r="N1160" s="37">
        <v>9.8731689453125</v>
      </c>
      <c r="O1160" s="37">
        <v>0</v>
      </c>
      <c r="P1160" s="37">
        <v>0</v>
      </c>
      <c r="Q1160" s="37">
        <v>1.04737123474479E-2</v>
      </c>
      <c r="R1160" s="37">
        <v>25</v>
      </c>
      <c r="S1160" s="37">
        <v>0.24403764307498901</v>
      </c>
      <c r="T1160" s="46">
        <v>997.33679199218795</v>
      </c>
      <c r="U1160" s="46">
        <v>608.51574707031295</v>
      </c>
      <c r="V1160" s="13"/>
      <c r="W1160" s="13"/>
      <c r="X1160" s="13"/>
      <c r="Y1160" s="13"/>
      <c r="Z1160" s="13"/>
      <c r="AA1160" s="13"/>
    </row>
    <row r="1161" spans="1:27" ht="15.75" customHeight="1" x14ac:dyDescent="0.2">
      <c r="A1161" s="13"/>
      <c r="B1161" s="37" t="str">
        <f>"CRS25WT3607684"</f>
        <v>CRS25WT3607684</v>
      </c>
      <c r="C1161" s="38">
        <v>45946</v>
      </c>
      <c r="D1161" s="39">
        <v>0.97189814814814823</v>
      </c>
      <c r="E1161" s="37" t="s">
        <v>62</v>
      </c>
      <c r="F1161" s="37">
        <v>202</v>
      </c>
      <c r="G1161" s="37">
        <v>4</v>
      </c>
      <c r="H1161" s="37">
        <v>202.54013061523401</v>
      </c>
      <c r="I1161" s="37">
        <v>9.7128400802612305</v>
      </c>
      <c r="J1161" s="37">
        <v>24.581830978393601</v>
      </c>
      <c r="K1161" s="37">
        <v>9.9012126922607404</v>
      </c>
      <c r="L1161" s="37">
        <v>20.456092834472699</v>
      </c>
      <c r="M1161" s="37">
        <v>0.84830224514007602</v>
      </c>
      <c r="N1161" s="37">
        <v>9.8535699844360405</v>
      </c>
      <c r="O1161" s="37">
        <v>0</v>
      </c>
      <c r="P1161" s="37">
        <v>0</v>
      </c>
      <c r="Q1161" s="37">
        <v>1.25409225001931E-2</v>
      </c>
      <c r="R1161" s="37">
        <v>25</v>
      </c>
      <c r="S1161" s="37">
        <v>0.24154281616210899</v>
      </c>
      <c r="T1161" s="46">
        <v>996.669189453125</v>
      </c>
      <c r="U1161" s="46">
        <v>779.42889404296898</v>
      </c>
      <c r="V1161" s="13"/>
      <c r="W1161" s="13"/>
      <c r="X1161" s="13"/>
      <c r="Y1161" s="13"/>
      <c r="Z1161" s="13"/>
      <c r="AA1161" s="13"/>
    </row>
    <row r="1162" spans="1:27" ht="15.75" customHeight="1" x14ac:dyDescent="0.2">
      <c r="A1162" s="13"/>
      <c r="B1162" s="37" t="str">
        <f>"CRS25WT3607685"</f>
        <v>CRS25WT3607685</v>
      </c>
      <c r="C1162" s="38">
        <v>45946</v>
      </c>
      <c r="D1162" s="39">
        <v>0.9703356481481481</v>
      </c>
      <c r="E1162" s="37" t="s">
        <v>62</v>
      </c>
      <c r="F1162" s="37">
        <v>202</v>
      </c>
      <c r="G1162" s="37">
        <v>4</v>
      </c>
      <c r="H1162" s="37">
        <v>202.46130371093801</v>
      </c>
      <c r="I1162" s="37">
        <v>9.7506256103515607</v>
      </c>
      <c r="J1162" s="37">
        <v>24.612052917480501</v>
      </c>
      <c r="K1162" s="37">
        <v>9.9235486984252894</v>
      </c>
      <c r="L1162" s="37">
        <v>20.402107238769499</v>
      </c>
      <c r="M1162" s="37">
        <v>0.84364885091781605</v>
      </c>
      <c r="N1162" s="37">
        <v>9.8497352600097692</v>
      </c>
      <c r="O1162" s="37">
        <v>0</v>
      </c>
      <c r="P1162" s="37">
        <v>0</v>
      </c>
      <c r="Q1162" s="37">
        <v>1.09474249184132E-2</v>
      </c>
      <c r="R1162" s="37">
        <v>25</v>
      </c>
      <c r="S1162" s="37">
        <v>0.24275022745132399</v>
      </c>
      <c r="T1162" s="46">
        <v>996.95819091796898</v>
      </c>
      <c r="U1162" s="46">
        <v>550.48602294921898</v>
      </c>
      <c r="V1162" s="13"/>
      <c r="W1162" s="13"/>
      <c r="X1162" s="13"/>
      <c r="Y1162" s="13"/>
      <c r="Z1162" s="13"/>
      <c r="AA1162" s="13"/>
    </row>
    <row r="1163" spans="1:27" ht="15.75" customHeight="1" x14ac:dyDescent="0.2">
      <c r="A1163" s="13"/>
      <c r="B1163" s="37" t="str">
        <f>"CRS25WT3607686"</f>
        <v>CRS25WT3607686</v>
      </c>
      <c r="C1163" s="38">
        <v>45947</v>
      </c>
      <c r="D1163" s="39">
        <v>0.11646990740740741</v>
      </c>
      <c r="E1163" s="37" t="s">
        <v>62</v>
      </c>
      <c r="F1163" s="37">
        <v>205</v>
      </c>
      <c r="G1163" s="37">
        <v>4</v>
      </c>
      <c r="H1163" s="37">
        <v>205.07450866699199</v>
      </c>
      <c r="I1163" s="37">
        <v>9.9626398086547905</v>
      </c>
      <c r="J1163" s="37">
        <v>24.3532314300537</v>
      </c>
      <c r="K1163" s="37">
        <v>10.164386749267599</v>
      </c>
      <c r="L1163" s="37">
        <v>20.175786972045898</v>
      </c>
      <c r="M1163" s="37">
        <v>0.84524118900299094</v>
      </c>
      <c r="N1163" s="37">
        <v>9.97686767578125</v>
      </c>
      <c r="O1163" s="37">
        <v>0</v>
      </c>
      <c r="P1163" s="37">
        <v>0</v>
      </c>
      <c r="Q1163" s="37">
        <v>1.06349252164364E-2</v>
      </c>
      <c r="R1163" s="37">
        <v>25</v>
      </c>
      <c r="S1163" s="37">
        <v>0.238501131534576</v>
      </c>
      <c r="T1163" s="46">
        <v>949.25360107421898</v>
      </c>
      <c r="U1163" s="46">
        <v>604.51959228515602</v>
      </c>
      <c r="V1163" s="13"/>
      <c r="W1163" s="13"/>
      <c r="X1163" s="13"/>
      <c r="Y1163" s="13"/>
      <c r="Z1163" s="13"/>
      <c r="AA1163" s="13"/>
    </row>
    <row r="1164" spans="1:27" ht="15.75" customHeight="1" x14ac:dyDescent="0.2">
      <c r="A1164" s="13"/>
      <c r="B1164" s="37" t="str">
        <f>"CRS25WT3607687"</f>
        <v>CRS25WT3607687</v>
      </c>
      <c r="C1164" s="38">
        <v>45947</v>
      </c>
      <c r="D1164" s="39">
        <v>0.11877314814814814</v>
      </c>
      <c r="E1164" s="37" t="s">
        <v>62</v>
      </c>
      <c r="F1164" s="37">
        <v>204</v>
      </c>
      <c r="G1164" s="37">
        <v>4</v>
      </c>
      <c r="H1164" s="37">
        <v>204.48171997070301</v>
      </c>
      <c r="I1164" s="37">
        <v>9.9708118438720703</v>
      </c>
      <c r="J1164" s="37">
        <v>24.3313808441162</v>
      </c>
      <c r="K1164" s="37">
        <v>10.1621971130371</v>
      </c>
      <c r="L1164" s="37">
        <v>20.121803283691399</v>
      </c>
      <c r="M1164" s="37">
        <v>0.84286344051361095</v>
      </c>
      <c r="N1164" s="37">
        <v>9.9480285644531303</v>
      </c>
      <c r="O1164" s="37">
        <v>0</v>
      </c>
      <c r="P1164" s="37">
        <v>0</v>
      </c>
      <c r="Q1164" s="37">
        <v>1.0952303186059E-2</v>
      </c>
      <c r="R1164" s="37">
        <v>25</v>
      </c>
      <c r="S1164" s="37">
        <v>0.24795156717300401</v>
      </c>
      <c r="T1164" s="46">
        <v>950.27746582031295</v>
      </c>
      <c r="U1164" s="46">
        <v>603.27062988281295</v>
      </c>
      <c r="V1164" s="13"/>
      <c r="W1164" s="13"/>
      <c r="X1164" s="13"/>
      <c r="Y1164" s="13"/>
      <c r="Z1164" s="13"/>
      <c r="AA1164" s="13"/>
    </row>
    <row r="1165" spans="1:27" ht="15.75" customHeight="1" x14ac:dyDescent="0.2">
      <c r="A1165" s="13"/>
      <c r="B1165" s="37" t="str">
        <f>"CRS25WT3607688"</f>
        <v>CRS25WT3607688</v>
      </c>
      <c r="C1165" s="38">
        <v>45947</v>
      </c>
      <c r="D1165" s="39">
        <v>0.12171296296296297</v>
      </c>
      <c r="E1165" s="37" t="s">
        <v>62</v>
      </c>
      <c r="F1165" s="37">
        <v>204</v>
      </c>
      <c r="G1165" s="37">
        <v>4</v>
      </c>
      <c r="H1165" s="37">
        <v>204.903732299805</v>
      </c>
      <c r="I1165" s="37">
        <v>9.9790601730346697</v>
      </c>
      <c r="J1165" s="37">
        <v>24.325372695922901</v>
      </c>
      <c r="K1165" s="37">
        <v>10.170576095581101</v>
      </c>
      <c r="L1165" s="37">
        <v>20.1467189788818</v>
      </c>
      <c r="M1165" s="37">
        <v>0.84411329030990601</v>
      </c>
      <c r="N1165" s="37">
        <v>9.9685592651367205</v>
      </c>
      <c r="O1165" s="37">
        <v>0</v>
      </c>
      <c r="P1165" s="37">
        <v>0</v>
      </c>
      <c r="Q1165" s="37">
        <v>1.7579404637217501E-2</v>
      </c>
      <c r="R1165" s="37">
        <v>25</v>
      </c>
      <c r="S1165" s="37">
        <v>0.23689709603786499</v>
      </c>
      <c r="T1165" s="46">
        <v>949.48944091796898</v>
      </c>
      <c r="U1165" s="46">
        <v>542.763916015625</v>
      </c>
      <c r="V1165" s="13"/>
      <c r="W1165" s="13"/>
      <c r="X1165" s="13"/>
      <c r="Y1165" s="13"/>
      <c r="Z1165" s="13"/>
      <c r="AA1165" s="13"/>
    </row>
    <row r="1166" spans="1:27" ht="15.75" customHeight="1" x14ac:dyDescent="0.2">
      <c r="A1166" s="13"/>
      <c r="B1166" s="37" t="str">
        <f>"CRS25WT3607689"</f>
        <v>CRS25WT3607689</v>
      </c>
      <c r="C1166" s="38">
        <v>45947</v>
      </c>
      <c r="D1166" s="39">
        <v>0.12339120370370371</v>
      </c>
      <c r="E1166" s="37" t="s">
        <v>62</v>
      </c>
      <c r="F1166" s="37">
        <v>204</v>
      </c>
      <c r="G1166" s="37">
        <v>4</v>
      </c>
      <c r="H1166" s="37">
        <v>204.30842590332</v>
      </c>
      <c r="I1166" s="37">
        <v>9.9690113067627006</v>
      </c>
      <c r="J1166" s="37">
        <v>24.324113845825199</v>
      </c>
      <c r="K1166" s="37">
        <v>10.1347608566284</v>
      </c>
      <c r="L1166" s="37">
        <v>20.159175872802699</v>
      </c>
      <c r="M1166" s="37">
        <v>0.84255284070968595</v>
      </c>
      <c r="N1166" s="37">
        <v>9.9395971298217791</v>
      </c>
      <c r="O1166" s="37">
        <v>0</v>
      </c>
      <c r="P1166" s="37">
        <v>0</v>
      </c>
      <c r="Q1166" s="37">
        <v>1.5079404227435599E-2</v>
      </c>
      <c r="R1166" s="37">
        <v>25</v>
      </c>
      <c r="S1166" s="37">
        <v>0.23744232952594799</v>
      </c>
      <c r="T1166" s="46">
        <v>950.33605957031295</v>
      </c>
      <c r="U1166" s="46">
        <v>511.46792602539102</v>
      </c>
      <c r="V1166" s="13"/>
      <c r="W1166" s="13"/>
      <c r="X1166" s="13"/>
      <c r="Y1166" s="13"/>
      <c r="Z1166" s="13"/>
      <c r="AA1166" s="13"/>
    </row>
    <row r="1167" spans="1:27" ht="15.75" customHeight="1" x14ac:dyDescent="0.2">
      <c r="A1167" s="13"/>
      <c r="B1167" s="37" t="str">
        <f>"CRS25WT3607690"</f>
        <v>CRS25WT3607690</v>
      </c>
      <c r="C1167" s="38">
        <v>45947</v>
      </c>
      <c r="D1167" s="39">
        <v>0.12491898148148149</v>
      </c>
      <c r="E1167" s="37" t="s">
        <v>62</v>
      </c>
      <c r="F1167" s="37">
        <v>204</v>
      </c>
      <c r="G1167" s="37">
        <v>4</v>
      </c>
      <c r="H1167" s="37">
        <v>204.58538818359401</v>
      </c>
      <c r="I1167" s="37">
        <v>9.9396171569824201</v>
      </c>
      <c r="J1167" s="37">
        <v>24.310611724853501</v>
      </c>
      <c r="K1167" s="37">
        <v>10.1600093841553</v>
      </c>
      <c r="L1167" s="37">
        <v>20.136337280273398</v>
      </c>
      <c r="M1167" s="37">
        <v>0.84666007757186901</v>
      </c>
      <c r="N1167" s="37">
        <v>9.9530715942382795</v>
      </c>
      <c r="O1167" s="37">
        <v>0</v>
      </c>
      <c r="P1167" s="37">
        <v>0</v>
      </c>
      <c r="Q1167" s="37">
        <v>1.25397015362978E-2</v>
      </c>
      <c r="R1167" s="37">
        <v>25</v>
      </c>
      <c r="S1167" s="37">
        <v>0.24294808506965601</v>
      </c>
      <c r="T1167" s="46">
        <v>949.78961181640602</v>
      </c>
      <c r="U1167" s="46">
        <v>652.14392089843795</v>
      </c>
      <c r="V1167" s="13"/>
      <c r="W1167" s="13"/>
      <c r="X1167" s="13"/>
      <c r="Y1167" s="13"/>
      <c r="Z1167" s="13"/>
      <c r="AA1167" s="13"/>
    </row>
    <row r="1168" spans="1:27" ht="15.75" customHeight="1" x14ac:dyDescent="0.2">
      <c r="A1168" s="13"/>
      <c r="B1168" s="37" t="str">
        <f>"CRS25WT3607691"</f>
        <v>CRS25WT3607691</v>
      </c>
      <c r="C1168" s="38">
        <v>45946</v>
      </c>
      <c r="D1168" s="37" t="s">
        <v>409</v>
      </c>
      <c r="E1168" s="37" t="s">
        <v>62</v>
      </c>
      <c r="F1168" s="37">
        <v>195</v>
      </c>
      <c r="G1168" s="37">
        <v>4</v>
      </c>
      <c r="H1168" s="37">
        <v>195.13931274414099</v>
      </c>
      <c r="I1168" s="37">
        <v>9.5848922729492205</v>
      </c>
      <c r="J1168" s="37">
        <v>24.120908737182599</v>
      </c>
      <c r="K1168" s="37">
        <v>9.7623748779296893</v>
      </c>
      <c r="L1168" s="37">
        <v>19.988918304443398</v>
      </c>
      <c r="M1168" s="37">
        <v>0.84404164552688599</v>
      </c>
      <c r="N1168" s="37">
        <v>9.4935207366943395</v>
      </c>
      <c r="O1168" s="37">
        <v>0</v>
      </c>
      <c r="P1168" s="37">
        <v>0</v>
      </c>
      <c r="Q1168" s="37">
        <v>1.06352306902409E-2</v>
      </c>
      <c r="R1168" s="37">
        <v>25</v>
      </c>
      <c r="S1168" s="37">
        <v>0.243058711290359</v>
      </c>
      <c r="T1168" s="46">
        <v>995.37048339843795</v>
      </c>
      <c r="U1168" s="46">
        <v>1331.58923339844</v>
      </c>
      <c r="V1168" s="13"/>
      <c r="W1168" s="13"/>
      <c r="X1168" s="13"/>
      <c r="Y1168" s="13"/>
      <c r="Z1168" s="13"/>
      <c r="AA1168" s="13"/>
    </row>
    <row r="1169" spans="1:27" ht="15.75" customHeight="1" x14ac:dyDescent="0.2">
      <c r="A1169" s="13"/>
      <c r="B1169" s="37" t="str">
        <f>"CRS25WT3607692"</f>
        <v>CRS25WT3607692</v>
      </c>
      <c r="C1169" s="38">
        <v>45946</v>
      </c>
      <c r="D1169" s="39">
        <v>0.99557870370370372</v>
      </c>
      <c r="E1169" s="37" t="s">
        <v>62</v>
      </c>
      <c r="F1169" s="37">
        <v>196</v>
      </c>
      <c r="G1169" s="37">
        <v>4</v>
      </c>
      <c r="H1169" s="37">
        <v>196.218017578125</v>
      </c>
      <c r="I1169" s="37">
        <v>9.62640476226807</v>
      </c>
      <c r="J1169" s="37">
        <v>24.195091247558601</v>
      </c>
      <c r="K1169" s="37">
        <v>9.7828073501586896</v>
      </c>
      <c r="L1169" s="37">
        <v>20.057435989379901</v>
      </c>
      <c r="M1169" s="37">
        <v>0.84245651960372903</v>
      </c>
      <c r="N1169" s="37">
        <v>9.5459995269775408</v>
      </c>
      <c r="O1169" s="37">
        <v>0</v>
      </c>
      <c r="P1169" s="37">
        <v>0</v>
      </c>
      <c r="Q1169" s="37">
        <v>1.0327381081879101E-2</v>
      </c>
      <c r="R1169" s="37">
        <v>25</v>
      </c>
      <c r="S1169" s="37">
        <v>0.24368403851985901</v>
      </c>
      <c r="T1169" s="46">
        <v>994.75231933593795</v>
      </c>
      <c r="U1169" s="46">
        <v>629.16455078125</v>
      </c>
      <c r="V1169" s="13"/>
      <c r="W1169" s="13"/>
      <c r="X1169" s="13"/>
      <c r="Y1169" s="13"/>
      <c r="Z1169" s="13"/>
      <c r="AA1169" s="13"/>
    </row>
    <row r="1170" spans="1:27" ht="15.75" customHeight="1" x14ac:dyDescent="0.2">
      <c r="A1170" s="13"/>
      <c r="B1170" s="37" t="str">
        <f>"CRS25WT3607693"</f>
        <v>CRS25WT3607693</v>
      </c>
      <c r="C1170" s="38">
        <v>45946</v>
      </c>
      <c r="D1170" s="39">
        <v>0.99343750000000008</v>
      </c>
      <c r="E1170" s="37" t="s">
        <v>62</v>
      </c>
      <c r="F1170" s="37">
        <v>201</v>
      </c>
      <c r="G1170" s="37">
        <v>4</v>
      </c>
      <c r="H1170" s="37">
        <v>201.67300415039099</v>
      </c>
      <c r="I1170" s="37">
        <v>9.7450513839721697</v>
      </c>
      <c r="J1170" s="37">
        <v>24.4805507659912</v>
      </c>
      <c r="K1170" s="37">
        <v>9.9091129302978498</v>
      </c>
      <c r="L1170" s="37">
        <v>20.3522758483887</v>
      </c>
      <c r="M1170" s="37">
        <v>0.84536147117614702</v>
      </c>
      <c r="N1170" s="37">
        <v>9.8113842010497994</v>
      </c>
      <c r="O1170" s="37">
        <v>0</v>
      </c>
      <c r="P1170" s="37">
        <v>0</v>
      </c>
      <c r="Q1170" s="37">
        <v>1.09474202618003E-2</v>
      </c>
      <c r="R1170" s="37">
        <v>25</v>
      </c>
      <c r="S1170" s="37">
        <v>0.24102048575878099</v>
      </c>
      <c r="T1170" s="46">
        <v>995.09796142578102</v>
      </c>
      <c r="U1170" s="46">
        <v>804.57781982421898</v>
      </c>
      <c r="V1170" s="13"/>
      <c r="W1170" s="13"/>
      <c r="X1170" s="13"/>
      <c r="Y1170" s="13"/>
      <c r="Z1170" s="13"/>
      <c r="AA1170" s="13"/>
    </row>
    <row r="1171" spans="1:27" ht="15.75" customHeight="1" x14ac:dyDescent="0.2">
      <c r="A1171" s="13"/>
      <c r="B1171" s="37" t="str">
        <f>"CRS25WT3607694"</f>
        <v>CRS25WT3607694</v>
      </c>
      <c r="C1171" s="38">
        <v>45947</v>
      </c>
      <c r="D1171" s="39">
        <v>0.12605324074074073</v>
      </c>
      <c r="E1171" s="37" t="s">
        <v>62</v>
      </c>
      <c r="F1171" s="37">
        <v>205</v>
      </c>
      <c r="G1171" s="37">
        <v>4</v>
      </c>
      <c r="H1171" s="37">
        <v>205.01278686523401</v>
      </c>
      <c r="I1171" s="37">
        <v>9.9590082168579102</v>
      </c>
      <c r="J1171" s="37">
        <v>24.2930793762207</v>
      </c>
      <c r="K1171" s="37">
        <v>10.1896409988403</v>
      </c>
      <c r="L1171" s="37">
        <v>20.119726181030298</v>
      </c>
      <c r="M1171" s="37">
        <v>0.84738796949386597</v>
      </c>
      <c r="N1171" s="37">
        <v>9.9738645553588903</v>
      </c>
      <c r="O1171" s="37">
        <v>0</v>
      </c>
      <c r="P1171" s="37">
        <v>0</v>
      </c>
      <c r="Q1171" s="37">
        <v>1.06349252164364E-2</v>
      </c>
      <c r="R1171" s="37">
        <v>25</v>
      </c>
      <c r="S1171" s="37">
        <v>0.23326197266578699</v>
      </c>
      <c r="T1171" s="37">
        <v>949.517822265625</v>
      </c>
      <c r="U1171" s="37">
        <v>593.67541503906295</v>
      </c>
      <c r="V1171" s="13"/>
      <c r="W1171" s="13"/>
      <c r="X1171" s="13"/>
      <c r="Y1171" s="13"/>
      <c r="Z1171" s="13"/>
      <c r="AA1171" s="13"/>
    </row>
    <row r="1172" spans="1:27" ht="15.75" customHeight="1" x14ac:dyDescent="0.2">
      <c r="A1172" s="13"/>
      <c r="B1172" s="37" t="str">
        <f>"CRS25WT3607696"</f>
        <v>CRS25WT3607696</v>
      </c>
      <c r="C1172" s="38">
        <v>45947</v>
      </c>
      <c r="D1172" s="39">
        <v>0.13050925925925924</v>
      </c>
      <c r="E1172" s="37" t="s">
        <v>62</v>
      </c>
      <c r="F1172" s="37">
        <v>204</v>
      </c>
      <c r="G1172" s="37">
        <v>4</v>
      </c>
      <c r="H1172" s="37">
        <v>204.43754577636699</v>
      </c>
      <c r="I1172" s="37">
        <v>9.9687519073486293</v>
      </c>
      <c r="J1172" s="37">
        <v>24.319379806518601</v>
      </c>
      <c r="K1172" s="37">
        <v>10.1620988845825</v>
      </c>
      <c r="L1172" s="37">
        <v>20.117649078369102</v>
      </c>
      <c r="M1172" s="37">
        <v>0.84327143430709794</v>
      </c>
      <c r="N1172" s="37">
        <v>9.9458789825439506</v>
      </c>
      <c r="O1172" s="37">
        <v>0</v>
      </c>
      <c r="P1172" s="37">
        <v>0</v>
      </c>
      <c r="Q1172" s="37">
        <v>1.04737123474479E-2</v>
      </c>
      <c r="R1172" s="37">
        <v>25</v>
      </c>
      <c r="S1172" s="37">
        <v>0.240076974034309</v>
      </c>
      <c r="T1172" s="37">
        <v>949.39892578125</v>
      </c>
      <c r="U1172" s="37">
        <v>473.91708374023398</v>
      </c>
      <c r="V1172" s="13"/>
      <c r="W1172" s="13"/>
      <c r="X1172" s="13"/>
      <c r="Y1172" s="13"/>
      <c r="Z1172" s="13"/>
      <c r="AA1172" s="13"/>
    </row>
    <row r="1173" spans="1:27" ht="15.75" customHeight="1" x14ac:dyDescent="0.2">
      <c r="A1173" s="13"/>
      <c r="B1173" s="37" t="str">
        <f>"CRS25WT3607697"</f>
        <v>CRS25WT3607697</v>
      </c>
      <c r="C1173" s="38">
        <v>45947</v>
      </c>
      <c r="D1173" s="39">
        <v>0.12855324074074073</v>
      </c>
      <c r="E1173" s="37" t="s">
        <v>62</v>
      </c>
      <c r="F1173" s="37">
        <v>203</v>
      </c>
      <c r="G1173" s="37">
        <v>4</v>
      </c>
      <c r="H1173" s="37">
        <v>203.78108215332</v>
      </c>
      <c r="I1173" s="37">
        <v>9.9794979095459002</v>
      </c>
      <c r="J1173" s="37">
        <v>24.313041687011701</v>
      </c>
      <c r="K1173" s="37">
        <v>10.128421783447299</v>
      </c>
      <c r="L1173" s="37">
        <v>20.119726181030298</v>
      </c>
      <c r="M1173" s="37">
        <v>0.83987736701965299</v>
      </c>
      <c r="N1173" s="37">
        <v>9.9139423370361293</v>
      </c>
      <c r="O1173" s="37">
        <v>0</v>
      </c>
      <c r="P1173" s="37">
        <v>0</v>
      </c>
      <c r="Q1173" s="37">
        <v>1.76190380007029E-2</v>
      </c>
      <c r="R1173" s="37">
        <v>25</v>
      </c>
      <c r="S1173" s="37">
        <v>0.23993764817714699</v>
      </c>
      <c r="T1173" s="37">
        <v>950.4453125</v>
      </c>
      <c r="U1173" s="37">
        <v>491.99609375</v>
      </c>
      <c r="V1173" s="13"/>
      <c r="W1173" s="13"/>
      <c r="X1173" s="13"/>
      <c r="Y1173" s="13"/>
      <c r="Z1173" s="13"/>
      <c r="AA1173" s="13"/>
    </row>
    <row r="1174" spans="1:27" ht="15.75" customHeight="1" x14ac:dyDescent="0.2">
      <c r="A1174" s="13"/>
      <c r="B1174" s="37" t="str">
        <f>"CRS25WT3607698"</f>
        <v>CRS25WT3607698</v>
      </c>
      <c r="C1174" s="38">
        <v>45947</v>
      </c>
      <c r="D1174" s="39">
        <v>0.13695601851851852</v>
      </c>
      <c r="E1174" s="37" t="s">
        <v>62</v>
      </c>
      <c r="F1174" s="37">
        <v>203</v>
      </c>
      <c r="G1174" s="37">
        <v>4</v>
      </c>
      <c r="H1174" s="37">
        <v>203.66320800781301</v>
      </c>
      <c r="I1174" s="37">
        <v>9.9991903305053693</v>
      </c>
      <c r="J1174" s="37">
        <v>24.236942291259801</v>
      </c>
      <c r="K1174" s="37">
        <v>10.1319742202759</v>
      </c>
      <c r="L1174" s="37">
        <v>20.101037979126001</v>
      </c>
      <c r="M1174" s="37">
        <v>0.84036880731582597</v>
      </c>
      <c r="N1174" s="37">
        <v>9.9082078933715803</v>
      </c>
      <c r="O1174" s="37">
        <v>0</v>
      </c>
      <c r="P1174" s="37">
        <v>0</v>
      </c>
      <c r="Q1174" s="37">
        <v>1.8253959715366402E-2</v>
      </c>
      <c r="R1174" s="37">
        <v>25</v>
      </c>
      <c r="S1174" s="37">
        <v>0.24124202132225001</v>
      </c>
      <c r="T1174" s="37">
        <v>950.11041259765602</v>
      </c>
      <c r="U1174" s="37">
        <v>518.55895996093795</v>
      </c>
      <c r="V1174" s="13"/>
      <c r="W1174" s="13"/>
      <c r="X1174" s="13"/>
      <c r="Y1174" s="13"/>
      <c r="Z1174" s="13"/>
      <c r="AA1174" s="13"/>
    </row>
    <row r="1175" spans="1:27" ht="15.75" customHeight="1" x14ac:dyDescent="0.2">
      <c r="A1175" s="13"/>
      <c r="B1175" s="37" t="str">
        <f>"CRS25WT3607699"</f>
        <v>CRS25WT3607699</v>
      </c>
      <c r="C1175" s="38">
        <v>45947</v>
      </c>
      <c r="D1175" s="39">
        <v>0.12696759259259258</v>
      </c>
      <c r="E1175" s="37" t="s">
        <v>62</v>
      </c>
      <c r="F1175" s="37">
        <v>206</v>
      </c>
      <c r="G1175" s="37">
        <v>4</v>
      </c>
      <c r="H1175" s="37">
        <v>206.73236083984401</v>
      </c>
      <c r="I1175" s="37">
        <v>10.096316337585399</v>
      </c>
      <c r="J1175" s="37">
        <v>24.3077793121338</v>
      </c>
      <c r="K1175" s="37">
        <v>10.2761688232422</v>
      </c>
      <c r="L1175" s="37">
        <v>20.117649078369102</v>
      </c>
      <c r="M1175" s="37">
        <v>0.84236484766006503</v>
      </c>
      <c r="N1175" s="37">
        <v>10.0575218200684</v>
      </c>
      <c r="O1175" s="37">
        <v>0</v>
      </c>
      <c r="P1175" s="37">
        <v>0</v>
      </c>
      <c r="Q1175" s="37">
        <v>1.0476151481270801E-2</v>
      </c>
      <c r="R1175" s="37">
        <v>25</v>
      </c>
      <c r="S1175" s="37">
        <v>0.23877245187759399</v>
      </c>
      <c r="T1175" s="37">
        <v>950.24865722656295</v>
      </c>
      <c r="U1175" s="37">
        <v>539.722412109375</v>
      </c>
      <c r="V1175" s="13"/>
      <c r="W1175" s="13"/>
      <c r="X1175" s="13"/>
      <c r="Y1175" s="13"/>
      <c r="Z1175" s="13"/>
      <c r="AA1175" s="13"/>
    </row>
    <row r="1176" spans="1:27" ht="15.75" customHeight="1" x14ac:dyDescent="0.2">
      <c r="A1176" s="13"/>
      <c r="B1176" s="37" t="str">
        <f>"CRS25WT36076H'"</f>
        <v>CRS25WT36076H'</v>
      </c>
      <c r="C1176" s="38">
        <v>45946</v>
      </c>
      <c r="D1176" s="39">
        <v>0.99405092592592592</v>
      </c>
      <c r="E1176" s="37" t="s">
        <v>62</v>
      </c>
      <c r="F1176" s="37">
        <v>199</v>
      </c>
      <c r="G1176" s="37">
        <v>4</v>
      </c>
      <c r="H1176" s="37">
        <v>199.66291809082</v>
      </c>
      <c r="I1176" s="37">
        <v>9.6226968765258807</v>
      </c>
      <c r="J1176" s="37">
        <v>24.3040676116943</v>
      </c>
      <c r="K1176" s="37">
        <v>9.9555892944335902</v>
      </c>
      <c r="L1176" s="37">
        <v>20.055360794067401</v>
      </c>
      <c r="M1176" s="37">
        <v>0.85373216867446899</v>
      </c>
      <c r="N1176" s="37">
        <v>9.7135934829711896</v>
      </c>
      <c r="O1176" s="37">
        <v>0</v>
      </c>
      <c r="P1176" s="37">
        <v>0</v>
      </c>
      <c r="Q1176" s="37">
        <v>1.0163689963519599E-2</v>
      </c>
      <c r="R1176" s="37">
        <v>25</v>
      </c>
      <c r="S1176" s="37">
        <v>0.247341528534889</v>
      </c>
      <c r="T1176" s="37">
        <v>996.052490234375</v>
      </c>
      <c r="U1176" s="37">
        <v>3498.3544921875</v>
      </c>
      <c r="V1176" s="13"/>
      <c r="W1176" s="13"/>
      <c r="X1176" s="13"/>
      <c r="Y1176" s="13"/>
      <c r="Z1176" s="13"/>
      <c r="AA1176" s="13"/>
    </row>
    <row r="1177" spans="1:27" ht="15.75" customHeight="1" x14ac:dyDescent="0.2">
      <c r="A1177" s="13"/>
      <c r="B1177" s="37" t="str">
        <f>"CRS25WT3607700"</f>
        <v>CRS25WT3607700</v>
      </c>
      <c r="C1177" s="38">
        <v>45947</v>
      </c>
      <c r="D1177" s="39">
        <v>0.10517361111111112</v>
      </c>
      <c r="E1177" s="37" t="s">
        <v>62</v>
      </c>
      <c r="F1177" s="37">
        <v>206</v>
      </c>
      <c r="G1177" s="37">
        <v>4</v>
      </c>
      <c r="H1177" s="37">
        <v>206.76095581054699</v>
      </c>
      <c r="I1177" s="37">
        <v>10.060015678405801</v>
      </c>
      <c r="J1177" s="37">
        <v>24.347709655761701</v>
      </c>
      <c r="K1177" s="37">
        <v>10.218529701232899</v>
      </c>
      <c r="L1177" s="37">
        <v>20.233924865722699</v>
      </c>
      <c r="M1177" s="37">
        <v>0.84413468837738004</v>
      </c>
      <c r="N1177" s="37">
        <v>10.058913230896</v>
      </c>
      <c r="O1177" s="37">
        <v>0</v>
      </c>
      <c r="P1177" s="37">
        <v>0</v>
      </c>
      <c r="Q1177" s="37">
        <v>1.7618428915739101E-2</v>
      </c>
      <c r="R1177" s="37">
        <v>25</v>
      </c>
      <c r="S1177" s="37">
        <v>0.23495809733867601</v>
      </c>
      <c r="T1177" s="37">
        <v>948.92584228515602</v>
      </c>
      <c r="U1177" s="37">
        <v>392.18151855468801</v>
      </c>
      <c r="V1177" s="13"/>
      <c r="W1177" s="13"/>
      <c r="X1177" s="13"/>
      <c r="Y1177" s="13"/>
      <c r="Z1177" s="13"/>
      <c r="AA1177" s="13"/>
    </row>
    <row r="1178" spans="1:27" ht="15.75" customHeight="1" x14ac:dyDescent="0.2">
      <c r="A1178" s="13"/>
      <c r="B1178" s="37" t="str">
        <f>"CRS25WT3607701"</f>
        <v>CRS25WT3607701</v>
      </c>
      <c r="C1178" s="38">
        <v>45947</v>
      </c>
      <c r="D1178" s="39">
        <v>0.10405092592592592</v>
      </c>
      <c r="E1178" s="37" t="s">
        <v>62</v>
      </c>
      <c r="F1178" s="37">
        <v>204</v>
      </c>
      <c r="G1178" s="37">
        <v>4</v>
      </c>
      <c r="H1178" s="37">
        <v>204.46278381347699</v>
      </c>
      <c r="I1178" s="37">
        <v>10.082014083862299</v>
      </c>
      <c r="J1178" s="37">
        <v>24.351371765136701</v>
      </c>
      <c r="K1178" s="37">
        <v>10.0852861404419</v>
      </c>
      <c r="L1178" s="37">
        <v>20.2733764648438</v>
      </c>
      <c r="M1178" s="37">
        <v>0.832805395126343</v>
      </c>
      <c r="N1178" s="37">
        <v>9.9471073150634801</v>
      </c>
      <c r="O1178" s="37">
        <v>0</v>
      </c>
      <c r="P1178" s="37">
        <v>0</v>
      </c>
      <c r="Q1178" s="37">
        <v>1.0476188734173801E-2</v>
      </c>
      <c r="R1178" s="37">
        <v>25</v>
      </c>
      <c r="S1178" s="37">
        <v>0.233254849910736</v>
      </c>
      <c r="T1178" s="37">
        <v>949.85552978515602</v>
      </c>
      <c r="U1178" s="37">
        <v>399.57269287109398</v>
      </c>
      <c r="V1178" s="13"/>
      <c r="W1178" s="13"/>
      <c r="X1178" s="13"/>
      <c r="Y1178" s="13"/>
      <c r="Z1178" s="13"/>
      <c r="AA1178" s="13"/>
    </row>
    <row r="1179" spans="1:27" ht="15.75" customHeight="1" x14ac:dyDescent="0.2">
      <c r="A1179" s="13"/>
      <c r="B1179" s="37" t="str">
        <f>"CRS25WT3607702"</f>
        <v>CRS25WT3607702</v>
      </c>
      <c r="C1179" s="38">
        <v>45947</v>
      </c>
      <c r="D1179" s="39">
        <v>0.10340277777777777</v>
      </c>
      <c r="E1179" s="37" t="s">
        <v>62</v>
      </c>
      <c r="F1179" s="37">
        <v>205</v>
      </c>
      <c r="G1179" s="37">
        <v>4</v>
      </c>
      <c r="H1179" s="37">
        <v>205.46612548828099</v>
      </c>
      <c r="I1179" s="37">
        <v>10.0005855560303</v>
      </c>
      <c r="J1179" s="37">
        <v>24.3667087554932</v>
      </c>
      <c r="K1179" s="37">
        <v>10.136854171752899</v>
      </c>
      <c r="L1179" s="37">
        <v>20.269222259521499</v>
      </c>
      <c r="M1179" s="37">
        <v>0.84317541122436501</v>
      </c>
      <c r="N1179" s="37">
        <v>9.9959192276000994</v>
      </c>
      <c r="O1179" s="37">
        <v>0</v>
      </c>
      <c r="P1179" s="37">
        <v>0</v>
      </c>
      <c r="Q1179" s="37">
        <v>1.38111505657434E-2</v>
      </c>
      <c r="R1179" s="37">
        <v>25</v>
      </c>
      <c r="S1179" s="37">
        <v>0.22932682931423201</v>
      </c>
      <c r="T1179" s="37">
        <v>950.37292480468795</v>
      </c>
      <c r="U1179" s="37">
        <v>571.96484375</v>
      </c>
      <c r="V1179" s="13"/>
      <c r="W1179" s="13"/>
      <c r="X1179" s="13"/>
      <c r="Y1179" s="13"/>
      <c r="Z1179" s="13"/>
      <c r="AA1179" s="13"/>
    </row>
    <row r="1180" spans="1:27" ht="15.75" customHeight="1" x14ac:dyDescent="0.2">
      <c r="A1180" s="13"/>
      <c r="B1180" s="37" t="str">
        <f>"CRS25WT3607703"</f>
        <v>CRS25WT3607703</v>
      </c>
      <c r="C1180" s="38">
        <v>45947</v>
      </c>
      <c r="D1180" s="39">
        <v>0.10842592592592593</v>
      </c>
      <c r="E1180" s="37" t="s">
        <v>62</v>
      </c>
      <c r="F1180" s="37">
        <v>204</v>
      </c>
      <c r="G1180" s="37">
        <v>4</v>
      </c>
      <c r="H1180" s="37">
        <v>204.58421325683599</v>
      </c>
      <c r="I1180" s="37">
        <v>10.033505439758301</v>
      </c>
      <c r="J1180" s="37">
        <v>24.374153137206999</v>
      </c>
      <c r="K1180" s="37">
        <v>10.1068029403687</v>
      </c>
      <c r="L1180" s="37">
        <v>20.242229461669901</v>
      </c>
      <c r="M1180" s="37">
        <v>0.83654612302780196</v>
      </c>
      <c r="N1180" s="37">
        <v>9.9530143737793004</v>
      </c>
      <c r="O1180" s="37">
        <v>0</v>
      </c>
      <c r="P1180" s="37">
        <v>0</v>
      </c>
      <c r="Q1180" s="37">
        <v>1.2619047425687299E-2</v>
      </c>
      <c r="R1180" s="37">
        <v>25</v>
      </c>
      <c r="S1180" s="37">
        <v>0.23530124127864799</v>
      </c>
      <c r="T1180" s="37">
        <v>951.081787109375</v>
      </c>
      <c r="U1180" s="37">
        <v>452.41574096679699</v>
      </c>
      <c r="V1180" s="13"/>
      <c r="W1180" s="13"/>
      <c r="X1180" s="13"/>
      <c r="Y1180" s="13"/>
      <c r="Z1180" s="13"/>
      <c r="AA1180" s="13"/>
    </row>
    <row r="1181" spans="1:27" ht="15.75" customHeight="1" x14ac:dyDescent="0.2">
      <c r="A1181" s="13"/>
      <c r="B1181" s="37" t="str">
        <f>"CRS25WT3607704"</f>
        <v>CRS25WT3607704</v>
      </c>
      <c r="C1181" s="38">
        <v>45947</v>
      </c>
      <c r="D1181" s="39">
        <v>0.10780092592592593</v>
      </c>
      <c r="E1181" s="37" t="s">
        <v>62</v>
      </c>
      <c r="F1181" s="37">
        <v>205</v>
      </c>
      <c r="G1181" s="37">
        <v>4</v>
      </c>
      <c r="H1181" s="37">
        <v>205.03909301757801</v>
      </c>
      <c r="I1181" s="37">
        <v>9.9875802993774396</v>
      </c>
      <c r="J1181" s="37">
        <v>24.38791847229</v>
      </c>
      <c r="K1181" s="37">
        <v>10.125119209289601</v>
      </c>
      <c r="L1181" s="37">
        <v>20.250535964965799</v>
      </c>
      <c r="M1181" s="37">
        <v>0.841785907745361</v>
      </c>
      <c r="N1181" s="37">
        <v>9.9751443862915004</v>
      </c>
      <c r="O1181" s="37">
        <v>0</v>
      </c>
      <c r="P1181" s="37">
        <v>0</v>
      </c>
      <c r="Q1181" s="37">
        <v>1.7579404637217501E-2</v>
      </c>
      <c r="R1181" s="37">
        <v>25</v>
      </c>
      <c r="S1181" s="37">
        <v>0.23508761823177299</v>
      </c>
      <c r="T1181" s="37">
        <v>951.84997558593795</v>
      </c>
      <c r="U1181" s="37">
        <v>525.03497314453102</v>
      </c>
      <c r="V1181" s="13"/>
      <c r="W1181" s="13"/>
      <c r="X1181" s="13"/>
      <c r="Y1181" s="13"/>
      <c r="Z1181" s="13"/>
      <c r="AA1181" s="13"/>
    </row>
    <row r="1182" spans="1:27" ht="15.75" customHeight="1" x14ac:dyDescent="0.2">
      <c r="A1182" s="13"/>
      <c r="B1182" s="37" t="str">
        <f>"CRS25WT3607705"</f>
        <v>CRS25WT3607705</v>
      </c>
      <c r="C1182" s="38">
        <v>45947</v>
      </c>
      <c r="D1182" s="39">
        <v>0.10589120370370371</v>
      </c>
      <c r="E1182" s="37" t="s">
        <v>62</v>
      </c>
      <c r="F1182" s="37">
        <v>205</v>
      </c>
      <c r="G1182" s="37">
        <v>4</v>
      </c>
      <c r="H1182" s="37">
        <v>205.26989746093801</v>
      </c>
      <c r="I1182" s="37">
        <v>10.0065565109253</v>
      </c>
      <c r="J1182" s="37">
        <v>24.376127243041999</v>
      </c>
      <c r="K1182" s="37">
        <v>10.123023986816399</v>
      </c>
      <c r="L1182" s="37">
        <v>20.277528762817401</v>
      </c>
      <c r="M1182" s="37">
        <v>0.84154218435287498</v>
      </c>
      <c r="N1182" s="37">
        <v>9.9863729476928693</v>
      </c>
      <c r="O1182" s="37">
        <v>0</v>
      </c>
      <c r="P1182" s="37">
        <v>0</v>
      </c>
      <c r="Q1182" s="37">
        <v>1.18949934840202E-2</v>
      </c>
      <c r="R1182" s="37">
        <v>25</v>
      </c>
      <c r="S1182" s="37">
        <v>0.22783479094505299</v>
      </c>
      <c r="T1182" s="37">
        <v>951.09436035156295</v>
      </c>
      <c r="U1182" s="37">
        <v>488.44497680664102</v>
      </c>
      <c r="V1182" s="13"/>
      <c r="W1182" s="13"/>
      <c r="X1182" s="13"/>
      <c r="Y1182" s="13"/>
      <c r="Z1182" s="13"/>
      <c r="AA1182" s="13"/>
    </row>
    <row r="1183" spans="1:27" ht="15.75" customHeight="1" x14ac:dyDescent="0.2">
      <c r="A1183" s="13"/>
      <c r="B1183" s="37" t="str">
        <f>"CRS25WT3607706"</f>
        <v>CRS25WT3607706</v>
      </c>
      <c r="C1183" s="38">
        <v>45947</v>
      </c>
      <c r="D1183" s="39">
        <v>0.11436342592592592</v>
      </c>
      <c r="E1183" s="37" t="s">
        <v>62</v>
      </c>
      <c r="F1183" s="37">
        <v>205</v>
      </c>
      <c r="G1183" s="37">
        <v>4</v>
      </c>
      <c r="H1183" s="37">
        <v>205.16058349609401</v>
      </c>
      <c r="I1183" s="37">
        <v>10.0201921463013</v>
      </c>
      <c r="J1183" s="37">
        <v>24.374259948730501</v>
      </c>
      <c r="K1183" s="37">
        <v>10.1134910583496</v>
      </c>
      <c r="L1183" s="37">
        <v>20.285833358764599</v>
      </c>
      <c r="M1183" s="37">
        <v>0.84001386165618896</v>
      </c>
      <c r="N1183" s="37">
        <v>9.9810552597045898</v>
      </c>
      <c r="O1183" s="37">
        <v>0</v>
      </c>
      <c r="P1183" s="37">
        <v>0</v>
      </c>
      <c r="Q1183" s="37">
        <v>1.04737123474479E-2</v>
      </c>
      <c r="R1183" s="37">
        <v>25</v>
      </c>
      <c r="S1183" s="37">
        <v>0.23121598362922699</v>
      </c>
      <c r="T1183" s="37">
        <v>951.63446044921898</v>
      </c>
      <c r="U1183" s="37">
        <v>419.98440551757801</v>
      </c>
      <c r="V1183" s="13"/>
      <c r="W1183" s="13"/>
      <c r="X1183" s="13"/>
      <c r="Y1183" s="13"/>
      <c r="Z1183" s="13"/>
      <c r="AA1183" s="13"/>
    </row>
    <row r="1184" spans="1:27" ht="15.75" customHeight="1" x14ac:dyDescent="0.2">
      <c r="A1184" s="13"/>
      <c r="B1184" s="37" t="str">
        <f>"CRS25WT3607707"</f>
        <v>CRS25WT3607707</v>
      </c>
      <c r="C1184" s="38">
        <v>45947</v>
      </c>
      <c r="D1184" s="39">
        <v>0.11046296296296297</v>
      </c>
      <c r="E1184" s="37" t="s">
        <v>62</v>
      </c>
      <c r="F1184" s="37">
        <v>205</v>
      </c>
      <c r="G1184" s="37">
        <v>4</v>
      </c>
      <c r="H1184" s="37">
        <v>205.14895629882801</v>
      </c>
      <c r="I1184" s="37">
        <v>10.0169229507446</v>
      </c>
      <c r="J1184" s="37">
        <v>24.375404357910199</v>
      </c>
      <c r="K1184" s="37">
        <v>10.109813690185501</v>
      </c>
      <c r="L1184" s="37">
        <v>20.2920627593994</v>
      </c>
      <c r="M1184" s="37">
        <v>0.84020090103149403</v>
      </c>
      <c r="N1184" s="37">
        <v>9.9804887771606392</v>
      </c>
      <c r="O1184" s="37">
        <v>0</v>
      </c>
      <c r="P1184" s="37">
        <v>0</v>
      </c>
      <c r="Q1184" s="37">
        <v>1.03199016302824E-2</v>
      </c>
      <c r="R1184" s="37">
        <v>25</v>
      </c>
      <c r="S1184" s="37">
        <v>0.23377063870430001</v>
      </c>
      <c r="T1184" s="37">
        <v>951.73382568359398</v>
      </c>
      <c r="U1184" s="37">
        <v>423.34454345703102</v>
      </c>
      <c r="V1184" s="13"/>
      <c r="W1184" s="13"/>
      <c r="X1184" s="13"/>
      <c r="Y1184" s="13"/>
      <c r="Z1184" s="13"/>
      <c r="AA1184" s="13"/>
    </row>
    <row r="1185" spans="1:27" ht="15.75" customHeight="1" x14ac:dyDescent="0.2">
      <c r="A1185" s="13"/>
      <c r="B1185" s="37" t="str">
        <f>"CRS25WT3607708"</f>
        <v>CRS25WT3607708</v>
      </c>
      <c r="C1185" s="38">
        <v>45947</v>
      </c>
      <c r="D1185" s="39">
        <v>0.1013888888888889</v>
      </c>
      <c r="E1185" s="37" t="s">
        <v>62</v>
      </c>
      <c r="F1185" s="37">
        <v>205</v>
      </c>
      <c r="G1185" s="37">
        <v>4</v>
      </c>
      <c r="H1185" s="37">
        <v>205.27926635742199</v>
      </c>
      <c r="I1185" s="37">
        <v>10.015875816345201</v>
      </c>
      <c r="J1185" s="37">
        <v>24.339902877807599</v>
      </c>
      <c r="K1185" s="37">
        <v>10.1703481674194</v>
      </c>
      <c r="L1185" s="37">
        <v>20.1840934753418</v>
      </c>
      <c r="M1185" s="37">
        <v>0.84204888343811002</v>
      </c>
      <c r="N1185" s="37">
        <v>9.9868288040161097</v>
      </c>
      <c r="O1185" s="37">
        <v>0</v>
      </c>
      <c r="P1185" s="37">
        <v>0</v>
      </c>
      <c r="Q1185" s="37">
        <v>1.38095673173666E-2</v>
      </c>
      <c r="R1185" s="37">
        <v>25</v>
      </c>
      <c r="S1185" s="37">
        <v>0.24262070655822801</v>
      </c>
      <c r="T1185" s="37">
        <v>950.11590576171898</v>
      </c>
      <c r="U1185" s="37">
        <v>519.220703125</v>
      </c>
      <c r="V1185" s="13"/>
      <c r="W1185" s="13"/>
      <c r="X1185" s="13"/>
      <c r="Y1185" s="13"/>
      <c r="Z1185" s="13"/>
      <c r="AA1185" s="13"/>
    </row>
    <row r="1186" spans="1:27" ht="15.75" customHeight="1" x14ac:dyDescent="0.2">
      <c r="A1186" s="13"/>
      <c r="B1186" s="37" t="str">
        <f>"CRS25WT3607709"</f>
        <v>CRS25WT3607709</v>
      </c>
      <c r="C1186" s="38">
        <v>45947</v>
      </c>
      <c r="D1186" s="39">
        <v>9.2534722222222213E-2</v>
      </c>
      <c r="E1186" s="37" t="s">
        <v>62</v>
      </c>
      <c r="F1186" s="37">
        <v>205</v>
      </c>
      <c r="G1186" s="37">
        <v>4</v>
      </c>
      <c r="H1186" s="37">
        <v>205.64718627929699</v>
      </c>
      <c r="I1186" s="37">
        <v>9.9702072143554705</v>
      </c>
      <c r="J1186" s="37">
        <v>24.298637390136701</v>
      </c>
      <c r="K1186" s="37">
        <v>10.214847564697299</v>
      </c>
      <c r="L1186" s="37">
        <v>20.132184982299801</v>
      </c>
      <c r="M1186" s="37">
        <v>0.84886115789413497</v>
      </c>
      <c r="N1186" s="37">
        <v>10.0047283172607</v>
      </c>
      <c r="O1186" s="37">
        <v>0</v>
      </c>
      <c r="P1186" s="37">
        <v>0</v>
      </c>
      <c r="Q1186" s="37">
        <v>1.52387050911784E-2</v>
      </c>
      <c r="R1186" s="37">
        <v>25</v>
      </c>
      <c r="S1186" s="37">
        <v>0.229559496045113</v>
      </c>
      <c r="T1186" s="37">
        <v>949.56390380859398</v>
      </c>
      <c r="U1186" s="37">
        <v>1060.08178710938</v>
      </c>
      <c r="V1186" s="13"/>
      <c r="W1186" s="13"/>
      <c r="X1186" s="13"/>
      <c r="Y1186" s="13"/>
      <c r="Z1186" s="13"/>
      <c r="AA1186" s="13"/>
    </row>
    <row r="1187" spans="1:27" ht="15.75" customHeight="1" x14ac:dyDescent="0.2">
      <c r="A1187" s="13"/>
      <c r="B1187" s="37" t="str">
        <f>"CRS25WT3607710"</f>
        <v>CRS25WT3607710</v>
      </c>
      <c r="C1187" s="38">
        <v>45947</v>
      </c>
      <c r="D1187" s="39">
        <v>9.1134259259259262E-2</v>
      </c>
      <c r="E1187" s="37" t="s">
        <v>62</v>
      </c>
      <c r="F1187" s="37">
        <v>206</v>
      </c>
      <c r="G1187" s="37">
        <v>4</v>
      </c>
      <c r="H1187" s="37">
        <v>206.10192871093801</v>
      </c>
      <c r="I1187" s="37">
        <v>10.080121994018601</v>
      </c>
      <c r="J1187" s="37">
        <v>24.275041580200199</v>
      </c>
      <c r="K1187" s="37">
        <v>10.244831085205099</v>
      </c>
      <c r="L1187" s="37">
        <v>20.117649078369102</v>
      </c>
      <c r="M1187" s="37">
        <v>0.842279613018036</v>
      </c>
      <c r="N1187" s="37">
        <v>10.026851654052701</v>
      </c>
      <c r="O1187" s="37">
        <v>0</v>
      </c>
      <c r="P1187" s="37">
        <v>0</v>
      </c>
      <c r="Q1187" s="37">
        <v>1.7579374834895099E-2</v>
      </c>
      <c r="R1187" s="37">
        <v>25</v>
      </c>
      <c r="S1187" s="37">
        <v>0.22770802676677701</v>
      </c>
      <c r="T1187" s="37">
        <v>949.52447509765602</v>
      </c>
      <c r="U1187" s="37">
        <v>580.23718261718795</v>
      </c>
      <c r="V1187" s="13"/>
      <c r="W1187" s="13"/>
      <c r="X1187" s="13"/>
      <c r="Y1187" s="13"/>
      <c r="Z1187" s="13"/>
      <c r="AA1187" s="13"/>
    </row>
    <row r="1188" spans="1:27" ht="15.75" customHeight="1" x14ac:dyDescent="0.2">
      <c r="A1188" s="13"/>
      <c r="B1188" s="37" t="str">
        <f>"CRS25WT3607711"</f>
        <v>CRS25WT3607711</v>
      </c>
      <c r="C1188" s="38">
        <v>45947</v>
      </c>
      <c r="D1188" s="39">
        <v>8.9120370370370364E-2</v>
      </c>
      <c r="E1188" s="37" t="s">
        <v>62</v>
      </c>
      <c r="F1188" s="37">
        <v>206</v>
      </c>
      <c r="G1188" s="37">
        <v>4</v>
      </c>
      <c r="H1188" s="37">
        <v>206.89881896972699</v>
      </c>
      <c r="I1188" s="37">
        <v>10.177895545959499</v>
      </c>
      <c r="J1188" s="37">
        <v>24.265220642089801</v>
      </c>
      <c r="K1188" s="37">
        <v>10.292941093444799</v>
      </c>
      <c r="L1188" s="37">
        <v>20.101037979126001</v>
      </c>
      <c r="M1188" s="37">
        <v>0.83775258064269997</v>
      </c>
      <c r="N1188" s="37">
        <v>10.065620422363301</v>
      </c>
      <c r="O1188" s="37">
        <v>0</v>
      </c>
      <c r="P1188" s="37">
        <v>0</v>
      </c>
      <c r="Q1188" s="37">
        <v>1.09474202618003E-2</v>
      </c>
      <c r="R1188" s="37">
        <v>25</v>
      </c>
      <c r="S1188" s="37">
        <v>0.233619689941406</v>
      </c>
      <c r="T1188" s="37">
        <v>949.74951171875</v>
      </c>
      <c r="U1188" s="37">
        <v>726.42120361328102</v>
      </c>
      <c r="V1188" s="13"/>
      <c r="W1188" s="13"/>
      <c r="X1188" s="13"/>
      <c r="Y1188" s="13"/>
      <c r="Z1188" s="13"/>
      <c r="AA1188" s="13"/>
    </row>
    <row r="1189" spans="1:27" ht="15.75" customHeight="1" x14ac:dyDescent="0.2">
      <c r="A1189" s="13"/>
      <c r="B1189" s="37" t="str">
        <f>"CRS25WT3607712"</f>
        <v>CRS25WT3607712</v>
      </c>
      <c r="C1189" s="38">
        <v>45947</v>
      </c>
      <c r="D1189" s="39">
        <v>5.8298611111111114E-2</v>
      </c>
      <c r="E1189" s="37" t="s">
        <v>62</v>
      </c>
      <c r="F1189" s="37">
        <v>198</v>
      </c>
      <c r="G1189" s="37">
        <v>4</v>
      </c>
      <c r="H1189" s="37">
        <v>198.52235412597699</v>
      </c>
      <c r="I1189" s="37">
        <v>9.6425895690918004</v>
      </c>
      <c r="J1189" s="37">
        <v>24.387409210205099</v>
      </c>
      <c r="K1189" s="37">
        <v>9.8083419799804705</v>
      </c>
      <c r="L1189" s="37">
        <v>20.240154266357401</v>
      </c>
      <c r="M1189" s="37">
        <v>0.84420919418335005</v>
      </c>
      <c r="N1189" s="37">
        <v>9.6581048965454102</v>
      </c>
      <c r="O1189" s="37">
        <v>0</v>
      </c>
      <c r="P1189" s="37">
        <v>0</v>
      </c>
      <c r="Q1189" s="37">
        <v>1.5238075517118E-2</v>
      </c>
      <c r="R1189" s="37">
        <v>25</v>
      </c>
      <c r="S1189" s="37">
        <v>0.238259091973305</v>
      </c>
      <c r="T1189" s="37">
        <v>995.24029541015602</v>
      </c>
      <c r="U1189" s="37">
        <v>546.302001953125</v>
      </c>
      <c r="V1189" s="13"/>
      <c r="W1189" s="13"/>
      <c r="X1189" s="13"/>
      <c r="Y1189" s="13"/>
      <c r="Z1189" s="13"/>
      <c r="AA1189" s="13"/>
    </row>
    <row r="1190" spans="1:27" ht="15.75" customHeight="1" x14ac:dyDescent="0.2">
      <c r="A1190" s="13"/>
      <c r="B1190" s="37" t="str">
        <f>"CRS25WT3607713"</f>
        <v>CRS25WT3607713</v>
      </c>
      <c r="C1190" s="38">
        <v>45947</v>
      </c>
      <c r="D1190" s="39">
        <v>9.3530092592592595E-2</v>
      </c>
      <c r="E1190" s="37" t="s">
        <v>62</v>
      </c>
      <c r="F1190" s="37">
        <v>205</v>
      </c>
      <c r="G1190" s="37">
        <v>4</v>
      </c>
      <c r="H1190" s="37">
        <v>205.86047363281301</v>
      </c>
      <c r="I1190" s="37">
        <v>10.0723667144775</v>
      </c>
      <c r="J1190" s="37">
        <v>24.296998977661101</v>
      </c>
      <c r="K1190" s="37">
        <v>10.2328290939331</v>
      </c>
      <c r="L1190" s="37">
        <v>20.117649078369102</v>
      </c>
      <c r="M1190" s="37">
        <v>0.84117972850799605</v>
      </c>
      <c r="N1190" s="37">
        <v>10.0151042938232</v>
      </c>
      <c r="O1190" s="37">
        <v>0</v>
      </c>
      <c r="P1190" s="37">
        <v>0</v>
      </c>
      <c r="Q1190" s="37">
        <v>1.7619041725993202E-2</v>
      </c>
      <c r="R1190" s="37">
        <v>25</v>
      </c>
      <c r="S1190" s="37">
        <v>0.24193662405013999</v>
      </c>
      <c r="T1190" s="37">
        <v>948.92126464843795</v>
      </c>
      <c r="U1190" s="37">
        <v>637.01251220703102</v>
      </c>
      <c r="V1190" s="13"/>
      <c r="W1190" s="13"/>
      <c r="X1190" s="13"/>
      <c r="Y1190" s="13"/>
      <c r="Z1190" s="13"/>
      <c r="AA1190" s="13"/>
    </row>
    <row r="1191" spans="1:27" ht="15.75" customHeight="1" x14ac:dyDescent="0.2">
      <c r="A1191" s="13"/>
      <c r="B1191" s="37" t="str">
        <f>"CRS25WT3607714"</f>
        <v>CRS25WT3607714</v>
      </c>
      <c r="C1191" s="38">
        <v>45947</v>
      </c>
      <c r="D1191" s="39">
        <v>9.5370370370370369E-2</v>
      </c>
      <c r="E1191" s="37" t="s">
        <v>62</v>
      </c>
      <c r="F1191" s="37">
        <v>205</v>
      </c>
      <c r="G1191" s="37">
        <v>4</v>
      </c>
      <c r="H1191" s="37">
        <v>205.01617431640599</v>
      </c>
      <c r="I1191" s="37">
        <v>10.025053024291999</v>
      </c>
      <c r="J1191" s="37">
        <v>24.3218688964844</v>
      </c>
      <c r="K1191" s="37">
        <v>10.16672706604</v>
      </c>
      <c r="L1191" s="37">
        <v>20.1654052734375</v>
      </c>
      <c r="M1191" s="37">
        <v>0.84082287549972501</v>
      </c>
      <c r="N1191" s="37">
        <v>9.9740295410156303</v>
      </c>
      <c r="O1191" s="37">
        <v>0</v>
      </c>
      <c r="P1191" s="37">
        <v>0</v>
      </c>
      <c r="Q1191" s="37">
        <v>1.03174624964595E-2</v>
      </c>
      <c r="R1191" s="37">
        <v>25</v>
      </c>
      <c r="S1191" s="37">
        <v>0.242117375135422</v>
      </c>
      <c r="T1191" s="37">
        <v>949.924072265625</v>
      </c>
      <c r="U1191" s="37">
        <v>508.738525390625</v>
      </c>
      <c r="V1191" s="13"/>
      <c r="W1191" s="13"/>
      <c r="X1191" s="13"/>
      <c r="Y1191" s="13"/>
      <c r="Z1191" s="13"/>
      <c r="AA1191" s="13"/>
    </row>
    <row r="1192" spans="1:27" ht="15.75" customHeight="1" x14ac:dyDescent="0.2">
      <c r="A1192" s="13"/>
      <c r="B1192" s="37" t="str">
        <f>"CRS25WT3607715"</f>
        <v>CRS25WT3607715</v>
      </c>
      <c r="C1192" s="38">
        <v>45947</v>
      </c>
      <c r="D1192" s="39">
        <v>9.7835648148148158E-2</v>
      </c>
      <c r="E1192" s="37" t="s">
        <v>62</v>
      </c>
      <c r="F1192" s="37">
        <v>206</v>
      </c>
      <c r="G1192" s="37">
        <v>4</v>
      </c>
      <c r="H1192" s="37">
        <v>206.07888793945301</v>
      </c>
      <c r="I1192" s="37">
        <v>10.046211242675801</v>
      </c>
      <c r="J1192" s="37">
        <v>24.3490886688232</v>
      </c>
      <c r="K1192" s="37">
        <v>10.204715728759799</v>
      </c>
      <c r="L1192" s="37">
        <v>20.194475173950199</v>
      </c>
      <c r="M1192" s="37">
        <v>0.84245842695236195</v>
      </c>
      <c r="N1192" s="37">
        <v>10.0257301330566</v>
      </c>
      <c r="O1192" s="37">
        <v>0</v>
      </c>
      <c r="P1192" s="37">
        <v>0</v>
      </c>
      <c r="Q1192" s="37">
        <v>1.04761309921741E-2</v>
      </c>
      <c r="R1192" s="37">
        <v>25</v>
      </c>
      <c r="S1192" s="37">
        <v>0.23578673601150499</v>
      </c>
      <c r="T1192" s="37">
        <v>950.43798828125</v>
      </c>
      <c r="U1192" s="37">
        <v>595.620849609375</v>
      </c>
      <c r="V1192" s="13"/>
      <c r="W1192" s="13"/>
      <c r="X1192" s="13"/>
      <c r="Y1192" s="13"/>
      <c r="Z1192" s="13"/>
      <c r="AA1192" s="13"/>
    </row>
    <row r="1193" spans="1:27" ht="15.75" customHeight="1" x14ac:dyDescent="0.2">
      <c r="A1193" s="13"/>
      <c r="B1193" s="37" t="str">
        <f>"CRS25WT3607716"</f>
        <v>CRS25WT3607716</v>
      </c>
      <c r="C1193" s="38">
        <v>45947</v>
      </c>
      <c r="D1193" s="39">
        <v>7.6238425925925932E-2</v>
      </c>
      <c r="E1193" s="37" t="s">
        <v>62</v>
      </c>
      <c r="F1193" s="37">
        <v>197</v>
      </c>
      <c r="G1193" s="37">
        <v>4</v>
      </c>
      <c r="H1193" s="37">
        <v>197.51931762695301</v>
      </c>
      <c r="I1193" s="37">
        <v>9.6210298538208008</v>
      </c>
      <c r="J1193" s="37">
        <v>24.303493499755898</v>
      </c>
      <c r="K1193" s="37">
        <v>9.8111219406127894</v>
      </c>
      <c r="L1193" s="37">
        <v>20.132184982299801</v>
      </c>
      <c r="M1193" s="37">
        <v>0.84473270177841198</v>
      </c>
      <c r="N1193" s="37">
        <v>9.6093072891235405</v>
      </c>
      <c r="O1193" s="37">
        <v>0</v>
      </c>
      <c r="P1193" s="37">
        <v>0</v>
      </c>
      <c r="Q1193" s="37">
        <v>1.0476151481270801E-2</v>
      </c>
      <c r="R1193" s="37">
        <v>25</v>
      </c>
      <c r="S1193" s="37">
        <v>0.25274503231048601</v>
      </c>
      <c r="T1193" s="37">
        <v>996.2587890625</v>
      </c>
      <c r="U1193" s="37">
        <v>838.82214355468795</v>
      </c>
      <c r="V1193" s="13"/>
      <c r="W1193" s="13"/>
      <c r="X1193" s="13"/>
      <c r="Y1193" s="13"/>
      <c r="Z1193" s="13"/>
      <c r="AA1193" s="13"/>
    </row>
    <row r="1194" spans="1:27" ht="15.75" customHeight="1" x14ac:dyDescent="0.2">
      <c r="A1194" s="13"/>
      <c r="B1194" s="37" t="str">
        <f>"CRS25WT3607717"</f>
        <v>CRS25WT3607717</v>
      </c>
      <c r="C1194" s="38">
        <v>45947</v>
      </c>
      <c r="D1194" s="39">
        <v>7.7569444444444455E-2</v>
      </c>
      <c r="E1194" s="37" t="s">
        <v>62</v>
      </c>
      <c r="F1194" s="37">
        <v>197</v>
      </c>
      <c r="G1194" s="37">
        <v>4</v>
      </c>
      <c r="H1194" s="37">
        <v>197.29830932617199</v>
      </c>
      <c r="I1194" s="37">
        <v>9.6370391845703107</v>
      </c>
      <c r="J1194" s="37">
        <v>24.32057762146</v>
      </c>
      <c r="K1194" s="37">
        <v>9.7950935363769496</v>
      </c>
      <c r="L1194" s="37">
        <v>20.1425666809082</v>
      </c>
      <c r="M1194" s="37">
        <v>0.841794073581696</v>
      </c>
      <c r="N1194" s="37">
        <v>9.5985555648803693</v>
      </c>
      <c r="O1194" s="37">
        <v>0</v>
      </c>
      <c r="P1194" s="37">
        <v>0</v>
      </c>
      <c r="Q1194" s="37">
        <v>1.2060934677720099E-2</v>
      </c>
      <c r="R1194" s="37">
        <v>25</v>
      </c>
      <c r="S1194" s="37">
        <v>0.249140575528145</v>
      </c>
      <c r="T1194" s="37">
        <v>996.16589355468795</v>
      </c>
      <c r="U1194" s="37">
        <v>823.779296875</v>
      </c>
      <c r="V1194" s="13"/>
      <c r="W1194" s="13"/>
      <c r="X1194" s="13"/>
      <c r="Y1194" s="13"/>
      <c r="Z1194" s="13"/>
      <c r="AA1194" s="13"/>
    </row>
    <row r="1195" spans="1:27" ht="15.75" customHeight="1" x14ac:dyDescent="0.2">
      <c r="A1195" s="13"/>
      <c r="B1195" s="37" t="str">
        <f>"CRS25WT3607718"</f>
        <v>CRS25WT3607718</v>
      </c>
      <c r="C1195" s="38">
        <v>45947</v>
      </c>
      <c r="D1195" s="39">
        <v>6.0520833333333329E-2</v>
      </c>
      <c r="E1195" s="37" t="s">
        <v>62</v>
      </c>
      <c r="F1195" s="37">
        <v>198</v>
      </c>
      <c r="G1195" s="37">
        <v>4</v>
      </c>
      <c r="H1195" s="37">
        <v>198.51234436035199</v>
      </c>
      <c r="I1195" s="37">
        <v>9.6040878295898402</v>
      </c>
      <c r="J1195" s="37">
        <v>24.3934535980225</v>
      </c>
      <c r="K1195" s="37">
        <v>9.8391380310058594</v>
      </c>
      <c r="L1195" s="37">
        <v>20.175786972045898</v>
      </c>
      <c r="M1195" s="37">
        <v>0.84734076261520397</v>
      </c>
      <c r="N1195" s="37">
        <v>9.6576185226440394</v>
      </c>
      <c r="O1195" s="37">
        <v>0</v>
      </c>
      <c r="P1195" s="37">
        <v>0</v>
      </c>
      <c r="Q1195" s="37">
        <v>1.5406744554638901E-2</v>
      </c>
      <c r="R1195" s="37">
        <v>25</v>
      </c>
      <c r="S1195" s="37">
        <v>0.242478802800179</v>
      </c>
      <c r="T1195" s="37">
        <v>995.83923339843795</v>
      </c>
      <c r="U1195" s="37">
        <v>600.62945556640602</v>
      </c>
      <c r="V1195" s="13"/>
      <c r="W1195" s="13"/>
      <c r="X1195" s="13"/>
      <c r="Y1195" s="13"/>
      <c r="Z1195" s="13"/>
      <c r="AA1195" s="13"/>
    </row>
    <row r="1196" spans="1:27" ht="15.75" customHeight="1" x14ac:dyDescent="0.2">
      <c r="A1196" s="13"/>
      <c r="B1196" s="37" t="str">
        <f>"CRS25WT3607719"</f>
        <v>CRS25WT3607719</v>
      </c>
      <c r="C1196" s="38">
        <v>45947</v>
      </c>
      <c r="D1196" s="39">
        <v>9.9548611111111115E-2</v>
      </c>
      <c r="E1196" s="37" t="s">
        <v>62</v>
      </c>
      <c r="F1196" s="37">
        <v>206</v>
      </c>
      <c r="G1196" s="37">
        <v>4</v>
      </c>
      <c r="H1196" s="37">
        <v>206.35552978515599</v>
      </c>
      <c r="I1196" s="37">
        <v>10.0577383041382</v>
      </c>
      <c r="J1196" s="37">
        <v>24.3357639312744</v>
      </c>
      <c r="K1196" s="37">
        <v>10.235252380371101</v>
      </c>
      <c r="L1196" s="37">
        <v>20.161252975463899</v>
      </c>
      <c r="M1196" s="37">
        <v>0.84308391809463501</v>
      </c>
      <c r="N1196" s="37">
        <v>10.0391893386841</v>
      </c>
      <c r="O1196" s="37">
        <v>0</v>
      </c>
      <c r="P1196" s="37">
        <v>0</v>
      </c>
      <c r="Q1196" s="37">
        <v>1.52380764484406E-2</v>
      </c>
      <c r="R1196" s="37">
        <v>25</v>
      </c>
      <c r="S1196" s="37">
        <v>0.23507559299469</v>
      </c>
      <c r="T1196" s="37">
        <v>949.915771484375</v>
      </c>
      <c r="U1196" s="37">
        <v>656.54113769531295</v>
      </c>
      <c r="V1196" s="13"/>
      <c r="W1196" s="13"/>
      <c r="X1196" s="13"/>
      <c r="Y1196" s="13"/>
      <c r="Z1196" s="13"/>
      <c r="AA1196" s="13"/>
    </row>
    <row r="1197" spans="1:27" ht="15.75" customHeight="1" x14ac:dyDescent="0.2">
      <c r="A1197" s="13"/>
      <c r="B1197" s="37" t="str">
        <f>"CRS25WT3607720"</f>
        <v>CRS25WT3607720</v>
      </c>
      <c r="C1197" s="38">
        <v>45947</v>
      </c>
      <c r="D1197" s="39">
        <v>0.10055555555555555</v>
      </c>
      <c r="E1197" s="37" t="s">
        <v>62</v>
      </c>
      <c r="F1197" s="37">
        <v>204</v>
      </c>
      <c r="G1197" s="37">
        <v>4</v>
      </c>
      <c r="H1197" s="37">
        <v>204.95387268066401</v>
      </c>
      <c r="I1197" s="37">
        <v>10.0464735031128</v>
      </c>
      <c r="J1197" s="37">
        <v>24.3470973968506</v>
      </c>
      <c r="K1197" s="37">
        <v>10.1500511169434</v>
      </c>
      <c r="L1197" s="37">
        <v>20.192398071289102</v>
      </c>
      <c r="M1197" s="37">
        <v>0.83790600299835205</v>
      </c>
      <c r="N1197" s="37">
        <v>9.9709987640380895</v>
      </c>
      <c r="O1197" s="37">
        <v>0</v>
      </c>
      <c r="P1197" s="37">
        <v>0</v>
      </c>
      <c r="Q1197" s="37">
        <v>1.12704606726766E-2</v>
      </c>
      <c r="R1197" s="37">
        <v>25</v>
      </c>
      <c r="S1197" s="37">
        <v>0.23542754352092701</v>
      </c>
      <c r="T1197" s="37">
        <v>950.553955078125</v>
      </c>
      <c r="U1197" s="37">
        <v>408.54934692382801</v>
      </c>
      <c r="V1197" s="13"/>
      <c r="W1197" s="13"/>
      <c r="X1197" s="13"/>
      <c r="Y1197" s="13"/>
      <c r="Z1197" s="13"/>
      <c r="AA1197" s="13"/>
    </row>
    <row r="1198" spans="1:27" ht="15.75" customHeight="1" x14ac:dyDescent="0.2">
      <c r="A1198" s="13"/>
      <c r="B1198" s="37" t="str">
        <f>"CRS25WT3607721"</f>
        <v>CRS25WT3607721</v>
      </c>
      <c r="C1198" s="38">
        <v>45947</v>
      </c>
      <c r="D1198" s="39">
        <v>9.8761574074074085E-2</v>
      </c>
      <c r="E1198" s="37" t="s">
        <v>62</v>
      </c>
      <c r="F1198" s="37">
        <v>206</v>
      </c>
      <c r="G1198" s="37">
        <v>4</v>
      </c>
      <c r="H1198" s="37">
        <v>206.67301940918</v>
      </c>
      <c r="I1198" s="37">
        <v>10.0767526626587</v>
      </c>
      <c r="J1198" s="37">
        <v>24.340589523315401</v>
      </c>
      <c r="K1198" s="37">
        <v>10.2700395584106</v>
      </c>
      <c r="L1198" s="37">
        <v>20.1238803863525</v>
      </c>
      <c r="M1198" s="37">
        <v>0.84262061119079601</v>
      </c>
      <c r="N1198" s="37">
        <v>10.054635047912599</v>
      </c>
      <c r="O1198" s="37">
        <v>0</v>
      </c>
      <c r="P1198" s="37">
        <v>0</v>
      </c>
      <c r="Q1198" s="37">
        <v>1.76184270530939E-2</v>
      </c>
      <c r="R1198" s="37">
        <v>25</v>
      </c>
      <c r="S1198" s="37">
        <v>0.242851257324219</v>
      </c>
      <c r="T1198" s="37">
        <v>949.53955078125</v>
      </c>
      <c r="U1198" s="37">
        <v>578.00360107421898</v>
      </c>
      <c r="V1198" s="13"/>
      <c r="W1198" s="13"/>
      <c r="X1198" s="13"/>
      <c r="Y1198" s="13"/>
      <c r="Z1198" s="13"/>
      <c r="AA1198" s="13"/>
    </row>
    <row r="1199" spans="1:27" ht="15.75" customHeight="1" x14ac:dyDescent="0.2">
      <c r="A1199" s="13"/>
      <c r="B1199" s="37" t="str">
        <f>"CRS25WT3607722"</f>
        <v>CRS25WT3607722</v>
      </c>
      <c r="C1199" s="38">
        <v>45947</v>
      </c>
      <c r="D1199" s="39">
        <v>7.0266203703703692E-2</v>
      </c>
      <c r="E1199" s="37" t="s">
        <v>62</v>
      </c>
      <c r="F1199" s="37">
        <v>195</v>
      </c>
      <c r="G1199" s="37">
        <v>4</v>
      </c>
      <c r="H1199" s="37">
        <v>195.74766540527301</v>
      </c>
      <c r="I1199" s="37">
        <v>9.5720109939575195</v>
      </c>
      <c r="J1199" s="37">
        <v>24.072750091552699</v>
      </c>
      <c r="K1199" s="37">
        <v>9.8511371612548793</v>
      </c>
      <c r="L1199" s="37">
        <v>19.8705654144287</v>
      </c>
      <c r="M1199" s="37">
        <v>0.84950840473175004</v>
      </c>
      <c r="N1199" s="37">
        <v>9.5231170654296893</v>
      </c>
      <c r="O1199" s="37">
        <v>0</v>
      </c>
      <c r="P1199" s="37">
        <v>0</v>
      </c>
      <c r="Q1199" s="37">
        <v>1.5238075517118E-2</v>
      </c>
      <c r="R1199" s="37">
        <v>25</v>
      </c>
      <c r="S1199" s="37">
        <v>0.25033819675445601</v>
      </c>
      <c r="T1199" s="37">
        <v>997.40179443359398</v>
      </c>
      <c r="U1199" s="37">
        <v>1169.07592773438</v>
      </c>
      <c r="V1199" s="13"/>
      <c r="W1199" s="13"/>
      <c r="X1199" s="13"/>
      <c r="Y1199" s="13"/>
      <c r="Z1199" s="13"/>
      <c r="AA1199" s="13"/>
    </row>
    <row r="1200" spans="1:27" ht="15.75" customHeight="1" x14ac:dyDescent="0.2">
      <c r="A1200" s="13"/>
      <c r="B1200" s="37" t="str">
        <f>"CRS25WT3607723"</f>
        <v>CRS25WT3607723</v>
      </c>
      <c r="C1200" s="38">
        <v>45947</v>
      </c>
      <c r="D1200" s="39">
        <v>7.076388888888889E-2</v>
      </c>
      <c r="E1200" s="37" t="s">
        <v>62</v>
      </c>
      <c r="F1200" s="37">
        <v>195</v>
      </c>
      <c r="G1200" s="37">
        <v>4</v>
      </c>
      <c r="H1200" s="37">
        <v>195.68215942382801</v>
      </c>
      <c r="I1200" s="37">
        <v>9.5838203430175799</v>
      </c>
      <c r="J1200" s="37">
        <v>24.072391510009801</v>
      </c>
      <c r="K1200" s="37">
        <v>9.9068460464477504</v>
      </c>
      <c r="L1200" s="37">
        <v>19.7522163391113</v>
      </c>
      <c r="M1200" s="37">
        <v>0.84819036722183205</v>
      </c>
      <c r="N1200" s="37">
        <v>9.5199298858642596</v>
      </c>
      <c r="O1200" s="37">
        <v>0</v>
      </c>
      <c r="P1200" s="37">
        <v>0</v>
      </c>
      <c r="Q1200" s="37">
        <v>1.2876980006694801E-2</v>
      </c>
      <c r="R1200" s="37">
        <v>25</v>
      </c>
      <c r="S1200" s="37">
        <v>0.25729313492775002</v>
      </c>
      <c r="T1200" s="37">
        <v>997.819580078125</v>
      </c>
      <c r="U1200" s="37">
        <v>9999</v>
      </c>
      <c r="V1200" s="13"/>
      <c r="W1200" s="13"/>
      <c r="X1200" s="13"/>
      <c r="Y1200" s="13"/>
      <c r="Z1200" s="13"/>
      <c r="AA1200" s="13"/>
    </row>
    <row r="1201" spans="1:27" ht="15.75" customHeight="1" x14ac:dyDescent="0.2">
      <c r="A1201" s="13"/>
      <c r="B1201" s="37" t="str">
        <f>"CRS25WT3607724"</f>
        <v>CRS25WT3607724</v>
      </c>
      <c r="C1201" s="38">
        <v>45947</v>
      </c>
      <c r="D1201" s="39">
        <v>7.1400462962962971E-2</v>
      </c>
      <c r="E1201" s="37" t="s">
        <v>62</v>
      </c>
      <c r="F1201" s="37">
        <v>195</v>
      </c>
      <c r="G1201" s="37">
        <v>4</v>
      </c>
      <c r="H1201" s="37">
        <v>195.68521118164099</v>
      </c>
      <c r="I1201" s="37">
        <v>9.6764688491821307</v>
      </c>
      <c r="J1201" s="37">
        <v>24.121076583862301</v>
      </c>
      <c r="K1201" s="37">
        <v>9.8510818481445295</v>
      </c>
      <c r="L1201" s="37">
        <v>19.864336013793899</v>
      </c>
      <c r="M1201" s="37">
        <v>0.83838677406311002</v>
      </c>
      <c r="N1201" s="37">
        <v>9.5200786590576207</v>
      </c>
      <c r="O1201" s="37">
        <v>0</v>
      </c>
      <c r="P1201" s="37">
        <v>0</v>
      </c>
      <c r="Q1201" s="37">
        <v>1.2619047425687299E-2</v>
      </c>
      <c r="R1201" s="37">
        <v>25</v>
      </c>
      <c r="S1201" s="37">
        <v>0.25805172324180597</v>
      </c>
      <c r="T1201" s="37">
        <v>996.56707763671898</v>
      </c>
      <c r="U1201" s="37">
        <v>1273.34851074219</v>
      </c>
      <c r="V1201" s="13"/>
      <c r="W1201" s="13"/>
      <c r="X1201" s="13"/>
      <c r="Y1201" s="13"/>
      <c r="Z1201" s="13"/>
      <c r="AA1201" s="13"/>
    </row>
    <row r="1202" spans="1:27" ht="15.75" customHeight="1" x14ac:dyDescent="0.2">
      <c r="A1202" s="13"/>
      <c r="B1202" s="37" t="str">
        <f>"CRS25WT3607725"</f>
        <v>CRS25WT3607725</v>
      </c>
      <c r="C1202" s="38">
        <v>45947</v>
      </c>
      <c r="D1202" s="39">
        <v>6.8182870370370366E-2</v>
      </c>
      <c r="E1202" s="37" t="s">
        <v>62</v>
      </c>
      <c r="F1202" s="37">
        <v>195</v>
      </c>
      <c r="G1202" s="37">
        <v>4</v>
      </c>
      <c r="H1202" s="37">
        <v>195.68641662597699</v>
      </c>
      <c r="I1202" s="37">
        <v>9.6342554092407209</v>
      </c>
      <c r="J1202" s="37">
        <v>24.001533508300799</v>
      </c>
      <c r="K1202" s="37">
        <v>9.9688901901245099</v>
      </c>
      <c r="L1202" s="37">
        <v>19.629711151123001</v>
      </c>
      <c r="M1202" s="37">
        <v>0.84625947475433305</v>
      </c>
      <c r="N1202" s="37">
        <v>9.5201368331909197</v>
      </c>
      <c r="O1202" s="37">
        <v>0</v>
      </c>
      <c r="P1202" s="37">
        <v>0</v>
      </c>
      <c r="Q1202" s="37">
        <v>2.64484509825706E-2</v>
      </c>
      <c r="R1202" s="37">
        <v>25</v>
      </c>
      <c r="S1202" s="37">
        <v>0.25554710626602201</v>
      </c>
      <c r="T1202" s="37">
        <v>997.03479003906295</v>
      </c>
      <c r="U1202" s="37">
        <v>9999</v>
      </c>
      <c r="V1202" s="13"/>
      <c r="W1202" s="13"/>
      <c r="X1202" s="13"/>
      <c r="Y1202" s="13"/>
      <c r="Z1202" s="13"/>
      <c r="AA1202" s="13"/>
    </row>
    <row r="1203" spans="1:27" ht="15.75" customHeight="1" x14ac:dyDescent="0.2">
      <c r="A1203" s="13"/>
      <c r="B1203" s="37" t="str">
        <f>"CRS25WT3607726"</f>
        <v>CRS25WT3607726</v>
      </c>
      <c r="C1203" s="38">
        <v>45947</v>
      </c>
      <c r="D1203" s="39">
        <v>6.896990740740741E-2</v>
      </c>
      <c r="E1203" s="37" t="s">
        <v>62</v>
      </c>
      <c r="F1203" s="37">
        <v>195</v>
      </c>
      <c r="G1203" s="37">
        <v>4</v>
      </c>
      <c r="H1203" s="37">
        <v>195.19317626953099</v>
      </c>
      <c r="I1203" s="37">
        <v>9.6387300491333008</v>
      </c>
      <c r="J1203" s="37">
        <v>24.0091857910156</v>
      </c>
      <c r="K1203" s="37">
        <v>9.9259128570556605</v>
      </c>
      <c r="L1203" s="37">
        <v>19.6650085449219</v>
      </c>
      <c r="M1203" s="37">
        <v>0.84346562623977706</v>
      </c>
      <c r="N1203" s="37">
        <v>9.4961404800415004</v>
      </c>
      <c r="O1203" s="37">
        <v>0</v>
      </c>
      <c r="P1203" s="37">
        <v>0</v>
      </c>
      <c r="Q1203" s="37">
        <v>1.0163689963519599E-2</v>
      </c>
      <c r="R1203" s="37">
        <v>25</v>
      </c>
      <c r="S1203" s="37">
        <v>0.25357705354690602</v>
      </c>
      <c r="T1203" s="37">
        <v>996.88195800781295</v>
      </c>
      <c r="U1203" s="37">
        <v>9982.2626953125</v>
      </c>
      <c r="V1203" s="13"/>
      <c r="W1203" s="13"/>
      <c r="X1203" s="13"/>
      <c r="Y1203" s="13"/>
      <c r="Z1203" s="13"/>
      <c r="AA1203" s="13"/>
    </row>
    <row r="1204" spans="1:27" ht="15.75" customHeight="1" x14ac:dyDescent="0.2">
      <c r="A1204" s="13"/>
      <c r="B1204" s="37" t="str">
        <f>"CRS25WT3607727"</f>
        <v>CRS25WT3607727</v>
      </c>
      <c r="C1204" s="38">
        <v>45947</v>
      </c>
      <c r="D1204" s="39">
        <v>7.5636574074074078E-2</v>
      </c>
      <c r="E1204" s="37" t="s">
        <v>62</v>
      </c>
      <c r="F1204" s="37">
        <v>196</v>
      </c>
      <c r="G1204" s="37">
        <v>4</v>
      </c>
      <c r="H1204" s="37">
        <v>196.58354187011699</v>
      </c>
      <c r="I1204" s="37">
        <v>9.6427812576293892</v>
      </c>
      <c r="J1204" s="37">
        <v>24.2852573394775</v>
      </c>
      <c r="K1204" s="37">
        <v>9.7737112045288104</v>
      </c>
      <c r="L1204" s="37">
        <v>20.113498687744102</v>
      </c>
      <c r="M1204" s="37">
        <v>0.83946412801742598</v>
      </c>
      <c r="N1204" s="37">
        <v>9.56378173828125</v>
      </c>
      <c r="O1204" s="37">
        <v>0</v>
      </c>
      <c r="P1204" s="37">
        <v>0</v>
      </c>
      <c r="Q1204" s="37">
        <v>1.38095235452056E-2</v>
      </c>
      <c r="R1204" s="37">
        <v>25</v>
      </c>
      <c r="S1204" s="37">
        <v>0.25534117221832298</v>
      </c>
      <c r="T1204" s="37">
        <v>995.95855712890602</v>
      </c>
      <c r="U1204" s="37">
        <v>590.56878662109398</v>
      </c>
      <c r="V1204" s="13"/>
      <c r="W1204" s="13"/>
      <c r="X1204" s="13"/>
      <c r="Y1204" s="13"/>
      <c r="Z1204" s="13"/>
      <c r="AA1204" s="13"/>
    </row>
    <row r="1205" spans="1:27" ht="15.75" customHeight="1" x14ac:dyDescent="0.2">
      <c r="A1205" s="13"/>
      <c r="B1205" s="37" t="str">
        <f>"CRS25WT3607728"</f>
        <v>CRS25WT3607728</v>
      </c>
      <c r="C1205" s="38">
        <v>45947</v>
      </c>
      <c r="D1205" s="39">
        <v>8.111111111111112E-2</v>
      </c>
      <c r="E1205" s="37" t="s">
        <v>62</v>
      </c>
      <c r="F1205" s="37">
        <v>195</v>
      </c>
      <c r="G1205" s="37">
        <v>4</v>
      </c>
      <c r="H1205" s="37">
        <v>195.76821899414099</v>
      </c>
      <c r="I1205" s="37">
        <v>9.6555852890014595</v>
      </c>
      <c r="J1205" s="37">
        <v>24.2314128875732</v>
      </c>
      <c r="K1205" s="37">
        <v>9.7694826126098597</v>
      </c>
      <c r="L1205" s="37">
        <v>20.038749694824201</v>
      </c>
      <c r="M1205" s="37">
        <v>0.83672904968261697</v>
      </c>
      <c r="N1205" s="37">
        <v>9.5241165161132795</v>
      </c>
      <c r="O1205" s="37">
        <v>0</v>
      </c>
      <c r="P1205" s="37">
        <v>0</v>
      </c>
      <c r="Q1205" s="37">
        <v>1.7579404637217501E-2</v>
      </c>
      <c r="R1205" s="37">
        <v>25</v>
      </c>
      <c r="S1205" s="37">
        <v>0.25211358070373502</v>
      </c>
      <c r="T1205" s="37">
        <v>995.04425048828102</v>
      </c>
      <c r="U1205" s="37">
        <v>529.97998046875</v>
      </c>
      <c r="V1205" s="13"/>
      <c r="W1205" s="13"/>
      <c r="X1205" s="13"/>
      <c r="Y1205" s="13"/>
      <c r="Z1205" s="13"/>
      <c r="AA1205" s="13"/>
    </row>
    <row r="1206" spans="1:27" ht="15.75" customHeight="1" x14ac:dyDescent="0.2">
      <c r="A1206" s="13"/>
      <c r="B1206" s="37" t="str">
        <f>"CRS25WT3607729"</f>
        <v>CRS25WT3607729</v>
      </c>
      <c r="C1206" s="38">
        <v>45947</v>
      </c>
      <c r="D1206" s="39">
        <v>8.0312499999999995E-2</v>
      </c>
      <c r="E1206" s="37" t="s">
        <v>62</v>
      </c>
      <c r="F1206" s="37">
        <v>197</v>
      </c>
      <c r="G1206" s="37">
        <v>4</v>
      </c>
      <c r="H1206" s="37">
        <v>197.269119262695</v>
      </c>
      <c r="I1206" s="37">
        <v>9.6696348190307599</v>
      </c>
      <c r="J1206" s="37">
        <v>24.257341384887699</v>
      </c>
      <c r="K1206" s="37">
        <v>9.8301239013671893</v>
      </c>
      <c r="L1206" s="37">
        <v>20.067817687988299</v>
      </c>
      <c r="M1206" s="37">
        <v>0.84101903438568104</v>
      </c>
      <c r="N1206" s="37">
        <v>9.5971355438232404</v>
      </c>
      <c r="O1206" s="37">
        <v>0</v>
      </c>
      <c r="P1206" s="37">
        <v>0</v>
      </c>
      <c r="Q1206" s="37">
        <v>1.03176152333617E-2</v>
      </c>
      <c r="R1206" s="37">
        <v>25</v>
      </c>
      <c r="S1206" s="37">
        <v>0.25133660435676602</v>
      </c>
      <c r="T1206" s="37">
        <v>996.04833984375</v>
      </c>
      <c r="U1206" s="37">
        <v>638.61505126953102</v>
      </c>
      <c r="V1206" s="13"/>
      <c r="W1206" s="13"/>
      <c r="X1206" s="13"/>
      <c r="Y1206" s="13"/>
      <c r="Z1206" s="13"/>
      <c r="AA1206" s="13"/>
    </row>
    <row r="1207" spans="1:27" ht="15.75" customHeight="1" x14ac:dyDescent="0.2">
      <c r="A1207" s="13"/>
      <c r="B1207" s="37" t="str">
        <f>"CRS25WT3607730"</f>
        <v>CRS25WT3607730</v>
      </c>
      <c r="C1207" s="38">
        <v>45947</v>
      </c>
      <c r="D1207" s="39">
        <v>7.829861111111111E-2</v>
      </c>
      <c r="E1207" s="37" t="s">
        <v>62</v>
      </c>
      <c r="F1207" s="37">
        <v>196</v>
      </c>
      <c r="G1207" s="37">
        <v>4</v>
      </c>
      <c r="H1207" s="37">
        <v>196.86146545410199</v>
      </c>
      <c r="I1207" s="37">
        <v>9.5782871246337908</v>
      </c>
      <c r="J1207" s="37">
        <v>24.243900299072301</v>
      </c>
      <c r="K1207" s="37">
        <v>9.8556966781616193</v>
      </c>
      <c r="L1207" s="37">
        <v>19.974382400512699</v>
      </c>
      <c r="M1207" s="37">
        <v>0.84775501489639304</v>
      </c>
      <c r="N1207" s="37">
        <v>9.5773029327392596</v>
      </c>
      <c r="O1207" s="37">
        <v>0</v>
      </c>
      <c r="P1207" s="37">
        <v>0</v>
      </c>
      <c r="Q1207" s="37">
        <v>1.19047593325377E-2</v>
      </c>
      <c r="R1207" s="37">
        <v>25</v>
      </c>
      <c r="S1207" s="37">
        <v>0.25640663504600503</v>
      </c>
      <c r="T1207" s="37">
        <v>995.52966308593795</v>
      </c>
      <c r="U1207" s="37">
        <v>1583.00231933594</v>
      </c>
      <c r="V1207" s="13"/>
      <c r="W1207" s="13"/>
      <c r="X1207" s="13"/>
      <c r="Y1207" s="13"/>
      <c r="Z1207" s="13"/>
      <c r="AA1207" s="13"/>
    </row>
    <row r="1208" spans="1:27" ht="15.75" customHeight="1" x14ac:dyDescent="0.2">
      <c r="A1208" s="13"/>
      <c r="B1208" s="37" t="str">
        <f>"CRS25WT3607731"</f>
        <v>CRS25WT3607731</v>
      </c>
      <c r="C1208" s="38">
        <v>45947</v>
      </c>
      <c r="D1208" s="39">
        <v>8.5034722222222234E-2</v>
      </c>
      <c r="E1208" s="37" t="s">
        <v>62</v>
      </c>
      <c r="F1208" s="37">
        <v>206</v>
      </c>
      <c r="G1208" s="37">
        <v>4</v>
      </c>
      <c r="H1208" s="37">
        <v>206.36312866210901</v>
      </c>
      <c r="I1208" s="37">
        <v>10.1261339187622</v>
      </c>
      <c r="J1208" s="37">
        <v>24.217838287353501</v>
      </c>
      <c r="K1208" s="37">
        <v>10.3110256195068</v>
      </c>
      <c r="L1208" s="37">
        <v>20.013832092285199</v>
      </c>
      <c r="M1208" s="37">
        <v>0.84149795770645097</v>
      </c>
      <c r="N1208" s="37">
        <v>10.039558410644499</v>
      </c>
      <c r="O1208" s="37">
        <v>0</v>
      </c>
      <c r="P1208" s="37">
        <v>0</v>
      </c>
      <c r="Q1208" s="37">
        <v>1.60280298441648E-2</v>
      </c>
      <c r="R1208" s="37">
        <v>25</v>
      </c>
      <c r="S1208" s="37">
        <v>0.24304671585559801</v>
      </c>
      <c r="T1208" s="37">
        <v>949.68157958984398</v>
      </c>
      <c r="U1208" s="37">
        <v>740.81268310546898</v>
      </c>
      <c r="V1208" s="13"/>
      <c r="W1208" s="13"/>
      <c r="X1208" s="13"/>
      <c r="Y1208" s="13"/>
      <c r="Z1208" s="13"/>
      <c r="AA1208" s="13"/>
    </row>
    <row r="1209" spans="1:27" ht="15.75" customHeight="1" x14ac:dyDescent="0.2">
      <c r="A1209" s="13"/>
      <c r="B1209" s="37" t="str">
        <f>"CRS25WT3607732"</f>
        <v>CRS25WT3607732</v>
      </c>
      <c r="C1209" s="38">
        <v>45947</v>
      </c>
      <c r="D1209" s="39">
        <v>8.4351851851851845E-2</v>
      </c>
      <c r="E1209" s="37" t="s">
        <v>62</v>
      </c>
      <c r="F1209" s="37">
        <v>206</v>
      </c>
      <c r="G1209" s="37">
        <v>4</v>
      </c>
      <c r="H1209" s="37">
        <v>206.24403381347699</v>
      </c>
      <c r="I1209" s="37">
        <v>10.2215490341187</v>
      </c>
      <c r="J1209" s="37">
        <v>24.220657348632798</v>
      </c>
      <c r="K1209" s="37">
        <v>10.3147058486938</v>
      </c>
      <c r="L1209" s="37">
        <v>19.995145797729499</v>
      </c>
      <c r="M1209" s="37">
        <v>0.83306473493576005</v>
      </c>
      <c r="N1209" s="37">
        <v>10.033764839172401</v>
      </c>
      <c r="O1209" s="37">
        <v>0</v>
      </c>
      <c r="P1209" s="37">
        <v>0</v>
      </c>
      <c r="Q1209" s="37">
        <v>1.38095235452056E-2</v>
      </c>
      <c r="R1209" s="37">
        <v>25</v>
      </c>
      <c r="S1209" s="37">
        <v>0.23648117482662201</v>
      </c>
      <c r="T1209" s="37">
        <v>949.28918457031295</v>
      </c>
      <c r="U1209" s="37">
        <v>398.24136352539102</v>
      </c>
      <c r="V1209" s="13"/>
      <c r="W1209" s="13"/>
      <c r="X1209" s="13"/>
      <c r="Y1209" s="13"/>
      <c r="Z1209" s="13"/>
      <c r="AA1209" s="13"/>
    </row>
    <row r="1210" spans="1:27" ht="15.75" customHeight="1" x14ac:dyDescent="0.2">
      <c r="A1210" s="13"/>
      <c r="B1210" s="37" t="str">
        <f>"CRS25WT3607733"</f>
        <v>CRS25WT3607733</v>
      </c>
      <c r="C1210" s="38">
        <v>45947</v>
      </c>
      <c r="D1210" s="39">
        <v>8.2986111111111108E-2</v>
      </c>
      <c r="E1210" s="37" t="s">
        <v>62</v>
      </c>
      <c r="F1210" s="37">
        <v>196</v>
      </c>
      <c r="G1210" s="37">
        <v>4</v>
      </c>
      <c r="H1210" s="37">
        <v>196.107009887695</v>
      </c>
      <c r="I1210" s="37">
        <v>9.6296186447143608</v>
      </c>
      <c r="J1210" s="37">
        <v>24.221010208129901</v>
      </c>
      <c r="K1210" s="37">
        <v>9.7803087234497106</v>
      </c>
      <c r="L1210" s="37">
        <v>20.051206588745099</v>
      </c>
      <c r="M1210" s="37">
        <v>0.840798199176788</v>
      </c>
      <c r="N1210" s="37">
        <v>9.5405988693237305</v>
      </c>
      <c r="O1210" s="37">
        <v>0</v>
      </c>
      <c r="P1210" s="37">
        <v>0</v>
      </c>
      <c r="Q1210" s="37">
        <v>1.04737123474479E-2</v>
      </c>
      <c r="R1210" s="37">
        <v>25</v>
      </c>
      <c r="S1210" s="37">
        <v>0.245949551463127</v>
      </c>
      <c r="T1210" s="37">
        <v>997.86126708984398</v>
      </c>
      <c r="U1210" s="37">
        <v>443.67529296875</v>
      </c>
      <c r="V1210" s="13"/>
      <c r="W1210" s="13"/>
      <c r="X1210" s="13"/>
      <c r="Y1210" s="13"/>
      <c r="Z1210" s="13"/>
      <c r="AA1210" s="13"/>
    </row>
    <row r="1211" spans="1:27" ht="15.75" customHeight="1" x14ac:dyDescent="0.2">
      <c r="A1211" s="13"/>
      <c r="B1211" s="37" t="str">
        <f>"CRS25WT3607734"</f>
        <v>CRS25WT3607734</v>
      </c>
      <c r="C1211" s="38">
        <v>45947</v>
      </c>
      <c r="D1211" s="39">
        <v>8.8067129629629634E-2</v>
      </c>
      <c r="E1211" s="37" t="s">
        <v>62</v>
      </c>
      <c r="F1211" s="37">
        <v>206</v>
      </c>
      <c r="G1211" s="37">
        <v>4</v>
      </c>
      <c r="H1211" s="37">
        <v>206.40536499023401</v>
      </c>
      <c r="I1211" s="37">
        <v>10.1674642562866</v>
      </c>
      <c r="J1211" s="37">
        <v>24.239322662353501</v>
      </c>
      <c r="K1211" s="37">
        <v>10.3292093276978</v>
      </c>
      <c r="L1211" s="37">
        <v>19.982688903808601</v>
      </c>
      <c r="M1211" s="37">
        <v>0.83750581741332997</v>
      </c>
      <c r="N1211" s="37">
        <v>10.041613578796399</v>
      </c>
      <c r="O1211" s="37">
        <v>0</v>
      </c>
      <c r="P1211" s="37">
        <v>0</v>
      </c>
      <c r="Q1211" s="37">
        <v>1.0327380150556601E-2</v>
      </c>
      <c r="R1211" s="37">
        <v>25</v>
      </c>
      <c r="S1211" s="37">
        <v>0.241530105471611</v>
      </c>
      <c r="T1211" s="37">
        <v>949.08264160156295</v>
      </c>
      <c r="U1211" s="37">
        <v>675.20080566406295</v>
      </c>
      <c r="V1211" s="13"/>
      <c r="W1211" s="13"/>
      <c r="X1211" s="13"/>
      <c r="Y1211" s="13"/>
      <c r="Z1211" s="13"/>
      <c r="AA1211" s="13"/>
    </row>
    <row r="1212" spans="1:27" ht="15.75" customHeight="1" x14ac:dyDescent="0.2">
      <c r="A1212" s="13"/>
      <c r="B1212" s="37" t="str">
        <f>"CRS25WT3607735"</f>
        <v>CRS25WT3607735</v>
      </c>
      <c r="C1212" s="38">
        <v>45947</v>
      </c>
      <c r="D1212" s="39">
        <v>8.6493055555555545E-2</v>
      </c>
      <c r="E1212" s="37" t="s">
        <v>62</v>
      </c>
      <c r="F1212" s="37">
        <v>206</v>
      </c>
      <c r="G1212" s="37">
        <v>4</v>
      </c>
      <c r="H1212" s="37">
        <v>206.90202331543</v>
      </c>
      <c r="I1212" s="37">
        <v>10.141532897949199</v>
      </c>
      <c r="J1212" s="37">
        <v>24.231147766113299</v>
      </c>
      <c r="K1212" s="37">
        <v>10.354063034057599</v>
      </c>
      <c r="L1212" s="37">
        <v>19.982688903808601</v>
      </c>
      <c r="M1212" s="37">
        <v>0.84195166826248202</v>
      </c>
      <c r="N1212" s="37">
        <v>10.0657758712769</v>
      </c>
      <c r="O1212" s="37">
        <v>0</v>
      </c>
      <c r="P1212" s="37">
        <v>0</v>
      </c>
      <c r="Q1212" s="37">
        <v>1.09474249184132E-2</v>
      </c>
      <c r="R1212" s="37">
        <v>25</v>
      </c>
      <c r="S1212" s="37">
        <v>0.23577010631561299</v>
      </c>
      <c r="T1212" s="37">
        <v>950.30810546875</v>
      </c>
      <c r="U1212" s="37">
        <v>768.75067138671898</v>
      </c>
      <c r="V1212" s="13"/>
      <c r="W1212" s="13"/>
      <c r="X1212" s="13"/>
      <c r="Y1212" s="13"/>
      <c r="Z1212" s="13"/>
      <c r="AA1212" s="13"/>
    </row>
    <row r="1213" spans="1:27" ht="15.75" customHeight="1" x14ac:dyDescent="0.2">
      <c r="A1213" s="13"/>
      <c r="B1213" s="37" t="str">
        <f>"CRS25WT3607736"</f>
        <v>CRS25WT3607736</v>
      </c>
      <c r="C1213" s="38">
        <v>45947</v>
      </c>
      <c r="D1213" s="39">
        <v>8.5821759259259264E-2</v>
      </c>
      <c r="E1213" s="37" t="s">
        <v>62</v>
      </c>
      <c r="F1213" s="37">
        <v>205</v>
      </c>
      <c r="G1213" s="37">
        <v>4</v>
      </c>
      <c r="H1213" s="37">
        <v>205.7890625</v>
      </c>
      <c r="I1213" s="37">
        <v>10.1813402175903</v>
      </c>
      <c r="J1213" s="37">
        <v>24.236953735351602</v>
      </c>
      <c r="K1213" s="37">
        <v>10.2972984313965</v>
      </c>
      <c r="L1213" s="37">
        <v>19.984764099121101</v>
      </c>
      <c r="M1213" s="37">
        <v>0.83394861221313499</v>
      </c>
      <c r="N1213" s="37">
        <v>10.011630058288601</v>
      </c>
      <c r="O1213" s="37">
        <v>0</v>
      </c>
      <c r="P1213" s="37">
        <v>0</v>
      </c>
      <c r="Q1213" s="37">
        <v>1.0803725570440299E-2</v>
      </c>
      <c r="R1213" s="37">
        <v>25</v>
      </c>
      <c r="S1213" s="37">
        <v>0.24060280621051799</v>
      </c>
      <c r="T1213" s="37">
        <v>949.82269287109398</v>
      </c>
      <c r="U1213" s="37">
        <v>717.14678955078102</v>
      </c>
      <c r="V1213" s="13"/>
      <c r="W1213" s="13"/>
      <c r="X1213" s="13"/>
      <c r="Y1213" s="13"/>
      <c r="Z1213" s="13"/>
      <c r="AA1213" s="13"/>
    </row>
    <row r="1214" spans="1:27" ht="15.75" customHeight="1" x14ac:dyDescent="0.2">
      <c r="A1214" s="13"/>
      <c r="B1214" s="37" t="str">
        <f>"CRS25WT3607737"</f>
        <v>CRS25WT3607737</v>
      </c>
      <c r="C1214" s="38">
        <v>45947</v>
      </c>
      <c r="D1214" s="39">
        <v>6.9756944444444455E-2</v>
      </c>
      <c r="E1214" s="37" t="s">
        <v>62</v>
      </c>
      <c r="F1214" s="37">
        <v>196</v>
      </c>
      <c r="G1214" s="37">
        <v>4</v>
      </c>
      <c r="H1214" s="37">
        <v>196.38150024414099</v>
      </c>
      <c r="I1214" s="37">
        <v>9.6269636154174805</v>
      </c>
      <c r="J1214" s="37">
        <v>24.098585128784201</v>
      </c>
      <c r="K1214" s="37">
        <v>9.9537611007690394</v>
      </c>
      <c r="L1214" s="37">
        <v>19.729375839233398</v>
      </c>
      <c r="M1214" s="37">
        <v>0.84648585319518999</v>
      </c>
      <c r="N1214" s="37">
        <v>9.5539531707763707</v>
      </c>
      <c r="O1214" s="37">
        <v>0</v>
      </c>
      <c r="P1214" s="37">
        <v>0</v>
      </c>
      <c r="Q1214" s="37">
        <v>1.2619047425687299E-2</v>
      </c>
      <c r="R1214" s="37">
        <v>25</v>
      </c>
      <c r="S1214" s="37">
        <v>0.25400859117507901</v>
      </c>
      <c r="T1214" s="37">
        <v>996.58264160156295</v>
      </c>
      <c r="U1214" s="37">
        <v>9999</v>
      </c>
      <c r="V1214" s="13"/>
      <c r="W1214" s="13"/>
      <c r="X1214" s="13"/>
      <c r="Y1214" s="13"/>
      <c r="Z1214" s="13"/>
      <c r="AA1214" s="13"/>
    </row>
    <row r="1215" spans="1:27" ht="15.75" customHeight="1" x14ac:dyDescent="0.2">
      <c r="A1215" s="13"/>
      <c r="B1215" s="37" t="str">
        <f>"CRS25WT3607738"</f>
        <v>CRS25WT3607738</v>
      </c>
      <c r="C1215" s="38">
        <v>45947</v>
      </c>
      <c r="D1215" s="39">
        <v>7.4872685185185181E-2</v>
      </c>
      <c r="E1215" s="37" t="s">
        <v>62</v>
      </c>
      <c r="F1215" s="37">
        <v>195</v>
      </c>
      <c r="G1215" s="37">
        <v>4</v>
      </c>
      <c r="H1215" s="37">
        <v>195.34104919433599</v>
      </c>
      <c r="I1215" s="37">
        <v>9.6420745849609393</v>
      </c>
      <c r="J1215" s="37">
        <v>24.240474700927699</v>
      </c>
      <c r="K1215" s="37">
        <v>9.7421092987060494</v>
      </c>
      <c r="L1215" s="37">
        <v>20.051206588745099</v>
      </c>
      <c r="M1215" s="37">
        <v>0.83576065301895097</v>
      </c>
      <c r="N1215" s="37">
        <v>9.5033349990844709</v>
      </c>
      <c r="O1215" s="37">
        <v>0</v>
      </c>
      <c r="P1215" s="37">
        <v>0</v>
      </c>
      <c r="Q1215" s="37">
        <v>1.0654759593308E-2</v>
      </c>
      <c r="R1215" s="37">
        <v>25</v>
      </c>
      <c r="S1215" s="37">
        <v>0.25547528266906699</v>
      </c>
      <c r="T1215" s="37">
        <v>996.54650878906295</v>
      </c>
      <c r="U1215" s="37">
        <v>502.68524169921898</v>
      </c>
      <c r="V1215" s="13"/>
      <c r="W1215" s="13"/>
      <c r="X1215" s="13"/>
      <c r="Y1215" s="13"/>
      <c r="Z1215" s="13"/>
      <c r="AA1215" s="13"/>
    </row>
    <row r="1216" spans="1:27" ht="15.75" customHeight="1" x14ac:dyDescent="0.2">
      <c r="A1216" s="13"/>
      <c r="B1216" s="37" t="str">
        <f>"CRS25WT3607739"</f>
        <v>CRS25WT3607739</v>
      </c>
      <c r="C1216" s="38">
        <v>45947</v>
      </c>
      <c r="D1216" s="39">
        <v>7.3379629629629628E-2</v>
      </c>
      <c r="E1216" s="37" t="s">
        <v>62</v>
      </c>
      <c r="F1216" s="37">
        <v>196</v>
      </c>
      <c r="G1216" s="37">
        <v>4</v>
      </c>
      <c r="H1216" s="37">
        <v>196.944747924805</v>
      </c>
      <c r="I1216" s="37">
        <v>9.5794410705566406</v>
      </c>
      <c r="J1216" s="37">
        <v>24.1807346343994</v>
      </c>
      <c r="K1216" s="37">
        <v>9.8752641677856392</v>
      </c>
      <c r="L1216" s="37">
        <v>19.943239212036101</v>
      </c>
      <c r="M1216" s="37">
        <v>0.85022670030593905</v>
      </c>
      <c r="N1216" s="37">
        <v>9.5813550949096697</v>
      </c>
      <c r="O1216" s="37">
        <v>0</v>
      </c>
      <c r="P1216" s="37">
        <v>0</v>
      </c>
      <c r="Q1216" s="37">
        <v>1.04761542752385E-2</v>
      </c>
      <c r="R1216" s="37">
        <v>25</v>
      </c>
      <c r="S1216" s="37">
        <v>0.24713519215583801</v>
      </c>
      <c r="T1216" s="37">
        <v>996.27752685546898</v>
      </c>
      <c r="U1216" s="37">
        <v>1802.2919921875</v>
      </c>
      <c r="V1216" s="13"/>
      <c r="W1216" s="13"/>
      <c r="X1216" s="13"/>
      <c r="Y1216" s="13"/>
      <c r="Z1216" s="13"/>
      <c r="AA1216" s="13"/>
    </row>
    <row r="1217" spans="1:27" ht="15.75" customHeight="1" x14ac:dyDescent="0.2">
      <c r="A1217" s="13"/>
      <c r="B1217" s="37" t="str">
        <f>"CRS25WT3607740"</f>
        <v>CRS25WT3607740</v>
      </c>
      <c r="C1217" s="38">
        <v>45947</v>
      </c>
      <c r="D1217" s="39">
        <v>6.3206018518518522E-2</v>
      </c>
      <c r="E1217" s="37" t="s">
        <v>62</v>
      </c>
      <c r="F1217" s="37">
        <v>195</v>
      </c>
      <c r="G1217" s="37">
        <v>4</v>
      </c>
      <c r="H1217" s="37">
        <v>195.58515930175801</v>
      </c>
      <c r="I1217" s="37">
        <v>9.5963897705078107</v>
      </c>
      <c r="J1217" s="37">
        <v>24.2663879394531</v>
      </c>
      <c r="K1217" s="37">
        <v>9.8183364868164098</v>
      </c>
      <c r="L1217" s="37">
        <v>19.920396804809599</v>
      </c>
      <c r="M1217" s="37">
        <v>0.839890897274017</v>
      </c>
      <c r="N1217" s="37">
        <v>9.5152111053466797</v>
      </c>
      <c r="O1217" s="37">
        <v>0</v>
      </c>
      <c r="P1217" s="37">
        <v>0</v>
      </c>
      <c r="Q1217" s="37">
        <v>1.0476151481270801E-2</v>
      </c>
      <c r="R1217" s="37">
        <v>25</v>
      </c>
      <c r="S1217" s="37">
        <v>0.26071596145629899</v>
      </c>
      <c r="T1217" s="37">
        <v>999.6513671875</v>
      </c>
      <c r="U1217" s="37">
        <v>1423.99157714844</v>
      </c>
      <c r="V1217" s="13"/>
      <c r="W1217" s="13"/>
      <c r="X1217" s="13"/>
      <c r="Y1217" s="13"/>
      <c r="Z1217" s="13"/>
      <c r="AA1217" s="13"/>
    </row>
    <row r="1218" spans="1:27" ht="15.75" customHeight="1" x14ac:dyDescent="0.2">
      <c r="A1218" s="13"/>
      <c r="B1218" s="37" t="str">
        <f>"CRS25WT3607741"</f>
        <v>CRS25WT3607741</v>
      </c>
      <c r="C1218" s="38">
        <v>45947</v>
      </c>
      <c r="D1218" s="39">
        <v>6.2488425925925926E-2</v>
      </c>
      <c r="E1218" s="37" t="s">
        <v>62</v>
      </c>
      <c r="F1218" s="37">
        <v>200</v>
      </c>
      <c r="G1218" s="37">
        <v>4</v>
      </c>
      <c r="H1218" s="37">
        <v>200.69126892089801</v>
      </c>
      <c r="I1218" s="37">
        <v>9.7642374038696307</v>
      </c>
      <c r="J1218" s="37">
        <v>24.3619060516357</v>
      </c>
      <c r="K1218" s="37">
        <v>9.9338445663452095</v>
      </c>
      <c r="L1218" s="37">
        <v>20.2027797698975</v>
      </c>
      <c r="M1218" s="37">
        <v>0.84368216991424605</v>
      </c>
      <c r="N1218" s="37">
        <v>9.7636232376098597</v>
      </c>
      <c r="O1218" s="37">
        <v>0</v>
      </c>
      <c r="P1218" s="37">
        <v>0</v>
      </c>
      <c r="Q1218" s="37">
        <v>2.30158418416977E-2</v>
      </c>
      <c r="R1218" s="37">
        <v>25</v>
      </c>
      <c r="S1218" s="37">
        <v>0.233953967690468</v>
      </c>
      <c r="T1218" s="37">
        <v>997.03594970703102</v>
      </c>
      <c r="U1218" s="37">
        <v>720.27593994140602</v>
      </c>
      <c r="V1218" s="13"/>
      <c r="W1218" s="13"/>
      <c r="X1218" s="13"/>
      <c r="Y1218" s="13"/>
      <c r="Z1218" s="13"/>
      <c r="AA1218" s="13"/>
    </row>
    <row r="1219" spans="1:27" ht="15.75" customHeight="1" x14ac:dyDescent="0.2">
      <c r="A1219" s="13"/>
      <c r="B1219" s="37" t="str">
        <f>"CRS25WT3607742"</f>
        <v>CRS25WT3607742</v>
      </c>
      <c r="C1219" s="38">
        <v>45947</v>
      </c>
      <c r="D1219" s="39">
        <v>6.1898148148148147E-2</v>
      </c>
      <c r="E1219" s="37" t="s">
        <v>62</v>
      </c>
      <c r="F1219" s="37">
        <v>198</v>
      </c>
      <c r="G1219" s="37">
        <v>4</v>
      </c>
      <c r="H1219" s="37">
        <v>198.76078796386699</v>
      </c>
      <c r="I1219" s="37">
        <v>9.5813055038452095</v>
      </c>
      <c r="J1219" s="37">
        <v>24.375595092773398</v>
      </c>
      <c r="K1219" s="37">
        <v>9.8080492019653303</v>
      </c>
      <c r="L1219" s="37">
        <v>20.265069961547901</v>
      </c>
      <c r="M1219" s="37">
        <v>0.85104161500930797</v>
      </c>
      <c r="N1219" s="37">
        <v>9.6697053909301793</v>
      </c>
      <c r="O1219" s="37">
        <v>0</v>
      </c>
      <c r="P1219" s="37">
        <v>0</v>
      </c>
      <c r="Q1219" s="37">
        <v>1.06352306902409E-2</v>
      </c>
      <c r="R1219" s="37">
        <v>25</v>
      </c>
      <c r="S1219" s="37">
        <v>0.23887510597705799</v>
      </c>
      <c r="T1219" s="37">
        <v>995.75280761718795</v>
      </c>
      <c r="U1219" s="37">
        <v>1671.11987304688</v>
      </c>
      <c r="V1219" s="13"/>
      <c r="W1219" s="13"/>
      <c r="X1219" s="13"/>
      <c r="Y1219" s="13"/>
      <c r="Z1219" s="13"/>
      <c r="AA1219" s="13"/>
    </row>
    <row r="1220" spans="1:27" ht="15.75" customHeight="1" x14ac:dyDescent="0.2">
      <c r="A1220" s="13"/>
      <c r="B1220" s="37" t="str">
        <f>"CRS25WT3607743"</f>
        <v>CRS25WT3607743</v>
      </c>
      <c r="C1220" s="38">
        <v>45947</v>
      </c>
      <c r="D1220" s="39">
        <v>6.475694444444445E-2</v>
      </c>
      <c r="E1220" s="37" t="s">
        <v>62</v>
      </c>
      <c r="F1220" s="37">
        <v>196</v>
      </c>
      <c r="G1220" s="37">
        <v>4</v>
      </c>
      <c r="H1220" s="37">
        <v>196.91058349609401</v>
      </c>
      <c r="I1220" s="37">
        <v>9.6907386779785192</v>
      </c>
      <c r="J1220" s="37">
        <v>24.152013778686499</v>
      </c>
      <c r="K1220" s="37">
        <v>9.8602056503295898</v>
      </c>
      <c r="L1220" s="37">
        <v>19.970232009887699</v>
      </c>
      <c r="M1220" s="37">
        <v>0.84131538867950395</v>
      </c>
      <c r="N1220" s="37">
        <v>9.5796928405761701</v>
      </c>
      <c r="O1220" s="37">
        <v>0</v>
      </c>
      <c r="P1220" s="37">
        <v>0</v>
      </c>
      <c r="Q1220" s="37">
        <v>1.2619047425687299E-2</v>
      </c>
      <c r="R1220" s="37">
        <v>25</v>
      </c>
      <c r="S1220" s="37">
        <v>0.24715743958950001</v>
      </c>
      <c r="T1220" s="37">
        <v>997.60137939453102</v>
      </c>
      <c r="U1220" s="37">
        <v>755.38317871093795</v>
      </c>
      <c r="V1220" s="13"/>
      <c r="W1220" s="13"/>
      <c r="X1220" s="13"/>
      <c r="Y1220" s="13"/>
      <c r="Z1220" s="13"/>
      <c r="AA1220" s="13"/>
    </row>
    <row r="1221" spans="1:27" ht="15.75" customHeight="1" x14ac:dyDescent="0.2">
      <c r="A1221" s="13"/>
      <c r="B1221" s="37" t="str">
        <f>"CRS25WT3607744"</f>
        <v>CRS25WT3607744</v>
      </c>
      <c r="C1221" s="38">
        <v>45947</v>
      </c>
      <c r="D1221" s="39">
        <v>6.4178240740740744E-2</v>
      </c>
      <c r="E1221" s="37" t="s">
        <v>62</v>
      </c>
      <c r="F1221" s="37">
        <v>197</v>
      </c>
      <c r="G1221" s="37">
        <v>4</v>
      </c>
      <c r="H1221" s="37">
        <v>197.65229797363301</v>
      </c>
      <c r="I1221" s="37">
        <v>9.7367925643920898</v>
      </c>
      <c r="J1221" s="37">
        <v>24.2076225280762</v>
      </c>
      <c r="K1221" s="37">
        <v>9.8522758483886701</v>
      </c>
      <c r="L1221" s="37">
        <v>20.061588287353501</v>
      </c>
      <c r="M1221" s="37">
        <v>0.83855938911437999</v>
      </c>
      <c r="N1221" s="37">
        <v>9.6157770156860405</v>
      </c>
      <c r="O1221" s="37">
        <v>0</v>
      </c>
      <c r="P1221" s="37">
        <v>0</v>
      </c>
      <c r="Q1221" s="37">
        <v>1.0952379554510099E-2</v>
      </c>
      <c r="R1221" s="37">
        <v>25</v>
      </c>
      <c r="S1221" s="37">
        <v>0.24544681608676899</v>
      </c>
      <c r="T1221" s="37">
        <v>997.494384765625</v>
      </c>
      <c r="U1221" s="37">
        <v>499.49252319335898</v>
      </c>
      <c r="V1221" s="13"/>
      <c r="W1221" s="13"/>
      <c r="X1221" s="13"/>
      <c r="Y1221" s="13"/>
      <c r="Z1221" s="13"/>
      <c r="AA1221" s="13"/>
    </row>
    <row r="1222" spans="1:27" ht="15.75" customHeight="1" x14ac:dyDescent="0.2">
      <c r="A1222" s="13"/>
      <c r="B1222" s="37" t="str">
        <f>"CRS25WT3607745"</f>
        <v>CRS25WT3607745</v>
      </c>
      <c r="C1222" s="38">
        <v>45947</v>
      </c>
      <c r="D1222" s="39">
        <v>6.3668981481481479E-2</v>
      </c>
      <c r="E1222" s="37" t="s">
        <v>62</v>
      </c>
      <c r="F1222" s="37">
        <v>198</v>
      </c>
      <c r="G1222" s="37">
        <v>4</v>
      </c>
      <c r="H1222" s="37">
        <v>198.46441650390599</v>
      </c>
      <c r="I1222" s="37">
        <v>9.6987323760986293</v>
      </c>
      <c r="J1222" s="37">
        <v>24.298902511596701</v>
      </c>
      <c r="K1222" s="37">
        <v>9.8590831756591797</v>
      </c>
      <c r="L1222" s="37">
        <v>20.1301078796387</v>
      </c>
      <c r="M1222" s="37">
        <v>0.84213364124298096</v>
      </c>
      <c r="N1222" s="37">
        <v>9.6552867889404297</v>
      </c>
      <c r="O1222" s="37">
        <v>0</v>
      </c>
      <c r="P1222" s="37">
        <v>0</v>
      </c>
      <c r="Q1222" s="37">
        <v>1.25409225001931E-2</v>
      </c>
      <c r="R1222" s="37">
        <v>25</v>
      </c>
      <c r="S1222" s="37">
        <v>0.23570625483989699</v>
      </c>
      <c r="T1222" s="37">
        <v>998.09460449218795</v>
      </c>
      <c r="U1222" s="37">
        <v>1035.67712402344</v>
      </c>
      <c r="V1222" s="13"/>
      <c r="W1222" s="13"/>
      <c r="X1222" s="13"/>
      <c r="Y1222" s="13"/>
      <c r="Z1222" s="13"/>
      <c r="AA1222" s="13"/>
    </row>
    <row r="1223" spans="1:27" ht="15.75" customHeight="1" x14ac:dyDescent="0.2">
      <c r="A1223" s="13"/>
      <c r="B1223" s="37" t="str">
        <f>"CRS25WT3607746"</f>
        <v>CRS25WT3607746</v>
      </c>
      <c r="C1223" s="38">
        <v>45947</v>
      </c>
      <c r="D1223" s="39">
        <v>6.6875000000000004E-2</v>
      </c>
      <c r="E1223" s="37" t="s">
        <v>62</v>
      </c>
      <c r="F1223" s="37">
        <v>195</v>
      </c>
      <c r="G1223" s="37">
        <v>4</v>
      </c>
      <c r="H1223" s="37">
        <v>195.43739318847699</v>
      </c>
      <c r="I1223" s="37">
        <v>9.6010646820068395</v>
      </c>
      <c r="J1223" s="37">
        <v>23.900140762329102</v>
      </c>
      <c r="K1223" s="37">
        <v>9.9614715576171893</v>
      </c>
      <c r="L1223" s="37">
        <v>19.619329452514599</v>
      </c>
      <c r="M1223" s="37">
        <v>0.85170227289199796</v>
      </c>
      <c r="N1223" s="37">
        <v>9.5080223083496094</v>
      </c>
      <c r="O1223" s="37">
        <v>0</v>
      </c>
      <c r="P1223" s="37">
        <v>0</v>
      </c>
      <c r="Q1223" s="37">
        <v>1.0163689032197E-2</v>
      </c>
      <c r="R1223" s="37">
        <v>25</v>
      </c>
      <c r="S1223" s="37">
        <v>0.25499635934829701</v>
      </c>
      <c r="T1223" s="37">
        <v>996.91552734375</v>
      </c>
      <c r="U1223" s="37">
        <v>9999</v>
      </c>
      <c r="V1223" s="13"/>
      <c r="W1223" s="13"/>
      <c r="X1223" s="13"/>
      <c r="Y1223" s="13"/>
      <c r="Z1223" s="13"/>
      <c r="AA1223" s="13"/>
    </row>
    <row r="1224" spans="1:27" ht="15.75" customHeight="1" x14ac:dyDescent="0.2">
      <c r="A1224" s="13"/>
      <c r="B1224" s="37" t="str">
        <f>"CRS25WT3607747"</f>
        <v>CRS25WT3607747</v>
      </c>
      <c r="C1224" s="38">
        <v>45947</v>
      </c>
      <c r="D1224" s="39">
        <v>6.6134259259259254E-2</v>
      </c>
      <c r="E1224" s="37" t="s">
        <v>62</v>
      </c>
      <c r="F1224" s="37">
        <v>195</v>
      </c>
      <c r="G1224" s="37">
        <v>4</v>
      </c>
      <c r="H1224" s="37">
        <v>195.14059448242199</v>
      </c>
      <c r="I1224" s="37">
        <v>9.56072902679443</v>
      </c>
      <c r="J1224" s="37">
        <v>23.9370441436768</v>
      </c>
      <c r="K1224" s="37">
        <v>9.8950300216674805</v>
      </c>
      <c r="L1224" s="37">
        <v>19.7210693359375</v>
      </c>
      <c r="M1224" s="37">
        <v>0.85268002748489402</v>
      </c>
      <c r="N1224" s="37">
        <v>9.4935827255249006</v>
      </c>
      <c r="O1224" s="37">
        <v>0</v>
      </c>
      <c r="P1224" s="37">
        <v>0</v>
      </c>
      <c r="Q1224" s="37">
        <v>1.38092208653688E-2</v>
      </c>
      <c r="R1224" s="37">
        <v>25</v>
      </c>
      <c r="S1224" s="37">
        <v>0.24534311890602101</v>
      </c>
      <c r="T1224" s="37">
        <v>996.65301513671898</v>
      </c>
      <c r="U1224" s="37">
        <v>9999</v>
      </c>
      <c r="V1224" s="13"/>
      <c r="W1224" s="13"/>
      <c r="X1224" s="13"/>
      <c r="Y1224" s="13"/>
      <c r="Z1224" s="13"/>
      <c r="AA1224" s="13"/>
    </row>
    <row r="1225" spans="1:27" ht="15.75" customHeight="1" x14ac:dyDescent="0.2">
      <c r="A1225" s="13"/>
      <c r="B1225" s="37" t="str">
        <f>"CRS25WT3607748"</f>
        <v>CRS25WT3607748</v>
      </c>
      <c r="C1225" s="38">
        <v>45947</v>
      </c>
      <c r="D1225" s="39">
        <v>6.5335648148148143E-2</v>
      </c>
      <c r="E1225" s="37" t="s">
        <v>62</v>
      </c>
      <c r="F1225" s="37">
        <v>195</v>
      </c>
      <c r="G1225" s="37">
        <v>4</v>
      </c>
      <c r="H1225" s="37">
        <v>195.83432006835901</v>
      </c>
      <c r="I1225" s="37">
        <v>9.6103963851928693</v>
      </c>
      <c r="J1225" s="37">
        <v>24.142518997192401</v>
      </c>
      <c r="K1225" s="37">
        <v>9.7748079299926793</v>
      </c>
      <c r="L1225" s="37">
        <v>20.034595489501999</v>
      </c>
      <c r="M1225" s="37">
        <v>0.84404367208480802</v>
      </c>
      <c r="N1225" s="37">
        <v>9.5273323059081996</v>
      </c>
      <c r="O1225" s="37">
        <v>0</v>
      </c>
      <c r="P1225" s="37">
        <v>0</v>
      </c>
      <c r="Q1225" s="37">
        <v>1.5236857347190399E-2</v>
      </c>
      <c r="R1225" s="37">
        <v>25</v>
      </c>
      <c r="S1225" s="37">
        <v>0.24406103789806399</v>
      </c>
      <c r="T1225" s="37">
        <v>996.49621582031295</v>
      </c>
      <c r="U1225" s="37">
        <v>643.70892333984398</v>
      </c>
      <c r="V1225" s="13"/>
      <c r="W1225" s="13"/>
      <c r="X1225" s="13"/>
      <c r="Y1225" s="13"/>
      <c r="Z1225" s="13"/>
      <c r="AA1225" s="13"/>
    </row>
    <row r="1226" spans="1:27" ht="15.75" customHeight="1" x14ac:dyDescent="0.2">
      <c r="A1226" s="13"/>
      <c r="B1226" s="37" t="str">
        <f>"CRS25WT3607749"</f>
        <v>CRS25WT3607749</v>
      </c>
      <c r="C1226" s="38">
        <v>45950</v>
      </c>
      <c r="D1226" s="39">
        <v>0.98502314814814806</v>
      </c>
      <c r="E1226" s="37" t="s">
        <v>62</v>
      </c>
      <c r="F1226" s="37">
        <v>201</v>
      </c>
      <c r="G1226" s="37">
        <v>4</v>
      </c>
      <c r="H1226" s="37">
        <v>201.56924438476599</v>
      </c>
      <c r="I1226" s="37">
        <v>9.65142917633057</v>
      </c>
      <c r="J1226" s="37">
        <v>24.5399684906006</v>
      </c>
      <c r="K1226" s="37">
        <v>9.8098039627075195</v>
      </c>
      <c r="L1226" s="37">
        <v>20.547735214233398</v>
      </c>
      <c r="M1226" s="37">
        <v>0.85105699300766002</v>
      </c>
      <c r="N1226" s="37">
        <v>9.80633640289307</v>
      </c>
      <c r="O1226" s="37">
        <v>0</v>
      </c>
      <c r="P1226" s="37">
        <v>0</v>
      </c>
      <c r="Q1226" s="37">
        <v>1.58792163711041E-3</v>
      </c>
      <c r="R1226" s="37">
        <v>25</v>
      </c>
      <c r="S1226" s="37">
        <v>0.233464375138283</v>
      </c>
      <c r="T1226" s="37">
        <v>993.27746582031295</v>
      </c>
      <c r="U1226" s="37">
        <v>263.82464599609398</v>
      </c>
      <c r="V1226" s="13"/>
      <c r="W1226" s="13"/>
      <c r="X1226" s="13"/>
      <c r="Y1226" s="13"/>
      <c r="Z1226" s="13"/>
      <c r="AA1226" s="13"/>
    </row>
    <row r="1227" spans="1:27" ht="15.75" customHeight="1" x14ac:dyDescent="0.2">
      <c r="A1227" s="13"/>
      <c r="B1227" s="37" t="str">
        <f>"CRS25WT3607750"</f>
        <v>CRS25WT3607750</v>
      </c>
      <c r="C1227" s="38">
        <v>45950</v>
      </c>
      <c r="D1227" s="39">
        <v>0.98542824074074076</v>
      </c>
      <c r="E1227" s="37" t="s">
        <v>62</v>
      </c>
      <c r="F1227" s="37">
        <v>204</v>
      </c>
      <c r="G1227" s="37">
        <v>4</v>
      </c>
      <c r="H1227" s="37">
        <v>204.164138793945</v>
      </c>
      <c r="I1227" s="37">
        <v>9.7349834442138707</v>
      </c>
      <c r="J1227" s="37">
        <v>24.591344833373999</v>
      </c>
      <c r="K1227" s="37">
        <v>9.9440956115722692</v>
      </c>
      <c r="L1227" s="37">
        <v>20.531190872192401</v>
      </c>
      <c r="M1227" s="37">
        <v>0.85282897949218806</v>
      </c>
      <c r="N1227" s="37">
        <v>9.9325780868530291</v>
      </c>
      <c r="O1227" s="37">
        <v>0</v>
      </c>
      <c r="P1227" s="37">
        <v>0</v>
      </c>
      <c r="Q1227" s="37">
        <v>1.06352306902409E-2</v>
      </c>
      <c r="R1227" s="37">
        <v>25</v>
      </c>
      <c r="S1227" s="37">
        <v>0.237376049160957</v>
      </c>
      <c r="T1227" s="37">
        <v>993.51776123046898</v>
      </c>
      <c r="U1227" s="37">
        <v>322.91070556640602</v>
      </c>
      <c r="V1227" s="13"/>
      <c r="W1227" s="13"/>
      <c r="X1227" s="13"/>
      <c r="Y1227" s="13"/>
      <c r="Z1227" s="13"/>
      <c r="AA1227" s="13"/>
    </row>
    <row r="1228" spans="1:27" ht="15.75" customHeight="1" x14ac:dyDescent="0.2">
      <c r="A1228" s="13"/>
      <c r="B1228" s="37" t="str">
        <f>"CRS25WT3607751"</f>
        <v>CRS25WT3607751</v>
      </c>
      <c r="C1228" s="38">
        <v>45950</v>
      </c>
      <c r="D1228" s="39">
        <v>0.98584490740740749</v>
      </c>
      <c r="E1228" s="37" t="s">
        <v>62</v>
      </c>
      <c r="F1228" s="37">
        <v>203</v>
      </c>
      <c r="G1228" s="37">
        <v>4</v>
      </c>
      <c r="H1228" s="37">
        <v>203.69830322265599</v>
      </c>
      <c r="I1228" s="37">
        <v>9.7510023117065394</v>
      </c>
      <c r="J1228" s="37">
        <v>24.567237854003899</v>
      </c>
      <c r="K1228" s="37">
        <v>9.9224081039428693</v>
      </c>
      <c r="L1228" s="37">
        <v>20.529121398925799</v>
      </c>
      <c r="M1228" s="37">
        <v>0.85031884908676103</v>
      </c>
      <c r="N1228" s="37">
        <v>9.9099149703979492</v>
      </c>
      <c r="O1228" s="37">
        <v>0</v>
      </c>
      <c r="P1228" s="37">
        <v>0</v>
      </c>
      <c r="Q1228" s="37">
        <v>1.04737123474479E-2</v>
      </c>
      <c r="R1228" s="37">
        <v>25</v>
      </c>
      <c r="S1228" s="37">
        <v>0.23925037682056399</v>
      </c>
      <c r="T1228" s="37">
        <v>993.66143798828102</v>
      </c>
      <c r="U1228" s="37">
        <v>385.79989624023398</v>
      </c>
      <c r="V1228" s="13"/>
      <c r="W1228" s="13"/>
      <c r="X1228" s="13"/>
      <c r="Y1228" s="13"/>
      <c r="Z1228" s="13"/>
      <c r="AA1228" s="13"/>
    </row>
    <row r="1229" spans="1:27" ht="15.75" customHeight="1" x14ac:dyDescent="0.2">
      <c r="A1229" s="13"/>
      <c r="B1229" s="37" t="str">
        <f>"CRS25WT3607752"</f>
        <v>CRS25WT3607752</v>
      </c>
      <c r="C1229" s="38">
        <v>45950</v>
      </c>
      <c r="D1229" s="39">
        <v>0.75353009259259263</v>
      </c>
      <c r="E1229" s="37" t="s">
        <v>62</v>
      </c>
      <c r="F1229" s="37">
        <v>200</v>
      </c>
      <c r="G1229" s="37">
        <v>4</v>
      </c>
      <c r="H1229" s="37">
        <v>200.112228393555</v>
      </c>
      <c r="I1229" s="37">
        <v>9.7777233123779297</v>
      </c>
      <c r="J1229" s="37">
        <v>24.549982070922901</v>
      </c>
      <c r="K1229" s="37">
        <v>8.6662864685058594</v>
      </c>
      <c r="L1229" s="37">
        <v>23.090887069702099</v>
      </c>
      <c r="M1229" s="37">
        <v>0.83365184068679798</v>
      </c>
      <c r="N1229" s="37">
        <v>12.2505187988281</v>
      </c>
      <c r="O1229" s="37">
        <v>0</v>
      </c>
      <c r="P1229" s="37">
        <v>0</v>
      </c>
      <c r="Q1229" s="37">
        <v>2.6422312483191501E-2</v>
      </c>
      <c r="R1229" s="37">
        <v>25</v>
      </c>
      <c r="S1229" s="37">
        <v>2.94490326195955E-2</v>
      </c>
      <c r="T1229" s="37">
        <v>998.73034667968795</v>
      </c>
      <c r="U1229" s="37">
        <v>14.345086097717299</v>
      </c>
      <c r="V1229" s="13"/>
      <c r="W1229" s="13"/>
      <c r="X1229" s="13"/>
      <c r="Y1229" s="13"/>
      <c r="Z1229" s="13"/>
      <c r="AA1229" s="13"/>
    </row>
    <row r="1230" spans="1:27" ht="15.75" customHeight="1" x14ac:dyDescent="0.2">
      <c r="A1230" s="13"/>
      <c r="B1230" s="37" t="str">
        <f>"CRS25WT3607753"</f>
        <v>CRS25WT3607753</v>
      </c>
      <c r="C1230" s="38">
        <v>45950</v>
      </c>
      <c r="D1230" s="39">
        <v>0.98409722222222218</v>
      </c>
      <c r="E1230" s="37" t="s">
        <v>62</v>
      </c>
      <c r="F1230" s="37">
        <v>202</v>
      </c>
      <c r="G1230" s="37">
        <v>4</v>
      </c>
      <c r="H1230" s="37">
        <v>202.74972534179699</v>
      </c>
      <c r="I1230" s="37">
        <v>9.6645994186401403</v>
      </c>
      <c r="J1230" s="37">
        <v>24.577960968017599</v>
      </c>
      <c r="K1230" s="37">
        <v>9.8682479858398402</v>
      </c>
      <c r="L1230" s="37">
        <v>20.545667648315401</v>
      </c>
      <c r="M1230" s="37">
        <v>0.85355311632156405</v>
      </c>
      <c r="N1230" s="37">
        <v>9.8637666702270508</v>
      </c>
      <c r="O1230" s="37">
        <v>0</v>
      </c>
      <c r="P1230" s="37">
        <v>0</v>
      </c>
      <c r="Q1230" s="37">
        <v>1.37897012755275E-2</v>
      </c>
      <c r="R1230" s="37">
        <v>25</v>
      </c>
      <c r="S1230" s="37">
        <v>0.23707824945449801</v>
      </c>
      <c r="T1230" s="37">
        <v>993.33721923828102</v>
      </c>
      <c r="U1230" s="37">
        <v>302.92202758789102</v>
      </c>
      <c r="V1230" s="13"/>
      <c r="W1230" s="13"/>
      <c r="X1230" s="13"/>
      <c r="Y1230" s="13"/>
      <c r="Z1230" s="13"/>
      <c r="AA1230" s="13"/>
    </row>
    <row r="1231" spans="1:27" ht="15.75" customHeight="1" x14ac:dyDescent="0.2">
      <c r="A1231" s="13"/>
      <c r="B1231" s="37" t="str">
        <f>"CRS25WT3607754"</f>
        <v>CRS25WT3607754</v>
      </c>
      <c r="C1231" s="38">
        <v>45950</v>
      </c>
      <c r="D1231" s="39">
        <v>0.98458333333333325</v>
      </c>
      <c r="E1231" s="37" t="s">
        <v>62</v>
      </c>
      <c r="F1231" s="37">
        <v>204</v>
      </c>
      <c r="G1231" s="37">
        <v>4</v>
      </c>
      <c r="H1231" s="37">
        <v>204.57856750488301</v>
      </c>
      <c r="I1231" s="37">
        <v>9.7161550521850604</v>
      </c>
      <c r="J1231" s="37">
        <v>24.570978164672901</v>
      </c>
      <c r="K1231" s="37">
        <v>9.9693031311035192</v>
      </c>
      <c r="L1231" s="37">
        <v>20.520849227905298</v>
      </c>
      <c r="M1231" s="37">
        <v>0.85692584514617898</v>
      </c>
      <c r="N1231" s="37">
        <v>9.9527397155761701</v>
      </c>
      <c r="O1231" s="37">
        <v>0</v>
      </c>
      <c r="P1231" s="37">
        <v>0</v>
      </c>
      <c r="Q1231" s="37">
        <v>1.3810143806040299E-2</v>
      </c>
      <c r="R1231" s="37">
        <v>25</v>
      </c>
      <c r="S1231" s="37">
        <v>0.24174037575721699</v>
      </c>
      <c r="T1231" s="37">
        <v>993.73815917968795</v>
      </c>
      <c r="U1231" s="37">
        <v>322.802978515625</v>
      </c>
      <c r="V1231" s="13"/>
      <c r="W1231" s="13"/>
      <c r="X1231" s="13"/>
      <c r="Y1231" s="13"/>
      <c r="Z1231" s="13"/>
      <c r="AA1231" s="13"/>
    </row>
    <row r="1232" spans="1:27" ht="15.75" customHeight="1" x14ac:dyDescent="0.2">
      <c r="A1232" s="13"/>
      <c r="B1232" s="37" t="str">
        <f>"CRS25WT3607756"</f>
        <v>CRS25WT3607756</v>
      </c>
      <c r="C1232" s="38">
        <v>45950</v>
      </c>
      <c r="D1232" s="39">
        <v>0.75866898148148154</v>
      </c>
      <c r="E1232" s="37" t="s">
        <v>62</v>
      </c>
      <c r="F1232" s="37">
        <v>197</v>
      </c>
      <c r="G1232" s="37">
        <v>4</v>
      </c>
      <c r="H1232" s="37">
        <v>197.57914733886699</v>
      </c>
      <c r="I1232" s="37">
        <v>8.58300876617432</v>
      </c>
      <c r="J1232" s="37">
        <v>24.523668289184599</v>
      </c>
      <c r="K1232" s="37">
        <v>8.5596523284912092</v>
      </c>
      <c r="L1232" s="37">
        <v>23.0826110839844</v>
      </c>
      <c r="M1232" s="37">
        <v>0.93867689371108998</v>
      </c>
      <c r="N1232" s="37">
        <v>12.0954484939575</v>
      </c>
      <c r="O1232" s="37">
        <v>0</v>
      </c>
      <c r="P1232" s="37">
        <v>0</v>
      </c>
      <c r="Q1232" s="37">
        <v>1.19047593325377E-2</v>
      </c>
      <c r="R1232" s="37">
        <v>25</v>
      </c>
      <c r="S1232" s="37">
        <v>2.8113214299082801E-2</v>
      </c>
      <c r="T1232" s="37">
        <v>997.9091796875</v>
      </c>
      <c r="U1232" s="37">
        <v>14.1498098373413</v>
      </c>
      <c r="V1232" s="13"/>
      <c r="W1232" s="13"/>
      <c r="X1232" s="13"/>
      <c r="Y1232" s="13"/>
      <c r="Z1232" s="13"/>
      <c r="AA1232" s="13"/>
    </row>
    <row r="1233" spans="1:27" ht="15.75" customHeight="1" x14ac:dyDescent="0.2">
      <c r="A1233" s="13"/>
      <c r="B1233" s="37" t="str">
        <f>"CRS25WT3607757"</f>
        <v>CRS25WT3607757</v>
      </c>
      <c r="C1233" s="38">
        <v>45950</v>
      </c>
      <c r="D1233" s="39">
        <v>0.75800925925925933</v>
      </c>
      <c r="E1233" s="37" t="s">
        <v>62</v>
      </c>
      <c r="F1233" s="37">
        <v>196</v>
      </c>
      <c r="G1233" s="37">
        <v>4</v>
      </c>
      <c r="H1233" s="37">
        <v>196.39953613281301</v>
      </c>
      <c r="I1233" s="37">
        <v>9.7770519256591797</v>
      </c>
      <c r="J1233" s="37">
        <v>24.529922485351602</v>
      </c>
      <c r="K1233" s="37">
        <v>8.5093135833740199</v>
      </c>
      <c r="L1233" s="37">
        <v>23.080539703369102</v>
      </c>
      <c r="M1233" s="37">
        <v>0.81891036033630404</v>
      </c>
      <c r="N1233" s="37">
        <v>12.0232343673706</v>
      </c>
      <c r="O1233" s="37">
        <v>0</v>
      </c>
      <c r="P1233" s="37">
        <v>0</v>
      </c>
      <c r="Q1233" s="37">
        <v>1.8253503367304798E-2</v>
      </c>
      <c r="R1233" s="37">
        <v>25</v>
      </c>
      <c r="S1233" s="37">
        <v>2.6912165805697399E-2</v>
      </c>
      <c r="T1233" s="37">
        <v>998.04455566406295</v>
      </c>
      <c r="U1233" s="37">
        <v>13.8224420547485</v>
      </c>
      <c r="V1233" s="13"/>
      <c r="W1233" s="13"/>
      <c r="X1233" s="13"/>
      <c r="Y1233" s="13"/>
      <c r="Z1233" s="13"/>
      <c r="AA1233" s="13"/>
    </row>
    <row r="1234" spans="1:27" ht="15.75" customHeight="1" x14ac:dyDescent="0.2">
      <c r="A1234" s="13"/>
      <c r="B1234" s="37" t="str">
        <f>"CRS25WT3607758"</f>
        <v>CRS25WT3607758</v>
      </c>
      <c r="C1234" s="38">
        <v>45950</v>
      </c>
      <c r="D1234" s="39">
        <v>0.75722222222222213</v>
      </c>
      <c r="E1234" s="37" t="s">
        <v>62</v>
      </c>
      <c r="F1234" s="37">
        <v>199</v>
      </c>
      <c r="G1234" s="37">
        <v>4</v>
      </c>
      <c r="H1234" s="37">
        <v>199.83750915527301</v>
      </c>
      <c r="I1234" s="37">
        <v>9.2035226821899396</v>
      </c>
      <c r="J1234" s="37">
        <v>24.5424404144287</v>
      </c>
      <c r="K1234" s="37">
        <v>8.6528377532959002</v>
      </c>
      <c r="L1234" s="37">
        <v>23.095026016235401</v>
      </c>
      <c r="M1234" s="37">
        <v>0.88471865653991699</v>
      </c>
      <c r="N1234" s="37">
        <v>12.233700752258301</v>
      </c>
      <c r="O1234" s="37">
        <v>0</v>
      </c>
      <c r="P1234" s="37">
        <v>0</v>
      </c>
      <c r="Q1234" s="37">
        <v>1.63492448627949E-2</v>
      </c>
      <c r="R1234" s="37">
        <v>25</v>
      </c>
      <c r="S1234" s="37">
        <v>2.7918269857764199E-2</v>
      </c>
      <c r="T1234" s="37">
        <v>997.90228271484398</v>
      </c>
      <c r="U1234" s="37">
        <v>13.709590911865201</v>
      </c>
      <c r="V1234" s="13"/>
      <c r="W1234" s="13"/>
      <c r="X1234" s="13"/>
      <c r="Y1234" s="13"/>
      <c r="Z1234" s="13"/>
      <c r="AA1234" s="13"/>
    </row>
    <row r="1235" spans="1:27" ht="15.75" customHeight="1" x14ac:dyDescent="0.2">
      <c r="A1235" s="13"/>
      <c r="B1235" s="37" t="str">
        <f>"CRS25WT3607759"</f>
        <v>CRS25WT3607759</v>
      </c>
      <c r="C1235" s="38">
        <v>45947</v>
      </c>
      <c r="D1235" s="39">
        <v>0.11350694444444444</v>
      </c>
      <c r="E1235" s="37" t="s">
        <v>62</v>
      </c>
      <c r="F1235" s="37">
        <v>204</v>
      </c>
      <c r="G1235" s="37">
        <v>4</v>
      </c>
      <c r="H1235" s="37">
        <v>204.21771240234401</v>
      </c>
      <c r="I1235" s="37">
        <v>9.9938488006591797</v>
      </c>
      <c r="J1235" s="37">
        <v>24.321678161621101</v>
      </c>
      <c r="K1235" s="37">
        <v>10.098018646240201</v>
      </c>
      <c r="L1235" s="37">
        <v>20.2235431671143</v>
      </c>
      <c r="M1235" s="37">
        <v>0.84016984701156605</v>
      </c>
      <c r="N1235" s="37">
        <v>9.9351844787597692</v>
      </c>
      <c r="O1235" s="37">
        <v>0</v>
      </c>
      <c r="P1235" s="37">
        <v>0</v>
      </c>
      <c r="Q1235" s="37">
        <v>1.0476189665496301E-2</v>
      </c>
      <c r="R1235" s="37">
        <v>25</v>
      </c>
      <c r="S1235" s="37">
        <v>0.23855482041835799</v>
      </c>
      <c r="T1235" s="37">
        <v>951.27423095703102</v>
      </c>
      <c r="U1235" s="37">
        <v>492.89810180664102</v>
      </c>
      <c r="V1235" s="13"/>
      <c r="W1235" s="13"/>
      <c r="X1235" s="13"/>
      <c r="Y1235" s="13"/>
      <c r="Z1235" s="13"/>
      <c r="AA1235" s="13"/>
    </row>
    <row r="1236" spans="1:27" ht="15.75" customHeight="1" x14ac:dyDescent="0.2">
      <c r="A1236" s="13"/>
      <c r="B1236" s="37" t="str">
        <f>"CRS25WT3607760"</f>
        <v>CRS25WT3607760</v>
      </c>
      <c r="C1236" s="38">
        <v>45947</v>
      </c>
      <c r="D1236" s="39">
        <v>0.1461226851851852</v>
      </c>
      <c r="E1236" s="37" t="s">
        <v>62</v>
      </c>
      <c r="F1236" s="37">
        <v>202</v>
      </c>
      <c r="G1236" s="37">
        <v>4</v>
      </c>
      <c r="H1236" s="37">
        <v>202.47434997558599</v>
      </c>
      <c r="I1236" s="37">
        <v>10.0847492218018</v>
      </c>
      <c r="J1236" s="37">
        <v>24.0028781890869</v>
      </c>
      <c r="K1236" s="37">
        <v>10.1981868743896</v>
      </c>
      <c r="L1236" s="37">
        <v>19.853954315185501</v>
      </c>
      <c r="M1236" s="37">
        <v>0.83645308017730702</v>
      </c>
      <c r="N1236" s="37">
        <v>9.8503694534301793</v>
      </c>
      <c r="O1236" s="37">
        <v>0</v>
      </c>
      <c r="P1236" s="37">
        <v>0</v>
      </c>
      <c r="Q1236" s="37">
        <v>1.5238075517118E-2</v>
      </c>
      <c r="R1236" s="37">
        <v>25</v>
      </c>
      <c r="S1236" s="37">
        <v>0.245740011334419</v>
      </c>
      <c r="T1236" s="37">
        <v>949.42919921875</v>
      </c>
      <c r="U1236" s="37">
        <v>443.29522705078102</v>
      </c>
      <c r="V1236" s="13"/>
      <c r="W1236" s="13"/>
      <c r="X1236" s="13"/>
      <c r="Y1236" s="13"/>
      <c r="Z1236" s="13"/>
      <c r="AA1236" s="13"/>
    </row>
    <row r="1237" spans="1:27" ht="15.75" customHeight="1" x14ac:dyDescent="0.2">
      <c r="A1237" s="13"/>
      <c r="B1237" s="37" t="str">
        <f>"CRS25WT3607761"</f>
        <v>CRS25WT3607761</v>
      </c>
      <c r="C1237" s="38">
        <v>45947</v>
      </c>
      <c r="D1237" s="39">
        <v>0.14686342592592591</v>
      </c>
      <c r="E1237" s="37" t="s">
        <v>62</v>
      </c>
      <c r="F1237" s="37">
        <v>203</v>
      </c>
      <c r="G1237" s="37">
        <v>4</v>
      </c>
      <c r="H1237" s="37">
        <v>203.30505371093801</v>
      </c>
      <c r="I1237" s="37">
        <v>10.119066238403301</v>
      </c>
      <c r="J1237" s="37">
        <v>23.975477218627901</v>
      </c>
      <c r="K1237" s="37">
        <v>10.278725624084499</v>
      </c>
      <c r="L1237" s="37">
        <v>19.7792072296143</v>
      </c>
      <c r="M1237" s="37">
        <v>0.837993144989014</v>
      </c>
      <c r="N1237" s="37">
        <v>9.8907833099365199</v>
      </c>
      <c r="O1237" s="37">
        <v>0</v>
      </c>
      <c r="P1237" s="37">
        <v>0</v>
      </c>
      <c r="Q1237" s="37">
        <v>1.57938078045845E-2</v>
      </c>
      <c r="R1237" s="37">
        <v>25</v>
      </c>
      <c r="S1237" s="37">
        <v>0.23742501437663999</v>
      </c>
      <c r="T1237" s="37">
        <v>951.2421875</v>
      </c>
      <c r="U1237" s="37">
        <v>518.8876953125</v>
      </c>
      <c r="V1237" s="13"/>
      <c r="W1237" s="13"/>
      <c r="X1237" s="13"/>
      <c r="Y1237" s="13"/>
      <c r="Z1237" s="13"/>
      <c r="AA1237" s="13"/>
    </row>
    <row r="1238" spans="1:27" ht="15.75" customHeight="1" x14ac:dyDescent="0.2">
      <c r="A1238" s="13"/>
      <c r="B1238" s="37" t="str">
        <f>"CRS25WT3607762"</f>
        <v>CRS25WT3607762</v>
      </c>
      <c r="C1238" s="38">
        <v>45950</v>
      </c>
      <c r="D1238" s="39">
        <v>0.98914351851851856</v>
      </c>
      <c r="E1238" s="37" t="s">
        <v>62</v>
      </c>
      <c r="F1238" s="37">
        <v>204</v>
      </c>
      <c r="G1238" s="37">
        <v>4</v>
      </c>
      <c r="H1238" s="37">
        <v>204.49972534179699</v>
      </c>
      <c r="I1238" s="37">
        <v>9.7522392272949201</v>
      </c>
      <c r="J1238" s="37">
        <v>24.580410003662099</v>
      </c>
      <c r="K1238" s="37">
        <v>9.93841648101807</v>
      </c>
      <c r="L1238" s="37">
        <v>20.5766906738281</v>
      </c>
      <c r="M1238" s="37">
        <v>0.85309869050979603</v>
      </c>
      <c r="N1238" s="37">
        <v>9.9489040374755895</v>
      </c>
      <c r="O1238" s="37">
        <v>0</v>
      </c>
      <c r="P1238" s="37">
        <v>0</v>
      </c>
      <c r="Q1238" s="37">
        <v>1.2896980158984699E-2</v>
      </c>
      <c r="R1238" s="37">
        <v>25</v>
      </c>
      <c r="S1238" s="37">
        <v>0.233073100447655</v>
      </c>
      <c r="T1238" s="37">
        <v>993.50994873046898</v>
      </c>
      <c r="U1238" s="37">
        <v>307.37576293945301</v>
      </c>
      <c r="V1238" s="13"/>
      <c r="W1238" s="13"/>
      <c r="X1238" s="13"/>
      <c r="Y1238" s="13"/>
      <c r="Z1238" s="13"/>
      <c r="AA1238" s="13"/>
    </row>
    <row r="1239" spans="1:27" ht="15.75" customHeight="1" x14ac:dyDescent="0.2">
      <c r="A1239" s="13"/>
      <c r="B1239" s="37" t="str">
        <f>"CRS25WT3607763"</f>
        <v>CRS25WT3607763</v>
      </c>
      <c r="C1239" s="38">
        <v>45950</v>
      </c>
      <c r="D1239" s="39">
        <v>0.98971064814814813</v>
      </c>
      <c r="E1239" s="37" t="s">
        <v>62</v>
      </c>
      <c r="F1239" s="37">
        <v>204</v>
      </c>
      <c r="G1239" s="37">
        <v>4</v>
      </c>
      <c r="H1239" s="37">
        <v>204.28494262695301</v>
      </c>
      <c r="I1239" s="37">
        <v>9.7503089904785192</v>
      </c>
      <c r="J1239" s="37">
        <v>24.580524444580099</v>
      </c>
      <c r="K1239" s="37">
        <v>9.9399671554565394</v>
      </c>
      <c r="L1239" s="37">
        <v>20.551872253418001</v>
      </c>
      <c r="M1239" s="37">
        <v>0.85236740112304699</v>
      </c>
      <c r="N1239" s="37">
        <v>9.9384546279907209</v>
      </c>
      <c r="O1239" s="37">
        <v>0</v>
      </c>
      <c r="P1239" s="37">
        <v>0</v>
      </c>
      <c r="Q1239" s="37">
        <v>5.9933601878583397E-3</v>
      </c>
      <c r="R1239" s="37">
        <v>25</v>
      </c>
      <c r="S1239" s="37">
        <v>0.23263920843601199</v>
      </c>
      <c r="T1239" s="37">
        <v>992.879150390625</v>
      </c>
      <c r="U1239" s="37">
        <v>375.55142211914102</v>
      </c>
      <c r="V1239" s="13"/>
      <c r="W1239" s="13"/>
      <c r="X1239" s="13"/>
      <c r="Y1239" s="13"/>
      <c r="Z1239" s="13"/>
      <c r="AA1239" s="13"/>
    </row>
    <row r="1240" spans="1:27" ht="15.75" customHeight="1" x14ac:dyDescent="0.2">
      <c r="A1240" s="13"/>
      <c r="B1240" s="37" t="str">
        <f>"CRS25WT3607764"</f>
        <v>CRS25WT3607764</v>
      </c>
      <c r="C1240" s="38">
        <v>45950</v>
      </c>
      <c r="D1240" s="39">
        <v>0.99021990740740751</v>
      </c>
      <c r="E1240" s="37" t="s">
        <v>62</v>
      </c>
      <c r="F1240" s="37">
        <v>202</v>
      </c>
      <c r="G1240" s="37">
        <v>4</v>
      </c>
      <c r="H1240" s="37">
        <v>202.19781494140599</v>
      </c>
      <c r="I1240" s="37">
        <v>9.59899997711182</v>
      </c>
      <c r="J1240" s="37">
        <v>24.564996719360401</v>
      </c>
      <c r="K1240" s="37">
        <v>9.8235845565795898</v>
      </c>
      <c r="L1240" s="37">
        <v>20.5828952789307</v>
      </c>
      <c r="M1240" s="37">
        <v>0.85749924182891801</v>
      </c>
      <c r="N1240" s="37">
        <v>9.8369159698486293</v>
      </c>
      <c r="O1240" s="37">
        <v>0</v>
      </c>
      <c r="P1240" s="37">
        <v>0</v>
      </c>
      <c r="Q1240" s="37">
        <v>1.09474202618003E-2</v>
      </c>
      <c r="R1240" s="37">
        <v>25</v>
      </c>
      <c r="S1240" s="37">
        <v>0.23614111542701699</v>
      </c>
      <c r="T1240" s="37">
        <v>993.30914306640602</v>
      </c>
      <c r="U1240" s="37">
        <v>286.58132934570301</v>
      </c>
      <c r="V1240" s="13"/>
      <c r="W1240" s="13"/>
      <c r="X1240" s="13"/>
      <c r="Y1240" s="13"/>
      <c r="Z1240" s="13"/>
      <c r="AA1240" s="13"/>
    </row>
    <row r="1241" spans="1:27" ht="15.75" customHeight="1" x14ac:dyDescent="0.2">
      <c r="A1241" s="13"/>
      <c r="B1241" s="37" t="str">
        <f>"CRS25WT3607765"</f>
        <v>CRS25WT3607765</v>
      </c>
      <c r="C1241" s="38">
        <v>45950</v>
      </c>
      <c r="D1241" s="39">
        <v>0.98763888888888884</v>
      </c>
      <c r="E1241" s="37" t="s">
        <v>62</v>
      </c>
      <c r="F1241" s="37">
        <v>204</v>
      </c>
      <c r="G1241" s="37">
        <v>4</v>
      </c>
      <c r="H1241" s="37">
        <v>204.86869812011699</v>
      </c>
      <c r="I1241" s="37">
        <v>9.7171421051025408</v>
      </c>
      <c r="J1241" s="37">
        <v>24.554157257080099</v>
      </c>
      <c r="K1241" s="37">
        <v>9.9794187545776403</v>
      </c>
      <c r="L1241" s="37">
        <v>20.529121398925799</v>
      </c>
      <c r="M1241" s="37">
        <v>0.85864180326461803</v>
      </c>
      <c r="N1241" s="37">
        <v>9.9668550491333008</v>
      </c>
      <c r="O1241" s="37">
        <v>0</v>
      </c>
      <c r="P1241" s="37">
        <v>0</v>
      </c>
      <c r="Q1241" s="37">
        <v>9.2087974771857296E-3</v>
      </c>
      <c r="R1241" s="37">
        <v>25</v>
      </c>
      <c r="S1241" s="37">
        <v>0.23907001316547399</v>
      </c>
      <c r="T1241" s="37">
        <v>993.49206542968795</v>
      </c>
      <c r="U1241" s="37">
        <v>343.64434814453102</v>
      </c>
      <c r="V1241" s="13"/>
      <c r="W1241" s="13"/>
      <c r="X1241" s="13"/>
      <c r="Y1241" s="13"/>
      <c r="Z1241" s="13"/>
      <c r="AA1241" s="13"/>
    </row>
    <row r="1242" spans="1:27" ht="15.75" customHeight="1" x14ac:dyDescent="0.2">
      <c r="A1242" s="13"/>
      <c r="B1242" s="37" t="str">
        <f>"CRS25WT3607767"</f>
        <v>CRS25WT3607767</v>
      </c>
      <c r="C1242" s="38">
        <v>45950</v>
      </c>
      <c r="D1242" s="39">
        <v>0.98871527777777779</v>
      </c>
      <c r="E1242" s="37" t="s">
        <v>62</v>
      </c>
      <c r="F1242" s="37">
        <v>203</v>
      </c>
      <c r="G1242" s="37">
        <v>4</v>
      </c>
      <c r="H1242" s="37">
        <v>203.74223327636699</v>
      </c>
      <c r="I1242" s="37">
        <v>9.6676416397094709</v>
      </c>
      <c r="J1242" s="37">
        <v>24.576053619384801</v>
      </c>
      <c r="K1242" s="37">
        <v>9.9475965499877894</v>
      </c>
      <c r="L1242" s="37">
        <v>20.481554031372099</v>
      </c>
      <c r="M1242" s="37">
        <v>0.85752815008163497</v>
      </c>
      <c r="N1242" s="37">
        <v>9.9120521545410192</v>
      </c>
      <c r="O1242" s="37">
        <v>0</v>
      </c>
      <c r="P1242" s="37">
        <v>0</v>
      </c>
      <c r="Q1242" s="37">
        <v>1.76190380007029E-2</v>
      </c>
      <c r="R1242" s="37">
        <v>25</v>
      </c>
      <c r="S1242" s="37">
        <v>0.24394817650318101</v>
      </c>
      <c r="T1242" s="37">
        <v>993.682861328125</v>
      </c>
      <c r="U1242" s="37">
        <v>342.676025390625</v>
      </c>
      <c r="V1242" s="13"/>
      <c r="W1242" s="13"/>
      <c r="X1242" s="13"/>
      <c r="Y1242" s="13"/>
      <c r="Z1242" s="13"/>
      <c r="AA1242" s="13"/>
    </row>
    <row r="1243" spans="1:27" ht="15.75" customHeight="1" x14ac:dyDescent="0.2">
      <c r="A1243" s="13"/>
      <c r="B1243" s="37" t="str">
        <f>"CRS25WT3607768"</f>
        <v>CRS25WT3607768</v>
      </c>
      <c r="C1243" s="38">
        <v>45950</v>
      </c>
      <c r="D1243" s="39">
        <v>0.98627314814814815</v>
      </c>
      <c r="E1243" s="37" t="s">
        <v>62</v>
      </c>
      <c r="F1243" s="37">
        <v>202</v>
      </c>
      <c r="G1243" s="37">
        <v>4</v>
      </c>
      <c r="H1243" s="37">
        <v>202.66949462890599</v>
      </c>
      <c r="I1243" s="37">
        <v>9.6609630584716797</v>
      </c>
      <c r="J1243" s="37">
        <v>24.559471130371101</v>
      </c>
      <c r="K1243" s="37">
        <v>9.8564043045043892</v>
      </c>
      <c r="L1243" s="37">
        <v>20.562211990356399</v>
      </c>
      <c r="M1243" s="37">
        <v>0.85417914390563998</v>
      </c>
      <c r="N1243" s="37">
        <v>9.85986328125</v>
      </c>
      <c r="O1243" s="37">
        <v>0</v>
      </c>
      <c r="P1243" s="37">
        <v>0</v>
      </c>
      <c r="Q1243" s="37">
        <v>1.5236857347190399E-2</v>
      </c>
      <c r="R1243" s="37">
        <v>25</v>
      </c>
      <c r="S1243" s="37">
        <v>0.23948828876018499</v>
      </c>
      <c r="T1243" s="37">
        <v>993.34136962890602</v>
      </c>
      <c r="U1243" s="37">
        <v>309.34652709960898</v>
      </c>
      <c r="V1243" s="13"/>
      <c r="W1243" s="13"/>
      <c r="X1243" s="13"/>
      <c r="Y1243" s="13"/>
      <c r="Z1243" s="13"/>
      <c r="AA1243" s="13"/>
    </row>
    <row r="1244" spans="1:27" ht="15.75" customHeight="1" x14ac:dyDescent="0.2">
      <c r="A1244" s="13"/>
      <c r="B1244" s="37" t="str">
        <f>"CRS25WT3607769"</f>
        <v>CRS25WT3607769</v>
      </c>
      <c r="C1244" s="38">
        <v>45950</v>
      </c>
      <c r="D1244" s="39">
        <v>0.98673611111111104</v>
      </c>
      <c r="E1244" s="37" t="s">
        <v>62</v>
      </c>
      <c r="F1244" s="37">
        <v>201</v>
      </c>
      <c r="G1244" s="37">
        <v>4</v>
      </c>
      <c r="H1244" s="37">
        <v>201.64291381835901</v>
      </c>
      <c r="I1244" s="37">
        <v>9.6396989822387695</v>
      </c>
      <c r="J1244" s="37">
        <v>24.547103881835898</v>
      </c>
      <c r="K1244" s="37">
        <v>9.8272361755371094</v>
      </c>
      <c r="L1244" s="37">
        <v>20.518781661987301</v>
      </c>
      <c r="M1244" s="37">
        <v>0.852156221866608</v>
      </c>
      <c r="N1244" s="37">
        <v>9.8099203109741193</v>
      </c>
      <c r="O1244" s="37">
        <v>0</v>
      </c>
      <c r="P1244" s="37">
        <v>0</v>
      </c>
      <c r="Q1244" s="37">
        <v>1.7618428915739101E-2</v>
      </c>
      <c r="R1244" s="37">
        <v>25</v>
      </c>
      <c r="S1244" s="37">
        <v>0.241557091474533</v>
      </c>
      <c r="T1244" s="37">
        <v>993.65972900390602</v>
      </c>
      <c r="U1244" s="37">
        <v>313.90426635742199</v>
      </c>
      <c r="V1244" s="13"/>
      <c r="W1244" s="13"/>
      <c r="X1244" s="13"/>
      <c r="Y1244" s="13"/>
      <c r="Z1244" s="13"/>
      <c r="AA1244" s="13"/>
    </row>
    <row r="1245" spans="1:27" ht="15.75" customHeight="1" x14ac:dyDescent="0.2">
      <c r="A1245" s="13"/>
      <c r="B1245" s="37" t="str">
        <f>"CRS25WT3607770"</f>
        <v>CRS25WT3607770</v>
      </c>
      <c r="C1245" s="38">
        <v>45950</v>
      </c>
      <c r="D1245" s="39">
        <v>0.98715277777777777</v>
      </c>
      <c r="E1245" s="37" t="s">
        <v>62</v>
      </c>
      <c r="F1245" s="37">
        <v>203</v>
      </c>
      <c r="G1245" s="37">
        <v>4</v>
      </c>
      <c r="H1245" s="37">
        <v>203.722732543945</v>
      </c>
      <c r="I1245" s="37">
        <v>9.71386814117432</v>
      </c>
      <c r="J1245" s="37">
        <v>24.5714817047119</v>
      </c>
      <c r="K1245" s="37">
        <v>9.9295988082885707</v>
      </c>
      <c r="L1245" s="37">
        <v>20.5167121887207</v>
      </c>
      <c r="M1245" s="37">
        <v>0.85352438688278198</v>
      </c>
      <c r="N1245" s="37">
        <v>9.9111032485961896</v>
      </c>
      <c r="O1245" s="37">
        <v>0</v>
      </c>
      <c r="P1245" s="37">
        <v>0</v>
      </c>
      <c r="Q1245" s="37">
        <v>1.09523804858327E-2</v>
      </c>
      <c r="R1245" s="37">
        <v>25</v>
      </c>
      <c r="S1245" s="37">
        <v>0.239064201712608</v>
      </c>
      <c r="T1245" s="37">
        <v>992.69891357421898</v>
      </c>
      <c r="U1245" s="37">
        <v>353.91357421875</v>
      </c>
      <c r="V1245" s="13"/>
      <c r="W1245" s="13"/>
      <c r="X1245" s="13"/>
      <c r="Y1245" s="13"/>
      <c r="Z1245" s="13"/>
      <c r="AA1245" s="13"/>
    </row>
    <row r="1246" spans="1:27" ht="15.75" customHeight="1" x14ac:dyDescent="0.2">
      <c r="A1246" s="13"/>
      <c r="B1246" s="37" t="str">
        <f>"CRS25WT3607771"</f>
        <v>CRS25WT3607771</v>
      </c>
      <c r="C1246" s="38">
        <v>45951</v>
      </c>
      <c r="D1246" s="39">
        <v>8.449074074074075E-4</v>
      </c>
      <c r="E1246" s="37" t="s">
        <v>62</v>
      </c>
      <c r="F1246" s="37">
        <v>203</v>
      </c>
      <c r="G1246" s="37">
        <v>4</v>
      </c>
      <c r="H1246" s="37">
        <v>203.09375</v>
      </c>
      <c r="I1246" s="37">
        <v>9.7391271591186506</v>
      </c>
      <c r="J1246" s="37">
        <v>24.5655822753906</v>
      </c>
      <c r="K1246" s="37">
        <v>9.9099302291870099</v>
      </c>
      <c r="L1246" s="37">
        <v>20.493963241577099</v>
      </c>
      <c r="M1246" s="37">
        <v>0.84888619184493996</v>
      </c>
      <c r="N1246" s="37">
        <v>9.8805036544799805</v>
      </c>
      <c r="O1246" s="37">
        <v>0</v>
      </c>
      <c r="P1246" s="37">
        <v>0</v>
      </c>
      <c r="Q1246" s="37">
        <v>5.7939607650041598E-3</v>
      </c>
      <c r="R1246" s="37">
        <v>25</v>
      </c>
      <c r="S1246" s="37">
        <v>0.244069248437881</v>
      </c>
      <c r="T1246" s="37">
        <v>991.89318847656295</v>
      </c>
      <c r="U1246" s="37">
        <v>369.69219970703102</v>
      </c>
      <c r="V1246" s="13"/>
      <c r="W1246" s="13"/>
      <c r="X1246" s="13"/>
      <c r="Y1246" s="13"/>
      <c r="Z1246" s="13"/>
      <c r="AA1246" s="13"/>
    </row>
    <row r="1247" spans="1:27" ht="15.75" customHeight="1" x14ac:dyDescent="0.2">
      <c r="A1247" s="13"/>
      <c r="B1247" s="37" t="str">
        <f>"CRS25WT3607772"</f>
        <v>CRS25WT3607772</v>
      </c>
      <c r="C1247" s="38">
        <v>45951</v>
      </c>
      <c r="D1247" s="39">
        <v>1.8634259259259261E-3</v>
      </c>
      <c r="E1247" s="37" t="s">
        <v>62</v>
      </c>
      <c r="F1247" s="37">
        <v>202</v>
      </c>
      <c r="G1247" s="37">
        <v>4</v>
      </c>
      <c r="H1247" s="37">
        <v>202.22392272949199</v>
      </c>
      <c r="I1247" s="37">
        <v>9.6535739898681605</v>
      </c>
      <c r="J1247" s="37">
        <v>24.5576076507568</v>
      </c>
      <c r="K1247" s="37">
        <v>9.8774557113647496</v>
      </c>
      <c r="L1247" s="37">
        <v>20.473279953002901</v>
      </c>
      <c r="M1247" s="37">
        <v>0.85301828384399403</v>
      </c>
      <c r="N1247" s="37">
        <v>9.8381862640380895</v>
      </c>
      <c r="O1247" s="37">
        <v>0</v>
      </c>
      <c r="P1247" s="37">
        <v>0</v>
      </c>
      <c r="Q1247" s="37">
        <v>5.7192449457943396E-3</v>
      </c>
      <c r="R1247" s="37">
        <v>25</v>
      </c>
      <c r="S1247" s="37">
        <v>0.240580394864082</v>
      </c>
      <c r="T1247" s="37">
        <v>992.99078369140602</v>
      </c>
      <c r="U1247" s="37">
        <v>291.53179931640602</v>
      </c>
      <c r="V1247" s="13"/>
      <c r="W1247" s="13"/>
      <c r="X1247" s="13"/>
      <c r="Y1247" s="13"/>
      <c r="Z1247" s="13"/>
      <c r="AA1247" s="13"/>
    </row>
    <row r="1248" spans="1:27" ht="15.75" customHeight="1" x14ac:dyDescent="0.2">
      <c r="A1248" s="13"/>
      <c r="B1248" s="37" t="str">
        <f>"CRS25WT3607773"</f>
        <v>CRS25WT3607773</v>
      </c>
      <c r="C1248" s="38">
        <v>45950</v>
      </c>
      <c r="D1248" s="39">
        <v>0.99614583333333329</v>
      </c>
      <c r="E1248" s="37" t="s">
        <v>62</v>
      </c>
      <c r="F1248" s="37">
        <v>202</v>
      </c>
      <c r="G1248" s="37">
        <v>4</v>
      </c>
      <c r="H1248" s="37">
        <v>202.52662658691401</v>
      </c>
      <c r="I1248" s="37">
        <v>9.65368747711182</v>
      </c>
      <c r="J1248" s="37">
        <v>24.5789985656738</v>
      </c>
      <c r="K1248" s="37">
        <v>9.8772735595703107</v>
      </c>
      <c r="L1248" s="37">
        <v>20.5043029785156</v>
      </c>
      <c r="M1248" s="37">
        <v>0.85354161262512196</v>
      </c>
      <c r="N1248" s="37">
        <v>9.8529129028320295</v>
      </c>
      <c r="O1248" s="37">
        <v>0</v>
      </c>
      <c r="P1248" s="37">
        <v>0</v>
      </c>
      <c r="Q1248" s="37">
        <v>1.76187641918659E-2</v>
      </c>
      <c r="R1248" s="37">
        <v>25</v>
      </c>
      <c r="S1248" s="37">
        <v>0.24147558212280301</v>
      </c>
      <c r="T1248" s="37">
        <v>993.01110839843795</v>
      </c>
      <c r="U1248" s="37">
        <v>429.95712280273398</v>
      </c>
      <c r="V1248" s="13"/>
      <c r="W1248" s="13"/>
      <c r="X1248" s="13"/>
      <c r="Y1248" s="13"/>
      <c r="Z1248" s="13"/>
      <c r="AA1248" s="13"/>
    </row>
    <row r="1249" spans="1:27" ht="15.75" customHeight="1" x14ac:dyDescent="0.2">
      <c r="A1249" s="13"/>
      <c r="B1249" s="37" t="str">
        <f>"CRS25WT3607774"</f>
        <v>CRS25WT3607774</v>
      </c>
      <c r="C1249" s="38">
        <v>45950</v>
      </c>
      <c r="D1249" s="39">
        <v>0.99320601851851853</v>
      </c>
      <c r="E1249" s="37" t="s">
        <v>62</v>
      </c>
      <c r="F1249" s="37">
        <v>201</v>
      </c>
      <c r="G1249" s="37">
        <v>4</v>
      </c>
      <c r="H1249" s="37">
        <v>201.03897094726599</v>
      </c>
      <c r="I1249" s="37">
        <v>9.5961647033691406</v>
      </c>
      <c r="J1249" s="37">
        <v>24.544029235839801</v>
      </c>
      <c r="K1249" s="37">
        <v>9.7820272445678693</v>
      </c>
      <c r="L1249" s="37">
        <v>20.551872253418001</v>
      </c>
      <c r="M1249" s="37">
        <v>0.85356521606445301</v>
      </c>
      <c r="N1249" s="37">
        <v>9.7805385589599592</v>
      </c>
      <c r="O1249" s="37">
        <v>0</v>
      </c>
      <c r="P1249" s="37">
        <v>0</v>
      </c>
      <c r="Q1249" s="37">
        <v>1.03176152333617E-2</v>
      </c>
      <c r="R1249" s="37">
        <v>25</v>
      </c>
      <c r="S1249" s="37">
        <v>0.24219681322574599</v>
      </c>
      <c r="T1249" s="37">
        <v>992.857177734375</v>
      </c>
      <c r="U1249" s="37">
        <v>271.69470214843801</v>
      </c>
      <c r="V1249" s="13"/>
      <c r="W1249" s="13"/>
      <c r="X1249" s="13"/>
      <c r="Y1249" s="13"/>
      <c r="Z1249" s="13"/>
      <c r="AA1249" s="13"/>
    </row>
    <row r="1250" spans="1:27" ht="15.75" customHeight="1" x14ac:dyDescent="0.2">
      <c r="A1250" s="13"/>
      <c r="B1250" s="37" t="str">
        <f>"CRS25WT3607775"</f>
        <v>CRS25WT3607775</v>
      </c>
      <c r="C1250" s="38">
        <v>45950</v>
      </c>
      <c r="D1250" s="39">
        <v>0.99462962962962964</v>
      </c>
      <c r="E1250" s="37" t="s">
        <v>62</v>
      </c>
      <c r="F1250" s="37">
        <v>203</v>
      </c>
      <c r="G1250" s="37">
        <v>4</v>
      </c>
      <c r="H1250" s="37">
        <v>203.48977661132801</v>
      </c>
      <c r="I1250" s="37">
        <v>9.73309326171875</v>
      </c>
      <c r="J1250" s="37">
        <v>24.575984954833999</v>
      </c>
      <c r="K1250" s="37">
        <v>9.9072580337524396</v>
      </c>
      <c r="L1250" s="37">
        <v>20.539463043212901</v>
      </c>
      <c r="M1250" s="37">
        <v>0.85070848464965798</v>
      </c>
      <c r="N1250" s="37">
        <v>9.8997697830200195</v>
      </c>
      <c r="O1250" s="37">
        <v>0</v>
      </c>
      <c r="P1250" s="37">
        <v>0</v>
      </c>
      <c r="Q1250" s="37">
        <v>1.3809518888592699E-2</v>
      </c>
      <c r="R1250" s="37">
        <v>25</v>
      </c>
      <c r="S1250" s="37">
        <v>0.240795567631721</v>
      </c>
      <c r="T1250" s="37">
        <v>993.22613525390602</v>
      </c>
      <c r="U1250" s="37">
        <v>264.920166015625</v>
      </c>
      <c r="V1250" s="13"/>
      <c r="W1250" s="13"/>
      <c r="X1250" s="13"/>
      <c r="Y1250" s="13"/>
      <c r="Z1250" s="13"/>
      <c r="AA1250" s="13"/>
    </row>
    <row r="1251" spans="1:27" ht="15.75" customHeight="1" x14ac:dyDescent="0.2">
      <c r="A1251" s="13"/>
      <c r="B1251" s="37" t="str">
        <f>"CRS25WT3607776"</f>
        <v>CRS25WT3607776</v>
      </c>
      <c r="C1251" s="38">
        <v>45950</v>
      </c>
      <c r="D1251" s="39">
        <v>0.99363425925925919</v>
      </c>
      <c r="E1251" s="37" t="s">
        <v>62</v>
      </c>
      <c r="F1251" s="37">
        <v>202</v>
      </c>
      <c r="G1251" s="37">
        <v>4</v>
      </c>
      <c r="H1251" s="37">
        <v>202.69427490234401</v>
      </c>
      <c r="I1251" s="37">
        <v>9.6394023895263707</v>
      </c>
      <c r="J1251" s="37">
        <v>24.575168609619102</v>
      </c>
      <c r="K1251" s="37">
        <v>9.9024305343627894</v>
      </c>
      <c r="L1251" s="37">
        <v>20.469142913818398</v>
      </c>
      <c r="M1251" s="37">
        <v>0.85564744472503695</v>
      </c>
      <c r="N1251" s="37">
        <v>9.8610687255859393</v>
      </c>
      <c r="O1251" s="37">
        <v>0</v>
      </c>
      <c r="P1251" s="37">
        <v>0</v>
      </c>
      <c r="Q1251" s="37">
        <v>1.19047593325377E-2</v>
      </c>
      <c r="R1251" s="37">
        <v>25</v>
      </c>
      <c r="S1251" s="37">
        <v>0.23793418705463401</v>
      </c>
      <c r="T1251" s="37">
        <v>992.84698486328102</v>
      </c>
      <c r="U1251" s="37">
        <v>308.29821777343801</v>
      </c>
      <c r="V1251" s="13"/>
      <c r="W1251" s="13"/>
      <c r="X1251" s="13"/>
      <c r="Y1251" s="13"/>
      <c r="Z1251" s="13"/>
      <c r="AA1251" s="13"/>
    </row>
    <row r="1252" spans="1:27" ht="15.75" customHeight="1" x14ac:dyDescent="0.2">
      <c r="A1252" s="13"/>
      <c r="B1252" s="37" t="str">
        <f>"CRS25WT3607777"</f>
        <v>CRS25WT3607777</v>
      </c>
      <c r="C1252" s="38">
        <v>45947</v>
      </c>
      <c r="D1252" s="39">
        <v>0.14553240740740739</v>
      </c>
      <c r="E1252" s="37" t="s">
        <v>62</v>
      </c>
      <c r="F1252" s="37">
        <v>203</v>
      </c>
      <c r="G1252" s="37">
        <v>4</v>
      </c>
      <c r="H1252" s="37">
        <v>203.10168457031301</v>
      </c>
      <c r="I1252" s="37">
        <v>10.0267953872681</v>
      </c>
      <c r="J1252" s="37">
        <v>24.097713470458999</v>
      </c>
      <c r="K1252" s="37">
        <v>10.2041730880737</v>
      </c>
      <c r="L1252" s="37">
        <v>19.903787612915</v>
      </c>
      <c r="M1252" s="37">
        <v>0.84057319164276101</v>
      </c>
      <c r="N1252" s="37">
        <v>9.8808898925781303</v>
      </c>
      <c r="O1252" s="37">
        <v>0</v>
      </c>
      <c r="P1252" s="37">
        <v>0</v>
      </c>
      <c r="Q1252" s="37">
        <v>1.7579365521669402E-2</v>
      </c>
      <c r="R1252" s="37">
        <v>25</v>
      </c>
      <c r="S1252" s="37">
        <v>0.24325643479824099</v>
      </c>
      <c r="T1252" s="37">
        <v>948.729248046875</v>
      </c>
      <c r="U1252" s="37">
        <v>534.70947265625</v>
      </c>
      <c r="V1252" s="13"/>
      <c r="W1252" s="13"/>
      <c r="X1252" s="13"/>
      <c r="Y1252" s="13"/>
      <c r="Z1252" s="13"/>
      <c r="AA1252" s="13"/>
    </row>
    <row r="1253" spans="1:27" ht="15.75" customHeight="1" x14ac:dyDescent="0.2">
      <c r="A1253" s="13"/>
      <c r="B1253" s="37" t="str">
        <f>"CRS25WT3607778"</f>
        <v>CRS25WT3607778</v>
      </c>
      <c r="C1253" s="38">
        <v>45947</v>
      </c>
      <c r="D1253" s="39">
        <v>0.15501157407407407</v>
      </c>
      <c r="E1253" s="37" t="s">
        <v>62</v>
      </c>
      <c r="F1253" s="37">
        <v>200</v>
      </c>
      <c r="G1253" s="37">
        <v>4</v>
      </c>
      <c r="H1253" s="37">
        <v>200.62103271484401</v>
      </c>
      <c r="I1253" s="37">
        <v>9.9795656204223597</v>
      </c>
      <c r="J1253" s="37">
        <v>23.988361358642599</v>
      </c>
      <c r="K1253" s="37">
        <v>10.1101264953613</v>
      </c>
      <c r="L1253" s="37">
        <v>19.843572616577099</v>
      </c>
      <c r="M1253" s="37">
        <v>0.83803904056549094</v>
      </c>
      <c r="N1253" s="37">
        <v>9.7602062225341797</v>
      </c>
      <c r="O1253" s="37">
        <v>0</v>
      </c>
      <c r="P1253" s="37">
        <v>0</v>
      </c>
      <c r="Q1253" s="37">
        <v>1.5236857347190399E-2</v>
      </c>
      <c r="R1253" s="37">
        <v>25</v>
      </c>
      <c r="S1253" s="37">
        <v>0.24214637279510501</v>
      </c>
      <c r="T1253" s="37">
        <v>950.03649902343795</v>
      </c>
      <c r="U1253" s="37">
        <v>496.17623901367199</v>
      </c>
      <c r="V1253" s="13"/>
      <c r="W1253" s="13"/>
      <c r="X1253" s="13"/>
      <c r="Y1253" s="13"/>
      <c r="Z1253" s="13"/>
      <c r="AA1253" s="13"/>
    </row>
    <row r="1254" spans="1:27" ht="15.75" customHeight="1" x14ac:dyDescent="0.2">
      <c r="A1254" s="13"/>
      <c r="B1254" s="37" t="str">
        <f>"CRS25WT3607779"</f>
        <v>CRS25WT3607779</v>
      </c>
      <c r="C1254" s="38">
        <v>45951</v>
      </c>
      <c r="D1254" s="39">
        <v>3.1319444444444448E-2</v>
      </c>
      <c r="E1254" s="37" t="s">
        <v>62</v>
      </c>
      <c r="F1254" s="37">
        <v>201</v>
      </c>
      <c r="G1254" s="37">
        <v>4</v>
      </c>
      <c r="H1254" s="37">
        <v>201.29580688476599</v>
      </c>
      <c r="I1254" s="37">
        <v>9.5614805221557599</v>
      </c>
      <c r="J1254" s="37">
        <v>24.5277996063232</v>
      </c>
      <c r="K1254" s="37">
        <v>9.8182373046875</v>
      </c>
      <c r="L1254" s="37">
        <v>20.502233505248999</v>
      </c>
      <c r="M1254" s="37">
        <v>0.858323454856873</v>
      </c>
      <c r="N1254" s="37">
        <v>9.7930335998535192</v>
      </c>
      <c r="O1254" s="37">
        <v>0</v>
      </c>
      <c r="P1254" s="37">
        <v>0</v>
      </c>
      <c r="Q1254" s="37">
        <v>4.1267517954111099E-3</v>
      </c>
      <c r="R1254" s="37">
        <v>25</v>
      </c>
      <c r="S1254" s="37">
        <v>0.24199089407920801</v>
      </c>
      <c r="T1254" s="37">
        <v>993.52923583984398</v>
      </c>
      <c r="U1254" s="37">
        <v>363.10559082031301</v>
      </c>
      <c r="V1254" s="13"/>
      <c r="W1254" s="13"/>
      <c r="X1254" s="13"/>
      <c r="Y1254" s="13"/>
      <c r="Z1254" s="13"/>
      <c r="AA1254" s="13"/>
    </row>
    <row r="1255" spans="1:27" ht="15.75" customHeight="1" x14ac:dyDescent="0.2">
      <c r="A1255" s="13"/>
      <c r="B1255" s="37" t="str">
        <f>"CRS25WT3607780"</f>
        <v>CRS25WT3607780</v>
      </c>
      <c r="C1255" s="38">
        <v>45947</v>
      </c>
      <c r="D1255" s="37" t="s">
        <v>410</v>
      </c>
      <c r="E1255" s="37" t="s">
        <v>62</v>
      </c>
      <c r="F1255" s="37">
        <v>203</v>
      </c>
      <c r="G1255" s="37">
        <v>4</v>
      </c>
      <c r="H1255" s="37">
        <v>203.77192687988301</v>
      </c>
      <c r="I1255" s="37">
        <v>10.0924291610718</v>
      </c>
      <c r="J1255" s="37">
        <v>24.1161708831787</v>
      </c>
      <c r="K1255" s="37">
        <v>10.2197217941284</v>
      </c>
      <c r="L1255" s="37">
        <v>19.939085006713899</v>
      </c>
      <c r="M1255" s="37">
        <v>0.83722132444381703</v>
      </c>
      <c r="N1255" s="37">
        <v>9.9134969711303693</v>
      </c>
      <c r="O1255" s="37">
        <v>0</v>
      </c>
      <c r="P1255" s="37">
        <v>0</v>
      </c>
      <c r="Q1255" s="37">
        <v>1.13095231354237E-2</v>
      </c>
      <c r="R1255" s="37">
        <v>25</v>
      </c>
      <c r="S1255" s="37">
        <v>0.24148307740688299</v>
      </c>
      <c r="T1255" s="37">
        <v>949.54058837890602</v>
      </c>
      <c r="U1255" s="37">
        <v>457.11947631835898</v>
      </c>
      <c r="V1255" s="13"/>
      <c r="W1255" s="13"/>
      <c r="X1255" s="13"/>
      <c r="Y1255" s="13"/>
      <c r="Z1255" s="13"/>
      <c r="AA1255" s="13"/>
    </row>
    <row r="1256" spans="1:27" ht="15.75" customHeight="1" x14ac:dyDescent="0.2">
      <c r="A1256" s="13"/>
      <c r="B1256" s="37" t="str">
        <f>"CRS25WT3607781"</f>
        <v>CRS25WT3607781</v>
      </c>
      <c r="C1256" s="38">
        <v>45947</v>
      </c>
      <c r="D1256" s="39">
        <v>0.15569444444444444</v>
      </c>
      <c r="E1256" s="37" t="s">
        <v>62</v>
      </c>
      <c r="F1256" s="37">
        <v>202</v>
      </c>
      <c r="G1256" s="37">
        <v>4</v>
      </c>
      <c r="H1256" s="37">
        <v>202.65045166015599</v>
      </c>
      <c r="I1256" s="37">
        <v>9.9813108444213903</v>
      </c>
      <c r="J1256" s="37">
        <v>24.0611686706543</v>
      </c>
      <c r="K1256" s="37">
        <v>10.196393966674799</v>
      </c>
      <c r="L1256" s="37">
        <v>19.874717712402301</v>
      </c>
      <c r="M1256" s="37">
        <v>0.84380728006362904</v>
      </c>
      <c r="N1256" s="37">
        <v>9.8589372634887695</v>
      </c>
      <c r="O1256" s="37">
        <v>0</v>
      </c>
      <c r="P1256" s="37">
        <v>0</v>
      </c>
      <c r="Q1256" s="37">
        <v>1.0327381081879101E-2</v>
      </c>
      <c r="R1256" s="37">
        <v>25</v>
      </c>
      <c r="S1256" s="37">
        <v>0.23335354030132299</v>
      </c>
      <c r="T1256" s="37">
        <v>949.85583496093795</v>
      </c>
      <c r="U1256" s="37">
        <v>686.93835449218795</v>
      </c>
      <c r="V1256" s="13"/>
      <c r="W1256" s="13"/>
      <c r="X1256" s="13"/>
      <c r="Y1256" s="13"/>
      <c r="Z1256" s="13"/>
      <c r="AA1256" s="13"/>
    </row>
    <row r="1257" spans="1:27" ht="15.75" customHeight="1" x14ac:dyDescent="0.2">
      <c r="A1257" s="13"/>
      <c r="B1257" s="37" t="str">
        <f>"CRS25WT3607782"</f>
        <v>CRS25WT3607782</v>
      </c>
      <c r="C1257" s="38">
        <v>45947</v>
      </c>
      <c r="D1257" s="39">
        <v>0.14467592592592593</v>
      </c>
      <c r="E1257" s="37" t="s">
        <v>62</v>
      </c>
      <c r="F1257" s="37">
        <v>202</v>
      </c>
      <c r="G1257" s="37">
        <v>4</v>
      </c>
      <c r="H1257" s="37">
        <v>202.03840637207</v>
      </c>
      <c r="I1257" s="37">
        <v>9.9873161315918004</v>
      </c>
      <c r="J1257" s="37">
        <v>24.053888320922901</v>
      </c>
      <c r="K1257" s="37">
        <v>10.147576332092299</v>
      </c>
      <c r="L1257" s="37">
        <v>19.910017013549801</v>
      </c>
      <c r="M1257" s="37">
        <v>0.84100747108459495</v>
      </c>
      <c r="N1257" s="37">
        <v>9.8291606903076207</v>
      </c>
      <c r="O1257" s="37">
        <v>0</v>
      </c>
      <c r="P1257" s="37">
        <v>0</v>
      </c>
      <c r="Q1257" s="37">
        <v>1.3809213414788199E-2</v>
      </c>
      <c r="R1257" s="37">
        <v>25</v>
      </c>
      <c r="S1257" s="37">
        <v>0.23278711736202201</v>
      </c>
      <c r="T1257" s="37">
        <v>950.32550048828102</v>
      </c>
      <c r="U1257" s="37">
        <v>575.96130371093795</v>
      </c>
      <c r="V1257" s="13"/>
      <c r="W1257" s="13"/>
      <c r="X1257" s="13"/>
      <c r="Y1257" s="13"/>
      <c r="Z1257" s="13"/>
      <c r="AA1257" s="13"/>
    </row>
    <row r="1258" spans="1:27" ht="15.75" customHeight="1" x14ac:dyDescent="0.2">
      <c r="A1258" s="13"/>
      <c r="B1258" s="37" t="str">
        <f>"CRS25WT3607783"</f>
        <v>CRS25WT3607783</v>
      </c>
      <c r="C1258" s="38">
        <v>45947</v>
      </c>
      <c r="D1258" s="39">
        <v>0.14410879629629628</v>
      </c>
      <c r="E1258" s="37" t="s">
        <v>62</v>
      </c>
      <c r="F1258" s="37">
        <v>202</v>
      </c>
      <c r="G1258" s="37">
        <v>4</v>
      </c>
      <c r="H1258" s="37">
        <v>202.46528625488301</v>
      </c>
      <c r="I1258" s="37">
        <v>10.047269821166999</v>
      </c>
      <c r="J1258" s="37">
        <v>24.0797939300537</v>
      </c>
      <c r="K1258" s="37">
        <v>10.1615991592407</v>
      </c>
      <c r="L1258" s="37">
        <v>19.9245510101318</v>
      </c>
      <c r="M1258" s="37">
        <v>0.83685410022735596</v>
      </c>
      <c r="N1258" s="37">
        <v>9.8499288558959996</v>
      </c>
      <c r="O1258" s="37">
        <v>0</v>
      </c>
      <c r="P1258" s="37">
        <v>0</v>
      </c>
      <c r="Q1258" s="37">
        <v>1.03176152333617E-2</v>
      </c>
      <c r="R1258" s="37">
        <v>25</v>
      </c>
      <c r="S1258" s="37">
        <v>0.242111966013908</v>
      </c>
      <c r="T1258" s="37">
        <v>950.36505126953102</v>
      </c>
      <c r="U1258" s="37">
        <v>488.94705200195301</v>
      </c>
      <c r="V1258" s="13"/>
      <c r="W1258" s="13"/>
      <c r="X1258" s="13"/>
      <c r="Y1258" s="13"/>
      <c r="Z1258" s="13"/>
      <c r="AA1258" s="13"/>
    </row>
    <row r="1259" spans="1:27" ht="15.75" customHeight="1" x14ac:dyDescent="0.2">
      <c r="A1259" s="13"/>
      <c r="B1259" s="37" t="str">
        <f>"CRS25WT3607784"</f>
        <v>CRS25WT3607784</v>
      </c>
      <c r="C1259" s="38">
        <v>45947</v>
      </c>
      <c r="D1259" s="39">
        <v>0.14357638888888888</v>
      </c>
      <c r="E1259" s="37" t="s">
        <v>62</v>
      </c>
      <c r="F1259" s="37">
        <v>202</v>
      </c>
      <c r="G1259" s="37">
        <v>4</v>
      </c>
      <c r="H1259" s="37">
        <v>202.97180175781301</v>
      </c>
      <c r="I1259" s="37">
        <v>9.9682750701904297</v>
      </c>
      <c r="J1259" s="37">
        <v>24.161228179931602</v>
      </c>
      <c r="K1259" s="37">
        <v>10.1605491638184</v>
      </c>
      <c r="L1259" s="37">
        <v>19.9764595031738</v>
      </c>
      <c r="M1259" s="37">
        <v>0.84274595975875899</v>
      </c>
      <c r="N1259" s="37">
        <v>9.8745708465576207</v>
      </c>
      <c r="O1259" s="37">
        <v>0</v>
      </c>
      <c r="P1259" s="37">
        <v>0</v>
      </c>
      <c r="Q1259" s="37">
        <v>1.13095231354237E-2</v>
      </c>
      <c r="R1259" s="37">
        <v>25</v>
      </c>
      <c r="S1259" s="37">
        <v>0.24175363779067999</v>
      </c>
      <c r="T1259" s="37">
        <v>950.135498046875</v>
      </c>
      <c r="U1259" s="37">
        <v>646.47229003906295</v>
      </c>
      <c r="V1259" s="13"/>
      <c r="W1259" s="13"/>
      <c r="X1259" s="13"/>
      <c r="Y1259" s="13"/>
      <c r="Z1259" s="13"/>
      <c r="AA1259" s="13"/>
    </row>
    <row r="1260" spans="1:27" ht="15.75" customHeight="1" x14ac:dyDescent="0.2">
      <c r="A1260" s="13"/>
      <c r="B1260" s="37" t="str">
        <f>"CRS25WT3607785"</f>
        <v>CRS25WT3607785</v>
      </c>
      <c r="C1260" s="38">
        <v>45947</v>
      </c>
      <c r="D1260" s="39">
        <v>0.1501736111111111</v>
      </c>
      <c r="E1260" s="37" t="s">
        <v>62</v>
      </c>
      <c r="F1260" s="37">
        <v>202</v>
      </c>
      <c r="G1260" s="37">
        <v>4</v>
      </c>
      <c r="H1260" s="37">
        <v>202.66958618164099</v>
      </c>
      <c r="I1260" s="37">
        <v>10.1394968032837</v>
      </c>
      <c r="J1260" s="37">
        <v>23.929313659668001</v>
      </c>
      <c r="K1260" s="37">
        <v>10.2519788742065</v>
      </c>
      <c r="L1260" s="37">
        <v>19.768825531005898</v>
      </c>
      <c r="M1260" s="37">
        <v>0.83529895544052102</v>
      </c>
      <c r="N1260" s="37">
        <v>9.8598680496215803</v>
      </c>
      <c r="O1260" s="37">
        <v>0</v>
      </c>
      <c r="P1260" s="37">
        <v>0</v>
      </c>
      <c r="Q1260" s="37">
        <v>1.5081845223903699E-2</v>
      </c>
      <c r="R1260" s="37">
        <v>25</v>
      </c>
      <c r="S1260" s="37">
        <v>0.23840038478374501</v>
      </c>
      <c r="T1260" s="37">
        <v>949.92901611328102</v>
      </c>
      <c r="U1260" s="37">
        <v>548.71429443359398</v>
      </c>
      <c r="V1260" s="13"/>
      <c r="W1260" s="13"/>
      <c r="X1260" s="13"/>
      <c r="Y1260" s="13"/>
      <c r="Z1260" s="13"/>
      <c r="AA1260" s="13"/>
    </row>
    <row r="1261" spans="1:27" ht="15.75" customHeight="1" x14ac:dyDescent="0.2">
      <c r="A1261" s="13"/>
      <c r="B1261" s="37" t="str">
        <f>"CRS25WT3607786"</f>
        <v>CRS25WT3607786</v>
      </c>
      <c r="C1261" s="38">
        <v>45947</v>
      </c>
      <c r="D1261" s="39">
        <v>0.14822916666666666</v>
      </c>
      <c r="E1261" s="37" t="s">
        <v>62</v>
      </c>
      <c r="F1261" s="37">
        <v>199</v>
      </c>
      <c r="G1261" s="37">
        <v>4</v>
      </c>
      <c r="H1261" s="37">
        <v>199.56025695800801</v>
      </c>
      <c r="I1261" s="37">
        <v>10.104328155517599</v>
      </c>
      <c r="J1261" s="37">
        <v>23.857854843139599</v>
      </c>
      <c r="K1261" s="37">
        <v>10.143702507019</v>
      </c>
      <c r="L1261" s="37">
        <v>19.673313140869102</v>
      </c>
      <c r="M1261" s="37">
        <v>0.82781869173049905</v>
      </c>
      <c r="N1261" s="37">
        <v>9.7085990905761701</v>
      </c>
      <c r="O1261" s="37">
        <v>0</v>
      </c>
      <c r="P1261" s="37">
        <v>0</v>
      </c>
      <c r="Q1261" s="37">
        <v>1.12704606726766E-2</v>
      </c>
      <c r="R1261" s="37">
        <v>25</v>
      </c>
      <c r="S1261" s="37">
        <v>0.23976087570190399</v>
      </c>
      <c r="T1261" s="37">
        <v>950.47912597656295</v>
      </c>
      <c r="U1261" s="37">
        <v>433.27035522460898</v>
      </c>
      <c r="V1261" s="13"/>
      <c r="W1261" s="13"/>
      <c r="X1261" s="13"/>
      <c r="Y1261" s="13"/>
      <c r="Z1261" s="13"/>
      <c r="AA1261" s="13"/>
    </row>
    <row r="1262" spans="1:27" ht="15.75" customHeight="1" x14ac:dyDescent="0.2">
      <c r="A1262" s="13"/>
      <c r="B1262" s="37" t="str">
        <f>"CRS25WT3607787"</f>
        <v>CRS25WT3607787</v>
      </c>
      <c r="C1262" s="38">
        <v>45947</v>
      </c>
      <c r="D1262" s="39">
        <v>0.14746527777777776</v>
      </c>
      <c r="E1262" s="37" t="s">
        <v>62</v>
      </c>
      <c r="F1262" s="37">
        <v>200</v>
      </c>
      <c r="G1262" s="37">
        <v>4</v>
      </c>
      <c r="H1262" s="37">
        <v>200.77650451660199</v>
      </c>
      <c r="I1262" s="37">
        <v>10.0505876541138</v>
      </c>
      <c r="J1262" s="37">
        <v>23.884113311767599</v>
      </c>
      <c r="K1262" s="37">
        <v>10.1658277511597</v>
      </c>
      <c r="L1262" s="37">
        <v>19.750137329101602</v>
      </c>
      <c r="M1262" s="37">
        <v>0.83639669418335005</v>
      </c>
      <c r="N1262" s="37">
        <v>9.7677698135375994</v>
      </c>
      <c r="O1262" s="37">
        <v>0</v>
      </c>
      <c r="P1262" s="37">
        <v>0</v>
      </c>
      <c r="Q1262" s="37">
        <v>1.19047593325377E-2</v>
      </c>
      <c r="R1262" s="37">
        <v>25</v>
      </c>
      <c r="S1262" s="37">
        <v>0.23931436240673101</v>
      </c>
      <c r="T1262" s="37">
        <v>950.23834228515602</v>
      </c>
      <c r="U1262" s="37">
        <v>476.69714355468801</v>
      </c>
      <c r="V1262" s="13"/>
      <c r="W1262" s="13"/>
      <c r="X1262" s="13"/>
      <c r="Y1262" s="13"/>
      <c r="Z1262" s="13"/>
      <c r="AA1262" s="13"/>
    </row>
    <row r="1263" spans="1:27" ht="15.75" customHeight="1" x14ac:dyDescent="0.2">
      <c r="A1263" s="13"/>
      <c r="B1263" s="37" t="str">
        <f>"CRS25WT3607788"</f>
        <v>CRS25WT3607788</v>
      </c>
      <c r="C1263" s="38">
        <v>45947</v>
      </c>
      <c r="D1263" s="39">
        <v>0.13475694444444444</v>
      </c>
      <c r="E1263" s="37" t="s">
        <v>62</v>
      </c>
      <c r="F1263" s="37">
        <v>202</v>
      </c>
      <c r="G1263" s="37">
        <v>4</v>
      </c>
      <c r="H1263" s="37">
        <v>202.75505065918</v>
      </c>
      <c r="I1263" s="37">
        <v>9.9448213577270508</v>
      </c>
      <c r="J1263" s="37">
        <v>24.2333984375</v>
      </c>
      <c r="K1263" s="37">
        <v>10.1719017028809</v>
      </c>
      <c r="L1263" s="37">
        <v>19.932857513427699</v>
      </c>
      <c r="M1263" s="37">
        <v>0.84131836891174305</v>
      </c>
      <c r="N1263" s="37">
        <v>9.8640260696411097</v>
      </c>
      <c r="O1263" s="37">
        <v>0</v>
      </c>
      <c r="P1263" s="37">
        <v>0</v>
      </c>
      <c r="Q1263" s="37">
        <v>1.3789682649076001E-2</v>
      </c>
      <c r="R1263" s="37">
        <v>25</v>
      </c>
      <c r="S1263" s="37">
        <v>0.249019995331764</v>
      </c>
      <c r="T1263" s="37">
        <v>949.42425537109398</v>
      </c>
      <c r="U1263" s="37">
        <v>821.27850341796898</v>
      </c>
      <c r="V1263" s="13"/>
      <c r="W1263" s="13"/>
      <c r="X1263" s="13"/>
      <c r="Y1263" s="13"/>
      <c r="Z1263" s="13"/>
      <c r="AA1263" s="13"/>
    </row>
    <row r="1264" spans="1:27" ht="15.75" customHeight="1" x14ac:dyDescent="0.2">
      <c r="A1264" s="13"/>
      <c r="B1264" s="37" t="str">
        <f>"CRS25WT3607789"</f>
        <v>CRS25WT3607789</v>
      </c>
      <c r="C1264" s="38">
        <v>45947</v>
      </c>
      <c r="D1264" s="39">
        <v>0.13421296296296295</v>
      </c>
      <c r="E1264" s="37" t="s">
        <v>62</v>
      </c>
      <c r="F1264" s="37">
        <v>204</v>
      </c>
      <c r="G1264" s="37">
        <v>4</v>
      </c>
      <c r="H1264" s="37">
        <v>204.73500061035199</v>
      </c>
      <c r="I1264" s="37">
        <v>10.1210613250732</v>
      </c>
      <c r="J1264" s="37">
        <v>24.2859001159668</v>
      </c>
      <c r="K1264" s="37">
        <v>10.2148389816284</v>
      </c>
      <c r="L1264" s="37">
        <v>20.042901992797901</v>
      </c>
      <c r="M1264" s="37">
        <v>0.83293640613555897</v>
      </c>
      <c r="N1264" s="37">
        <v>9.9603500366210902</v>
      </c>
      <c r="O1264" s="37">
        <v>0</v>
      </c>
      <c r="P1264" s="37">
        <v>0</v>
      </c>
      <c r="Q1264" s="37">
        <v>1.52492551133037E-2</v>
      </c>
      <c r="R1264" s="37">
        <v>25</v>
      </c>
      <c r="S1264" s="37">
        <v>0.24303811788558999</v>
      </c>
      <c r="T1264" s="37">
        <v>949.52685546875</v>
      </c>
      <c r="U1264" s="37">
        <v>496.00299072265602</v>
      </c>
      <c r="V1264" s="13"/>
      <c r="W1264" s="13"/>
      <c r="X1264" s="13"/>
      <c r="Y1264" s="13"/>
      <c r="Z1264" s="13"/>
      <c r="AA1264" s="13"/>
    </row>
    <row r="1265" spans="1:27" ht="15.75" customHeight="1" x14ac:dyDescent="0.2">
      <c r="A1265" s="13"/>
      <c r="B1265" s="37" t="str">
        <f>"CRS25WT3607791"</f>
        <v>CRS25WT3607791</v>
      </c>
      <c r="C1265" s="38">
        <v>45947</v>
      </c>
      <c r="D1265" s="39">
        <v>0.14092592592592593</v>
      </c>
      <c r="E1265" s="37" t="s">
        <v>62</v>
      </c>
      <c r="F1265" s="37">
        <v>203</v>
      </c>
      <c r="G1265" s="37">
        <v>4</v>
      </c>
      <c r="H1265" s="37">
        <v>203.42736816406301</v>
      </c>
      <c r="I1265" s="37">
        <v>9.9787158966064506</v>
      </c>
      <c r="J1265" s="37">
        <v>24.244010925293001</v>
      </c>
      <c r="K1265" s="37">
        <v>10.145392417907701</v>
      </c>
      <c r="L1265" s="37">
        <v>20.051206588745099</v>
      </c>
      <c r="M1265" s="37">
        <v>0.84087270498275801</v>
      </c>
      <c r="N1265" s="37">
        <v>9.8967342376709002</v>
      </c>
      <c r="O1265" s="37">
        <v>0</v>
      </c>
      <c r="P1265" s="37">
        <v>0</v>
      </c>
      <c r="Q1265" s="37">
        <v>1.6031725332140902E-2</v>
      </c>
      <c r="R1265" s="37">
        <v>25</v>
      </c>
      <c r="S1265" s="37">
        <v>0.23754028975963601</v>
      </c>
      <c r="T1265" s="37">
        <v>951.04113769531295</v>
      </c>
      <c r="U1265" s="37">
        <v>519.26043701171898</v>
      </c>
      <c r="V1265" s="13"/>
      <c r="W1265" s="13"/>
      <c r="X1265" s="13"/>
      <c r="Y1265" s="13"/>
      <c r="Z1265" s="13"/>
      <c r="AA1265" s="13"/>
    </row>
    <row r="1266" spans="1:27" ht="15.75" customHeight="1" x14ac:dyDescent="0.2">
      <c r="A1266" s="13"/>
      <c r="B1266" s="37" t="str">
        <f>"CRS25WT3607792"</f>
        <v>CRS25WT3607792</v>
      </c>
      <c r="C1266" s="38">
        <v>45947</v>
      </c>
      <c r="D1266" s="39">
        <v>0.15366898148148148</v>
      </c>
      <c r="E1266" s="37" t="s">
        <v>62</v>
      </c>
      <c r="F1266" s="37">
        <v>200</v>
      </c>
      <c r="G1266" s="37">
        <v>4</v>
      </c>
      <c r="H1266" s="37">
        <v>200.66082763671901</v>
      </c>
      <c r="I1266" s="37">
        <v>10.022911071777299</v>
      </c>
      <c r="J1266" s="37">
        <v>23.9755554199219</v>
      </c>
      <c r="K1266" s="37">
        <v>10.1365261077881</v>
      </c>
      <c r="L1266" s="37">
        <v>19.795818328857401</v>
      </c>
      <c r="M1266" s="37">
        <v>0.83502608537673995</v>
      </c>
      <c r="N1266" s="37">
        <v>9.7621421813964808</v>
      </c>
      <c r="O1266" s="37">
        <v>0</v>
      </c>
      <c r="P1266" s="37">
        <v>0</v>
      </c>
      <c r="Q1266" s="37">
        <v>1.3809518888592699E-2</v>
      </c>
      <c r="R1266" s="37">
        <v>25</v>
      </c>
      <c r="S1266" s="37">
        <v>0.242383033037186</v>
      </c>
      <c r="T1266" s="37">
        <v>952.15710449218795</v>
      </c>
      <c r="U1266" s="37">
        <v>459.41061401367199</v>
      </c>
      <c r="V1266" s="13"/>
      <c r="W1266" s="13"/>
      <c r="X1266" s="13"/>
      <c r="Y1266" s="13"/>
      <c r="Z1266" s="13"/>
      <c r="AA1266" s="13"/>
    </row>
    <row r="1267" spans="1:27" ht="15.75" customHeight="1" x14ac:dyDescent="0.2">
      <c r="A1267" s="13"/>
      <c r="B1267" s="37" t="str">
        <f>"CRS25WT3607793"</f>
        <v>CRS25WT3607793</v>
      </c>
      <c r="C1267" s="38">
        <v>45947</v>
      </c>
      <c r="D1267" s="39">
        <v>0.14296296296296296</v>
      </c>
      <c r="E1267" s="37" t="s">
        <v>62</v>
      </c>
      <c r="F1267" s="37">
        <v>204</v>
      </c>
      <c r="G1267" s="37">
        <v>4</v>
      </c>
      <c r="H1267" s="37">
        <v>204.78120422363301</v>
      </c>
      <c r="I1267" s="37">
        <v>10.098198890686</v>
      </c>
      <c r="J1267" s="37">
        <v>24.167472839355501</v>
      </c>
      <c r="K1267" s="37">
        <v>10.2372941970825</v>
      </c>
      <c r="L1267" s="37">
        <v>20.003452301025401</v>
      </c>
      <c r="M1267" s="37">
        <v>0.83910232782363903</v>
      </c>
      <c r="N1267" s="37">
        <v>9.9625978469848597</v>
      </c>
      <c r="O1267" s="37">
        <v>0</v>
      </c>
      <c r="P1267" s="37">
        <v>0</v>
      </c>
      <c r="Q1267" s="37">
        <v>1.5236857347190399E-2</v>
      </c>
      <c r="R1267" s="37">
        <v>25</v>
      </c>
      <c r="S1267" s="37">
        <v>0.23634104430675501</v>
      </c>
      <c r="T1267" s="37">
        <v>950.17492675781295</v>
      </c>
      <c r="U1267" s="37">
        <v>497.59512329101602</v>
      </c>
      <c r="V1267" s="13"/>
      <c r="W1267" s="13"/>
      <c r="X1267" s="13"/>
      <c r="Y1267" s="13"/>
      <c r="Z1267" s="13"/>
      <c r="AA1267" s="13"/>
    </row>
    <row r="1268" spans="1:27" ht="15.75" customHeight="1" x14ac:dyDescent="0.2">
      <c r="A1268" s="13"/>
      <c r="B1268" s="37" t="str">
        <f>"CRS25WT3607794"</f>
        <v>CRS25WT3607794</v>
      </c>
      <c r="C1268" s="38">
        <v>45947</v>
      </c>
      <c r="D1268" s="39">
        <v>0.14233796296296297</v>
      </c>
      <c r="E1268" s="37" t="s">
        <v>62</v>
      </c>
      <c r="F1268" s="37">
        <v>203</v>
      </c>
      <c r="G1268" s="37">
        <v>4</v>
      </c>
      <c r="H1268" s="37">
        <v>203.16833496093801</v>
      </c>
      <c r="I1268" s="37">
        <v>10.047248840331999</v>
      </c>
      <c r="J1268" s="37">
        <v>24.2025241851807</v>
      </c>
      <c r="K1268" s="37">
        <v>10.1387729644775</v>
      </c>
      <c r="L1268" s="37">
        <v>20.038749694824201</v>
      </c>
      <c r="M1268" s="37">
        <v>0.83550333976745605</v>
      </c>
      <c r="N1268" s="37">
        <v>9.8841323852539098</v>
      </c>
      <c r="O1268" s="37">
        <v>0</v>
      </c>
      <c r="P1268" s="37">
        <v>0</v>
      </c>
      <c r="Q1268" s="37">
        <v>2.8253920376300801E-2</v>
      </c>
      <c r="R1268" s="37">
        <v>25</v>
      </c>
      <c r="S1268" s="37">
        <v>0.236425280570984</v>
      </c>
      <c r="T1268" s="37">
        <v>949.76641845703102</v>
      </c>
      <c r="U1268" s="37">
        <v>491.80584716796898</v>
      </c>
      <c r="V1268" s="13"/>
      <c r="W1268" s="13"/>
      <c r="X1268" s="13"/>
      <c r="Y1268" s="13"/>
      <c r="Z1268" s="13"/>
      <c r="AA1268" s="13"/>
    </row>
    <row r="1269" spans="1:27" ht="15.75" customHeight="1" x14ac:dyDescent="0.2">
      <c r="A1269" s="13"/>
      <c r="B1269" s="37" t="str">
        <f>"CRS25WT3607795"</f>
        <v>CRS25WT3607795</v>
      </c>
      <c r="C1269" s="38">
        <v>45947</v>
      </c>
      <c r="D1269" s="39">
        <v>0.14167824074074073</v>
      </c>
      <c r="E1269" s="37" t="s">
        <v>62</v>
      </c>
      <c r="F1269" s="37">
        <v>203</v>
      </c>
      <c r="G1269" s="37">
        <v>4</v>
      </c>
      <c r="H1269" s="37">
        <v>203.32019042968801</v>
      </c>
      <c r="I1269" s="37">
        <v>9.9951086044311506</v>
      </c>
      <c r="J1269" s="37">
        <v>24.2060432434082</v>
      </c>
      <c r="K1269" s="37">
        <v>10.127462387085</v>
      </c>
      <c r="L1269" s="37">
        <v>20.076124191284201</v>
      </c>
      <c r="M1269" s="37">
        <v>0.84036737680435203</v>
      </c>
      <c r="N1269" s="37">
        <v>9.8915195465087908</v>
      </c>
      <c r="O1269" s="37">
        <v>0</v>
      </c>
      <c r="P1269" s="37">
        <v>0</v>
      </c>
      <c r="Q1269" s="37">
        <v>2.3014010861515999E-2</v>
      </c>
      <c r="R1269" s="37">
        <v>25</v>
      </c>
      <c r="S1269" s="37">
        <v>0.238398551940918</v>
      </c>
      <c r="T1269" s="37">
        <v>949.970947265625</v>
      </c>
      <c r="U1269" s="37">
        <v>535.0673828125</v>
      </c>
      <c r="V1269" s="13"/>
      <c r="W1269" s="13"/>
      <c r="X1269" s="13"/>
      <c r="Y1269" s="13"/>
      <c r="Z1269" s="13"/>
      <c r="AA1269" s="13"/>
    </row>
    <row r="1270" spans="1:27" ht="15.75" customHeight="1" x14ac:dyDescent="0.2">
      <c r="A1270" s="13"/>
      <c r="B1270" s="37" t="str">
        <f>"CRS25WT3607796"</f>
        <v>CRS25WT3607796</v>
      </c>
      <c r="C1270" s="38">
        <v>45947</v>
      </c>
      <c r="D1270" s="39">
        <v>0.15225694444444446</v>
      </c>
      <c r="E1270" s="37" t="s">
        <v>62</v>
      </c>
      <c r="F1270" s="37">
        <v>199</v>
      </c>
      <c r="G1270" s="37">
        <v>4</v>
      </c>
      <c r="H1270" s="37">
        <v>199.94039916992199</v>
      </c>
      <c r="I1270" s="37">
        <v>9.9965305328369105</v>
      </c>
      <c r="J1270" s="37">
        <v>23.9635009765625</v>
      </c>
      <c r="K1270" s="37">
        <v>10.101192474365201</v>
      </c>
      <c r="L1270" s="37">
        <v>19.7937412261963</v>
      </c>
      <c r="M1270" s="37">
        <v>0.83464342355728105</v>
      </c>
      <c r="N1270" s="37">
        <v>9.7270927429199201</v>
      </c>
      <c r="O1270" s="37">
        <v>0</v>
      </c>
      <c r="P1270" s="37">
        <v>0</v>
      </c>
      <c r="Q1270" s="37">
        <v>1.1894840747118E-2</v>
      </c>
      <c r="R1270" s="37">
        <v>25</v>
      </c>
      <c r="S1270" s="37">
        <v>0.24692136049270599</v>
      </c>
      <c r="T1270" s="37">
        <v>950.37097167968795</v>
      </c>
      <c r="U1270" s="37">
        <v>501.21142578125</v>
      </c>
      <c r="V1270" s="13"/>
      <c r="W1270" s="13"/>
      <c r="X1270" s="13"/>
      <c r="Y1270" s="13"/>
      <c r="Z1270" s="13"/>
      <c r="AA1270" s="13"/>
    </row>
    <row r="1271" spans="1:27" ht="15.75" customHeight="1" x14ac:dyDescent="0.2">
      <c r="A1271" s="13"/>
      <c r="B1271" s="37" t="str">
        <f>"CRS25WT3607797"</f>
        <v>CRS25WT3607797</v>
      </c>
      <c r="C1271" s="38">
        <v>45947</v>
      </c>
      <c r="D1271" s="39">
        <v>0.15156250000000002</v>
      </c>
      <c r="E1271" s="37" t="s">
        <v>62</v>
      </c>
      <c r="F1271" s="37">
        <v>202</v>
      </c>
      <c r="G1271" s="37">
        <v>4</v>
      </c>
      <c r="H1271" s="37">
        <v>202.36007690429699</v>
      </c>
      <c r="I1271" s="37">
        <v>10.054859161376999</v>
      </c>
      <c r="J1271" s="37">
        <v>24.0528659820557</v>
      </c>
      <c r="K1271" s="37">
        <v>10.1764678955078</v>
      </c>
      <c r="L1271" s="37">
        <v>19.8851013183594</v>
      </c>
      <c r="M1271" s="37">
        <v>0.83672356605529796</v>
      </c>
      <c r="N1271" s="37">
        <v>9.8448104858398402</v>
      </c>
      <c r="O1271" s="37">
        <v>0</v>
      </c>
      <c r="P1271" s="37">
        <v>0</v>
      </c>
      <c r="Q1271" s="37">
        <v>1.4126980677247001E-2</v>
      </c>
      <c r="R1271" s="37">
        <v>25</v>
      </c>
      <c r="S1271" s="37">
        <v>0.242015466094017</v>
      </c>
      <c r="T1271" s="37">
        <v>951.478759765625</v>
      </c>
      <c r="U1271" s="37">
        <v>534.02142333984398</v>
      </c>
      <c r="V1271" s="13"/>
      <c r="W1271" s="13"/>
      <c r="X1271" s="13"/>
      <c r="Y1271" s="13"/>
      <c r="Z1271" s="13"/>
      <c r="AA1271" s="13"/>
    </row>
    <row r="1272" spans="1:27" ht="15.75" customHeight="1" x14ac:dyDescent="0.2">
      <c r="A1272" s="13"/>
      <c r="B1272" s="37" t="str">
        <f>"CRS25WT3607798"</f>
        <v>CRS25WT3607798</v>
      </c>
      <c r="C1272" s="38">
        <v>45950</v>
      </c>
      <c r="D1272" s="39">
        <v>0.99832175925925926</v>
      </c>
      <c r="E1272" s="37" t="s">
        <v>62</v>
      </c>
      <c r="F1272" s="37">
        <v>202</v>
      </c>
      <c r="G1272" s="37">
        <v>4</v>
      </c>
      <c r="H1272" s="37">
        <v>202.85684204101599</v>
      </c>
      <c r="I1272" s="37">
        <v>9.6919574737548793</v>
      </c>
      <c r="J1272" s="37">
        <v>24.575750350952099</v>
      </c>
      <c r="K1272" s="37">
        <v>9.9003696441650408</v>
      </c>
      <c r="L1272" s="37">
        <v>20.489826202392599</v>
      </c>
      <c r="M1272" s="37">
        <v>0.85167002677917503</v>
      </c>
      <c r="N1272" s="37">
        <v>9.8689775466918892</v>
      </c>
      <c r="O1272" s="37">
        <v>0</v>
      </c>
      <c r="P1272" s="37">
        <v>0</v>
      </c>
      <c r="Q1272" s="37">
        <v>1.03176152333617E-2</v>
      </c>
      <c r="R1272" s="37">
        <v>25</v>
      </c>
      <c r="S1272" s="37">
        <v>0.24536861479282401</v>
      </c>
      <c r="T1272" s="37">
        <v>993.06591796875</v>
      </c>
      <c r="U1272" s="37">
        <v>287.85488891601602</v>
      </c>
      <c r="V1272" s="13"/>
      <c r="W1272" s="13"/>
      <c r="X1272" s="13"/>
      <c r="Y1272" s="13"/>
      <c r="Z1272" s="13"/>
      <c r="AA1272" s="13"/>
    </row>
    <row r="1273" spans="1:27" ht="15.75" customHeight="1" x14ac:dyDescent="0.2">
      <c r="A1273" s="13"/>
      <c r="B1273" s="37" t="str">
        <f>"CRS25WT3607799"</f>
        <v>CRS25WT3607799</v>
      </c>
      <c r="C1273" s="38">
        <v>45950</v>
      </c>
      <c r="D1273" s="39">
        <v>0.76826388888888886</v>
      </c>
      <c r="E1273" s="37" t="s">
        <v>62</v>
      </c>
      <c r="F1273" s="37">
        <v>195</v>
      </c>
      <c r="G1273" s="37">
        <v>4</v>
      </c>
      <c r="H1273" s="37">
        <v>195.116943359375</v>
      </c>
      <c r="I1273" s="37">
        <v>9.2909765243530291</v>
      </c>
      <c r="J1273" s="37">
        <v>24.4813747406006</v>
      </c>
      <c r="K1273" s="37">
        <v>8.4545001983642596</v>
      </c>
      <c r="L1273" s="37">
        <v>23.0784721374512</v>
      </c>
      <c r="M1273" s="37">
        <v>0.85782325267791704</v>
      </c>
      <c r="N1273" s="37">
        <v>11.9447164535522</v>
      </c>
      <c r="O1273" s="37">
        <v>0</v>
      </c>
      <c r="P1273" s="37">
        <v>0</v>
      </c>
      <c r="Q1273" s="37">
        <v>1.7618428915739101E-2</v>
      </c>
      <c r="R1273" s="37">
        <v>25</v>
      </c>
      <c r="S1273" s="37">
        <v>2.8813185170292899E-2</v>
      </c>
      <c r="T1273" s="37">
        <v>996.92474365234398</v>
      </c>
      <c r="U1273" s="37">
        <v>13.759570121765099</v>
      </c>
      <c r="V1273" s="13"/>
      <c r="W1273" s="13"/>
      <c r="X1273" s="13"/>
      <c r="Y1273" s="13"/>
      <c r="Z1273" s="13"/>
      <c r="AA1273" s="13"/>
    </row>
    <row r="1274" spans="1:27" ht="15.75" customHeight="1" x14ac:dyDescent="0.2">
      <c r="A1274" s="13"/>
      <c r="B1274" s="37" t="str">
        <f>"CRS25WT3607800"</f>
        <v>CRS25WT3607800</v>
      </c>
      <c r="C1274" s="38">
        <v>45950</v>
      </c>
      <c r="D1274" s="39">
        <v>0.77299768518518519</v>
      </c>
      <c r="E1274" s="37" t="s">
        <v>62</v>
      </c>
      <c r="F1274" s="37">
        <v>195</v>
      </c>
      <c r="G1274" s="37">
        <v>4</v>
      </c>
      <c r="H1274" s="37">
        <v>195.25039672851599</v>
      </c>
      <c r="I1274" s="37">
        <v>9.4296550750732404</v>
      </c>
      <c r="J1274" s="37">
        <v>24.510728836059599</v>
      </c>
      <c r="K1274" s="37">
        <v>8.4655971527099592</v>
      </c>
      <c r="L1274" s="37">
        <v>23.063985824585</v>
      </c>
      <c r="M1274" s="37">
        <v>0.84477275609970104</v>
      </c>
      <c r="N1274" s="37">
        <v>11.9528865814209</v>
      </c>
      <c r="O1274" s="37">
        <v>0</v>
      </c>
      <c r="P1274" s="37">
        <v>0</v>
      </c>
      <c r="Q1274" s="37">
        <v>1.03176152333617E-2</v>
      </c>
      <c r="R1274" s="37">
        <v>25</v>
      </c>
      <c r="S1274" s="37">
        <v>2.84420792013407E-2</v>
      </c>
      <c r="T1274" s="37">
        <v>996.01300048828102</v>
      </c>
      <c r="U1274" s="37">
        <v>15.071707725524901</v>
      </c>
      <c r="V1274" s="13"/>
      <c r="W1274" s="13"/>
      <c r="X1274" s="13"/>
      <c r="Y1274" s="13"/>
      <c r="Z1274" s="13"/>
      <c r="AA1274" s="13"/>
    </row>
    <row r="1275" spans="1:27" ht="15.75" customHeight="1" x14ac:dyDescent="0.2">
      <c r="A1275" s="13"/>
      <c r="B1275" s="37" t="str">
        <f>"CRS25WT3607801"</f>
        <v>CRS25WT3607801</v>
      </c>
      <c r="C1275" s="38">
        <v>45951</v>
      </c>
      <c r="D1275" s="39">
        <v>2.685185185185185E-3</v>
      </c>
      <c r="E1275" s="37" t="s">
        <v>62</v>
      </c>
      <c r="F1275" s="37">
        <v>201</v>
      </c>
      <c r="G1275" s="37">
        <v>4</v>
      </c>
      <c r="H1275" s="37">
        <v>201.29692077636699</v>
      </c>
      <c r="I1275" s="37">
        <v>9.6220569610595703</v>
      </c>
      <c r="J1275" s="37">
        <v>24.534976959228501</v>
      </c>
      <c r="K1275" s="37">
        <v>9.8361520767211896</v>
      </c>
      <c r="L1275" s="37">
        <v>20.465007781982401</v>
      </c>
      <c r="M1275" s="37">
        <v>0.852675020694733</v>
      </c>
      <c r="N1275" s="37">
        <v>9.7930879592895508</v>
      </c>
      <c r="O1275" s="37">
        <v>0</v>
      </c>
      <c r="P1275" s="37">
        <v>0</v>
      </c>
      <c r="Q1275" s="37">
        <v>3.1758432742208199E-3</v>
      </c>
      <c r="R1275" s="37">
        <v>25</v>
      </c>
      <c r="S1275" s="37">
        <v>0.24359874427318601</v>
      </c>
      <c r="T1275" s="37">
        <v>992.346435546875</v>
      </c>
      <c r="U1275" s="37">
        <v>326.83172607421898</v>
      </c>
      <c r="V1275" s="13"/>
      <c r="W1275" s="13"/>
      <c r="X1275" s="13"/>
      <c r="Y1275" s="13"/>
      <c r="Z1275" s="13"/>
      <c r="AA1275" s="13"/>
    </row>
    <row r="1276" spans="1:27" ht="15.75" customHeight="1" x14ac:dyDescent="0.2">
      <c r="A1276" s="13"/>
      <c r="B1276" s="37" t="str">
        <f>"CRS25WT3607802"</f>
        <v>CRS25WT3607802</v>
      </c>
      <c r="C1276" s="38">
        <v>45951</v>
      </c>
      <c r="D1276" s="39">
        <v>2.2453703703703702E-3</v>
      </c>
      <c r="E1276" s="37" t="s">
        <v>62</v>
      </c>
      <c r="F1276" s="37">
        <v>201</v>
      </c>
      <c r="G1276" s="37">
        <v>4</v>
      </c>
      <c r="H1276" s="37">
        <v>201.81619262695301</v>
      </c>
      <c r="I1276" s="37">
        <v>9.5978803634643608</v>
      </c>
      <c r="J1276" s="37">
        <v>24.555017471313501</v>
      </c>
      <c r="K1276" s="37">
        <v>9.8237991333007795</v>
      </c>
      <c r="L1276" s="37">
        <v>20.5436000823975</v>
      </c>
      <c r="M1276" s="37">
        <v>0.85632854700088501</v>
      </c>
      <c r="N1276" s="37">
        <v>9.8183507919311506</v>
      </c>
      <c r="O1276" s="37">
        <v>0</v>
      </c>
      <c r="P1276" s="37">
        <v>0</v>
      </c>
      <c r="Q1276" s="37">
        <v>2.0633758977055502E-3</v>
      </c>
      <c r="R1276" s="37">
        <v>25</v>
      </c>
      <c r="S1276" s="37">
        <v>0.23708991706371299</v>
      </c>
      <c r="T1276" s="37">
        <v>992.567626953125</v>
      </c>
      <c r="U1276" s="37">
        <v>270.17071533203102</v>
      </c>
      <c r="V1276" s="13"/>
      <c r="W1276" s="13"/>
      <c r="X1276" s="13"/>
      <c r="Y1276" s="13"/>
      <c r="Z1276" s="13"/>
      <c r="AA1276" s="13"/>
    </row>
    <row r="1277" spans="1:27" ht="15.75" customHeight="1" x14ac:dyDescent="0.2">
      <c r="A1277" s="13"/>
      <c r="B1277" s="37" t="str">
        <f>"CRS25WT3607804"</f>
        <v>CRS25WT3607804</v>
      </c>
      <c r="C1277" s="38">
        <v>45950</v>
      </c>
      <c r="D1277" s="39">
        <v>0.77047453703703705</v>
      </c>
      <c r="E1277" s="37" t="s">
        <v>62</v>
      </c>
      <c r="F1277" s="37">
        <v>199</v>
      </c>
      <c r="G1277" s="37">
        <v>4</v>
      </c>
      <c r="H1277" s="37">
        <v>199.723388671875</v>
      </c>
      <c r="I1277" s="37">
        <v>9.6616640090942401</v>
      </c>
      <c r="J1277" s="37">
        <v>24.526325225830099</v>
      </c>
      <c r="K1277" s="37">
        <v>8.6548748016357404</v>
      </c>
      <c r="L1277" s="37">
        <v>23.076402664184599</v>
      </c>
      <c r="M1277" s="37">
        <v>0.84283876419067405</v>
      </c>
      <c r="N1277" s="37">
        <v>12.2267150878906</v>
      </c>
      <c r="O1277" s="37">
        <v>0</v>
      </c>
      <c r="P1277" s="37">
        <v>0</v>
      </c>
      <c r="Q1277" s="37">
        <v>1.76190380007029E-2</v>
      </c>
      <c r="R1277" s="37">
        <v>25</v>
      </c>
      <c r="S1277" s="37">
        <v>2.5068076327443099E-2</v>
      </c>
      <c r="T1277" s="37">
        <v>995.89324951171898</v>
      </c>
      <c r="U1277" s="37">
        <v>13.461668014526399</v>
      </c>
      <c r="V1277" s="13"/>
      <c r="W1277" s="13"/>
      <c r="X1277" s="13"/>
      <c r="Y1277" s="13"/>
      <c r="Z1277" s="13"/>
      <c r="AA1277" s="13"/>
    </row>
    <row r="1278" spans="1:27" ht="15.75" customHeight="1" x14ac:dyDescent="0.2">
      <c r="A1278" s="13"/>
      <c r="B1278" s="37" t="str">
        <f>"CRS25WT3607805"</f>
        <v>CRS25WT3607805</v>
      </c>
      <c r="C1278" s="38">
        <v>45950</v>
      </c>
      <c r="D1278" s="39">
        <v>0.76715277777777768</v>
      </c>
      <c r="E1278" s="37" t="s">
        <v>62</v>
      </c>
      <c r="F1278" s="37">
        <v>195</v>
      </c>
      <c r="G1278" s="37">
        <v>4</v>
      </c>
      <c r="H1278" s="37">
        <v>195.11366271972699</v>
      </c>
      <c r="I1278" s="37">
        <v>10.562279701232899</v>
      </c>
      <c r="J1278" s="37">
        <v>24.489660263061499</v>
      </c>
      <c r="K1278" s="37">
        <v>8.4596681594848597</v>
      </c>
      <c r="L1278" s="37">
        <v>23.063985824585</v>
      </c>
      <c r="M1278" s="37">
        <v>0.75430548191070601</v>
      </c>
      <c r="N1278" s="37">
        <v>11.9445152282715</v>
      </c>
      <c r="O1278" s="37">
        <v>0</v>
      </c>
      <c r="P1278" s="37">
        <v>0</v>
      </c>
      <c r="Q1278" s="37">
        <v>1.13095231354237E-2</v>
      </c>
      <c r="R1278" s="37">
        <v>25</v>
      </c>
      <c r="S1278" s="37">
        <v>2.7131624519824999E-2</v>
      </c>
      <c r="T1278" s="37">
        <v>997.98016357421898</v>
      </c>
      <c r="U1278" s="37">
        <v>14.3790826797485</v>
      </c>
      <c r="V1278" s="13"/>
      <c r="W1278" s="13"/>
      <c r="X1278" s="13"/>
      <c r="Y1278" s="13"/>
      <c r="Z1278" s="13"/>
      <c r="AA1278" s="13"/>
    </row>
    <row r="1279" spans="1:27" ht="15.75" customHeight="1" x14ac:dyDescent="0.2">
      <c r="A1279" s="13"/>
      <c r="B1279" s="37" t="str">
        <f>"CRS25WT3607806"</f>
        <v>CRS25WT3607806</v>
      </c>
      <c r="C1279" s="38">
        <v>45947</v>
      </c>
      <c r="D1279" s="39">
        <v>0.13587962962962963</v>
      </c>
      <c r="E1279" s="37" t="s">
        <v>62</v>
      </c>
      <c r="F1279" s="37">
        <v>203</v>
      </c>
      <c r="G1279" s="37">
        <v>4</v>
      </c>
      <c r="H1279" s="37">
        <v>203.94319152832</v>
      </c>
      <c r="I1279" s="37">
        <v>9.9622917175293004</v>
      </c>
      <c r="J1279" s="37">
        <v>24.276044845581101</v>
      </c>
      <c r="K1279" s="37">
        <v>10.1322975158691</v>
      </c>
      <c r="L1279" s="37">
        <v>20.1280307769775</v>
      </c>
      <c r="M1279" s="37">
        <v>0.84328043460845903</v>
      </c>
      <c r="N1279" s="37">
        <v>9.9218292236328107</v>
      </c>
      <c r="O1279" s="37">
        <v>0</v>
      </c>
      <c r="P1279" s="37">
        <v>0</v>
      </c>
      <c r="Q1279" s="37">
        <v>1.0476151481270801E-2</v>
      </c>
      <c r="R1279" s="37">
        <v>25</v>
      </c>
      <c r="S1279" s="37">
        <v>0.24403707683086401</v>
      </c>
      <c r="T1279" s="37">
        <v>949.66009521484398</v>
      </c>
      <c r="U1279" s="37">
        <v>546.8876953125</v>
      </c>
      <c r="V1279" s="13"/>
      <c r="W1279" s="13"/>
      <c r="X1279" s="13"/>
      <c r="Y1279" s="13"/>
      <c r="Z1279" s="13"/>
      <c r="AA1279" s="13"/>
    </row>
    <row r="1280" spans="1:27" ht="15.75" customHeight="1" x14ac:dyDescent="0.2">
      <c r="A1280" s="13"/>
      <c r="B1280" s="37" t="str">
        <f>"CRS25WT3607807"</f>
        <v>CRS25WT3607807</v>
      </c>
      <c r="C1280" s="38">
        <v>45950</v>
      </c>
      <c r="D1280" s="39">
        <v>0.76593750000000005</v>
      </c>
      <c r="E1280" s="37" t="s">
        <v>62</v>
      </c>
      <c r="F1280" s="37">
        <v>195</v>
      </c>
      <c r="G1280" s="37">
        <v>4</v>
      </c>
      <c r="H1280" s="37">
        <v>195.01721191406301</v>
      </c>
      <c r="I1280" s="37">
        <v>9.0864677429199201</v>
      </c>
      <c r="J1280" s="37">
        <v>24.494932174682599</v>
      </c>
      <c r="K1280" s="37">
        <v>8.4532108306884801</v>
      </c>
      <c r="L1280" s="37">
        <v>23.070194244384801</v>
      </c>
      <c r="M1280" s="37">
        <v>0.87619668245315596</v>
      </c>
      <c r="N1280" s="37">
        <v>11.938611030578601</v>
      </c>
      <c r="O1280" s="37">
        <v>0</v>
      </c>
      <c r="P1280" s="37">
        <v>0</v>
      </c>
      <c r="Q1280" s="37">
        <v>1.76190380007029E-2</v>
      </c>
      <c r="R1280" s="37">
        <v>25</v>
      </c>
      <c r="S1280" s="37">
        <v>2.5188075378537199E-2</v>
      </c>
      <c r="T1280" s="37">
        <v>996.86407470703102</v>
      </c>
      <c r="U1280" s="37">
        <v>12.907808303833001</v>
      </c>
      <c r="V1280" s="13"/>
      <c r="W1280" s="13"/>
      <c r="X1280" s="13"/>
      <c r="Y1280" s="13"/>
      <c r="Z1280" s="13"/>
      <c r="AA1280" s="13"/>
    </row>
    <row r="1281" spans="1:27" ht="15.75" customHeight="1" x14ac:dyDescent="0.2">
      <c r="A1281" s="13"/>
      <c r="B1281" s="37" t="str">
        <f>"CRS25WT3607808"</f>
        <v>CRS25WT3607808</v>
      </c>
      <c r="C1281" s="38">
        <v>45950</v>
      </c>
      <c r="D1281" s="39">
        <v>0.76883101851851843</v>
      </c>
      <c r="E1281" s="37" t="s">
        <v>62</v>
      </c>
      <c r="F1281" s="37">
        <v>195</v>
      </c>
      <c r="G1281" s="37">
        <v>4</v>
      </c>
      <c r="H1281" s="37">
        <v>195.06050109863301</v>
      </c>
      <c r="I1281" s="37">
        <v>9.7873010635375994</v>
      </c>
      <c r="J1281" s="37">
        <v>24.484668731689499</v>
      </c>
      <c r="K1281" s="37">
        <v>8.4573621749877894</v>
      </c>
      <c r="L1281" s="37">
        <v>23.063985824585</v>
      </c>
      <c r="M1281" s="37">
        <v>0.81397706270217896</v>
      </c>
      <c r="N1281" s="37">
        <v>11.941261291503899</v>
      </c>
      <c r="O1281" s="37">
        <v>0</v>
      </c>
      <c r="P1281" s="37">
        <v>0</v>
      </c>
      <c r="Q1281" s="37">
        <v>1.12704606726766E-2</v>
      </c>
      <c r="R1281" s="37">
        <v>25</v>
      </c>
      <c r="S1281" s="37">
        <v>2.8580890968442001E-2</v>
      </c>
      <c r="T1281" s="37">
        <v>997.66546630859398</v>
      </c>
      <c r="U1281" s="37">
        <v>14.9030847549438</v>
      </c>
      <c r="V1281" s="13"/>
      <c r="W1281" s="13"/>
      <c r="X1281" s="13"/>
      <c r="Y1281" s="13"/>
      <c r="Z1281" s="13"/>
      <c r="AA1281" s="13"/>
    </row>
    <row r="1282" spans="1:27" ht="15.75" customHeight="1" x14ac:dyDescent="0.2">
      <c r="A1282" s="13"/>
      <c r="B1282" s="37" t="str">
        <f>"CRS25WT3607809"</f>
        <v>CRS25WT3607809</v>
      </c>
      <c r="C1282" s="38">
        <v>45950</v>
      </c>
      <c r="D1282" s="39">
        <v>0.90903935185185192</v>
      </c>
      <c r="E1282" s="37" t="s">
        <v>62</v>
      </c>
      <c r="F1282" s="37">
        <v>201</v>
      </c>
      <c r="G1282" s="37">
        <v>4</v>
      </c>
      <c r="H1282" s="37">
        <v>201.75994873046901</v>
      </c>
      <c r="I1282" s="37">
        <v>9.6533746719360405</v>
      </c>
      <c r="J1282" s="37">
        <v>24.498390197753899</v>
      </c>
      <c r="K1282" s="37">
        <v>9.8537969589233398</v>
      </c>
      <c r="L1282" s="37">
        <v>20.475349426269499</v>
      </c>
      <c r="M1282" s="37">
        <v>0.85313594341278098</v>
      </c>
      <c r="N1282" s="37">
        <v>9.81561374664307</v>
      </c>
      <c r="O1282" s="37">
        <v>0</v>
      </c>
      <c r="P1282" s="37">
        <v>0</v>
      </c>
      <c r="Q1282" s="37">
        <v>1.30358645692468E-2</v>
      </c>
      <c r="R1282" s="37">
        <v>25</v>
      </c>
      <c r="S1282" s="37">
        <v>0.242742478847504</v>
      </c>
      <c r="T1282" s="37">
        <v>993.850341796875</v>
      </c>
      <c r="U1282" s="37">
        <v>264.63552856445301</v>
      </c>
      <c r="V1282" s="13"/>
      <c r="W1282" s="13"/>
      <c r="X1282" s="13"/>
      <c r="Y1282" s="13"/>
      <c r="Z1282" s="13"/>
      <c r="AA1282" s="13"/>
    </row>
    <row r="1283" spans="1:27" ht="15.75" customHeight="1" x14ac:dyDescent="0.2">
      <c r="A1283" s="13"/>
      <c r="B1283" s="37" t="str">
        <f>"CRS25WT3607810"</f>
        <v>CRS25WT3607810</v>
      </c>
      <c r="C1283" s="38">
        <v>45950</v>
      </c>
      <c r="D1283" s="39">
        <v>0.79217592592592589</v>
      </c>
      <c r="E1283" s="37" t="s">
        <v>62</v>
      </c>
      <c r="F1283" s="37">
        <v>196</v>
      </c>
      <c r="G1283" s="37">
        <v>4</v>
      </c>
      <c r="H1283" s="37">
        <v>196.730880737305</v>
      </c>
      <c r="I1283" s="37">
        <v>8.6044254302978498</v>
      </c>
      <c r="J1283" s="37">
        <v>24.550624847412099</v>
      </c>
      <c r="K1283" s="37">
        <v>8.9195022583007795</v>
      </c>
      <c r="L1283" s="37">
        <v>22.0562629699707</v>
      </c>
      <c r="M1283" s="37">
        <v>0.93129682540893599</v>
      </c>
      <c r="N1283" s="37">
        <v>12.0435190200806</v>
      </c>
      <c r="O1283" s="37">
        <v>0</v>
      </c>
      <c r="P1283" s="37">
        <v>0</v>
      </c>
      <c r="Q1283" s="37">
        <v>1.1894840747118E-2</v>
      </c>
      <c r="R1283" s="37">
        <v>25</v>
      </c>
      <c r="S1283" s="37">
        <v>2.5520989671349501E-2</v>
      </c>
      <c r="T1283" s="37">
        <v>996.65881347656295</v>
      </c>
      <c r="U1283" s="37">
        <v>13.4024982452393</v>
      </c>
      <c r="V1283" s="13"/>
      <c r="W1283" s="13"/>
      <c r="X1283" s="13"/>
      <c r="Y1283" s="13"/>
      <c r="Z1283" s="13"/>
      <c r="AA1283" s="13"/>
    </row>
    <row r="1284" spans="1:27" ht="15.75" customHeight="1" x14ac:dyDescent="0.2">
      <c r="A1284" s="13"/>
      <c r="B1284" s="37" t="str">
        <f>"CRS25WT3607811"</f>
        <v>CRS25WT3607811</v>
      </c>
      <c r="C1284" s="38">
        <v>45950</v>
      </c>
      <c r="D1284" s="39">
        <v>0.79168981481481471</v>
      </c>
      <c r="E1284" s="37" t="s">
        <v>62</v>
      </c>
      <c r="F1284" s="37">
        <v>196</v>
      </c>
      <c r="G1284" s="37">
        <v>4</v>
      </c>
      <c r="H1284" s="37">
        <v>196.41882324218801</v>
      </c>
      <c r="I1284" s="37">
        <v>10.0534992218018</v>
      </c>
      <c r="J1284" s="37">
        <v>24.546770095825199</v>
      </c>
      <c r="K1284" s="37">
        <v>8.9120502471923793</v>
      </c>
      <c r="L1284" s="37">
        <v>22.039688110351602</v>
      </c>
      <c r="M1284" s="37">
        <v>0.79592382907867398</v>
      </c>
      <c r="N1284" s="37">
        <v>12.0244150161743</v>
      </c>
      <c r="O1284" s="37">
        <v>0</v>
      </c>
      <c r="P1284" s="37">
        <v>0</v>
      </c>
      <c r="Q1284" s="37">
        <v>1.19046065956354E-2</v>
      </c>
      <c r="R1284" s="37">
        <v>25</v>
      </c>
      <c r="S1284" s="37">
        <v>2.6238637045025801E-2</v>
      </c>
      <c r="T1284" s="37">
        <v>998.37756347656295</v>
      </c>
      <c r="U1284" s="37">
        <v>13.0388069152832</v>
      </c>
      <c r="V1284" s="13"/>
      <c r="W1284" s="13"/>
      <c r="X1284" s="13"/>
      <c r="Y1284" s="13"/>
      <c r="Z1284" s="13"/>
      <c r="AA1284" s="13"/>
    </row>
    <row r="1285" spans="1:27" ht="15.75" customHeight="1" x14ac:dyDescent="0.2">
      <c r="A1285" s="13"/>
      <c r="B1285" s="37" t="str">
        <f>"CRS25WT3607812"</f>
        <v>CRS25WT3607812</v>
      </c>
      <c r="C1285" s="38">
        <v>45950</v>
      </c>
      <c r="D1285" s="39">
        <v>0.91467592592592595</v>
      </c>
      <c r="E1285" s="37" t="s">
        <v>62</v>
      </c>
      <c r="F1285" s="37">
        <v>201</v>
      </c>
      <c r="G1285" s="37">
        <v>4</v>
      </c>
      <c r="H1285" s="37">
        <v>201.97708129882801</v>
      </c>
      <c r="I1285" s="37">
        <v>9.6309432983398402</v>
      </c>
      <c r="J1285" s="37">
        <v>24.501609802246101</v>
      </c>
      <c r="K1285" s="37">
        <v>9.85345458984375</v>
      </c>
      <c r="L1285" s="37">
        <v>20.4980983734131</v>
      </c>
      <c r="M1285" s="37">
        <v>0.85593080520629905</v>
      </c>
      <c r="N1285" s="37">
        <v>9.8261775970459002</v>
      </c>
      <c r="O1285" s="37">
        <v>0</v>
      </c>
      <c r="P1285" s="37">
        <v>0</v>
      </c>
      <c r="Q1285" s="37">
        <v>3.9796959608793302E-3</v>
      </c>
      <c r="R1285" s="37">
        <v>25</v>
      </c>
      <c r="S1285" s="37">
        <v>0.240849614143372</v>
      </c>
      <c r="T1285" s="37">
        <v>992.71423339843795</v>
      </c>
      <c r="U1285" s="37">
        <v>286.90188598632801</v>
      </c>
      <c r="V1285" s="13"/>
      <c r="W1285" s="13"/>
      <c r="X1285" s="13"/>
      <c r="Y1285" s="13"/>
      <c r="Z1285" s="13"/>
      <c r="AA1285" s="13"/>
    </row>
    <row r="1286" spans="1:27" ht="15.75" customHeight="1" x14ac:dyDescent="0.2">
      <c r="A1286" s="13"/>
      <c r="B1286" s="37" t="str">
        <f>"CRS25WT3607813"</f>
        <v>CRS25WT3607813</v>
      </c>
      <c r="C1286" s="38">
        <v>45950</v>
      </c>
      <c r="D1286" s="39">
        <v>0.97781250000000008</v>
      </c>
      <c r="E1286" s="37" t="s">
        <v>62</v>
      </c>
      <c r="F1286" s="37">
        <v>202</v>
      </c>
      <c r="G1286" s="37">
        <v>4</v>
      </c>
      <c r="H1286" s="37">
        <v>202.27792358398401</v>
      </c>
      <c r="I1286" s="37">
        <v>9.6581926345825195</v>
      </c>
      <c r="J1286" s="37">
        <v>24.5660209655762</v>
      </c>
      <c r="K1286" s="37">
        <v>9.9061126708984393</v>
      </c>
      <c r="L1286" s="37">
        <v>20.419506072998001</v>
      </c>
      <c r="M1286" s="37">
        <v>0.85254597663879395</v>
      </c>
      <c r="N1286" s="37">
        <v>9.8408136367797905</v>
      </c>
      <c r="O1286" s="37">
        <v>0</v>
      </c>
      <c r="P1286" s="37">
        <v>0</v>
      </c>
      <c r="Q1286" s="37">
        <v>1.3809518888592699E-2</v>
      </c>
      <c r="R1286" s="37">
        <v>25</v>
      </c>
      <c r="S1286" s="37">
        <v>0.24977992475032801</v>
      </c>
      <c r="T1286" s="37">
        <v>993.86309814453102</v>
      </c>
      <c r="U1286" s="37">
        <v>371.41345214843801</v>
      </c>
      <c r="V1286" s="13"/>
      <c r="W1286" s="13"/>
      <c r="X1286" s="13"/>
      <c r="Y1286" s="13"/>
      <c r="Z1286" s="13"/>
      <c r="AA1286" s="13"/>
    </row>
    <row r="1287" spans="1:27" ht="15.75" customHeight="1" x14ac:dyDescent="0.2">
      <c r="A1287" s="13"/>
      <c r="B1287" s="37" t="str">
        <f>"CRS25WT3607814"</f>
        <v>CRS25WT3607814</v>
      </c>
      <c r="C1287" s="38">
        <v>45950</v>
      </c>
      <c r="D1287" s="39">
        <v>0.79070601851851852</v>
      </c>
      <c r="E1287" s="37" t="s">
        <v>62</v>
      </c>
      <c r="F1287" s="37">
        <v>195</v>
      </c>
      <c r="G1287" s="37">
        <v>4</v>
      </c>
      <c r="H1287" s="37">
        <v>195.42214965820301</v>
      </c>
      <c r="I1287" s="37">
        <v>8.8469791412353498</v>
      </c>
      <c r="J1287" s="37">
        <v>24.5775051116943</v>
      </c>
      <c r="K1287" s="37">
        <v>8.8535127639770508</v>
      </c>
      <c r="L1287" s="37">
        <v>22.0728359222412</v>
      </c>
      <c r="M1287" s="37">
        <v>0.89875429868698098</v>
      </c>
      <c r="N1287" s="37">
        <v>11.9634008407593</v>
      </c>
      <c r="O1287" s="37">
        <v>0</v>
      </c>
      <c r="P1287" s="37">
        <v>0</v>
      </c>
      <c r="Q1287" s="37">
        <v>1.03176152333617E-2</v>
      </c>
      <c r="R1287" s="37">
        <v>25</v>
      </c>
      <c r="S1287" s="37">
        <v>2.7469361200928698E-2</v>
      </c>
      <c r="T1287" s="37">
        <v>999.459716796875</v>
      </c>
      <c r="U1287" s="37">
        <v>13.2393684387207</v>
      </c>
      <c r="V1287" s="13"/>
      <c r="W1287" s="13"/>
      <c r="X1287" s="13"/>
      <c r="Y1287" s="13"/>
      <c r="Z1287" s="13"/>
      <c r="AA1287" s="13"/>
    </row>
    <row r="1288" spans="1:27" ht="15.75" customHeight="1" x14ac:dyDescent="0.2">
      <c r="A1288" s="13"/>
      <c r="B1288" s="37" t="str">
        <f>"CRS25WT3607815"</f>
        <v>CRS25WT3607815</v>
      </c>
      <c r="C1288" s="38">
        <v>45950</v>
      </c>
      <c r="D1288" s="39">
        <v>0.78979166666666656</v>
      </c>
      <c r="E1288" s="37" t="s">
        <v>62</v>
      </c>
      <c r="F1288" s="37">
        <v>194</v>
      </c>
      <c r="G1288" s="37">
        <v>4</v>
      </c>
      <c r="H1288" s="37">
        <v>194.78857421875</v>
      </c>
      <c r="I1288" s="37">
        <v>10.150921821594199</v>
      </c>
      <c r="J1288" s="37">
        <v>24.5685844421387</v>
      </c>
      <c r="K1288" s="37">
        <v>8.8414068222045898</v>
      </c>
      <c r="L1288" s="37">
        <v>22.031400680541999</v>
      </c>
      <c r="M1288" s="37">
        <v>0.78104823827743497</v>
      </c>
      <c r="N1288" s="37">
        <v>11.924613952636699</v>
      </c>
      <c r="O1288" s="37">
        <v>0</v>
      </c>
      <c r="P1288" s="37">
        <v>0</v>
      </c>
      <c r="Q1288" s="37">
        <v>1.2559519149362999E-2</v>
      </c>
      <c r="R1288" s="37">
        <v>25</v>
      </c>
      <c r="S1288" s="37">
        <v>2.7939969673752799E-2</v>
      </c>
      <c r="T1288" s="37">
        <v>1000.96105957031</v>
      </c>
      <c r="U1288" s="37">
        <v>13.0630750656128</v>
      </c>
      <c r="V1288" s="13"/>
      <c r="W1288" s="13"/>
      <c r="X1288" s="13"/>
      <c r="Y1288" s="13"/>
      <c r="Z1288" s="13"/>
      <c r="AA1288" s="13"/>
    </row>
    <row r="1289" spans="1:27" ht="15.75" customHeight="1" x14ac:dyDescent="0.2">
      <c r="A1289" s="13"/>
      <c r="B1289" s="37" t="str">
        <f>"CRS25WT3607816"</f>
        <v>CRS25WT3607816</v>
      </c>
      <c r="C1289" s="38">
        <v>45950</v>
      </c>
      <c r="D1289" s="39">
        <v>0.77363425925925933</v>
      </c>
      <c r="E1289" s="37" t="s">
        <v>62</v>
      </c>
      <c r="F1289" s="37">
        <v>196</v>
      </c>
      <c r="G1289" s="37">
        <v>4</v>
      </c>
      <c r="H1289" s="37">
        <v>196.31999206543</v>
      </c>
      <c r="I1289" s="37">
        <v>9.6436538696289098</v>
      </c>
      <c r="J1289" s="37">
        <v>24.549995422363299</v>
      </c>
      <c r="K1289" s="37">
        <v>8.5012931823730504</v>
      </c>
      <c r="L1289" s="37">
        <v>23.0929565429688</v>
      </c>
      <c r="M1289" s="37">
        <v>0.82922327518463101</v>
      </c>
      <c r="N1289" s="37">
        <v>12.018364906311</v>
      </c>
      <c r="O1289" s="37">
        <v>0</v>
      </c>
      <c r="P1289" s="37">
        <v>0</v>
      </c>
      <c r="Q1289" s="37">
        <v>1.0654759593308E-2</v>
      </c>
      <c r="R1289" s="37">
        <v>25</v>
      </c>
      <c r="S1289" s="37">
        <v>2.60869339108467E-2</v>
      </c>
      <c r="T1289" s="37">
        <v>995.93463134765602</v>
      </c>
      <c r="U1289" s="37">
        <v>15.717440605163601</v>
      </c>
      <c r="V1289" s="13"/>
      <c r="W1289" s="13"/>
      <c r="X1289" s="13"/>
      <c r="Y1289" s="13"/>
      <c r="Z1289" s="13"/>
      <c r="AA1289" s="13"/>
    </row>
    <row r="1290" spans="1:27" ht="15.75" customHeight="1" x14ac:dyDescent="0.2">
      <c r="A1290" s="13"/>
      <c r="B1290" s="37" t="str">
        <f>"CRS25WT3607817"</f>
        <v>CRS25WT3607817</v>
      </c>
      <c r="C1290" s="38">
        <v>45950</v>
      </c>
      <c r="D1290" s="39">
        <v>0.78784722222222225</v>
      </c>
      <c r="E1290" s="37" t="s">
        <v>62</v>
      </c>
      <c r="F1290" s="37">
        <v>197</v>
      </c>
      <c r="G1290" s="37">
        <v>4</v>
      </c>
      <c r="H1290" s="37">
        <v>197.44943237304699</v>
      </c>
      <c r="I1290" s="37">
        <v>8.49127292633057</v>
      </c>
      <c r="J1290" s="37">
        <v>24.612058639526399</v>
      </c>
      <c r="K1290" s="37">
        <v>8.9428396224975604</v>
      </c>
      <c r="L1290" s="37">
        <v>22.079051971435501</v>
      </c>
      <c r="M1290" s="37">
        <v>0.94478970766067505</v>
      </c>
      <c r="N1290" s="37">
        <v>12.087507247924799</v>
      </c>
      <c r="O1290" s="37">
        <v>0</v>
      </c>
      <c r="P1290" s="37">
        <v>0</v>
      </c>
      <c r="Q1290" s="37">
        <v>1.76190380007029E-2</v>
      </c>
      <c r="R1290" s="37">
        <v>25</v>
      </c>
      <c r="S1290" s="37">
        <v>2.5222027674317402E-2</v>
      </c>
      <c r="T1290" s="37">
        <v>997.97674560546898</v>
      </c>
      <c r="U1290" s="37">
        <v>13.7221031188965</v>
      </c>
      <c r="V1290" s="13"/>
      <c r="W1290" s="13"/>
      <c r="X1290" s="13"/>
      <c r="Y1290" s="13"/>
      <c r="Z1290" s="13"/>
      <c r="AA1290" s="13"/>
    </row>
    <row r="1291" spans="1:27" ht="15.75" customHeight="1" x14ac:dyDescent="0.2">
      <c r="A1291" s="13"/>
      <c r="B1291" s="37" t="str">
        <f>"CRS25WT3607818"</f>
        <v>CRS25WT3607818</v>
      </c>
      <c r="C1291" s="38">
        <v>45950</v>
      </c>
      <c r="D1291" s="39">
        <v>0.78649305555555549</v>
      </c>
      <c r="E1291" s="37" t="s">
        <v>62</v>
      </c>
      <c r="F1291" s="37">
        <v>197</v>
      </c>
      <c r="G1291" s="37">
        <v>4</v>
      </c>
      <c r="H1291" s="37">
        <v>197.88623046875</v>
      </c>
      <c r="I1291" s="37">
        <v>8.7552881240844709</v>
      </c>
      <c r="J1291" s="37">
        <v>24.5407199859619</v>
      </c>
      <c r="K1291" s="37">
        <v>8.9601011276245099</v>
      </c>
      <c r="L1291" s="37">
        <v>22.0852661132813</v>
      </c>
      <c r="M1291" s="37">
        <v>0.92099618911743197</v>
      </c>
      <c r="N1291" s="37">
        <v>12.1142473220825</v>
      </c>
      <c r="O1291" s="37">
        <v>0</v>
      </c>
      <c r="P1291" s="37">
        <v>0</v>
      </c>
      <c r="Q1291" s="37">
        <v>1.5317615121603E-2</v>
      </c>
      <c r="R1291" s="37">
        <v>25</v>
      </c>
      <c r="S1291" s="37">
        <v>2.3296367377042802E-2</v>
      </c>
      <c r="T1291" s="37">
        <v>997.84075927734398</v>
      </c>
      <c r="U1291" s="37">
        <v>13.315904617309601</v>
      </c>
      <c r="V1291" s="13"/>
      <c r="W1291" s="13"/>
      <c r="X1291" s="13"/>
      <c r="Y1291" s="13"/>
      <c r="Z1291" s="13"/>
      <c r="AA1291" s="13"/>
    </row>
    <row r="1292" spans="1:27" ht="15.75" customHeight="1" x14ac:dyDescent="0.2">
      <c r="A1292" s="13"/>
      <c r="B1292" s="37" t="str">
        <f>"CRS25WT3607819"</f>
        <v>CRS25WT3607819</v>
      </c>
      <c r="C1292" s="38">
        <v>45950</v>
      </c>
      <c r="D1292" s="39">
        <v>0.91271990740740738</v>
      </c>
      <c r="E1292" s="37" t="s">
        <v>62</v>
      </c>
      <c r="F1292" s="37">
        <v>202</v>
      </c>
      <c r="G1292" s="37">
        <v>4</v>
      </c>
      <c r="H1292" s="37">
        <v>202.6767578125</v>
      </c>
      <c r="I1292" s="37">
        <v>9.6464433670043892</v>
      </c>
      <c r="J1292" s="37">
        <v>24.524492263793899</v>
      </c>
      <c r="K1292" s="37">
        <v>9.90057468414307</v>
      </c>
      <c r="L1292" s="37">
        <v>20.471212387085</v>
      </c>
      <c r="M1292" s="37">
        <v>0.85671567916870095</v>
      </c>
      <c r="N1292" s="37">
        <v>9.8602170944213903</v>
      </c>
      <c r="O1292" s="37">
        <v>0</v>
      </c>
      <c r="P1292" s="37">
        <v>0</v>
      </c>
      <c r="Q1292" s="37">
        <v>4.11212258040905E-3</v>
      </c>
      <c r="R1292" s="37">
        <v>25</v>
      </c>
      <c r="S1292" s="37">
        <v>0.23770363628864299</v>
      </c>
      <c r="T1292" s="37">
        <v>993.73889160156295</v>
      </c>
      <c r="U1292" s="37">
        <v>322.45034790039102</v>
      </c>
      <c r="V1292" s="13"/>
      <c r="W1292" s="13"/>
      <c r="X1292" s="13"/>
      <c r="Y1292" s="13"/>
      <c r="Z1292" s="13"/>
      <c r="AA1292" s="13"/>
    </row>
    <row r="1293" spans="1:27" ht="15.75" customHeight="1" x14ac:dyDescent="0.2">
      <c r="A1293" s="13"/>
      <c r="B1293" s="37" t="str">
        <f>"CRS25WT3607820"</f>
        <v>CRS25WT3607820</v>
      </c>
      <c r="C1293" s="38">
        <v>45950</v>
      </c>
      <c r="D1293" s="39">
        <v>0.82166666666666666</v>
      </c>
      <c r="E1293" s="37" t="s">
        <v>62</v>
      </c>
      <c r="F1293" s="37">
        <v>196</v>
      </c>
      <c r="G1293" s="37">
        <v>4</v>
      </c>
      <c r="H1293" s="37">
        <v>196.48564147949199</v>
      </c>
      <c r="I1293" s="37">
        <v>9.5013122558593803</v>
      </c>
      <c r="J1293" s="37">
        <v>30.383661270141602</v>
      </c>
      <c r="K1293" s="37">
        <v>6.3501520156860396</v>
      </c>
      <c r="L1293" s="37">
        <v>30.941877365112301</v>
      </c>
      <c r="M1293" s="37">
        <v>0.68062376976013195</v>
      </c>
      <c r="N1293" s="37">
        <v>12.028505325317401</v>
      </c>
      <c r="O1293" s="37">
        <v>0</v>
      </c>
      <c r="P1293" s="37">
        <v>0</v>
      </c>
      <c r="Q1293" s="37">
        <v>1.0630114935338501E-2</v>
      </c>
      <c r="R1293" s="37">
        <v>25</v>
      </c>
      <c r="S1293" s="47">
        <v>9.9999999747524292E-7</v>
      </c>
      <c r="T1293" s="37">
        <v>1007.61157226563</v>
      </c>
      <c r="U1293" s="37">
        <v>291.44122314453102</v>
      </c>
      <c r="V1293" s="13"/>
      <c r="W1293" s="13"/>
      <c r="X1293" s="13"/>
      <c r="Y1293" s="13"/>
      <c r="Z1293" s="13"/>
      <c r="AA1293" s="13"/>
    </row>
    <row r="1294" spans="1:27" ht="15.75" customHeight="1" x14ac:dyDescent="0.2">
      <c r="A1294" s="13"/>
      <c r="B1294" s="37" t="str">
        <f>"CRS25WT3607821"</f>
        <v>CRS25WT3607821</v>
      </c>
      <c r="C1294" s="38">
        <v>45950</v>
      </c>
      <c r="D1294" s="39">
        <v>0.8181250000000001</v>
      </c>
      <c r="E1294" s="37" t="s">
        <v>62</v>
      </c>
      <c r="F1294" s="37">
        <v>195</v>
      </c>
      <c r="G1294" s="37">
        <v>4</v>
      </c>
      <c r="H1294" s="37">
        <v>195.21629333496099</v>
      </c>
      <c r="I1294" s="37">
        <v>9.4146566390991193</v>
      </c>
      <c r="J1294" s="37">
        <v>30.278156280517599</v>
      </c>
      <c r="K1294" s="37">
        <v>6.3052196502685502</v>
      </c>
      <c r="L1294" s="37">
        <v>30.9610595703125</v>
      </c>
      <c r="M1294" s="37">
        <v>0.68482899665832497</v>
      </c>
      <c r="N1294" s="37">
        <v>11.950798034668001</v>
      </c>
      <c r="O1294" s="37">
        <v>0</v>
      </c>
      <c r="P1294" s="37">
        <v>0</v>
      </c>
      <c r="Q1294" s="37">
        <v>1.13095259293914E-2</v>
      </c>
      <c r="R1294" s="37">
        <v>25</v>
      </c>
      <c r="S1294" s="47">
        <v>9.9999999747524292E-7</v>
      </c>
      <c r="T1294" s="37">
        <v>1010.04827880859</v>
      </c>
      <c r="U1294" s="37">
        <v>544.72589111328102</v>
      </c>
      <c r="V1294" s="13"/>
      <c r="W1294" s="13"/>
      <c r="X1294" s="13"/>
      <c r="Y1294" s="13"/>
      <c r="Z1294" s="13"/>
      <c r="AA1294" s="13"/>
    </row>
    <row r="1295" spans="1:27" ht="15.75" customHeight="1" x14ac:dyDescent="0.2">
      <c r="A1295" s="13"/>
      <c r="B1295" s="37" t="str">
        <f>"CRS25WT3607822"</f>
        <v>CRS25WT3607822</v>
      </c>
      <c r="C1295" s="38">
        <v>45950</v>
      </c>
      <c r="D1295" s="39">
        <v>0.91377314814814825</v>
      </c>
      <c r="E1295" s="37" t="s">
        <v>62</v>
      </c>
      <c r="F1295" s="37">
        <v>204</v>
      </c>
      <c r="G1295" s="37">
        <v>4</v>
      </c>
      <c r="H1295" s="37">
        <v>204.107009887695</v>
      </c>
      <c r="I1295" s="37">
        <v>9.7081089019775408</v>
      </c>
      <c r="J1295" s="37">
        <v>24.541864395141602</v>
      </c>
      <c r="K1295" s="37">
        <v>9.9664134979247994</v>
      </c>
      <c r="L1295" s="37">
        <v>20.479484558105501</v>
      </c>
      <c r="M1295" s="37">
        <v>0.85667425394058205</v>
      </c>
      <c r="N1295" s="37">
        <v>9.9297981262206996</v>
      </c>
      <c r="O1295" s="37">
        <v>0</v>
      </c>
      <c r="P1295" s="37">
        <v>0</v>
      </c>
      <c r="Q1295" s="37">
        <v>1.2896903790533499E-2</v>
      </c>
      <c r="R1295" s="37">
        <v>25</v>
      </c>
      <c r="S1295" s="37">
        <v>0.24441494047641801</v>
      </c>
      <c r="T1295" s="37">
        <v>993.26062011718795</v>
      </c>
      <c r="U1295" s="37">
        <v>281.20834350585898</v>
      </c>
      <c r="V1295" s="13"/>
      <c r="W1295" s="13"/>
      <c r="X1295" s="13"/>
      <c r="Y1295" s="13"/>
      <c r="Z1295" s="13"/>
      <c r="AA1295" s="13"/>
    </row>
    <row r="1296" spans="1:27" ht="15.75" customHeight="1" x14ac:dyDescent="0.2">
      <c r="A1296" s="13"/>
      <c r="B1296" s="37" t="str">
        <f>"CRS25WT3607823"</f>
        <v>CRS25WT3607823</v>
      </c>
      <c r="C1296" s="38">
        <v>45950</v>
      </c>
      <c r="D1296" s="39">
        <v>0.91089120370370369</v>
      </c>
      <c r="E1296" s="37" t="s">
        <v>62</v>
      </c>
      <c r="F1296" s="37">
        <v>203</v>
      </c>
      <c r="G1296" s="37">
        <v>4</v>
      </c>
      <c r="H1296" s="37">
        <v>203.153244018555</v>
      </c>
      <c r="I1296" s="37">
        <v>9.7072353363037092</v>
      </c>
      <c r="J1296" s="37">
        <v>24.509357452392599</v>
      </c>
      <c r="K1296" s="37">
        <v>9.9108333587646502</v>
      </c>
      <c r="L1296" s="37">
        <v>20.4980983734131</v>
      </c>
      <c r="M1296" s="37">
        <v>0.85387891530990601</v>
      </c>
      <c r="N1296" s="37">
        <v>9.8833980560302699</v>
      </c>
      <c r="O1296" s="37">
        <v>0</v>
      </c>
      <c r="P1296" s="37">
        <v>0</v>
      </c>
      <c r="Q1296" s="37">
        <v>1.18948509916663E-2</v>
      </c>
      <c r="R1296" s="37">
        <v>25</v>
      </c>
      <c r="S1296" s="37">
        <v>0.243387430906296</v>
      </c>
      <c r="T1296" s="37">
        <v>993.81231689453102</v>
      </c>
      <c r="U1296" s="37">
        <v>278.24417114257801</v>
      </c>
      <c r="V1296" s="13"/>
      <c r="W1296" s="13"/>
      <c r="X1296" s="13"/>
      <c r="Y1296" s="13"/>
      <c r="Z1296" s="13"/>
      <c r="AA1296" s="13"/>
    </row>
    <row r="1297" spans="1:27" ht="15.75" customHeight="1" x14ac:dyDescent="0.2">
      <c r="A1297" s="13"/>
      <c r="B1297" s="37" t="str">
        <f>"CRS25WT3607824"</f>
        <v>CRS25WT3607824</v>
      </c>
      <c r="C1297" s="38">
        <v>45950</v>
      </c>
      <c r="D1297" s="39">
        <v>0.90990740740740739</v>
      </c>
      <c r="E1297" s="37" t="s">
        <v>62</v>
      </c>
      <c r="F1297" s="37">
        <v>203</v>
      </c>
      <c r="G1297" s="37">
        <v>4</v>
      </c>
      <c r="H1297" s="37">
        <v>203.80865478515599</v>
      </c>
      <c r="I1297" s="37">
        <v>9.7595634460449201</v>
      </c>
      <c r="J1297" s="37">
        <v>24.513181686401399</v>
      </c>
      <c r="K1297" s="37">
        <v>9.9508399963378906</v>
      </c>
      <c r="L1297" s="37">
        <v>20.481554031372099</v>
      </c>
      <c r="M1297" s="37">
        <v>0.85190773010253895</v>
      </c>
      <c r="N1297" s="37">
        <v>9.915283203125</v>
      </c>
      <c r="O1297" s="37">
        <v>0</v>
      </c>
      <c r="P1297" s="37">
        <v>0</v>
      </c>
      <c r="Q1297" s="37">
        <v>1.0654752142727399E-2</v>
      </c>
      <c r="R1297" s="37">
        <v>25</v>
      </c>
      <c r="S1297" s="37">
        <v>0.24149420857429499</v>
      </c>
      <c r="T1297" s="37">
        <v>993.214111328125</v>
      </c>
      <c r="U1297" s="37">
        <v>313.409912109375</v>
      </c>
      <c r="V1297" s="13"/>
      <c r="W1297" s="13"/>
      <c r="X1297" s="13"/>
      <c r="Y1297" s="13"/>
      <c r="Z1297" s="13"/>
      <c r="AA1297" s="13"/>
    </row>
    <row r="1298" spans="1:27" ht="15.75" customHeight="1" x14ac:dyDescent="0.2">
      <c r="A1298" s="13"/>
      <c r="B1298" s="37" t="str">
        <f>"CRS25WT3607825"</f>
        <v>CRS25WT3607825</v>
      </c>
      <c r="C1298" s="38">
        <v>45951</v>
      </c>
      <c r="D1298" s="39">
        <v>3.0266203703703708E-2</v>
      </c>
      <c r="E1298" s="37" t="s">
        <v>62</v>
      </c>
      <c r="F1298" s="37">
        <v>203</v>
      </c>
      <c r="G1298" s="37">
        <v>4</v>
      </c>
      <c r="H1298" s="37">
        <v>203.59791564941401</v>
      </c>
      <c r="I1298" s="37">
        <v>9.7340726852416992</v>
      </c>
      <c r="J1298" s="37">
        <v>24.530046463012699</v>
      </c>
      <c r="K1298" s="37">
        <v>9.9455718994140607</v>
      </c>
      <c r="L1298" s="37">
        <v>20.471212387085</v>
      </c>
      <c r="M1298" s="37">
        <v>0.85266882181167603</v>
      </c>
      <c r="N1298" s="37">
        <v>9.9050312042236293</v>
      </c>
      <c r="O1298" s="37">
        <v>0</v>
      </c>
      <c r="P1298" s="37">
        <v>0</v>
      </c>
      <c r="Q1298" s="37">
        <v>1.0952303186059E-2</v>
      </c>
      <c r="R1298" s="37">
        <v>25</v>
      </c>
      <c r="S1298" s="37">
        <v>0.244566485285759</v>
      </c>
      <c r="T1298" s="37">
        <v>992.86169433593795</v>
      </c>
      <c r="U1298" s="37">
        <v>315.02456665039102</v>
      </c>
      <c r="V1298" s="13"/>
      <c r="W1298" s="13"/>
      <c r="X1298" s="13"/>
      <c r="Y1298" s="13"/>
      <c r="Z1298" s="13"/>
      <c r="AA1298" s="13"/>
    </row>
    <row r="1299" spans="1:27" ht="15.75" customHeight="1" x14ac:dyDescent="0.2">
      <c r="A1299" s="13"/>
      <c r="B1299" s="37" t="str">
        <f>"CRS25WT3607826"</f>
        <v>CRS25WT3607826</v>
      </c>
      <c r="C1299" s="38">
        <v>45950</v>
      </c>
      <c r="D1299" s="39">
        <v>0.81533564814814818</v>
      </c>
      <c r="E1299" s="37" t="s">
        <v>62</v>
      </c>
      <c r="F1299" s="37">
        <v>202</v>
      </c>
      <c r="G1299" s="37">
        <v>4</v>
      </c>
      <c r="H1299" s="37">
        <v>202.69320678710901</v>
      </c>
      <c r="I1299" s="37">
        <v>9.3763256072997994</v>
      </c>
      <c r="J1299" s="37">
        <v>30.423946380615199</v>
      </c>
      <c r="K1299" s="37">
        <v>6.5548362731933603</v>
      </c>
      <c r="L1299" s="37">
        <v>30.922695159912099</v>
      </c>
      <c r="M1299" s="37">
        <v>0.71054399013519298</v>
      </c>
      <c r="N1299" s="37">
        <v>12.408521652221699</v>
      </c>
      <c r="O1299" s="37">
        <v>0</v>
      </c>
      <c r="P1299" s="37">
        <v>0</v>
      </c>
      <c r="Q1299" s="37">
        <v>1.1269850656390201E-2</v>
      </c>
      <c r="R1299" s="37">
        <v>25</v>
      </c>
      <c r="S1299" s="47">
        <v>9.9999999747524292E-7</v>
      </c>
      <c r="T1299" s="37">
        <v>1067.31237792969</v>
      </c>
      <c r="U1299" s="37">
        <v>571.02593994140602</v>
      </c>
      <c r="V1299" s="13"/>
      <c r="W1299" s="13"/>
      <c r="X1299" s="13"/>
      <c r="Y1299" s="13"/>
      <c r="Z1299" s="13"/>
      <c r="AA1299" s="13"/>
    </row>
    <row r="1300" spans="1:27" ht="15.75" customHeight="1" x14ac:dyDescent="0.2">
      <c r="A1300" s="13"/>
      <c r="B1300" s="37" t="str">
        <f>"CRS25WT3607827"</f>
        <v>CRS25WT3607827</v>
      </c>
      <c r="C1300" s="38">
        <v>45951</v>
      </c>
      <c r="D1300" s="39">
        <v>2.9756944444444447E-2</v>
      </c>
      <c r="E1300" s="37" t="s">
        <v>62</v>
      </c>
      <c r="F1300" s="37">
        <v>202</v>
      </c>
      <c r="G1300" s="37">
        <v>4</v>
      </c>
      <c r="H1300" s="37">
        <v>202.05795288085901</v>
      </c>
      <c r="I1300" s="37">
        <v>9.6342058181762695</v>
      </c>
      <c r="J1300" s="37">
        <v>24.498947143554702</v>
      </c>
      <c r="K1300" s="37">
        <v>9.8743371963500994</v>
      </c>
      <c r="L1300" s="37">
        <v>20.462938308715799</v>
      </c>
      <c r="M1300" s="37">
        <v>0.85607653856277499</v>
      </c>
      <c r="N1300" s="37">
        <v>9.8301124572753906</v>
      </c>
      <c r="O1300" s="37">
        <v>0</v>
      </c>
      <c r="P1300" s="37">
        <v>0</v>
      </c>
      <c r="Q1300" s="37">
        <v>8.3741685375571303E-3</v>
      </c>
      <c r="R1300" s="37">
        <v>25</v>
      </c>
      <c r="S1300" s="37">
        <v>0.239055395126343</v>
      </c>
      <c r="T1300" s="37">
        <v>992.78869628906295</v>
      </c>
      <c r="U1300" s="37">
        <v>298.8876953125</v>
      </c>
      <c r="V1300" s="13"/>
      <c r="W1300" s="13"/>
      <c r="X1300" s="13"/>
      <c r="Y1300" s="13"/>
      <c r="Z1300" s="13"/>
      <c r="AA1300" s="13"/>
    </row>
    <row r="1301" spans="1:27" ht="15.75" customHeight="1" x14ac:dyDescent="0.2">
      <c r="A1301" s="13"/>
      <c r="B1301" s="37" t="str">
        <f>"CRS25WT3607828"</f>
        <v>CRS25WT3607828</v>
      </c>
      <c r="C1301" s="38">
        <v>45951</v>
      </c>
      <c r="D1301" s="39">
        <v>3.3449074074074069E-2</v>
      </c>
      <c r="E1301" s="37" t="s">
        <v>62</v>
      </c>
      <c r="F1301" s="37">
        <v>203</v>
      </c>
      <c r="G1301" s="37">
        <v>4</v>
      </c>
      <c r="H1301" s="37">
        <v>203.40869140625</v>
      </c>
      <c r="I1301" s="37">
        <v>9.67889499664307</v>
      </c>
      <c r="J1301" s="37">
        <v>24.523775100708001</v>
      </c>
      <c r="K1301" s="37">
        <v>9.9212942123413104</v>
      </c>
      <c r="L1301" s="37">
        <v>20.502233505248999</v>
      </c>
      <c r="M1301" s="37">
        <v>0.85695183277130105</v>
      </c>
      <c r="N1301" s="37">
        <v>9.8958253860473597</v>
      </c>
      <c r="O1301" s="37">
        <v>0</v>
      </c>
      <c r="P1301" s="37">
        <v>0</v>
      </c>
      <c r="Q1301" s="37">
        <v>1.3809213414788199E-2</v>
      </c>
      <c r="R1301" s="37">
        <v>25</v>
      </c>
      <c r="S1301" s="37">
        <v>0.23499074578285201</v>
      </c>
      <c r="T1301" s="37">
        <v>993.12457275390602</v>
      </c>
      <c r="U1301" s="37">
        <v>294.37771606445301</v>
      </c>
      <c r="V1301" s="13"/>
      <c r="W1301" s="13"/>
      <c r="X1301" s="13"/>
      <c r="Y1301" s="13"/>
      <c r="Z1301" s="13"/>
      <c r="AA1301" s="13"/>
    </row>
    <row r="1302" spans="1:27" ht="15.75" customHeight="1" x14ac:dyDescent="0.2">
      <c r="A1302" s="13"/>
      <c r="B1302" s="37" t="str">
        <f>"CRS25WT3607829"</f>
        <v>CRS25WT3607829</v>
      </c>
      <c r="C1302" s="38">
        <v>45951</v>
      </c>
      <c r="D1302" s="39">
        <v>3.3958333333333333E-2</v>
      </c>
      <c r="E1302" s="37" t="s">
        <v>62</v>
      </c>
      <c r="F1302" s="37">
        <v>203</v>
      </c>
      <c r="G1302" s="37">
        <v>4</v>
      </c>
      <c r="H1302" s="37">
        <v>203.37747192382801</v>
      </c>
      <c r="I1302" s="37">
        <v>9.6428899765014595</v>
      </c>
      <c r="J1302" s="37">
        <v>24.531976699829102</v>
      </c>
      <c r="K1302" s="37">
        <v>9.9227743148803693</v>
      </c>
      <c r="L1302" s="37">
        <v>20.496028900146499</v>
      </c>
      <c r="M1302" s="37">
        <v>0.85973197221756004</v>
      </c>
      <c r="N1302" s="37">
        <v>9.8943061828613299</v>
      </c>
      <c r="O1302" s="37">
        <v>0</v>
      </c>
      <c r="P1302" s="37">
        <v>0</v>
      </c>
      <c r="Q1302" s="37">
        <v>1.3809213414788199E-2</v>
      </c>
      <c r="R1302" s="37">
        <v>25</v>
      </c>
      <c r="S1302" s="37">
        <v>0.242787376046181</v>
      </c>
      <c r="T1302" s="37">
        <v>993.38464355468795</v>
      </c>
      <c r="U1302" s="37">
        <v>335.65597534179699</v>
      </c>
      <c r="V1302" s="13"/>
      <c r="W1302" s="13"/>
      <c r="X1302" s="13"/>
      <c r="Y1302" s="13"/>
      <c r="Z1302" s="13"/>
      <c r="AA1302" s="13"/>
    </row>
    <row r="1303" spans="1:27" ht="15.75" customHeight="1" x14ac:dyDescent="0.2">
      <c r="A1303" s="13"/>
      <c r="B1303" s="37" t="str">
        <f>"CRS25WT3607830"</f>
        <v>CRS25WT3607830</v>
      </c>
      <c r="C1303" s="38">
        <v>45951</v>
      </c>
      <c r="D1303" s="39">
        <v>2.0046296296296295E-2</v>
      </c>
      <c r="E1303" s="37" t="s">
        <v>62</v>
      </c>
      <c r="F1303" s="37">
        <v>203</v>
      </c>
      <c r="G1303" s="37">
        <v>4</v>
      </c>
      <c r="H1303" s="37">
        <v>203.29350280761699</v>
      </c>
      <c r="I1303" s="37">
        <v>9.7019567489624006</v>
      </c>
      <c r="J1303" s="37">
        <v>24.5409259796143</v>
      </c>
      <c r="K1303" s="37">
        <v>9.9086780548095703</v>
      </c>
      <c r="L1303" s="37">
        <v>20.5167121887207</v>
      </c>
      <c r="M1303" s="37">
        <v>0.85383355617523204</v>
      </c>
      <c r="N1303" s="37">
        <v>9.8902215957641602</v>
      </c>
      <c r="O1303" s="37">
        <v>0</v>
      </c>
      <c r="P1303" s="37">
        <v>0</v>
      </c>
      <c r="Q1303" s="37">
        <v>6.90356036648154E-3</v>
      </c>
      <c r="R1303" s="37">
        <v>25</v>
      </c>
      <c r="S1303" s="37">
        <v>0.23033854365348799</v>
      </c>
      <c r="T1303" s="37">
        <v>992.577880859375</v>
      </c>
      <c r="U1303" s="37">
        <v>353.20974731445301</v>
      </c>
      <c r="V1303" s="13"/>
      <c r="W1303" s="13"/>
      <c r="X1303" s="13"/>
      <c r="Y1303" s="13"/>
      <c r="Z1303" s="13"/>
      <c r="AA1303" s="13"/>
    </row>
    <row r="1304" spans="1:27" ht="15.75" customHeight="1" x14ac:dyDescent="0.2">
      <c r="A1304" s="13"/>
      <c r="B1304" s="37" t="str">
        <f>"CRS25WT3607831"</f>
        <v>CRS25WT3607831</v>
      </c>
      <c r="C1304" s="38">
        <v>45951</v>
      </c>
      <c r="D1304" s="39">
        <v>2.7592592592592596E-2</v>
      </c>
      <c r="E1304" s="37" t="s">
        <v>62</v>
      </c>
      <c r="F1304" s="37">
        <v>202</v>
      </c>
      <c r="G1304" s="37">
        <v>4</v>
      </c>
      <c r="H1304" s="37">
        <v>202.44169616699199</v>
      </c>
      <c r="I1304" s="37">
        <v>9.6878595352172905</v>
      </c>
      <c r="J1304" s="37">
        <v>24.472190856933601</v>
      </c>
      <c r="K1304" s="37">
        <v>9.9081106185913104</v>
      </c>
      <c r="L1304" s="37">
        <v>20.4319171905518</v>
      </c>
      <c r="M1304" s="37">
        <v>0.85388481616973899</v>
      </c>
      <c r="N1304" s="37">
        <v>9.8487815856933594</v>
      </c>
      <c r="O1304" s="37">
        <v>0</v>
      </c>
      <c r="P1304" s="37">
        <v>0</v>
      </c>
      <c r="Q1304" s="37">
        <v>6.6121225245296998E-3</v>
      </c>
      <c r="R1304" s="37">
        <v>25</v>
      </c>
      <c r="S1304" s="37">
        <v>0.24137489497661599</v>
      </c>
      <c r="T1304" s="37">
        <v>992.21929931640602</v>
      </c>
      <c r="U1304" s="37">
        <v>303.20959472656301</v>
      </c>
      <c r="V1304" s="13"/>
      <c r="W1304" s="13"/>
      <c r="X1304" s="13"/>
      <c r="Y1304" s="13"/>
      <c r="Z1304" s="13"/>
      <c r="AA1304" s="13"/>
    </row>
    <row r="1305" spans="1:27" ht="15.75" customHeight="1" x14ac:dyDescent="0.2">
      <c r="A1305" s="13"/>
      <c r="B1305" s="37" t="str">
        <f>"CRS25WT3607832"</f>
        <v>CRS25WT3607832</v>
      </c>
      <c r="C1305" s="38">
        <v>45951</v>
      </c>
      <c r="D1305" s="39">
        <v>2.8055555555555556E-2</v>
      </c>
      <c r="E1305" s="37" t="s">
        <v>62</v>
      </c>
      <c r="F1305" s="37">
        <v>202</v>
      </c>
      <c r="G1305" s="37">
        <v>4</v>
      </c>
      <c r="H1305" s="37">
        <v>202.63990783691401</v>
      </c>
      <c r="I1305" s="37">
        <v>9.7225685119628906</v>
      </c>
      <c r="J1305" s="37">
        <v>24.520240783691399</v>
      </c>
      <c r="K1305" s="37">
        <v>9.8927783966064506</v>
      </c>
      <c r="L1305" s="37">
        <v>20.48362159729</v>
      </c>
      <c r="M1305" s="37">
        <v>0.850000619888306</v>
      </c>
      <c r="N1305" s="37">
        <v>9.8584241867065394</v>
      </c>
      <c r="O1305" s="37">
        <v>0</v>
      </c>
      <c r="P1305" s="37">
        <v>0</v>
      </c>
      <c r="Q1305" s="37">
        <v>1.25397015362978E-2</v>
      </c>
      <c r="R1305" s="37">
        <v>25</v>
      </c>
      <c r="S1305" s="37">
        <v>0.239737898111343</v>
      </c>
      <c r="T1305" s="37">
        <v>993.51519775390602</v>
      </c>
      <c r="U1305" s="37">
        <v>444.76770019531301</v>
      </c>
      <c r="V1305" s="13"/>
      <c r="W1305" s="13"/>
      <c r="X1305" s="13"/>
      <c r="Y1305" s="13"/>
      <c r="Z1305" s="13"/>
      <c r="AA1305" s="13"/>
    </row>
    <row r="1306" spans="1:27" ht="15.75" customHeight="1" x14ac:dyDescent="0.2">
      <c r="A1306" s="13"/>
      <c r="B1306" s="37" t="str">
        <f>"CRS25WT3607833"</f>
        <v>CRS25WT3607833</v>
      </c>
      <c r="C1306" s="38">
        <v>45951</v>
      </c>
      <c r="D1306" s="39">
        <v>1.7291666666666667E-2</v>
      </c>
      <c r="E1306" s="37" t="s">
        <v>62</v>
      </c>
      <c r="F1306" s="37">
        <v>202</v>
      </c>
      <c r="G1306" s="37">
        <v>4</v>
      </c>
      <c r="H1306" s="37">
        <v>202.36602783203099</v>
      </c>
      <c r="I1306" s="37">
        <v>9.6454038619995099</v>
      </c>
      <c r="J1306" s="37">
        <v>24.547735214233398</v>
      </c>
      <c r="K1306" s="37">
        <v>9.8654613494872994</v>
      </c>
      <c r="L1306" s="37">
        <v>20.512575149536101</v>
      </c>
      <c r="M1306" s="37">
        <v>0.85468435287475597</v>
      </c>
      <c r="N1306" s="37">
        <v>9.8450994491577095</v>
      </c>
      <c r="O1306" s="37">
        <v>0</v>
      </c>
      <c r="P1306" s="37">
        <v>0</v>
      </c>
      <c r="Q1306" s="37">
        <v>6.03174511343241E-3</v>
      </c>
      <c r="R1306" s="37">
        <v>25</v>
      </c>
      <c r="S1306" s="37">
        <v>0.24598184227943401</v>
      </c>
      <c r="T1306" s="37">
        <v>993.33654785156295</v>
      </c>
      <c r="U1306" s="37">
        <v>387.63360595703102</v>
      </c>
      <c r="V1306" s="13"/>
      <c r="W1306" s="13"/>
      <c r="X1306" s="13"/>
      <c r="Y1306" s="13"/>
      <c r="Z1306" s="13"/>
      <c r="AA1306" s="13"/>
    </row>
    <row r="1307" spans="1:27" ht="15.75" customHeight="1" x14ac:dyDescent="0.2">
      <c r="A1307" s="13"/>
      <c r="B1307" s="37" t="str">
        <f>"CRS25WT3607834"</f>
        <v>CRS25WT3607834</v>
      </c>
      <c r="C1307" s="38">
        <v>45951</v>
      </c>
      <c r="D1307" s="39">
        <v>5.935185185185185E-2</v>
      </c>
      <c r="E1307" s="37" t="s">
        <v>62</v>
      </c>
      <c r="F1307" s="37">
        <v>202</v>
      </c>
      <c r="G1307" s="37">
        <v>4</v>
      </c>
      <c r="H1307" s="37">
        <v>202.97369384765599</v>
      </c>
      <c r="I1307" s="37">
        <v>9.6743183135986293</v>
      </c>
      <c r="J1307" s="37">
        <v>24.465011596679702</v>
      </c>
      <c r="K1307" s="37">
        <v>9.9432086944580096</v>
      </c>
      <c r="L1307" s="37">
        <v>20.413301467895501</v>
      </c>
      <c r="M1307" s="37">
        <v>0.85757863521575906</v>
      </c>
      <c r="N1307" s="37">
        <v>9.8746623992919904</v>
      </c>
      <c r="O1307" s="37">
        <v>0</v>
      </c>
      <c r="P1307" s="37">
        <v>0</v>
      </c>
      <c r="Q1307" s="37">
        <v>1.0316879488527801E-3</v>
      </c>
      <c r="R1307" s="37">
        <v>25</v>
      </c>
      <c r="S1307" s="37">
        <v>0.239442333579063</v>
      </c>
      <c r="T1307" s="37">
        <v>993.42431640625</v>
      </c>
      <c r="U1307" s="37">
        <v>349.66525268554699</v>
      </c>
      <c r="V1307" s="13"/>
      <c r="W1307" s="13"/>
      <c r="X1307" s="13"/>
      <c r="Y1307" s="13"/>
      <c r="Z1307" s="13"/>
      <c r="AA1307" s="13"/>
    </row>
    <row r="1308" spans="1:27" ht="15.75" customHeight="1" x14ac:dyDescent="0.2">
      <c r="A1308" s="13"/>
      <c r="B1308" s="37" t="str">
        <f>"CRS25WT3607836"</f>
        <v>CRS25WT3607836</v>
      </c>
      <c r="C1308" s="38">
        <v>45951</v>
      </c>
      <c r="D1308" s="39">
        <v>2.0613425925925927E-2</v>
      </c>
      <c r="E1308" s="37" t="s">
        <v>62</v>
      </c>
      <c r="F1308" s="37">
        <v>202</v>
      </c>
      <c r="G1308" s="37">
        <v>4</v>
      </c>
      <c r="H1308" s="37">
        <v>202.42117309570301</v>
      </c>
      <c r="I1308" s="37">
        <v>9.6661567687988299</v>
      </c>
      <c r="J1308" s="37">
        <v>24.5190753936768</v>
      </c>
      <c r="K1308" s="37">
        <v>9.8661603927612305</v>
      </c>
      <c r="L1308" s="37">
        <v>20.5167121887207</v>
      </c>
      <c r="M1308" s="37">
        <v>0.85407894849777199</v>
      </c>
      <c r="N1308" s="37">
        <v>9.8477830886840803</v>
      </c>
      <c r="O1308" s="37">
        <v>0</v>
      </c>
      <c r="P1308" s="37">
        <v>0</v>
      </c>
      <c r="Q1308" s="37">
        <v>5.7539679110050201E-3</v>
      </c>
      <c r="R1308" s="37">
        <v>25</v>
      </c>
      <c r="S1308" s="37">
        <v>0.23449219763279</v>
      </c>
      <c r="T1308" s="37">
        <v>993.08288574218795</v>
      </c>
      <c r="U1308" s="37">
        <v>289.97647094726602</v>
      </c>
      <c r="V1308" s="13"/>
      <c r="W1308" s="13"/>
      <c r="X1308" s="13"/>
      <c r="Y1308" s="13"/>
      <c r="Z1308" s="13"/>
      <c r="AA1308" s="13"/>
    </row>
    <row r="1309" spans="1:27" ht="15.75" customHeight="1" x14ac:dyDescent="0.2">
      <c r="A1309" s="13"/>
      <c r="B1309" s="37" t="str">
        <f>"CRS25WT3607837"</f>
        <v>CRS25WT3607837</v>
      </c>
      <c r="C1309" s="38">
        <v>45951</v>
      </c>
      <c r="D1309" s="39">
        <v>4.0219907407407406E-2</v>
      </c>
      <c r="E1309" s="37" t="s">
        <v>62</v>
      </c>
      <c r="F1309" s="37">
        <v>203</v>
      </c>
      <c r="G1309" s="37">
        <v>4</v>
      </c>
      <c r="H1309" s="37">
        <v>203.87904357910199</v>
      </c>
      <c r="I1309" s="37">
        <v>9.6798448562622106</v>
      </c>
      <c r="J1309" s="37">
        <v>24.5339164733887</v>
      </c>
      <c r="K1309" s="37">
        <v>9.9032754898071307</v>
      </c>
      <c r="L1309" s="37">
        <v>20.587032318115199</v>
      </c>
      <c r="M1309" s="37">
        <v>0.85849410295486495</v>
      </c>
      <c r="N1309" s="37">
        <v>9.9187078475952095</v>
      </c>
      <c r="O1309" s="37">
        <v>0</v>
      </c>
      <c r="P1309" s="37">
        <v>0</v>
      </c>
      <c r="Q1309" s="37">
        <v>1.06547614559531E-2</v>
      </c>
      <c r="R1309" s="37">
        <v>25</v>
      </c>
      <c r="S1309" s="37">
        <v>0.227242156863213</v>
      </c>
      <c r="T1309" s="37">
        <v>993.12731933593795</v>
      </c>
      <c r="U1309" s="37">
        <v>322.23379516601602</v>
      </c>
      <c r="V1309" s="13"/>
      <c r="W1309" s="13"/>
      <c r="X1309" s="13"/>
      <c r="Y1309" s="13"/>
      <c r="Z1309" s="13"/>
      <c r="AA1309" s="13"/>
    </row>
    <row r="1310" spans="1:27" ht="15.75" customHeight="1" x14ac:dyDescent="0.2">
      <c r="A1310" s="13"/>
      <c r="B1310" s="37" t="str">
        <f>"CRS25WT3607839"</f>
        <v>CRS25WT3607839</v>
      </c>
      <c r="C1310" s="38">
        <v>45951</v>
      </c>
      <c r="D1310" s="39">
        <v>4.7928240740740737E-2</v>
      </c>
      <c r="E1310" s="37" t="s">
        <v>62</v>
      </c>
      <c r="F1310" s="37">
        <v>202</v>
      </c>
      <c r="G1310" s="37">
        <v>4</v>
      </c>
      <c r="H1310" s="37">
        <v>202.71347045898401</v>
      </c>
      <c r="I1310" s="37">
        <v>9.6687736511230504</v>
      </c>
      <c r="J1310" s="37">
        <v>24.527528762817401</v>
      </c>
      <c r="K1310" s="37">
        <v>9.8635034561157209</v>
      </c>
      <c r="L1310" s="37">
        <v>20.551872253418001</v>
      </c>
      <c r="M1310" s="37">
        <v>0.85478603839874301</v>
      </c>
      <c r="N1310" s="37">
        <v>9.8620033264160192</v>
      </c>
      <c r="O1310" s="37">
        <v>0</v>
      </c>
      <c r="P1310" s="37">
        <v>0</v>
      </c>
      <c r="Q1310" s="37">
        <v>5.6865387596190002E-3</v>
      </c>
      <c r="R1310" s="37">
        <v>25</v>
      </c>
      <c r="S1310" s="37">
        <v>0.23188798129558599</v>
      </c>
      <c r="T1310" s="37">
        <v>992.994140625</v>
      </c>
      <c r="U1310" s="37">
        <v>352.70632934570301</v>
      </c>
      <c r="V1310" s="13"/>
      <c r="W1310" s="13"/>
      <c r="X1310" s="13"/>
      <c r="Y1310" s="13"/>
      <c r="Z1310" s="13"/>
      <c r="AA1310" s="13"/>
    </row>
    <row r="1311" spans="1:27" ht="15.75" customHeight="1" x14ac:dyDescent="0.2">
      <c r="A1311" s="13"/>
      <c r="B1311" s="37" t="str">
        <f>"CRS25WT3607840"</f>
        <v>CRS25WT3607840</v>
      </c>
      <c r="C1311" s="38">
        <v>45951</v>
      </c>
      <c r="D1311" s="39">
        <v>3.6990740740740741E-2</v>
      </c>
      <c r="E1311" s="37" t="s">
        <v>62</v>
      </c>
      <c r="F1311" s="37">
        <v>202</v>
      </c>
      <c r="G1311" s="37">
        <v>4</v>
      </c>
      <c r="H1311" s="37">
        <v>202.27456665039099</v>
      </c>
      <c r="I1311" s="37">
        <v>9.6644363403320295</v>
      </c>
      <c r="J1311" s="37">
        <v>24.521080017089801</v>
      </c>
      <c r="K1311" s="37">
        <v>9.8919210433959996</v>
      </c>
      <c r="L1311" s="37">
        <v>20.448461532592798</v>
      </c>
      <c r="M1311" s="37">
        <v>0.85354250669479403</v>
      </c>
      <c r="N1311" s="37">
        <v>9.8406505584716797</v>
      </c>
      <c r="O1311" s="37">
        <v>0</v>
      </c>
      <c r="P1311" s="37">
        <v>0</v>
      </c>
      <c r="Q1311" s="37">
        <v>1.69344916939735E-2</v>
      </c>
      <c r="R1311" s="37">
        <v>25</v>
      </c>
      <c r="S1311" s="37">
        <v>0.24662341177463501</v>
      </c>
      <c r="T1311" s="37">
        <v>993.03948974609398</v>
      </c>
      <c r="U1311" s="37">
        <v>300.83782958984398</v>
      </c>
      <c r="V1311" s="13"/>
      <c r="W1311" s="13"/>
      <c r="X1311" s="13"/>
      <c r="Y1311" s="13"/>
      <c r="Z1311" s="13"/>
      <c r="AA1311" s="13"/>
    </row>
    <row r="1312" spans="1:27" ht="15.75" customHeight="1" x14ac:dyDescent="0.2">
      <c r="A1312" s="13"/>
      <c r="B1312" s="37" t="str">
        <f>"CRS25WT3607841"</f>
        <v>CRS25WT3607841</v>
      </c>
      <c r="C1312" s="38">
        <v>45951</v>
      </c>
      <c r="D1312" s="39">
        <v>3.8055555555555558E-2</v>
      </c>
      <c r="E1312" s="37" t="s">
        <v>62</v>
      </c>
      <c r="F1312" s="37">
        <v>202</v>
      </c>
      <c r="G1312" s="37">
        <v>4</v>
      </c>
      <c r="H1312" s="37">
        <v>202.9951171875</v>
      </c>
      <c r="I1312" s="37">
        <v>9.6655120849609393</v>
      </c>
      <c r="J1312" s="37">
        <v>24.521957397460898</v>
      </c>
      <c r="K1312" s="37">
        <v>9.9261541366577095</v>
      </c>
      <c r="L1312" s="37">
        <v>20.4505290985107</v>
      </c>
      <c r="M1312" s="37">
        <v>0.85645705461502097</v>
      </c>
      <c r="N1312" s="37">
        <v>9.8757047653198207</v>
      </c>
      <c r="O1312" s="37">
        <v>0</v>
      </c>
      <c r="P1312" s="37">
        <v>0</v>
      </c>
      <c r="Q1312" s="37">
        <v>9.1280015185475297E-3</v>
      </c>
      <c r="R1312" s="37">
        <v>25</v>
      </c>
      <c r="S1312" s="37">
        <v>0.238914519548416</v>
      </c>
      <c r="T1312" s="37">
        <v>992.78625488281295</v>
      </c>
      <c r="U1312" s="37">
        <v>359.80770874023398</v>
      </c>
      <c r="V1312" s="13"/>
      <c r="W1312" s="13"/>
      <c r="X1312" s="13"/>
      <c r="Y1312" s="13"/>
      <c r="Z1312" s="13"/>
      <c r="AA1312" s="13"/>
    </row>
    <row r="1313" spans="1:27" ht="15.75" customHeight="1" x14ac:dyDescent="0.2">
      <c r="A1313" s="13"/>
      <c r="B1313" s="37" t="str">
        <f>"CRS25WT3607842"</f>
        <v>CRS25WT3607842</v>
      </c>
      <c r="C1313" s="38">
        <v>45951</v>
      </c>
      <c r="D1313" s="39">
        <v>3.9212962962962963E-2</v>
      </c>
      <c r="E1313" s="37" t="s">
        <v>62</v>
      </c>
      <c r="F1313" s="37">
        <v>203</v>
      </c>
      <c r="G1313" s="37">
        <v>4</v>
      </c>
      <c r="H1313" s="37">
        <v>203.15892028808599</v>
      </c>
      <c r="I1313" s="37">
        <v>9.6739854812622106</v>
      </c>
      <c r="J1313" s="37">
        <v>24.507991790771499</v>
      </c>
      <c r="K1313" s="37">
        <v>9.9201183319091797</v>
      </c>
      <c r="L1313" s="37">
        <v>20.479484558105501</v>
      </c>
      <c r="M1313" s="37">
        <v>0.85688537359237704</v>
      </c>
      <c r="N1313" s="37">
        <v>9.8836736679077095</v>
      </c>
      <c r="O1313" s="37">
        <v>0</v>
      </c>
      <c r="P1313" s="37">
        <v>0</v>
      </c>
      <c r="Q1313" s="37">
        <v>1.06349252164364E-2</v>
      </c>
      <c r="R1313" s="37">
        <v>25</v>
      </c>
      <c r="S1313" s="37">
        <v>0.23995231091976199</v>
      </c>
      <c r="T1313" s="37">
        <v>993.454833984375</v>
      </c>
      <c r="U1313" s="37">
        <v>305.57092285156301</v>
      </c>
      <c r="V1313" s="13"/>
      <c r="W1313" s="13"/>
      <c r="X1313" s="13"/>
      <c r="Y1313" s="13"/>
      <c r="Z1313" s="13"/>
      <c r="AA1313" s="13"/>
    </row>
    <row r="1314" spans="1:27" ht="15.75" customHeight="1" x14ac:dyDescent="0.2">
      <c r="A1314" s="13"/>
      <c r="B1314" s="37" t="str">
        <f>"CRS25WT3607843"</f>
        <v>CRS25WT3607843</v>
      </c>
      <c r="C1314" s="38">
        <v>45951</v>
      </c>
      <c r="D1314" s="39">
        <v>3.5462962962962967E-2</v>
      </c>
      <c r="E1314" s="37" t="s">
        <v>62</v>
      </c>
      <c r="F1314" s="37">
        <v>202</v>
      </c>
      <c r="G1314" s="37">
        <v>4</v>
      </c>
      <c r="H1314" s="37">
        <v>202.13412475585901</v>
      </c>
      <c r="I1314" s="37">
        <v>9.6908283233642596</v>
      </c>
      <c r="J1314" s="37">
        <v>24.50266456604</v>
      </c>
      <c r="K1314" s="37">
        <v>9.8780593872070295</v>
      </c>
      <c r="L1314" s="37">
        <v>20.462938308715799</v>
      </c>
      <c r="M1314" s="37">
        <v>0.85126626491546598</v>
      </c>
      <c r="N1314" s="37">
        <v>9.8338174819946307</v>
      </c>
      <c r="O1314" s="37">
        <v>0</v>
      </c>
      <c r="P1314" s="37">
        <v>0</v>
      </c>
      <c r="Q1314" s="37">
        <v>1.0952303186059E-2</v>
      </c>
      <c r="R1314" s="37">
        <v>25</v>
      </c>
      <c r="S1314" s="37">
        <v>0.25191646814346302</v>
      </c>
      <c r="T1314" s="37">
        <v>993.310302734375</v>
      </c>
      <c r="U1314" s="37">
        <v>346.50173950195301</v>
      </c>
      <c r="V1314" s="13"/>
      <c r="W1314" s="13"/>
      <c r="X1314" s="13"/>
      <c r="Y1314" s="13"/>
      <c r="Z1314" s="13"/>
      <c r="AA1314" s="13"/>
    </row>
    <row r="1315" spans="1:27" ht="15.75" customHeight="1" x14ac:dyDescent="0.2">
      <c r="A1315" s="13"/>
      <c r="B1315" s="37" t="str">
        <f>"CRS25WT3607844"</f>
        <v>CRS25WT3607844</v>
      </c>
      <c r="C1315" s="38">
        <v>45951</v>
      </c>
      <c r="D1315" s="39">
        <v>3.5925925925925924E-2</v>
      </c>
      <c r="E1315" s="37" t="s">
        <v>62</v>
      </c>
      <c r="F1315" s="37">
        <v>202</v>
      </c>
      <c r="G1315" s="37">
        <v>4</v>
      </c>
      <c r="H1315" s="37">
        <v>202.02134704589801</v>
      </c>
      <c r="I1315" s="37">
        <v>9.6747465133666992</v>
      </c>
      <c r="J1315" s="37">
        <v>24.525434494018601</v>
      </c>
      <c r="K1315" s="37">
        <v>9.8765401840209996</v>
      </c>
      <c r="L1315" s="37">
        <v>20.454666137695298</v>
      </c>
      <c r="M1315" s="37">
        <v>0.85141432285308805</v>
      </c>
      <c r="N1315" s="37">
        <v>9.8283309936523402</v>
      </c>
      <c r="O1315" s="37">
        <v>0</v>
      </c>
      <c r="P1315" s="37">
        <v>0</v>
      </c>
      <c r="Q1315" s="37">
        <v>1.0654759593308E-2</v>
      </c>
      <c r="R1315" s="37">
        <v>25</v>
      </c>
      <c r="S1315" s="37">
        <v>0.24283848702907601</v>
      </c>
      <c r="T1315" s="37">
        <v>992.985595703125</v>
      </c>
      <c r="U1315" s="37">
        <v>315.56625366210898</v>
      </c>
      <c r="V1315" s="13"/>
      <c r="W1315" s="13"/>
      <c r="X1315" s="13"/>
      <c r="Y1315" s="13"/>
      <c r="Z1315" s="13"/>
      <c r="AA1315" s="13"/>
    </row>
    <row r="1316" spans="1:27" ht="15.75" customHeight="1" x14ac:dyDescent="0.2">
      <c r="A1316" s="13"/>
      <c r="B1316" s="37" t="str">
        <f>"CRS25WT3607845"</f>
        <v>CRS25WT3607845</v>
      </c>
      <c r="C1316" s="38">
        <v>45951</v>
      </c>
      <c r="D1316" s="39">
        <v>3.498842592592593E-2</v>
      </c>
      <c r="E1316" s="37" t="s">
        <v>62</v>
      </c>
      <c r="F1316" s="37">
        <v>202</v>
      </c>
      <c r="G1316" s="37">
        <v>4</v>
      </c>
      <c r="H1316" s="37">
        <v>202.18395996093801</v>
      </c>
      <c r="I1316" s="37">
        <v>9.6909418106079102</v>
      </c>
      <c r="J1316" s="37">
        <v>24.524110794067401</v>
      </c>
      <c r="K1316" s="37">
        <v>9.8924922943115199</v>
      </c>
      <c r="L1316" s="37">
        <v>20.4381217956543</v>
      </c>
      <c r="M1316" s="37">
        <v>0.85072153806686401</v>
      </c>
      <c r="N1316" s="37">
        <v>9.83624267578125</v>
      </c>
      <c r="O1316" s="37">
        <v>0</v>
      </c>
      <c r="P1316" s="37">
        <v>0</v>
      </c>
      <c r="Q1316" s="37">
        <v>6.5079359337687501E-3</v>
      </c>
      <c r="R1316" s="37">
        <v>25</v>
      </c>
      <c r="S1316" s="37">
        <v>0.25884333252906799</v>
      </c>
      <c r="T1316" s="37">
        <v>994.41955566406295</v>
      </c>
      <c r="U1316" s="37">
        <v>287.11315917968801</v>
      </c>
      <c r="V1316" s="13"/>
      <c r="W1316" s="13"/>
      <c r="X1316" s="13"/>
      <c r="Y1316" s="13"/>
      <c r="Z1316" s="13"/>
      <c r="AA1316" s="13"/>
    </row>
    <row r="1317" spans="1:27" ht="15.75" customHeight="1" x14ac:dyDescent="0.2">
      <c r="A1317" s="13"/>
      <c r="B1317" s="37" t="str">
        <f>"CRS25WT3607846"</f>
        <v>CRS25WT3607846</v>
      </c>
      <c r="C1317" s="38">
        <v>45950</v>
      </c>
      <c r="D1317" s="39">
        <v>0.76423611111111101</v>
      </c>
      <c r="E1317" s="37" t="s">
        <v>62</v>
      </c>
      <c r="F1317" s="37">
        <v>197</v>
      </c>
      <c r="G1317" s="37">
        <v>4</v>
      </c>
      <c r="H1317" s="37">
        <v>197.31213378906301</v>
      </c>
      <c r="I1317" s="37">
        <v>9.7225494384765607</v>
      </c>
      <c r="J1317" s="37">
        <v>24.541324615478501</v>
      </c>
      <c r="K1317" s="37">
        <v>8.5457868576049805</v>
      </c>
      <c r="L1317" s="37">
        <v>23.088817596435501</v>
      </c>
      <c r="M1317" s="37">
        <v>0.826943099498749</v>
      </c>
      <c r="N1317" s="37">
        <v>12.0791025161743</v>
      </c>
      <c r="O1317" s="37">
        <v>0</v>
      </c>
      <c r="P1317" s="37">
        <v>0</v>
      </c>
      <c r="Q1317" s="37">
        <v>1.2063375674188101E-2</v>
      </c>
      <c r="R1317" s="37">
        <v>25</v>
      </c>
      <c r="S1317" s="37">
        <v>2.6858385652303699E-2</v>
      </c>
      <c r="T1317" s="37">
        <v>998.34442138671898</v>
      </c>
      <c r="U1317" s="37">
        <v>14.6934728622437</v>
      </c>
      <c r="V1317" s="13"/>
      <c r="W1317" s="13"/>
      <c r="X1317" s="13"/>
      <c r="Y1317" s="13"/>
      <c r="Z1317" s="13"/>
      <c r="AA1317" s="13"/>
    </row>
    <row r="1318" spans="1:27" ht="15.75" customHeight="1" x14ac:dyDescent="0.2">
      <c r="A1318" s="13"/>
      <c r="B1318" s="37" t="str">
        <f>"CRS25WT3607847"</f>
        <v>CRS25WT3607847</v>
      </c>
      <c r="C1318" s="38">
        <v>45950</v>
      </c>
      <c r="D1318" s="39">
        <v>0.7637962962962962</v>
      </c>
      <c r="E1318" s="37" t="s">
        <v>62</v>
      </c>
      <c r="F1318" s="37">
        <v>195</v>
      </c>
      <c r="G1318" s="37">
        <v>4</v>
      </c>
      <c r="H1318" s="37">
        <v>195.778564453125</v>
      </c>
      <c r="I1318" s="37">
        <v>8.98065090179443</v>
      </c>
      <c r="J1318" s="37">
        <v>24.4952602386475</v>
      </c>
      <c r="K1318" s="37">
        <v>8.4923057556152308</v>
      </c>
      <c r="L1318" s="37">
        <v>23.0536403656006</v>
      </c>
      <c r="M1318" s="37">
        <v>0.88996976613998402</v>
      </c>
      <c r="N1318" s="37">
        <v>11.9852199554443</v>
      </c>
      <c r="O1318" s="37">
        <v>0</v>
      </c>
      <c r="P1318" s="37">
        <v>0</v>
      </c>
      <c r="Q1318" s="37">
        <v>1.63492448627949E-2</v>
      </c>
      <c r="R1318" s="37">
        <v>25</v>
      </c>
      <c r="S1318" s="37">
        <v>2.9974900186061901E-2</v>
      </c>
      <c r="T1318" s="37">
        <v>997.55047607421898</v>
      </c>
      <c r="U1318" s="37">
        <v>13.071825027465801</v>
      </c>
      <c r="V1318" s="13"/>
      <c r="W1318" s="13"/>
      <c r="X1318" s="13"/>
      <c r="Y1318" s="13"/>
      <c r="Z1318" s="13"/>
      <c r="AA1318" s="13"/>
    </row>
    <row r="1319" spans="1:27" ht="15.75" customHeight="1" x14ac:dyDescent="0.2">
      <c r="A1319" s="13"/>
      <c r="B1319" s="37" t="str">
        <f>"CRS25WT3607848"</f>
        <v>CRS25WT3607848</v>
      </c>
      <c r="C1319" s="38">
        <v>45950</v>
      </c>
      <c r="D1319" s="39">
        <v>0.76254629629629633</v>
      </c>
      <c r="E1319" s="37" t="s">
        <v>62</v>
      </c>
      <c r="F1319" s="37">
        <v>195</v>
      </c>
      <c r="G1319" s="37">
        <v>4</v>
      </c>
      <c r="H1319" s="37">
        <v>195.63160705566401</v>
      </c>
      <c r="I1319" s="37">
        <v>8.3625783920288104</v>
      </c>
      <c r="J1319" s="37">
        <v>24.5172634124756</v>
      </c>
      <c r="K1319" s="37">
        <v>8.4783220291137695</v>
      </c>
      <c r="L1319" s="37">
        <v>23.074333190918001</v>
      </c>
      <c r="M1319" s="37">
        <v>0.95417237281799305</v>
      </c>
      <c r="N1319" s="37">
        <v>11.9762229919434</v>
      </c>
      <c r="O1319" s="37">
        <v>0</v>
      </c>
      <c r="P1319" s="37">
        <v>0</v>
      </c>
      <c r="Q1319" s="37">
        <v>1.75794027745724E-2</v>
      </c>
      <c r="R1319" s="37">
        <v>25</v>
      </c>
      <c r="S1319" s="37">
        <v>2.8711454942822501E-2</v>
      </c>
      <c r="T1319" s="37">
        <v>999.227783203125</v>
      </c>
      <c r="U1319" s="37">
        <v>14.1057395935059</v>
      </c>
      <c r="V1319" s="13"/>
      <c r="W1319" s="13"/>
      <c r="X1319" s="13"/>
      <c r="Y1319" s="13"/>
      <c r="Z1319" s="13"/>
      <c r="AA1319" s="13"/>
    </row>
    <row r="1320" spans="1:27" ht="15.75" customHeight="1" x14ac:dyDescent="0.2">
      <c r="A1320" s="13"/>
      <c r="B1320" s="37" t="str">
        <f>"CRS25WT3607849"</f>
        <v>CRS25WT3607849</v>
      </c>
      <c r="C1320" s="38">
        <v>45950</v>
      </c>
      <c r="D1320" s="39">
        <v>0.76121527777777775</v>
      </c>
      <c r="E1320" s="37" t="s">
        <v>62</v>
      </c>
      <c r="F1320" s="37">
        <v>195</v>
      </c>
      <c r="G1320" s="37">
        <v>4</v>
      </c>
      <c r="H1320" s="37">
        <v>195.44212341308599</v>
      </c>
      <c r="I1320" s="37">
        <v>10.4732112884521</v>
      </c>
      <c r="J1320" s="37">
        <v>24.528804779052699</v>
      </c>
      <c r="K1320" s="37">
        <v>8.4678316116333008</v>
      </c>
      <c r="L1320" s="37">
        <v>23.080539703369102</v>
      </c>
      <c r="M1320" s="37">
        <v>0.76078498363494895</v>
      </c>
      <c r="N1320" s="37">
        <v>11.964623451232899</v>
      </c>
      <c r="O1320" s="37">
        <v>0</v>
      </c>
      <c r="P1320" s="37">
        <v>0</v>
      </c>
      <c r="Q1320" s="37">
        <v>1.09558673575521E-2</v>
      </c>
      <c r="R1320" s="37">
        <v>25</v>
      </c>
      <c r="S1320" s="37">
        <v>2.5655770674347898E-2</v>
      </c>
      <c r="T1320" s="37">
        <v>998.50793457031295</v>
      </c>
      <c r="U1320" s="37">
        <v>14.510353088378899</v>
      </c>
      <c r="V1320" s="13"/>
      <c r="W1320" s="13"/>
      <c r="X1320" s="13"/>
      <c r="Y1320" s="13"/>
      <c r="Z1320" s="13"/>
      <c r="AA1320" s="13"/>
    </row>
    <row r="1321" spans="1:27" ht="15.75" customHeight="1" x14ac:dyDescent="0.2">
      <c r="A1321" s="13"/>
      <c r="B1321" s="37" t="str">
        <f>"CRS25WT3607850"</f>
        <v>CRS25WT3607850</v>
      </c>
      <c r="C1321" s="38">
        <v>45950</v>
      </c>
      <c r="D1321" s="39">
        <v>0.76539351851851845</v>
      </c>
      <c r="E1321" s="37" t="s">
        <v>62</v>
      </c>
      <c r="F1321" s="37">
        <v>197</v>
      </c>
      <c r="G1321" s="37">
        <v>4</v>
      </c>
      <c r="H1321" s="37">
        <v>197.713623046875</v>
      </c>
      <c r="I1321" s="37">
        <v>8.4239578247070295</v>
      </c>
      <c r="J1321" s="37">
        <v>24.482103347778299</v>
      </c>
      <c r="K1321" s="37">
        <v>8.5754728317260707</v>
      </c>
      <c r="L1321" s="37">
        <v>23.055709838867202</v>
      </c>
      <c r="M1321" s="37">
        <v>0.95867562294006303</v>
      </c>
      <c r="N1321" s="37">
        <v>12.103680610656699</v>
      </c>
      <c r="O1321" s="37">
        <v>0</v>
      </c>
      <c r="P1321" s="37">
        <v>0</v>
      </c>
      <c r="Q1321" s="37">
        <v>1.37909222394228E-2</v>
      </c>
      <c r="R1321" s="37">
        <v>25</v>
      </c>
      <c r="S1321" s="37">
        <v>2.7150446549057999E-2</v>
      </c>
      <c r="T1321" s="37">
        <v>998.20684814453102</v>
      </c>
      <c r="U1321" s="37">
        <v>13.4562282562256</v>
      </c>
      <c r="V1321" s="13"/>
      <c r="W1321" s="13"/>
      <c r="X1321" s="13"/>
      <c r="Y1321" s="13"/>
      <c r="Z1321" s="13"/>
      <c r="AA1321" s="13"/>
    </row>
    <row r="1322" spans="1:27" ht="15.75" customHeight="1" x14ac:dyDescent="0.2">
      <c r="A1322" s="13"/>
      <c r="B1322" s="37" t="str">
        <f>"CRS25WT3607851"</f>
        <v>CRS25WT3607851</v>
      </c>
      <c r="C1322" s="38">
        <v>45950</v>
      </c>
      <c r="D1322" s="39">
        <v>0.76493055555555556</v>
      </c>
      <c r="E1322" s="37" t="s">
        <v>62</v>
      </c>
      <c r="F1322" s="37">
        <v>196</v>
      </c>
      <c r="G1322" s="37">
        <v>4</v>
      </c>
      <c r="H1322" s="37">
        <v>196.66484069824199</v>
      </c>
      <c r="I1322" s="37">
        <v>9.3846912384033203</v>
      </c>
      <c r="J1322" s="37">
        <v>24.479434967041001</v>
      </c>
      <c r="K1322" s="37">
        <v>8.5284528732299805</v>
      </c>
      <c r="L1322" s="37">
        <v>23.059848785400401</v>
      </c>
      <c r="M1322" s="37">
        <v>0.85606223344802901</v>
      </c>
      <c r="N1322" s="37">
        <v>12.039476394653301</v>
      </c>
      <c r="O1322" s="37">
        <v>0</v>
      </c>
      <c r="P1322" s="37">
        <v>0</v>
      </c>
      <c r="Q1322" s="37">
        <v>1.5081845223903699E-2</v>
      </c>
      <c r="R1322" s="37">
        <v>25</v>
      </c>
      <c r="S1322" s="37">
        <v>2.6176713407039601E-2</v>
      </c>
      <c r="T1322" s="37">
        <v>998.19952392578102</v>
      </c>
      <c r="U1322" s="37">
        <v>13.350308418273899</v>
      </c>
      <c r="V1322" s="13"/>
      <c r="W1322" s="13"/>
      <c r="X1322" s="13"/>
      <c r="Y1322" s="13"/>
      <c r="Z1322" s="13"/>
      <c r="AA1322" s="13"/>
    </row>
    <row r="1323" spans="1:27" ht="15.75" customHeight="1" x14ac:dyDescent="0.2">
      <c r="A1323" s="13"/>
      <c r="B1323" s="37" t="str">
        <f>"CRS25WT3607852"</f>
        <v>CRS25WT3607852</v>
      </c>
      <c r="C1323" s="38">
        <v>45950</v>
      </c>
      <c r="D1323" s="39">
        <v>0.89391203703703714</v>
      </c>
      <c r="E1323" s="37" t="s">
        <v>62</v>
      </c>
      <c r="F1323" s="37">
        <v>203</v>
      </c>
      <c r="G1323" s="37">
        <v>4</v>
      </c>
      <c r="H1323" s="37">
        <v>203.20259094238301</v>
      </c>
      <c r="I1323" s="37">
        <v>9.6939630508422905</v>
      </c>
      <c r="J1323" s="37">
        <v>24.4732780456543</v>
      </c>
      <c r="K1323" s="37">
        <v>9.9252576828002894</v>
      </c>
      <c r="L1323" s="37">
        <v>20.473279953002901</v>
      </c>
      <c r="M1323" s="37">
        <v>0.85651648044586204</v>
      </c>
      <c r="N1323" s="37">
        <v>9.8857984542846697</v>
      </c>
      <c r="O1323" s="37">
        <v>0</v>
      </c>
      <c r="P1323" s="37">
        <v>0</v>
      </c>
      <c r="Q1323" s="37">
        <v>1.18948509916663E-2</v>
      </c>
      <c r="R1323" s="37">
        <v>25</v>
      </c>
      <c r="S1323" s="37">
        <v>0.228991433978081</v>
      </c>
      <c r="T1323" s="37">
        <v>994.38702392578102</v>
      </c>
      <c r="U1323" s="37">
        <v>392.17996215820301</v>
      </c>
      <c r="V1323" s="13"/>
      <c r="W1323" s="13"/>
      <c r="X1323" s="13"/>
      <c r="Y1323" s="13"/>
      <c r="Z1323" s="13"/>
      <c r="AA1323" s="13"/>
    </row>
    <row r="1324" spans="1:27" ht="15.75" customHeight="1" x14ac:dyDescent="0.2">
      <c r="A1324" s="13"/>
      <c r="B1324" s="37" t="str">
        <f>"CRS25WT3607853"</f>
        <v>CRS25WT3607853</v>
      </c>
      <c r="C1324" s="38">
        <v>45950</v>
      </c>
      <c r="D1324" s="39">
        <v>0.89563657407407404</v>
      </c>
      <c r="E1324" s="37" t="s">
        <v>62</v>
      </c>
      <c r="F1324" s="37">
        <v>202</v>
      </c>
      <c r="G1324" s="37">
        <v>4</v>
      </c>
      <c r="H1324" s="37">
        <v>202.83193969726599</v>
      </c>
      <c r="I1324" s="37">
        <v>9.6899023056030291</v>
      </c>
      <c r="J1324" s="37">
        <v>24.478456497192401</v>
      </c>
      <c r="K1324" s="37">
        <v>9.91015720367432</v>
      </c>
      <c r="L1324" s="37">
        <v>20.467075347900401</v>
      </c>
      <c r="M1324" s="37">
        <v>0.85513150691986095</v>
      </c>
      <c r="N1324" s="37">
        <v>9.8677663803100604</v>
      </c>
      <c r="O1324" s="37">
        <v>0</v>
      </c>
      <c r="P1324" s="37">
        <v>0</v>
      </c>
      <c r="Q1324" s="37">
        <v>1.06352306902409E-2</v>
      </c>
      <c r="R1324" s="37">
        <v>25</v>
      </c>
      <c r="S1324" s="37">
        <v>0.23615103960037201</v>
      </c>
      <c r="T1324" s="37">
        <v>993.92230224609398</v>
      </c>
      <c r="U1324" s="37">
        <v>293.88327026367199</v>
      </c>
      <c r="V1324" s="13"/>
      <c r="W1324" s="13"/>
      <c r="X1324" s="13"/>
      <c r="Y1324" s="13"/>
      <c r="Z1324" s="13"/>
      <c r="AA1324" s="13"/>
    </row>
    <row r="1325" spans="1:27" ht="15.75" customHeight="1" x14ac:dyDescent="0.2">
      <c r="A1325" s="13"/>
      <c r="B1325" s="37" t="str">
        <f>"CRS25WT3607854"</f>
        <v>CRS25WT3607854</v>
      </c>
      <c r="C1325" s="38">
        <v>45951</v>
      </c>
      <c r="D1325" s="39">
        <v>4.8483796296296296E-2</v>
      </c>
      <c r="E1325" s="37" t="s">
        <v>62</v>
      </c>
      <c r="F1325" s="37">
        <v>202</v>
      </c>
      <c r="G1325" s="37">
        <v>4</v>
      </c>
      <c r="H1325" s="37">
        <v>202.12255859375</v>
      </c>
      <c r="I1325" s="37">
        <v>9.6259260177612305</v>
      </c>
      <c r="J1325" s="37">
        <v>24.530307769775401</v>
      </c>
      <c r="K1325" s="37">
        <v>9.8268404006958008</v>
      </c>
      <c r="L1325" s="37">
        <v>20.568418502807599</v>
      </c>
      <c r="M1325" s="37">
        <v>0.85599112510681197</v>
      </c>
      <c r="N1325" s="37">
        <v>9.8332548141479492</v>
      </c>
      <c r="O1325" s="37">
        <v>0</v>
      </c>
      <c r="P1325" s="37">
        <v>0</v>
      </c>
      <c r="Q1325" s="37">
        <v>8.2572437822818808E-3</v>
      </c>
      <c r="R1325" s="37">
        <v>25</v>
      </c>
      <c r="S1325" s="37">
        <v>0.23333366215229001</v>
      </c>
      <c r="T1325" s="37">
        <v>993.0517578125</v>
      </c>
      <c r="U1325" s="37">
        <v>276.30505371093801</v>
      </c>
      <c r="V1325" s="13"/>
      <c r="W1325" s="13"/>
      <c r="X1325" s="13"/>
      <c r="Y1325" s="13"/>
      <c r="Z1325" s="13"/>
      <c r="AA1325" s="13"/>
    </row>
    <row r="1326" spans="1:27" ht="15.75" customHeight="1" x14ac:dyDescent="0.2">
      <c r="A1326" s="13"/>
      <c r="B1326" s="37" t="str">
        <f>"CRS25WT3607855"</f>
        <v>CRS25WT3607855</v>
      </c>
      <c r="C1326" s="38">
        <v>45951</v>
      </c>
      <c r="D1326" s="39">
        <v>5.3530092592592594E-2</v>
      </c>
      <c r="E1326" s="37" t="s">
        <v>62</v>
      </c>
      <c r="F1326" s="37">
        <v>203</v>
      </c>
      <c r="G1326" s="37">
        <v>4</v>
      </c>
      <c r="H1326" s="37">
        <v>203.519119262695</v>
      </c>
      <c r="I1326" s="37">
        <v>9.7051115036010707</v>
      </c>
      <c r="J1326" s="37">
        <v>24.510433197021499</v>
      </c>
      <c r="K1326" s="37">
        <v>9.9156770706176793</v>
      </c>
      <c r="L1326" s="37">
        <v>20.524986267089801</v>
      </c>
      <c r="M1326" s="37">
        <v>0.85556638240814198</v>
      </c>
      <c r="N1326" s="37">
        <v>9.9011974334716797</v>
      </c>
      <c r="O1326" s="37">
        <v>0</v>
      </c>
      <c r="P1326" s="37">
        <v>0</v>
      </c>
      <c r="Q1326" s="37">
        <v>1.18948509916663E-2</v>
      </c>
      <c r="R1326" s="37">
        <v>25</v>
      </c>
      <c r="S1326" s="37">
        <v>0.23148159682750699</v>
      </c>
      <c r="T1326" s="37">
        <v>992.63000488281295</v>
      </c>
      <c r="U1326" s="37">
        <v>362.17974853515602</v>
      </c>
      <c r="V1326" s="13"/>
      <c r="W1326" s="13"/>
      <c r="X1326" s="13"/>
      <c r="Y1326" s="13"/>
      <c r="Z1326" s="13"/>
      <c r="AA1326" s="13"/>
    </row>
    <row r="1327" spans="1:27" ht="15.75" customHeight="1" x14ac:dyDescent="0.2">
      <c r="A1327" s="13"/>
      <c r="B1327" s="37" t="str">
        <f>"CRS25WT3607856"</f>
        <v>CRS25WT3607856</v>
      </c>
      <c r="C1327" s="38">
        <v>45951</v>
      </c>
      <c r="D1327" s="39">
        <v>5.3946759259259257E-2</v>
      </c>
      <c r="E1327" s="37" t="s">
        <v>62</v>
      </c>
      <c r="F1327" s="37">
        <v>203</v>
      </c>
      <c r="G1327" s="37">
        <v>4</v>
      </c>
      <c r="H1327" s="37">
        <v>203.21252441406301</v>
      </c>
      <c r="I1327" s="37">
        <v>9.6810111999511701</v>
      </c>
      <c r="J1327" s="37">
        <v>24.5332546234131</v>
      </c>
      <c r="K1327" s="37">
        <v>9.9087257385253906</v>
      </c>
      <c r="L1327" s="37">
        <v>20.508440017700199</v>
      </c>
      <c r="M1327" s="37">
        <v>0.855607509613037</v>
      </c>
      <c r="N1327" s="37">
        <v>9.8862819671630895</v>
      </c>
      <c r="O1327" s="37">
        <v>0</v>
      </c>
      <c r="P1327" s="37">
        <v>0</v>
      </c>
      <c r="Q1327" s="37">
        <v>1.68195087462664E-2</v>
      </c>
      <c r="R1327" s="37">
        <v>25</v>
      </c>
      <c r="S1327" s="37">
        <v>0.240624189376831</v>
      </c>
      <c r="T1327" s="37">
        <v>992.30529785156295</v>
      </c>
      <c r="U1327" s="37">
        <v>342.36154174804699</v>
      </c>
      <c r="V1327" s="13"/>
      <c r="W1327" s="13"/>
      <c r="X1327" s="13"/>
      <c r="Y1327" s="13"/>
      <c r="Z1327" s="13"/>
      <c r="AA1327" s="13"/>
    </row>
    <row r="1328" spans="1:27" ht="15.75" customHeight="1" x14ac:dyDescent="0.2">
      <c r="A1328" s="13"/>
      <c r="B1328" s="37" t="str">
        <f>"CRS25WT3607857"</f>
        <v>CRS25WT3607857</v>
      </c>
      <c r="C1328" s="38">
        <v>45951</v>
      </c>
      <c r="D1328" s="39">
        <v>5.2256944444444446E-2</v>
      </c>
      <c r="E1328" s="37" t="s">
        <v>62</v>
      </c>
      <c r="F1328" s="37">
        <v>202</v>
      </c>
      <c r="G1328" s="37">
        <v>4</v>
      </c>
      <c r="H1328" s="37">
        <v>202.43109130859401</v>
      </c>
      <c r="I1328" s="37">
        <v>9.6411209106445295</v>
      </c>
      <c r="J1328" s="37">
        <v>24.554294586181602</v>
      </c>
      <c r="K1328" s="37">
        <v>9.8795900344848597</v>
      </c>
      <c r="L1328" s="37">
        <v>20.489826202392599</v>
      </c>
      <c r="M1328" s="37">
        <v>0.85511046648025502</v>
      </c>
      <c r="N1328" s="37">
        <v>9.84826564788818</v>
      </c>
      <c r="O1328" s="37">
        <v>0</v>
      </c>
      <c r="P1328" s="37">
        <v>0</v>
      </c>
      <c r="Q1328" s="37">
        <v>7.2135054506361502E-3</v>
      </c>
      <c r="R1328" s="37">
        <v>25</v>
      </c>
      <c r="S1328" s="37">
        <v>0.24302716553211201</v>
      </c>
      <c r="T1328" s="37">
        <v>992.53601074218795</v>
      </c>
      <c r="U1328" s="37">
        <v>281.922119140625</v>
      </c>
      <c r="V1328" s="13"/>
      <c r="W1328" s="13"/>
      <c r="X1328" s="13"/>
      <c r="Y1328" s="13"/>
      <c r="Z1328" s="13"/>
      <c r="AA1328" s="13"/>
    </row>
    <row r="1329" spans="1:27" ht="15.75" customHeight="1" x14ac:dyDescent="0.2">
      <c r="A1329" s="13"/>
      <c r="B1329" s="37" t="str">
        <f>"CRS25WT3607858"</f>
        <v>CRS25WT3607858</v>
      </c>
      <c r="C1329" s="38">
        <v>45950</v>
      </c>
      <c r="D1329" s="39">
        <v>0.8966319444444445</v>
      </c>
      <c r="E1329" s="37" t="s">
        <v>62</v>
      </c>
      <c r="F1329" s="37">
        <v>201</v>
      </c>
      <c r="G1329" s="37">
        <v>4</v>
      </c>
      <c r="H1329" s="37">
        <v>201.69445800781301</v>
      </c>
      <c r="I1329" s="37">
        <v>9.6729822158813494</v>
      </c>
      <c r="J1329" s="37">
        <v>24.488584518432599</v>
      </c>
      <c r="K1329" s="37">
        <v>9.8655471801757795</v>
      </c>
      <c r="L1329" s="37">
        <v>20.4443244934082</v>
      </c>
      <c r="M1329" s="37">
        <v>0.85147106647491499</v>
      </c>
      <c r="N1329" s="37">
        <v>9.8124284744262695</v>
      </c>
      <c r="O1329" s="37">
        <v>0</v>
      </c>
      <c r="P1329" s="37">
        <v>0</v>
      </c>
      <c r="Q1329" s="37">
        <v>1.0952303186059E-2</v>
      </c>
      <c r="R1329" s="37">
        <v>25</v>
      </c>
      <c r="S1329" s="37">
        <v>0.24246793985366799</v>
      </c>
      <c r="T1329" s="37">
        <v>994.29376220703102</v>
      </c>
      <c r="U1329" s="37">
        <v>290.55947875976602</v>
      </c>
      <c r="V1329" s="13"/>
      <c r="W1329" s="13"/>
      <c r="X1329" s="13"/>
      <c r="Y1329" s="13"/>
      <c r="Z1329" s="13"/>
      <c r="AA1329" s="13"/>
    </row>
    <row r="1330" spans="1:27" ht="15.75" customHeight="1" x14ac:dyDescent="0.2">
      <c r="A1330" s="13"/>
      <c r="B1330" s="37" t="str">
        <f>"CRS25WT3607859"</f>
        <v>CRS25WT3607859</v>
      </c>
      <c r="C1330" s="38">
        <v>45950</v>
      </c>
      <c r="D1330" s="39">
        <v>0.8973726851851852</v>
      </c>
      <c r="E1330" s="37" t="s">
        <v>62</v>
      </c>
      <c r="F1330" s="37">
        <v>202</v>
      </c>
      <c r="G1330" s="37">
        <v>4</v>
      </c>
      <c r="H1330" s="37">
        <v>202.71748352050801</v>
      </c>
      <c r="I1330" s="37">
        <v>9.6829977035522496</v>
      </c>
      <c r="J1330" s="37">
        <v>24.5018424987793</v>
      </c>
      <c r="K1330" s="37">
        <v>9.8975639343261701</v>
      </c>
      <c r="L1330" s="37">
        <v>20.481554031372099</v>
      </c>
      <c r="M1330" s="37">
        <v>0.854442119598389</v>
      </c>
      <c r="N1330" s="37">
        <v>9.8621978759765607</v>
      </c>
      <c r="O1330" s="37">
        <v>0</v>
      </c>
      <c r="P1330" s="37">
        <v>0</v>
      </c>
      <c r="Q1330" s="37">
        <v>1.5238075517118E-2</v>
      </c>
      <c r="R1330" s="37">
        <v>25</v>
      </c>
      <c r="S1330" s="37">
        <v>0.23771470785141</v>
      </c>
      <c r="T1330" s="37">
        <v>995.270751953125</v>
      </c>
      <c r="U1330" s="37">
        <v>268.33847045898398</v>
      </c>
      <c r="V1330" s="13"/>
      <c r="W1330" s="13"/>
      <c r="X1330" s="13"/>
      <c r="Y1330" s="13"/>
      <c r="Z1330" s="13"/>
      <c r="AA1330" s="13"/>
    </row>
    <row r="1331" spans="1:27" ht="15.75" customHeight="1" x14ac:dyDescent="0.2">
      <c r="A1331" s="13"/>
      <c r="B1331" s="37" t="str">
        <f>"CRS25WT3607860"</f>
        <v>CRS25WT3607860</v>
      </c>
      <c r="C1331" s="38">
        <v>45950</v>
      </c>
      <c r="D1331" s="39">
        <v>0.89805555555555561</v>
      </c>
      <c r="E1331" s="37" t="s">
        <v>62</v>
      </c>
      <c r="F1331" s="37">
        <v>202</v>
      </c>
      <c r="G1331" s="37">
        <v>4</v>
      </c>
      <c r="H1331" s="37">
        <v>202.313400268555</v>
      </c>
      <c r="I1331" s="37">
        <v>9.67486667633057</v>
      </c>
      <c r="J1331" s="37">
        <v>24.4830226898193</v>
      </c>
      <c r="K1331" s="37">
        <v>9.8828239440918004</v>
      </c>
      <c r="L1331" s="37">
        <v>20.471212387085</v>
      </c>
      <c r="M1331" s="37">
        <v>0.85411161184310902</v>
      </c>
      <c r="N1331" s="37">
        <v>9.8425397872924805</v>
      </c>
      <c r="O1331" s="37">
        <v>0</v>
      </c>
      <c r="P1331" s="37">
        <v>0</v>
      </c>
      <c r="Q1331" s="37">
        <v>1.2619047425687299E-2</v>
      </c>
      <c r="R1331" s="37">
        <v>25</v>
      </c>
      <c r="S1331" s="37">
        <v>0.23763221502304099</v>
      </c>
      <c r="T1331" s="37">
        <v>994.55914306640602</v>
      </c>
      <c r="U1331" s="37">
        <v>326.90011596679699</v>
      </c>
      <c r="V1331" s="13"/>
      <c r="W1331" s="13"/>
      <c r="X1331" s="13"/>
      <c r="Y1331" s="13"/>
      <c r="Z1331" s="13"/>
      <c r="AA1331" s="13"/>
    </row>
    <row r="1332" spans="1:27" ht="15.75" customHeight="1" x14ac:dyDescent="0.2">
      <c r="A1332" s="13"/>
      <c r="B1332" s="37" t="str">
        <f>"CRS25WT3607861"</f>
        <v>CRS25WT3607861</v>
      </c>
      <c r="C1332" s="38">
        <v>45950</v>
      </c>
      <c r="D1332" s="39">
        <v>0.90234953703703702</v>
      </c>
      <c r="E1332" s="37" t="s">
        <v>62</v>
      </c>
      <c r="F1332" s="37">
        <v>202</v>
      </c>
      <c r="G1332" s="37">
        <v>4</v>
      </c>
      <c r="H1332" s="37">
        <v>202.32536315918</v>
      </c>
      <c r="I1332" s="37">
        <v>9.6672210693359393</v>
      </c>
      <c r="J1332" s="37">
        <v>24.482746124267599</v>
      </c>
      <c r="K1332" s="37">
        <v>9.9014158248901403</v>
      </c>
      <c r="L1332" s="37">
        <v>20.433984756469702</v>
      </c>
      <c r="M1332" s="37">
        <v>0.854847311973572</v>
      </c>
      <c r="N1332" s="37">
        <v>9.8431215286254901</v>
      </c>
      <c r="O1332" s="37">
        <v>0</v>
      </c>
      <c r="P1332" s="37">
        <v>0</v>
      </c>
      <c r="Q1332" s="37">
        <v>8.6532346904277802E-3</v>
      </c>
      <c r="R1332" s="37">
        <v>25</v>
      </c>
      <c r="S1332" s="37">
        <v>0.239724546670914</v>
      </c>
      <c r="T1332" s="37">
        <v>994.35266113281295</v>
      </c>
      <c r="U1332" s="37">
        <v>279.35043334960898</v>
      </c>
      <c r="V1332" s="13"/>
      <c r="W1332" s="13"/>
      <c r="X1332" s="13"/>
      <c r="Y1332" s="13"/>
      <c r="Z1332" s="13"/>
      <c r="AA1332" s="13"/>
    </row>
    <row r="1333" spans="1:27" ht="15.75" customHeight="1" x14ac:dyDescent="0.2">
      <c r="A1333" s="13"/>
      <c r="B1333" s="37" t="str">
        <f>"CRS25WT3607862"</f>
        <v>CRS25WT3607862</v>
      </c>
      <c r="C1333" s="38">
        <v>45951</v>
      </c>
      <c r="D1333" s="39">
        <v>5.2638888888888895E-2</v>
      </c>
      <c r="E1333" s="37" t="s">
        <v>62</v>
      </c>
      <c r="F1333" s="37">
        <v>202</v>
      </c>
      <c r="G1333" s="37">
        <v>4</v>
      </c>
      <c r="H1333" s="37">
        <v>202.665451049805</v>
      </c>
      <c r="I1333" s="37">
        <v>9.6206903457641602</v>
      </c>
      <c r="J1333" s="37">
        <v>24.524948120117202</v>
      </c>
      <c r="K1333" s="37">
        <v>9.8770704269409197</v>
      </c>
      <c r="L1333" s="37">
        <v>20.518781661987301</v>
      </c>
      <c r="M1333" s="37">
        <v>0.858945071697235</v>
      </c>
      <c r="N1333" s="37">
        <v>9.8596668243408203</v>
      </c>
      <c r="O1333" s="37">
        <v>0</v>
      </c>
      <c r="P1333" s="37">
        <v>0</v>
      </c>
      <c r="Q1333" s="37">
        <v>5.8446540497243396E-3</v>
      </c>
      <c r="R1333" s="37">
        <v>25</v>
      </c>
      <c r="S1333" s="37">
        <v>0.24101550877094299</v>
      </c>
      <c r="T1333" s="37">
        <v>992.75817871093795</v>
      </c>
      <c r="U1333" s="37">
        <v>312.37939453125</v>
      </c>
      <c r="V1333" s="13"/>
      <c r="W1333" s="13"/>
      <c r="X1333" s="13"/>
      <c r="Y1333" s="13"/>
      <c r="Z1333" s="13"/>
      <c r="AA1333" s="13"/>
    </row>
    <row r="1334" spans="1:27" ht="15.75" customHeight="1" x14ac:dyDescent="0.2">
      <c r="A1334" s="13"/>
      <c r="B1334" s="37" t="str">
        <f>"CRS25WT3607863"</f>
        <v>CRS25WT3607863</v>
      </c>
      <c r="C1334" s="38">
        <v>45951</v>
      </c>
      <c r="D1334" s="39">
        <v>5.3124999999999999E-2</v>
      </c>
      <c r="E1334" s="37" t="s">
        <v>62</v>
      </c>
      <c r="F1334" s="37">
        <v>202</v>
      </c>
      <c r="G1334" s="37">
        <v>4</v>
      </c>
      <c r="H1334" s="37">
        <v>202.35704040527301</v>
      </c>
      <c r="I1334" s="37">
        <v>9.6033220291137695</v>
      </c>
      <c r="J1334" s="37">
        <v>24.525669097900401</v>
      </c>
      <c r="K1334" s="37">
        <v>9.8441801071166992</v>
      </c>
      <c r="L1334" s="37">
        <v>20.556007385253899</v>
      </c>
      <c r="M1334" s="37">
        <v>0.85916376113891602</v>
      </c>
      <c r="N1334" s="37">
        <v>9.8446626663208008</v>
      </c>
      <c r="O1334" s="37">
        <v>0</v>
      </c>
      <c r="P1334" s="37">
        <v>0</v>
      </c>
      <c r="Q1334" s="37">
        <v>1.04737123474479E-2</v>
      </c>
      <c r="R1334" s="37">
        <v>25</v>
      </c>
      <c r="S1334" s="37">
        <v>0.229768201708794</v>
      </c>
      <c r="T1334" s="37">
        <v>993.37481689453102</v>
      </c>
      <c r="U1334" s="37">
        <v>280.73977661132801</v>
      </c>
      <c r="V1334" s="13"/>
      <c r="W1334" s="13"/>
      <c r="X1334" s="13"/>
      <c r="Y1334" s="13"/>
      <c r="Z1334" s="13"/>
      <c r="AA1334" s="13"/>
    </row>
    <row r="1335" spans="1:27" ht="15.75" customHeight="1" x14ac:dyDescent="0.2">
      <c r="A1335" s="13"/>
      <c r="B1335" s="37" t="str">
        <f>"CRS25WT3607864"</f>
        <v>CRS25WT3607864</v>
      </c>
      <c r="C1335" s="38">
        <v>45951</v>
      </c>
      <c r="D1335" s="39">
        <v>0.80091435185185178</v>
      </c>
      <c r="E1335" s="37" t="s">
        <v>62</v>
      </c>
      <c r="F1335" s="37">
        <v>195</v>
      </c>
      <c r="G1335" s="37">
        <v>4</v>
      </c>
      <c r="H1335" s="37">
        <v>195.762130737305</v>
      </c>
      <c r="I1335" s="37">
        <v>9.4674358367919904</v>
      </c>
      <c r="J1335" s="37">
        <v>24.554111480712901</v>
      </c>
      <c r="K1335" s="37">
        <v>9.5399188995361293</v>
      </c>
      <c r="L1335" s="37">
        <v>20.5203151702881</v>
      </c>
      <c r="M1335" s="37">
        <v>0.84211635589599598</v>
      </c>
      <c r="N1335" s="37">
        <v>9.5238208770752006</v>
      </c>
      <c r="O1335" s="37">
        <v>0</v>
      </c>
      <c r="P1335" s="37">
        <v>0</v>
      </c>
      <c r="Q1335" s="37">
        <v>1.2619047425687299E-2</v>
      </c>
      <c r="R1335" s="37">
        <v>25</v>
      </c>
      <c r="S1335" s="37">
        <v>0.25146821141242998</v>
      </c>
      <c r="T1335" s="37">
        <v>996.95520019531295</v>
      </c>
      <c r="U1335" s="37">
        <v>320.57476806640602</v>
      </c>
      <c r="V1335" s="13"/>
      <c r="W1335" s="13"/>
      <c r="X1335" s="13"/>
      <c r="Y1335" s="13"/>
      <c r="Z1335" s="13"/>
      <c r="AA1335" s="13"/>
    </row>
    <row r="1336" spans="1:27" ht="15.75" customHeight="1" x14ac:dyDescent="0.2">
      <c r="A1336" s="13"/>
      <c r="B1336" s="37" t="str">
        <f>"CRS25WT3607865"</f>
        <v>CRS25WT3607865</v>
      </c>
      <c r="C1336" s="38">
        <v>45951</v>
      </c>
      <c r="D1336" s="39">
        <v>4.9606481481481481E-2</v>
      </c>
      <c r="E1336" s="37" t="s">
        <v>62</v>
      </c>
      <c r="F1336" s="37">
        <v>203</v>
      </c>
      <c r="G1336" s="37">
        <v>4</v>
      </c>
      <c r="H1336" s="37">
        <v>203.17317199707</v>
      </c>
      <c r="I1336" s="37">
        <v>9.6707735061645508</v>
      </c>
      <c r="J1336" s="37">
        <v>24.531131744384801</v>
      </c>
      <c r="K1336" s="37">
        <v>9.8928403854370099</v>
      </c>
      <c r="L1336" s="37">
        <v>20.537395477294901</v>
      </c>
      <c r="M1336" s="37">
        <v>0.85642153024673495</v>
      </c>
      <c r="N1336" s="37">
        <v>9.8843669891357404</v>
      </c>
      <c r="O1336" s="37">
        <v>0</v>
      </c>
      <c r="P1336" s="37">
        <v>0</v>
      </c>
      <c r="Q1336" s="37">
        <v>1.0476151481270801E-2</v>
      </c>
      <c r="R1336" s="37">
        <v>25</v>
      </c>
      <c r="S1336" s="37">
        <v>0.23718917369842499</v>
      </c>
      <c r="T1336" s="37">
        <v>992.64306640625</v>
      </c>
      <c r="U1336" s="37">
        <v>273.74246215820301</v>
      </c>
      <c r="V1336" s="13"/>
      <c r="W1336" s="13"/>
      <c r="X1336" s="13"/>
      <c r="Y1336" s="13"/>
      <c r="Z1336" s="13"/>
      <c r="AA1336" s="13"/>
    </row>
    <row r="1337" spans="1:27" ht="15.75" customHeight="1" x14ac:dyDescent="0.2">
      <c r="A1337" s="13"/>
      <c r="B1337" s="37" t="str">
        <f>"CRS25WT3607866"</f>
        <v>CRS25WT3607866</v>
      </c>
      <c r="C1337" s="38">
        <v>45951</v>
      </c>
      <c r="D1337" s="39">
        <v>5.1203703703703703E-2</v>
      </c>
      <c r="E1337" s="37" t="s">
        <v>62</v>
      </c>
      <c r="F1337" s="37">
        <v>203</v>
      </c>
      <c r="G1337" s="37">
        <v>4</v>
      </c>
      <c r="H1337" s="37">
        <v>203.14099121093801</v>
      </c>
      <c r="I1337" s="37">
        <v>9.6483516693115199</v>
      </c>
      <c r="J1337" s="37">
        <v>24.5320720672607</v>
      </c>
      <c r="K1337" s="37">
        <v>9.9092359542846697</v>
      </c>
      <c r="L1337" s="37">
        <v>20.500165939331101</v>
      </c>
      <c r="M1337" s="37">
        <v>0.85824286937713601</v>
      </c>
      <c r="N1337" s="37">
        <v>9.8828020095825195</v>
      </c>
      <c r="O1337" s="37">
        <v>0</v>
      </c>
      <c r="P1337" s="37">
        <v>0</v>
      </c>
      <c r="Q1337" s="37">
        <v>1.5236857347190399E-2</v>
      </c>
      <c r="R1337" s="37">
        <v>25</v>
      </c>
      <c r="S1337" s="37">
        <v>0.23307952284812899</v>
      </c>
      <c r="T1337" s="37">
        <v>993.04187011718795</v>
      </c>
      <c r="U1337" s="37">
        <v>323.16662597656301</v>
      </c>
      <c r="V1337" s="13"/>
      <c r="W1337" s="13"/>
      <c r="X1337" s="13"/>
      <c r="Y1337" s="13"/>
      <c r="Z1337" s="13"/>
      <c r="AA1337" s="13"/>
    </row>
    <row r="1338" spans="1:27" ht="15.75" customHeight="1" x14ac:dyDescent="0.2">
      <c r="A1338" s="13"/>
      <c r="B1338" s="37" t="str">
        <f>"CRS25WT3607867"</f>
        <v>CRS25WT3607867</v>
      </c>
      <c r="C1338" s="38">
        <v>45950</v>
      </c>
      <c r="D1338" s="39">
        <v>0.90625</v>
      </c>
      <c r="E1338" s="37" t="s">
        <v>62</v>
      </c>
      <c r="F1338" s="37">
        <v>202</v>
      </c>
      <c r="G1338" s="37">
        <v>4</v>
      </c>
      <c r="H1338" s="37">
        <v>202.27819824218801</v>
      </c>
      <c r="I1338" s="37">
        <v>9.6239089965820295</v>
      </c>
      <c r="J1338" s="37">
        <v>24.485876083373999</v>
      </c>
      <c r="K1338" s="37">
        <v>9.8721294403076207</v>
      </c>
      <c r="L1338" s="37">
        <v>20.489826202392599</v>
      </c>
      <c r="M1338" s="37">
        <v>0.858384609222412</v>
      </c>
      <c r="N1338" s="37">
        <v>9.8408269882202095</v>
      </c>
      <c r="O1338" s="37">
        <v>0</v>
      </c>
      <c r="P1338" s="37">
        <v>0</v>
      </c>
      <c r="Q1338" s="37">
        <v>1.0952379554510099E-2</v>
      </c>
      <c r="R1338" s="37">
        <v>25</v>
      </c>
      <c r="S1338" s="37">
        <v>0.23295982182025901</v>
      </c>
      <c r="T1338" s="37">
        <v>993.62054443359398</v>
      </c>
      <c r="U1338" s="37">
        <v>279.343017578125</v>
      </c>
      <c r="V1338" s="13"/>
      <c r="W1338" s="13"/>
      <c r="X1338" s="13"/>
      <c r="Y1338" s="13"/>
      <c r="Z1338" s="13"/>
      <c r="AA1338" s="13"/>
    </row>
    <row r="1339" spans="1:27" ht="15.75" customHeight="1" x14ac:dyDescent="0.2">
      <c r="A1339" s="13"/>
      <c r="B1339" s="37" t="str">
        <f>"CRS25WT3607868"</f>
        <v>CRS25WT3607868</v>
      </c>
      <c r="C1339" s="38">
        <v>45950</v>
      </c>
      <c r="D1339" s="39">
        <v>0.89885416666666673</v>
      </c>
      <c r="E1339" s="37" t="s">
        <v>62</v>
      </c>
      <c r="F1339" s="37">
        <v>202</v>
      </c>
      <c r="G1339" s="37">
        <v>4</v>
      </c>
      <c r="H1339" s="37">
        <v>202.94705200195301</v>
      </c>
      <c r="I1339" s="37">
        <v>9.6584863662719709</v>
      </c>
      <c r="J1339" s="37">
        <v>24.458875656127901</v>
      </c>
      <c r="K1339" s="37">
        <v>9.9358625411987305</v>
      </c>
      <c r="L1339" s="37">
        <v>20.4257106781006</v>
      </c>
      <c r="M1339" s="37">
        <v>0.85908704996108998</v>
      </c>
      <c r="N1339" s="37">
        <v>9.8733663558959996</v>
      </c>
      <c r="O1339" s="37">
        <v>0</v>
      </c>
      <c r="P1339" s="37">
        <v>0</v>
      </c>
      <c r="Q1339" s="37">
        <v>1.37897012755275E-2</v>
      </c>
      <c r="R1339" s="37">
        <v>25</v>
      </c>
      <c r="S1339" s="37">
        <v>0.234332785010338</v>
      </c>
      <c r="T1339" s="37">
        <v>994.51330566406295</v>
      </c>
      <c r="U1339" s="37">
        <v>339.16537475585898</v>
      </c>
      <c r="V1339" s="13"/>
      <c r="W1339" s="13"/>
      <c r="X1339" s="13"/>
      <c r="Y1339" s="13"/>
      <c r="Z1339" s="13"/>
      <c r="AA1339" s="13"/>
    </row>
    <row r="1340" spans="1:27" ht="15.75" customHeight="1" x14ac:dyDescent="0.2">
      <c r="A1340" s="13"/>
      <c r="B1340" s="37" t="str">
        <f>"CRS25WT3607869"</f>
        <v>CRS25WT3607869</v>
      </c>
      <c r="C1340" s="38">
        <v>45950</v>
      </c>
      <c r="D1340" s="39">
        <v>0.89965277777777775</v>
      </c>
      <c r="E1340" s="37" t="s">
        <v>62</v>
      </c>
      <c r="F1340" s="37">
        <v>202</v>
      </c>
      <c r="G1340" s="37">
        <v>4</v>
      </c>
      <c r="H1340" s="37">
        <v>202.35426330566401</v>
      </c>
      <c r="I1340" s="37">
        <v>9.7125701904296893</v>
      </c>
      <c r="J1340" s="37">
        <v>24.488151550293001</v>
      </c>
      <c r="K1340" s="37">
        <v>9.8848209381103498</v>
      </c>
      <c r="L1340" s="37">
        <v>20.471212387085</v>
      </c>
      <c r="M1340" s="37">
        <v>0.85078960657119795</v>
      </c>
      <c r="N1340" s="37">
        <v>9.8445272445678693</v>
      </c>
      <c r="O1340" s="37">
        <v>0</v>
      </c>
      <c r="P1340" s="37">
        <v>0</v>
      </c>
      <c r="Q1340" s="37">
        <v>1.04737104848027E-2</v>
      </c>
      <c r="R1340" s="37">
        <v>25</v>
      </c>
      <c r="S1340" s="37">
        <v>0.23683089017868</v>
      </c>
      <c r="T1340" s="37">
        <v>994.00128173828102</v>
      </c>
      <c r="U1340" s="37">
        <v>305.01895141601602</v>
      </c>
      <c r="V1340" s="13"/>
      <c r="W1340" s="13"/>
      <c r="X1340" s="13"/>
      <c r="Y1340" s="13"/>
      <c r="Z1340" s="13"/>
      <c r="AA1340" s="13"/>
    </row>
    <row r="1341" spans="1:27" ht="15.75" customHeight="1" x14ac:dyDescent="0.2">
      <c r="A1341" s="13"/>
      <c r="B1341" s="37" t="str">
        <f>"CRS25WT3607870"</f>
        <v>CRS25WT3607870</v>
      </c>
      <c r="C1341" s="38">
        <v>45950</v>
      </c>
      <c r="D1341" s="39">
        <v>0.90028935185185188</v>
      </c>
      <c r="E1341" s="37" t="s">
        <v>62</v>
      </c>
      <c r="F1341" s="37">
        <v>204</v>
      </c>
      <c r="G1341" s="37">
        <v>4</v>
      </c>
      <c r="H1341" s="37">
        <v>204.02978515625</v>
      </c>
      <c r="I1341" s="37">
        <v>9.7362947463989293</v>
      </c>
      <c r="J1341" s="37">
        <v>24.494483947753899</v>
      </c>
      <c r="K1341" s="37">
        <v>9.9807863235473597</v>
      </c>
      <c r="L1341" s="37">
        <v>20.442256927490199</v>
      </c>
      <c r="M1341" s="37">
        <v>0.85552275180816695</v>
      </c>
      <c r="N1341" s="37">
        <v>9.9260416030883807</v>
      </c>
      <c r="O1341" s="37">
        <v>0</v>
      </c>
      <c r="P1341" s="37">
        <v>0</v>
      </c>
      <c r="Q1341" s="37">
        <v>5.7938080281019202E-3</v>
      </c>
      <c r="R1341" s="37">
        <v>25</v>
      </c>
      <c r="S1341" s="37">
        <v>0.244242504239082</v>
      </c>
      <c r="T1341" s="37">
        <v>994.80462646484398</v>
      </c>
      <c r="U1341" s="37">
        <v>315.82958984375</v>
      </c>
      <c r="V1341" s="13"/>
      <c r="W1341" s="13"/>
      <c r="X1341" s="13"/>
      <c r="Y1341" s="13"/>
      <c r="Z1341" s="13"/>
      <c r="AA1341" s="13"/>
    </row>
    <row r="1342" spans="1:27" ht="15.75" customHeight="1" x14ac:dyDescent="0.2">
      <c r="A1342" s="13"/>
      <c r="B1342" s="37" t="str">
        <f>"CRS25WT3607871"</f>
        <v>CRS25WT3607871</v>
      </c>
      <c r="C1342" s="38">
        <v>45950</v>
      </c>
      <c r="D1342" s="39">
        <v>0.89839120370370373</v>
      </c>
      <c r="E1342" s="37" t="s">
        <v>62</v>
      </c>
      <c r="F1342" s="37">
        <v>200</v>
      </c>
      <c r="G1342" s="37">
        <v>4</v>
      </c>
      <c r="H1342" s="37">
        <v>200.317138671875</v>
      </c>
      <c r="I1342" s="37">
        <v>9.6108560562133807</v>
      </c>
      <c r="J1342" s="37">
        <v>24.4375114440918</v>
      </c>
      <c r="K1342" s="37">
        <v>9.8001613616943395</v>
      </c>
      <c r="L1342" s="37">
        <v>20.440189361572301</v>
      </c>
      <c r="M1342" s="37">
        <v>0.85290187597274802</v>
      </c>
      <c r="N1342" s="37">
        <v>9.74542140960693</v>
      </c>
      <c r="O1342" s="37">
        <v>0</v>
      </c>
      <c r="P1342" s="37">
        <v>0</v>
      </c>
      <c r="Q1342" s="37">
        <v>1.03078493848443E-2</v>
      </c>
      <c r="R1342" s="37">
        <v>25</v>
      </c>
      <c r="S1342" s="37">
        <v>0.234265521168709</v>
      </c>
      <c r="T1342" s="37">
        <v>994.39337158203102</v>
      </c>
      <c r="U1342" s="37">
        <v>276.95553588867199</v>
      </c>
      <c r="V1342" s="13"/>
      <c r="W1342" s="13"/>
      <c r="X1342" s="13"/>
      <c r="Y1342" s="13"/>
      <c r="Z1342" s="13"/>
      <c r="AA1342" s="13"/>
    </row>
    <row r="1343" spans="1:27" ht="15.75" customHeight="1" x14ac:dyDescent="0.2">
      <c r="A1343" s="13"/>
      <c r="B1343" s="37" t="str">
        <f>"CRS25WT3607872"</f>
        <v>CRS25WT3607872</v>
      </c>
      <c r="C1343" s="38">
        <v>45950</v>
      </c>
      <c r="D1343" s="39">
        <v>0.90187499999999998</v>
      </c>
      <c r="E1343" s="37" t="s">
        <v>62</v>
      </c>
      <c r="F1343" s="37">
        <v>202</v>
      </c>
      <c r="G1343" s="37">
        <v>4</v>
      </c>
      <c r="H1343" s="37">
        <v>202.77233886718801</v>
      </c>
      <c r="I1343" s="37">
        <v>9.7175312042236293</v>
      </c>
      <c r="J1343" s="37">
        <v>24.4975280761719</v>
      </c>
      <c r="K1343" s="37">
        <v>9.89324951171875</v>
      </c>
      <c r="L1343" s="37">
        <v>20.496028900146499</v>
      </c>
      <c r="M1343" s="37">
        <v>0.85178601741790805</v>
      </c>
      <c r="N1343" s="37">
        <v>9.86486721038818</v>
      </c>
      <c r="O1343" s="37">
        <v>0</v>
      </c>
      <c r="P1343" s="37">
        <v>0</v>
      </c>
      <c r="Q1343" s="37">
        <v>1.5236857347190399E-2</v>
      </c>
      <c r="R1343" s="37">
        <v>25</v>
      </c>
      <c r="S1343" s="37">
        <v>0.236197620630264</v>
      </c>
      <c r="T1343" s="37">
        <v>993.34466552734398</v>
      </c>
      <c r="U1343" s="37">
        <v>351.54647827148398</v>
      </c>
      <c r="V1343" s="13"/>
      <c r="W1343" s="13"/>
      <c r="X1343" s="13"/>
      <c r="Y1343" s="13"/>
      <c r="Z1343" s="13"/>
      <c r="AA1343" s="13"/>
    </row>
    <row r="1344" spans="1:27" ht="15.75" customHeight="1" x14ac:dyDescent="0.2">
      <c r="A1344" s="13"/>
      <c r="B1344" s="37" t="str">
        <f>"CRS25WT3607873"</f>
        <v>CRS25WT3607873</v>
      </c>
      <c r="C1344" s="38">
        <v>45950</v>
      </c>
      <c r="D1344" s="39">
        <v>0.8976736111111111</v>
      </c>
      <c r="E1344" s="37" t="s">
        <v>62</v>
      </c>
      <c r="F1344" s="37">
        <v>200</v>
      </c>
      <c r="G1344" s="37">
        <v>4</v>
      </c>
      <c r="H1344" s="37">
        <v>200.48255920410199</v>
      </c>
      <c r="I1344" s="37">
        <v>9.5913877487182599</v>
      </c>
      <c r="J1344" s="37">
        <v>24.435033798217798</v>
      </c>
      <c r="K1344" s="37">
        <v>9.8191823959350604</v>
      </c>
      <c r="L1344" s="37">
        <v>20.417438507080099</v>
      </c>
      <c r="M1344" s="37">
        <v>0.85542553663253795</v>
      </c>
      <c r="N1344" s="37">
        <v>9.7534694671630895</v>
      </c>
      <c r="O1344" s="37">
        <v>0</v>
      </c>
      <c r="P1344" s="37">
        <v>0</v>
      </c>
      <c r="Q1344" s="37">
        <v>1.13095231354237E-2</v>
      </c>
      <c r="R1344" s="37">
        <v>25</v>
      </c>
      <c r="S1344" s="37">
        <v>0.23833754658699</v>
      </c>
      <c r="T1344" s="37">
        <v>994.293701171875</v>
      </c>
      <c r="U1344" s="37">
        <v>284.40130615234398</v>
      </c>
      <c r="V1344" s="13"/>
      <c r="W1344" s="13"/>
      <c r="X1344" s="13"/>
      <c r="Y1344" s="13"/>
      <c r="Z1344" s="13"/>
      <c r="AA1344" s="13"/>
    </row>
    <row r="1345" spans="1:27" ht="15.75" customHeight="1" x14ac:dyDescent="0.2">
      <c r="A1345" s="13"/>
      <c r="B1345" s="37" t="str">
        <f>"CRS25WT3607874"</f>
        <v>CRS25WT3607874</v>
      </c>
      <c r="C1345" s="38">
        <v>45950</v>
      </c>
      <c r="D1345" s="39">
        <v>0.89694444444444443</v>
      </c>
      <c r="E1345" s="37" t="s">
        <v>62</v>
      </c>
      <c r="F1345" s="37">
        <v>201</v>
      </c>
      <c r="G1345" s="37">
        <v>4</v>
      </c>
      <c r="H1345" s="37">
        <v>201.04147338867199</v>
      </c>
      <c r="I1345" s="37">
        <v>9.5758848190307599</v>
      </c>
      <c r="J1345" s="37">
        <v>24.432741165161101</v>
      </c>
      <c r="K1345" s="37">
        <v>9.8286361694335902</v>
      </c>
      <c r="L1345" s="37">
        <v>20.454666137695298</v>
      </c>
      <c r="M1345" s="37">
        <v>0.85927969217300404</v>
      </c>
      <c r="N1345" s="37">
        <v>9.7806606292724592</v>
      </c>
      <c r="O1345" s="37">
        <v>0</v>
      </c>
      <c r="P1345" s="37">
        <v>0</v>
      </c>
      <c r="Q1345" s="37">
        <v>6.6566951572895102E-3</v>
      </c>
      <c r="R1345" s="37">
        <v>25</v>
      </c>
      <c r="S1345" s="37">
        <v>0.232690960168839</v>
      </c>
      <c r="T1345" s="37">
        <v>994.43896484375</v>
      </c>
      <c r="U1345" s="37">
        <v>285.22311401367199</v>
      </c>
      <c r="V1345" s="13"/>
      <c r="W1345" s="13"/>
      <c r="X1345" s="13"/>
      <c r="Y1345" s="13"/>
      <c r="Z1345" s="13"/>
      <c r="AA1345" s="13"/>
    </row>
    <row r="1346" spans="1:27" ht="15.75" customHeight="1" x14ac:dyDescent="0.2">
      <c r="A1346" s="13"/>
      <c r="B1346" s="37" t="str">
        <f>"CRS25WT3607875"</f>
        <v>CRS25WT3607875</v>
      </c>
      <c r="C1346" s="38">
        <v>45950</v>
      </c>
      <c r="D1346" s="39">
        <v>0.89057870370370373</v>
      </c>
      <c r="E1346" s="37" t="s">
        <v>62</v>
      </c>
      <c r="F1346" s="37">
        <v>203</v>
      </c>
      <c r="G1346" s="37">
        <v>4</v>
      </c>
      <c r="H1346" s="37">
        <v>203.49388122558599</v>
      </c>
      <c r="I1346" s="37">
        <v>9.7084236145019496</v>
      </c>
      <c r="J1346" s="37">
        <v>24.479417800903299</v>
      </c>
      <c r="K1346" s="37">
        <v>9.9565839767456108</v>
      </c>
      <c r="L1346" s="37">
        <v>20.4381217956543</v>
      </c>
      <c r="M1346" s="37">
        <v>0.85625189542770397</v>
      </c>
      <c r="N1346" s="37">
        <v>9.8999700546264595</v>
      </c>
      <c r="O1346" s="37">
        <v>0</v>
      </c>
      <c r="P1346" s="37">
        <v>0</v>
      </c>
      <c r="Q1346" s="37">
        <v>1.2619047425687299E-2</v>
      </c>
      <c r="R1346" s="37">
        <v>25</v>
      </c>
      <c r="S1346" s="37">
        <v>0.236855268478394</v>
      </c>
      <c r="T1346" s="37">
        <v>994.981689453125</v>
      </c>
      <c r="U1346" s="37">
        <v>354.12094116210898</v>
      </c>
      <c r="V1346" s="13"/>
      <c r="W1346" s="13"/>
      <c r="X1346" s="13"/>
      <c r="Y1346" s="13"/>
      <c r="Z1346" s="13"/>
      <c r="AA1346" s="13"/>
    </row>
    <row r="1347" spans="1:27" ht="15.75" customHeight="1" x14ac:dyDescent="0.2">
      <c r="A1347" s="13"/>
      <c r="B1347" s="37" t="str">
        <f>"CRS25WT3607876"</f>
        <v>CRS25WT3607876</v>
      </c>
      <c r="C1347" s="38">
        <v>45950</v>
      </c>
      <c r="D1347" s="39">
        <v>0.90725694444444438</v>
      </c>
      <c r="E1347" s="37" t="s">
        <v>62</v>
      </c>
      <c r="F1347" s="37">
        <v>202</v>
      </c>
      <c r="G1347" s="37">
        <v>4</v>
      </c>
      <c r="H1347" s="37">
        <v>202.85746765136699</v>
      </c>
      <c r="I1347" s="37">
        <v>9.6658630371093803</v>
      </c>
      <c r="J1347" s="37">
        <v>24.518419265747099</v>
      </c>
      <c r="K1347" s="37">
        <v>9.9104032516479492</v>
      </c>
      <c r="L1347" s="37">
        <v>20.469142913818398</v>
      </c>
      <c r="M1347" s="37">
        <v>0.85596871376037598</v>
      </c>
      <c r="N1347" s="37">
        <v>9.8690080642700195</v>
      </c>
      <c r="O1347" s="37">
        <v>0</v>
      </c>
      <c r="P1347" s="37">
        <v>0</v>
      </c>
      <c r="Q1347" s="37">
        <v>8.2242451608181E-3</v>
      </c>
      <c r="R1347" s="37">
        <v>25</v>
      </c>
      <c r="S1347" s="37">
        <v>0.24048505723476399</v>
      </c>
      <c r="T1347" s="37">
        <v>994.60974121093795</v>
      </c>
      <c r="U1347" s="37">
        <v>321.698486328125</v>
      </c>
      <c r="V1347" s="13"/>
      <c r="W1347" s="13"/>
      <c r="X1347" s="13"/>
      <c r="Y1347" s="13"/>
      <c r="Z1347" s="13"/>
      <c r="AA1347" s="13"/>
    </row>
    <row r="1348" spans="1:27" ht="15.75" customHeight="1" x14ac:dyDescent="0.2">
      <c r="A1348" s="13"/>
      <c r="B1348" s="37" t="str">
        <f>"CRS25WT3607877"</f>
        <v>CRS25WT3607877</v>
      </c>
      <c r="C1348" s="38">
        <v>45950</v>
      </c>
      <c r="D1348" s="39">
        <v>0.81649305555555562</v>
      </c>
      <c r="E1348" s="37" t="s">
        <v>62</v>
      </c>
      <c r="F1348" s="37">
        <v>198</v>
      </c>
      <c r="G1348" s="37">
        <v>4</v>
      </c>
      <c r="H1348" s="37">
        <v>198.07141113281301</v>
      </c>
      <c r="I1348" s="37">
        <v>9.4673643112182599</v>
      </c>
      <c r="J1348" s="37">
        <v>30.247463226318398</v>
      </c>
      <c r="K1348" s="37">
        <v>6.4173159599304199</v>
      </c>
      <c r="L1348" s="37">
        <v>30.865146636962901</v>
      </c>
      <c r="M1348" s="37">
        <v>0.69167768955230702</v>
      </c>
      <c r="N1348" s="37">
        <v>12.1255836486816</v>
      </c>
      <c r="O1348" s="37">
        <v>0</v>
      </c>
      <c r="P1348" s="37">
        <v>0</v>
      </c>
      <c r="Q1348" s="37">
        <v>1.03174624964595E-2</v>
      </c>
      <c r="R1348" s="37">
        <v>25</v>
      </c>
      <c r="S1348" s="47">
        <v>9.9999999747524292E-7</v>
      </c>
      <c r="T1348" s="37">
        <v>1040.91381835938</v>
      </c>
      <c r="U1348" s="37">
        <v>708.55645751953102</v>
      </c>
      <c r="V1348" s="13"/>
      <c r="W1348" s="13"/>
      <c r="X1348" s="13"/>
      <c r="Y1348" s="13"/>
      <c r="Z1348" s="13"/>
      <c r="AA1348" s="13"/>
    </row>
    <row r="1349" spans="1:27" ht="15.75" customHeight="1" x14ac:dyDescent="0.2">
      <c r="A1349" s="13"/>
      <c r="B1349" s="37" t="str">
        <f>"CRS25WT3607878"</f>
        <v>CRS25WT3607878</v>
      </c>
      <c r="C1349" s="38">
        <v>45950</v>
      </c>
      <c r="D1349" s="39">
        <v>0.90864583333333337</v>
      </c>
      <c r="E1349" s="37" t="s">
        <v>62</v>
      </c>
      <c r="F1349" s="37">
        <v>204</v>
      </c>
      <c r="G1349" s="37">
        <v>4</v>
      </c>
      <c r="H1349" s="37">
        <v>204.27610778808599</v>
      </c>
      <c r="I1349" s="37">
        <v>9.7122497558593803</v>
      </c>
      <c r="J1349" s="37">
        <v>24.514369964599599</v>
      </c>
      <c r="K1349" s="37">
        <v>9.9686298370361293</v>
      </c>
      <c r="L1349" s="37">
        <v>20.491895675659201</v>
      </c>
      <c r="M1349" s="37">
        <v>0.85797965526580799</v>
      </c>
      <c r="N1349" s="37">
        <v>9.9380254745483398</v>
      </c>
      <c r="O1349" s="37">
        <v>0</v>
      </c>
      <c r="P1349" s="37">
        <v>0</v>
      </c>
      <c r="Q1349" s="37">
        <v>1.25408843159676E-2</v>
      </c>
      <c r="R1349" s="37">
        <v>25</v>
      </c>
      <c r="S1349" s="37">
        <v>0.23624232411384599</v>
      </c>
      <c r="T1349" s="37">
        <v>994.41003417968795</v>
      </c>
      <c r="U1349" s="37">
        <v>352.24380493164102</v>
      </c>
      <c r="V1349" s="13"/>
      <c r="W1349" s="13"/>
      <c r="X1349" s="13"/>
      <c r="Y1349" s="13"/>
      <c r="Z1349" s="13"/>
      <c r="AA1349" s="13"/>
    </row>
    <row r="1350" spans="1:27" ht="15.75" customHeight="1" x14ac:dyDescent="0.2">
      <c r="A1350" s="13"/>
      <c r="B1350" s="37" t="str">
        <f>"CRS25WT3607879"</f>
        <v>CRS25WT3607879</v>
      </c>
      <c r="C1350" s="38">
        <v>45950</v>
      </c>
      <c r="D1350" s="39">
        <v>0.90069444444444446</v>
      </c>
      <c r="E1350" s="37" t="s">
        <v>62</v>
      </c>
      <c r="F1350" s="37">
        <v>201</v>
      </c>
      <c r="G1350" s="37">
        <v>4</v>
      </c>
      <c r="H1350" s="37">
        <v>201.44532775878901</v>
      </c>
      <c r="I1350" s="37">
        <v>9.6071376800537092</v>
      </c>
      <c r="J1350" s="37">
        <v>24.4494228363037</v>
      </c>
      <c r="K1350" s="37">
        <v>9.8424091339111293</v>
      </c>
      <c r="L1350" s="37">
        <v>20.467075347900401</v>
      </c>
      <c r="M1350" s="37">
        <v>0.85761934518814098</v>
      </c>
      <c r="N1350" s="37">
        <v>9.8003082275390607</v>
      </c>
      <c r="O1350" s="37">
        <v>0</v>
      </c>
      <c r="P1350" s="37">
        <v>0</v>
      </c>
      <c r="Q1350" s="37">
        <v>1.5236857347190399E-2</v>
      </c>
      <c r="R1350" s="37">
        <v>25</v>
      </c>
      <c r="S1350" s="37">
        <v>0.23113086819648701</v>
      </c>
      <c r="T1350" s="37">
        <v>993.78039550781295</v>
      </c>
      <c r="U1350" s="37">
        <v>281.08557128906301</v>
      </c>
      <c r="V1350" s="13"/>
      <c r="W1350" s="13"/>
      <c r="X1350" s="13"/>
      <c r="Y1350" s="13"/>
      <c r="Z1350" s="13"/>
      <c r="AA1350" s="13"/>
    </row>
    <row r="1351" spans="1:27" ht="15.75" customHeight="1" x14ac:dyDescent="0.2">
      <c r="A1351" s="13"/>
      <c r="B1351" s="37" t="str">
        <f>"CRS25WT3607880"</f>
        <v>CRS25WT3607880</v>
      </c>
      <c r="C1351" s="38">
        <v>45950</v>
      </c>
      <c r="D1351" s="39">
        <v>0.89927083333333335</v>
      </c>
      <c r="E1351" s="37" t="s">
        <v>62</v>
      </c>
      <c r="F1351" s="37">
        <v>201</v>
      </c>
      <c r="G1351" s="37">
        <v>4</v>
      </c>
      <c r="H1351" s="37">
        <v>201.16606140136699</v>
      </c>
      <c r="I1351" s="37">
        <v>9.6039037704467791</v>
      </c>
      <c r="J1351" s="37">
        <v>24.440601348876999</v>
      </c>
      <c r="K1351" s="37">
        <v>9.8337326049804705</v>
      </c>
      <c r="L1351" s="37">
        <v>20.456733703613299</v>
      </c>
      <c r="M1351" s="37">
        <v>0.857028007507324</v>
      </c>
      <c r="N1351" s="37">
        <v>9.7867212295532209</v>
      </c>
      <c r="O1351" s="37">
        <v>0</v>
      </c>
      <c r="P1351" s="37">
        <v>0</v>
      </c>
      <c r="Q1351" s="37">
        <v>1.0952298529446101E-2</v>
      </c>
      <c r="R1351" s="37">
        <v>25</v>
      </c>
      <c r="S1351" s="37">
        <v>0.23782591521740001</v>
      </c>
      <c r="T1351" s="37">
        <v>993.72424316406295</v>
      </c>
      <c r="U1351" s="37">
        <v>309.18542480468801</v>
      </c>
      <c r="V1351" s="13"/>
      <c r="W1351" s="13"/>
      <c r="X1351" s="13"/>
      <c r="Y1351" s="13"/>
      <c r="Z1351" s="13"/>
      <c r="AA1351" s="13"/>
    </row>
    <row r="1352" spans="1:27" ht="15.75" customHeight="1" x14ac:dyDescent="0.2">
      <c r="A1352" s="13"/>
      <c r="B1352" s="37" t="str">
        <f>"CRS25WT3607881"</f>
        <v>CRS25WT3607881</v>
      </c>
      <c r="C1352" s="38">
        <v>45950</v>
      </c>
      <c r="D1352" s="39">
        <v>0.88634259259259263</v>
      </c>
      <c r="E1352" s="37" t="s">
        <v>62</v>
      </c>
      <c r="F1352" s="37">
        <v>203</v>
      </c>
      <c r="G1352" s="37">
        <v>4</v>
      </c>
      <c r="H1352" s="37">
        <v>203.52738952636699</v>
      </c>
      <c r="I1352" s="37">
        <v>9.6820507049560494</v>
      </c>
      <c r="J1352" s="37">
        <v>24.479272842407202</v>
      </c>
      <c r="K1352" s="37">
        <v>9.9340972900390607</v>
      </c>
      <c r="L1352" s="37">
        <v>20.487758636474599</v>
      </c>
      <c r="M1352" s="37">
        <v>0.85873073339462302</v>
      </c>
      <c r="N1352" s="37">
        <v>9.9015998840331996</v>
      </c>
      <c r="O1352" s="37">
        <v>0</v>
      </c>
      <c r="P1352" s="37">
        <v>0</v>
      </c>
      <c r="Q1352" s="37">
        <v>1.3809213414788199E-2</v>
      </c>
      <c r="R1352" s="37">
        <v>25</v>
      </c>
      <c r="S1352" s="37">
        <v>0.23893499374389601</v>
      </c>
      <c r="T1352" s="37">
        <v>995.14178466796898</v>
      </c>
      <c r="U1352" s="37">
        <v>350.73760986328102</v>
      </c>
      <c r="V1352" s="13"/>
      <c r="W1352" s="13"/>
      <c r="X1352" s="13"/>
      <c r="Y1352" s="13"/>
      <c r="Z1352" s="13"/>
      <c r="AA1352" s="13"/>
    </row>
    <row r="1353" spans="1:27" ht="15.75" customHeight="1" x14ac:dyDescent="0.2">
      <c r="A1353" s="13"/>
      <c r="B1353" s="37" t="str">
        <f>"CRS25WT3607882"</f>
        <v>CRS25WT3607882</v>
      </c>
      <c r="C1353" s="38">
        <v>45950</v>
      </c>
      <c r="D1353" s="39">
        <v>0.88785879629629638</v>
      </c>
      <c r="E1353" s="37" t="s">
        <v>62</v>
      </c>
      <c r="F1353" s="37">
        <v>203</v>
      </c>
      <c r="G1353" s="37">
        <v>4</v>
      </c>
      <c r="H1353" s="37">
        <v>203.07955932617199</v>
      </c>
      <c r="I1353" s="37">
        <v>9.6916561126709002</v>
      </c>
      <c r="J1353" s="37">
        <v>24.4700527191162</v>
      </c>
      <c r="K1353" s="37">
        <v>9.91924953460693</v>
      </c>
      <c r="L1353" s="37">
        <v>20.473279953002901</v>
      </c>
      <c r="M1353" s="37">
        <v>0.85631453990936302</v>
      </c>
      <c r="N1353" s="37">
        <v>9.8798131942749006</v>
      </c>
      <c r="O1353" s="37">
        <v>0</v>
      </c>
      <c r="P1353" s="37">
        <v>0</v>
      </c>
      <c r="Q1353" s="37">
        <v>1.0163690894842099E-2</v>
      </c>
      <c r="R1353" s="37">
        <v>25</v>
      </c>
      <c r="S1353" s="37">
        <v>0.23042033612728099</v>
      </c>
      <c r="T1353" s="37">
        <v>994.22509765625</v>
      </c>
      <c r="U1353" s="37">
        <v>273.00198364257801</v>
      </c>
      <c r="V1353" s="13"/>
      <c r="W1353" s="13"/>
      <c r="X1353" s="13"/>
      <c r="Y1353" s="13"/>
      <c r="Z1353" s="13"/>
      <c r="AA1353" s="13"/>
    </row>
    <row r="1354" spans="1:27" ht="15.75" customHeight="1" x14ac:dyDescent="0.2">
      <c r="A1354" s="13"/>
      <c r="B1354" s="37" t="str">
        <f>"CRS25WT3607883"</f>
        <v>CRS25WT3607883</v>
      </c>
      <c r="C1354" s="38">
        <v>45950</v>
      </c>
      <c r="D1354" s="39">
        <v>0.88896990740740733</v>
      </c>
      <c r="E1354" s="37" t="s">
        <v>62</v>
      </c>
      <c r="F1354" s="37">
        <v>202</v>
      </c>
      <c r="G1354" s="37">
        <v>4</v>
      </c>
      <c r="H1354" s="37">
        <v>202.85092163085901</v>
      </c>
      <c r="I1354" s="37">
        <v>9.6513748168945295</v>
      </c>
      <c r="J1354" s="37">
        <v>24.460140228271499</v>
      </c>
      <c r="K1354" s="37">
        <v>9.9120864868164098</v>
      </c>
      <c r="L1354" s="37">
        <v>20.465007781982401</v>
      </c>
      <c r="M1354" s="37">
        <v>0.85926842689514205</v>
      </c>
      <c r="N1354" s="37">
        <v>9.8686895370483398</v>
      </c>
      <c r="O1354" s="37">
        <v>0</v>
      </c>
      <c r="P1354" s="37">
        <v>0</v>
      </c>
      <c r="Q1354" s="37">
        <v>1.18948509916663E-2</v>
      </c>
      <c r="R1354" s="37">
        <v>25</v>
      </c>
      <c r="S1354" s="37">
        <v>0.225775897502899</v>
      </c>
      <c r="T1354" s="37">
        <v>994.40661621093795</v>
      </c>
      <c r="U1354" s="37">
        <v>299.52767944335898</v>
      </c>
      <c r="V1354" s="13"/>
      <c r="W1354" s="13"/>
      <c r="X1354" s="13"/>
      <c r="Y1354" s="13"/>
      <c r="Z1354" s="13"/>
      <c r="AA1354" s="13"/>
    </row>
    <row r="1355" spans="1:27" ht="15.75" customHeight="1" x14ac:dyDescent="0.2">
      <c r="A1355" s="13"/>
      <c r="B1355" s="37" t="str">
        <f>"CRS25WT3607884"</f>
        <v>CRS25WT3607884</v>
      </c>
      <c r="C1355" s="38">
        <v>45951</v>
      </c>
      <c r="D1355" s="39">
        <v>9.6412037037037039E-3</v>
      </c>
      <c r="E1355" s="37" t="s">
        <v>62</v>
      </c>
      <c r="F1355" s="37">
        <v>202</v>
      </c>
      <c r="G1355" s="37">
        <v>4</v>
      </c>
      <c r="H1355" s="37">
        <v>202.84910583496099</v>
      </c>
      <c r="I1355" s="37">
        <v>9.6611156463622994</v>
      </c>
      <c r="J1355" s="37">
        <v>24.4755764007568</v>
      </c>
      <c r="K1355" s="37">
        <v>9.9099950790405291</v>
      </c>
      <c r="L1355" s="37">
        <v>20.469142913818398</v>
      </c>
      <c r="M1355" s="37">
        <v>0.85785305500030495</v>
      </c>
      <c r="N1355" s="37">
        <v>9.8686017990112305</v>
      </c>
      <c r="O1355" s="37">
        <v>0</v>
      </c>
      <c r="P1355" s="37">
        <v>0</v>
      </c>
      <c r="Q1355" s="37">
        <v>1.4923743903636899E-2</v>
      </c>
      <c r="R1355" s="37">
        <v>25</v>
      </c>
      <c r="S1355" s="37">
        <v>0.229175865650177</v>
      </c>
      <c r="T1355" s="37">
        <v>993.434326171875</v>
      </c>
      <c r="U1355" s="37">
        <v>319.80661010742199</v>
      </c>
      <c r="V1355" s="13"/>
      <c r="W1355" s="13"/>
      <c r="X1355" s="13"/>
      <c r="Y1355" s="13"/>
      <c r="Z1355" s="13"/>
      <c r="AA1355" s="13"/>
    </row>
    <row r="1356" spans="1:27" ht="15.75" customHeight="1" x14ac:dyDescent="0.2">
      <c r="A1356" s="13"/>
      <c r="B1356" s="37" t="str">
        <f>"CRS25WT3607885"</f>
        <v>CRS25WT3607885</v>
      </c>
      <c r="C1356" s="38">
        <v>45951</v>
      </c>
      <c r="D1356" s="39">
        <v>6.7592592592592591E-3</v>
      </c>
      <c r="E1356" s="37" t="s">
        <v>62</v>
      </c>
      <c r="F1356" s="37">
        <v>202</v>
      </c>
      <c r="G1356" s="37">
        <v>4</v>
      </c>
      <c r="H1356" s="37">
        <v>202.83898925781301</v>
      </c>
      <c r="I1356" s="37">
        <v>9.7012996673584002</v>
      </c>
      <c r="J1356" s="37">
        <v>24.478918075561499</v>
      </c>
      <c r="K1356" s="37">
        <v>9.89849758148193</v>
      </c>
      <c r="L1356" s="37">
        <v>20.491895675659201</v>
      </c>
      <c r="M1356" s="37">
        <v>0.85414046049117998</v>
      </c>
      <c r="N1356" s="37">
        <v>9.8681097030639595</v>
      </c>
      <c r="O1356" s="37">
        <v>0</v>
      </c>
      <c r="P1356" s="37">
        <v>0</v>
      </c>
      <c r="Q1356" s="37">
        <v>1.0163689963519599E-2</v>
      </c>
      <c r="R1356" s="37">
        <v>25</v>
      </c>
      <c r="S1356" s="37">
        <v>0.23157967627048501</v>
      </c>
      <c r="T1356" s="37">
        <v>993.00811767578102</v>
      </c>
      <c r="U1356" s="37">
        <v>374.38455200195301</v>
      </c>
      <c r="V1356" s="13"/>
      <c r="W1356" s="13"/>
      <c r="X1356" s="13"/>
      <c r="Y1356" s="13"/>
      <c r="Z1356" s="13"/>
      <c r="AA1356" s="13"/>
    </row>
    <row r="1357" spans="1:27" ht="15.75" customHeight="1" x14ac:dyDescent="0.2">
      <c r="A1357" s="13"/>
      <c r="B1357" s="37" t="str">
        <f>"CRS25WT3607886"</f>
        <v>CRS25WT3607886</v>
      </c>
      <c r="C1357" s="38">
        <v>45950</v>
      </c>
      <c r="D1357" s="39">
        <v>0.91173611111111119</v>
      </c>
      <c r="E1357" s="37" t="s">
        <v>62</v>
      </c>
      <c r="F1357" s="37">
        <v>202</v>
      </c>
      <c r="G1357" s="37">
        <v>4</v>
      </c>
      <c r="H1357" s="37">
        <v>202.711502075195</v>
      </c>
      <c r="I1357" s="37">
        <v>9.6697111129760707</v>
      </c>
      <c r="J1357" s="37">
        <v>24.5390949249268</v>
      </c>
      <c r="K1357" s="37">
        <v>9.8584480285644496</v>
      </c>
      <c r="L1357" s="37">
        <v>20.562211990356399</v>
      </c>
      <c r="M1357" s="37">
        <v>0.85429203510284402</v>
      </c>
      <c r="N1357" s="37">
        <v>9.8619070053100604</v>
      </c>
      <c r="O1357" s="37">
        <v>0</v>
      </c>
      <c r="P1357" s="37">
        <v>0</v>
      </c>
      <c r="Q1357" s="37">
        <v>1.1894840747118E-2</v>
      </c>
      <c r="R1357" s="37">
        <v>25</v>
      </c>
      <c r="S1357" s="37">
        <v>0.232743576169014</v>
      </c>
      <c r="T1357" s="37">
        <v>993.369140625</v>
      </c>
      <c r="U1357" s="37">
        <v>319.30712890625</v>
      </c>
      <c r="V1357" s="13"/>
      <c r="W1357" s="13"/>
      <c r="X1357" s="13"/>
      <c r="Y1357" s="13"/>
      <c r="Z1357" s="13"/>
      <c r="AA1357" s="13"/>
    </row>
    <row r="1358" spans="1:27" ht="15.75" customHeight="1" x14ac:dyDescent="0.2">
      <c r="A1358" s="13"/>
      <c r="B1358" s="37" t="str">
        <f>"CRS25WT3607887"</f>
        <v>CRS25WT3607887</v>
      </c>
      <c r="C1358" s="38">
        <v>45951</v>
      </c>
      <c r="D1358" s="39">
        <v>7.1527777777777787E-3</v>
      </c>
      <c r="E1358" s="37" t="s">
        <v>62</v>
      </c>
      <c r="F1358" s="37">
        <v>202</v>
      </c>
      <c r="G1358" s="37">
        <v>4</v>
      </c>
      <c r="H1358" s="37">
        <v>202.01260375976599</v>
      </c>
      <c r="I1358" s="37">
        <v>9.6364192962646502</v>
      </c>
      <c r="J1358" s="37">
        <v>24.4627170562744</v>
      </c>
      <c r="K1358" s="37">
        <v>9.88610935211182</v>
      </c>
      <c r="L1358" s="37">
        <v>20.433984756469702</v>
      </c>
      <c r="M1358" s="37">
        <v>0.85695511102676403</v>
      </c>
      <c r="N1358" s="37">
        <v>9.8279056549072301</v>
      </c>
      <c r="O1358" s="37">
        <v>0</v>
      </c>
      <c r="P1358" s="37">
        <v>0</v>
      </c>
      <c r="Q1358" s="37">
        <v>1.25409225001931E-2</v>
      </c>
      <c r="R1358" s="37">
        <v>25</v>
      </c>
      <c r="S1358" s="37">
        <v>0.24069891870021801</v>
      </c>
      <c r="T1358" s="37">
        <v>993.12457275390602</v>
      </c>
      <c r="U1358" s="37">
        <v>316.08352661132801</v>
      </c>
      <c r="V1358" s="13"/>
      <c r="W1358" s="13"/>
      <c r="X1358" s="13"/>
      <c r="Y1358" s="13"/>
      <c r="Z1358" s="13"/>
      <c r="AA1358" s="13"/>
    </row>
    <row r="1359" spans="1:27" ht="15.75" customHeight="1" x14ac:dyDescent="0.2">
      <c r="A1359" s="13"/>
      <c r="B1359" s="37" t="str">
        <f>"CRS25WT3607888"</f>
        <v>CRS25WT3607888</v>
      </c>
      <c r="C1359" s="38">
        <v>45950</v>
      </c>
      <c r="D1359" s="39">
        <v>0.88680555555555562</v>
      </c>
      <c r="E1359" s="37" t="s">
        <v>62</v>
      </c>
      <c r="F1359" s="37">
        <v>199</v>
      </c>
      <c r="G1359" s="37">
        <v>4</v>
      </c>
      <c r="H1359" s="37">
        <v>199.91688537597699</v>
      </c>
      <c r="I1359" s="37">
        <v>9.6009616851806605</v>
      </c>
      <c r="J1359" s="37">
        <v>24.393898010253899</v>
      </c>
      <c r="K1359" s="37">
        <v>9.8103590011596697</v>
      </c>
      <c r="L1359" s="37">
        <v>20.3781433105469</v>
      </c>
      <c r="M1359" s="37">
        <v>0.85359829664230302</v>
      </c>
      <c r="N1359" s="37">
        <v>9.7259492874145508</v>
      </c>
      <c r="O1359" s="37">
        <v>0</v>
      </c>
      <c r="P1359" s="37">
        <v>0</v>
      </c>
      <c r="Q1359" s="37">
        <v>1.12704606726766E-2</v>
      </c>
      <c r="R1359" s="37">
        <v>25</v>
      </c>
      <c r="S1359" s="37">
        <v>0.24706563353538499</v>
      </c>
      <c r="T1359" s="37">
        <v>995.29357910156295</v>
      </c>
      <c r="U1359" s="37">
        <v>337.07672119140602</v>
      </c>
      <c r="V1359" s="13"/>
      <c r="W1359" s="13"/>
      <c r="X1359" s="13"/>
      <c r="Y1359" s="13"/>
      <c r="Z1359" s="13"/>
      <c r="AA1359" s="13"/>
    </row>
    <row r="1360" spans="1:27" ht="15.75" customHeight="1" x14ac:dyDescent="0.2">
      <c r="A1360" s="13"/>
      <c r="B1360" s="37" t="str">
        <f>"CRS25WT3607889"</f>
        <v>CRS25WT3607889</v>
      </c>
      <c r="C1360" s="38">
        <v>45950</v>
      </c>
      <c r="D1360" s="39">
        <v>0.89004629629629628</v>
      </c>
      <c r="E1360" s="37" t="s">
        <v>62</v>
      </c>
      <c r="F1360" s="37">
        <v>200</v>
      </c>
      <c r="G1360" s="37">
        <v>4</v>
      </c>
      <c r="H1360" s="37">
        <v>200.70349121093801</v>
      </c>
      <c r="I1360" s="37">
        <v>9.5986633300781303</v>
      </c>
      <c r="J1360" s="37">
        <v>24.448947906494102</v>
      </c>
      <c r="K1360" s="37">
        <v>9.8319950103759801</v>
      </c>
      <c r="L1360" s="37">
        <v>20.413301467895501</v>
      </c>
      <c r="M1360" s="37">
        <v>0.85523211956024203</v>
      </c>
      <c r="N1360" s="37">
        <v>9.7642173767089808</v>
      </c>
      <c r="O1360" s="37">
        <v>0</v>
      </c>
      <c r="P1360" s="37">
        <v>0</v>
      </c>
      <c r="Q1360" s="37">
        <v>1.09474249184132E-2</v>
      </c>
      <c r="R1360" s="37">
        <v>25</v>
      </c>
      <c r="S1360" s="37">
        <v>0.24105966091156</v>
      </c>
      <c r="T1360" s="37">
        <v>996.70166015625</v>
      </c>
      <c r="U1360" s="37">
        <v>307.39187622070301</v>
      </c>
      <c r="V1360" s="13"/>
      <c r="W1360" s="13"/>
      <c r="X1360" s="13"/>
      <c r="Y1360" s="13"/>
      <c r="Z1360" s="13"/>
      <c r="AA1360" s="13"/>
    </row>
    <row r="1361" spans="1:27" ht="15.75" customHeight="1" x14ac:dyDescent="0.2">
      <c r="A1361" s="13"/>
      <c r="B1361" s="37" t="str">
        <f>"CRS25WT3607890"</f>
        <v>CRS25WT3607890</v>
      </c>
      <c r="C1361" s="38">
        <v>45950</v>
      </c>
      <c r="D1361" s="39">
        <v>0.88489583333333333</v>
      </c>
      <c r="E1361" s="37" t="s">
        <v>62</v>
      </c>
      <c r="F1361" s="37">
        <v>202</v>
      </c>
      <c r="G1361" s="37">
        <v>4</v>
      </c>
      <c r="H1361" s="37">
        <v>202.09199523925801</v>
      </c>
      <c r="I1361" s="37">
        <v>9.7209148406982404</v>
      </c>
      <c r="J1361" s="37">
        <v>24.3575954437256</v>
      </c>
      <c r="K1361" s="37">
        <v>9.9483957290649396</v>
      </c>
      <c r="L1361" s="37">
        <v>20.314027786254901</v>
      </c>
      <c r="M1361" s="37">
        <v>0.85350793600082397</v>
      </c>
      <c r="N1361" s="37">
        <v>9.8317680358886701</v>
      </c>
      <c r="O1361" s="37">
        <v>0</v>
      </c>
      <c r="P1361" s="37">
        <v>0</v>
      </c>
      <c r="Q1361" s="37">
        <v>1.6027912497520402E-2</v>
      </c>
      <c r="R1361" s="37">
        <v>25</v>
      </c>
      <c r="S1361" s="37">
        <v>0.240563184022903</v>
      </c>
      <c r="T1361" s="37">
        <v>996.10101318359398</v>
      </c>
      <c r="U1361" s="37">
        <v>332.72882080078102</v>
      </c>
      <c r="V1361" s="13"/>
      <c r="W1361" s="13"/>
      <c r="X1361" s="13"/>
      <c r="Y1361" s="13"/>
      <c r="Z1361" s="13"/>
      <c r="AA1361" s="13"/>
    </row>
    <row r="1362" spans="1:27" ht="15.75" customHeight="1" x14ac:dyDescent="0.2">
      <c r="A1362" s="13"/>
      <c r="B1362" s="37" t="str">
        <f>"CRS25WT3607891"</f>
        <v>CRS25WT3607891</v>
      </c>
      <c r="C1362" s="38">
        <v>45950</v>
      </c>
      <c r="D1362" s="39">
        <v>0.89329861111111108</v>
      </c>
      <c r="E1362" s="37" t="s">
        <v>62</v>
      </c>
      <c r="F1362" s="37">
        <v>200</v>
      </c>
      <c r="G1362" s="37">
        <v>4</v>
      </c>
      <c r="H1362" s="37">
        <v>200.77340698242199</v>
      </c>
      <c r="I1362" s="37">
        <v>9.6547164916992205</v>
      </c>
      <c r="J1362" s="37">
        <v>24.435977935791001</v>
      </c>
      <c r="K1362" s="37">
        <v>9.8244714736938494</v>
      </c>
      <c r="L1362" s="37">
        <v>20.436052322387699</v>
      </c>
      <c r="M1362" s="37">
        <v>0.85101443529128995</v>
      </c>
      <c r="N1362" s="37">
        <v>9.7676191329956108</v>
      </c>
      <c r="O1362" s="37">
        <v>0</v>
      </c>
      <c r="P1362" s="37">
        <v>0</v>
      </c>
      <c r="Q1362" s="37">
        <v>1.5236857347190399E-2</v>
      </c>
      <c r="R1362" s="37">
        <v>25</v>
      </c>
      <c r="S1362" s="37">
        <v>0.234511658549309</v>
      </c>
      <c r="T1362" s="37">
        <v>994.75329589843795</v>
      </c>
      <c r="U1362" s="37">
        <v>274.12692260742199</v>
      </c>
      <c r="V1362" s="13"/>
      <c r="W1362" s="13"/>
      <c r="X1362" s="13"/>
      <c r="Y1362" s="13"/>
      <c r="Z1362" s="13"/>
      <c r="AA1362" s="13"/>
    </row>
    <row r="1363" spans="1:27" ht="15.75" customHeight="1" x14ac:dyDescent="0.2">
      <c r="A1363" s="13"/>
      <c r="B1363" s="37" t="str">
        <f>"CRS25WT3607892"</f>
        <v>CRS25WT3607892</v>
      </c>
      <c r="C1363" s="38">
        <v>45951</v>
      </c>
      <c r="D1363" s="39">
        <v>5.9722222222222225E-3</v>
      </c>
      <c r="E1363" s="37" t="s">
        <v>62</v>
      </c>
      <c r="F1363" s="37">
        <v>201</v>
      </c>
      <c r="G1363" s="37">
        <v>4</v>
      </c>
      <c r="H1363" s="37">
        <v>201.67108154296901</v>
      </c>
      <c r="I1363" s="37">
        <v>9.6444931030273402</v>
      </c>
      <c r="J1363" s="37">
        <v>24.509254455566399</v>
      </c>
      <c r="K1363" s="37">
        <v>9.8315830230712908</v>
      </c>
      <c r="L1363" s="37">
        <v>20.512575149536101</v>
      </c>
      <c r="M1363" s="37">
        <v>0.85316711664199796</v>
      </c>
      <c r="N1363" s="37">
        <v>9.8112907409668004</v>
      </c>
      <c r="O1363" s="37">
        <v>0</v>
      </c>
      <c r="P1363" s="37">
        <v>0</v>
      </c>
      <c r="Q1363" s="37">
        <v>1.19047593325377E-2</v>
      </c>
      <c r="R1363" s="37">
        <v>25</v>
      </c>
      <c r="S1363" s="37">
        <v>0.24542754888534499</v>
      </c>
      <c r="T1363" s="37">
        <v>993.36877441406295</v>
      </c>
      <c r="U1363" s="37">
        <v>240.88768005371099</v>
      </c>
      <c r="V1363" s="13"/>
      <c r="W1363" s="13"/>
      <c r="X1363" s="13"/>
      <c r="Y1363" s="13"/>
      <c r="Z1363" s="13"/>
      <c r="AA1363" s="13"/>
    </row>
    <row r="1364" spans="1:27" ht="15.75" customHeight="1" x14ac:dyDescent="0.2">
      <c r="A1364" s="13"/>
      <c r="B1364" s="37" t="str">
        <f>"CRS25WT3607893"</f>
        <v>CRS25WT3607893</v>
      </c>
      <c r="C1364" s="38">
        <v>45951</v>
      </c>
      <c r="D1364" s="39">
        <v>6.3425925925925915E-3</v>
      </c>
      <c r="E1364" s="37" t="s">
        <v>62</v>
      </c>
      <c r="F1364" s="37">
        <v>201</v>
      </c>
      <c r="G1364" s="37">
        <v>4</v>
      </c>
      <c r="H1364" s="37">
        <v>201.963455200195</v>
      </c>
      <c r="I1364" s="37">
        <v>9.6267309188842791</v>
      </c>
      <c r="J1364" s="37">
        <v>24.502914428710898</v>
      </c>
      <c r="K1364" s="37">
        <v>9.8637371063232404</v>
      </c>
      <c r="L1364" s="37">
        <v>20.475349426269499</v>
      </c>
      <c r="M1364" s="37">
        <v>0.85620194673538197</v>
      </c>
      <c r="N1364" s="37">
        <v>9.8255147933959996</v>
      </c>
      <c r="O1364" s="37">
        <v>0</v>
      </c>
      <c r="P1364" s="37">
        <v>0</v>
      </c>
      <c r="Q1364" s="37">
        <v>1.19046065956354E-2</v>
      </c>
      <c r="R1364" s="37">
        <v>25</v>
      </c>
      <c r="S1364" s="37">
        <v>0.241957947611809</v>
      </c>
      <c r="T1364" s="37">
        <v>993.48974609375</v>
      </c>
      <c r="U1364" s="37">
        <v>288.61001586914102</v>
      </c>
      <c r="V1364" s="13"/>
      <c r="W1364" s="13"/>
      <c r="X1364" s="13"/>
      <c r="Y1364" s="13"/>
      <c r="Z1364" s="13"/>
      <c r="AA1364" s="13"/>
    </row>
    <row r="1365" spans="1:27" ht="15.75" customHeight="1" x14ac:dyDescent="0.2">
      <c r="A1365" s="13"/>
      <c r="B1365" s="37" t="str">
        <f>"CRS25WT3607894"</f>
        <v>CRS25WT3607894</v>
      </c>
      <c r="C1365" s="38">
        <v>45951</v>
      </c>
      <c r="D1365" s="39">
        <v>5.4166666666666669E-3</v>
      </c>
      <c r="E1365" s="37" t="s">
        <v>62</v>
      </c>
      <c r="F1365" s="37">
        <v>202</v>
      </c>
      <c r="G1365" s="37">
        <v>4</v>
      </c>
      <c r="H1365" s="37">
        <v>202.17070007324199</v>
      </c>
      <c r="I1365" s="37">
        <v>9.6556453704834002</v>
      </c>
      <c r="J1365" s="37">
        <v>24.511579513549801</v>
      </c>
      <c r="K1365" s="37">
        <v>9.8728618621826207</v>
      </c>
      <c r="L1365" s="37">
        <v>20.4774169921875</v>
      </c>
      <c r="M1365" s="37">
        <v>0.854211866855621</v>
      </c>
      <c r="N1365" s="37">
        <v>9.8355970382690394</v>
      </c>
      <c r="O1365" s="37">
        <v>0</v>
      </c>
      <c r="P1365" s="37">
        <v>0</v>
      </c>
      <c r="Q1365" s="37">
        <v>1.28596238791943E-2</v>
      </c>
      <c r="R1365" s="37">
        <v>25</v>
      </c>
      <c r="S1365" s="37">
        <v>0.238815292716026</v>
      </c>
      <c r="T1365" s="37">
        <v>993.37835693359398</v>
      </c>
      <c r="U1365" s="37">
        <v>294.820556640625</v>
      </c>
      <c r="V1365" s="13"/>
      <c r="W1365" s="13"/>
      <c r="X1365" s="13"/>
      <c r="Y1365" s="13"/>
      <c r="Z1365" s="13"/>
      <c r="AA1365" s="13"/>
    </row>
    <row r="1366" spans="1:27" ht="15.75" customHeight="1" x14ac:dyDescent="0.2">
      <c r="A1366" s="13"/>
      <c r="B1366" s="37" t="str">
        <f>"CRS25WT3607895"</f>
        <v>CRS25WT3607895</v>
      </c>
      <c r="C1366" s="38">
        <v>45950</v>
      </c>
      <c r="D1366" s="39">
        <v>0.88245370370370368</v>
      </c>
      <c r="E1366" s="37" t="s">
        <v>62</v>
      </c>
      <c r="F1366" s="37">
        <v>200</v>
      </c>
      <c r="G1366" s="37">
        <v>4</v>
      </c>
      <c r="H1366" s="37">
        <v>200.05633544921901</v>
      </c>
      <c r="I1366" s="37">
        <v>9.6222257614135707</v>
      </c>
      <c r="J1366" s="37">
        <v>24.351778030395501</v>
      </c>
      <c r="K1366" s="37">
        <v>9.8221864700317401</v>
      </c>
      <c r="L1366" s="37">
        <v>20.367801666259801</v>
      </c>
      <c r="M1366" s="37">
        <v>0.85378021001815796</v>
      </c>
      <c r="N1366" s="37">
        <v>9.7327337265014595</v>
      </c>
      <c r="O1366" s="37">
        <v>0</v>
      </c>
      <c r="P1366" s="37">
        <v>0</v>
      </c>
      <c r="Q1366" s="37">
        <v>1.0952303186059E-2</v>
      </c>
      <c r="R1366" s="37">
        <v>25</v>
      </c>
      <c r="S1366" s="37">
        <v>0.233711928129196</v>
      </c>
      <c r="T1366" s="37">
        <v>996.71905517578102</v>
      </c>
      <c r="U1366" s="37">
        <v>335.78399658203102</v>
      </c>
      <c r="V1366" s="13"/>
      <c r="W1366" s="13"/>
      <c r="X1366" s="13"/>
      <c r="Y1366" s="13"/>
      <c r="Z1366" s="13"/>
      <c r="AA1366" s="13"/>
    </row>
    <row r="1367" spans="1:27" ht="15.75" customHeight="1" x14ac:dyDescent="0.2">
      <c r="A1367" s="13"/>
      <c r="B1367" s="37" t="str">
        <f>"CRS25WT3607896"</f>
        <v>CRS25WT3607896</v>
      </c>
      <c r="C1367" s="38">
        <v>45950</v>
      </c>
      <c r="D1367" s="39">
        <v>0.89162037037037034</v>
      </c>
      <c r="E1367" s="37" t="s">
        <v>62</v>
      </c>
      <c r="F1367" s="37">
        <v>201</v>
      </c>
      <c r="G1367" s="37">
        <v>4</v>
      </c>
      <c r="H1367" s="37">
        <v>201.09219360351599</v>
      </c>
      <c r="I1367" s="37">
        <v>9.6018362045288104</v>
      </c>
      <c r="J1367" s="37">
        <v>24.4558925628662</v>
      </c>
      <c r="K1367" s="37">
        <v>9.8251552581787092</v>
      </c>
      <c r="L1367" s="37">
        <v>20.467075347900401</v>
      </c>
      <c r="M1367" s="37">
        <v>0.856362044811249</v>
      </c>
      <c r="N1367" s="37">
        <v>9.7831277847290004</v>
      </c>
      <c r="O1367" s="37">
        <v>0</v>
      </c>
      <c r="P1367" s="37">
        <v>0</v>
      </c>
      <c r="Q1367" s="37">
        <v>1.06352306902409E-2</v>
      </c>
      <c r="R1367" s="37">
        <v>25</v>
      </c>
      <c r="S1367" s="37">
        <v>0.23433987796306599</v>
      </c>
      <c r="T1367" s="37">
        <v>994.73663330078102</v>
      </c>
      <c r="U1367" s="37">
        <v>286.63189697265602</v>
      </c>
      <c r="V1367" s="13"/>
      <c r="W1367" s="13"/>
      <c r="X1367" s="13"/>
      <c r="Y1367" s="13"/>
      <c r="Z1367" s="13"/>
      <c r="AA1367" s="13"/>
    </row>
    <row r="1368" spans="1:27" ht="15.75" customHeight="1" x14ac:dyDescent="0.2">
      <c r="A1368" s="13"/>
      <c r="B1368" s="37" t="str">
        <f>"CRS25WT3607897"</f>
        <v>CRS25WT3607897</v>
      </c>
      <c r="C1368" s="38">
        <v>45950</v>
      </c>
      <c r="D1368" s="39">
        <v>0.89104166666666673</v>
      </c>
      <c r="E1368" s="37" t="s">
        <v>62</v>
      </c>
      <c r="F1368" s="37">
        <v>201</v>
      </c>
      <c r="G1368" s="37">
        <v>4</v>
      </c>
      <c r="H1368" s="37">
        <v>201.28045654296901</v>
      </c>
      <c r="I1368" s="37">
        <v>9.5885696411132795</v>
      </c>
      <c r="J1368" s="37">
        <v>24.4543056488037</v>
      </c>
      <c r="K1368" s="37">
        <v>9.8622589111328107</v>
      </c>
      <c r="L1368" s="37">
        <v>20.409164428710898</v>
      </c>
      <c r="M1368" s="37">
        <v>0.85840541124343905</v>
      </c>
      <c r="N1368" s="37">
        <v>9.7922868728637695</v>
      </c>
      <c r="O1368" s="37">
        <v>0</v>
      </c>
      <c r="P1368" s="37">
        <v>0</v>
      </c>
      <c r="Q1368" s="37">
        <v>1.0476189665496301E-2</v>
      </c>
      <c r="R1368" s="37">
        <v>25</v>
      </c>
      <c r="S1368" s="37">
        <v>0.24334768950939201</v>
      </c>
      <c r="T1368" s="37">
        <v>995.40972900390602</v>
      </c>
      <c r="U1368" s="37">
        <v>317.912109375</v>
      </c>
      <c r="V1368" s="13"/>
      <c r="W1368" s="13"/>
      <c r="X1368" s="13"/>
      <c r="Y1368" s="13"/>
      <c r="Z1368" s="13"/>
      <c r="AA1368" s="13"/>
    </row>
    <row r="1369" spans="1:27" ht="15.75" customHeight="1" x14ac:dyDescent="0.2">
      <c r="A1369" s="13"/>
      <c r="B1369" s="37" t="str">
        <f>"CRS25WT3607898"</f>
        <v>CRS25WT3607898</v>
      </c>
      <c r="C1369" s="38">
        <v>45950</v>
      </c>
      <c r="D1369" s="39">
        <v>0.8960069444444444</v>
      </c>
      <c r="E1369" s="37" t="s">
        <v>62</v>
      </c>
      <c r="F1369" s="37">
        <v>200</v>
      </c>
      <c r="G1369" s="37">
        <v>4</v>
      </c>
      <c r="H1369" s="37">
        <v>200.33445739746099</v>
      </c>
      <c r="I1369" s="37">
        <v>9.5711145401000994</v>
      </c>
      <c r="J1369" s="37">
        <v>24.410106658935501</v>
      </c>
      <c r="K1369" s="37">
        <v>9.8079557418823207</v>
      </c>
      <c r="L1369" s="37">
        <v>20.4257106781006</v>
      </c>
      <c r="M1369" s="37">
        <v>0.85747891664505005</v>
      </c>
      <c r="N1369" s="37">
        <v>9.7462644577026403</v>
      </c>
      <c r="O1369" s="37">
        <v>0</v>
      </c>
      <c r="P1369" s="37">
        <v>0</v>
      </c>
      <c r="Q1369" s="37">
        <v>1.0476149618625599E-2</v>
      </c>
      <c r="R1369" s="37">
        <v>25</v>
      </c>
      <c r="S1369" s="37">
        <v>0.24096664786338801</v>
      </c>
      <c r="T1369" s="37">
        <v>993.60546875</v>
      </c>
      <c r="U1369" s="37">
        <v>317.66592407226602</v>
      </c>
      <c r="V1369" s="13"/>
      <c r="W1369" s="13"/>
      <c r="X1369" s="13"/>
      <c r="Y1369" s="13"/>
      <c r="Z1369" s="13"/>
      <c r="AA1369" s="13"/>
    </row>
    <row r="1370" spans="1:27" ht="15.75" customHeight="1" x14ac:dyDescent="0.2">
      <c r="A1370" s="13"/>
      <c r="B1370" s="37" t="str">
        <f>"CRS25WT3607899"</f>
        <v>CRS25WT3607899</v>
      </c>
      <c r="C1370" s="38">
        <v>45950</v>
      </c>
      <c r="D1370" s="39">
        <v>0.89503472222222225</v>
      </c>
      <c r="E1370" s="37" t="s">
        <v>62</v>
      </c>
      <c r="F1370" s="37">
        <v>200</v>
      </c>
      <c r="G1370" s="37">
        <v>4</v>
      </c>
      <c r="H1370" s="37">
        <v>200.43443298339801</v>
      </c>
      <c r="I1370" s="37">
        <v>9.5999355316162092</v>
      </c>
      <c r="J1370" s="37">
        <v>24.4248962402344</v>
      </c>
      <c r="K1370" s="37">
        <v>9.8168249130249006</v>
      </c>
      <c r="L1370" s="37">
        <v>20.417438507080099</v>
      </c>
      <c r="M1370" s="37">
        <v>0.85481333732605003</v>
      </c>
      <c r="N1370" s="37">
        <v>9.7511281967163104</v>
      </c>
      <c r="O1370" s="37">
        <v>0</v>
      </c>
      <c r="P1370" s="37">
        <v>0</v>
      </c>
      <c r="Q1370" s="37">
        <v>1.5236857347190399E-2</v>
      </c>
      <c r="R1370" s="37">
        <v>25</v>
      </c>
      <c r="S1370" s="37">
        <v>0.24055181443691301</v>
      </c>
      <c r="T1370" s="37">
        <v>994.11798095703102</v>
      </c>
      <c r="U1370" s="37">
        <v>381.37591552734398</v>
      </c>
      <c r="V1370" s="13"/>
      <c r="W1370" s="13"/>
      <c r="X1370" s="13"/>
      <c r="Y1370" s="13"/>
      <c r="Z1370" s="13"/>
      <c r="AA1370" s="13"/>
    </row>
    <row r="1371" spans="1:27" ht="15.75" customHeight="1" x14ac:dyDescent="0.2">
      <c r="A1371" s="13"/>
      <c r="B1371" s="37" t="str">
        <f>"CRS25WT3607900"</f>
        <v>CRS25WT3607900</v>
      </c>
      <c r="C1371" s="38">
        <v>45950</v>
      </c>
      <c r="D1371" s="39">
        <v>0.89430555555555558</v>
      </c>
      <c r="E1371" s="37" t="s">
        <v>62</v>
      </c>
      <c r="F1371" s="37">
        <v>200</v>
      </c>
      <c r="G1371" s="37">
        <v>4</v>
      </c>
      <c r="H1371" s="37">
        <v>200.38720703125</v>
      </c>
      <c r="I1371" s="37">
        <v>9.5920085906982404</v>
      </c>
      <c r="J1371" s="37">
        <v>24.444381713867202</v>
      </c>
      <c r="K1371" s="37">
        <v>9.8105392456054705</v>
      </c>
      <c r="L1371" s="37">
        <v>20.4257106781006</v>
      </c>
      <c r="M1371" s="37">
        <v>0.854636371135712</v>
      </c>
      <c r="N1371" s="37">
        <v>9.7488298416137695</v>
      </c>
      <c r="O1371" s="37">
        <v>0</v>
      </c>
      <c r="P1371" s="37">
        <v>0</v>
      </c>
      <c r="Q1371" s="37">
        <v>1.5081845223903699E-2</v>
      </c>
      <c r="R1371" s="37">
        <v>25</v>
      </c>
      <c r="S1371" s="37">
        <v>0.24080912768840801</v>
      </c>
      <c r="T1371" s="37">
        <v>994.93865966796898</v>
      </c>
      <c r="U1371" s="37">
        <v>308.07107543945301</v>
      </c>
      <c r="V1371" s="13"/>
      <c r="W1371" s="13"/>
      <c r="X1371" s="13"/>
      <c r="Y1371" s="13"/>
      <c r="Z1371" s="13"/>
      <c r="AA1371" s="13"/>
    </row>
    <row r="1372" spans="1:27" ht="15.75" customHeight="1" x14ac:dyDescent="0.2">
      <c r="A1372" s="13"/>
      <c r="B1372" s="37" t="str">
        <f>"CRS25WT3607901"</f>
        <v>CRS25WT3607901</v>
      </c>
      <c r="C1372" s="38">
        <v>45950</v>
      </c>
      <c r="D1372" s="39">
        <v>0.88201388888888888</v>
      </c>
      <c r="E1372" s="37" t="s">
        <v>62</v>
      </c>
      <c r="F1372" s="37">
        <v>199</v>
      </c>
      <c r="G1372" s="37">
        <v>4</v>
      </c>
      <c r="H1372" s="37">
        <v>199.92713928222699</v>
      </c>
      <c r="I1372" s="37">
        <v>9.593017578125</v>
      </c>
      <c r="J1372" s="37">
        <v>24.3511047363281</v>
      </c>
      <c r="K1372" s="37">
        <v>9.8328170776367205</v>
      </c>
      <c r="L1372" s="37">
        <v>20.3326416015625</v>
      </c>
      <c r="M1372" s="37">
        <v>0.85585039854049705</v>
      </c>
      <c r="N1372" s="37">
        <v>9.7264480590820295</v>
      </c>
      <c r="O1372" s="37">
        <v>0</v>
      </c>
      <c r="P1372" s="37">
        <v>0</v>
      </c>
      <c r="Q1372" s="37">
        <v>1.0952379554510099E-2</v>
      </c>
      <c r="R1372" s="37">
        <v>25</v>
      </c>
      <c r="S1372" s="37">
        <v>0.24256923794746399</v>
      </c>
      <c r="T1372" s="37">
        <v>996.55187988281295</v>
      </c>
      <c r="U1372" s="37">
        <v>313.45364379882801</v>
      </c>
      <c r="V1372" s="13"/>
      <c r="W1372" s="13"/>
      <c r="X1372" s="13"/>
      <c r="Y1372" s="13"/>
      <c r="Z1372" s="13"/>
      <c r="AA1372" s="13"/>
    </row>
    <row r="1373" spans="1:27" ht="15.75" customHeight="1" x14ac:dyDescent="0.2">
      <c r="A1373" s="13"/>
      <c r="B1373" s="37" t="str">
        <f>"CRS25WT3607902"</f>
        <v>CRS25WT3607902</v>
      </c>
      <c r="C1373" s="38">
        <v>45950</v>
      </c>
      <c r="D1373" s="39">
        <v>0.88287037037037042</v>
      </c>
      <c r="E1373" s="37" t="s">
        <v>62</v>
      </c>
      <c r="F1373" s="37">
        <v>200</v>
      </c>
      <c r="G1373" s="37">
        <v>4</v>
      </c>
      <c r="H1373" s="37">
        <v>200.72071838378901</v>
      </c>
      <c r="I1373" s="37">
        <v>9.6122932434081996</v>
      </c>
      <c r="J1373" s="37">
        <v>24.373579025268601</v>
      </c>
      <c r="K1373" s="37">
        <v>9.86883449554443</v>
      </c>
      <c r="L1373" s="37">
        <v>20.338844299316399</v>
      </c>
      <c r="M1373" s="37">
        <v>0.856733739376068</v>
      </c>
      <c r="N1373" s="37">
        <v>9.7650556564331108</v>
      </c>
      <c r="O1373" s="37">
        <v>0</v>
      </c>
      <c r="P1373" s="37">
        <v>0</v>
      </c>
      <c r="Q1373" s="37">
        <v>1.12704606726766E-2</v>
      </c>
      <c r="R1373" s="37">
        <v>25</v>
      </c>
      <c r="S1373" s="37">
        <v>0.23877601325511899</v>
      </c>
      <c r="T1373" s="37">
        <v>996.42614746093795</v>
      </c>
      <c r="U1373" s="37">
        <v>394.70568847656301</v>
      </c>
      <c r="V1373" s="13"/>
      <c r="W1373" s="13"/>
      <c r="X1373" s="13"/>
      <c r="Y1373" s="13"/>
      <c r="Z1373" s="13"/>
      <c r="AA1373" s="13"/>
    </row>
    <row r="1374" spans="1:27" ht="15.75" customHeight="1" x14ac:dyDescent="0.2">
      <c r="A1374" s="13"/>
      <c r="B1374" s="37" t="str">
        <f>"CRS25WT3607903"</f>
        <v>CRS25WT3607903</v>
      </c>
      <c r="C1374" s="38">
        <v>45950</v>
      </c>
      <c r="D1374" s="39">
        <v>0.88361111111111112</v>
      </c>
      <c r="E1374" s="37" t="s">
        <v>62</v>
      </c>
      <c r="F1374" s="37">
        <v>200</v>
      </c>
      <c r="G1374" s="37">
        <v>4</v>
      </c>
      <c r="H1374" s="37">
        <v>200.15069580078099</v>
      </c>
      <c r="I1374" s="37">
        <v>9.5671281814575195</v>
      </c>
      <c r="J1374" s="37">
        <v>24.366275787353501</v>
      </c>
      <c r="K1374" s="37">
        <v>9.83880710601807</v>
      </c>
      <c r="L1374" s="37">
        <v>20.342981338501001</v>
      </c>
      <c r="M1374" s="37">
        <v>0.85859102010726895</v>
      </c>
      <c r="N1374" s="37">
        <v>9.7373237609863299</v>
      </c>
      <c r="O1374" s="37">
        <v>0</v>
      </c>
      <c r="P1374" s="37">
        <v>0</v>
      </c>
      <c r="Q1374" s="37">
        <v>1.7618428915739101E-2</v>
      </c>
      <c r="R1374" s="37">
        <v>25</v>
      </c>
      <c r="S1374" s="37">
        <v>0.253569185733795</v>
      </c>
      <c r="T1374" s="37">
        <v>995.87811279296898</v>
      </c>
      <c r="U1374" s="37">
        <v>371.00442504882801</v>
      </c>
      <c r="V1374" s="13"/>
      <c r="W1374" s="13"/>
      <c r="X1374" s="13"/>
      <c r="Y1374" s="13"/>
      <c r="Z1374" s="13"/>
      <c r="AA1374" s="13"/>
    </row>
    <row r="1375" spans="1:27" ht="15.75" customHeight="1" x14ac:dyDescent="0.2">
      <c r="A1375" s="13"/>
      <c r="B1375" s="37" t="str">
        <f>"CRS25WT3607904"</f>
        <v>CRS25WT3607904</v>
      </c>
      <c r="C1375" s="38">
        <v>45950</v>
      </c>
      <c r="D1375" s="39">
        <v>0.88405092592592593</v>
      </c>
      <c r="E1375" s="37" t="s">
        <v>62</v>
      </c>
      <c r="F1375" s="37">
        <v>201</v>
      </c>
      <c r="G1375" s="37">
        <v>4</v>
      </c>
      <c r="H1375" s="37">
        <v>201.59170532226599</v>
      </c>
      <c r="I1375" s="37">
        <v>9.6537017822265607</v>
      </c>
      <c r="J1375" s="37">
        <v>24.3585414886475</v>
      </c>
      <c r="K1375" s="37">
        <v>9.9298343658447301</v>
      </c>
      <c r="L1375" s="37">
        <v>20.301618576049801</v>
      </c>
      <c r="M1375" s="37">
        <v>0.85728949308395397</v>
      </c>
      <c r="N1375" s="37">
        <v>9.8074293136596697</v>
      </c>
      <c r="O1375" s="37">
        <v>0</v>
      </c>
      <c r="P1375" s="37">
        <v>0</v>
      </c>
      <c r="Q1375" s="37">
        <v>1.5793960541486698E-2</v>
      </c>
      <c r="R1375" s="37">
        <v>25</v>
      </c>
      <c r="S1375" s="37">
        <v>0.23769907653331801</v>
      </c>
      <c r="T1375" s="37">
        <v>996.06121826171898</v>
      </c>
      <c r="U1375" s="37">
        <v>385.42581176757801</v>
      </c>
      <c r="V1375" s="13"/>
      <c r="W1375" s="13"/>
      <c r="X1375" s="13"/>
      <c r="Y1375" s="13"/>
      <c r="Z1375" s="13"/>
      <c r="AA1375" s="13"/>
    </row>
    <row r="1376" spans="1:27" ht="15.75" customHeight="1" x14ac:dyDescent="0.2">
      <c r="A1376" s="13"/>
      <c r="B1376" s="37" t="str">
        <f>"CRS25WT3607905"</f>
        <v>CRS25WT3607905</v>
      </c>
      <c r="C1376" s="38">
        <v>45951</v>
      </c>
      <c r="D1376" s="39">
        <v>1.2962962962962963E-3</v>
      </c>
      <c r="E1376" s="37" t="s">
        <v>62</v>
      </c>
      <c r="F1376" s="37">
        <v>203</v>
      </c>
      <c r="G1376" s="37">
        <v>4</v>
      </c>
      <c r="H1376" s="37">
        <v>203.233474731445</v>
      </c>
      <c r="I1376" s="37">
        <v>9.7682390213012695</v>
      </c>
      <c r="J1376" s="37">
        <v>24.4156188964844</v>
      </c>
      <c r="K1376" s="37">
        <v>9.9781742095947301</v>
      </c>
      <c r="L1376" s="37">
        <v>20.367801666259801</v>
      </c>
      <c r="M1376" s="37">
        <v>0.85214054584503196</v>
      </c>
      <c r="N1376" s="37">
        <v>9.8873014450073207</v>
      </c>
      <c r="O1376" s="37">
        <v>0</v>
      </c>
      <c r="P1376" s="37">
        <v>0</v>
      </c>
      <c r="Q1376" s="37">
        <v>1.19047593325377E-2</v>
      </c>
      <c r="R1376" s="37">
        <v>25</v>
      </c>
      <c r="S1376" s="37">
        <v>0.23885308206081399</v>
      </c>
      <c r="T1376" s="37">
        <v>993.12158203125</v>
      </c>
      <c r="U1376" s="37">
        <v>311.77352905273398</v>
      </c>
      <c r="V1376" s="13"/>
      <c r="W1376" s="13"/>
      <c r="X1376" s="13"/>
      <c r="Y1376" s="13"/>
      <c r="Z1376" s="13"/>
      <c r="AA1376" s="13"/>
    </row>
    <row r="1377" spans="1:27" ht="15.75" customHeight="1" x14ac:dyDescent="0.2">
      <c r="A1377" s="13"/>
      <c r="B1377" s="37" t="str">
        <f>"CRS25WT3607906"</f>
        <v>CRS25WT3607906</v>
      </c>
      <c r="C1377" s="38">
        <v>45950</v>
      </c>
      <c r="D1377" s="37" t="s">
        <v>411</v>
      </c>
      <c r="E1377" s="37" t="s">
        <v>62</v>
      </c>
      <c r="F1377" s="37">
        <v>202</v>
      </c>
      <c r="G1377" s="37">
        <v>4</v>
      </c>
      <c r="H1377" s="37">
        <v>202.739013671875</v>
      </c>
      <c r="I1377" s="37">
        <v>9.7720403671264595</v>
      </c>
      <c r="J1377" s="37">
        <v>24.377916336059599</v>
      </c>
      <c r="K1377" s="37">
        <v>9.9731388092040998</v>
      </c>
      <c r="L1377" s="37">
        <v>20.328506469726602</v>
      </c>
      <c r="M1377" s="37">
        <v>0.85105079412460305</v>
      </c>
      <c r="N1377" s="37">
        <v>9.8632459640502894</v>
      </c>
      <c r="O1377" s="37">
        <v>0</v>
      </c>
      <c r="P1377" s="37">
        <v>0</v>
      </c>
      <c r="Q1377" s="37">
        <v>1.30207547917962E-2</v>
      </c>
      <c r="R1377" s="37">
        <v>25</v>
      </c>
      <c r="S1377" s="37">
        <v>0.239133775234222</v>
      </c>
      <c r="T1377" s="37">
        <v>993.06945800781295</v>
      </c>
      <c r="U1377" s="37">
        <v>322.10018920898398</v>
      </c>
      <c r="V1377" s="13"/>
      <c r="W1377" s="13"/>
      <c r="X1377" s="13"/>
      <c r="Y1377" s="13"/>
      <c r="Z1377" s="13"/>
      <c r="AA1377" s="13"/>
    </row>
    <row r="1378" spans="1:27" ht="15.75" customHeight="1" x14ac:dyDescent="0.2">
      <c r="A1378" s="13"/>
      <c r="B1378" s="37" t="str">
        <f>"CRS25WT3607907"</f>
        <v>CRS25WT3607907</v>
      </c>
      <c r="C1378" s="38">
        <v>45950</v>
      </c>
      <c r="D1378" s="39">
        <v>0.99684027777777784</v>
      </c>
      <c r="E1378" s="37" t="s">
        <v>62</v>
      </c>
      <c r="F1378" s="37">
        <v>203</v>
      </c>
      <c r="G1378" s="37">
        <v>4</v>
      </c>
      <c r="H1378" s="37">
        <v>203.43313598632801</v>
      </c>
      <c r="I1378" s="37">
        <v>9.7404279708862305</v>
      </c>
      <c r="J1378" s="37">
        <v>24.3927192687988</v>
      </c>
      <c r="K1378" s="37">
        <v>9.9788579940795898</v>
      </c>
      <c r="L1378" s="37">
        <v>20.386415481567401</v>
      </c>
      <c r="M1378" s="37">
        <v>0.85621619224548295</v>
      </c>
      <c r="N1378" s="37">
        <v>9.8970146179199201</v>
      </c>
      <c r="O1378" s="37">
        <v>0</v>
      </c>
      <c r="P1378" s="37">
        <v>0</v>
      </c>
      <c r="Q1378" s="37">
        <v>1.03648845106363E-2</v>
      </c>
      <c r="R1378" s="37">
        <v>25</v>
      </c>
      <c r="S1378" s="37">
        <v>0.23909178376197801</v>
      </c>
      <c r="T1378" s="37">
        <v>992.92236328125</v>
      </c>
      <c r="U1378" s="37">
        <v>328.89294433593801</v>
      </c>
      <c r="V1378" s="13"/>
      <c r="W1378" s="13"/>
      <c r="X1378" s="13"/>
      <c r="Y1378" s="13"/>
      <c r="Z1378" s="13"/>
      <c r="AA1378" s="13"/>
    </row>
    <row r="1379" spans="1:27" ht="15.75" customHeight="1" x14ac:dyDescent="0.2">
      <c r="A1379" s="13"/>
      <c r="B1379" s="37" t="str">
        <f>"CRS25WT3607908"</f>
        <v>CRS25WT3607908</v>
      </c>
      <c r="C1379" s="38">
        <v>45951</v>
      </c>
      <c r="D1379" s="39">
        <v>1.4317129629629631E-2</v>
      </c>
      <c r="E1379" s="37" t="s">
        <v>62</v>
      </c>
      <c r="F1379" s="37">
        <v>201</v>
      </c>
      <c r="G1379" s="37">
        <v>4</v>
      </c>
      <c r="H1379" s="37">
        <v>201.47912597656301</v>
      </c>
      <c r="I1379" s="37">
        <v>9.6458072662353498</v>
      </c>
      <c r="J1379" s="37">
        <v>24.465032577514599</v>
      </c>
      <c r="K1379" s="37">
        <v>9.8480405807495099</v>
      </c>
      <c r="L1379" s="37">
        <v>20.458803176879901</v>
      </c>
      <c r="M1379" s="37">
        <v>0.85377943515777599</v>
      </c>
      <c r="N1379" s="37">
        <v>9.8019523620605504</v>
      </c>
      <c r="O1379" s="37">
        <v>0</v>
      </c>
      <c r="P1379" s="37">
        <v>0</v>
      </c>
      <c r="Q1379" s="37">
        <v>1.150793582201E-2</v>
      </c>
      <c r="R1379" s="37">
        <v>25</v>
      </c>
      <c r="S1379" s="37">
        <v>0.24683956801891299</v>
      </c>
      <c r="T1379" s="37">
        <v>992.95837402343795</v>
      </c>
      <c r="U1379" s="37">
        <v>331.41329956054699</v>
      </c>
      <c r="V1379" s="13"/>
      <c r="W1379" s="13"/>
      <c r="X1379" s="13"/>
      <c r="Y1379" s="13"/>
      <c r="Z1379" s="13"/>
      <c r="AA1379" s="13"/>
    </row>
    <row r="1380" spans="1:27" ht="15.75" customHeight="1" x14ac:dyDescent="0.2">
      <c r="A1380" s="13"/>
      <c r="B1380" s="37" t="str">
        <f>"CRS25WT3607909"</f>
        <v>CRS25WT3607909</v>
      </c>
      <c r="C1380" s="38">
        <v>45951</v>
      </c>
      <c r="D1380" s="39">
        <v>1.2291666666666666E-2</v>
      </c>
      <c r="E1380" s="37" t="s">
        <v>62</v>
      </c>
      <c r="F1380" s="37">
        <v>202</v>
      </c>
      <c r="G1380" s="37">
        <v>4</v>
      </c>
      <c r="H1380" s="37">
        <v>202.61705017089801</v>
      </c>
      <c r="I1380" s="37">
        <v>9.6934671401977504</v>
      </c>
      <c r="J1380" s="37">
        <v>24.454830169677699</v>
      </c>
      <c r="K1380" s="37">
        <v>9.9287538528442401</v>
      </c>
      <c r="L1380" s="37">
        <v>20.407096862793001</v>
      </c>
      <c r="M1380" s="37">
        <v>0.854736387729645</v>
      </c>
      <c r="N1380" s="37">
        <v>9.8573122024536097</v>
      </c>
      <c r="O1380" s="37">
        <v>0</v>
      </c>
      <c r="P1380" s="37">
        <v>0</v>
      </c>
      <c r="Q1380" s="37">
        <v>4.1267517954111099E-3</v>
      </c>
      <c r="R1380" s="37">
        <v>25</v>
      </c>
      <c r="S1380" s="37">
        <v>0.243790313601494</v>
      </c>
      <c r="T1380" s="37">
        <v>992.389404296875</v>
      </c>
      <c r="U1380" s="37">
        <v>346.05010986328102</v>
      </c>
      <c r="V1380" s="13"/>
      <c r="W1380" s="13"/>
      <c r="X1380" s="13"/>
      <c r="Y1380" s="13"/>
      <c r="Z1380" s="13"/>
      <c r="AA1380" s="13"/>
    </row>
    <row r="1381" spans="1:27" ht="15.75" customHeight="1" x14ac:dyDescent="0.2">
      <c r="A1381" s="13"/>
      <c r="B1381" s="37" t="str">
        <f>"CRS25WT3607910"</f>
        <v>CRS25WT3607910</v>
      </c>
      <c r="C1381" s="38">
        <v>45951</v>
      </c>
      <c r="D1381" s="39">
        <v>1.0127314814814815E-2</v>
      </c>
      <c r="E1381" s="37" t="s">
        <v>62</v>
      </c>
      <c r="F1381" s="37">
        <v>201</v>
      </c>
      <c r="G1381" s="37">
        <v>4</v>
      </c>
      <c r="H1381" s="37">
        <v>201.91607666015599</v>
      </c>
      <c r="I1381" s="37">
        <v>9.6424942016601598</v>
      </c>
      <c r="J1381" s="37">
        <v>24.4571132659912</v>
      </c>
      <c r="K1381" s="37">
        <v>9.8783864974975604</v>
      </c>
      <c r="L1381" s="37">
        <v>20.440189361572301</v>
      </c>
      <c r="M1381" s="37">
        <v>0.85620218515396096</v>
      </c>
      <c r="N1381" s="37">
        <v>9.8232097625732404</v>
      </c>
      <c r="O1381" s="37">
        <v>0</v>
      </c>
      <c r="P1381" s="37">
        <v>0</v>
      </c>
      <c r="Q1381" s="37">
        <v>1.3014632277190699E-2</v>
      </c>
      <c r="R1381" s="37">
        <v>25</v>
      </c>
      <c r="S1381" s="37">
        <v>0.240636065602303</v>
      </c>
      <c r="T1381" s="37">
        <v>992.718505859375</v>
      </c>
      <c r="U1381" s="37">
        <v>347.32482910156301</v>
      </c>
      <c r="V1381" s="13"/>
      <c r="W1381" s="13"/>
      <c r="X1381" s="13"/>
      <c r="Y1381" s="13"/>
      <c r="Z1381" s="13"/>
      <c r="AA1381" s="13"/>
    </row>
    <row r="1382" spans="1:27" ht="15.75" customHeight="1" x14ac:dyDescent="0.2">
      <c r="A1382" s="13"/>
      <c r="B1382" s="37" t="str">
        <f>"CRS25WT3607911"</f>
        <v>CRS25WT3607911</v>
      </c>
      <c r="C1382" s="38">
        <v>45951</v>
      </c>
      <c r="D1382" s="39">
        <v>1.1863425925925925E-2</v>
      </c>
      <c r="E1382" s="37" t="s">
        <v>62</v>
      </c>
      <c r="F1382" s="37">
        <v>201</v>
      </c>
      <c r="G1382" s="37">
        <v>4</v>
      </c>
      <c r="H1382" s="37">
        <v>201.78514099121099</v>
      </c>
      <c r="I1382" s="37">
        <v>9.6382474899291992</v>
      </c>
      <c r="J1382" s="37">
        <v>24.482353210449201</v>
      </c>
      <c r="K1382" s="37">
        <v>9.8649930953979492</v>
      </c>
      <c r="L1382" s="37">
        <v>20.454666137695298</v>
      </c>
      <c r="M1382" s="37">
        <v>0.855141460895538</v>
      </c>
      <c r="N1382" s="37">
        <v>9.8168401718139595</v>
      </c>
      <c r="O1382" s="37">
        <v>0</v>
      </c>
      <c r="P1382" s="37">
        <v>0</v>
      </c>
      <c r="Q1382" s="37">
        <v>3.2552005723118799E-3</v>
      </c>
      <c r="R1382" s="37">
        <v>25</v>
      </c>
      <c r="S1382" s="37">
        <v>0.24083884060382801</v>
      </c>
      <c r="T1382" s="37">
        <v>993.091552734375</v>
      </c>
      <c r="U1382" s="37">
        <v>315.84182739257801</v>
      </c>
      <c r="V1382" s="13"/>
      <c r="W1382" s="13"/>
      <c r="X1382" s="13"/>
      <c r="Y1382" s="13"/>
      <c r="Z1382" s="13"/>
      <c r="AA1382" s="13"/>
    </row>
    <row r="1383" spans="1:27" ht="15.75" customHeight="1" x14ac:dyDescent="0.2">
      <c r="A1383" s="13"/>
      <c r="B1383" s="37" t="str">
        <f>"CRS25WT3607912"</f>
        <v>CRS25WT3607912</v>
      </c>
      <c r="C1383" s="38">
        <v>45951</v>
      </c>
      <c r="D1383" s="39">
        <v>1.4745370370370372E-2</v>
      </c>
      <c r="E1383" s="37" t="s">
        <v>62</v>
      </c>
      <c r="F1383" s="37">
        <v>202</v>
      </c>
      <c r="G1383" s="37">
        <v>4</v>
      </c>
      <c r="H1383" s="37">
        <v>202.900314331055</v>
      </c>
      <c r="I1383" s="37">
        <v>9.7396173477172905</v>
      </c>
      <c r="J1383" s="37">
        <v>24.4906196594238</v>
      </c>
      <c r="K1383" s="37">
        <v>9.9155025482177699</v>
      </c>
      <c r="L1383" s="37">
        <v>20.462938308715799</v>
      </c>
      <c r="M1383" s="37">
        <v>0.85063070058822599</v>
      </c>
      <c r="N1383" s="37">
        <v>9.87109279632568</v>
      </c>
      <c r="O1383" s="37">
        <v>0</v>
      </c>
      <c r="P1383" s="37">
        <v>0</v>
      </c>
      <c r="Q1383" s="37">
        <v>1.09474249184132E-2</v>
      </c>
      <c r="R1383" s="37">
        <v>25</v>
      </c>
      <c r="S1383" s="37">
        <v>0.24055808782577501</v>
      </c>
      <c r="T1383" s="37">
        <v>993.6728515625</v>
      </c>
      <c r="U1383" s="37">
        <v>280.71179199218801</v>
      </c>
      <c r="V1383" s="13"/>
      <c r="W1383" s="13"/>
      <c r="X1383" s="13"/>
      <c r="Y1383" s="13"/>
      <c r="Z1383" s="13"/>
      <c r="AA1383" s="13"/>
    </row>
    <row r="1384" spans="1:27" ht="15.75" customHeight="1" x14ac:dyDescent="0.2">
      <c r="A1384" s="13"/>
      <c r="B1384" s="37" t="str">
        <f>"CRS25WT3607913"</f>
        <v>CRS25WT3607913</v>
      </c>
      <c r="C1384" s="38">
        <v>45951</v>
      </c>
      <c r="D1384" s="39">
        <v>1.1273148148148148E-2</v>
      </c>
      <c r="E1384" s="37" t="s">
        <v>62</v>
      </c>
      <c r="F1384" s="37">
        <v>203</v>
      </c>
      <c r="G1384" s="37">
        <v>4</v>
      </c>
      <c r="H1384" s="37">
        <v>203.24157714843801</v>
      </c>
      <c r="I1384" s="37">
        <v>9.8056735992431605</v>
      </c>
      <c r="J1384" s="37">
        <v>24.465812683105501</v>
      </c>
      <c r="K1384" s="37">
        <v>9.9724969863891602</v>
      </c>
      <c r="L1384" s="37">
        <v>20.380210876464801</v>
      </c>
      <c r="M1384" s="37">
        <v>0.84717959165573098</v>
      </c>
      <c r="N1384" s="37">
        <v>9.8876953125</v>
      </c>
      <c r="O1384" s="37">
        <v>0</v>
      </c>
      <c r="P1384" s="37">
        <v>0</v>
      </c>
      <c r="Q1384" s="37">
        <v>1.0952303186059E-2</v>
      </c>
      <c r="R1384" s="37">
        <v>25</v>
      </c>
      <c r="S1384" s="37">
        <v>0.24616712331771901</v>
      </c>
      <c r="T1384" s="37">
        <v>992.64849853515602</v>
      </c>
      <c r="U1384" s="37">
        <v>415.32684326171898</v>
      </c>
      <c r="V1384" s="13"/>
      <c r="W1384" s="13"/>
      <c r="X1384" s="13"/>
      <c r="Y1384" s="13"/>
      <c r="Z1384" s="13"/>
      <c r="AA1384" s="13"/>
    </row>
    <row r="1385" spans="1:27" ht="15.75" customHeight="1" x14ac:dyDescent="0.2">
      <c r="A1385" s="13"/>
      <c r="B1385" s="37" t="str">
        <f>"CRS25WT3607914"</f>
        <v>CRS25WT3607914</v>
      </c>
      <c r="C1385" s="38">
        <v>45951</v>
      </c>
      <c r="D1385" s="39">
        <v>3.1134259259259257E-3</v>
      </c>
      <c r="E1385" s="37" t="s">
        <v>62</v>
      </c>
      <c r="F1385" s="37">
        <v>201</v>
      </c>
      <c r="G1385" s="37">
        <v>4</v>
      </c>
      <c r="H1385" s="37">
        <v>201.60272216796901</v>
      </c>
      <c r="I1385" s="37">
        <v>9.7080879211425799</v>
      </c>
      <c r="J1385" s="37">
        <v>24.431592941284201</v>
      </c>
      <c r="K1385" s="37">
        <v>9.8710460662841797</v>
      </c>
      <c r="L1385" s="37">
        <v>20.423643112182599</v>
      </c>
      <c r="M1385" s="37">
        <v>0.84998428821563698</v>
      </c>
      <c r="N1385" s="37">
        <v>9.8079652786254901</v>
      </c>
      <c r="O1385" s="37">
        <v>0</v>
      </c>
      <c r="P1385" s="37">
        <v>0</v>
      </c>
      <c r="Q1385" s="37">
        <v>1.30158718675375E-2</v>
      </c>
      <c r="R1385" s="37">
        <v>25</v>
      </c>
      <c r="S1385" s="37">
        <v>0.23540094494819599</v>
      </c>
      <c r="T1385" s="37">
        <v>992.68499755859398</v>
      </c>
      <c r="U1385" s="37">
        <v>316.86444091796898</v>
      </c>
      <c r="V1385" s="13"/>
      <c r="W1385" s="13"/>
      <c r="X1385" s="13"/>
      <c r="Y1385" s="13"/>
      <c r="Z1385" s="13"/>
      <c r="AA1385" s="13"/>
    </row>
    <row r="1386" spans="1:27" ht="15.75" customHeight="1" x14ac:dyDescent="0.2">
      <c r="A1386" s="13"/>
      <c r="B1386" s="37" t="str">
        <f>"CRS25WT3607915"</f>
        <v>CRS25WT3607915</v>
      </c>
      <c r="C1386" s="38">
        <v>45951</v>
      </c>
      <c r="D1386" s="39">
        <v>2.2199074074074076E-2</v>
      </c>
      <c r="E1386" s="37" t="s">
        <v>62</v>
      </c>
      <c r="F1386" s="37">
        <v>204</v>
      </c>
      <c r="G1386" s="37">
        <v>4</v>
      </c>
      <c r="H1386" s="37">
        <v>204.38818359375</v>
      </c>
      <c r="I1386" s="37">
        <v>9.7073659896850604</v>
      </c>
      <c r="J1386" s="37">
        <v>24.475793838501001</v>
      </c>
      <c r="K1386" s="37">
        <v>9.9912414550781303</v>
      </c>
      <c r="L1386" s="37">
        <v>20.456733703613299</v>
      </c>
      <c r="M1386" s="37">
        <v>0.86023598909378096</v>
      </c>
      <c r="N1386" s="37">
        <v>9.9434776306152308</v>
      </c>
      <c r="O1386" s="37">
        <v>0</v>
      </c>
      <c r="P1386" s="37">
        <v>0</v>
      </c>
      <c r="Q1386" s="37">
        <v>6.0316878370940703E-3</v>
      </c>
      <c r="R1386" s="37">
        <v>25</v>
      </c>
      <c r="S1386" s="37">
        <v>0.24553570151328999</v>
      </c>
      <c r="T1386" s="37">
        <v>992.71527099609398</v>
      </c>
      <c r="U1386" s="37">
        <v>392.76602172851602</v>
      </c>
      <c r="V1386" s="13"/>
      <c r="W1386" s="13"/>
      <c r="X1386" s="13"/>
      <c r="Y1386" s="13"/>
      <c r="Z1386" s="13"/>
      <c r="AA1386" s="13"/>
    </row>
    <row r="1387" spans="1:27" ht="15.75" customHeight="1" x14ac:dyDescent="0.2">
      <c r="A1387" s="13"/>
      <c r="B1387" s="37" t="str">
        <f>"CRS25WT3607916"</f>
        <v>CRS25WT3607916</v>
      </c>
      <c r="C1387" s="38">
        <v>45951</v>
      </c>
      <c r="D1387" s="39">
        <v>2.1145833333333332E-2</v>
      </c>
      <c r="E1387" s="37" t="s">
        <v>62</v>
      </c>
      <c r="F1387" s="37">
        <v>203</v>
      </c>
      <c r="G1387" s="37">
        <v>4</v>
      </c>
      <c r="H1387" s="37">
        <v>203.542724609375</v>
      </c>
      <c r="I1387" s="37">
        <v>9.76068210601807</v>
      </c>
      <c r="J1387" s="37">
        <v>24.465639114379901</v>
      </c>
      <c r="K1387" s="37">
        <v>9.9751243591308594</v>
      </c>
      <c r="L1387" s="37">
        <v>20.405029296875</v>
      </c>
      <c r="M1387" s="37">
        <v>0.85235172510147095</v>
      </c>
      <c r="N1387" s="37">
        <v>9.9023456573486293</v>
      </c>
      <c r="O1387" s="37">
        <v>0</v>
      </c>
      <c r="P1387" s="37">
        <v>0</v>
      </c>
      <c r="Q1387" s="37">
        <v>8.2535035908222198E-3</v>
      </c>
      <c r="R1387" s="37">
        <v>25</v>
      </c>
      <c r="S1387" s="37">
        <v>0.24186463654041301</v>
      </c>
      <c r="T1387" s="37">
        <v>993.4541015625</v>
      </c>
      <c r="U1387" s="37">
        <v>297.87179565429699</v>
      </c>
      <c r="V1387" s="13"/>
      <c r="W1387" s="13"/>
      <c r="X1387" s="13"/>
      <c r="Y1387" s="13"/>
      <c r="Z1387" s="13"/>
      <c r="AA1387" s="13"/>
    </row>
    <row r="1388" spans="1:27" ht="15.75" customHeight="1" x14ac:dyDescent="0.2">
      <c r="A1388" s="13"/>
      <c r="B1388" s="37" t="str">
        <f>"CRS25WT3607917"</f>
        <v>CRS25WT3607917</v>
      </c>
      <c r="C1388" s="38">
        <v>45951</v>
      </c>
      <c r="D1388" s="39">
        <v>1.7754629629629631E-2</v>
      </c>
      <c r="E1388" s="37" t="s">
        <v>62</v>
      </c>
      <c r="F1388" s="37">
        <v>203</v>
      </c>
      <c r="G1388" s="37">
        <v>4</v>
      </c>
      <c r="H1388" s="37">
        <v>203.53829956054699</v>
      </c>
      <c r="I1388" s="37">
        <v>9.7354154586791992</v>
      </c>
      <c r="J1388" s="37">
        <v>24.486915588378899</v>
      </c>
      <c r="K1388" s="37">
        <v>9.9627904891967791</v>
      </c>
      <c r="L1388" s="37">
        <v>20.429847717285199</v>
      </c>
      <c r="M1388" s="37">
        <v>0.85380280017852805</v>
      </c>
      <c r="N1388" s="37">
        <v>9.9021310806274396</v>
      </c>
      <c r="O1388" s="37">
        <v>0</v>
      </c>
      <c r="P1388" s="37">
        <v>0</v>
      </c>
      <c r="Q1388" s="37">
        <v>2.0560612902045198E-3</v>
      </c>
      <c r="R1388" s="37">
        <v>25</v>
      </c>
      <c r="S1388" s="37">
        <v>0.23982153832912401</v>
      </c>
      <c r="T1388" s="37">
        <v>993.35272216796898</v>
      </c>
      <c r="U1388" s="37">
        <v>287.79577636718801</v>
      </c>
      <c r="V1388" s="13"/>
      <c r="W1388" s="13"/>
      <c r="X1388" s="13"/>
      <c r="Y1388" s="13"/>
      <c r="Z1388" s="13"/>
      <c r="AA1388" s="13"/>
    </row>
    <row r="1389" spans="1:27" ht="15.75" customHeight="1" x14ac:dyDescent="0.2">
      <c r="A1389" s="13"/>
      <c r="B1389" s="37" t="str">
        <f>"CRS25WT3607918"</f>
        <v>CRS25WT3607918</v>
      </c>
      <c r="C1389" s="38">
        <v>45951</v>
      </c>
      <c r="D1389" s="39">
        <v>1.5462962962962963E-2</v>
      </c>
      <c r="E1389" s="37" t="s">
        <v>62</v>
      </c>
      <c r="F1389" s="37">
        <v>202</v>
      </c>
      <c r="G1389" s="37">
        <v>4</v>
      </c>
      <c r="H1389" s="37">
        <v>202.19689941406301</v>
      </c>
      <c r="I1389" s="37">
        <v>9.6949405670165998</v>
      </c>
      <c r="J1389" s="37">
        <v>24.4806613922119</v>
      </c>
      <c r="K1389" s="37">
        <v>9.9071617126464808</v>
      </c>
      <c r="L1389" s="37">
        <v>20.409164428710898</v>
      </c>
      <c r="M1389" s="37">
        <v>0.85193449258804299</v>
      </c>
      <c r="N1389" s="37">
        <v>9.8368721008300799</v>
      </c>
      <c r="O1389" s="37">
        <v>0</v>
      </c>
      <c r="P1389" s="37">
        <v>0</v>
      </c>
      <c r="Q1389" s="37">
        <v>8.2599846646189707E-3</v>
      </c>
      <c r="R1389" s="37">
        <v>25</v>
      </c>
      <c r="S1389" s="37">
        <v>0.249159291386604</v>
      </c>
      <c r="T1389" s="37">
        <v>993.459716796875</v>
      </c>
      <c r="U1389" s="37">
        <v>287.24230957031301</v>
      </c>
      <c r="V1389" s="13"/>
      <c r="W1389" s="13"/>
      <c r="X1389" s="13"/>
      <c r="Y1389" s="13"/>
      <c r="Z1389" s="13"/>
      <c r="AA1389" s="13"/>
    </row>
    <row r="1390" spans="1:27" ht="15.75" customHeight="1" x14ac:dyDescent="0.2">
      <c r="A1390" s="13"/>
      <c r="B1390" s="37" t="str">
        <f>"CRS25WT3607919"</f>
        <v>CRS25WT3607919</v>
      </c>
      <c r="C1390" s="38">
        <v>45951</v>
      </c>
      <c r="D1390" s="39">
        <v>1.5983796296296295E-2</v>
      </c>
      <c r="E1390" s="37" t="s">
        <v>62</v>
      </c>
      <c r="F1390" s="37">
        <v>201</v>
      </c>
      <c r="G1390" s="37">
        <v>4</v>
      </c>
      <c r="H1390" s="37">
        <v>201.75746154785199</v>
      </c>
      <c r="I1390" s="37">
        <v>9.6913585662841797</v>
      </c>
      <c r="J1390" s="37">
        <v>24.4652996063232</v>
      </c>
      <c r="K1390" s="37">
        <v>9.8786230087280291</v>
      </c>
      <c r="L1390" s="37">
        <v>20.423643112182599</v>
      </c>
      <c r="M1390" s="37">
        <v>0.85093110799789395</v>
      </c>
      <c r="N1390" s="37">
        <v>9.8154935836791992</v>
      </c>
      <c r="O1390" s="37">
        <v>0</v>
      </c>
      <c r="P1390" s="37">
        <v>0</v>
      </c>
      <c r="Q1390" s="37">
        <v>4.1268281638622301E-3</v>
      </c>
      <c r="R1390" s="37">
        <v>25</v>
      </c>
      <c r="S1390" s="37">
        <v>0.24407732486724901</v>
      </c>
      <c r="T1390" s="37">
        <v>993.32470703125</v>
      </c>
      <c r="U1390" s="37">
        <v>392.38192749023398</v>
      </c>
      <c r="V1390" s="13"/>
      <c r="W1390" s="13"/>
      <c r="X1390" s="13"/>
      <c r="Y1390" s="13"/>
      <c r="Z1390" s="13"/>
      <c r="AA1390" s="13"/>
    </row>
    <row r="1391" spans="1:27" ht="15.75" customHeight="1" x14ac:dyDescent="0.2">
      <c r="A1391" s="13"/>
      <c r="B1391" s="37" t="str">
        <f>"CRS25WT3607920"</f>
        <v>CRS25WT3607920</v>
      </c>
      <c r="C1391" s="38">
        <v>45951</v>
      </c>
      <c r="D1391" s="39">
        <v>1.6412037037037037E-2</v>
      </c>
      <c r="E1391" s="37" t="s">
        <v>62</v>
      </c>
      <c r="F1391" s="37">
        <v>202</v>
      </c>
      <c r="G1391" s="37">
        <v>4</v>
      </c>
      <c r="H1391" s="37">
        <v>202.12452697753901</v>
      </c>
      <c r="I1391" s="37">
        <v>9.6511783599853498</v>
      </c>
      <c r="J1391" s="37">
        <v>24.489307403564499</v>
      </c>
      <c r="K1391" s="37">
        <v>9.8745965957641602</v>
      </c>
      <c r="L1391" s="37">
        <v>20.469142913818398</v>
      </c>
      <c r="M1391" s="37">
        <v>0.85518914461135898</v>
      </c>
      <c r="N1391" s="37">
        <v>9.8333511352539098</v>
      </c>
      <c r="O1391" s="37">
        <v>0</v>
      </c>
      <c r="P1391" s="37">
        <v>0</v>
      </c>
      <c r="Q1391" s="37">
        <v>1.7619047313928601E-2</v>
      </c>
      <c r="R1391" s="37">
        <v>25</v>
      </c>
      <c r="S1391" s="37">
        <v>0.241517558693886</v>
      </c>
      <c r="T1391" s="37">
        <v>992.888916015625</v>
      </c>
      <c r="U1391" s="37">
        <v>334.32727050781301</v>
      </c>
      <c r="V1391" s="13"/>
      <c r="W1391" s="13"/>
      <c r="X1391" s="13"/>
      <c r="Y1391" s="13"/>
      <c r="Z1391" s="13"/>
      <c r="AA1391" s="13"/>
    </row>
    <row r="1392" spans="1:27" ht="15.75" customHeight="1" x14ac:dyDescent="0.2">
      <c r="A1392" s="13"/>
      <c r="B1392" s="37" t="str">
        <f>"CRS25WT3607921"</f>
        <v>CRS25WT3607921</v>
      </c>
      <c r="C1392" s="38">
        <v>45951</v>
      </c>
      <c r="D1392" s="39">
        <v>1.6805555555555556E-2</v>
      </c>
      <c r="E1392" s="37" t="s">
        <v>62</v>
      </c>
      <c r="F1392" s="37">
        <v>202</v>
      </c>
      <c r="G1392" s="37">
        <v>4</v>
      </c>
      <c r="H1392" s="37">
        <v>202.11186218261699</v>
      </c>
      <c r="I1392" s="37">
        <v>9.6674032211303693</v>
      </c>
      <c r="J1392" s="37">
        <v>24.484819412231399</v>
      </c>
      <c r="K1392" s="37">
        <v>9.8689928054809606</v>
      </c>
      <c r="L1392" s="37">
        <v>20.479484558105501</v>
      </c>
      <c r="M1392" s="37">
        <v>0.853856861591339</v>
      </c>
      <c r="N1392" s="37">
        <v>9.8327350616455096</v>
      </c>
      <c r="O1392" s="37">
        <v>0</v>
      </c>
      <c r="P1392" s="37">
        <v>0</v>
      </c>
      <c r="Q1392" s="37">
        <v>7.7291144989430896E-3</v>
      </c>
      <c r="R1392" s="37">
        <v>25</v>
      </c>
      <c r="S1392" s="37">
        <v>0.24065861105918901</v>
      </c>
      <c r="T1392" s="37">
        <v>993.07489013671898</v>
      </c>
      <c r="U1392" s="37">
        <v>327.717529296875</v>
      </c>
      <c r="V1392" s="13"/>
      <c r="W1392" s="13"/>
      <c r="X1392" s="13"/>
      <c r="Y1392" s="13"/>
      <c r="Z1392" s="13"/>
      <c r="AA1392" s="13"/>
    </row>
    <row r="1393" spans="1:27" ht="15.75" customHeight="1" x14ac:dyDescent="0.2">
      <c r="A1393" s="13"/>
      <c r="B1393" s="37" t="str">
        <f>"CRS25WT3607922"</f>
        <v>CRS25WT3607922</v>
      </c>
      <c r="C1393" s="38">
        <v>45950</v>
      </c>
      <c r="D1393" s="39">
        <v>0.98258101851851853</v>
      </c>
      <c r="E1393" s="37" t="s">
        <v>62</v>
      </c>
      <c r="F1393" s="37">
        <v>203</v>
      </c>
      <c r="G1393" s="37">
        <v>4</v>
      </c>
      <c r="H1393" s="37">
        <v>203.00572204589801</v>
      </c>
      <c r="I1393" s="37">
        <v>9.7864303588867205</v>
      </c>
      <c r="J1393" s="37">
        <v>24.402338027954102</v>
      </c>
      <c r="K1393" s="37">
        <v>9.9629459381103498</v>
      </c>
      <c r="L1393" s="37">
        <v>20.376073837280298</v>
      </c>
      <c r="M1393" s="37">
        <v>0.85006576776504505</v>
      </c>
      <c r="N1393" s="37">
        <v>9.876220703125</v>
      </c>
      <c r="O1393" s="37">
        <v>0</v>
      </c>
      <c r="P1393" s="37">
        <v>0</v>
      </c>
      <c r="Q1393" s="37">
        <v>1.19046065956354E-2</v>
      </c>
      <c r="R1393" s="37">
        <v>25</v>
      </c>
      <c r="S1393" s="37">
        <v>0.24075204133987399</v>
      </c>
      <c r="T1393" s="37">
        <v>992.8115234375</v>
      </c>
      <c r="U1393" s="37">
        <v>353.540283203125</v>
      </c>
      <c r="V1393" s="13"/>
      <c r="W1393" s="13"/>
      <c r="X1393" s="13"/>
      <c r="Y1393" s="13"/>
      <c r="Z1393" s="13"/>
      <c r="AA1393" s="13"/>
    </row>
    <row r="1394" spans="1:27" ht="15.75" customHeight="1" x14ac:dyDescent="0.2">
      <c r="A1394" s="13"/>
      <c r="B1394" s="37" t="str">
        <f>"CRS25WT3607923"</f>
        <v>CRS25WT3607923</v>
      </c>
      <c r="C1394" s="38">
        <v>45950</v>
      </c>
      <c r="D1394" s="39">
        <v>0.98200231481481481</v>
      </c>
      <c r="E1394" s="37" t="s">
        <v>62</v>
      </c>
      <c r="F1394" s="37">
        <v>203</v>
      </c>
      <c r="G1394" s="37">
        <v>4</v>
      </c>
      <c r="H1394" s="37">
        <v>203.09278869628901</v>
      </c>
      <c r="I1394" s="37">
        <v>9.7663774490356392</v>
      </c>
      <c r="J1394" s="37">
        <v>24.447034835815401</v>
      </c>
      <c r="K1394" s="37">
        <v>9.9520673751831108</v>
      </c>
      <c r="L1394" s="37">
        <v>20.407096862793001</v>
      </c>
      <c r="M1394" s="37">
        <v>0.85061848163604703</v>
      </c>
      <c r="N1394" s="37">
        <v>9.8804569244384801</v>
      </c>
      <c r="O1394" s="37">
        <v>0</v>
      </c>
      <c r="P1394" s="37">
        <v>0</v>
      </c>
      <c r="Q1394" s="37">
        <v>1.1332406662404501E-2</v>
      </c>
      <c r="R1394" s="37">
        <v>25</v>
      </c>
      <c r="S1394" s="37">
        <v>0.238861069083214</v>
      </c>
      <c r="T1394" s="37">
        <v>993.36962890625</v>
      </c>
      <c r="U1394" s="37">
        <v>496.77423095703102</v>
      </c>
      <c r="V1394" s="13"/>
      <c r="W1394" s="13"/>
      <c r="X1394" s="13"/>
      <c r="Y1394" s="13"/>
      <c r="Z1394" s="13"/>
      <c r="AA1394" s="13"/>
    </row>
    <row r="1395" spans="1:27" ht="15.75" customHeight="1" x14ac:dyDescent="0.2">
      <c r="A1395" s="13"/>
      <c r="B1395" s="37" t="str">
        <f>"CRS25WT3607924"</f>
        <v>CRS25WT3607924</v>
      </c>
      <c r="C1395" s="38">
        <v>45950</v>
      </c>
      <c r="D1395" s="39">
        <v>0.98121527777777784</v>
      </c>
      <c r="E1395" s="37" t="s">
        <v>62</v>
      </c>
      <c r="F1395" s="37">
        <v>204</v>
      </c>
      <c r="G1395" s="37">
        <v>4</v>
      </c>
      <c r="H1395" s="37">
        <v>204.19815063476599</v>
      </c>
      <c r="I1395" s="37">
        <v>9.7633094787597692</v>
      </c>
      <c r="J1395" s="37">
        <v>24.487983703613299</v>
      </c>
      <c r="K1395" s="37">
        <v>9.9668369293212908</v>
      </c>
      <c r="L1395" s="37">
        <v>20.487758636474599</v>
      </c>
      <c r="M1395" s="37">
        <v>0.85408622026443504</v>
      </c>
      <c r="N1395" s="37">
        <v>9.9342327117919904</v>
      </c>
      <c r="O1395" s="37">
        <v>0</v>
      </c>
      <c r="P1395" s="37">
        <v>0</v>
      </c>
      <c r="Q1395" s="37">
        <v>1.33332265540957E-2</v>
      </c>
      <c r="R1395" s="37">
        <v>25</v>
      </c>
      <c r="S1395" s="37">
        <v>0.23377110064029699</v>
      </c>
      <c r="T1395" s="37">
        <v>992.98065185546898</v>
      </c>
      <c r="U1395" s="37">
        <v>296.74163818359398</v>
      </c>
      <c r="V1395" s="13"/>
      <c r="W1395" s="13"/>
      <c r="X1395" s="13"/>
      <c r="Y1395" s="13"/>
      <c r="Z1395" s="13"/>
      <c r="AA1395" s="13"/>
    </row>
    <row r="1396" spans="1:27" ht="15.75" customHeight="1" x14ac:dyDescent="0.2">
      <c r="A1396" s="13"/>
      <c r="B1396" s="37" t="str">
        <f>"CRS25WT3607925"</f>
        <v>CRS25WT3607925</v>
      </c>
      <c r="C1396" s="38">
        <v>45950</v>
      </c>
      <c r="D1396" s="39">
        <v>0.99266203703703704</v>
      </c>
      <c r="E1396" s="37" t="s">
        <v>62</v>
      </c>
      <c r="F1396" s="37">
        <v>203</v>
      </c>
      <c r="G1396" s="37">
        <v>4</v>
      </c>
      <c r="H1396" s="37">
        <v>203.66271972656301</v>
      </c>
      <c r="I1396" s="37">
        <v>9.7495212554931605</v>
      </c>
      <c r="J1396" s="37">
        <v>24.404832839965799</v>
      </c>
      <c r="K1396" s="37">
        <v>9.9962043762206996</v>
      </c>
      <c r="L1396" s="37">
        <v>20.374006271362301</v>
      </c>
      <c r="M1396" s="37">
        <v>0.85595792531967196</v>
      </c>
      <c r="N1396" s="37">
        <v>9.9081840515136701</v>
      </c>
      <c r="O1396" s="37">
        <v>0</v>
      </c>
      <c r="P1396" s="37">
        <v>0</v>
      </c>
      <c r="Q1396" s="37">
        <v>1.19047593325377E-2</v>
      </c>
      <c r="R1396" s="37">
        <v>25</v>
      </c>
      <c r="S1396" s="37">
        <v>0.242276266217232</v>
      </c>
      <c r="T1396" s="37">
        <v>992.67822265625</v>
      </c>
      <c r="U1396" s="37">
        <v>282.020751953125</v>
      </c>
      <c r="V1396" s="13"/>
      <c r="W1396" s="13"/>
      <c r="X1396" s="13"/>
      <c r="Y1396" s="13"/>
      <c r="Z1396" s="13"/>
      <c r="AA1396" s="13"/>
    </row>
    <row r="1397" spans="1:27" ht="15.75" customHeight="1" x14ac:dyDescent="0.2">
      <c r="A1397" s="13"/>
      <c r="B1397" s="37" t="str">
        <f>"CRS25WT3607926"</f>
        <v>CRS25WT3607926</v>
      </c>
      <c r="C1397" s="38">
        <v>45950</v>
      </c>
      <c r="D1397" s="39">
        <v>0.99212962962962958</v>
      </c>
      <c r="E1397" s="37" t="s">
        <v>62</v>
      </c>
      <c r="F1397" s="37">
        <v>201</v>
      </c>
      <c r="G1397" s="37">
        <v>4</v>
      </c>
      <c r="H1397" s="37">
        <v>201.74032592773401</v>
      </c>
      <c r="I1397" s="37">
        <v>9.7180366516113299</v>
      </c>
      <c r="J1397" s="37">
        <v>24.448881149291999</v>
      </c>
      <c r="K1397" s="37">
        <v>9.8598108291625994</v>
      </c>
      <c r="L1397" s="37">
        <v>20.460870742797901</v>
      </c>
      <c r="M1397" s="37">
        <v>0.84909290075302102</v>
      </c>
      <c r="N1397" s="37">
        <v>9.8146591186523402</v>
      </c>
      <c r="O1397" s="37">
        <v>0</v>
      </c>
      <c r="P1397" s="37">
        <v>0</v>
      </c>
      <c r="Q1397" s="37">
        <v>1.6074527520686401E-3</v>
      </c>
      <c r="R1397" s="37">
        <v>25</v>
      </c>
      <c r="S1397" s="37">
        <v>0.23749306797981301</v>
      </c>
      <c r="T1397" s="37">
        <v>992.44396972656295</v>
      </c>
      <c r="U1397" s="37">
        <v>268.80810546875</v>
      </c>
      <c r="V1397" s="13"/>
      <c r="W1397" s="13"/>
      <c r="X1397" s="13"/>
      <c r="Y1397" s="13"/>
      <c r="Z1397" s="13"/>
      <c r="AA1397" s="13"/>
    </row>
    <row r="1398" spans="1:27" ht="15.75" customHeight="1" x14ac:dyDescent="0.2">
      <c r="A1398" s="13"/>
      <c r="B1398" s="37" t="str">
        <f>"CRS25WT3607927"</f>
        <v>CRS25WT3607927</v>
      </c>
      <c r="C1398" s="38">
        <v>45950</v>
      </c>
      <c r="D1398" s="39">
        <v>0.99093749999999992</v>
      </c>
      <c r="E1398" s="37" t="s">
        <v>62</v>
      </c>
      <c r="F1398" s="37">
        <v>204</v>
      </c>
      <c r="G1398" s="37">
        <v>4</v>
      </c>
      <c r="H1398" s="37">
        <v>204.46153259277301</v>
      </c>
      <c r="I1398" s="37">
        <v>9.7759046554565394</v>
      </c>
      <c r="J1398" s="37">
        <v>24.478645324706999</v>
      </c>
      <c r="K1398" s="37">
        <v>9.9988698959350604</v>
      </c>
      <c r="L1398" s="37">
        <v>20.448461532592798</v>
      </c>
      <c r="M1398" s="37">
        <v>0.85441190004348799</v>
      </c>
      <c r="N1398" s="37">
        <v>9.9470462799072301</v>
      </c>
      <c r="O1398" s="37">
        <v>0</v>
      </c>
      <c r="P1398" s="37">
        <v>0</v>
      </c>
      <c r="Q1398" s="37">
        <v>1.04737123474479E-2</v>
      </c>
      <c r="R1398" s="37">
        <v>25</v>
      </c>
      <c r="S1398" s="37">
        <v>0.244925186038017</v>
      </c>
      <c r="T1398" s="37">
        <v>993.30084228515602</v>
      </c>
      <c r="U1398" s="37">
        <v>330.03964233398398</v>
      </c>
      <c r="V1398" s="13"/>
      <c r="W1398" s="13"/>
      <c r="X1398" s="13"/>
      <c r="Y1398" s="13"/>
      <c r="Z1398" s="13"/>
      <c r="AA1398" s="13"/>
    </row>
    <row r="1399" spans="1:27" ht="15.75" customHeight="1" x14ac:dyDescent="0.2">
      <c r="A1399" s="13"/>
      <c r="B1399" s="37" t="str">
        <f>"CRS25WT3607928"</f>
        <v>CRS25WT3607928</v>
      </c>
      <c r="C1399" s="38">
        <v>45950</v>
      </c>
      <c r="D1399" s="39">
        <v>0.9956828703703704</v>
      </c>
      <c r="E1399" s="37" t="s">
        <v>62</v>
      </c>
      <c r="F1399" s="37">
        <v>203</v>
      </c>
      <c r="G1399" s="37">
        <v>4</v>
      </c>
      <c r="H1399" s="37">
        <v>203.51116943359401</v>
      </c>
      <c r="I1399" s="37">
        <v>9.7817087173461896</v>
      </c>
      <c r="J1399" s="37">
        <v>24.417779922485401</v>
      </c>
      <c r="K1399" s="37">
        <v>9.9918079376220703</v>
      </c>
      <c r="L1399" s="37">
        <v>20.367801666259801</v>
      </c>
      <c r="M1399" s="37">
        <v>0.85205447673797596</v>
      </c>
      <c r="N1399" s="37">
        <v>9.9008111953735405</v>
      </c>
      <c r="O1399" s="37">
        <v>0</v>
      </c>
      <c r="P1399" s="37">
        <v>0</v>
      </c>
      <c r="Q1399" s="37">
        <v>1.0952303186059E-2</v>
      </c>
      <c r="R1399" s="37">
        <v>25</v>
      </c>
      <c r="S1399" s="37">
        <v>0.240711584687233</v>
      </c>
      <c r="T1399" s="37">
        <v>993.26171875</v>
      </c>
      <c r="U1399" s="37">
        <v>291.74282836914102</v>
      </c>
      <c r="V1399" s="13"/>
      <c r="W1399" s="13"/>
      <c r="X1399" s="13"/>
      <c r="Y1399" s="13"/>
      <c r="Z1399" s="13"/>
      <c r="AA1399" s="13"/>
    </row>
    <row r="1400" spans="1:27" ht="15.75" customHeight="1" x14ac:dyDescent="0.2">
      <c r="A1400" s="13"/>
      <c r="B1400" s="37" t="str">
        <f>"CRS25WT3607929"</f>
        <v>CRS25WT3607929</v>
      </c>
      <c r="C1400" s="38">
        <v>45950</v>
      </c>
      <c r="D1400" s="39">
        <v>0.99517361111111102</v>
      </c>
      <c r="E1400" s="37" t="s">
        <v>62</v>
      </c>
      <c r="F1400" s="37">
        <v>203</v>
      </c>
      <c r="G1400" s="37">
        <v>4</v>
      </c>
      <c r="H1400" s="37">
        <v>203.573165893555</v>
      </c>
      <c r="I1400" s="37">
        <v>9.7517328262329102</v>
      </c>
      <c r="J1400" s="37">
        <v>24.386369705200199</v>
      </c>
      <c r="K1400" s="37">
        <v>9.9836997985839808</v>
      </c>
      <c r="L1400" s="37">
        <v>20.390550613403299</v>
      </c>
      <c r="M1400" s="37">
        <v>0.85603511333465598</v>
      </c>
      <c r="N1400" s="37">
        <v>9.9038267135620099</v>
      </c>
      <c r="O1400" s="37">
        <v>0</v>
      </c>
      <c r="P1400" s="37">
        <v>0</v>
      </c>
      <c r="Q1400" s="37">
        <v>1.5238094143569501E-2</v>
      </c>
      <c r="R1400" s="37">
        <v>25</v>
      </c>
      <c r="S1400" s="37">
        <v>0.22965984046459201</v>
      </c>
      <c r="T1400" s="37">
        <v>993.56695556640602</v>
      </c>
      <c r="U1400" s="37">
        <v>300.27322387695301</v>
      </c>
      <c r="V1400" s="13"/>
      <c r="W1400" s="13"/>
      <c r="X1400" s="13"/>
      <c r="Y1400" s="13"/>
      <c r="Z1400" s="13"/>
      <c r="AA1400" s="13"/>
    </row>
    <row r="1401" spans="1:27" ht="15.75" customHeight="1" x14ac:dyDescent="0.2">
      <c r="A1401" s="13"/>
      <c r="B1401" s="37" t="str">
        <f>"CRS25WT3607930"</f>
        <v>CRS25WT3607930</v>
      </c>
      <c r="C1401" s="38">
        <v>45950</v>
      </c>
      <c r="D1401" s="39">
        <v>0.99412037037037038</v>
      </c>
      <c r="E1401" s="37" t="s">
        <v>62</v>
      </c>
      <c r="F1401" s="37">
        <v>202</v>
      </c>
      <c r="G1401" s="37">
        <v>4</v>
      </c>
      <c r="H1401" s="37">
        <v>202.72677612304699</v>
      </c>
      <c r="I1401" s="37">
        <v>9.7460174560546893</v>
      </c>
      <c r="J1401" s="37">
        <v>24.3855285644531</v>
      </c>
      <c r="K1401" s="37">
        <v>9.9563293457031303</v>
      </c>
      <c r="L1401" s="37">
        <v>20.361597061157202</v>
      </c>
      <c r="M1401" s="37">
        <v>0.85300534963607799</v>
      </c>
      <c r="N1401" s="37">
        <v>9.8626499176025408</v>
      </c>
      <c r="O1401" s="37">
        <v>0</v>
      </c>
      <c r="P1401" s="37">
        <v>0</v>
      </c>
      <c r="Q1401" s="37">
        <v>1.51588078588247E-2</v>
      </c>
      <c r="R1401" s="37">
        <v>25</v>
      </c>
      <c r="S1401" s="37">
        <v>0.24495735764503501</v>
      </c>
      <c r="T1401" s="37">
        <v>992.94476318359398</v>
      </c>
      <c r="U1401" s="37">
        <v>284.60769653320301</v>
      </c>
      <c r="V1401" s="13"/>
      <c r="W1401" s="13"/>
      <c r="X1401" s="13"/>
      <c r="Y1401" s="13"/>
      <c r="Z1401" s="13"/>
      <c r="AA1401" s="13"/>
    </row>
    <row r="1402" spans="1:27" ht="15.75" customHeight="1" x14ac:dyDescent="0.2">
      <c r="A1402" s="13"/>
      <c r="B1402" s="37" t="str">
        <f>"CRS25WT3607931"</f>
        <v>CRS25WT3607931</v>
      </c>
      <c r="C1402" s="38">
        <v>45950</v>
      </c>
      <c r="D1402" s="39">
        <v>0.97484953703703703</v>
      </c>
      <c r="E1402" s="37" t="s">
        <v>62</v>
      </c>
      <c r="F1402" s="37">
        <v>205</v>
      </c>
      <c r="G1402" s="37">
        <v>4</v>
      </c>
      <c r="H1402" s="37">
        <v>205.26913452148401</v>
      </c>
      <c r="I1402" s="37">
        <v>9.7658805847168004</v>
      </c>
      <c r="J1402" s="37">
        <v>24.547775268554702</v>
      </c>
      <c r="K1402" s="37">
        <v>9.9908714294433594</v>
      </c>
      <c r="L1402" s="37">
        <v>20.545667648315401</v>
      </c>
      <c r="M1402" s="37">
        <v>0.85624903440475497</v>
      </c>
      <c r="N1402" s="37">
        <v>9.9863357543945295</v>
      </c>
      <c r="O1402" s="37">
        <v>0</v>
      </c>
      <c r="P1402" s="37">
        <v>0</v>
      </c>
      <c r="Q1402" s="37">
        <v>1.0163689963519599E-2</v>
      </c>
      <c r="R1402" s="37">
        <v>25</v>
      </c>
      <c r="S1402" s="37">
        <v>0.235890373587608</v>
      </c>
      <c r="T1402" s="37">
        <v>993.70025634765602</v>
      </c>
      <c r="U1402" s="37">
        <v>363.92712402343801</v>
      </c>
      <c r="V1402" s="13"/>
      <c r="W1402" s="13"/>
      <c r="X1402" s="13"/>
      <c r="Y1402" s="13"/>
      <c r="Z1402" s="13"/>
      <c r="AA1402" s="13"/>
    </row>
    <row r="1403" spans="1:27" ht="15.75" customHeight="1" x14ac:dyDescent="0.2">
      <c r="A1403" s="13"/>
      <c r="B1403" s="37" t="str">
        <f>"CRS25WT3607932"</f>
        <v>CRS25WT3607932</v>
      </c>
      <c r="C1403" s="38">
        <v>45950</v>
      </c>
      <c r="D1403" s="39">
        <v>0.97829861111111116</v>
      </c>
      <c r="E1403" s="37" t="s">
        <v>62</v>
      </c>
      <c r="F1403" s="37">
        <v>204</v>
      </c>
      <c r="G1403" s="37">
        <v>4</v>
      </c>
      <c r="H1403" s="37">
        <v>204.01802062988301</v>
      </c>
      <c r="I1403" s="37">
        <v>9.7533006668090803</v>
      </c>
      <c r="J1403" s="37">
        <v>24.4954433441162</v>
      </c>
      <c r="K1403" s="37">
        <v>9.97113037109375</v>
      </c>
      <c r="L1403" s="37">
        <v>20.460870742797901</v>
      </c>
      <c r="M1403" s="37">
        <v>0.853948354721069</v>
      </c>
      <c r="N1403" s="37">
        <v>9.9254693984985405</v>
      </c>
      <c r="O1403" s="37">
        <v>0</v>
      </c>
      <c r="P1403" s="37">
        <v>0</v>
      </c>
      <c r="Q1403" s="37">
        <v>1.50818442925811E-2</v>
      </c>
      <c r="R1403" s="37">
        <v>25</v>
      </c>
      <c r="S1403" s="37">
        <v>0.24035681784153001</v>
      </c>
      <c r="T1403" s="37">
        <v>994.77215576171898</v>
      </c>
      <c r="U1403" s="37">
        <v>350.23150634765602</v>
      </c>
      <c r="V1403" s="13"/>
      <c r="W1403" s="13"/>
      <c r="X1403" s="13"/>
      <c r="Y1403" s="13"/>
      <c r="Z1403" s="13"/>
      <c r="AA1403" s="13"/>
    </row>
    <row r="1404" spans="1:27" ht="15.75" customHeight="1" x14ac:dyDescent="0.2">
      <c r="A1404" s="13"/>
      <c r="B1404" s="37" t="str">
        <f>"CRS25WT3607933"</f>
        <v>CRS25WT3607933</v>
      </c>
      <c r="C1404" s="38">
        <v>45951</v>
      </c>
      <c r="D1404" s="39">
        <v>2.1770833333333336E-2</v>
      </c>
      <c r="E1404" s="37" t="s">
        <v>62</v>
      </c>
      <c r="F1404" s="37">
        <v>202</v>
      </c>
      <c r="G1404" s="37">
        <v>4</v>
      </c>
      <c r="H1404" s="37">
        <v>202.59223937988301</v>
      </c>
      <c r="I1404" s="37">
        <v>9.6261978149414098</v>
      </c>
      <c r="J1404" s="37">
        <v>24.525316238403299</v>
      </c>
      <c r="K1404" s="37">
        <v>9.8834638595581108</v>
      </c>
      <c r="L1404" s="37">
        <v>20.4980983734131</v>
      </c>
      <c r="M1404" s="37">
        <v>0.85813063383102395</v>
      </c>
      <c r="N1404" s="37">
        <v>9.8561048507690394</v>
      </c>
      <c r="O1404" s="37">
        <v>0</v>
      </c>
      <c r="P1404" s="37">
        <v>0</v>
      </c>
      <c r="Q1404" s="37">
        <v>6.0280305333435501E-3</v>
      </c>
      <c r="R1404" s="37">
        <v>25</v>
      </c>
      <c r="S1404" s="37">
        <v>0.23634716868400599</v>
      </c>
      <c r="T1404" s="37">
        <v>993.181640625</v>
      </c>
      <c r="U1404" s="37">
        <v>357.83767700195301</v>
      </c>
      <c r="V1404" s="13"/>
      <c r="W1404" s="13"/>
      <c r="X1404" s="13"/>
      <c r="Y1404" s="13"/>
      <c r="Z1404" s="13"/>
      <c r="AA1404" s="13"/>
    </row>
    <row r="1405" spans="1:27" ht="15.75" customHeight="1" x14ac:dyDescent="0.2">
      <c r="A1405" s="13"/>
      <c r="B1405" s="37" t="str">
        <f>"CRS25WT3607934"</f>
        <v>CRS25WT3607934</v>
      </c>
      <c r="C1405" s="38">
        <v>45950</v>
      </c>
      <c r="D1405" s="39">
        <v>0.88129629629629624</v>
      </c>
      <c r="E1405" s="37" t="s">
        <v>62</v>
      </c>
      <c r="F1405" s="37">
        <v>202</v>
      </c>
      <c r="G1405" s="37">
        <v>4</v>
      </c>
      <c r="H1405" s="37">
        <v>202.41519165039099</v>
      </c>
      <c r="I1405" s="37">
        <v>9.6666097640991193</v>
      </c>
      <c r="J1405" s="37">
        <v>24.498315811157202</v>
      </c>
      <c r="K1405" s="37">
        <v>9.8907947540283203</v>
      </c>
      <c r="L1405" s="37">
        <v>20.465007781982401</v>
      </c>
      <c r="M1405" s="37">
        <v>0.85473734140396096</v>
      </c>
      <c r="N1405" s="37">
        <v>9.8474912643432599</v>
      </c>
      <c r="O1405" s="37">
        <v>0</v>
      </c>
      <c r="P1405" s="37">
        <v>0</v>
      </c>
      <c r="Q1405" s="37">
        <v>1.8639015033841098E-2</v>
      </c>
      <c r="R1405" s="37">
        <v>25</v>
      </c>
      <c r="S1405" s="37">
        <v>0.24157282710075401</v>
      </c>
      <c r="T1405" s="37">
        <v>997.80206298828102</v>
      </c>
      <c r="U1405" s="37">
        <v>423.42123413085898</v>
      </c>
      <c r="V1405" s="13"/>
      <c r="W1405" s="13"/>
      <c r="X1405" s="13"/>
      <c r="Y1405" s="13"/>
      <c r="Z1405" s="13"/>
      <c r="AA1405" s="13"/>
    </row>
    <row r="1406" spans="1:27" ht="15.75" customHeight="1" x14ac:dyDescent="0.2">
      <c r="A1406" s="13"/>
      <c r="B1406" s="37" t="str">
        <f>"CRS25WT3607935"</f>
        <v>CRS25WT3607935</v>
      </c>
      <c r="C1406" s="38">
        <v>45951</v>
      </c>
      <c r="D1406" s="39">
        <v>1.8738425925925926E-2</v>
      </c>
      <c r="E1406" s="37" t="s">
        <v>62</v>
      </c>
      <c r="F1406" s="37">
        <v>203</v>
      </c>
      <c r="G1406" s="37">
        <v>4</v>
      </c>
      <c r="H1406" s="37">
        <v>203.69667053222699</v>
      </c>
      <c r="I1406" s="37">
        <v>9.6771564483642596</v>
      </c>
      <c r="J1406" s="37">
        <v>24.5354309082031</v>
      </c>
      <c r="K1406" s="37">
        <v>9.9103469848632795</v>
      </c>
      <c r="L1406" s="37">
        <v>20.553939819335898</v>
      </c>
      <c r="M1406" s="37">
        <v>0.85791146755218495</v>
      </c>
      <c r="N1406" s="37">
        <v>9.9098358154296893</v>
      </c>
      <c r="O1406" s="37">
        <v>0</v>
      </c>
      <c r="P1406" s="37">
        <v>0</v>
      </c>
      <c r="Q1406" s="37">
        <v>8.2535035908222198E-3</v>
      </c>
      <c r="R1406" s="37">
        <v>25</v>
      </c>
      <c r="S1406" s="37">
        <v>0.23367047309875499</v>
      </c>
      <c r="T1406" s="37">
        <v>992.60559082031295</v>
      </c>
      <c r="U1406" s="37">
        <v>307.42352294921898</v>
      </c>
      <c r="V1406" s="13"/>
      <c r="W1406" s="13"/>
      <c r="X1406" s="13"/>
      <c r="Y1406" s="13"/>
      <c r="Z1406" s="13"/>
      <c r="AA1406" s="13"/>
    </row>
    <row r="1407" spans="1:27" ht="15.75" customHeight="1" x14ac:dyDescent="0.2">
      <c r="A1407" s="13"/>
      <c r="B1407" s="37" t="str">
        <f>"CRS25WT3607936"</f>
        <v>CRS25WT3607936</v>
      </c>
      <c r="C1407" s="38">
        <v>45951</v>
      </c>
      <c r="D1407" s="39">
        <v>1.8298611111111113E-2</v>
      </c>
      <c r="E1407" s="37" t="s">
        <v>62</v>
      </c>
      <c r="F1407" s="37">
        <v>203</v>
      </c>
      <c r="G1407" s="37">
        <v>4</v>
      </c>
      <c r="H1407" s="37">
        <v>203.028244018555</v>
      </c>
      <c r="I1407" s="37">
        <v>9.6849422454834002</v>
      </c>
      <c r="J1407" s="37">
        <v>24.531856536865199</v>
      </c>
      <c r="K1407" s="37">
        <v>9.9027366638183594</v>
      </c>
      <c r="L1407" s="37">
        <v>20.502233505248999</v>
      </c>
      <c r="M1407" s="37">
        <v>0.85453331470489502</v>
      </c>
      <c r="N1407" s="37">
        <v>9.8773164749145508</v>
      </c>
      <c r="O1407" s="37">
        <v>0</v>
      </c>
      <c r="P1407" s="37">
        <v>0</v>
      </c>
      <c r="Q1407" s="37">
        <v>6.0281832702457896E-3</v>
      </c>
      <c r="R1407" s="37">
        <v>25</v>
      </c>
      <c r="S1407" s="37">
        <v>0.23889681696891801</v>
      </c>
      <c r="T1407" s="37">
        <v>993.05926513671898</v>
      </c>
      <c r="U1407" s="37">
        <v>340.63537597656301</v>
      </c>
      <c r="V1407" s="13"/>
      <c r="W1407" s="13"/>
      <c r="X1407" s="13"/>
      <c r="Y1407" s="13"/>
      <c r="Z1407" s="13"/>
      <c r="AA1407" s="13"/>
    </row>
    <row r="1408" spans="1:27" ht="15.75" customHeight="1" x14ac:dyDescent="0.2">
      <c r="A1408" s="13"/>
      <c r="B1408" s="37" t="str">
        <f>"CRS25WT3607937"</f>
        <v>CRS25WT3607937</v>
      </c>
      <c r="C1408" s="38">
        <v>45951</v>
      </c>
      <c r="D1408" s="39">
        <v>1.3692129629629629E-2</v>
      </c>
      <c r="E1408" s="37" t="s">
        <v>62</v>
      </c>
      <c r="F1408" s="37">
        <v>201</v>
      </c>
      <c r="G1408" s="37">
        <v>4</v>
      </c>
      <c r="H1408" s="37">
        <v>201.84429931640599</v>
      </c>
      <c r="I1408" s="37">
        <v>9.6342611312866193</v>
      </c>
      <c r="J1408" s="37">
        <v>24.4608249664307</v>
      </c>
      <c r="K1408" s="37">
        <v>9.8718776702880895</v>
      </c>
      <c r="L1408" s="37">
        <v>20.4463920593262</v>
      </c>
      <c r="M1408" s="37">
        <v>0.85649925470352195</v>
      </c>
      <c r="N1408" s="37">
        <v>9.8197174072265607</v>
      </c>
      <c r="O1408" s="37">
        <v>0</v>
      </c>
      <c r="P1408" s="37">
        <v>0</v>
      </c>
      <c r="Q1408" s="37">
        <v>3.1758430413901802E-3</v>
      </c>
      <c r="R1408" s="37">
        <v>25</v>
      </c>
      <c r="S1408" s="37">
        <v>0.23714701831340801</v>
      </c>
      <c r="T1408" s="37">
        <v>993.50836181640602</v>
      </c>
      <c r="U1408" s="37">
        <v>288.10543823242199</v>
      </c>
      <c r="V1408" s="13"/>
      <c r="W1408" s="13"/>
      <c r="X1408" s="13"/>
      <c r="Y1408" s="13"/>
      <c r="Z1408" s="13"/>
      <c r="AA1408" s="13"/>
    </row>
    <row r="1409" spans="1:27" ht="15.75" customHeight="1" x14ac:dyDescent="0.2">
      <c r="A1409" s="13"/>
      <c r="B1409" s="37" t="str">
        <f>"CRS25WT3607938"</f>
        <v>CRS25WT3607938</v>
      </c>
      <c r="C1409" s="38">
        <v>45951</v>
      </c>
      <c r="D1409" s="39">
        <v>1.3287037037037036E-2</v>
      </c>
      <c r="E1409" s="37" t="s">
        <v>62</v>
      </c>
      <c r="F1409" s="37">
        <v>202</v>
      </c>
      <c r="G1409" s="37">
        <v>4</v>
      </c>
      <c r="H1409" s="37">
        <v>202.357498168945</v>
      </c>
      <c r="I1409" s="37">
        <v>9.6733312606811506</v>
      </c>
      <c r="J1409" s="37">
        <v>24.4549674987793</v>
      </c>
      <c r="K1409" s="37">
        <v>9.9100103378295898</v>
      </c>
      <c r="L1409" s="37">
        <v>20.419506072998001</v>
      </c>
      <c r="M1409" s="37">
        <v>0.85541361570358299</v>
      </c>
      <c r="N1409" s="37">
        <v>9.8446846008300799</v>
      </c>
      <c r="O1409" s="37">
        <v>0</v>
      </c>
      <c r="P1409" s="37">
        <v>0</v>
      </c>
      <c r="Q1409" s="37">
        <v>3.2149066682905002E-3</v>
      </c>
      <c r="R1409" s="37">
        <v>25</v>
      </c>
      <c r="S1409" s="37">
        <v>0.24326728284359</v>
      </c>
      <c r="T1409" s="37">
        <v>993.23040771484398</v>
      </c>
      <c r="U1409" s="37">
        <v>278.39865112304699</v>
      </c>
      <c r="V1409" s="13"/>
      <c r="W1409" s="13"/>
      <c r="X1409" s="13"/>
      <c r="Y1409" s="13"/>
      <c r="Z1409" s="13"/>
      <c r="AA1409" s="13"/>
    </row>
    <row r="1410" spans="1:27" ht="15.75" customHeight="1" x14ac:dyDescent="0.2">
      <c r="A1410" s="13"/>
      <c r="B1410" s="37" t="str">
        <f>"CRS25WT3607939"</f>
        <v>CRS25WT3607939</v>
      </c>
      <c r="C1410" s="38">
        <v>45951</v>
      </c>
      <c r="D1410" s="39">
        <v>1.2847222222222223E-2</v>
      </c>
      <c r="E1410" s="37" t="s">
        <v>62</v>
      </c>
      <c r="F1410" s="37">
        <v>202</v>
      </c>
      <c r="G1410" s="37">
        <v>4</v>
      </c>
      <c r="H1410" s="37">
        <v>202.09358215332</v>
      </c>
      <c r="I1410" s="37">
        <v>9.6691160202026403</v>
      </c>
      <c r="J1410" s="37">
        <v>24.451820373535199</v>
      </c>
      <c r="K1410" s="37">
        <v>9.8830709457397496</v>
      </c>
      <c r="L1410" s="37">
        <v>20.448461532592798</v>
      </c>
      <c r="M1410" s="37">
        <v>0.85478037595748901</v>
      </c>
      <c r="N1410" s="37">
        <v>9.8318452835083008</v>
      </c>
      <c r="O1410" s="37">
        <v>0</v>
      </c>
      <c r="P1410" s="37">
        <v>0</v>
      </c>
      <c r="Q1410" s="37">
        <v>1.6507921740412702E-2</v>
      </c>
      <c r="R1410" s="37">
        <v>25</v>
      </c>
      <c r="S1410" s="37">
        <v>0.24626258015632599</v>
      </c>
      <c r="T1410" s="37">
        <v>992.02032470703102</v>
      </c>
      <c r="U1410" s="37">
        <v>265.09872436523398</v>
      </c>
      <c r="V1410" s="13"/>
      <c r="W1410" s="13"/>
      <c r="X1410" s="13"/>
      <c r="Y1410" s="13"/>
      <c r="Z1410" s="13"/>
      <c r="AA1410" s="13"/>
    </row>
    <row r="1411" spans="1:27" ht="15.75" customHeight="1" x14ac:dyDescent="0.2">
      <c r="A1411" s="13"/>
      <c r="B1411" s="37" t="str">
        <f>"CRS25WT3607940"</f>
        <v>CRS25WT3607940</v>
      </c>
      <c r="C1411" s="38">
        <v>45951</v>
      </c>
      <c r="D1411" s="39">
        <v>1.0810185185185185E-2</v>
      </c>
      <c r="E1411" s="37" t="s">
        <v>62</v>
      </c>
      <c r="F1411" s="37">
        <v>201</v>
      </c>
      <c r="G1411" s="37">
        <v>4</v>
      </c>
      <c r="H1411" s="37">
        <v>201.88973999023401</v>
      </c>
      <c r="I1411" s="37">
        <v>9.6580333709716797</v>
      </c>
      <c r="J1411" s="37">
        <v>24.466371536254901</v>
      </c>
      <c r="K1411" s="37">
        <v>9.8701066970825195</v>
      </c>
      <c r="L1411" s="37">
        <v>20.454666137695298</v>
      </c>
      <c r="M1411" s="37">
        <v>0.854389667510986</v>
      </c>
      <c r="N1411" s="37">
        <v>9.8219280242919904</v>
      </c>
      <c r="O1411" s="37">
        <v>0</v>
      </c>
      <c r="P1411" s="37">
        <v>0</v>
      </c>
      <c r="Q1411" s="37">
        <v>4.1267517954111099E-3</v>
      </c>
      <c r="R1411" s="37">
        <v>25</v>
      </c>
      <c r="S1411" s="37">
        <v>0.24082694947719599</v>
      </c>
      <c r="T1411" s="37">
        <v>993.802001953125</v>
      </c>
      <c r="U1411" s="37">
        <v>334.81564331054699</v>
      </c>
      <c r="V1411" s="13"/>
      <c r="W1411" s="13"/>
      <c r="X1411" s="13"/>
      <c r="Y1411" s="13"/>
      <c r="Z1411" s="13"/>
      <c r="AA1411" s="13"/>
    </row>
    <row r="1412" spans="1:27" ht="15.75" customHeight="1" x14ac:dyDescent="0.2">
      <c r="A1412" s="13"/>
      <c r="B1412" s="37" t="str">
        <f>"CRS25WT3607941"</f>
        <v>CRS25WT3607941</v>
      </c>
      <c r="C1412" s="38">
        <v>45950</v>
      </c>
      <c r="D1412" s="39">
        <v>0.97422453703703704</v>
      </c>
      <c r="E1412" s="37" t="s">
        <v>62</v>
      </c>
      <c r="F1412" s="37">
        <v>205</v>
      </c>
      <c r="G1412" s="37">
        <v>4</v>
      </c>
      <c r="H1412" s="37">
        <v>205.93104553222699</v>
      </c>
      <c r="I1412" s="37">
        <v>9.7501001358032209</v>
      </c>
      <c r="J1412" s="37">
        <v>24.561317443847699</v>
      </c>
      <c r="K1412" s="37">
        <v>10.0595445632935</v>
      </c>
      <c r="L1412" s="37">
        <v>20.471212387085</v>
      </c>
      <c r="M1412" s="37">
        <v>0.85992604494094804</v>
      </c>
      <c r="N1412" s="37">
        <v>10.018537521362299</v>
      </c>
      <c r="O1412" s="37">
        <v>0</v>
      </c>
      <c r="P1412" s="37">
        <v>0</v>
      </c>
      <c r="Q1412" s="37">
        <v>1.5238075517118E-2</v>
      </c>
      <c r="R1412" s="37">
        <v>25</v>
      </c>
      <c r="S1412" s="37">
        <v>0.23710897564888</v>
      </c>
      <c r="T1412" s="37">
        <v>993.38385009765602</v>
      </c>
      <c r="U1412" s="37">
        <v>477.93804931640602</v>
      </c>
      <c r="V1412" s="13"/>
      <c r="W1412" s="13"/>
      <c r="X1412" s="13"/>
      <c r="Y1412" s="13"/>
      <c r="Z1412" s="13"/>
      <c r="AA1412" s="13"/>
    </row>
    <row r="1413" spans="1:27" ht="15.75" customHeight="1" x14ac:dyDescent="0.2">
      <c r="A1413" s="13"/>
      <c r="B1413" s="37" t="str">
        <f>"CRS25WT3607942"</f>
        <v>CRS25WT3607942</v>
      </c>
      <c r="C1413" s="38">
        <v>45950</v>
      </c>
      <c r="D1413" s="39">
        <v>0.9787731481481482</v>
      </c>
      <c r="E1413" s="37" t="s">
        <v>62</v>
      </c>
      <c r="F1413" s="37">
        <v>204</v>
      </c>
      <c r="G1413" s="37">
        <v>4</v>
      </c>
      <c r="H1413" s="37">
        <v>204.03202819824199</v>
      </c>
      <c r="I1413" s="37">
        <v>9.7221755981445295</v>
      </c>
      <c r="J1413" s="37">
        <v>24.4884853363037</v>
      </c>
      <c r="K1413" s="37">
        <v>9.9617452621459996</v>
      </c>
      <c r="L1413" s="37">
        <v>20.481554031372099</v>
      </c>
      <c r="M1413" s="37">
        <v>0.85698449611663796</v>
      </c>
      <c r="N1413" s="37">
        <v>9.9261503219604492</v>
      </c>
      <c r="O1413" s="37">
        <v>0</v>
      </c>
      <c r="P1413" s="37">
        <v>0</v>
      </c>
      <c r="Q1413" s="37">
        <v>1.12704606726766E-2</v>
      </c>
      <c r="R1413" s="37">
        <v>25</v>
      </c>
      <c r="S1413" s="37">
        <v>0.23505017161369299</v>
      </c>
      <c r="T1413" s="37">
        <v>993.74114990234398</v>
      </c>
      <c r="U1413" s="37">
        <v>259.18905639648398</v>
      </c>
      <c r="V1413" s="13"/>
      <c r="W1413" s="13"/>
      <c r="X1413" s="13"/>
      <c r="Y1413" s="13"/>
      <c r="Z1413" s="13"/>
      <c r="AA1413" s="13"/>
    </row>
    <row r="1414" spans="1:27" ht="15.75" customHeight="1" x14ac:dyDescent="0.2">
      <c r="A1414" s="13"/>
      <c r="B1414" s="37" t="str">
        <f>"CRS25WT3607943"</f>
        <v>CRS25WT3607943</v>
      </c>
      <c r="C1414" s="38">
        <v>45950</v>
      </c>
      <c r="D1414" s="39">
        <v>0.97581018518518514</v>
      </c>
      <c r="E1414" s="37" t="s">
        <v>62</v>
      </c>
      <c r="F1414" s="37">
        <v>206</v>
      </c>
      <c r="G1414" s="37">
        <v>4</v>
      </c>
      <c r="H1414" s="37">
        <v>206.05360412597699</v>
      </c>
      <c r="I1414" s="37">
        <v>9.8261137008666992</v>
      </c>
      <c r="J1414" s="37">
        <v>24.5523872375488</v>
      </c>
      <c r="K1414" s="37">
        <v>10.0563859939575</v>
      </c>
      <c r="L1414" s="37">
        <v>20.489826202392599</v>
      </c>
      <c r="M1414" s="37">
        <v>0.85409212112426802</v>
      </c>
      <c r="N1414" s="37">
        <v>10.0244998931885</v>
      </c>
      <c r="O1414" s="37">
        <v>0</v>
      </c>
      <c r="P1414" s="37">
        <v>0</v>
      </c>
      <c r="Q1414" s="37">
        <v>6.3046002760529501E-3</v>
      </c>
      <c r="R1414" s="37">
        <v>25</v>
      </c>
      <c r="S1414" s="37">
        <v>0.23671901226043701</v>
      </c>
      <c r="T1414" s="37">
        <v>997.47503662109398</v>
      </c>
      <c r="U1414" s="37">
        <v>339.66873168945301</v>
      </c>
      <c r="V1414" s="13"/>
      <c r="W1414" s="13"/>
      <c r="X1414" s="13"/>
      <c r="Y1414" s="13"/>
      <c r="Z1414" s="13"/>
      <c r="AA1414" s="13"/>
    </row>
    <row r="1415" spans="1:27" ht="15.75" customHeight="1" x14ac:dyDescent="0.2">
      <c r="A1415" s="13"/>
      <c r="B1415" s="37" t="str">
        <f>"CRS25WT3607944"</f>
        <v>CRS25WT3607944</v>
      </c>
      <c r="C1415" s="38">
        <v>45950</v>
      </c>
      <c r="D1415" s="39">
        <v>0.97655092592592585</v>
      </c>
      <c r="E1415" s="37" t="s">
        <v>62</v>
      </c>
      <c r="F1415" s="37">
        <v>203</v>
      </c>
      <c r="G1415" s="37">
        <v>4</v>
      </c>
      <c r="H1415" s="37">
        <v>203.35208129882801</v>
      </c>
      <c r="I1415" s="37">
        <v>9.7690382003784197</v>
      </c>
      <c r="J1415" s="37">
        <v>24.510646820068398</v>
      </c>
      <c r="K1415" s="37">
        <v>9.9295511245727504</v>
      </c>
      <c r="L1415" s="37">
        <v>20.479484558105501</v>
      </c>
      <c r="M1415" s="37">
        <v>0.849262654781342</v>
      </c>
      <c r="N1415" s="37">
        <v>9.8930711746215803</v>
      </c>
      <c r="O1415" s="37">
        <v>0</v>
      </c>
      <c r="P1415" s="37">
        <v>0</v>
      </c>
      <c r="Q1415" s="37">
        <v>1.0163690894842099E-2</v>
      </c>
      <c r="R1415" s="37">
        <v>25</v>
      </c>
      <c r="S1415" s="37">
        <v>0.23959869146346999</v>
      </c>
      <c r="T1415" s="37">
        <v>993.24017333984398</v>
      </c>
      <c r="U1415" s="37">
        <v>373.30749511718801</v>
      </c>
      <c r="V1415" s="13"/>
      <c r="W1415" s="13"/>
      <c r="X1415" s="13"/>
      <c r="Y1415" s="13"/>
      <c r="Z1415" s="13"/>
      <c r="AA1415" s="13"/>
    </row>
    <row r="1416" spans="1:27" ht="15.75" customHeight="1" x14ac:dyDescent="0.2">
      <c r="A1416" s="13"/>
      <c r="B1416" s="37" t="str">
        <f>"CRS25WT3607945"</f>
        <v>CRS25WT3607945</v>
      </c>
      <c r="C1416" s="38">
        <v>45950</v>
      </c>
      <c r="D1416" s="39">
        <v>0.98054398148148147</v>
      </c>
      <c r="E1416" s="37" t="s">
        <v>62</v>
      </c>
      <c r="F1416" s="37">
        <v>204</v>
      </c>
      <c r="G1416" s="37">
        <v>4</v>
      </c>
      <c r="H1416" s="37">
        <v>204.20892333984401</v>
      </c>
      <c r="I1416" s="37">
        <v>9.7469434738159197</v>
      </c>
      <c r="J1416" s="37">
        <v>24.500020980835</v>
      </c>
      <c r="K1416" s="37">
        <v>10.0027046203613</v>
      </c>
      <c r="L1416" s="37">
        <v>20.415370941162099</v>
      </c>
      <c r="M1416" s="37">
        <v>0.85514509677886996</v>
      </c>
      <c r="N1416" s="37">
        <v>9.9347562789916992</v>
      </c>
      <c r="O1416" s="37">
        <v>0</v>
      </c>
      <c r="P1416" s="37">
        <v>0</v>
      </c>
      <c r="Q1416" s="37">
        <v>1.06352306902409E-2</v>
      </c>
      <c r="R1416" s="37">
        <v>25</v>
      </c>
      <c r="S1416" s="37">
        <v>0.247283294796944</v>
      </c>
      <c r="T1416" s="37">
        <v>993.283447265625</v>
      </c>
      <c r="U1416" s="37">
        <v>284.59509277343801</v>
      </c>
      <c r="V1416" s="13"/>
      <c r="W1416" s="13"/>
      <c r="X1416" s="13"/>
      <c r="Y1416" s="13"/>
      <c r="Z1416" s="13"/>
      <c r="AA1416" s="13"/>
    </row>
    <row r="1417" spans="1:27" ht="15.75" customHeight="1" x14ac:dyDescent="0.2">
      <c r="A1417" s="13"/>
      <c r="B1417" s="37" t="str">
        <f>"CRS25WT3607946"</f>
        <v>CRS25WT3607946</v>
      </c>
      <c r="C1417" s="38">
        <v>45950</v>
      </c>
      <c r="D1417" s="39">
        <v>0.9799768518518519</v>
      </c>
      <c r="E1417" s="37" t="s">
        <v>62</v>
      </c>
      <c r="F1417" s="37">
        <v>203</v>
      </c>
      <c r="G1417" s="37">
        <v>4</v>
      </c>
      <c r="H1417" s="37">
        <v>203.95083618164099</v>
      </c>
      <c r="I1417" s="37">
        <v>9.7431678771972692</v>
      </c>
      <c r="J1417" s="37">
        <v>24.491786956787099</v>
      </c>
      <c r="K1417" s="37">
        <v>9.9779338836669904</v>
      </c>
      <c r="L1417" s="37">
        <v>20.440189361572301</v>
      </c>
      <c r="M1417" s="37">
        <v>0.85468256473541304</v>
      </c>
      <c r="N1417" s="37">
        <v>9.9222011566162092</v>
      </c>
      <c r="O1417" s="37">
        <v>0</v>
      </c>
      <c r="P1417" s="37">
        <v>0</v>
      </c>
      <c r="Q1417" s="37">
        <v>1.1269841343164401E-2</v>
      </c>
      <c r="R1417" s="37">
        <v>25</v>
      </c>
      <c r="S1417" s="37">
        <v>0.23897582292556799</v>
      </c>
      <c r="T1417" s="37">
        <v>992.92565917968795</v>
      </c>
      <c r="U1417" s="37">
        <v>288.80435180664102</v>
      </c>
      <c r="V1417" s="13"/>
      <c r="W1417" s="13"/>
      <c r="X1417" s="13"/>
      <c r="Y1417" s="13"/>
      <c r="Z1417" s="13"/>
      <c r="AA1417" s="13"/>
    </row>
    <row r="1418" spans="1:27" ht="15.75" customHeight="1" x14ac:dyDescent="0.2">
      <c r="A1418" s="13"/>
      <c r="B1418" s="37" t="str">
        <f>"CRS25WT3607947"</f>
        <v>CRS25WT3607947</v>
      </c>
      <c r="C1418" s="38">
        <v>45951</v>
      </c>
      <c r="D1418" s="39">
        <v>8.2824074074074064E-2</v>
      </c>
      <c r="E1418" s="37" t="s">
        <v>62</v>
      </c>
      <c r="F1418" s="37">
        <v>203</v>
      </c>
      <c r="G1418" s="37">
        <v>4</v>
      </c>
      <c r="H1418" s="37">
        <v>203.79585266113301</v>
      </c>
      <c r="I1418" s="37">
        <v>9.7422981262206996</v>
      </c>
      <c r="J1418" s="37">
        <v>24.405492782592798</v>
      </c>
      <c r="K1418" s="37">
        <v>9.9966506958007795</v>
      </c>
      <c r="L1418" s="37">
        <v>20.386415481567401</v>
      </c>
      <c r="M1418" s="37">
        <v>0.85712933540344205</v>
      </c>
      <c r="N1418" s="37">
        <v>9.9146604537963903</v>
      </c>
      <c r="O1418" s="37">
        <v>0</v>
      </c>
      <c r="P1418" s="37">
        <v>0</v>
      </c>
      <c r="Q1418" s="37">
        <v>1.19046065956354E-2</v>
      </c>
      <c r="R1418" s="37">
        <v>25</v>
      </c>
      <c r="S1418" s="37">
        <v>0.23545464873313901</v>
      </c>
      <c r="T1418" s="37">
        <v>992.35070800781295</v>
      </c>
      <c r="U1418" s="37">
        <v>292.04498291015602</v>
      </c>
      <c r="V1418" s="13"/>
      <c r="W1418" s="13"/>
      <c r="X1418" s="13"/>
      <c r="Y1418" s="13"/>
      <c r="Z1418" s="13"/>
      <c r="AA1418" s="13"/>
    </row>
    <row r="1419" spans="1:27" ht="15.75" customHeight="1" x14ac:dyDescent="0.2">
      <c r="A1419" s="13"/>
      <c r="B1419" s="37" t="str">
        <f>"CRS25WT3607948"</f>
        <v>CRS25WT3607948</v>
      </c>
      <c r="C1419" s="38">
        <v>45950</v>
      </c>
      <c r="D1419" s="39">
        <v>0.9122337962962962</v>
      </c>
      <c r="E1419" s="37" t="s">
        <v>62</v>
      </c>
      <c r="F1419" s="37">
        <v>198</v>
      </c>
      <c r="G1419" s="37">
        <v>4</v>
      </c>
      <c r="H1419" s="37">
        <v>198.04187011718801</v>
      </c>
      <c r="I1419" s="37">
        <v>9.6235647201538104</v>
      </c>
      <c r="J1419" s="37">
        <v>24.140914916992202</v>
      </c>
      <c r="K1419" s="37">
        <v>9.82403659820557</v>
      </c>
      <c r="L1419" s="37">
        <v>20.158910751342798</v>
      </c>
      <c r="M1419" s="37">
        <v>0.85244685411453203</v>
      </c>
      <c r="N1419" s="37">
        <v>9.6347293853759801</v>
      </c>
      <c r="O1419" s="37">
        <v>0</v>
      </c>
      <c r="P1419" s="37">
        <v>0</v>
      </c>
      <c r="Q1419" s="37">
        <v>1.0952303186059E-2</v>
      </c>
      <c r="R1419" s="37">
        <v>25</v>
      </c>
      <c r="S1419" s="37">
        <v>0.231871113181114</v>
      </c>
      <c r="T1419" s="37">
        <v>992.99627685546898</v>
      </c>
      <c r="U1419" s="37">
        <v>351.70364379882801</v>
      </c>
      <c r="V1419" s="13"/>
      <c r="W1419" s="13"/>
      <c r="X1419" s="13"/>
      <c r="Y1419" s="13"/>
      <c r="Z1419" s="13"/>
      <c r="AA1419" s="13"/>
    </row>
    <row r="1420" spans="1:27" ht="15.75" customHeight="1" x14ac:dyDescent="0.2">
      <c r="A1420" s="13"/>
      <c r="B1420" s="37" t="str">
        <f>"CRS25WT3607949"</f>
        <v>CRS25WT3607949</v>
      </c>
      <c r="C1420" s="38">
        <v>45950</v>
      </c>
      <c r="D1420" s="39">
        <v>0.91130787037037031</v>
      </c>
      <c r="E1420" s="37" t="s">
        <v>62</v>
      </c>
      <c r="F1420" s="37">
        <v>199</v>
      </c>
      <c r="G1420" s="37">
        <v>4</v>
      </c>
      <c r="H1420" s="37">
        <v>199.27760314941401</v>
      </c>
      <c r="I1420" s="37">
        <v>9.5996122360229492</v>
      </c>
      <c r="J1420" s="37">
        <v>24.269495010376001</v>
      </c>
      <c r="K1420" s="37">
        <v>9.8348846435546893</v>
      </c>
      <c r="L1420" s="37">
        <v>20.262321472168001</v>
      </c>
      <c r="M1420" s="37">
        <v>0.85535037517547596</v>
      </c>
      <c r="N1420" s="37">
        <v>9.6948480606079102</v>
      </c>
      <c r="O1420" s="37">
        <v>0</v>
      </c>
      <c r="P1420" s="37">
        <v>0</v>
      </c>
      <c r="Q1420" s="37">
        <v>1.5081845223903699E-2</v>
      </c>
      <c r="R1420" s="37">
        <v>25</v>
      </c>
      <c r="S1420" s="37">
        <v>0.24075430631637601</v>
      </c>
      <c r="T1420" s="37">
        <v>993.01770019531295</v>
      </c>
      <c r="U1420" s="37">
        <v>321.42266845703102</v>
      </c>
      <c r="V1420" s="13"/>
      <c r="W1420" s="13"/>
      <c r="X1420" s="13"/>
      <c r="Y1420" s="13"/>
      <c r="Z1420" s="13"/>
      <c r="AA1420" s="13"/>
    </row>
    <row r="1421" spans="1:27" ht="15.75" customHeight="1" x14ac:dyDescent="0.2">
      <c r="A1421" s="13"/>
      <c r="B1421" s="37" t="str">
        <f>"CRS25WT3607950"</f>
        <v>CRS25WT3607950</v>
      </c>
      <c r="C1421" s="38">
        <v>45950</v>
      </c>
      <c r="D1421" s="39">
        <v>0.90663194444444439</v>
      </c>
      <c r="E1421" s="37" t="s">
        <v>62</v>
      </c>
      <c r="F1421" s="37">
        <v>200</v>
      </c>
      <c r="G1421" s="37">
        <v>4</v>
      </c>
      <c r="H1421" s="37">
        <v>200.79608154296901</v>
      </c>
      <c r="I1421" s="37">
        <v>9.5966711044311506</v>
      </c>
      <c r="J1421" s="37">
        <v>24.395666122436499</v>
      </c>
      <c r="K1421" s="37">
        <v>9.8435134887695295</v>
      </c>
      <c r="L1421" s="37">
        <v>20.3988227844238</v>
      </c>
      <c r="M1421" s="37">
        <v>0.85767340660095204</v>
      </c>
      <c r="N1421" s="37">
        <v>9.7687215805053693</v>
      </c>
      <c r="O1421" s="37">
        <v>0</v>
      </c>
      <c r="P1421" s="37">
        <v>0</v>
      </c>
      <c r="Q1421" s="37">
        <v>9.4047617167234403E-3</v>
      </c>
      <c r="R1421" s="37">
        <v>25</v>
      </c>
      <c r="S1421" s="37">
        <v>0.235653355717659</v>
      </c>
      <c r="T1421" s="37">
        <v>994.212890625</v>
      </c>
      <c r="U1421" s="37">
        <v>285.201904296875</v>
      </c>
      <c r="V1421" s="13"/>
      <c r="W1421" s="13"/>
      <c r="X1421" s="13"/>
      <c r="Y1421" s="13"/>
      <c r="Z1421" s="13"/>
      <c r="AA1421" s="13"/>
    </row>
    <row r="1422" spans="1:27" ht="15.75" customHeight="1" x14ac:dyDescent="0.2">
      <c r="A1422" s="13"/>
      <c r="B1422" s="37" t="str">
        <f>"CRS25WT3607951"</f>
        <v>CRS25WT3607951</v>
      </c>
      <c r="C1422" s="38">
        <v>45950</v>
      </c>
      <c r="D1422" s="39">
        <v>0.91417824074074072</v>
      </c>
      <c r="E1422" s="37" t="s">
        <v>62</v>
      </c>
      <c r="F1422" s="37">
        <v>204</v>
      </c>
      <c r="G1422" s="37">
        <v>4</v>
      </c>
      <c r="H1422" s="37">
        <v>204.09986877441401</v>
      </c>
      <c r="I1422" s="37">
        <v>9.7629280090331996</v>
      </c>
      <c r="J1422" s="37">
        <v>24.437717437744102</v>
      </c>
      <c r="K1422" s="37">
        <v>9.9842147827148402</v>
      </c>
      <c r="L1422" s="37">
        <v>20.442256927490199</v>
      </c>
      <c r="M1422" s="37">
        <v>0.85546451807022095</v>
      </c>
      <c r="N1422" s="37">
        <v>9.9294509887695295</v>
      </c>
      <c r="O1422" s="37">
        <v>0</v>
      </c>
      <c r="P1422" s="37">
        <v>0</v>
      </c>
      <c r="Q1422" s="37">
        <v>1.5081845223903699E-2</v>
      </c>
      <c r="R1422" s="37">
        <v>25</v>
      </c>
      <c r="S1422" s="37">
        <v>0.23649545013904599</v>
      </c>
      <c r="T1422" s="37">
        <v>992.83312988281295</v>
      </c>
      <c r="U1422" s="37">
        <v>287.55661010742199</v>
      </c>
      <c r="V1422" s="13"/>
      <c r="W1422" s="13"/>
      <c r="X1422" s="13"/>
      <c r="Y1422" s="13"/>
      <c r="Z1422" s="13"/>
      <c r="AA1422" s="13"/>
    </row>
    <row r="1423" spans="1:27" ht="15.75" customHeight="1" x14ac:dyDescent="0.2">
      <c r="A1423" s="13"/>
      <c r="B1423" s="37" t="str">
        <f>"CRS25WT3607952"</f>
        <v>CRS25WT3607952</v>
      </c>
      <c r="C1423" s="38">
        <v>45950</v>
      </c>
      <c r="D1423" s="39">
        <v>0.91315972222222219</v>
      </c>
      <c r="E1423" s="37" t="s">
        <v>62</v>
      </c>
      <c r="F1423" s="37">
        <v>200</v>
      </c>
      <c r="G1423" s="37">
        <v>4</v>
      </c>
      <c r="H1423" s="37">
        <v>200.49693298339801</v>
      </c>
      <c r="I1423" s="37">
        <v>9.6096410751342791</v>
      </c>
      <c r="J1423" s="37">
        <v>24.444452285766602</v>
      </c>
      <c r="K1423" s="37">
        <v>9.8059806823730504</v>
      </c>
      <c r="L1423" s="37">
        <v>20.4463920593262</v>
      </c>
      <c r="M1423" s="37">
        <v>0.85353285074233998</v>
      </c>
      <c r="N1423" s="37">
        <v>9.7541685104370099</v>
      </c>
      <c r="O1423" s="37">
        <v>0</v>
      </c>
      <c r="P1423" s="37">
        <v>0</v>
      </c>
      <c r="Q1423" s="37">
        <v>6.03174511343241E-3</v>
      </c>
      <c r="R1423" s="37">
        <v>25</v>
      </c>
      <c r="S1423" s="37">
        <v>0.244647726416588</v>
      </c>
      <c r="T1423" s="37">
        <v>993.13421630859398</v>
      </c>
      <c r="U1423" s="37">
        <v>266.30349731445301</v>
      </c>
      <c r="V1423" s="13"/>
      <c r="W1423" s="13"/>
      <c r="X1423" s="13"/>
      <c r="Y1423" s="13"/>
      <c r="Z1423" s="13"/>
      <c r="AA1423" s="13"/>
    </row>
    <row r="1424" spans="1:27" ht="15.75" customHeight="1" x14ac:dyDescent="0.2">
      <c r="A1424" s="13"/>
      <c r="B1424" s="37" t="str">
        <f>"CRS25WT3607953"</f>
        <v>CRS25WT3607953</v>
      </c>
      <c r="C1424" s="38">
        <v>45951</v>
      </c>
      <c r="D1424" s="39">
        <v>7.3854166666666665E-2</v>
      </c>
      <c r="E1424" s="37" t="s">
        <v>62</v>
      </c>
      <c r="F1424" s="37">
        <v>203</v>
      </c>
      <c r="G1424" s="37">
        <v>4</v>
      </c>
      <c r="H1424" s="37">
        <v>203.10763549804699</v>
      </c>
      <c r="I1424" s="37">
        <v>9.7752628326415998</v>
      </c>
      <c r="J1424" s="37">
        <v>24.394933700561499</v>
      </c>
      <c r="K1424" s="37">
        <v>9.9831466674804705</v>
      </c>
      <c r="L1424" s="37">
        <v>20.345050811767599</v>
      </c>
      <c r="M1424" s="37">
        <v>0.85172259807586703</v>
      </c>
      <c r="N1424" s="37">
        <v>9.8811788558959996</v>
      </c>
      <c r="O1424" s="37">
        <v>0</v>
      </c>
      <c r="P1424" s="37">
        <v>0</v>
      </c>
      <c r="Q1424" s="37">
        <v>1.5236776322126401E-2</v>
      </c>
      <c r="R1424" s="37">
        <v>25</v>
      </c>
      <c r="S1424" s="37">
        <v>0.24173504114151001</v>
      </c>
      <c r="T1424" s="37">
        <v>992.30584716796898</v>
      </c>
      <c r="U1424" s="37">
        <v>291.75656127929699</v>
      </c>
      <c r="V1424" s="13"/>
      <c r="W1424" s="13"/>
      <c r="X1424" s="13"/>
      <c r="Y1424" s="13"/>
      <c r="Z1424" s="13"/>
      <c r="AA1424" s="13"/>
    </row>
    <row r="1425" spans="1:27" ht="15.75" customHeight="1" x14ac:dyDescent="0.2">
      <c r="A1425" s="13"/>
      <c r="B1425" s="37" t="str">
        <f>"CRS25WT3607954"</f>
        <v>CRS25WT3607954</v>
      </c>
      <c r="C1425" s="38">
        <v>45951</v>
      </c>
      <c r="D1425" s="39">
        <v>7.2881944444444444E-2</v>
      </c>
      <c r="E1425" s="37" t="s">
        <v>62</v>
      </c>
      <c r="F1425" s="37">
        <v>199</v>
      </c>
      <c r="G1425" s="37">
        <v>4</v>
      </c>
      <c r="H1425" s="37">
        <v>199.74038696289099</v>
      </c>
      <c r="I1425" s="37">
        <v>9.5978155136108398</v>
      </c>
      <c r="J1425" s="37">
        <v>24.37841796875</v>
      </c>
      <c r="K1425" s="37">
        <v>9.8156452178955096</v>
      </c>
      <c r="L1425" s="37">
        <v>20.349185943603501</v>
      </c>
      <c r="M1425" s="37">
        <v>0.85366594791412398</v>
      </c>
      <c r="N1425" s="37">
        <v>9.7173624038696307</v>
      </c>
      <c r="O1425" s="37">
        <v>0</v>
      </c>
      <c r="P1425" s="37">
        <v>0</v>
      </c>
      <c r="Q1425" s="37">
        <v>1.03174624964595E-2</v>
      </c>
      <c r="R1425" s="37">
        <v>25</v>
      </c>
      <c r="S1425" s="37">
        <v>0.24041996896266901</v>
      </c>
      <c r="T1425" s="37">
        <v>992.24139404296898</v>
      </c>
      <c r="U1425" s="37">
        <v>289.76132202148398</v>
      </c>
      <c r="V1425" s="13"/>
      <c r="W1425" s="13"/>
      <c r="X1425" s="13"/>
      <c r="Y1425" s="13"/>
      <c r="Z1425" s="13"/>
      <c r="AA1425" s="13"/>
    </row>
    <row r="1426" spans="1:27" ht="15.75" customHeight="1" x14ac:dyDescent="0.2">
      <c r="A1426" s="13"/>
      <c r="B1426" s="37" t="str">
        <f>"CRS25WT3607955"</f>
        <v>CRS25WT3607955</v>
      </c>
      <c r="C1426" s="38">
        <v>45951</v>
      </c>
      <c r="D1426" s="39">
        <v>7.2094907407407413E-2</v>
      </c>
      <c r="E1426" s="37" t="s">
        <v>62</v>
      </c>
      <c r="F1426" s="37">
        <v>199</v>
      </c>
      <c r="G1426" s="37">
        <v>4</v>
      </c>
      <c r="H1426" s="37">
        <v>199.96006774902301</v>
      </c>
      <c r="I1426" s="37">
        <v>9.5716228485107404</v>
      </c>
      <c r="J1426" s="37">
        <v>24.366582870483398</v>
      </c>
      <c r="K1426" s="37">
        <v>9.8144693374633807</v>
      </c>
      <c r="L1426" s="37">
        <v>20.374006271362301</v>
      </c>
      <c r="M1426" s="37">
        <v>0.85735970735549905</v>
      </c>
      <c r="N1426" s="37">
        <v>9.7280502319335902</v>
      </c>
      <c r="O1426" s="37">
        <v>0</v>
      </c>
      <c r="P1426" s="37">
        <v>0</v>
      </c>
      <c r="Q1426" s="37">
        <v>9.3852309510111791E-3</v>
      </c>
      <c r="R1426" s="37">
        <v>25</v>
      </c>
      <c r="S1426" s="37">
        <v>0.239807903766632</v>
      </c>
      <c r="T1426" s="37">
        <v>993.16687011718795</v>
      </c>
      <c r="U1426" s="37">
        <v>283.75625610351602</v>
      </c>
      <c r="V1426" s="13"/>
      <c r="W1426" s="13"/>
      <c r="X1426" s="13"/>
      <c r="Y1426" s="13"/>
      <c r="Z1426" s="13"/>
      <c r="AA1426" s="13"/>
    </row>
    <row r="1427" spans="1:27" ht="15.75" customHeight="1" x14ac:dyDescent="0.2">
      <c r="A1427" s="13"/>
      <c r="B1427" s="37" t="str">
        <f>"CRS25WT3607956"</f>
        <v>CRS25WT3607956</v>
      </c>
      <c r="C1427" s="38">
        <v>45951</v>
      </c>
      <c r="D1427" s="39">
        <v>7.1087962962962964E-2</v>
      </c>
      <c r="E1427" s="37" t="s">
        <v>62</v>
      </c>
      <c r="F1427" s="37">
        <v>199</v>
      </c>
      <c r="G1427" s="37">
        <v>4</v>
      </c>
      <c r="H1427" s="37">
        <v>199.59478759765599</v>
      </c>
      <c r="I1427" s="37">
        <v>9.5953092575073207</v>
      </c>
      <c r="J1427" s="37">
        <v>24.353349685668899</v>
      </c>
      <c r="K1427" s="37">
        <v>9.7905788421630895</v>
      </c>
      <c r="L1427" s="37">
        <v>20.386415481567401</v>
      </c>
      <c r="M1427" s="37">
        <v>0.85414481163024902</v>
      </c>
      <c r="N1427" s="37">
        <v>9.7102794647216797</v>
      </c>
      <c r="O1427" s="37">
        <v>0</v>
      </c>
      <c r="P1427" s="37">
        <v>0</v>
      </c>
      <c r="Q1427" s="37">
        <v>1.6507310792803799E-2</v>
      </c>
      <c r="R1427" s="37">
        <v>25</v>
      </c>
      <c r="S1427" s="37">
        <v>0.227348938584328</v>
      </c>
      <c r="T1427" s="37">
        <v>993.24432373046898</v>
      </c>
      <c r="U1427" s="37">
        <v>281.298828125</v>
      </c>
      <c r="V1427" s="13"/>
      <c r="W1427" s="13"/>
      <c r="X1427" s="13"/>
      <c r="Y1427" s="13"/>
      <c r="Z1427" s="13"/>
      <c r="AA1427" s="13"/>
    </row>
    <row r="1428" spans="1:27" ht="15.75" customHeight="1" x14ac:dyDescent="0.2">
      <c r="A1428" s="13"/>
      <c r="B1428" s="37" t="str">
        <f>"CRS25WT3607957"</f>
        <v>CRS25WT3607957</v>
      </c>
      <c r="C1428" s="38">
        <v>45951</v>
      </c>
      <c r="D1428" s="39">
        <v>0.16516203703703705</v>
      </c>
      <c r="E1428" s="37" t="s">
        <v>62</v>
      </c>
      <c r="F1428" s="37">
        <v>199</v>
      </c>
      <c r="G1428" s="37">
        <v>4</v>
      </c>
      <c r="H1428" s="37">
        <v>199.86518859863301</v>
      </c>
      <c r="I1428" s="37">
        <v>9.6009826660156303</v>
      </c>
      <c r="J1428" s="37">
        <v>24.323553085327099</v>
      </c>
      <c r="K1428" s="37">
        <v>9.8197822570800799</v>
      </c>
      <c r="L1428" s="37">
        <v>20.3533229827881</v>
      </c>
      <c r="M1428" s="37">
        <v>0.85584372282028198</v>
      </c>
      <c r="N1428" s="37">
        <v>9.7234344482421893</v>
      </c>
      <c r="O1428" s="37">
        <v>0</v>
      </c>
      <c r="P1428" s="37">
        <v>0</v>
      </c>
      <c r="Q1428" s="37">
        <v>1.5236857347190399E-2</v>
      </c>
      <c r="R1428" s="37">
        <v>25</v>
      </c>
      <c r="S1428" s="37">
        <v>0.22727298736572299</v>
      </c>
      <c r="T1428" s="37">
        <v>994.87701416015602</v>
      </c>
      <c r="U1428" s="37">
        <v>318.41671752929699</v>
      </c>
      <c r="V1428" s="13"/>
      <c r="W1428" s="13"/>
      <c r="X1428" s="13"/>
      <c r="Y1428" s="13"/>
      <c r="Z1428" s="13"/>
      <c r="AA1428" s="13"/>
    </row>
    <row r="1429" spans="1:27" ht="15.75" customHeight="1" x14ac:dyDescent="0.2">
      <c r="A1429" s="13"/>
      <c r="B1429" s="37" t="str">
        <f>"CRS25WT3607958"</f>
        <v>CRS25WT3607958</v>
      </c>
      <c r="C1429" s="38">
        <v>45951</v>
      </c>
      <c r="D1429" s="39">
        <v>0.16446759259259261</v>
      </c>
      <c r="E1429" s="37" t="s">
        <v>62</v>
      </c>
      <c r="F1429" s="37">
        <v>199</v>
      </c>
      <c r="G1429" s="37">
        <v>4</v>
      </c>
      <c r="H1429" s="37">
        <v>199.41554260253901</v>
      </c>
      <c r="I1429" s="37">
        <v>9.5743560791015607</v>
      </c>
      <c r="J1429" s="37">
        <v>24.3068733215332</v>
      </c>
      <c r="K1429" s="37">
        <v>9.8166418075561506</v>
      </c>
      <c r="L1429" s="37">
        <v>20.314027786254901</v>
      </c>
      <c r="M1429" s="37">
        <v>0.85688066482543901</v>
      </c>
      <c r="N1429" s="37">
        <v>9.7015590667724592</v>
      </c>
      <c r="O1429" s="37">
        <v>0</v>
      </c>
      <c r="P1429" s="37">
        <v>0</v>
      </c>
      <c r="Q1429" s="37">
        <v>1.04737123474479E-2</v>
      </c>
      <c r="R1429" s="37">
        <v>25</v>
      </c>
      <c r="S1429" s="37">
        <v>0.24344307184219399</v>
      </c>
      <c r="T1429" s="37">
        <v>993.49310302734398</v>
      </c>
      <c r="U1429" s="37">
        <v>304.37875366210898</v>
      </c>
      <c r="V1429" s="13"/>
      <c r="W1429" s="13"/>
      <c r="X1429" s="13"/>
      <c r="Y1429" s="13"/>
      <c r="Z1429" s="13"/>
      <c r="AA1429" s="13"/>
    </row>
    <row r="1430" spans="1:27" ht="15.75" customHeight="1" x14ac:dyDescent="0.2">
      <c r="A1430" s="13"/>
      <c r="B1430" s="37" t="str">
        <f>"CRS25WT3607959"</f>
        <v>CRS25WT3607959</v>
      </c>
      <c r="C1430" s="38">
        <v>45951</v>
      </c>
      <c r="D1430" s="39">
        <v>0.16299768518518518</v>
      </c>
      <c r="E1430" s="37" t="s">
        <v>62</v>
      </c>
      <c r="F1430" s="37">
        <v>199</v>
      </c>
      <c r="G1430" s="37">
        <v>4</v>
      </c>
      <c r="H1430" s="37">
        <v>199.21879577636699</v>
      </c>
      <c r="I1430" s="37">
        <v>9.6279344558715803</v>
      </c>
      <c r="J1430" s="37">
        <v>24.275487899780298</v>
      </c>
      <c r="K1430" s="37">
        <v>9.8309793472290004</v>
      </c>
      <c r="L1430" s="37">
        <v>20.264390945434599</v>
      </c>
      <c r="M1430" s="37">
        <v>0.85237210988998402</v>
      </c>
      <c r="N1430" s="37">
        <v>9.6919870376586896</v>
      </c>
      <c r="O1430" s="37">
        <v>0</v>
      </c>
      <c r="P1430" s="37">
        <v>0</v>
      </c>
      <c r="Q1430" s="37">
        <v>1.0158807970583401E-2</v>
      </c>
      <c r="R1430" s="37">
        <v>25</v>
      </c>
      <c r="S1430" s="37">
        <v>0.243965774774551</v>
      </c>
      <c r="T1430" s="37">
        <v>993.36749267578102</v>
      </c>
      <c r="U1430" s="37">
        <v>251.28846740722699</v>
      </c>
      <c r="V1430" s="13"/>
      <c r="W1430" s="13"/>
      <c r="X1430" s="13"/>
      <c r="Y1430" s="13"/>
      <c r="Z1430" s="13"/>
      <c r="AA1430" s="13"/>
    </row>
    <row r="1431" spans="1:27" ht="15.75" customHeight="1" x14ac:dyDescent="0.2">
      <c r="A1431" s="13"/>
      <c r="B1431" s="37" t="str">
        <f>"CRS25WT3607960"</f>
        <v>CRS25WT3607960</v>
      </c>
      <c r="C1431" s="38">
        <v>45951</v>
      </c>
      <c r="D1431" s="39">
        <v>0.73414351851851845</v>
      </c>
      <c r="E1431" s="37" t="s">
        <v>62</v>
      </c>
      <c r="F1431" s="37">
        <v>200</v>
      </c>
      <c r="G1431" s="37">
        <v>4</v>
      </c>
      <c r="H1431" s="37">
        <v>200.96572875976599</v>
      </c>
      <c r="I1431" s="37">
        <v>9.6578159332275408</v>
      </c>
      <c r="J1431" s="37">
        <v>24.546960830688501</v>
      </c>
      <c r="K1431" s="37">
        <v>9.8511915206909197</v>
      </c>
      <c r="L1431" s="37">
        <v>20.400142669677699</v>
      </c>
      <c r="M1431" s="37">
        <v>0.847706198692322</v>
      </c>
      <c r="N1431" s="37">
        <v>9.7769756317138707</v>
      </c>
      <c r="O1431" s="37">
        <v>0</v>
      </c>
      <c r="P1431" s="37">
        <v>0</v>
      </c>
      <c r="Q1431" s="37">
        <v>1.0163690894842099E-2</v>
      </c>
      <c r="R1431" s="37">
        <v>25</v>
      </c>
      <c r="S1431" s="37">
        <v>0.24510106444358801</v>
      </c>
      <c r="T1431" s="37">
        <v>999.99224853515602</v>
      </c>
      <c r="U1431" s="37">
        <v>688.64147949218795</v>
      </c>
      <c r="V1431" s="13"/>
      <c r="W1431" s="13"/>
      <c r="X1431" s="13"/>
      <c r="Y1431" s="13"/>
      <c r="Z1431" s="13"/>
      <c r="AA1431" s="13"/>
    </row>
    <row r="1432" spans="1:27" ht="15.75" customHeight="1" x14ac:dyDescent="0.2">
      <c r="A1432" s="13"/>
      <c r="B1432" s="37" t="str">
        <f>"CRS25WT3607961"</f>
        <v>CRS25WT3607961</v>
      </c>
      <c r="C1432" s="38">
        <v>45951</v>
      </c>
      <c r="D1432" s="39">
        <v>0.73193287037037036</v>
      </c>
      <c r="E1432" s="37" t="s">
        <v>62</v>
      </c>
      <c r="F1432" s="37">
        <v>198</v>
      </c>
      <c r="G1432" s="37">
        <v>4</v>
      </c>
      <c r="H1432" s="37">
        <v>198.95294189453099</v>
      </c>
      <c r="I1432" s="37">
        <v>9.6251640319824201</v>
      </c>
      <c r="J1432" s="37">
        <v>24.552183151245099</v>
      </c>
      <c r="K1432" s="37">
        <v>9.6993303298950195</v>
      </c>
      <c r="L1432" s="37">
        <v>20.512027740478501</v>
      </c>
      <c r="M1432" s="37">
        <v>0.84188371896743797</v>
      </c>
      <c r="N1432" s="37">
        <v>9.6790533065795898</v>
      </c>
      <c r="O1432" s="37">
        <v>0</v>
      </c>
      <c r="P1432" s="37">
        <v>0</v>
      </c>
      <c r="Q1432" s="37">
        <v>1.00592132657766E-2</v>
      </c>
      <c r="R1432" s="37">
        <v>25</v>
      </c>
      <c r="S1432" s="37">
        <v>0.243242412805557</v>
      </c>
      <c r="T1432" s="37">
        <v>999.95257568359398</v>
      </c>
      <c r="U1432" s="37">
        <v>313.88928222656301</v>
      </c>
      <c r="V1432" s="13"/>
      <c r="W1432" s="13"/>
      <c r="X1432" s="13"/>
      <c r="Y1432" s="13"/>
      <c r="Z1432" s="13"/>
      <c r="AA1432" s="13"/>
    </row>
    <row r="1433" spans="1:27" ht="15.75" customHeight="1" x14ac:dyDescent="0.2">
      <c r="A1433" s="13"/>
      <c r="B1433" s="37" t="str">
        <f>"CRS25WT3607962"</f>
        <v>CRS25WT3607962</v>
      </c>
      <c r="C1433" s="38">
        <v>45951</v>
      </c>
      <c r="D1433" s="39">
        <v>0.73476851851851854</v>
      </c>
      <c r="E1433" s="37" t="s">
        <v>62</v>
      </c>
      <c r="F1433" s="37">
        <v>198</v>
      </c>
      <c r="G1433" s="37">
        <v>4</v>
      </c>
      <c r="H1433" s="37">
        <v>198.89263916015599</v>
      </c>
      <c r="I1433" s="37">
        <v>9.6367931365966797</v>
      </c>
      <c r="J1433" s="37">
        <v>24.5501918792725</v>
      </c>
      <c r="K1433" s="37">
        <v>9.7052135467529297</v>
      </c>
      <c r="L1433" s="37">
        <v>20.493379592895501</v>
      </c>
      <c r="M1433" s="37">
        <v>0.84068107604980502</v>
      </c>
      <c r="N1433" s="37">
        <v>9.6761198043823207</v>
      </c>
      <c r="O1433" s="37">
        <v>0</v>
      </c>
      <c r="P1433" s="37">
        <v>0</v>
      </c>
      <c r="Q1433" s="37">
        <v>1.04737123474479E-2</v>
      </c>
      <c r="R1433" s="37">
        <v>25</v>
      </c>
      <c r="S1433" s="37">
        <v>0.239791840314865</v>
      </c>
      <c r="T1433" s="37">
        <v>998.501708984375</v>
      </c>
      <c r="U1433" s="37">
        <v>345.44567871093801</v>
      </c>
      <c r="V1433" s="13"/>
      <c r="W1433" s="13"/>
      <c r="X1433" s="13"/>
      <c r="Y1433" s="13"/>
      <c r="Z1433" s="13"/>
      <c r="AA1433" s="13"/>
    </row>
    <row r="1434" spans="1:27" ht="15.75" customHeight="1" x14ac:dyDescent="0.2">
      <c r="A1434" s="13"/>
      <c r="B1434" s="37" t="str">
        <f>"CRS25WT3607963"</f>
        <v>CRS25WT3607963</v>
      </c>
      <c r="C1434" s="38">
        <v>45951</v>
      </c>
      <c r="D1434" s="39">
        <v>0.16582175925925927</v>
      </c>
      <c r="E1434" s="37" t="s">
        <v>62</v>
      </c>
      <c r="F1434" s="37">
        <v>199</v>
      </c>
      <c r="G1434" s="37">
        <v>4</v>
      </c>
      <c r="H1434" s="37">
        <v>199.25163269043</v>
      </c>
      <c r="I1434" s="37">
        <v>9.5848188400268608</v>
      </c>
      <c r="J1434" s="37">
        <v>24.321922302246101</v>
      </c>
      <c r="K1434" s="37">
        <v>9.82958984375</v>
      </c>
      <c r="L1434" s="37">
        <v>20.270595550537099</v>
      </c>
      <c r="M1434" s="37">
        <v>0.85471254587173495</v>
      </c>
      <c r="N1434" s="37">
        <v>9.6935844421386701</v>
      </c>
      <c r="O1434" s="37">
        <v>0</v>
      </c>
      <c r="P1434" s="37">
        <v>0</v>
      </c>
      <c r="Q1434" s="37">
        <v>1.3809213414788199E-2</v>
      </c>
      <c r="R1434" s="37">
        <v>25</v>
      </c>
      <c r="S1434" s="37">
        <v>0.24351452291011799</v>
      </c>
      <c r="T1434" s="37">
        <v>993.99505615234398</v>
      </c>
      <c r="U1434" s="37">
        <v>271.06973266601602</v>
      </c>
      <c r="V1434" s="13"/>
      <c r="W1434" s="13"/>
      <c r="X1434" s="13"/>
      <c r="Y1434" s="13"/>
      <c r="Z1434" s="13"/>
      <c r="AA1434" s="13"/>
    </row>
    <row r="1435" spans="1:27" ht="15.75" customHeight="1" x14ac:dyDescent="0.2">
      <c r="A1435" s="13"/>
      <c r="B1435" s="37" t="str">
        <f>"CRS25WT3607964"</f>
        <v>CRS25WT3607964</v>
      </c>
      <c r="C1435" s="38">
        <v>45951</v>
      </c>
      <c r="D1435" s="39">
        <v>0.73871527777777779</v>
      </c>
      <c r="E1435" s="37" t="s">
        <v>62</v>
      </c>
      <c r="F1435" s="37">
        <v>198</v>
      </c>
      <c r="G1435" s="37">
        <v>4</v>
      </c>
      <c r="H1435" s="37">
        <v>198.30256652832</v>
      </c>
      <c r="I1435" s="37">
        <v>9.6465072631835902</v>
      </c>
      <c r="J1435" s="37">
        <v>24.509780883789102</v>
      </c>
      <c r="K1435" s="37">
        <v>9.6686010360717791</v>
      </c>
      <c r="L1435" s="37">
        <v>20.509954452514599</v>
      </c>
      <c r="M1435" s="37">
        <v>0.83872348070144698</v>
      </c>
      <c r="N1435" s="37">
        <v>9.6474123001098597</v>
      </c>
      <c r="O1435" s="37">
        <v>0</v>
      </c>
      <c r="P1435" s="37">
        <v>0</v>
      </c>
      <c r="Q1435" s="37">
        <v>1.19047593325377E-2</v>
      </c>
      <c r="R1435" s="37">
        <v>25</v>
      </c>
      <c r="S1435" s="37">
        <v>0.24122679233551</v>
      </c>
      <c r="T1435" s="37">
        <v>999.517822265625</v>
      </c>
      <c r="U1435" s="37">
        <v>358.17709350585898</v>
      </c>
      <c r="V1435" s="13"/>
      <c r="W1435" s="13"/>
      <c r="X1435" s="13"/>
      <c r="Y1435" s="13"/>
      <c r="Z1435" s="13"/>
      <c r="AA1435" s="13"/>
    </row>
    <row r="1436" spans="1:27" ht="15.75" customHeight="1" x14ac:dyDescent="0.2">
      <c r="A1436" s="13"/>
      <c r="B1436" s="37" t="str">
        <f>"CRS25WT3607965"</f>
        <v>CRS25WT3607965</v>
      </c>
      <c r="C1436" s="38">
        <v>45951</v>
      </c>
      <c r="D1436" s="39">
        <v>0.7330092592592593</v>
      </c>
      <c r="E1436" s="37" t="s">
        <v>62</v>
      </c>
      <c r="F1436" s="37">
        <v>199</v>
      </c>
      <c r="G1436" s="37">
        <v>4</v>
      </c>
      <c r="H1436" s="37">
        <v>199.25190734863301</v>
      </c>
      <c r="I1436" s="37">
        <v>9.6493663787841797</v>
      </c>
      <c r="J1436" s="37">
        <v>24.5332546234131</v>
      </c>
      <c r="K1436" s="37">
        <v>9.7444190979003906</v>
      </c>
      <c r="L1436" s="37">
        <v>20.447797775268601</v>
      </c>
      <c r="M1436" s="37">
        <v>0.84168291091918901</v>
      </c>
      <c r="N1436" s="37">
        <v>9.6935977935790998</v>
      </c>
      <c r="O1436" s="37">
        <v>0</v>
      </c>
      <c r="P1436" s="37">
        <v>0</v>
      </c>
      <c r="Q1436" s="37">
        <v>1.0327380150556601E-2</v>
      </c>
      <c r="R1436" s="37">
        <v>25</v>
      </c>
      <c r="S1436" s="37">
        <v>0.245552852749825</v>
      </c>
      <c r="T1436" s="37">
        <v>999.30517578125</v>
      </c>
      <c r="U1436" s="37">
        <v>304.66162109375</v>
      </c>
      <c r="V1436" s="13"/>
      <c r="W1436" s="13"/>
      <c r="X1436" s="13"/>
      <c r="Y1436" s="13"/>
      <c r="Z1436" s="13"/>
      <c r="AA1436" s="13"/>
    </row>
    <row r="1437" spans="1:27" ht="15.75" customHeight="1" x14ac:dyDescent="0.2">
      <c r="A1437" s="13"/>
      <c r="B1437" s="37" t="str">
        <f>"CRS25WT3607966"</f>
        <v>CRS25WT3607966</v>
      </c>
      <c r="C1437" s="38">
        <v>45951</v>
      </c>
      <c r="D1437" s="39">
        <v>7.0416666666666669E-2</v>
      </c>
      <c r="E1437" s="37" t="s">
        <v>62</v>
      </c>
      <c r="F1437" s="37">
        <v>199</v>
      </c>
      <c r="G1437" s="37">
        <v>4</v>
      </c>
      <c r="H1437" s="37">
        <v>199.19895935058599</v>
      </c>
      <c r="I1437" s="37">
        <v>9.5917882919311506</v>
      </c>
      <c r="J1437" s="37">
        <v>24.3302326202393</v>
      </c>
      <c r="K1437" s="37">
        <v>9.8039846420288104</v>
      </c>
      <c r="L1437" s="37">
        <v>20.318164825439499</v>
      </c>
      <c r="M1437" s="37">
        <v>0.85357409715652499</v>
      </c>
      <c r="N1437" s="37">
        <v>9.6910219192504901</v>
      </c>
      <c r="O1437" s="37">
        <v>0</v>
      </c>
      <c r="P1437" s="37">
        <v>0</v>
      </c>
      <c r="Q1437" s="37">
        <v>7.9396081855520595E-4</v>
      </c>
      <c r="R1437" s="37">
        <v>25</v>
      </c>
      <c r="S1437" s="37">
        <v>0.24254351854324299</v>
      </c>
      <c r="T1437" s="37">
        <v>992.86517333984398</v>
      </c>
      <c r="U1437" s="37">
        <v>294.63165283203102</v>
      </c>
      <c r="V1437" s="13"/>
      <c r="W1437" s="13"/>
      <c r="X1437" s="13"/>
      <c r="Y1437" s="13"/>
      <c r="Z1437" s="13"/>
      <c r="AA1437" s="13"/>
    </row>
    <row r="1438" spans="1:27" ht="15.75" customHeight="1" x14ac:dyDescent="0.2">
      <c r="A1438" s="13"/>
      <c r="B1438" s="37" t="str">
        <f>"CRS25WT3607967"</f>
        <v>CRS25WT3607967</v>
      </c>
      <c r="C1438" s="38">
        <v>45951</v>
      </c>
      <c r="D1438" s="39">
        <v>6.9733796296296294E-2</v>
      </c>
      <c r="E1438" s="37" t="s">
        <v>62</v>
      </c>
      <c r="F1438" s="37">
        <v>199</v>
      </c>
      <c r="G1438" s="37">
        <v>4</v>
      </c>
      <c r="H1438" s="37">
        <v>199.02981567382801</v>
      </c>
      <c r="I1438" s="37">
        <v>9.6299991607665998</v>
      </c>
      <c r="J1438" s="37">
        <v>24.336917877197301</v>
      </c>
      <c r="K1438" s="37">
        <v>9.7936668395996094</v>
      </c>
      <c r="L1438" s="37">
        <v>20.322299957275401</v>
      </c>
      <c r="M1438" s="37">
        <v>0.849231958389282</v>
      </c>
      <c r="N1438" s="37">
        <v>9.6827936172485405</v>
      </c>
      <c r="O1438" s="37">
        <v>0</v>
      </c>
      <c r="P1438" s="37">
        <v>0</v>
      </c>
      <c r="Q1438" s="37">
        <v>4.1269804351031798E-3</v>
      </c>
      <c r="R1438" s="37">
        <v>25</v>
      </c>
      <c r="S1438" s="37">
        <v>0.25035056471824602</v>
      </c>
      <c r="T1438" s="37">
        <v>992.78375244140602</v>
      </c>
      <c r="U1438" s="37">
        <v>301.73733520507801</v>
      </c>
      <c r="V1438" s="13"/>
      <c r="W1438" s="13"/>
      <c r="X1438" s="13"/>
      <c r="Y1438" s="13"/>
      <c r="Z1438" s="13"/>
      <c r="AA1438" s="13"/>
    </row>
    <row r="1439" spans="1:27" ht="15.75" customHeight="1" x14ac:dyDescent="0.2">
      <c r="A1439" s="13"/>
      <c r="B1439" s="37" t="str">
        <f>"CRS25WT3607968"</f>
        <v>CRS25WT3607968</v>
      </c>
      <c r="C1439" s="38">
        <v>45951</v>
      </c>
      <c r="D1439" s="39">
        <v>6.8171296296296299E-2</v>
      </c>
      <c r="E1439" s="37" t="s">
        <v>62</v>
      </c>
      <c r="F1439" s="37">
        <v>200</v>
      </c>
      <c r="G1439" s="37">
        <v>4</v>
      </c>
      <c r="H1439" s="37">
        <v>200.26744079589801</v>
      </c>
      <c r="I1439" s="37">
        <v>9.6260175704956108</v>
      </c>
      <c r="J1439" s="37">
        <v>24.367130279541001</v>
      </c>
      <c r="K1439" s="37">
        <v>9.8136177062988299</v>
      </c>
      <c r="L1439" s="37">
        <v>20.407096862793001</v>
      </c>
      <c r="M1439" s="37">
        <v>0.85380619764328003</v>
      </c>
      <c r="N1439" s="37">
        <v>9.7430038452148402</v>
      </c>
      <c r="O1439" s="37">
        <v>0</v>
      </c>
      <c r="P1439" s="37">
        <v>0</v>
      </c>
      <c r="Q1439" s="37">
        <v>1.64484903216362E-2</v>
      </c>
      <c r="R1439" s="37">
        <v>25</v>
      </c>
      <c r="S1439" s="37">
        <v>0.23656651377677901</v>
      </c>
      <c r="T1439" s="37">
        <v>993.06604003906295</v>
      </c>
      <c r="U1439" s="37">
        <v>268.44882202148398</v>
      </c>
      <c r="V1439" s="13"/>
      <c r="W1439" s="13"/>
      <c r="X1439" s="13"/>
      <c r="Y1439" s="13"/>
      <c r="Z1439" s="13"/>
      <c r="AA1439" s="13"/>
    </row>
    <row r="1440" spans="1:27" ht="15.75" customHeight="1" x14ac:dyDescent="0.2">
      <c r="A1440" s="13"/>
      <c r="B1440" s="37" t="str">
        <f>"CRS25WT3607969"</f>
        <v>CRS25WT3607969</v>
      </c>
      <c r="C1440" s="38">
        <v>45951</v>
      </c>
      <c r="D1440" s="39">
        <v>6.6886574074074071E-2</v>
      </c>
      <c r="E1440" s="37" t="s">
        <v>62</v>
      </c>
      <c r="F1440" s="37">
        <v>199</v>
      </c>
      <c r="G1440" s="37">
        <v>4</v>
      </c>
      <c r="H1440" s="37">
        <v>199.48529052734401</v>
      </c>
      <c r="I1440" s="37">
        <v>9.6112632751464808</v>
      </c>
      <c r="J1440" s="37">
        <v>24.332344055175799</v>
      </c>
      <c r="K1440" s="37">
        <v>9.8021116256713903</v>
      </c>
      <c r="L1440" s="37">
        <v>20.351255416870099</v>
      </c>
      <c r="M1440" s="37">
        <v>0.85299491882324197</v>
      </c>
      <c r="N1440" s="37">
        <v>9.7049522399902308</v>
      </c>
      <c r="O1440" s="37">
        <v>0</v>
      </c>
      <c r="P1440" s="37">
        <v>0</v>
      </c>
      <c r="Q1440" s="37">
        <v>6.50792196393013E-3</v>
      </c>
      <c r="R1440" s="37">
        <v>25</v>
      </c>
      <c r="S1440" s="37">
        <v>0.23698104918003099</v>
      </c>
      <c r="T1440" s="37">
        <v>992.533935546875</v>
      </c>
      <c r="U1440" s="37">
        <v>295.85314941406301</v>
      </c>
      <c r="V1440" s="13"/>
      <c r="W1440" s="13"/>
      <c r="X1440" s="13"/>
      <c r="Y1440" s="13"/>
      <c r="Z1440" s="13"/>
      <c r="AA1440" s="13"/>
    </row>
    <row r="1441" spans="1:27" ht="15.75" customHeight="1" x14ac:dyDescent="0.2">
      <c r="A1441" s="13"/>
      <c r="B1441" s="37" t="str">
        <f>"CRS25WT3607970"</f>
        <v>CRS25WT3607970</v>
      </c>
      <c r="C1441" s="38">
        <v>45951</v>
      </c>
      <c r="D1441" s="39">
        <v>6.6087962962962959E-2</v>
      </c>
      <c r="E1441" s="37" t="s">
        <v>62</v>
      </c>
      <c r="F1441" s="37">
        <v>199</v>
      </c>
      <c r="G1441" s="37">
        <v>4</v>
      </c>
      <c r="H1441" s="37">
        <v>199.52940368652301</v>
      </c>
      <c r="I1441" s="37">
        <v>9.5993194580078107</v>
      </c>
      <c r="J1441" s="37">
        <v>24.312694549560501</v>
      </c>
      <c r="K1441" s="37">
        <v>9.8172502517700195</v>
      </c>
      <c r="L1441" s="37">
        <v>20.324369430541999</v>
      </c>
      <c r="M1441" s="37">
        <v>0.85493552684783902</v>
      </c>
      <c r="N1441" s="37">
        <v>9.7070980072021502</v>
      </c>
      <c r="O1441" s="37">
        <v>0</v>
      </c>
      <c r="P1441" s="37">
        <v>0</v>
      </c>
      <c r="Q1441" s="37">
        <v>3.2149055041372802E-3</v>
      </c>
      <c r="R1441" s="37">
        <v>25</v>
      </c>
      <c r="S1441" s="37">
        <v>0.23825463652610801</v>
      </c>
      <c r="T1441" s="37">
        <v>992.45446777343795</v>
      </c>
      <c r="U1441" s="37">
        <v>294.30123901367199</v>
      </c>
      <c r="V1441" s="13"/>
      <c r="W1441" s="13"/>
      <c r="X1441" s="13"/>
      <c r="Y1441" s="13"/>
      <c r="Z1441" s="13"/>
      <c r="AA1441" s="13"/>
    </row>
    <row r="1442" spans="1:27" ht="15.75" customHeight="1" x14ac:dyDescent="0.2">
      <c r="A1442" s="13"/>
      <c r="B1442" s="37" t="str">
        <f>"CRS25WT3607971"</f>
        <v>CRS25WT3607971</v>
      </c>
      <c r="C1442" s="38">
        <v>45951</v>
      </c>
      <c r="D1442" s="39">
        <v>3.6446759259259262E-2</v>
      </c>
      <c r="E1442" s="37" t="s">
        <v>62</v>
      </c>
      <c r="F1442" s="37">
        <v>199</v>
      </c>
      <c r="G1442" s="37">
        <v>4</v>
      </c>
      <c r="H1442" s="37">
        <v>199.8935546875</v>
      </c>
      <c r="I1442" s="37">
        <v>9.7084255218505895</v>
      </c>
      <c r="J1442" s="37">
        <v>24.252586364746101</v>
      </c>
      <c r="K1442" s="37">
        <v>9.8874864578247106</v>
      </c>
      <c r="L1442" s="37">
        <v>20.216821670532202</v>
      </c>
      <c r="M1442" s="37">
        <v>0.84896916151046797</v>
      </c>
      <c r="N1442" s="37">
        <v>9.7248144149780291</v>
      </c>
      <c r="O1442" s="37">
        <v>0</v>
      </c>
      <c r="P1442" s="37">
        <v>0</v>
      </c>
      <c r="Q1442" s="37">
        <v>5.4067461751401398E-3</v>
      </c>
      <c r="R1442" s="37">
        <v>25</v>
      </c>
      <c r="S1442" s="37">
        <v>0.24690689146518699</v>
      </c>
      <c r="T1442" s="37">
        <v>993.84478759765602</v>
      </c>
      <c r="U1442" s="37">
        <v>279.13351440429699</v>
      </c>
      <c r="V1442" s="13"/>
      <c r="W1442" s="13"/>
      <c r="X1442" s="13"/>
      <c r="Y1442" s="13"/>
      <c r="Z1442" s="13"/>
      <c r="AA1442" s="13"/>
    </row>
    <row r="1443" spans="1:27" ht="15.75" customHeight="1" x14ac:dyDescent="0.2">
      <c r="A1443" s="13"/>
      <c r="B1443" s="37" t="str">
        <f>"CRS25WT3607972"</f>
        <v>CRS25WT3607972</v>
      </c>
      <c r="C1443" s="38">
        <v>45951</v>
      </c>
      <c r="D1443" s="39">
        <v>6.5497685185185187E-2</v>
      </c>
      <c r="E1443" s="37" t="s">
        <v>62</v>
      </c>
      <c r="F1443" s="37">
        <v>198</v>
      </c>
      <c r="G1443" s="37">
        <v>4</v>
      </c>
      <c r="H1443" s="37">
        <v>198.96368408203099</v>
      </c>
      <c r="I1443" s="37">
        <v>9.5845460891723597</v>
      </c>
      <c r="J1443" s="37">
        <v>24.296432495117202</v>
      </c>
      <c r="K1443" s="37">
        <v>9.7864284515380895</v>
      </c>
      <c r="L1443" s="37">
        <v>20.330574035644499</v>
      </c>
      <c r="M1443" s="37">
        <v>0.85439705848693803</v>
      </c>
      <c r="N1443" s="37">
        <v>9.6795759201049805</v>
      </c>
      <c r="O1443" s="37">
        <v>0</v>
      </c>
      <c r="P1443" s="37">
        <v>0</v>
      </c>
      <c r="Q1443" s="37">
        <v>4.1269804351031798E-3</v>
      </c>
      <c r="R1443" s="37">
        <v>25</v>
      </c>
      <c r="S1443" s="37">
        <v>0.237057074904442</v>
      </c>
      <c r="T1443" s="37">
        <v>992.94219970703102</v>
      </c>
      <c r="U1443" s="37">
        <v>321.48745727539102</v>
      </c>
      <c r="V1443" s="13"/>
      <c r="W1443" s="13"/>
      <c r="X1443" s="13"/>
      <c r="Y1443" s="13"/>
      <c r="Z1443" s="13"/>
      <c r="AA1443" s="13"/>
    </row>
    <row r="1444" spans="1:27" ht="15.75" customHeight="1" x14ac:dyDescent="0.2">
      <c r="A1444" s="13"/>
      <c r="B1444" s="37" t="str">
        <f>"CRS25WT3607973"</f>
        <v>CRS25WT3607973</v>
      </c>
      <c r="C1444" s="38">
        <v>45951</v>
      </c>
      <c r="D1444" s="39">
        <v>6.4942129629629627E-2</v>
      </c>
      <c r="E1444" s="37" t="s">
        <v>62</v>
      </c>
      <c r="F1444" s="37">
        <v>198</v>
      </c>
      <c r="G1444" s="37">
        <v>4</v>
      </c>
      <c r="H1444" s="37">
        <v>198.69728088378901</v>
      </c>
      <c r="I1444" s="37">
        <v>9.5745182037353498</v>
      </c>
      <c r="J1444" s="37">
        <v>24.295934677123999</v>
      </c>
      <c r="K1444" s="37">
        <v>9.7812843322753906</v>
      </c>
      <c r="L1444" s="37">
        <v>20.314027786254901</v>
      </c>
      <c r="M1444" s="37">
        <v>0.85416424274444602</v>
      </c>
      <c r="N1444" s="37">
        <v>9.6666154861450195</v>
      </c>
      <c r="O1444" s="37">
        <v>0</v>
      </c>
      <c r="P1444" s="37">
        <v>0</v>
      </c>
      <c r="Q1444" s="37">
        <v>1.15079209208488E-2</v>
      </c>
      <c r="R1444" s="37">
        <v>25</v>
      </c>
      <c r="S1444" s="37">
        <v>0.23549689352512401</v>
      </c>
      <c r="T1444" s="37">
        <v>992.709716796875</v>
      </c>
      <c r="U1444" s="37">
        <v>282.14785766601602</v>
      </c>
      <c r="V1444" s="13"/>
      <c r="W1444" s="13"/>
      <c r="X1444" s="13"/>
      <c r="Y1444" s="13"/>
      <c r="Z1444" s="13"/>
      <c r="AA1444" s="13"/>
    </row>
    <row r="1445" spans="1:27" ht="15.75" customHeight="1" x14ac:dyDescent="0.2">
      <c r="A1445" s="13"/>
      <c r="B1445" s="37" t="str">
        <f>"CRS25WT3607974"</f>
        <v>CRS25WT3607974</v>
      </c>
      <c r="C1445" s="38">
        <v>45951</v>
      </c>
      <c r="D1445" s="39">
        <v>6.4386574074074068E-2</v>
      </c>
      <c r="E1445" s="37" t="s">
        <v>62</v>
      </c>
      <c r="F1445" s="37">
        <v>199</v>
      </c>
      <c r="G1445" s="37">
        <v>4</v>
      </c>
      <c r="H1445" s="37">
        <v>199.87359619140599</v>
      </c>
      <c r="I1445" s="37">
        <v>9.5689468383789098</v>
      </c>
      <c r="J1445" s="37">
        <v>24.307682037353501</v>
      </c>
      <c r="K1445" s="37">
        <v>9.8361864089965803</v>
      </c>
      <c r="L1445" s="37">
        <v>20.320232391357401</v>
      </c>
      <c r="M1445" s="37">
        <v>0.85930579900741599</v>
      </c>
      <c r="N1445" s="37">
        <v>9.7238435745239293</v>
      </c>
      <c r="O1445" s="37">
        <v>0</v>
      </c>
      <c r="P1445" s="37">
        <v>0</v>
      </c>
      <c r="Q1445" s="37">
        <v>4.1127330623567104E-3</v>
      </c>
      <c r="R1445" s="37">
        <v>25</v>
      </c>
      <c r="S1445" s="37">
        <v>0.23728889226913499</v>
      </c>
      <c r="T1445" s="37">
        <v>992.968994140625</v>
      </c>
      <c r="U1445" s="37">
        <v>306.21081542968801</v>
      </c>
      <c r="V1445" s="13"/>
      <c r="W1445" s="13"/>
      <c r="X1445" s="13"/>
      <c r="Y1445" s="13"/>
      <c r="Z1445" s="13"/>
      <c r="AA1445" s="13"/>
    </row>
    <row r="1446" spans="1:27" ht="15.75" customHeight="1" x14ac:dyDescent="0.2">
      <c r="A1446" s="13"/>
      <c r="B1446" s="37" t="str">
        <f>"CRS25WT3607975"</f>
        <v>CRS25WT3607975</v>
      </c>
      <c r="C1446" s="38">
        <v>45951</v>
      </c>
      <c r="D1446" s="39">
        <v>6.3877314814814817E-2</v>
      </c>
      <c r="E1446" s="37" t="s">
        <v>62</v>
      </c>
      <c r="F1446" s="37">
        <v>199</v>
      </c>
      <c r="G1446" s="37">
        <v>4</v>
      </c>
      <c r="H1446" s="37">
        <v>199.09756469726599</v>
      </c>
      <c r="I1446" s="37">
        <v>9.5824365615844709</v>
      </c>
      <c r="J1446" s="37">
        <v>24.281913757324201</v>
      </c>
      <c r="K1446" s="37">
        <v>9.8069801330566406</v>
      </c>
      <c r="L1446" s="37">
        <v>20.301618576049801</v>
      </c>
      <c r="M1446" s="37">
        <v>0.85567152500152599</v>
      </c>
      <c r="N1446" s="37">
        <v>9.6860895156860405</v>
      </c>
      <c r="O1446" s="37">
        <v>0</v>
      </c>
      <c r="P1446" s="37">
        <v>0</v>
      </c>
      <c r="Q1446" s="37">
        <v>1.27009321004152E-2</v>
      </c>
      <c r="R1446" s="37">
        <v>25</v>
      </c>
      <c r="S1446" s="37">
        <v>0.236901730298996</v>
      </c>
      <c r="T1446" s="37">
        <v>992.99481201171898</v>
      </c>
      <c r="U1446" s="37">
        <v>296.25836181640602</v>
      </c>
      <c r="V1446" s="13"/>
      <c r="W1446" s="13"/>
      <c r="X1446" s="13"/>
      <c r="Y1446" s="13"/>
      <c r="Z1446" s="13"/>
      <c r="AA1446" s="13"/>
    </row>
    <row r="1447" spans="1:27" ht="15.75" customHeight="1" x14ac:dyDescent="0.2">
      <c r="A1447" s="13"/>
      <c r="B1447" s="37" t="str">
        <f>"CRS25WT3607976"</f>
        <v>CRS25WT3607976</v>
      </c>
      <c r="C1447" s="38">
        <v>45951</v>
      </c>
      <c r="D1447" s="39">
        <v>6.3368055555555566E-2</v>
      </c>
      <c r="E1447" s="37" t="s">
        <v>62</v>
      </c>
      <c r="F1447" s="37">
        <v>199</v>
      </c>
      <c r="G1447" s="37">
        <v>4</v>
      </c>
      <c r="H1447" s="37">
        <v>199.48066711425801</v>
      </c>
      <c r="I1447" s="37">
        <v>9.6240329742431605</v>
      </c>
      <c r="J1447" s="37">
        <v>24.279251098632798</v>
      </c>
      <c r="K1447" s="37">
        <v>9.8178482055664098</v>
      </c>
      <c r="L1447" s="37">
        <v>20.318164825439499</v>
      </c>
      <c r="M1447" s="37">
        <v>0.85370618104934703</v>
      </c>
      <c r="N1447" s="37">
        <v>9.7047271728515607</v>
      </c>
      <c r="O1447" s="37">
        <v>0</v>
      </c>
      <c r="P1447" s="37">
        <v>0</v>
      </c>
      <c r="Q1447" s="37">
        <v>1.30158439278603E-2</v>
      </c>
      <c r="R1447" s="37">
        <v>25</v>
      </c>
      <c r="S1447" s="37">
        <v>0.23389598727226299</v>
      </c>
      <c r="T1447" s="37">
        <v>993.36834716796898</v>
      </c>
      <c r="U1447" s="37">
        <v>306.98516845703102</v>
      </c>
      <c r="V1447" s="13"/>
      <c r="W1447" s="13"/>
      <c r="X1447" s="13"/>
      <c r="Y1447" s="13"/>
      <c r="Z1447" s="13"/>
      <c r="AA1447" s="13"/>
    </row>
    <row r="1448" spans="1:27" ht="15.75" customHeight="1" x14ac:dyDescent="0.2">
      <c r="A1448" s="13"/>
      <c r="B1448" s="37" t="str">
        <f>"CRS25WT3607977"</f>
        <v>CRS25WT3607977</v>
      </c>
      <c r="C1448" s="38">
        <v>45951</v>
      </c>
      <c r="D1448" s="39">
        <v>3.9675925925925927E-2</v>
      </c>
      <c r="E1448" s="37" t="s">
        <v>62</v>
      </c>
      <c r="F1448" s="37">
        <v>200</v>
      </c>
      <c r="G1448" s="37">
        <v>4</v>
      </c>
      <c r="H1448" s="37">
        <v>200.06327819824199</v>
      </c>
      <c r="I1448" s="37">
        <v>9.6639986038208008</v>
      </c>
      <c r="J1448" s="37">
        <v>24.239418029785199</v>
      </c>
      <c r="K1448" s="37">
        <v>9.8696308135986293</v>
      </c>
      <c r="L1448" s="37">
        <v>20.270595550537099</v>
      </c>
      <c r="M1448" s="37">
        <v>0.85405993461608898</v>
      </c>
      <c r="N1448" s="37">
        <v>9.7330713272094709</v>
      </c>
      <c r="O1448" s="37">
        <v>0</v>
      </c>
      <c r="P1448" s="37">
        <v>0</v>
      </c>
      <c r="Q1448" s="37">
        <v>1.5081845223903699E-2</v>
      </c>
      <c r="R1448" s="37">
        <v>25</v>
      </c>
      <c r="S1448" s="37">
        <v>0.23025460541248299</v>
      </c>
      <c r="T1448" s="37">
        <v>992.81658935546898</v>
      </c>
      <c r="U1448" s="37">
        <v>307.86846923828102</v>
      </c>
      <c r="V1448" s="13"/>
      <c r="W1448" s="13"/>
      <c r="X1448" s="13"/>
      <c r="Y1448" s="13"/>
      <c r="Z1448" s="13"/>
      <c r="AA1448" s="13"/>
    </row>
    <row r="1449" spans="1:27" ht="15.75" customHeight="1" x14ac:dyDescent="0.2">
      <c r="A1449" s="13"/>
      <c r="B1449" s="37" t="str">
        <f>"CRS25WT3607978"</f>
        <v>CRS25WT3607978</v>
      </c>
      <c r="C1449" s="38">
        <v>45951</v>
      </c>
      <c r="D1449" s="39">
        <v>3.8495370370370367E-2</v>
      </c>
      <c r="E1449" s="37" t="s">
        <v>62</v>
      </c>
      <c r="F1449" s="37">
        <v>201</v>
      </c>
      <c r="G1449" s="37">
        <v>4</v>
      </c>
      <c r="H1449" s="37">
        <v>201.77037048339801</v>
      </c>
      <c r="I1449" s="37">
        <v>9.7855920791625994</v>
      </c>
      <c r="J1449" s="37">
        <v>24.262567520141602</v>
      </c>
      <c r="K1449" s="37">
        <v>9.9711399078369105</v>
      </c>
      <c r="L1449" s="37">
        <v>20.235435485839801</v>
      </c>
      <c r="M1449" s="37">
        <v>0.84983289241790805</v>
      </c>
      <c r="N1449" s="37">
        <v>9.8161211013793892</v>
      </c>
      <c r="O1449" s="37">
        <v>0</v>
      </c>
      <c r="P1449" s="37">
        <v>0</v>
      </c>
      <c r="Q1449" s="37">
        <v>1.13095231354237E-2</v>
      </c>
      <c r="R1449" s="37">
        <v>25</v>
      </c>
      <c r="S1449" s="37">
        <v>0.244391769170761</v>
      </c>
      <c r="T1449" s="37">
        <v>992.57556152343795</v>
      </c>
      <c r="U1449" s="37">
        <v>266.314697265625</v>
      </c>
      <c r="V1449" s="13"/>
      <c r="W1449" s="13"/>
      <c r="X1449" s="13"/>
      <c r="Y1449" s="13"/>
      <c r="Z1449" s="13"/>
      <c r="AA1449" s="13"/>
    </row>
    <row r="1450" spans="1:27" ht="15.75" customHeight="1" x14ac:dyDescent="0.2">
      <c r="A1450" s="13"/>
      <c r="B1450" s="37" t="str">
        <f>"CRS25WT3607979"</f>
        <v>CRS25WT3607979</v>
      </c>
      <c r="C1450" s="38">
        <v>45951</v>
      </c>
      <c r="D1450" s="39">
        <v>0.15913194444444445</v>
      </c>
      <c r="E1450" s="37" t="s">
        <v>62</v>
      </c>
      <c r="F1450" s="37">
        <v>203</v>
      </c>
      <c r="G1450" s="37">
        <v>4</v>
      </c>
      <c r="H1450" s="37">
        <v>203.00898742675801</v>
      </c>
      <c r="I1450" s="37">
        <v>9.7826499938964808</v>
      </c>
      <c r="J1450" s="37">
        <v>24.316452026367202</v>
      </c>
      <c r="K1450" s="37">
        <v>9.9945535659790004</v>
      </c>
      <c r="L1450" s="37">
        <v>20.3119602203369</v>
      </c>
      <c r="M1450" s="37">
        <v>0.85341161489486705</v>
      </c>
      <c r="N1450" s="37">
        <v>9.8763799667358398</v>
      </c>
      <c r="O1450" s="37">
        <v>0</v>
      </c>
      <c r="P1450" s="37">
        <v>0</v>
      </c>
      <c r="Q1450" s="37">
        <v>1.06547614559531E-2</v>
      </c>
      <c r="R1450" s="37">
        <v>25</v>
      </c>
      <c r="S1450" s="37">
        <v>0.23591910302638999</v>
      </c>
      <c r="T1450" s="37">
        <v>995.16131591796898</v>
      </c>
      <c r="U1450" s="37">
        <v>325.47106933593801</v>
      </c>
      <c r="V1450" s="13"/>
      <c r="W1450" s="13"/>
      <c r="X1450" s="13"/>
      <c r="Y1450" s="13"/>
      <c r="Z1450" s="13"/>
      <c r="AA1450" s="13"/>
    </row>
    <row r="1451" spans="1:27" ht="15.75" customHeight="1" x14ac:dyDescent="0.2">
      <c r="A1451" s="13"/>
      <c r="B1451" s="37" t="str">
        <f>"CRS25WT3607980"</f>
        <v>CRS25WT3607980</v>
      </c>
      <c r="C1451" s="38">
        <v>45951</v>
      </c>
      <c r="D1451" s="39">
        <v>0.15841435185185185</v>
      </c>
      <c r="E1451" s="37" t="s">
        <v>62</v>
      </c>
      <c r="F1451" s="37">
        <v>198</v>
      </c>
      <c r="G1451" s="37">
        <v>4</v>
      </c>
      <c r="H1451" s="37">
        <v>198.87408447265599</v>
      </c>
      <c r="I1451" s="37">
        <v>9.5964126586914098</v>
      </c>
      <c r="J1451" s="37">
        <v>24.255378723144499</v>
      </c>
      <c r="K1451" s="37">
        <v>9.8280105590820295</v>
      </c>
      <c r="L1451" s="37">
        <v>20.235435485839801</v>
      </c>
      <c r="M1451" s="37">
        <v>0.85439997911453203</v>
      </c>
      <c r="N1451" s="37">
        <v>9.6752166748046893</v>
      </c>
      <c r="O1451" s="37">
        <v>0</v>
      </c>
      <c r="P1451" s="37">
        <v>0</v>
      </c>
      <c r="Q1451" s="37">
        <v>1.5236857347190399E-2</v>
      </c>
      <c r="R1451" s="37">
        <v>25</v>
      </c>
      <c r="S1451" s="37">
        <v>0.23735846579074901</v>
      </c>
      <c r="T1451" s="37">
        <v>995.437255859375</v>
      </c>
      <c r="U1451" s="37">
        <v>306.395751953125</v>
      </c>
      <c r="V1451" s="13"/>
      <c r="W1451" s="13"/>
      <c r="X1451" s="13"/>
      <c r="Y1451" s="13"/>
      <c r="Z1451" s="13"/>
      <c r="AA1451" s="13"/>
    </row>
    <row r="1452" spans="1:27" ht="15.75" customHeight="1" x14ac:dyDescent="0.2">
      <c r="A1452" s="13"/>
      <c r="B1452" s="37" t="str">
        <f>"CRS25WT3607981"</f>
        <v>CRS25WT3607981</v>
      </c>
      <c r="C1452" s="38">
        <v>45951</v>
      </c>
      <c r="D1452" s="39">
        <v>0.15260416666666668</v>
      </c>
      <c r="E1452" s="37" t="s">
        <v>62</v>
      </c>
      <c r="F1452" s="37">
        <v>203</v>
      </c>
      <c r="G1452" s="37">
        <v>4</v>
      </c>
      <c r="H1452" s="37">
        <v>203.30870056152301</v>
      </c>
      <c r="I1452" s="37">
        <v>9.7486963272094709</v>
      </c>
      <c r="J1452" s="37">
        <v>24.2857990264893</v>
      </c>
      <c r="K1452" s="37">
        <v>10.090477943420399</v>
      </c>
      <c r="L1452" s="37">
        <v>20.1485710144043</v>
      </c>
      <c r="M1452" s="37">
        <v>0.85873079299926802</v>
      </c>
      <c r="N1452" s="37">
        <v>9.8909606933593803</v>
      </c>
      <c r="O1452" s="37">
        <v>0</v>
      </c>
      <c r="P1452" s="37">
        <v>0</v>
      </c>
      <c r="Q1452" s="37">
        <v>1.0952303186059E-2</v>
      </c>
      <c r="R1452" s="37">
        <v>25</v>
      </c>
      <c r="S1452" s="37">
        <v>0.23959998786449399</v>
      </c>
      <c r="T1452" s="37">
        <v>997.27716064453102</v>
      </c>
      <c r="U1452" s="37">
        <v>602.55548095703102</v>
      </c>
      <c r="V1452" s="13"/>
      <c r="W1452" s="13"/>
      <c r="X1452" s="13"/>
      <c r="Y1452" s="13"/>
      <c r="Z1452" s="13"/>
      <c r="AA1452" s="13"/>
    </row>
    <row r="1453" spans="1:27" ht="15.75" customHeight="1" x14ac:dyDescent="0.2">
      <c r="A1453" s="13"/>
      <c r="B1453" s="37" t="str">
        <f>"CRS25WT3607982"</f>
        <v>CRS25WT3607982</v>
      </c>
      <c r="C1453" s="38">
        <v>45951</v>
      </c>
      <c r="D1453" s="39">
        <v>0.16150462962962964</v>
      </c>
      <c r="E1453" s="37" t="s">
        <v>62</v>
      </c>
      <c r="F1453" s="37">
        <v>199</v>
      </c>
      <c r="G1453" s="37">
        <v>4</v>
      </c>
      <c r="H1453" s="37">
        <v>199.31668090820301</v>
      </c>
      <c r="I1453" s="37">
        <v>9.6357145309448207</v>
      </c>
      <c r="J1453" s="37">
        <v>24.311487197876001</v>
      </c>
      <c r="K1453" s="37">
        <v>9.8207750320434606</v>
      </c>
      <c r="L1453" s="37">
        <v>20.295413970947301</v>
      </c>
      <c r="M1453" s="37">
        <v>0.85084056854248002</v>
      </c>
      <c r="N1453" s="37">
        <v>9.6967496871948207</v>
      </c>
      <c r="O1453" s="37">
        <v>0</v>
      </c>
      <c r="P1453" s="37">
        <v>0</v>
      </c>
      <c r="Q1453" s="37">
        <v>1.0476189665496301E-2</v>
      </c>
      <c r="R1453" s="37">
        <v>25</v>
      </c>
      <c r="S1453" s="37">
        <v>0.24152056872844699</v>
      </c>
      <c r="T1453" s="37">
        <v>993.86712646484398</v>
      </c>
      <c r="U1453" s="37">
        <v>253.60966491699199</v>
      </c>
      <c r="V1453" s="13"/>
      <c r="W1453" s="13"/>
      <c r="X1453" s="13"/>
      <c r="Y1453" s="13"/>
      <c r="Z1453" s="13"/>
      <c r="AA1453" s="13"/>
    </row>
    <row r="1454" spans="1:27" ht="15.75" customHeight="1" x14ac:dyDescent="0.2">
      <c r="A1454" s="13"/>
      <c r="B1454" s="37" t="str">
        <f>"CRS25WT3607983"</f>
        <v>CRS25WT3607983</v>
      </c>
      <c r="C1454" s="38">
        <v>45950</v>
      </c>
      <c r="D1454" s="39">
        <v>0.97945601851851849</v>
      </c>
      <c r="E1454" s="37" t="s">
        <v>62</v>
      </c>
      <c r="F1454" s="37">
        <v>204</v>
      </c>
      <c r="G1454" s="37">
        <v>4</v>
      </c>
      <c r="H1454" s="37">
        <v>204.28892517089801</v>
      </c>
      <c r="I1454" s="37">
        <v>9.7418899536132795</v>
      </c>
      <c r="J1454" s="37">
        <v>24.491641998291001</v>
      </c>
      <c r="K1454" s="37">
        <v>9.9773111343383807</v>
      </c>
      <c r="L1454" s="37">
        <v>20.475349426269499</v>
      </c>
      <c r="M1454" s="37">
        <v>0.85621672868728604</v>
      </c>
      <c r="N1454" s="37">
        <v>9.9386491775512695</v>
      </c>
      <c r="O1454" s="37">
        <v>0</v>
      </c>
      <c r="P1454" s="37">
        <v>0</v>
      </c>
      <c r="Q1454" s="37">
        <v>1.13095231354237E-2</v>
      </c>
      <c r="R1454" s="37">
        <v>25</v>
      </c>
      <c r="S1454" s="37">
        <v>0.23818188905715901</v>
      </c>
      <c r="T1454" s="37">
        <v>993.17175292968795</v>
      </c>
      <c r="U1454" s="37">
        <v>329.02743530273398</v>
      </c>
      <c r="V1454" s="13"/>
      <c r="W1454" s="13"/>
      <c r="X1454" s="13"/>
      <c r="Y1454" s="13"/>
      <c r="Z1454" s="13"/>
      <c r="AA1454" s="13"/>
    </row>
    <row r="1455" spans="1:27" ht="15.75" customHeight="1" x14ac:dyDescent="0.2">
      <c r="A1455" s="13"/>
      <c r="B1455" s="37" t="str">
        <f>"CRS25WT3607984"</f>
        <v>CRS25WT3607984</v>
      </c>
      <c r="C1455" s="38">
        <v>45950</v>
      </c>
      <c r="D1455" s="39">
        <v>0.91027777777777785</v>
      </c>
      <c r="E1455" s="37" t="s">
        <v>62</v>
      </c>
      <c r="F1455" s="37">
        <v>201</v>
      </c>
      <c r="G1455" s="37">
        <v>4</v>
      </c>
      <c r="H1455" s="37">
        <v>201.45991516113301</v>
      </c>
      <c r="I1455" s="37">
        <v>9.5968055725097692</v>
      </c>
      <c r="J1455" s="37">
        <v>24.477941513061499</v>
      </c>
      <c r="K1455" s="37">
        <v>9.8312005996704102</v>
      </c>
      <c r="L1455" s="37">
        <v>20.491895675659201</v>
      </c>
      <c r="M1455" s="37">
        <v>0.85760450363159202</v>
      </c>
      <c r="N1455" s="37">
        <v>9.8010177612304705</v>
      </c>
      <c r="O1455" s="37">
        <v>0</v>
      </c>
      <c r="P1455" s="37">
        <v>0</v>
      </c>
      <c r="Q1455" s="37">
        <v>1.6448413953185099E-2</v>
      </c>
      <c r="R1455" s="37">
        <v>25</v>
      </c>
      <c r="S1455" s="37">
        <v>0.23336432874202701</v>
      </c>
      <c r="T1455" s="37">
        <v>993.66510009765602</v>
      </c>
      <c r="U1455" s="37">
        <v>311.174560546875</v>
      </c>
      <c r="V1455" s="13"/>
      <c r="W1455" s="13"/>
      <c r="X1455" s="13"/>
      <c r="Y1455" s="13"/>
      <c r="Z1455" s="13"/>
      <c r="AA1455" s="13"/>
    </row>
    <row r="1456" spans="1:27" ht="15.75" customHeight="1" x14ac:dyDescent="0.2">
      <c r="A1456" s="13"/>
      <c r="B1456" s="37" t="str">
        <f>"CRS25WT3607985"</f>
        <v>CRS25WT3607985</v>
      </c>
      <c r="C1456" s="38">
        <v>45950</v>
      </c>
      <c r="D1456" s="39">
        <v>0.90938657407407408</v>
      </c>
      <c r="E1456" s="37" t="s">
        <v>62</v>
      </c>
      <c r="F1456" s="37">
        <v>200</v>
      </c>
      <c r="G1456" s="37">
        <v>4</v>
      </c>
      <c r="H1456" s="37">
        <v>200.93688964843801</v>
      </c>
      <c r="I1456" s="37">
        <v>9.5786113739013707</v>
      </c>
      <c r="J1456" s="37">
        <v>24.4555473327637</v>
      </c>
      <c r="K1456" s="37">
        <v>9.8175678253173793</v>
      </c>
      <c r="L1456" s="37">
        <v>20.467075347900401</v>
      </c>
      <c r="M1456" s="37">
        <v>0.85778754949569702</v>
      </c>
      <c r="N1456" s="37">
        <v>9.77557277679443</v>
      </c>
      <c r="O1456" s="37">
        <v>0</v>
      </c>
      <c r="P1456" s="37">
        <v>0</v>
      </c>
      <c r="Q1456" s="37">
        <v>1.6617489978671102E-2</v>
      </c>
      <c r="R1456" s="37">
        <v>25</v>
      </c>
      <c r="S1456" s="37">
        <v>0.24216789007186901</v>
      </c>
      <c r="T1456" s="37">
        <v>993.40130615234398</v>
      </c>
      <c r="U1456" s="37">
        <v>403.76211547851602</v>
      </c>
      <c r="V1456" s="13"/>
      <c r="W1456" s="13"/>
      <c r="X1456" s="13"/>
      <c r="Y1456" s="13"/>
      <c r="Z1456" s="13"/>
      <c r="AA1456" s="13"/>
    </row>
    <row r="1457" spans="1:27" ht="15.75" customHeight="1" x14ac:dyDescent="0.2">
      <c r="A1457" s="13"/>
      <c r="B1457" s="37" t="str">
        <f>"CRS25WT3607986"</f>
        <v>CRS25WT3607986</v>
      </c>
      <c r="C1457" s="38">
        <v>45950</v>
      </c>
      <c r="D1457" s="39">
        <v>0.90763888888888899</v>
      </c>
      <c r="E1457" s="37" t="s">
        <v>62</v>
      </c>
      <c r="F1457" s="37">
        <v>200</v>
      </c>
      <c r="G1457" s="37">
        <v>4</v>
      </c>
      <c r="H1457" s="37">
        <v>200.90194702148401</v>
      </c>
      <c r="I1457" s="37">
        <v>9.6168193817138707</v>
      </c>
      <c r="J1457" s="37">
        <v>24.428489685058601</v>
      </c>
      <c r="K1457" s="37">
        <v>9.8307619094848597</v>
      </c>
      <c r="L1457" s="37">
        <v>20.436052322387699</v>
      </c>
      <c r="M1457" s="37">
        <v>0.85517710447311401</v>
      </c>
      <c r="N1457" s="37">
        <v>9.7738723754882795</v>
      </c>
      <c r="O1457" s="37">
        <v>0</v>
      </c>
      <c r="P1457" s="37">
        <v>0</v>
      </c>
      <c r="Q1457" s="37">
        <v>1.5236857347190399E-2</v>
      </c>
      <c r="R1457" s="37">
        <v>25</v>
      </c>
      <c r="S1457" s="37">
        <v>0.23375201225280801</v>
      </c>
      <c r="T1457" s="37">
        <v>993.580810546875</v>
      </c>
      <c r="U1457" s="37">
        <v>339.28131103515602</v>
      </c>
      <c r="V1457" s="13"/>
      <c r="W1457" s="13"/>
      <c r="X1457" s="13"/>
      <c r="Y1457" s="13"/>
      <c r="Z1457" s="13"/>
      <c r="AA1457" s="13"/>
    </row>
    <row r="1458" spans="1:27" ht="15.75" customHeight="1" x14ac:dyDescent="0.2">
      <c r="A1458" s="13"/>
      <c r="B1458" s="37" t="str">
        <f>"CRS25WT3607987"</f>
        <v>CRS25WT3607987</v>
      </c>
      <c r="C1458" s="38">
        <v>45950</v>
      </c>
      <c r="D1458" s="39">
        <v>0.90569444444444447</v>
      </c>
      <c r="E1458" s="37" t="s">
        <v>62</v>
      </c>
      <c r="F1458" s="37">
        <v>200</v>
      </c>
      <c r="G1458" s="37">
        <v>4</v>
      </c>
      <c r="H1458" s="37">
        <v>200.70848083496099</v>
      </c>
      <c r="I1458" s="37">
        <v>9.6036691665649396</v>
      </c>
      <c r="J1458" s="37">
        <v>24.403335571289102</v>
      </c>
      <c r="K1458" s="37">
        <v>9.8222875595092791</v>
      </c>
      <c r="L1458" s="37">
        <v>20.433984756469702</v>
      </c>
      <c r="M1458" s="37">
        <v>0.85640531778335605</v>
      </c>
      <c r="N1458" s="37">
        <v>9.7644605636596697</v>
      </c>
      <c r="O1458" s="37">
        <v>0</v>
      </c>
      <c r="P1458" s="37">
        <v>0</v>
      </c>
      <c r="Q1458" s="37">
        <v>1.7611516639590302E-2</v>
      </c>
      <c r="R1458" s="37">
        <v>25</v>
      </c>
      <c r="S1458" s="37">
        <v>0.23985108733177199</v>
      </c>
      <c r="T1458" s="37">
        <v>994.39605712890602</v>
      </c>
      <c r="U1458" s="37">
        <v>305.31143188476602</v>
      </c>
      <c r="V1458" s="13"/>
      <c r="W1458" s="13"/>
      <c r="X1458" s="13"/>
      <c r="Y1458" s="13"/>
      <c r="Z1458" s="13"/>
      <c r="AA1458" s="13"/>
    </row>
    <row r="1459" spans="1:27" ht="15.75" customHeight="1" x14ac:dyDescent="0.2">
      <c r="A1459" s="13"/>
      <c r="B1459" s="37" t="str">
        <f>"CRS25WT3607988"</f>
        <v>CRS25WT3607988</v>
      </c>
      <c r="C1459" s="38">
        <v>45950</v>
      </c>
      <c r="D1459" s="39">
        <v>0.90513888888888883</v>
      </c>
      <c r="E1459" s="37" t="s">
        <v>62</v>
      </c>
      <c r="F1459" s="37">
        <v>201</v>
      </c>
      <c r="G1459" s="37">
        <v>4</v>
      </c>
      <c r="H1459" s="37">
        <v>201.31184387207</v>
      </c>
      <c r="I1459" s="37">
        <v>9.6540079116821307</v>
      </c>
      <c r="J1459" s="37">
        <v>24.4391784667969</v>
      </c>
      <c r="K1459" s="37">
        <v>9.8647956848144496</v>
      </c>
      <c r="L1459" s="37">
        <v>20.407096862793001</v>
      </c>
      <c r="M1459" s="37">
        <v>0.85324758291244496</v>
      </c>
      <c r="N1459" s="37">
        <v>9.7938137054443395</v>
      </c>
      <c r="O1459" s="37">
        <v>0</v>
      </c>
      <c r="P1459" s="37">
        <v>0</v>
      </c>
      <c r="Q1459" s="37">
        <v>1.50818442925811E-2</v>
      </c>
      <c r="R1459" s="37">
        <v>25</v>
      </c>
      <c r="S1459" s="37">
        <v>0.23996339738368999</v>
      </c>
      <c r="T1459" s="37">
        <v>993.45989990234398</v>
      </c>
      <c r="U1459" s="37">
        <v>320.14709472656301</v>
      </c>
      <c r="V1459" s="13"/>
      <c r="W1459" s="13"/>
      <c r="X1459" s="13"/>
      <c r="Y1459" s="13"/>
      <c r="Z1459" s="13"/>
      <c r="AA1459" s="13"/>
    </row>
    <row r="1460" spans="1:27" ht="15.75" customHeight="1" x14ac:dyDescent="0.2">
      <c r="A1460" s="13"/>
      <c r="B1460" s="37" t="str">
        <f>"CRS25WT3607989"</f>
        <v>CRS25WT3607989</v>
      </c>
      <c r="C1460" s="38">
        <v>45950</v>
      </c>
      <c r="D1460" s="39">
        <v>0.90427083333333336</v>
      </c>
      <c r="E1460" s="37" t="s">
        <v>62</v>
      </c>
      <c r="F1460" s="37">
        <v>200</v>
      </c>
      <c r="G1460" s="37">
        <v>4</v>
      </c>
      <c r="H1460" s="37">
        <v>200.59642028808599</v>
      </c>
      <c r="I1460" s="37">
        <v>9.6285066604614293</v>
      </c>
      <c r="J1460" s="37">
        <v>24.438285827636701</v>
      </c>
      <c r="K1460" s="37">
        <v>9.8337249755859393</v>
      </c>
      <c r="L1460" s="37">
        <v>20.3988227844238</v>
      </c>
      <c r="M1460" s="37">
        <v>0.85249829292297397</v>
      </c>
      <c r="N1460" s="37">
        <v>9.7590084075927699</v>
      </c>
      <c r="O1460" s="37">
        <v>0</v>
      </c>
      <c r="P1460" s="37">
        <v>0</v>
      </c>
      <c r="Q1460" s="37">
        <v>9.4047598540782894E-3</v>
      </c>
      <c r="R1460" s="37">
        <v>25</v>
      </c>
      <c r="S1460" s="37">
        <v>0.24400088191032401</v>
      </c>
      <c r="T1460" s="37">
        <v>993.00695800781295</v>
      </c>
      <c r="U1460" s="37">
        <v>432.11550903320301</v>
      </c>
      <c r="V1460" s="13"/>
      <c r="W1460" s="13"/>
      <c r="X1460" s="13"/>
      <c r="Y1460" s="13"/>
      <c r="Z1460" s="13"/>
      <c r="AA1460" s="13"/>
    </row>
    <row r="1461" spans="1:27" ht="15.75" customHeight="1" x14ac:dyDescent="0.2">
      <c r="A1461" s="13"/>
      <c r="B1461" s="37" t="str">
        <f>"CRS25WT3607990"</f>
        <v>CRS25WT3607990</v>
      </c>
      <c r="C1461" s="38">
        <v>45950</v>
      </c>
      <c r="D1461" s="39">
        <v>0.90121527777777777</v>
      </c>
      <c r="E1461" s="37" t="s">
        <v>62</v>
      </c>
      <c r="F1461" s="37">
        <v>201</v>
      </c>
      <c r="G1461" s="37">
        <v>4</v>
      </c>
      <c r="H1461" s="37">
        <v>201.49360656738301</v>
      </c>
      <c r="I1461" s="37">
        <v>9.6014728546142596</v>
      </c>
      <c r="J1461" s="37">
        <v>24.450208663940401</v>
      </c>
      <c r="K1461" s="37">
        <v>9.8507394790649396</v>
      </c>
      <c r="L1461" s="37">
        <v>20.454666137695298</v>
      </c>
      <c r="M1461" s="37">
        <v>0.85830342769622803</v>
      </c>
      <c r="N1461" s="37">
        <v>9.8026561737060494</v>
      </c>
      <c r="O1461" s="37">
        <v>0</v>
      </c>
      <c r="P1461" s="37">
        <v>0</v>
      </c>
      <c r="Q1461" s="37">
        <v>1.09474249184132E-2</v>
      </c>
      <c r="R1461" s="37">
        <v>25</v>
      </c>
      <c r="S1461" s="37">
        <v>0.23419550061225899</v>
      </c>
      <c r="T1461" s="37">
        <v>994.08660888671898</v>
      </c>
      <c r="U1461" s="37">
        <v>293.094482421875</v>
      </c>
      <c r="V1461" s="13"/>
      <c r="W1461" s="13"/>
      <c r="X1461" s="13"/>
      <c r="Y1461" s="13"/>
      <c r="Z1461" s="13"/>
      <c r="AA1461" s="13"/>
    </row>
    <row r="1462" spans="1:27" ht="15.75" customHeight="1" x14ac:dyDescent="0.2">
      <c r="A1462" s="13"/>
      <c r="B1462" s="37" t="str">
        <f>"CRS25WT3607991"</f>
        <v>CRS25WT3607991</v>
      </c>
      <c r="C1462" s="38">
        <v>45950</v>
      </c>
      <c r="D1462" s="39">
        <v>0.97534722222222225</v>
      </c>
      <c r="E1462" s="37" t="s">
        <v>62</v>
      </c>
      <c r="F1462" s="37">
        <v>204</v>
      </c>
      <c r="G1462" s="37">
        <v>4</v>
      </c>
      <c r="H1462" s="37">
        <v>204.15650939941401</v>
      </c>
      <c r="I1462" s="37">
        <v>9.7397766113281303</v>
      </c>
      <c r="J1462" s="37">
        <v>24.531938552856399</v>
      </c>
      <c r="K1462" s="37">
        <v>9.9728593826293892</v>
      </c>
      <c r="L1462" s="37">
        <v>20.471212387085</v>
      </c>
      <c r="M1462" s="37">
        <v>0.85444158315658603</v>
      </c>
      <c r="N1462" s="37">
        <v>9.9322071075439506</v>
      </c>
      <c r="O1462" s="37">
        <v>0</v>
      </c>
      <c r="P1462" s="37">
        <v>0</v>
      </c>
      <c r="Q1462" s="37">
        <v>1.3809213414788199E-2</v>
      </c>
      <c r="R1462" s="37">
        <v>25</v>
      </c>
      <c r="S1462" s="37">
        <v>0.23783016204834001</v>
      </c>
      <c r="T1462" s="37">
        <v>993.67730712890602</v>
      </c>
      <c r="U1462" s="37">
        <v>338.23452758789102</v>
      </c>
      <c r="V1462" s="13"/>
      <c r="W1462" s="13"/>
      <c r="X1462" s="13"/>
      <c r="Y1462" s="13"/>
      <c r="Z1462" s="13"/>
      <c r="AA1462" s="13"/>
    </row>
    <row r="1463" spans="1:27" ht="15.75" customHeight="1" x14ac:dyDescent="0.2">
      <c r="A1463" s="13"/>
      <c r="B1463" s="37" t="str">
        <f>"CRS25WT3607992"</f>
        <v>CRS25WT3607992</v>
      </c>
      <c r="C1463" s="38">
        <v>45951</v>
      </c>
      <c r="D1463" s="39">
        <v>7.5439814814814821E-2</v>
      </c>
      <c r="E1463" s="37" t="s">
        <v>62</v>
      </c>
      <c r="F1463" s="37">
        <v>203</v>
      </c>
      <c r="G1463" s="37">
        <v>4</v>
      </c>
      <c r="H1463" s="37">
        <v>203.416259765625</v>
      </c>
      <c r="I1463" s="37">
        <v>9.7500677108764595</v>
      </c>
      <c r="J1463" s="37">
        <v>24.407005310058601</v>
      </c>
      <c r="K1463" s="37">
        <v>9.9810667037963903</v>
      </c>
      <c r="L1463" s="37">
        <v>20.380210876464801</v>
      </c>
      <c r="M1463" s="37">
        <v>0.85479807853698697</v>
      </c>
      <c r="N1463" s="37">
        <v>9.8961935043334996</v>
      </c>
      <c r="O1463" s="37">
        <v>0</v>
      </c>
      <c r="P1463" s="37">
        <v>0</v>
      </c>
      <c r="Q1463" s="37">
        <v>1.3014651834964801E-2</v>
      </c>
      <c r="R1463" s="37">
        <v>25</v>
      </c>
      <c r="S1463" s="37">
        <v>0.23600897192955</v>
      </c>
      <c r="T1463" s="37">
        <v>992.86273193359398</v>
      </c>
      <c r="U1463" s="37">
        <v>333.98779296875</v>
      </c>
      <c r="V1463" s="13"/>
      <c r="W1463" s="13"/>
      <c r="X1463" s="13"/>
      <c r="Y1463" s="13"/>
      <c r="Z1463" s="13"/>
      <c r="AA1463" s="13"/>
    </row>
    <row r="1464" spans="1:27" ht="15.75" customHeight="1" x14ac:dyDescent="0.2">
      <c r="A1464" s="13"/>
      <c r="B1464" s="37" t="str">
        <f>"CRS25WT3607993"</f>
        <v>CRS25WT3607993</v>
      </c>
      <c r="C1464" s="38">
        <v>45951</v>
      </c>
      <c r="D1464" s="39">
        <v>7.4722222222222232E-2</v>
      </c>
      <c r="E1464" s="37" t="s">
        <v>62</v>
      </c>
      <c r="F1464" s="37">
        <v>202</v>
      </c>
      <c r="G1464" s="37">
        <v>4</v>
      </c>
      <c r="H1464" s="37">
        <v>202.48269653320301</v>
      </c>
      <c r="I1464" s="37">
        <v>9.7230148315429705</v>
      </c>
      <c r="J1464" s="37">
        <v>24.377353668212901</v>
      </c>
      <c r="K1464" s="37">
        <v>9.9111204147338903</v>
      </c>
      <c r="L1464" s="37">
        <v>20.429847717285199</v>
      </c>
      <c r="M1464" s="37">
        <v>0.85428035259246804</v>
      </c>
      <c r="N1464" s="37">
        <v>9.8507757186889595</v>
      </c>
      <c r="O1464" s="37">
        <v>0</v>
      </c>
      <c r="P1464" s="37">
        <v>0</v>
      </c>
      <c r="Q1464" s="37">
        <v>1.6269804909825299E-3</v>
      </c>
      <c r="R1464" s="37">
        <v>25</v>
      </c>
      <c r="S1464" s="37">
        <v>0.23697054386138899</v>
      </c>
      <c r="T1464" s="37">
        <v>992.68963623046898</v>
      </c>
      <c r="U1464" s="37">
        <v>293.79522705078102</v>
      </c>
      <c r="V1464" s="13"/>
      <c r="W1464" s="13"/>
      <c r="X1464" s="13"/>
      <c r="Y1464" s="13"/>
      <c r="Z1464" s="13"/>
      <c r="AA1464" s="13"/>
    </row>
    <row r="1465" spans="1:27" ht="15.75" customHeight="1" x14ac:dyDescent="0.2">
      <c r="A1465" s="13"/>
      <c r="B1465" s="37" t="str">
        <f>"CRS25WT3607994"</f>
        <v>CRS25WT3607994</v>
      </c>
      <c r="C1465" s="38">
        <v>45951</v>
      </c>
      <c r="D1465" s="39">
        <v>8.1400462962962966E-2</v>
      </c>
      <c r="E1465" s="37" t="s">
        <v>62</v>
      </c>
      <c r="F1465" s="37">
        <v>200</v>
      </c>
      <c r="G1465" s="37">
        <v>4</v>
      </c>
      <c r="H1465" s="37">
        <v>200.82633972168</v>
      </c>
      <c r="I1465" s="37">
        <v>9.5941972732543892</v>
      </c>
      <c r="J1465" s="37">
        <v>24.404821395873999</v>
      </c>
      <c r="K1465" s="37">
        <v>9.8201036453247106</v>
      </c>
      <c r="L1465" s="37">
        <v>20.4505290985107</v>
      </c>
      <c r="M1465" s="37">
        <v>0.8577019572258</v>
      </c>
      <c r="N1465" s="37">
        <v>9.7701940536499006</v>
      </c>
      <c r="O1465" s="37">
        <v>0</v>
      </c>
      <c r="P1465" s="37">
        <v>0</v>
      </c>
      <c r="Q1465" s="37">
        <v>8.2242451608181E-3</v>
      </c>
      <c r="R1465" s="37">
        <v>25</v>
      </c>
      <c r="S1465" s="37">
        <v>0.237662628293037</v>
      </c>
      <c r="T1465" s="37">
        <v>993.32049560546898</v>
      </c>
      <c r="U1465" s="37">
        <v>272.533447265625</v>
      </c>
      <c r="V1465" s="13"/>
      <c r="W1465" s="13"/>
      <c r="X1465" s="13"/>
      <c r="Y1465" s="13"/>
      <c r="Z1465" s="13"/>
      <c r="AA1465" s="13"/>
    </row>
    <row r="1466" spans="1:27" ht="15.75" customHeight="1" x14ac:dyDescent="0.2">
      <c r="A1466" s="13"/>
      <c r="B1466" s="37" t="str">
        <f>"CRS25WT3607995"</f>
        <v>CRS25WT3607995</v>
      </c>
      <c r="C1466" s="38">
        <v>45951</v>
      </c>
      <c r="D1466" s="39">
        <v>7.9398148148148148E-2</v>
      </c>
      <c r="E1466" s="37" t="s">
        <v>62</v>
      </c>
      <c r="F1466" s="37">
        <v>200</v>
      </c>
      <c r="G1466" s="37">
        <v>4</v>
      </c>
      <c r="H1466" s="37">
        <v>200.67854309082</v>
      </c>
      <c r="I1466" s="37">
        <v>9.5723896026611293</v>
      </c>
      <c r="J1466" s="37">
        <v>24.40696144104</v>
      </c>
      <c r="K1466" s="37">
        <v>9.8248004913330096</v>
      </c>
      <c r="L1466" s="37">
        <v>20.4257106781006</v>
      </c>
      <c r="M1466" s="37">
        <v>0.85894799232482899</v>
      </c>
      <c r="N1466" s="37">
        <v>9.7630033493041992</v>
      </c>
      <c r="O1466" s="37">
        <v>0</v>
      </c>
      <c r="P1466" s="37">
        <v>0</v>
      </c>
      <c r="Q1466" s="37">
        <v>1.30158718675375E-2</v>
      </c>
      <c r="R1466" s="37">
        <v>25</v>
      </c>
      <c r="S1466" s="37">
        <v>0.241676226258278</v>
      </c>
      <c r="T1466" s="37">
        <v>992.85852050781295</v>
      </c>
      <c r="U1466" s="37">
        <v>299.18753051757801</v>
      </c>
      <c r="V1466" s="13"/>
      <c r="W1466" s="13"/>
      <c r="X1466" s="13"/>
      <c r="Y1466" s="13"/>
      <c r="Z1466" s="13"/>
      <c r="AA1466" s="13"/>
    </row>
    <row r="1467" spans="1:27" ht="15.75" customHeight="1" x14ac:dyDescent="0.2">
      <c r="A1467" s="13"/>
      <c r="B1467" s="37" t="str">
        <f>"CRS25WT3607996"</f>
        <v>CRS25WT3607996</v>
      </c>
      <c r="C1467" s="38">
        <v>45951</v>
      </c>
      <c r="D1467" s="39">
        <v>7.6145833333333343E-2</v>
      </c>
      <c r="E1467" s="37" t="s">
        <v>62</v>
      </c>
      <c r="F1467" s="37">
        <v>200</v>
      </c>
      <c r="G1467" s="37">
        <v>4</v>
      </c>
      <c r="H1467" s="37">
        <v>200.10195922851599</v>
      </c>
      <c r="I1467" s="37">
        <v>9.6174478530883807</v>
      </c>
      <c r="J1467" s="37">
        <v>24.396501541137699</v>
      </c>
      <c r="K1467" s="37">
        <v>9.7747983932495099</v>
      </c>
      <c r="L1467" s="37">
        <v>20.471212387085</v>
      </c>
      <c r="M1467" s="37">
        <v>0.85283291339874301</v>
      </c>
      <c r="N1467" s="37">
        <v>9.7349529266357404</v>
      </c>
      <c r="O1467" s="37">
        <v>0</v>
      </c>
      <c r="P1467" s="37">
        <v>0</v>
      </c>
      <c r="Q1467" s="37">
        <v>5.4067461751401398E-3</v>
      </c>
      <c r="R1467" s="37">
        <v>25</v>
      </c>
      <c r="S1467" s="37">
        <v>0.23695622384548201</v>
      </c>
      <c r="T1467" s="37">
        <v>992.98944091796898</v>
      </c>
      <c r="U1467" s="37">
        <v>310.95669555664102</v>
      </c>
      <c r="V1467" s="13"/>
      <c r="W1467" s="13"/>
      <c r="X1467" s="13"/>
      <c r="Y1467" s="13"/>
      <c r="Z1467" s="13"/>
      <c r="AA1467" s="13"/>
    </row>
    <row r="1468" spans="1:27" ht="15.75" customHeight="1" x14ac:dyDescent="0.2">
      <c r="A1468" s="13"/>
      <c r="B1468" s="37" t="str">
        <f>"CRS25WT3607997"</f>
        <v>CRS25WT3607997</v>
      </c>
      <c r="C1468" s="38">
        <v>45951</v>
      </c>
      <c r="D1468" s="39">
        <v>8.4618055555555557E-2</v>
      </c>
      <c r="E1468" s="37" t="s">
        <v>62</v>
      </c>
      <c r="F1468" s="37">
        <v>202</v>
      </c>
      <c r="G1468" s="37">
        <v>4</v>
      </c>
      <c r="H1468" s="37">
        <v>202.75054931640599</v>
      </c>
      <c r="I1468" s="37">
        <v>9.7174768447875994</v>
      </c>
      <c r="J1468" s="37">
        <v>24.40891456604</v>
      </c>
      <c r="K1468" s="37">
        <v>9.9312696456909197</v>
      </c>
      <c r="L1468" s="37">
        <v>20.415370941162099</v>
      </c>
      <c r="M1468" s="37">
        <v>0.85479122400283802</v>
      </c>
      <c r="N1468" s="37">
        <v>9.8638067245483398</v>
      </c>
      <c r="O1468" s="37">
        <v>0</v>
      </c>
      <c r="P1468" s="37">
        <v>0</v>
      </c>
      <c r="Q1468" s="37">
        <v>1.0952303186059E-2</v>
      </c>
      <c r="R1468" s="37">
        <v>25</v>
      </c>
      <c r="S1468" s="37">
        <v>0.23306365311145799</v>
      </c>
      <c r="T1468" s="37">
        <v>993.16607666015602</v>
      </c>
      <c r="U1468" s="37">
        <v>350.25518798828102</v>
      </c>
      <c r="V1468" s="13"/>
      <c r="W1468" s="13"/>
      <c r="X1468" s="13"/>
      <c r="Y1468" s="13"/>
      <c r="Z1468" s="13"/>
      <c r="AA1468" s="13"/>
    </row>
    <row r="1469" spans="1:27" ht="15.75" customHeight="1" x14ac:dyDescent="0.2">
      <c r="A1469" s="13"/>
      <c r="B1469" s="37" t="str">
        <f>"CRS25WT3607998"</f>
        <v>CRS25WT3607998</v>
      </c>
      <c r="C1469" s="38">
        <v>45951</v>
      </c>
      <c r="D1469" s="39">
        <v>8.3888888888888888E-2</v>
      </c>
      <c r="E1469" s="37" t="s">
        <v>62</v>
      </c>
      <c r="F1469" s="37">
        <v>200</v>
      </c>
      <c r="G1469" s="37">
        <v>4</v>
      </c>
      <c r="H1469" s="37">
        <v>200.68472290039099</v>
      </c>
      <c r="I1469" s="37">
        <v>9.5846300125122106</v>
      </c>
      <c r="J1469" s="37">
        <v>24.404415130615199</v>
      </c>
      <c r="K1469" s="37">
        <v>9.8231143951415998</v>
      </c>
      <c r="L1469" s="37">
        <v>20.429847717285199</v>
      </c>
      <c r="M1469" s="37">
        <v>0.85796695947647095</v>
      </c>
      <c r="N1469" s="37">
        <v>9.76330471038818</v>
      </c>
      <c r="O1469" s="37">
        <v>0</v>
      </c>
      <c r="P1469" s="37">
        <v>0</v>
      </c>
      <c r="Q1469" s="37">
        <v>1.5236857347190399E-2</v>
      </c>
      <c r="R1469" s="37">
        <v>25</v>
      </c>
      <c r="S1469" s="37">
        <v>0.229203596711159</v>
      </c>
      <c r="T1469" s="37">
        <v>993.54986572265602</v>
      </c>
      <c r="U1469" s="37">
        <v>282.41024780273398</v>
      </c>
      <c r="V1469" s="13"/>
      <c r="W1469" s="13"/>
      <c r="X1469" s="13"/>
      <c r="Y1469" s="13"/>
      <c r="Z1469" s="13"/>
      <c r="AA1469" s="13"/>
    </row>
    <row r="1470" spans="1:27" ht="15.75" customHeight="1" x14ac:dyDescent="0.2">
      <c r="A1470" s="13"/>
      <c r="B1470" s="37" t="str">
        <f>"CRS25WT3607999"</f>
        <v>CRS25WT3607999</v>
      </c>
      <c r="C1470" s="38">
        <v>45951</v>
      </c>
      <c r="D1470" s="39">
        <v>0.16085648148148149</v>
      </c>
      <c r="E1470" s="37" t="s">
        <v>62</v>
      </c>
      <c r="F1470" s="37">
        <v>198</v>
      </c>
      <c r="G1470" s="37">
        <v>4</v>
      </c>
      <c r="H1470" s="37">
        <v>198.84141540527301</v>
      </c>
      <c r="I1470" s="37">
        <v>9.5960416793823207</v>
      </c>
      <c r="J1470" s="37">
        <v>24.308984756469702</v>
      </c>
      <c r="K1470" s="37">
        <v>9.8083515167236293</v>
      </c>
      <c r="L1470" s="37">
        <v>20.272663116455099</v>
      </c>
      <c r="M1470" s="37">
        <v>0.852408766746521</v>
      </c>
      <c r="N1470" s="37">
        <v>9.6736278533935494</v>
      </c>
      <c r="O1470" s="37">
        <v>0</v>
      </c>
      <c r="P1470" s="37">
        <v>0</v>
      </c>
      <c r="Q1470" s="37">
        <v>1.12704606726766E-2</v>
      </c>
      <c r="R1470" s="37">
        <v>25</v>
      </c>
      <c r="S1470" s="37">
        <v>0.24485591053962699</v>
      </c>
      <c r="T1470" s="37">
        <v>995.26318359375</v>
      </c>
      <c r="U1470" s="37">
        <v>302.47384643554699</v>
      </c>
      <c r="V1470" s="13"/>
      <c r="W1470" s="13"/>
      <c r="X1470" s="13"/>
      <c r="Y1470" s="13"/>
      <c r="Z1470" s="13"/>
      <c r="AA1470" s="13"/>
    </row>
    <row r="1471" spans="1:27" ht="15.75" customHeight="1" x14ac:dyDescent="0.2">
      <c r="A1471" s="13"/>
      <c r="B1471" s="37" t="str">
        <f>"CRS25WT3608000"</f>
        <v>CRS25WT3608000</v>
      </c>
      <c r="C1471" s="38">
        <v>45951</v>
      </c>
      <c r="D1471" s="39">
        <v>0.16003472222222223</v>
      </c>
      <c r="E1471" s="37" t="s">
        <v>62</v>
      </c>
      <c r="F1471" s="37">
        <v>198</v>
      </c>
      <c r="G1471" s="37">
        <v>4</v>
      </c>
      <c r="H1471" s="37">
        <v>198.85871887207</v>
      </c>
      <c r="I1471" s="37">
        <v>9.5809955596923793</v>
      </c>
      <c r="J1471" s="37">
        <v>24.2989387512207</v>
      </c>
      <c r="K1471" s="37">
        <v>9.8383121490478498</v>
      </c>
      <c r="L1471" s="37">
        <v>20.212684631347699</v>
      </c>
      <c r="M1471" s="37">
        <v>0.85417467355728105</v>
      </c>
      <c r="N1471" s="37">
        <v>9.6744689941406303</v>
      </c>
      <c r="O1471" s="37">
        <v>0</v>
      </c>
      <c r="P1471" s="37">
        <v>0</v>
      </c>
      <c r="Q1471" s="37">
        <v>1.3809213414788199E-2</v>
      </c>
      <c r="R1471" s="37">
        <v>25</v>
      </c>
      <c r="S1471" s="37">
        <v>0.24901467561721799</v>
      </c>
      <c r="T1471" s="37">
        <v>993.52630615234398</v>
      </c>
      <c r="U1471" s="37">
        <v>450.49545288085898</v>
      </c>
      <c r="V1471" s="13"/>
      <c r="W1471" s="13"/>
      <c r="X1471" s="13"/>
      <c r="Y1471" s="13"/>
      <c r="Z1471" s="13"/>
      <c r="AA1471" s="13"/>
    </row>
    <row r="1472" spans="1:27" ht="15.75" customHeight="1" x14ac:dyDescent="0.2">
      <c r="A1472" s="13"/>
      <c r="B1472" s="37" t="str">
        <f>"CRS25WT3608002"</f>
        <v>CRS25WT3608002</v>
      </c>
      <c r="C1472" s="38">
        <v>45951</v>
      </c>
      <c r="D1472" s="39">
        <v>0.75505787037037031</v>
      </c>
      <c r="E1472" s="37" t="s">
        <v>62</v>
      </c>
      <c r="F1472" s="37">
        <v>195</v>
      </c>
      <c r="G1472" s="37">
        <v>4</v>
      </c>
      <c r="H1472" s="37">
        <v>195.901611328125</v>
      </c>
      <c r="I1472" s="37">
        <v>9.4741563796997106</v>
      </c>
      <c r="J1472" s="37">
        <v>24.5139770507813</v>
      </c>
      <c r="K1472" s="37">
        <v>9.5631303787231392</v>
      </c>
      <c r="L1472" s="37">
        <v>20.485092163085898</v>
      </c>
      <c r="M1472" s="37">
        <v>0.84349727630615201</v>
      </c>
      <c r="N1472" s="37">
        <v>9.5306062698364293</v>
      </c>
      <c r="O1472" s="37">
        <v>0</v>
      </c>
      <c r="P1472" s="37">
        <v>0</v>
      </c>
      <c r="Q1472" s="37">
        <v>1.19046065956354E-2</v>
      </c>
      <c r="R1472" s="37">
        <v>25</v>
      </c>
      <c r="S1472" s="37">
        <v>0.240791961550713</v>
      </c>
      <c r="T1472" s="37">
        <v>997.12164306640602</v>
      </c>
      <c r="U1472" s="37">
        <v>305.72671508789102</v>
      </c>
      <c r="V1472" s="13"/>
      <c r="W1472" s="13"/>
      <c r="X1472" s="13"/>
      <c r="Y1472" s="13"/>
      <c r="Z1472" s="13"/>
      <c r="AA1472" s="13"/>
    </row>
    <row r="1473" spans="1:27" ht="15.75" customHeight="1" x14ac:dyDescent="0.2">
      <c r="A1473" s="13"/>
      <c r="B1473" s="37" t="str">
        <f>"CRS25WT3608003"</f>
        <v>CRS25WT3608003</v>
      </c>
      <c r="C1473" s="38">
        <v>45951</v>
      </c>
      <c r="D1473" s="39">
        <v>0.16223379629629631</v>
      </c>
      <c r="E1473" s="37" t="s">
        <v>62</v>
      </c>
      <c r="F1473" s="37">
        <v>201</v>
      </c>
      <c r="G1473" s="37">
        <v>4</v>
      </c>
      <c r="H1473" s="37">
        <v>201.44902038574199</v>
      </c>
      <c r="I1473" s="37">
        <v>9.7885017395019496</v>
      </c>
      <c r="J1473" s="37">
        <v>24.309190750122099</v>
      </c>
      <c r="K1473" s="37">
        <v>9.94915771484375</v>
      </c>
      <c r="L1473" s="37">
        <v>20.247844696044901</v>
      </c>
      <c r="M1473" s="37">
        <v>0.84660035371780396</v>
      </c>
      <c r="N1473" s="37">
        <v>9.8004875183105504</v>
      </c>
      <c r="O1473" s="37">
        <v>0</v>
      </c>
      <c r="P1473" s="37">
        <v>0</v>
      </c>
      <c r="Q1473" s="37">
        <v>1.12704606726766E-2</v>
      </c>
      <c r="R1473" s="37">
        <v>25</v>
      </c>
      <c r="S1473" s="37">
        <v>0.243282586336136</v>
      </c>
      <c r="T1473" s="37">
        <v>993.57214355468795</v>
      </c>
      <c r="U1473" s="37">
        <v>294.63189697265602</v>
      </c>
      <c r="V1473" s="13"/>
      <c r="W1473" s="13"/>
      <c r="X1473" s="13"/>
      <c r="Y1473" s="13"/>
      <c r="Z1473" s="13"/>
      <c r="AA1473" s="13"/>
    </row>
    <row r="1474" spans="1:27" ht="15.75" customHeight="1" x14ac:dyDescent="0.2">
      <c r="A1474" s="13"/>
      <c r="B1474" s="37" t="str">
        <f>"CRS25WT3608004"</f>
        <v>CRS25WT3608004</v>
      </c>
      <c r="C1474" s="38">
        <v>45951</v>
      </c>
      <c r="D1474" s="39">
        <v>3.7511574074074072E-2</v>
      </c>
      <c r="E1474" s="37" t="s">
        <v>62</v>
      </c>
      <c r="F1474" s="37">
        <v>201</v>
      </c>
      <c r="G1474" s="37">
        <v>4</v>
      </c>
      <c r="H1474" s="37">
        <v>201.50779724121099</v>
      </c>
      <c r="I1474" s="37">
        <v>9.767333984375</v>
      </c>
      <c r="J1474" s="37">
        <v>24.226066589355501</v>
      </c>
      <c r="K1474" s="37">
        <v>9.9826526641845703</v>
      </c>
      <c r="L1474" s="37">
        <v>20.185796737670898</v>
      </c>
      <c r="M1474" s="37">
        <v>0.85159462690353405</v>
      </c>
      <c r="N1474" s="37">
        <v>9.8033466339111293</v>
      </c>
      <c r="O1474" s="37">
        <v>0</v>
      </c>
      <c r="P1474" s="37">
        <v>0</v>
      </c>
      <c r="Q1474" s="37">
        <v>3.1758432742208199E-3</v>
      </c>
      <c r="R1474" s="37">
        <v>25</v>
      </c>
      <c r="S1474" s="37">
        <v>0.24271994829177901</v>
      </c>
      <c r="T1474" s="37">
        <v>993.51702880859398</v>
      </c>
      <c r="U1474" s="37">
        <v>278.82049560546898</v>
      </c>
      <c r="V1474" s="13"/>
      <c r="W1474" s="13"/>
      <c r="X1474" s="13"/>
      <c r="Y1474" s="13"/>
      <c r="Z1474" s="13"/>
      <c r="AA1474" s="13"/>
    </row>
    <row r="1475" spans="1:27" ht="15.75" customHeight="1" x14ac:dyDescent="0.2">
      <c r="A1475" s="13"/>
      <c r="B1475" s="37" t="str">
        <f>"CRS25WT3608005"</f>
        <v>CRS25WT3608005</v>
      </c>
      <c r="C1475" s="38">
        <v>45951</v>
      </c>
      <c r="D1475" s="39">
        <v>3.4421296296296297E-2</v>
      </c>
      <c r="E1475" s="37" t="s">
        <v>62</v>
      </c>
      <c r="F1475" s="37">
        <v>201</v>
      </c>
      <c r="G1475" s="37">
        <v>4</v>
      </c>
      <c r="H1475" s="37">
        <v>201.11422729492199</v>
      </c>
      <c r="I1475" s="37">
        <v>9.7697372436523402</v>
      </c>
      <c r="J1475" s="37">
        <v>24.256233215331999</v>
      </c>
      <c r="K1475" s="37">
        <v>9.9458303451538104</v>
      </c>
      <c r="L1475" s="37">
        <v>20.2209587097168</v>
      </c>
      <c r="M1475" s="37">
        <v>0.84866553544998202</v>
      </c>
      <c r="N1475" s="37">
        <v>9.7841997146606392</v>
      </c>
      <c r="O1475" s="37">
        <v>0</v>
      </c>
      <c r="P1475" s="37">
        <v>0</v>
      </c>
      <c r="Q1475" s="37">
        <v>1.4603156596422201E-2</v>
      </c>
      <c r="R1475" s="37">
        <v>25</v>
      </c>
      <c r="S1475" s="37">
        <v>0.24319438636302901</v>
      </c>
      <c r="T1475" s="37">
        <v>993.42950439453102</v>
      </c>
      <c r="U1475" s="37">
        <v>300.5087890625</v>
      </c>
      <c r="V1475" s="13"/>
      <c r="W1475" s="13"/>
      <c r="X1475" s="13"/>
      <c r="Y1475" s="13"/>
      <c r="Z1475" s="13"/>
      <c r="AA1475" s="13"/>
    </row>
    <row r="1476" spans="1:27" ht="15.75" customHeight="1" x14ac:dyDescent="0.2">
      <c r="A1476" s="13"/>
      <c r="B1476" s="37" t="str">
        <f>"CRS25WT3608006"</f>
        <v>CRS25WT3608006</v>
      </c>
      <c r="C1476" s="38">
        <v>45951</v>
      </c>
      <c r="D1476" s="39">
        <v>3.2881944444444443E-2</v>
      </c>
      <c r="E1476" s="37" t="s">
        <v>62</v>
      </c>
      <c r="F1476" s="37">
        <v>200</v>
      </c>
      <c r="G1476" s="37">
        <v>4</v>
      </c>
      <c r="H1476" s="37">
        <v>200.936447143555</v>
      </c>
      <c r="I1476" s="37">
        <v>9.7514476776122994</v>
      </c>
      <c r="J1476" s="37">
        <v>24.2878227233887</v>
      </c>
      <c r="K1476" s="37">
        <v>9.9228305816650408</v>
      </c>
      <c r="L1476" s="37">
        <v>20.249912261962901</v>
      </c>
      <c r="M1476" s="37">
        <v>0.84840077161788896</v>
      </c>
      <c r="N1476" s="37">
        <v>9.7755508422851598</v>
      </c>
      <c r="O1476" s="37">
        <v>0</v>
      </c>
      <c r="P1476" s="37">
        <v>0</v>
      </c>
      <c r="Q1476" s="37">
        <v>1.2896980158984699E-2</v>
      </c>
      <c r="R1476" s="37">
        <v>25</v>
      </c>
      <c r="S1476" s="37">
        <v>0.24249427020549799</v>
      </c>
      <c r="T1476" s="37">
        <v>993.66839599609398</v>
      </c>
      <c r="U1476" s="37">
        <v>256.95254516601602</v>
      </c>
      <c r="V1476" s="13"/>
      <c r="W1476" s="13"/>
      <c r="X1476" s="13"/>
      <c r="Y1476" s="13"/>
      <c r="Z1476" s="13"/>
      <c r="AA1476" s="13"/>
    </row>
    <row r="1477" spans="1:27" ht="15.75" customHeight="1" x14ac:dyDescent="0.2">
      <c r="A1477" s="13"/>
      <c r="B1477" s="37" t="str">
        <f>"CRS25WT3608007"</f>
        <v>CRS25WT3608007</v>
      </c>
      <c r="C1477" s="38">
        <v>45951</v>
      </c>
      <c r="D1477" s="39">
        <v>3.1793981481481479E-2</v>
      </c>
      <c r="E1477" s="37" t="s">
        <v>62</v>
      </c>
      <c r="F1477" s="37">
        <v>202</v>
      </c>
      <c r="G1477" s="37">
        <v>4</v>
      </c>
      <c r="H1477" s="37">
        <v>202.27684020996099</v>
      </c>
      <c r="I1477" s="37">
        <v>9.8177757263183594</v>
      </c>
      <c r="J1477" s="37">
        <v>24.258029937744102</v>
      </c>
      <c r="K1477" s="37">
        <v>10.022804260253899</v>
      </c>
      <c r="L1477" s="37">
        <v>20.181661605835</v>
      </c>
      <c r="M1477" s="37">
        <v>0.84933209419250499</v>
      </c>
      <c r="N1477" s="37">
        <v>9.8407611846923793</v>
      </c>
      <c r="O1477" s="37">
        <v>0</v>
      </c>
      <c r="P1477" s="37">
        <v>0</v>
      </c>
      <c r="Q1477" s="37">
        <v>1.30140148103237E-2</v>
      </c>
      <c r="R1477" s="37">
        <v>25</v>
      </c>
      <c r="S1477" s="37">
        <v>0.24218997359275801</v>
      </c>
      <c r="T1477" s="37">
        <v>993.90289306640602</v>
      </c>
      <c r="U1477" s="37">
        <v>350.29763793945301</v>
      </c>
      <c r="V1477" s="13"/>
      <c r="W1477" s="13"/>
      <c r="X1477" s="13"/>
      <c r="Y1477" s="13"/>
      <c r="Z1477" s="13"/>
      <c r="AA1477" s="13"/>
    </row>
    <row r="1478" spans="1:27" ht="15.75" customHeight="1" x14ac:dyDescent="0.2">
      <c r="A1478" s="13"/>
      <c r="B1478" s="37" t="str">
        <f>"CRS25WT3608008"</f>
        <v>CRS25WT3608008</v>
      </c>
      <c r="C1478" s="38">
        <v>45951</v>
      </c>
      <c r="D1478" s="39">
        <v>3.0694444444444444E-2</v>
      </c>
      <c r="E1478" s="37" t="s">
        <v>62</v>
      </c>
      <c r="F1478" s="37">
        <v>200</v>
      </c>
      <c r="G1478" s="37">
        <v>4</v>
      </c>
      <c r="H1478" s="37">
        <v>200.73463439941401</v>
      </c>
      <c r="I1478" s="37">
        <v>9.7151460647583008</v>
      </c>
      <c r="J1478" s="37">
        <v>24.312322616577099</v>
      </c>
      <c r="K1478" s="37">
        <v>9.9098281860351598</v>
      </c>
      <c r="L1478" s="37">
        <v>20.256116867065401</v>
      </c>
      <c r="M1478" s="37">
        <v>0.84985828399658203</v>
      </c>
      <c r="N1478" s="37">
        <v>9.7657327651977504</v>
      </c>
      <c r="O1478" s="37">
        <v>0</v>
      </c>
      <c r="P1478" s="37">
        <v>0</v>
      </c>
      <c r="Q1478" s="37">
        <v>5.4067452438175704E-3</v>
      </c>
      <c r="R1478" s="37">
        <v>25</v>
      </c>
      <c r="S1478" s="37">
        <v>0.243526726961136</v>
      </c>
      <c r="T1478" s="37">
        <v>993.23583984375</v>
      </c>
      <c r="U1478" s="37">
        <v>327.78024291992199</v>
      </c>
      <c r="V1478" s="13"/>
      <c r="W1478" s="13"/>
      <c r="X1478" s="13"/>
      <c r="Y1478" s="13"/>
      <c r="Z1478" s="13"/>
      <c r="AA1478" s="13"/>
    </row>
    <row r="1479" spans="1:27" ht="15.75" customHeight="1" x14ac:dyDescent="0.2">
      <c r="A1479" s="13"/>
      <c r="B1479" s="37" t="str">
        <f>"CRS25WT3608009"</f>
        <v>CRS25WT3608009</v>
      </c>
      <c r="C1479" s="38">
        <v>45951</v>
      </c>
      <c r="D1479" s="39">
        <v>2.9178240740740741E-2</v>
      </c>
      <c r="E1479" s="37" t="s">
        <v>62</v>
      </c>
      <c r="F1479" s="37">
        <v>202</v>
      </c>
      <c r="G1479" s="37">
        <v>4</v>
      </c>
      <c r="H1479" s="37">
        <v>202.47489929199199</v>
      </c>
      <c r="I1479" s="37">
        <v>9.7963037490844709</v>
      </c>
      <c r="J1479" s="37">
        <v>24.326799392700199</v>
      </c>
      <c r="K1479" s="37">
        <v>9.9947195053100604</v>
      </c>
      <c r="L1479" s="37">
        <v>20.258186340331999</v>
      </c>
      <c r="M1479" s="37">
        <v>0.84961855411529497</v>
      </c>
      <c r="N1479" s="37">
        <v>9.8503961563110405</v>
      </c>
      <c r="O1479" s="37">
        <v>0</v>
      </c>
      <c r="P1479" s="37">
        <v>0</v>
      </c>
      <c r="Q1479" s="37">
        <v>1.03267701342702E-2</v>
      </c>
      <c r="R1479" s="37">
        <v>25</v>
      </c>
      <c r="S1479" s="37">
        <v>0.24419584870338401</v>
      </c>
      <c r="T1479" s="37">
        <v>992.82733154296898</v>
      </c>
      <c r="U1479" s="37">
        <v>326.01715087890602</v>
      </c>
      <c r="V1479" s="13"/>
      <c r="W1479" s="13"/>
      <c r="X1479" s="13"/>
      <c r="Y1479" s="13"/>
      <c r="Z1479" s="13"/>
      <c r="AA1479" s="13"/>
    </row>
    <row r="1480" spans="1:27" ht="15.75" customHeight="1" x14ac:dyDescent="0.2">
      <c r="A1480" s="13"/>
      <c r="B1480" s="37" t="str">
        <f>"CRS25WT3608010"</f>
        <v>CRS25WT3608010</v>
      </c>
      <c r="C1480" s="38">
        <v>45951</v>
      </c>
      <c r="D1480" s="39">
        <v>2.8564814814814817E-2</v>
      </c>
      <c r="E1480" s="37" t="s">
        <v>62</v>
      </c>
      <c r="F1480" s="37">
        <v>203</v>
      </c>
      <c r="G1480" s="37">
        <v>4</v>
      </c>
      <c r="H1480" s="37">
        <v>203.06823730468801</v>
      </c>
      <c r="I1480" s="37">
        <v>9.7909145355224592</v>
      </c>
      <c r="J1480" s="37">
        <v>24.3469562530518</v>
      </c>
      <c r="K1480" s="37">
        <v>10.012763977050801</v>
      </c>
      <c r="L1480" s="37">
        <v>20.280937194824201</v>
      </c>
      <c r="M1480" s="37">
        <v>0.85187143087387096</v>
      </c>
      <c r="N1480" s="37">
        <v>9.8792619705200195</v>
      </c>
      <c r="O1480" s="37">
        <v>0</v>
      </c>
      <c r="P1480" s="37">
        <v>0</v>
      </c>
      <c r="Q1480" s="37">
        <v>1.0476149618625599E-2</v>
      </c>
      <c r="R1480" s="37">
        <v>25</v>
      </c>
      <c r="S1480" s="37">
        <v>0.23823018372058899</v>
      </c>
      <c r="T1480" s="37">
        <v>992.36712646484398</v>
      </c>
      <c r="U1480" s="37">
        <v>293.14736938476602</v>
      </c>
      <c r="V1480" s="13"/>
      <c r="W1480" s="13"/>
      <c r="X1480" s="13"/>
      <c r="Y1480" s="13"/>
      <c r="Z1480" s="13"/>
      <c r="AA1480" s="13"/>
    </row>
    <row r="1481" spans="1:27" ht="15.75" customHeight="1" x14ac:dyDescent="0.2">
      <c r="A1481" s="13"/>
      <c r="B1481" s="37" t="str">
        <f>"CRS25WT3608011"</f>
        <v>CRS25WT3608011</v>
      </c>
      <c r="C1481" s="38">
        <v>45951</v>
      </c>
      <c r="D1481" s="39">
        <v>0.76006944444444446</v>
      </c>
      <c r="E1481" s="37" t="s">
        <v>62</v>
      </c>
      <c r="F1481" s="37">
        <v>195</v>
      </c>
      <c r="G1481" s="37">
        <v>4</v>
      </c>
      <c r="H1481" s="37">
        <v>195.35804748535199</v>
      </c>
      <c r="I1481" s="37">
        <v>9.4540719985961896</v>
      </c>
      <c r="J1481" s="37">
        <v>24.486545562744102</v>
      </c>
      <c r="K1481" s="37">
        <v>9.5423860549926793</v>
      </c>
      <c r="L1481" s="37">
        <v>20.472660064697301</v>
      </c>
      <c r="M1481" s="37">
        <v>0.84388810396194502</v>
      </c>
      <c r="N1481" s="37">
        <v>9.5041618347168004</v>
      </c>
      <c r="O1481" s="37">
        <v>0</v>
      </c>
      <c r="P1481" s="37">
        <v>0</v>
      </c>
      <c r="Q1481" s="37">
        <v>1.0163689963519599E-2</v>
      </c>
      <c r="R1481" s="37">
        <v>25</v>
      </c>
      <c r="S1481" s="37">
        <v>0.24085278809070601</v>
      </c>
      <c r="T1481" s="37">
        <v>997.39202880859398</v>
      </c>
      <c r="U1481" s="37">
        <v>314.41867065429699</v>
      </c>
      <c r="V1481" s="13"/>
      <c r="W1481" s="13"/>
      <c r="X1481" s="13"/>
      <c r="Y1481" s="13"/>
      <c r="Z1481" s="13"/>
      <c r="AA1481" s="13"/>
    </row>
    <row r="1482" spans="1:27" ht="15.75" customHeight="1" x14ac:dyDescent="0.2">
      <c r="A1482" s="13"/>
      <c r="B1482" s="37" t="str">
        <f>"CRS25WT3608012"</f>
        <v>CRS25WT3608012</v>
      </c>
      <c r="C1482" s="38">
        <v>45951</v>
      </c>
      <c r="D1482" s="39">
        <v>0.12525462962962963</v>
      </c>
      <c r="E1482" s="37" t="s">
        <v>62</v>
      </c>
      <c r="F1482" s="37">
        <v>197</v>
      </c>
      <c r="G1482" s="37">
        <v>4</v>
      </c>
      <c r="H1482" s="37">
        <v>197.74041748046901</v>
      </c>
      <c r="I1482" s="37">
        <v>9.6129217147827095</v>
      </c>
      <c r="J1482" s="37">
        <v>24.162338256835898</v>
      </c>
      <c r="K1482" s="37">
        <v>9.8312721252441406</v>
      </c>
      <c r="L1482" s="37">
        <v>20.113410949706999</v>
      </c>
      <c r="M1482" s="37">
        <v>0.85133618116378795</v>
      </c>
      <c r="N1482" s="37">
        <v>9.6200637817382795</v>
      </c>
      <c r="O1482" s="37">
        <v>0</v>
      </c>
      <c r="P1482" s="37">
        <v>0</v>
      </c>
      <c r="Q1482" s="37">
        <v>1.06352306902409E-2</v>
      </c>
      <c r="R1482" s="37">
        <v>25</v>
      </c>
      <c r="S1482" s="37">
        <v>0.24206227064132699</v>
      </c>
      <c r="T1482" s="37">
        <v>993.63909912109398</v>
      </c>
      <c r="U1482" s="37">
        <v>298.09994506835898</v>
      </c>
      <c r="V1482" s="13"/>
      <c r="W1482" s="13"/>
      <c r="X1482" s="13"/>
      <c r="Y1482" s="13"/>
      <c r="Z1482" s="13"/>
      <c r="AA1482" s="13"/>
    </row>
    <row r="1483" spans="1:27" ht="15.75" customHeight="1" x14ac:dyDescent="0.2">
      <c r="A1483" s="13"/>
      <c r="B1483" s="37" t="str">
        <f>"CRS25WT3608013"</f>
        <v>CRS25WT3608013</v>
      </c>
      <c r="C1483" s="38">
        <v>45951</v>
      </c>
      <c r="D1483" s="39">
        <v>0.12413194444444443</v>
      </c>
      <c r="E1483" s="37" t="s">
        <v>62</v>
      </c>
      <c r="F1483" s="37">
        <v>197</v>
      </c>
      <c r="G1483" s="37">
        <v>4</v>
      </c>
      <c r="H1483" s="37">
        <v>197.43048095703099</v>
      </c>
      <c r="I1483" s="37">
        <v>9.6238241195678693</v>
      </c>
      <c r="J1483" s="37">
        <v>24.145933151245099</v>
      </c>
      <c r="K1483" s="37">
        <v>9.8098106384277308</v>
      </c>
      <c r="L1483" s="37">
        <v>20.125820159912099</v>
      </c>
      <c r="M1483" s="37">
        <v>0.84961569309234597</v>
      </c>
      <c r="N1483" s="37">
        <v>9.6049852371215803</v>
      </c>
      <c r="O1483" s="37">
        <v>0</v>
      </c>
      <c r="P1483" s="37">
        <v>0</v>
      </c>
      <c r="Q1483" s="37">
        <v>1.09474249184132E-2</v>
      </c>
      <c r="R1483" s="37">
        <v>25</v>
      </c>
      <c r="S1483" s="37">
        <v>0.24558170139789601</v>
      </c>
      <c r="T1483" s="37">
        <v>993.61779785156295</v>
      </c>
      <c r="U1483" s="37">
        <v>320.94805908203102</v>
      </c>
      <c r="V1483" s="13"/>
      <c r="W1483" s="13"/>
      <c r="X1483" s="13"/>
      <c r="Y1483" s="13"/>
      <c r="Z1483" s="13"/>
      <c r="AA1483" s="13"/>
    </row>
    <row r="1484" spans="1:27" ht="15.75" customHeight="1" x14ac:dyDescent="0.2">
      <c r="A1484" s="13"/>
      <c r="B1484" s="37" t="str">
        <f>"CRS25WT3608014"</f>
        <v>CRS25WT3608014</v>
      </c>
      <c r="C1484" s="38">
        <v>45951</v>
      </c>
      <c r="D1484" s="39">
        <v>0.13608796296296297</v>
      </c>
      <c r="E1484" s="37" t="s">
        <v>62</v>
      </c>
      <c r="F1484" s="37">
        <v>197</v>
      </c>
      <c r="G1484" s="37">
        <v>4</v>
      </c>
      <c r="H1484" s="37">
        <v>197.63981628418</v>
      </c>
      <c r="I1484" s="37">
        <v>9.5915956497192401</v>
      </c>
      <c r="J1484" s="37">
        <v>24.1665134429932</v>
      </c>
      <c r="K1484" s="37">
        <v>9.8091239929199201</v>
      </c>
      <c r="L1484" s="37">
        <v>20.1485710144043</v>
      </c>
      <c r="M1484" s="37">
        <v>0.85264760255813599</v>
      </c>
      <c r="N1484" s="37">
        <v>9.6151695251464808</v>
      </c>
      <c r="O1484" s="37">
        <v>0</v>
      </c>
      <c r="P1484" s="37">
        <v>0</v>
      </c>
      <c r="Q1484" s="37">
        <v>1.5079404227435599E-2</v>
      </c>
      <c r="R1484" s="37">
        <v>25</v>
      </c>
      <c r="S1484" s="37">
        <v>0.24145463109016399</v>
      </c>
      <c r="T1484" s="37">
        <v>994.18347167968795</v>
      </c>
      <c r="U1484" s="37">
        <v>344.76354980468801</v>
      </c>
      <c r="V1484" s="13"/>
      <c r="W1484" s="13"/>
      <c r="X1484" s="13"/>
      <c r="Y1484" s="13"/>
      <c r="Z1484" s="13"/>
      <c r="AA1484" s="13"/>
    </row>
    <row r="1485" spans="1:27" ht="15.75" customHeight="1" x14ac:dyDescent="0.2">
      <c r="A1485" s="13"/>
      <c r="B1485" s="37" t="str">
        <f>"CRS25WT3608015"</f>
        <v>CRS25WT3608015</v>
      </c>
      <c r="C1485" s="38">
        <v>45951</v>
      </c>
      <c r="D1485" s="39">
        <v>0.13461805555555556</v>
      </c>
      <c r="E1485" s="37" t="s">
        <v>62</v>
      </c>
      <c r="F1485" s="37">
        <v>197</v>
      </c>
      <c r="G1485" s="37">
        <v>4</v>
      </c>
      <c r="H1485" s="37">
        <v>197.58296203613301</v>
      </c>
      <c r="I1485" s="37">
        <v>9.6103000640869105</v>
      </c>
      <c r="J1485" s="37">
        <v>24.179172515869102</v>
      </c>
      <c r="K1485" s="37">
        <v>9.8264751434326207</v>
      </c>
      <c r="L1485" s="37">
        <v>20.107206344604499</v>
      </c>
      <c r="M1485" s="37">
        <v>0.85029792785644498</v>
      </c>
      <c r="N1485" s="37">
        <v>9.6124038696289098</v>
      </c>
      <c r="O1485" s="37">
        <v>0</v>
      </c>
      <c r="P1485" s="37">
        <v>0</v>
      </c>
      <c r="Q1485" s="37">
        <v>7.6190377585589903E-3</v>
      </c>
      <c r="R1485" s="37">
        <v>25</v>
      </c>
      <c r="S1485" s="37">
        <v>0.24463945627212499</v>
      </c>
      <c r="T1485" s="37">
        <v>994.001220703125</v>
      </c>
      <c r="U1485" s="37">
        <v>283.48123168945301</v>
      </c>
      <c r="V1485" s="13"/>
      <c r="W1485" s="13"/>
      <c r="X1485" s="13"/>
      <c r="Y1485" s="13"/>
      <c r="Z1485" s="13"/>
      <c r="AA1485" s="13"/>
    </row>
    <row r="1486" spans="1:27" ht="15.75" customHeight="1" x14ac:dyDescent="0.2">
      <c r="A1486" s="13"/>
      <c r="B1486" s="37" t="str">
        <f>"CRS25WT3608016"</f>
        <v>CRS25WT3608016</v>
      </c>
      <c r="C1486" s="38">
        <v>45951</v>
      </c>
      <c r="D1486" s="39">
        <v>0.12627314814814813</v>
      </c>
      <c r="E1486" s="37" t="s">
        <v>62</v>
      </c>
      <c r="F1486" s="37">
        <v>198</v>
      </c>
      <c r="G1486" s="37">
        <v>4</v>
      </c>
      <c r="H1486" s="37">
        <v>198.20170593261699</v>
      </c>
      <c r="I1486" s="37">
        <v>9.6098041534423793</v>
      </c>
      <c r="J1486" s="37">
        <v>24.1698093414307</v>
      </c>
      <c r="K1486" s="37">
        <v>9.8228950500488299</v>
      </c>
      <c r="L1486" s="37">
        <v>20.177526473998999</v>
      </c>
      <c r="M1486" s="37">
        <v>0.85333514213562001</v>
      </c>
      <c r="N1486" s="37">
        <v>9.6425056457519496</v>
      </c>
      <c r="O1486" s="37">
        <v>0</v>
      </c>
      <c r="P1486" s="37">
        <v>0</v>
      </c>
      <c r="Q1486" s="37">
        <v>1.18948509916663E-2</v>
      </c>
      <c r="R1486" s="37">
        <v>25</v>
      </c>
      <c r="S1486" s="37">
        <v>0.24718859791755701</v>
      </c>
      <c r="T1486" s="37">
        <v>994.02099609375</v>
      </c>
      <c r="U1486" s="37">
        <v>289.48083496093801</v>
      </c>
      <c r="V1486" s="13"/>
      <c r="W1486" s="13"/>
      <c r="X1486" s="13"/>
      <c r="Y1486" s="13"/>
      <c r="Z1486" s="13"/>
      <c r="AA1486" s="13"/>
    </row>
    <row r="1487" spans="1:27" ht="15.75" customHeight="1" x14ac:dyDescent="0.2">
      <c r="A1487" s="13"/>
      <c r="B1487" s="37" t="str">
        <f>"CRS25WT3608018"</f>
        <v>CRS25WT3608018</v>
      </c>
      <c r="C1487" s="38">
        <v>45951</v>
      </c>
      <c r="D1487" s="39">
        <v>0.14576388888888889</v>
      </c>
      <c r="E1487" s="37" t="s">
        <v>62</v>
      </c>
      <c r="F1487" s="37">
        <v>198</v>
      </c>
      <c r="G1487" s="37">
        <v>4</v>
      </c>
      <c r="H1487" s="37">
        <v>198.54627990722699</v>
      </c>
      <c r="I1487" s="37">
        <v>9.5772047042846697</v>
      </c>
      <c r="J1487" s="37">
        <v>24.291875839233398</v>
      </c>
      <c r="K1487" s="37">
        <v>9.78680515289307</v>
      </c>
      <c r="L1487" s="37">
        <v>20.2871398925781</v>
      </c>
      <c r="M1487" s="37">
        <v>0.85341829061508201</v>
      </c>
      <c r="N1487" s="37">
        <v>9.6592693328857404</v>
      </c>
      <c r="O1487" s="37">
        <v>0</v>
      </c>
      <c r="P1487" s="37">
        <v>0</v>
      </c>
      <c r="Q1487" s="37">
        <v>6.4298110082745604E-3</v>
      </c>
      <c r="R1487" s="37">
        <v>25</v>
      </c>
      <c r="S1487" s="37">
        <v>0.242367222905159</v>
      </c>
      <c r="T1487" s="37">
        <v>993.79968261718795</v>
      </c>
      <c r="U1487" s="37">
        <v>293.66006469726602</v>
      </c>
      <c r="V1487" s="13"/>
      <c r="W1487" s="13"/>
      <c r="X1487" s="13"/>
      <c r="Y1487" s="13"/>
      <c r="Z1487" s="13"/>
      <c r="AA1487" s="13"/>
    </row>
    <row r="1488" spans="1:27" ht="15.75" customHeight="1" x14ac:dyDescent="0.2">
      <c r="A1488" s="13"/>
      <c r="B1488" s="37" t="str">
        <f>"CRS25WT3608019"</f>
        <v>CRS25WT3608019</v>
      </c>
      <c r="C1488" s="38">
        <v>45951</v>
      </c>
      <c r="D1488" s="39">
        <v>0.13881944444444444</v>
      </c>
      <c r="E1488" s="37" t="s">
        <v>62</v>
      </c>
      <c r="F1488" s="37">
        <v>197</v>
      </c>
      <c r="G1488" s="37">
        <v>4</v>
      </c>
      <c r="H1488" s="37">
        <v>197.98695373535199</v>
      </c>
      <c r="I1488" s="37">
        <v>9.5997753143310494</v>
      </c>
      <c r="J1488" s="37">
        <v>24.203886032104499</v>
      </c>
      <c r="K1488" s="37">
        <v>9.8132572174072301</v>
      </c>
      <c r="L1488" s="37">
        <v>20.175458908081101</v>
      </c>
      <c r="M1488" s="37">
        <v>0.85209971666336104</v>
      </c>
      <c r="N1488" s="37">
        <v>9.6320581436157209</v>
      </c>
      <c r="O1488" s="37">
        <v>0</v>
      </c>
      <c r="P1488" s="37">
        <v>0</v>
      </c>
      <c r="Q1488" s="37">
        <v>1.7439333023503401E-3</v>
      </c>
      <c r="R1488" s="37">
        <v>25</v>
      </c>
      <c r="S1488" s="37">
        <v>0.236384272575378</v>
      </c>
      <c r="T1488" s="37">
        <v>993.522705078125</v>
      </c>
      <c r="U1488" s="37">
        <v>313.9697265625</v>
      </c>
      <c r="V1488" s="13"/>
      <c r="W1488" s="13"/>
      <c r="X1488" s="13"/>
      <c r="Y1488" s="13"/>
      <c r="Z1488" s="13"/>
      <c r="AA1488" s="13"/>
    </row>
    <row r="1489" spans="1:27" ht="15.75" customHeight="1" x14ac:dyDescent="0.2">
      <c r="A1489" s="13"/>
      <c r="B1489" s="37" t="str">
        <f>"CRS25WT3608020"</f>
        <v>CRS25WT3608020</v>
      </c>
      <c r="C1489" s="38">
        <v>45951</v>
      </c>
      <c r="D1489" s="39">
        <v>5.0648148148148144E-2</v>
      </c>
      <c r="E1489" s="37" t="s">
        <v>62</v>
      </c>
      <c r="F1489" s="37">
        <v>202</v>
      </c>
      <c r="G1489" s="37">
        <v>4</v>
      </c>
      <c r="H1489" s="37">
        <v>202.880859375</v>
      </c>
      <c r="I1489" s="37">
        <v>9.6956529617309606</v>
      </c>
      <c r="J1489" s="37">
        <v>24.359992980956999</v>
      </c>
      <c r="K1489" s="37">
        <v>9.9598512649536097</v>
      </c>
      <c r="L1489" s="37">
        <v>20.369869232177699</v>
      </c>
      <c r="M1489" s="37">
        <v>0.85898751020431496</v>
      </c>
      <c r="N1489" s="37">
        <v>9.8701467514038104</v>
      </c>
      <c r="O1489" s="37">
        <v>0</v>
      </c>
      <c r="P1489" s="37">
        <v>0</v>
      </c>
      <c r="Q1489" s="37">
        <v>1.7579365521669402E-2</v>
      </c>
      <c r="R1489" s="37">
        <v>25</v>
      </c>
      <c r="S1489" s="37">
        <v>0.23802496492862699</v>
      </c>
      <c r="T1489" s="37">
        <v>992.49969482421898</v>
      </c>
      <c r="U1489" s="37">
        <v>310.25613403320301</v>
      </c>
      <c r="V1489" s="13"/>
      <c r="W1489" s="13"/>
      <c r="X1489" s="13"/>
      <c r="Y1489" s="13"/>
      <c r="Z1489" s="13"/>
      <c r="AA1489" s="13"/>
    </row>
    <row r="1490" spans="1:27" ht="15.75" customHeight="1" x14ac:dyDescent="0.2">
      <c r="A1490" s="13"/>
      <c r="B1490" s="37" t="str">
        <f>"CRS25WT3608021"</f>
        <v>CRS25WT3608021</v>
      </c>
      <c r="C1490" s="38">
        <v>45951</v>
      </c>
      <c r="D1490" s="39">
        <v>4.6828703703703706E-2</v>
      </c>
      <c r="E1490" s="37" t="s">
        <v>62</v>
      </c>
      <c r="F1490" s="37">
        <v>202</v>
      </c>
      <c r="G1490" s="37">
        <v>4</v>
      </c>
      <c r="H1490" s="37">
        <v>202.51393127441401</v>
      </c>
      <c r="I1490" s="37">
        <v>9.73400783538818</v>
      </c>
      <c r="J1490" s="37">
        <v>24.3961181640625</v>
      </c>
      <c r="K1490" s="37">
        <v>9.9570016860961896</v>
      </c>
      <c r="L1490" s="37">
        <v>20.338844299316399</v>
      </c>
      <c r="M1490" s="37">
        <v>0.85279077291488603</v>
      </c>
      <c r="N1490" s="37">
        <v>9.852294921875</v>
      </c>
      <c r="O1490" s="37">
        <v>0</v>
      </c>
      <c r="P1490" s="37">
        <v>0</v>
      </c>
      <c r="Q1490" s="37">
        <v>1.75793282687664E-2</v>
      </c>
      <c r="R1490" s="37">
        <v>25</v>
      </c>
      <c r="S1490" s="37">
        <v>0.23859295248985299</v>
      </c>
      <c r="T1490" s="37">
        <v>992.79669189453102</v>
      </c>
      <c r="U1490" s="37">
        <v>312.09112548828102</v>
      </c>
      <c r="V1490" s="13"/>
      <c r="W1490" s="13"/>
      <c r="X1490" s="13"/>
      <c r="Y1490" s="13"/>
      <c r="Z1490" s="13"/>
      <c r="AA1490" s="13"/>
    </row>
    <row r="1491" spans="1:27" ht="15.75" customHeight="1" x14ac:dyDescent="0.2">
      <c r="A1491" s="13"/>
      <c r="B1491" s="37" t="str">
        <f>"CRS25WT3608022"</f>
        <v>CRS25WT3608022</v>
      </c>
      <c r="C1491" s="38">
        <v>45951</v>
      </c>
      <c r="D1491" s="39">
        <v>4.9004629629629627E-2</v>
      </c>
      <c r="E1491" s="37" t="s">
        <v>62</v>
      </c>
      <c r="F1491" s="37">
        <v>202</v>
      </c>
      <c r="G1491" s="37">
        <v>4</v>
      </c>
      <c r="H1491" s="37">
        <v>202.94700622558599</v>
      </c>
      <c r="I1491" s="37">
        <v>9.7811203002929705</v>
      </c>
      <c r="J1491" s="37">
        <v>24.4112548828125</v>
      </c>
      <c r="K1491" s="37">
        <v>10.006786346435501</v>
      </c>
      <c r="L1491" s="37">
        <v>20.280937194824201</v>
      </c>
      <c r="M1491" s="37">
        <v>0.84997069835662797</v>
      </c>
      <c r="N1491" s="37">
        <v>9.8733644485473597</v>
      </c>
      <c r="O1491" s="37">
        <v>0</v>
      </c>
      <c r="P1491" s="37">
        <v>0</v>
      </c>
      <c r="Q1491" s="37">
        <v>1.06352306902409E-2</v>
      </c>
      <c r="R1491" s="37">
        <v>25</v>
      </c>
      <c r="S1491" s="37">
        <v>0.246433675289154</v>
      </c>
      <c r="T1491" s="37">
        <v>993.29302978515602</v>
      </c>
      <c r="U1491" s="37">
        <v>445.35867309570301</v>
      </c>
      <c r="V1491" s="13"/>
      <c r="W1491" s="13"/>
      <c r="X1491" s="13"/>
      <c r="Y1491" s="13"/>
      <c r="Z1491" s="13"/>
      <c r="AA1491" s="13"/>
    </row>
    <row r="1492" spans="1:27" ht="15.75" customHeight="1" x14ac:dyDescent="0.2">
      <c r="A1492" s="13"/>
      <c r="B1492" s="37" t="str">
        <f>"CRS25WT3608023"</f>
        <v>CRS25WT3608023</v>
      </c>
      <c r="C1492" s="38">
        <v>45951</v>
      </c>
      <c r="D1492" s="39">
        <v>5.0069444444444444E-2</v>
      </c>
      <c r="E1492" s="37" t="s">
        <v>62</v>
      </c>
      <c r="F1492" s="37">
        <v>201</v>
      </c>
      <c r="G1492" s="37">
        <v>4</v>
      </c>
      <c r="H1492" s="37">
        <v>201.11964416503901</v>
      </c>
      <c r="I1492" s="37">
        <v>9.7584505081176793</v>
      </c>
      <c r="J1492" s="37">
        <v>24.425539016723601</v>
      </c>
      <c r="K1492" s="37">
        <v>9.9116315841674805</v>
      </c>
      <c r="L1492" s="37">
        <v>20.291276931762699</v>
      </c>
      <c r="M1492" s="37">
        <v>0.84378045797348</v>
      </c>
      <c r="N1492" s="37">
        <v>9.7844629287719709</v>
      </c>
      <c r="O1492" s="37">
        <v>0</v>
      </c>
      <c r="P1492" s="37">
        <v>0</v>
      </c>
      <c r="Q1492" s="37">
        <v>2.05612904392183E-3</v>
      </c>
      <c r="R1492" s="37">
        <v>25</v>
      </c>
      <c r="S1492" s="37">
        <v>0.25455376505851701</v>
      </c>
      <c r="T1492" s="37">
        <v>992.12365722656295</v>
      </c>
      <c r="U1492" s="37">
        <v>274.50567626953102</v>
      </c>
      <c r="V1492" s="13"/>
      <c r="W1492" s="13"/>
      <c r="X1492" s="13"/>
      <c r="Y1492" s="13"/>
      <c r="Z1492" s="13"/>
      <c r="AA1492" s="13"/>
    </row>
    <row r="1493" spans="1:27" ht="15.75" customHeight="1" x14ac:dyDescent="0.2">
      <c r="A1493" s="13"/>
      <c r="B1493" s="37" t="str">
        <f>"CRS25WT3608024"</f>
        <v>CRS25WT3608024</v>
      </c>
      <c r="C1493" s="38">
        <v>45951</v>
      </c>
      <c r="D1493" s="39">
        <v>6.2847222222222221E-2</v>
      </c>
      <c r="E1493" s="37" t="s">
        <v>62</v>
      </c>
      <c r="F1493" s="37">
        <v>198</v>
      </c>
      <c r="G1493" s="37">
        <v>4</v>
      </c>
      <c r="H1493" s="37">
        <v>198.779220581055</v>
      </c>
      <c r="I1493" s="37">
        <v>9.6573734283447301</v>
      </c>
      <c r="J1493" s="37">
        <v>24.294416427612301</v>
      </c>
      <c r="K1493" s="37">
        <v>9.8626356124877894</v>
      </c>
      <c r="L1493" s="37">
        <v>20.1547756195068</v>
      </c>
      <c r="M1493" s="37">
        <v>0.84723812341690097</v>
      </c>
      <c r="N1493" s="37">
        <v>9.6706018447875994</v>
      </c>
      <c r="O1493" s="37">
        <v>0</v>
      </c>
      <c r="P1493" s="37">
        <v>0</v>
      </c>
      <c r="Q1493" s="37">
        <v>5.40186325088143E-3</v>
      </c>
      <c r="R1493" s="37">
        <v>25</v>
      </c>
      <c r="S1493" s="37">
        <v>0.24911367893219</v>
      </c>
      <c r="T1493" s="37">
        <v>992.41125488281295</v>
      </c>
      <c r="U1493" s="37">
        <v>293.02478027343801</v>
      </c>
      <c r="V1493" s="13"/>
      <c r="W1493" s="13"/>
      <c r="X1493" s="13"/>
      <c r="Y1493" s="13"/>
      <c r="Z1493" s="13"/>
      <c r="AA1493" s="13"/>
    </row>
    <row r="1494" spans="1:27" ht="15.75" customHeight="1" x14ac:dyDescent="0.2">
      <c r="A1494" s="13"/>
      <c r="B1494" s="37" t="str">
        <f>"CRS25WT3608025"</f>
        <v>CRS25WT3608025</v>
      </c>
      <c r="C1494" s="38">
        <v>45951</v>
      </c>
      <c r="D1494" s="39">
        <v>6.2268518518518522E-2</v>
      </c>
      <c r="E1494" s="37" t="s">
        <v>62</v>
      </c>
      <c r="F1494" s="37">
        <v>200</v>
      </c>
      <c r="G1494" s="37">
        <v>4</v>
      </c>
      <c r="H1494" s="37">
        <v>200.68035888671901</v>
      </c>
      <c r="I1494" s="37">
        <v>9.7924432754516602</v>
      </c>
      <c r="J1494" s="37">
        <v>24.339502334594702</v>
      </c>
      <c r="K1494" s="37">
        <v>9.9294519424438494</v>
      </c>
      <c r="L1494" s="37">
        <v>20.210617065429702</v>
      </c>
      <c r="M1494" s="37">
        <v>0.84198063611984297</v>
      </c>
      <c r="N1494" s="37">
        <v>9.7630920410156303</v>
      </c>
      <c r="O1494" s="37">
        <v>0</v>
      </c>
      <c r="P1494" s="37">
        <v>0</v>
      </c>
      <c r="Q1494" s="37">
        <v>5.4067461751401398E-3</v>
      </c>
      <c r="R1494" s="37">
        <v>25</v>
      </c>
      <c r="S1494" s="37">
        <v>0.24667520821094499</v>
      </c>
      <c r="T1494" s="37">
        <v>993.92565917968795</v>
      </c>
      <c r="U1494" s="37">
        <v>306.80993652343801</v>
      </c>
      <c r="V1494" s="13"/>
      <c r="W1494" s="13"/>
      <c r="X1494" s="13"/>
      <c r="Y1494" s="13"/>
      <c r="Z1494" s="13"/>
      <c r="AA1494" s="13"/>
    </row>
    <row r="1495" spans="1:27" ht="15.75" customHeight="1" x14ac:dyDescent="0.2">
      <c r="A1495" s="13"/>
      <c r="B1495" s="37" t="str">
        <f>"CRS25WT3608026"</f>
        <v>CRS25WT3608026</v>
      </c>
      <c r="C1495" s="38">
        <v>45951</v>
      </c>
      <c r="D1495" s="39">
        <v>6.1458333333333337E-2</v>
      </c>
      <c r="E1495" s="37" t="s">
        <v>62</v>
      </c>
      <c r="F1495" s="37">
        <v>202</v>
      </c>
      <c r="G1495" s="37">
        <v>4</v>
      </c>
      <c r="H1495" s="37">
        <v>202.11885070800801</v>
      </c>
      <c r="I1495" s="37">
        <v>9.7187204360961896</v>
      </c>
      <c r="J1495" s="37">
        <v>24.374940872192401</v>
      </c>
      <c r="K1495" s="37">
        <v>9.9547863006591797</v>
      </c>
      <c r="L1495" s="37">
        <v>20.303686141967798</v>
      </c>
      <c r="M1495" s="37">
        <v>0.85320651531219505</v>
      </c>
      <c r="N1495" s="37">
        <v>9.8330745697021502</v>
      </c>
      <c r="O1495" s="37">
        <v>0</v>
      </c>
      <c r="P1495" s="37">
        <v>0</v>
      </c>
      <c r="Q1495" s="37">
        <v>1.087193377316E-2</v>
      </c>
      <c r="R1495" s="37">
        <v>25</v>
      </c>
      <c r="S1495" s="37">
        <v>0.24339488148689301</v>
      </c>
      <c r="T1495" s="37">
        <v>992.96569824218795</v>
      </c>
      <c r="U1495" s="37">
        <v>297.30673217773398</v>
      </c>
      <c r="V1495" s="13"/>
      <c r="W1495" s="13"/>
      <c r="X1495" s="13"/>
      <c r="Y1495" s="13"/>
      <c r="Z1495" s="13"/>
      <c r="AA1495" s="13"/>
    </row>
    <row r="1496" spans="1:27" ht="15.75" customHeight="1" x14ac:dyDescent="0.2">
      <c r="A1496" s="13"/>
      <c r="B1496" s="37" t="str">
        <f>"CRS25WT3608027"</f>
        <v>CRS25WT3608027</v>
      </c>
      <c r="C1496" s="38">
        <v>45951</v>
      </c>
      <c r="D1496" s="39">
        <v>5.1666666666666666E-2</v>
      </c>
      <c r="E1496" s="37" t="s">
        <v>62</v>
      </c>
      <c r="F1496" s="37">
        <v>202</v>
      </c>
      <c r="G1496" s="37">
        <v>4</v>
      </c>
      <c r="H1496" s="37">
        <v>202.28990173339801</v>
      </c>
      <c r="I1496" s="37">
        <v>9.7690315246581996</v>
      </c>
      <c r="J1496" s="37">
        <v>24.302537918090799</v>
      </c>
      <c r="K1496" s="37">
        <v>10.0080671310425</v>
      </c>
      <c r="L1496" s="37">
        <v>20.212684631347699</v>
      </c>
      <c r="M1496" s="37">
        <v>0.852061748504639</v>
      </c>
      <c r="N1496" s="37">
        <v>9.8413963317871094</v>
      </c>
      <c r="O1496" s="37">
        <v>0</v>
      </c>
      <c r="P1496" s="37">
        <v>0</v>
      </c>
      <c r="Q1496" s="37">
        <v>1.3809213414788199E-2</v>
      </c>
      <c r="R1496" s="37">
        <v>25</v>
      </c>
      <c r="S1496" s="37">
        <v>0.24586710333824199</v>
      </c>
      <c r="T1496" s="37">
        <v>992.90148925781295</v>
      </c>
      <c r="U1496" s="37">
        <v>298.133544921875</v>
      </c>
      <c r="V1496" s="13"/>
      <c r="W1496" s="13"/>
      <c r="X1496" s="13"/>
      <c r="Y1496" s="13"/>
      <c r="Z1496" s="13"/>
      <c r="AA1496" s="13"/>
    </row>
    <row r="1497" spans="1:27" ht="15.75" customHeight="1" x14ac:dyDescent="0.2">
      <c r="A1497" s="13"/>
      <c r="B1497" s="37" t="str">
        <f>"CRS25WT3608028"</f>
        <v>CRS25WT3608028</v>
      </c>
      <c r="C1497" s="38">
        <v>45951</v>
      </c>
      <c r="D1497" s="39">
        <v>0.11446759259259259</v>
      </c>
      <c r="E1497" s="37" t="s">
        <v>62</v>
      </c>
      <c r="F1497" s="37">
        <v>196</v>
      </c>
      <c r="G1497" s="37">
        <v>4</v>
      </c>
      <c r="H1497" s="37">
        <v>196.97398376464801</v>
      </c>
      <c r="I1497" s="37">
        <v>9.5980110168456996</v>
      </c>
      <c r="J1497" s="37">
        <v>24.204938888549801</v>
      </c>
      <c r="K1497" s="37">
        <v>9.7841110229492205</v>
      </c>
      <c r="L1497" s="37">
        <v>20.132024765014599</v>
      </c>
      <c r="M1497" s="37">
        <v>0.84785902500152599</v>
      </c>
      <c r="N1497" s="37">
        <v>9.5827770233154297</v>
      </c>
      <c r="O1497" s="37">
        <v>0</v>
      </c>
      <c r="P1497" s="37">
        <v>0</v>
      </c>
      <c r="Q1497" s="37">
        <v>1.1309518478810799E-2</v>
      </c>
      <c r="R1497" s="37">
        <v>25</v>
      </c>
      <c r="S1497" s="37">
        <v>0.25364938378334001</v>
      </c>
      <c r="T1497" s="37">
        <v>993.26745605468795</v>
      </c>
      <c r="U1497" s="37">
        <v>296.90310668945301</v>
      </c>
      <c r="V1497" s="13"/>
      <c r="W1497" s="13"/>
      <c r="X1497" s="13"/>
      <c r="Y1497" s="13"/>
      <c r="Z1497" s="13"/>
      <c r="AA1497" s="13"/>
    </row>
    <row r="1498" spans="1:27" ht="15.75" customHeight="1" x14ac:dyDescent="0.2">
      <c r="A1498" s="13"/>
      <c r="B1498" s="37" t="str">
        <f>"CRS25WT3608029"</f>
        <v>CRS25WT3608029</v>
      </c>
      <c r="C1498" s="38">
        <v>45951</v>
      </c>
      <c r="D1498" s="39">
        <v>0.11284722222222222</v>
      </c>
      <c r="E1498" s="37" t="s">
        <v>62</v>
      </c>
      <c r="F1498" s="37">
        <v>198</v>
      </c>
      <c r="G1498" s="37">
        <v>4</v>
      </c>
      <c r="H1498" s="37">
        <v>198.03883361816401</v>
      </c>
      <c r="I1498" s="37">
        <v>9.6011581420898402</v>
      </c>
      <c r="J1498" s="37">
        <v>24.201606750488299</v>
      </c>
      <c r="K1498" s="37">
        <v>9.8279190063476598</v>
      </c>
      <c r="L1498" s="37">
        <v>20.150638580322301</v>
      </c>
      <c r="M1498" s="37">
        <v>0.85228049755096402</v>
      </c>
      <c r="N1498" s="37">
        <v>9.63458156585693</v>
      </c>
      <c r="O1498" s="37">
        <v>0</v>
      </c>
      <c r="P1498" s="37">
        <v>0</v>
      </c>
      <c r="Q1498" s="37">
        <v>1.7618428915739101E-2</v>
      </c>
      <c r="R1498" s="37">
        <v>25</v>
      </c>
      <c r="S1498" s="37">
        <v>0.24907147884368899</v>
      </c>
      <c r="T1498" s="37">
        <v>993.33001708984398</v>
      </c>
      <c r="U1498" s="37">
        <v>302.16046142578102</v>
      </c>
      <c r="V1498" s="13"/>
      <c r="W1498" s="13"/>
      <c r="X1498" s="13"/>
      <c r="Y1498" s="13"/>
      <c r="Z1498" s="13"/>
      <c r="AA1498" s="13"/>
    </row>
    <row r="1499" spans="1:27" ht="15.75" customHeight="1" x14ac:dyDescent="0.2">
      <c r="A1499" s="13"/>
      <c r="B1499" s="37" t="str">
        <f>"CRS25WT3608030"</f>
        <v>CRS25WT3608030</v>
      </c>
      <c r="C1499" s="38">
        <v>45951</v>
      </c>
      <c r="D1499" s="39">
        <v>0.11178240740740741</v>
      </c>
      <c r="E1499" s="37" t="s">
        <v>62</v>
      </c>
      <c r="F1499" s="37">
        <v>198</v>
      </c>
      <c r="G1499" s="37">
        <v>4</v>
      </c>
      <c r="H1499" s="37">
        <v>198.58119201660199</v>
      </c>
      <c r="I1499" s="37">
        <v>9.6795482635497994</v>
      </c>
      <c r="J1499" s="37">
        <v>24.2313232421875</v>
      </c>
      <c r="K1499" s="37">
        <v>9.8286046981811506</v>
      </c>
      <c r="L1499" s="37">
        <v>20.204412460327099</v>
      </c>
      <c r="M1499" s="37">
        <v>0.84665387868881203</v>
      </c>
      <c r="N1499" s="37">
        <v>9.6609678268432599</v>
      </c>
      <c r="O1499" s="37">
        <v>0</v>
      </c>
      <c r="P1499" s="37">
        <v>0</v>
      </c>
      <c r="Q1499" s="37">
        <v>1.2619037181138999E-2</v>
      </c>
      <c r="R1499" s="37">
        <v>25</v>
      </c>
      <c r="S1499" s="37">
        <v>0.24757339060306499</v>
      </c>
      <c r="T1499" s="37">
        <v>992.10241699218795</v>
      </c>
      <c r="U1499" s="37">
        <v>304.52212524414102</v>
      </c>
      <c r="V1499" s="13"/>
      <c r="W1499" s="13"/>
      <c r="X1499" s="13"/>
      <c r="Y1499" s="13"/>
      <c r="Z1499" s="13"/>
      <c r="AA1499" s="13"/>
    </row>
    <row r="1500" spans="1:27" ht="15.75" customHeight="1" x14ac:dyDescent="0.2">
      <c r="A1500" s="13"/>
      <c r="B1500" s="37" t="str">
        <f>"CRS25WT3608031"</f>
        <v>CRS25WT3608031</v>
      </c>
      <c r="C1500" s="38">
        <v>45951</v>
      </c>
      <c r="D1500" s="39">
        <v>0.11853009259259258</v>
      </c>
      <c r="E1500" s="37" t="s">
        <v>62</v>
      </c>
      <c r="F1500" s="37">
        <v>197</v>
      </c>
      <c r="G1500" s="37">
        <v>4</v>
      </c>
      <c r="H1500" s="37">
        <v>197.82115173339801</v>
      </c>
      <c r="I1500" s="37">
        <v>9.5957431793212908</v>
      </c>
      <c r="J1500" s="37">
        <v>24.198835372924801</v>
      </c>
      <c r="K1500" s="37">
        <v>9.8181228637695295</v>
      </c>
      <c r="L1500" s="37">
        <v>20.1485710144043</v>
      </c>
      <c r="M1500" s="37">
        <v>0.85192161798477195</v>
      </c>
      <c r="N1500" s="37">
        <v>9.6239919662475604</v>
      </c>
      <c r="O1500" s="37">
        <v>0</v>
      </c>
      <c r="P1500" s="37">
        <v>0</v>
      </c>
      <c r="Q1500" s="37">
        <v>6.0317139141261604E-3</v>
      </c>
      <c r="R1500" s="37">
        <v>25</v>
      </c>
      <c r="S1500" s="37">
        <v>0.24758066236972801</v>
      </c>
      <c r="T1500" s="37">
        <v>993.70147705078102</v>
      </c>
      <c r="U1500" s="37">
        <v>301.69387817382801</v>
      </c>
      <c r="V1500" s="13"/>
      <c r="W1500" s="13"/>
      <c r="X1500" s="13"/>
      <c r="Y1500" s="13"/>
      <c r="Z1500" s="13"/>
      <c r="AA1500" s="13"/>
    </row>
    <row r="1501" spans="1:27" ht="15.75" customHeight="1" x14ac:dyDescent="0.2">
      <c r="A1501" s="13"/>
      <c r="B1501" s="37" t="str">
        <f>"CRS25WT3608032"</f>
        <v>CRS25WT3608032</v>
      </c>
      <c r="C1501" s="38">
        <v>45951</v>
      </c>
      <c r="D1501" s="39">
        <v>0.11659722222222223</v>
      </c>
      <c r="E1501" s="37" t="s">
        <v>62</v>
      </c>
      <c r="F1501" s="37">
        <v>197</v>
      </c>
      <c r="G1501" s="37">
        <v>4</v>
      </c>
      <c r="H1501" s="37">
        <v>197.69892883300801</v>
      </c>
      <c r="I1501" s="37">
        <v>9.5958700180053693</v>
      </c>
      <c r="J1501" s="37">
        <v>24.175731658935501</v>
      </c>
      <c r="K1501" s="37">
        <v>9.8362903594970703</v>
      </c>
      <c r="L1501" s="37">
        <v>20.098932266235401</v>
      </c>
      <c r="M1501" s="37">
        <v>0.85219764709472701</v>
      </c>
      <c r="N1501" s="37">
        <v>9.6180458068847692</v>
      </c>
      <c r="O1501" s="37">
        <v>0</v>
      </c>
      <c r="P1501" s="37">
        <v>0</v>
      </c>
      <c r="Q1501" s="37">
        <v>5.4067461751401398E-3</v>
      </c>
      <c r="R1501" s="37">
        <v>25</v>
      </c>
      <c r="S1501" s="37">
        <v>0.24438986182212799</v>
      </c>
      <c r="T1501" s="37">
        <v>993.174072265625</v>
      </c>
      <c r="U1501" s="37">
        <v>326.94415283203102</v>
      </c>
      <c r="V1501" s="13"/>
      <c r="W1501" s="13"/>
      <c r="X1501" s="13"/>
      <c r="Y1501" s="13"/>
      <c r="Z1501" s="13"/>
      <c r="AA1501" s="13"/>
    </row>
    <row r="1502" spans="1:27" ht="15.75" customHeight="1" x14ac:dyDescent="0.2">
      <c r="A1502" s="13"/>
      <c r="B1502" s="37" t="str">
        <f>"CRS25WT3608033"</f>
        <v>CRS25WT3608033</v>
      </c>
      <c r="C1502" s="38">
        <v>45951</v>
      </c>
      <c r="D1502" s="39">
        <v>0.11547453703703703</v>
      </c>
      <c r="E1502" s="37" t="s">
        <v>62</v>
      </c>
      <c r="F1502" s="37">
        <v>197</v>
      </c>
      <c r="G1502" s="37">
        <v>4</v>
      </c>
      <c r="H1502" s="37">
        <v>197.57705688476599</v>
      </c>
      <c r="I1502" s="37">
        <v>9.6187658309936506</v>
      </c>
      <c r="J1502" s="37">
        <v>24.151565551757798</v>
      </c>
      <c r="K1502" s="37">
        <v>9.7979621887206996</v>
      </c>
      <c r="L1502" s="37">
        <v>20.165117263793899</v>
      </c>
      <c r="M1502" s="37">
        <v>0.85049521923065197</v>
      </c>
      <c r="N1502" s="37">
        <v>9.6121168136596697</v>
      </c>
      <c r="O1502" s="37">
        <v>0</v>
      </c>
      <c r="P1502" s="37">
        <v>0</v>
      </c>
      <c r="Q1502" s="37">
        <v>1.1894840747118E-2</v>
      </c>
      <c r="R1502" s="37">
        <v>25</v>
      </c>
      <c r="S1502" s="37">
        <v>0.239206463098526</v>
      </c>
      <c r="T1502" s="37">
        <v>993.13323974609398</v>
      </c>
      <c r="U1502" s="37">
        <v>329.69885253906301</v>
      </c>
      <c r="V1502" s="13"/>
      <c r="W1502" s="13"/>
      <c r="X1502" s="13"/>
      <c r="Y1502" s="13"/>
      <c r="Z1502" s="13"/>
      <c r="AA1502" s="13"/>
    </row>
    <row r="1503" spans="1:27" ht="15.75" customHeight="1" x14ac:dyDescent="0.2">
      <c r="A1503" s="13"/>
      <c r="B1503" s="37" t="str">
        <f>"CRS25WT3608034"</f>
        <v>CRS25WT3608034</v>
      </c>
      <c r="C1503" s="38">
        <v>45951</v>
      </c>
      <c r="D1503" s="39">
        <v>0.12354166666666666</v>
      </c>
      <c r="E1503" s="37" t="s">
        <v>62</v>
      </c>
      <c r="F1503" s="37">
        <v>197</v>
      </c>
      <c r="G1503" s="37">
        <v>4</v>
      </c>
      <c r="H1503" s="37">
        <v>197.438552856445</v>
      </c>
      <c r="I1503" s="37">
        <v>9.5747623443603498</v>
      </c>
      <c r="J1503" s="37">
        <v>24.1936225891113</v>
      </c>
      <c r="K1503" s="37">
        <v>9.7880821228027308</v>
      </c>
      <c r="L1503" s="37">
        <v>20.171321868896499</v>
      </c>
      <c r="M1503" s="37">
        <v>0.85232073068618797</v>
      </c>
      <c r="N1503" s="37">
        <v>9.6053781509399396</v>
      </c>
      <c r="O1503" s="37">
        <v>0</v>
      </c>
      <c r="P1503" s="37">
        <v>0</v>
      </c>
      <c r="Q1503" s="37">
        <v>6.6960775293409798E-3</v>
      </c>
      <c r="R1503" s="37">
        <v>25</v>
      </c>
      <c r="S1503" s="37">
        <v>0.24769151210784901</v>
      </c>
      <c r="T1503" s="37">
        <v>993.41070556640602</v>
      </c>
      <c r="U1503" s="37">
        <v>339.65930175781301</v>
      </c>
      <c r="V1503" s="13"/>
      <c r="W1503" s="13"/>
      <c r="X1503" s="13"/>
      <c r="Y1503" s="13"/>
      <c r="Z1503" s="13"/>
      <c r="AA1503" s="13"/>
    </row>
    <row r="1504" spans="1:27" ht="15.75" customHeight="1" x14ac:dyDescent="0.2">
      <c r="A1504" s="13"/>
      <c r="B1504" s="37" t="str">
        <f>"CRS25WT3608035"</f>
        <v>CRS25WT3608035</v>
      </c>
      <c r="C1504" s="38">
        <v>45951</v>
      </c>
      <c r="D1504" s="39">
        <v>0.12241898148148149</v>
      </c>
      <c r="E1504" s="37" t="s">
        <v>62</v>
      </c>
      <c r="F1504" s="37">
        <v>198</v>
      </c>
      <c r="G1504" s="37">
        <v>4</v>
      </c>
      <c r="H1504" s="37">
        <v>198.37655639648401</v>
      </c>
      <c r="I1504" s="37">
        <v>9.6681642532348597</v>
      </c>
      <c r="J1504" s="37">
        <v>24.2255554199219</v>
      </c>
      <c r="K1504" s="37">
        <v>9.8224983215331996</v>
      </c>
      <c r="L1504" s="37">
        <v>20.196138381958001</v>
      </c>
      <c r="M1504" s="37">
        <v>0.84697890281677202</v>
      </c>
      <c r="N1504" s="37">
        <v>9.6510124206543004</v>
      </c>
      <c r="O1504" s="37">
        <v>0</v>
      </c>
      <c r="P1504" s="37">
        <v>0</v>
      </c>
      <c r="Q1504" s="37">
        <v>1.25409243628383E-2</v>
      </c>
      <c r="R1504" s="37">
        <v>25</v>
      </c>
      <c r="S1504" s="37">
        <v>0.234993681311607</v>
      </c>
      <c r="T1504" s="37">
        <v>993.75720214843795</v>
      </c>
      <c r="U1504" s="37">
        <v>298.11862182617199</v>
      </c>
      <c r="V1504" s="13"/>
      <c r="W1504" s="13"/>
      <c r="X1504" s="13"/>
      <c r="Y1504" s="13"/>
      <c r="Z1504" s="13"/>
      <c r="AA1504" s="13"/>
    </row>
    <row r="1505" spans="1:27" ht="15.75" customHeight="1" x14ac:dyDescent="0.2">
      <c r="A1505" s="13"/>
      <c r="B1505" s="37" t="str">
        <f>"CRS25WT3608036"</f>
        <v>CRS25WT3608036</v>
      </c>
      <c r="C1505" s="38">
        <v>45951</v>
      </c>
      <c r="D1505" s="39">
        <v>0.12045138888888889</v>
      </c>
      <c r="E1505" s="37" t="s">
        <v>62</v>
      </c>
      <c r="F1505" s="37">
        <v>200</v>
      </c>
      <c r="G1505" s="37">
        <v>4</v>
      </c>
      <c r="H1505" s="37">
        <v>200.165451049805</v>
      </c>
      <c r="I1505" s="37">
        <v>9.7029848098754901</v>
      </c>
      <c r="J1505" s="37">
        <v>24.2015190124512</v>
      </c>
      <c r="K1505" s="37">
        <v>9.9692678451538104</v>
      </c>
      <c r="L1505" s="37">
        <v>20.078250885009801</v>
      </c>
      <c r="M1505" s="37">
        <v>0.85239547491073597</v>
      </c>
      <c r="N1505" s="37">
        <v>9.7380418777465803</v>
      </c>
      <c r="O1505" s="37">
        <v>0</v>
      </c>
      <c r="P1505" s="37">
        <v>0</v>
      </c>
      <c r="Q1505" s="37">
        <v>1.2619047425687299E-2</v>
      </c>
      <c r="R1505" s="37">
        <v>25</v>
      </c>
      <c r="S1505" s="37">
        <v>0.24627941846847501</v>
      </c>
      <c r="T1505" s="37">
        <v>992.98565673828102</v>
      </c>
      <c r="U1505" s="37">
        <v>394.75433349609398</v>
      </c>
      <c r="V1505" s="13"/>
      <c r="W1505" s="13"/>
      <c r="X1505" s="13"/>
      <c r="Y1505" s="13"/>
      <c r="Z1505" s="13"/>
      <c r="AA1505" s="13"/>
    </row>
    <row r="1506" spans="1:27" ht="15.75" customHeight="1" x14ac:dyDescent="0.2">
      <c r="A1506" s="13"/>
      <c r="B1506" s="37" t="str">
        <f>"CRS25WT3608037"</f>
        <v>CRS25WT3608037</v>
      </c>
      <c r="C1506" s="38">
        <v>45951</v>
      </c>
      <c r="D1506" s="39">
        <v>0.11006944444444444</v>
      </c>
      <c r="E1506" s="37" t="s">
        <v>62</v>
      </c>
      <c r="F1506" s="37">
        <v>198</v>
      </c>
      <c r="G1506" s="37">
        <v>4</v>
      </c>
      <c r="H1506" s="37">
        <v>198.35951232910199</v>
      </c>
      <c r="I1506" s="37">
        <v>9.6009597778320295</v>
      </c>
      <c r="J1506" s="37">
        <v>24.2475395202637</v>
      </c>
      <c r="K1506" s="37">
        <v>9.8216552734375</v>
      </c>
      <c r="L1506" s="37">
        <v>20.196138381958001</v>
      </c>
      <c r="M1506" s="37">
        <v>0.85206103324890103</v>
      </c>
      <c r="N1506" s="37">
        <v>9.6501827239990199</v>
      </c>
      <c r="O1506" s="37">
        <v>0</v>
      </c>
      <c r="P1506" s="37">
        <v>0</v>
      </c>
      <c r="Q1506" s="37">
        <v>1.19047593325377E-2</v>
      </c>
      <c r="R1506" s="37">
        <v>25</v>
      </c>
      <c r="S1506" s="37">
        <v>0.24392303824424699</v>
      </c>
      <c r="T1506" s="37">
        <v>992.840576171875</v>
      </c>
      <c r="U1506" s="37">
        <v>303.13723754882801</v>
      </c>
      <c r="V1506" s="13"/>
      <c r="W1506" s="13"/>
      <c r="X1506" s="13"/>
      <c r="Y1506" s="13"/>
      <c r="Z1506" s="13"/>
      <c r="AA1506" s="13"/>
    </row>
    <row r="1507" spans="1:27" ht="15.75" customHeight="1" x14ac:dyDescent="0.2">
      <c r="A1507" s="13"/>
      <c r="B1507" s="37" t="str">
        <f>"CRS25WT3608038"</f>
        <v>CRS25WT3608038</v>
      </c>
      <c r="C1507" s="38">
        <v>45951</v>
      </c>
      <c r="D1507" s="39">
        <v>0.10888888888888888</v>
      </c>
      <c r="E1507" s="37" t="s">
        <v>62</v>
      </c>
      <c r="F1507" s="37">
        <v>197</v>
      </c>
      <c r="G1507" s="37">
        <v>4</v>
      </c>
      <c r="H1507" s="37">
        <v>197.33645629882801</v>
      </c>
      <c r="I1507" s="37">
        <v>9.5963945388793892</v>
      </c>
      <c r="J1507" s="37">
        <v>24.170661926269499</v>
      </c>
      <c r="K1507" s="37">
        <v>9.8041315078735405</v>
      </c>
      <c r="L1507" s="37">
        <v>20.127887725830099</v>
      </c>
      <c r="M1507" s="37">
        <v>0.85076707601547197</v>
      </c>
      <c r="N1507" s="37">
        <v>9.6004114151000994</v>
      </c>
      <c r="O1507" s="37">
        <v>0</v>
      </c>
      <c r="P1507" s="37">
        <v>0</v>
      </c>
      <c r="Q1507" s="37">
        <v>1.0327380150556601E-2</v>
      </c>
      <c r="R1507" s="37">
        <v>25</v>
      </c>
      <c r="S1507" s="37">
        <v>0.25199937820434598</v>
      </c>
      <c r="T1507" s="37">
        <v>994.13806152343795</v>
      </c>
      <c r="U1507" s="37">
        <v>320.43792724609398</v>
      </c>
      <c r="V1507" s="13"/>
      <c r="W1507" s="13"/>
      <c r="X1507" s="13"/>
      <c r="Y1507" s="13"/>
      <c r="Z1507" s="13"/>
      <c r="AA1507" s="13"/>
    </row>
    <row r="1508" spans="1:27" ht="15.75" customHeight="1" x14ac:dyDescent="0.2">
      <c r="A1508" s="13"/>
      <c r="B1508" s="37" t="str">
        <f>"CRS25WT3608039"</f>
        <v>CRS25WT3608039</v>
      </c>
      <c r="C1508" s="38">
        <v>45951</v>
      </c>
      <c r="D1508" s="39">
        <v>0.10783564814814815</v>
      </c>
      <c r="E1508" s="37" t="s">
        <v>62</v>
      </c>
      <c r="F1508" s="37">
        <v>197</v>
      </c>
      <c r="G1508" s="37">
        <v>4</v>
      </c>
      <c r="H1508" s="37">
        <v>197.06195068359401</v>
      </c>
      <c r="I1508" s="37">
        <v>9.5972270965576207</v>
      </c>
      <c r="J1508" s="37">
        <v>24.167671203613299</v>
      </c>
      <c r="K1508" s="37">
        <v>9.7995557785034197</v>
      </c>
      <c r="L1508" s="37">
        <v>20.1092739105225</v>
      </c>
      <c r="M1508" s="37">
        <v>0.849615037441254</v>
      </c>
      <c r="N1508" s="37">
        <v>9.5870571136474592</v>
      </c>
      <c r="O1508" s="37">
        <v>0</v>
      </c>
      <c r="P1508" s="37">
        <v>0</v>
      </c>
      <c r="Q1508" s="37">
        <v>1.7133075743913699E-2</v>
      </c>
      <c r="R1508" s="37">
        <v>25</v>
      </c>
      <c r="S1508" s="37">
        <v>0.24495324492454501</v>
      </c>
      <c r="T1508" s="37">
        <v>993.054443359375</v>
      </c>
      <c r="U1508" s="37">
        <v>272.77255249023398</v>
      </c>
      <c r="V1508" s="13"/>
      <c r="W1508" s="13"/>
      <c r="X1508" s="13"/>
      <c r="Y1508" s="13"/>
      <c r="Z1508" s="13"/>
      <c r="AA1508" s="13"/>
    </row>
    <row r="1509" spans="1:27" ht="15.75" customHeight="1" x14ac:dyDescent="0.2">
      <c r="A1509" s="13"/>
      <c r="B1509" s="37" t="str">
        <f>"CRS25WT3608040"</f>
        <v>CRS25WT3608040</v>
      </c>
      <c r="C1509" s="38">
        <v>45951</v>
      </c>
      <c r="D1509" s="39">
        <v>0.10567129629629629</v>
      </c>
      <c r="E1509" s="37" t="s">
        <v>62</v>
      </c>
      <c r="F1509" s="37">
        <v>195</v>
      </c>
      <c r="G1509" s="37">
        <v>4</v>
      </c>
      <c r="H1509" s="37">
        <v>195.72402954101599</v>
      </c>
      <c r="I1509" s="37">
        <v>9.5696010589599592</v>
      </c>
      <c r="J1509" s="37">
        <v>24.115547180175799</v>
      </c>
      <c r="K1509" s="37">
        <v>9.7651624679565394</v>
      </c>
      <c r="L1509" s="37">
        <v>20.0430908203125</v>
      </c>
      <c r="M1509" s="37">
        <v>0.84811198711395297</v>
      </c>
      <c r="N1509" s="37">
        <v>9.5219669342040998</v>
      </c>
      <c r="O1509" s="37">
        <v>0</v>
      </c>
      <c r="P1509" s="37">
        <v>0</v>
      </c>
      <c r="Q1509" s="37">
        <v>1.0476151481270801E-2</v>
      </c>
      <c r="R1509" s="37">
        <v>25</v>
      </c>
      <c r="S1509" s="37">
        <v>0.253093391656876</v>
      </c>
      <c r="T1509" s="37">
        <v>993.76336669921898</v>
      </c>
      <c r="U1509" s="37">
        <v>282.55770874023398</v>
      </c>
      <c r="V1509" s="13"/>
      <c r="W1509" s="13"/>
      <c r="X1509" s="13"/>
      <c r="Y1509" s="13"/>
      <c r="Z1509" s="13"/>
      <c r="AA1509" s="13"/>
    </row>
    <row r="1510" spans="1:27" ht="15.75" customHeight="1" x14ac:dyDescent="0.2">
      <c r="A1510" s="13"/>
      <c r="B1510" s="37" t="str">
        <f>"CRS25WT3608041"</f>
        <v>CRS25WT3608041</v>
      </c>
      <c r="C1510" s="38">
        <v>45951</v>
      </c>
      <c r="D1510" s="39">
        <v>0.10462962962962963</v>
      </c>
      <c r="E1510" s="37" t="s">
        <v>62</v>
      </c>
      <c r="F1510" s="37">
        <v>196</v>
      </c>
      <c r="G1510" s="37">
        <v>4</v>
      </c>
      <c r="H1510" s="37">
        <v>196.47053527832</v>
      </c>
      <c r="I1510" s="37">
        <v>9.6383028030395508</v>
      </c>
      <c r="J1510" s="37">
        <v>24.131057739257798</v>
      </c>
      <c r="K1510" s="37">
        <v>9.7923021316528303</v>
      </c>
      <c r="L1510" s="37">
        <v>20.063774108886701</v>
      </c>
      <c r="M1510" s="37">
        <v>0.84473502635955799</v>
      </c>
      <c r="N1510" s="37">
        <v>9.5582847595214808</v>
      </c>
      <c r="O1510" s="37">
        <v>0</v>
      </c>
      <c r="P1510" s="37">
        <v>0</v>
      </c>
      <c r="Q1510" s="37">
        <v>1.5081845223903699E-2</v>
      </c>
      <c r="R1510" s="37">
        <v>25</v>
      </c>
      <c r="S1510" s="37">
        <v>0.247917085886002</v>
      </c>
      <c r="T1510" s="37">
        <v>994.30572509765602</v>
      </c>
      <c r="U1510" s="37">
        <v>306.65505981445301</v>
      </c>
      <c r="V1510" s="13"/>
      <c r="W1510" s="13"/>
      <c r="X1510" s="13"/>
      <c r="Y1510" s="13"/>
      <c r="Z1510" s="13"/>
      <c r="AA1510" s="13"/>
    </row>
    <row r="1511" spans="1:27" ht="15.75" customHeight="1" x14ac:dyDescent="0.2">
      <c r="A1511" s="13"/>
      <c r="B1511" s="37" t="str">
        <f>"CRS25WT3608042"</f>
        <v>CRS25WT3608042</v>
      </c>
      <c r="C1511" s="38">
        <v>45951</v>
      </c>
      <c r="D1511" s="39">
        <v>0.10243055555555557</v>
      </c>
      <c r="E1511" s="37" t="s">
        <v>62</v>
      </c>
      <c r="F1511" s="37">
        <v>195</v>
      </c>
      <c r="G1511" s="37">
        <v>4</v>
      </c>
      <c r="H1511" s="37">
        <v>195.31875610351599</v>
      </c>
      <c r="I1511" s="37">
        <v>9.6076488494872994</v>
      </c>
      <c r="J1511" s="37">
        <v>24.0905437469482</v>
      </c>
      <c r="K1511" s="37">
        <v>9.7721672058105504</v>
      </c>
      <c r="L1511" s="37">
        <v>19.987249374389599</v>
      </c>
      <c r="M1511" s="37">
        <v>0.84387910366058305</v>
      </c>
      <c r="N1511" s="37">
        <v>9.5022506713867205</v>
      </c>
      <c r="O1511" s="37">
        <v>0</v>
      </c>
      <c r="P1511" s="37">
        <v>0</v>
      </c>
      <c r="Q1511" s="37">
        <v>6.0280282050371196E-3</v>
      </c>
      <c r="R1511" s="37">
        <v>25</v>
      </c>
      <c r="S1511" s="37">
        <v>0.24934220314025901</v>
      </c>
      <c r="T1511" s="37">
        <v>993.06512451171898</v>
      </c>
      <c r="U1511" s="37">
        <v>302.26980590820301</v>
      </c>
      <c r="V1511" s="13"/>
      <c r="W1511" s="13"/>
      <c r="X1511" s="13"/>
      <c r="Y1511" s="13"/>
      <c r="Z1511" s="13"/>
      <c r="AA1511" s="13"/>
    </row>
    <row r="1512" spans="1:27" ht="15.75" customHeight="1" x14ac:dyDescent="0.2">
      <c r="A1512" s="13"/>
      <c r="B1512" s="37" t="str">
        <f>"CRS25WT3608043"</f>
        <v>CRS25WT3608043</v>
      </c>
      <c r="C1512" s="38">
        <v>45951</v>
      </c>
      <c r="D1512" s="39">
        <v>0.10085648148148148</v>
      </c>
      <c r="E1512" s="37" t="s">
        <v>62</v>
      </c>
      <c r="F1512" s="37">
        <v>196</v>
      </c>
      <c r="G1512" s="37">
        <v>4</v>
      </c>
      <c r="H1512" s="37">
        <v>196.07954406738301</v>
      </c>
      <c r="I1512" s="37">
        <v>9.6222457885742205</v>
      </c>
      <c r="J1512" s="37">
        <v>24.065698623657202</v>
      </c>
      <c r="K1512" s="37">
        <v>9.7960405349731392</v>
      </c>
      <c r="L1512" s="37">
        <v>20.0162048339844</v>
      </c>
      <c r="M1512" s="37">
        <v>0.84675419330596902</v>
      </c>
      <c r="N1512" s="37">
        <v>9.5392627716064506</v>
      </c>
      <c r="O1512" s="37">
        <v>0</v>
      </c>
      <c r="P1512" s="37">
        <v>0</v>
      </c>
      <c r="Q1512" s="37">
        <v>1.3809518888592699E-2</v>
      </c>
      <c r="R1512" s="37">
        <v>25</v>
      </c>
      <c r="S1512" s="37">
        <v>0.24806930124759699</v>
      </c>
      <c r="T1512" s="37">
        <v>993.44219970703102</v>
      </c>
      <c r="U1512" s="37">
        <v>311.19253540039102</v>
      </c>
      <c r="V1512" s="13"/>
      <c r="W1512" s="13"/>
      <c r="X1512" s="13"/>
      <c r="Y1512" s="13"/>
      <c r="Z1512" s="13"/>
      <c r="AA1512" s="13"/>
    </row>
    <row r="1513" spans="1:27" ht="15.75" customHeight="1" x14ac:dyDescent="0.2">
      <c r="A1513" s="13"/>
      <c r="B1513" s="37" t="str">
        <f>"CRS25WT3608044"</f>
        <v>CRS25WT3608044</v>
      </c>
      <c r="C1513" s="38">
        <v>45951</v>
      </c>
      <c r="D1513" s="39">
        <v>0.10008101851851851</v>
      </c>
      <c r="E1513" s="37" t="s">
        <v>62</v>
      </c>
      <c r="F1513" s="37">
        <v>196</v>
      </c>
      <c r="G1513" s="37">
        <v>4</v>
      </c>
      <c r="H1513" s="37">
        <v>196.243408203125</v>
      </c>
      <c r="I1513" s="37">
        <v>9.6010303497314506</v>
      </c>
      <c r="J1513" s="37">
        <v>24.101829528808601</v>
      </c>
      <c r="K1513" s="37">
        <v>9.7789659500122106</v>
      </c>
      <c r="L1513" s="37">
        <v>20.0679111480713</v>
      </c>
      <c r="M1513" s="37">
        <v>0.848061263561249</v>
      </c>
      <c r="N1513" s="37">
        <v>9.5472345352172905</v>
      </c>
      <c r="O1513" s="37">
        <v>0</v>
      </c>
      <c r="P1513" s="37">
        <v>0</v>
      </c>
      <c r="Q1513" s="37">
        <v>1.37897012755275E-2</v>
      </c>
      <c r="R1513" s="37">
        <v>25</v>
      </c>
      <c r="S1513" s="37">
        <v>0.25176763534545898</v>
      </c>
      <c r="T1513" s="37">
        <v>994.39685058593795</v>
      </c>
      <c r="U1513" s="37">
        <v>272.99966430664102</v>
      </c>
      <c r="V1513" s="13"/>
      <c r="W1513" s="13"/>
      <c r="X1513" s="13"/>
      <c r="Y1513" s="13"/>
      <c r="Z1513" s="13"/>
      <c r="AA1513" s="13"/>
    </row>
    <row r="1514" spans="1:27" ht="15.75" customHeight="1" x14ac:dyDescent="0.2">
      <c r="A1514" s="13"/>
      <c r="B1514" s="37" t="str">
        <f>"CRS25WT3608045"</f>
        <v>CRS25WT3608045</v>
      </c>
      <c r="C1514" s="38">
        <v>45951</v>
      </c>
      <c r="D1514" s="39">
        <v>0.7620717592592593</v>
      </c>
      <c r="E1514" s="37" t="s">
        <v>62</v>
      </c>
      <c r="F1514" s="37">
        <v>195</v>
      </c>
      <c r="G1514" s="37">
        <v>4</v>
      </c>
      <c r="H1514" s="37">
        <v>195.05407714843801</v>
      </c>
      <c r="I1514" s="37">
        <v>9.4833660125732404</v>
      </c>
      <c r="J1514" s="37">
        <v>24.491624832153299</v>
      </c>
      <c r="K1514" s="37">
        <v>9.5682106018066406</v>
      </c>
      <c r="L1514" s="37">
        <v>20.3856391906738</v>
      </c>
      <c r="M1514" s="37">
        <v>0.83979815244674705</v>
      </c>
      <c r="N1514" s="37">
        <v>9.4893741607665998</v>
      </c>
      <c r="O1514" s="37">
        <v>0</v>
      </c>
      <c r="P1514" s="37">
        <v>0</v>
      </c>
      <c r="Q1514" s="37">
        <v>1.0952379554510099E-2</v>
      </c>
      <c r="R1514" s="37">
        <v>25</v>
      </c>
      <c r="S1514" s="37">
        <v>0.252208322286606</v>
      </c>
      <c r="T1514" s="37">
        <v>997.21936035156295</v>
      </c>
      <c r="U1514" s="37">
        <v>327.77233886718801</v>
      </c>
      <c r="V1514" s="13"/>
      <c r="W1514" s="13"/>
      <c r="X1514" s="13"/>
      <c r="Y1514" s="13"/>
      <c r="Z1514" s="13"/>
      <c r="AA1514" s="13"/>
    </row>
    <row r="1515" spans="1:27" ht="15.75" customHeight="1" x14ac:dyDescent="0.2">
      <c r="A1515" s="13"/>
      <c r="B1515" s="37" t="str">
        <f>"CRS25WT3608046"</f>
        <v>CRS25WT3608046</v>
      </c>
      <c r="C1515" s="38">
        <v>45951</v>
      </c>
      <c r="D1515" s="39">
        <v>0.76672453703703702</v>
      </c>
      <c r="E1515" s="37" t="s">
        <v>62</v>
      </c>
      <c r="F1515" s="37">
        <v>195</v>
      </c>
      <c r="G1515" s="37">
        <v>4</v>
      </c>
      <c r="H1515" s="37">
        <v>195.22537231445301</v>
      </c>
      <c r="I1515" s="37">
        <v>9.4986429214477504</v>
      </c>
      <c r="J1515" s="37">
        <v>24.484346389770501</v>
      </c>
      <c r="K1515" s="37">
        <v>9.5591249465942401</v>
      </c>
      <c r="L1515" s="37">
        <v>20.4229335784912</v>
      </c>
      <c r="M1515" s="37">
        <v>0.839433252811432</v>
      </c>
      <c r="N1515" s="37">
        <v>9.4977073669433594</v>
      </c>
      <c r="O1515" s="37">
        <v>0</v>
      </c>
      <c r="P1515" s="37">
        <v>0</v>
      </c>
      <c r="Q1515" s="37">
        <v>1.04737123474479E-2</v>
      </c>
      <c r="R1515" s="37">
        <v>25</v>
      </c>
      <c r="S1515" s="37">
        <v>0.24740268290042899</v>
      </c>
      <c r="T1515" s="37">
        <v>996.66009521484398</v>
      </c>
      <c r="U1515" s="37">
        <v>301.36346435546898</v>
      </c>
      <c r="V1515" s="13"/>
      <c r="W1515" s="13"/>
      <c r="X1515" s="13"/>
      <c r="Y1515" s="13"/>
      <c r="Z1515" s="13"/>
      <c r="AA1515" s="13"/>
    </row>
    <row r="1516" spans="1:27" ht="15.75" customHeight="1" x14ac:dyDescent="0.2">
      <c r="A1516" s="13"/>
      <c r="B1516" s="37" t="str">
        <f>"CRS25WT3608047"</f>
        <v>CRS25WT3608047</v>
      </c>
      <c r="C1516" s="38">
        <v>45951</v>
      </c>
      <c r="D1516" s="39">
        <v>0.76598379629629632</v>
      </c>
      <c r="E1516" s="37" t="s">
        <v>62</v>
      </c>
      <c r="F1516" s="37">
        <v>195</v>
      </c>
      <c r="G1516" s="37">
        <v>4</v>
      </c>
      <c r="H1516" s="37">
        <v>195.16613769531301</v>
      </c>
      <c r="I1516" s="37">
        <v>9.4764537811279297</v>
      </c>
      <c r="J1516" s="37">
        <v>24.527641296386701</v>
      </c>
      <c r="K1516" s="37">
        <v>9.5378398895263707</v>
      </c>
      <c r="L1516" s="37">
        <v>20.4622993469238</v>
      </c>
      <c r="M1516" s="37">
        <v>0.83965879678726196</v>
      </c>
      <c r="N1516" s="37">
        <v>9.4948253631591797</v>
      </c>
      <c r="O1516" s="37">
        <v>0</v>
      </c>
      <c r="P1516" s="37">
        <v>0</v>
      </c>
      <c r="Q1516" s="37">
        <v>9.8511902615428006E-3</v>
      </c>
      <c r="R1516" s="37">
        <v>25</v>
      </c>
      <c r="S1516" s="37">
        <v>0.24493157863616899</v>
      </c>
      <c r="T1516" s="37">
        <v>997.85772705078102</v>
      </c>
      <c r="U1516" s="37">
        <v>331.94802856445301</v>
      </c>
      <c r="V1516" s="13"/>
      <c r="W1516" s="13"/>
      <c r="X1516" s="13"/>
      <c r="Y1516" s="13"/>
      <c r="Z1516" s="13"/>
      <c r="AA1516" s="13"/>
    </row>
    <row r="1517" spans="1:27" ht="15.75" customHeight="1" x14ac:dyDescent="0.2">
      <c r="A1517" s="13"/>
      <c r="B1517" s="37" t="str">
        <f>"CRS25WT3608048"</f>
        <v>CRS25WT3608048</v>
      </c>
      <c r="C1517" s="38">
        <v>45951</v>
      </c>
      <c r="D1517" s="39">
        <v>0.76134259259259263</v>
      </c>
      <c r="E1517" s="37" t="s">
        <v>62</v>
      </c>
      <c r="F1517" s="37">
        <v>195</v>
      </c>
      <c r="G1517" s="37">
        <v>4</v>
      </c>
      <c r="H1517" s="37">
        <v>195.32763671875</v>
      </c>
      <c r="I1517" s="37">
        <v>9.4639596939086896</v>
      </c>
      <c r="J1517" s="37">
        <v>24.5013217926025</v>
      </c>
      <c r="K1517" s="37">
        <v>9.5418682098388707</v>
      </c>
      <c r="L1517" s="37">
        <v>20.470588684081999</v>
      </c>
      <c r="M1517" s="37">
        <v>0.84236693382263195</v>
      </c>
      <c r="N1517" s="37">
        <v>9.5026826858520508</v>
      </c>
      <c r="O1517" s="37">
        <v>0</v>
      </c>
      <c r="P1517" s="37">
        <v>0</v>
      </c>
      <c r="Q1517" s="37">
        <v>1.5236857347190399E-2</v>
      </c>
      <c r="R1517" s="37">
        <v>25</v>
      </c>
      <c r="S1517" s="37">
        <v>0.240487471222878</v>
      </c>
      <c r="T1517" s="37">
        <v>996.88366699218795</v>
      </c>
      <c r="U1517" s="37">
        <v>328.110595703125</v>
      </c>
      <c r="V1517" s="13"/>
      <c r="W1517" s="13"/>
      <c r="X1517" s="13"/>
      <c r="Y1517" s="13"/>
      <c r="Z1517" s="13"/>
      <c r="AA1517" s="13"/>
    </row>
    <row r="1518" spans="1:27" ht="15.75" customHeight="1" x14ac:dyDescent="0.2">
      <c r="A1518" s="13"/>
      <c r="B1518" s="37" t="str">
        <f>"CRS25WT3608049"</f>
        <v>CRS25WT3608049</v>
      </c>
      <c r="C1518" s="38">
        <v>45951</v>
      </c>
      <c r="D1518" s="39">
        <v>0.75822916666666673</v>
      </c>
      <c r="E1518" s="37" t="s">
        <v>62</v>
      </c>
      <c r="F1518" s="37">
        <v>198</v>
      </c>
      <c r="G1518" s="37">
        <v>4</v>
      </c>
      <c r="H1518" s="37">
        <v>198.75810241699199</v>
      </c>
      <c r="I1518" s="37">
        <v>9.6271905899047905</v>
      </c>
      <c r="J1518" s="37">
        <v>24.5150241851807</v>
      </c>
      <c r="K1518" s="37">
        <v>9.7114133834838903</v>
      </c>
      <c r="L1518" s="37">
        <v>20.466444015502901</v>
      </c>
      <c r="M1518" s="37">
        <v>0.84215676784515403</v>
      </c>
      <c r="N1518" s="37">
        <v>9.6695747375488299</v>
      </c>
      <c r="O1518" s="37">
        <v>0</v>
      </c>
      <c r="P1518" s="37">
        <v>0</v>
      </c>
      <c r="Q1518" s="37">
        <v>1.2619047425687299E-2</v>
      </c>
      <c r="R1518" s="37">
        <v>25</v>
      </c>
      <c r="S1518" s="37">
        <v>0.24329482018947601</v>
      </c>
      <c r="T1518" s="37">
        <v>997.636962890625</v>
      </c>
      <c r="U1518" s="37">
        <v>322.40530395507801</v>
      </c>
      <c r="V1518" s="13"/>
      <c r="W1518" s="13"/>
      <c r="X1518" s="13"/>
      <c r="Y1518" s="13"/>
      <c r="Z1518" s="13"/>
      <c r="AA1518" s="13"/>
    </row>
    <row r="1519" spans="1:27" ht="15.75" customHeight="1" x14ac:dyDescent="0.2">
      <c r="A1519" s="13"/>
      <c r="B1519" s="37" t="str">
        <f>"CRS25WT3608050"</f>
        <v>CRS25WT3608050</v>
      </c>
      <c r="C1519" s="38">
        <v>45951</v>
      </c>
      <c r="D1519" s="39">
        <v>0.76524305555555561</v>
      </c>
      <c r="E1519" s="37" t="s">
        <v>62</v>
      </c>
      <c r="F1519" s="37">
        <v>195</v>
      </c>
      <c r="G1519" s="37">
        <v>4</v>
      </c>
      <c r="H1519" s="37">
        <v>195.90701293945301</v>
      </c>
      <c r="I1519" s="37">
        <v>9.5182962417602504</v>
      </c>
      <c r="J1519" s="37">
        <v>24.4728183746338</v>
      </c>
      <c r="K1519" s="37">
        <v>9.6110267639160192</v>
      </c>
      <c r="L1519" s="37">
        <v>20.383567810058601</v>
      </c>
      <c r="M1519" s="37">
        <v>0.84102088212966897</v>
      </c>
      <c r="N1519" s="37">
        <v>9.5308694839477504</v>
      </c>
      <c r="O1519" s="37">
        <v>0</v>
      </c>
      <c r="P1519" s="37">
        <v>0</v>
      </c>
      <c r="Q1519" s="37">
        <v>2.0633772946894199E-3</v>
      </c>
      <c r="R1519" s="37">
        <v>25</v>
      </c>
      <c r="S1519" s="37">
        <v>0.247580751776695</v>
      </c>
      <c r="T1519" s="37">
        <v>998.49188232421898</v>
      </c>
      <c r="U1519" s="37">
        <v>426.212646484375</v>
      </c>
      <c r="V1519" s="13"/>
      <c r="W1519" s="13"/>
      <c r="X1519" s="13"/>
      <c r="Y1519" s="13"/>
      <c r="Z1519" s="13"/>
      <c r="AA1519" s="13"/>
    </row>
    <row r="1520" spans="1:27" ht="15.75" customHeight="1" x14ac:dyDescent="0.2">
      <c r="A1520" s="13"/>
      <c r="B1520" s="37" t="str">
        <f>"CRS25WT3608051"</f>
        <v>CRS25WT3608051</v>
      </c>
      <c r="C1520" s="38">
        <v>45951</v>
      </c>
      <c r="D1520" s="39">
        <v>0.11081018518518519</v>
      </c>
      <c r="E1520" s="37" t="s">
        <v>62</v>
      </c>
      <c r="F1520" s="37">
        <v>198</v>
      </c>
      <c r="G1520" s="37">
        <v>4</v>
      </c>
      <c r="H1520" s="37">
        <v>198.60404968261699</v>
      </c>
      <c r="I1520" s="37">
        <v>9.5938262939453107</v>
      </c>
      <c r="J1520" s="37">
        <v>24.26926612854</v>
      </c>
      <c r="K1520" s="37">
        <v>9.8146657943725604</v>
      </c>
      <c r="L1520" s="37">
        <v>20.235435485839801</v>
      </c>
      <c r="M1520" s="37">
        <v>0.85298150777816795</v>
      </c>
      <c r="N1520" s="37">
        <v>9.6620798110961896</v>
      </c>
      <c r="O1520" s="37">
        <v>0</v>
      </c>
      <c r="P1520" s="37">
        <v>0</v>
      </c>
      <c r="Q1520" s="37">
        <v>1.7618428915739101E-2</v>
      </c>
      <c r="R1520" s="37">
        <v>25</v>
      </c>
      <c r="S1520" s="37">
        <v>0.24174197018146501</v>
      </c>
      <c r="T1520" s="37">
        <v>992.87127685546898</v>
      </c>
      <c r="U1520" s="37">
        <v>303.619873046875</v>
      </c>
      <c r="V1520" s="13"/>
      <c r="W1520" s="13"/>
      <c r="X1520" s="13"/>
      <c r="Y1520" s="13"/>
      <c r="Z1520" s="13"/>
      <c r="AA1520" s="13"/>
    </row>
    <row r="1521" spans="1:27" ht="15.75" customHeight="1" x14ac:dyDescent="0.2">
      <c r="A1521" s="13"/>
      <c r="B1521" s="37" t="str">
        <f>"CRS25WT3608052"</f>
        <v>CRS25WT3608052</v>
      </c>
      <c r="C1521" s="38">
        <v>45951</v>
      </c>
      <c r="D1521" s="39">
        <v>0.75696759259259261</v>
      </c>
      <c r="E1521" s="37" t="s">
        <v>62</v>
      </c>
      <c r="F1521" s="37">
        <v>195</v>
      </c>
      <c r="G1521" s="37">
        <v>4</v>
      </c>
      <c r="H1521" s="37">
        <v>195.073974609375</v>
      </c>
      <c r="I1521" s="37">
        <v>9.4802446365356392</v>
      </c>
      <c r="J1521" s="37">
        <v>24.489107131958001</v>
      </c>
      <c r="K1521" s="37">
        <v>9.5410642623901403</v>
      </c>
      <c r="L1521" s="37">
        <v>20.445724487304702</v>
      </c>
      <c r="M1521" s="37">
        <v>0.84024673700332597</v>
      </c>
      <c r="N1521" s="37">
        <v>9.4903421401977504</v>
      </c>
      <c r="O1521" s="37">
        <v>0</v>
      </c>
      <c r="P1521" s="37">
        <v>0</v>
      </c>
      <c r="Q1521" s="37">
        <v>1.0654759593308E-2</v>
      </c>
      <c r="R1521" s="37">
        <v>25</v>
      </c>
      <c r="S1521" s="37">
        <v>0.243051707744598</v>
      </c>
      <c r="T1521" s="37">
        <v>998.23724365234398</v>
      </c>
      <c r="U1521" s="37">
        <v>429.65594482421898</v>
      </c>
      <c r="V1521" s="13"/>
      <c r="W1521" s="13"/>
      <c r="X1521" s="13"/>
      <c r="Y1521" s="13"/>
      <c r="Z1521" s="13"/>
      <c r="AA1521" s="13"/>
    </row>
    <row r="1522" spans="1:27" ht="15.75" customHeight="1" x14ac:dyDescent="0.2">
      <c r="A1522" s="13"/>
      <c r="B1522" s="37" t="str">
        <f>"CRS25WT3608053"</f>
        <v>CRS25WT3608053</v>
      </c>
      <c r="C1522" s="38">
        <v>45951</v>
      </c>
      <c r="D1522" s="39">
        <v>0.75407407407407412</v>
      </c>
      <c r="E1522" s="37" t="s">
        <v>62</v>
      </c>
      <c r="F1522" s="37">
        <v>195</v>
      </c>
      <c r="G1522" s="37">
        <v>4</v>
      </c>
      <c r="H1522" s="37">
        <v>195.27210998535199</v>
      </c>
      <c r="I1522" s="37">
        <v>9.4896135330200195</v>
      </c>
      <c r="J1522" s="37">
        <v>24.4773960113525</v>
      </c>
      <c r="K1522" s="37">
        <v>9.5604419708252006</v>
      </c>
      <c r="L1522" s="37">
        <v>20.425006866455099</v>
      </c>
      <c r="M1522" s="37">
        <v>0.84067177772521995</v>
      </c>
      <c r="N1522" s="37">
        <v>9.4999809265136701</v>
      </c>
      <c r="O1522" s="37">
        <v>0</v>
      </c>
      <c r="P1522" s="37">
        <v>0</v>
      </c>
      <c r="Q1522" s="37">
        <v>1.06546068564057E-2</v>
      </c>
      <c r="R1522" s="37">
        <v>25</v>
      </c>
      <c r="S1522" s="37">
        <v>0.23945116996765101</v>
      </c>
      <c r="T1522" s="37">
        <v>997.0947265625</v>
      </c>
      <c r="U1522" s="37">
        <v>369.74337768554699</v>
      </c>
      <c r="V1522" s="13"/>
      <c r="W1522" s="13"/>
      <c r="X1522" s="13"/>
      <c r="Y1522" s="13"/>
      <c r="Z1522" s="13"/>
      <c r="AA1522" s="13"/>
    </row>
    <row r="1523" spans="1:27" ht="15.75" customHeight="1" x14ac:dyDescent="0.2">
      <c r="A1523" s="13"/>
      <c r="B1523" s="37" t="str">
        <f>"CRS25WT3608054"</f>
        <v>CRS25WT3608054</v>
      </c>
      <c r="C1523" s="38">
        <v>45951</v>
      </c>
      <c r="D1523" s="39">
        <v>8.5520833333333338E-2</v>
      </c>
      <c r="E1523" s="37" t="s">
        <v>62</v>
      </c>
      <c r="F1523" s="37">
        <v>198</v>
      </c>
      <c r="G1523" s="37">
        <v>4</v>
      </c>
      <c r="H1523" s="37">
        <v>198.92251586914099</v>
      </c>
      <c r="I1523" s="37">
        <v>9.6603174209594709</v>
      </c>
      <c r="J1523" s="37">
        <v>24.180171966552699</v>
      </c>
      <c r="K1523" s="37">
        <v>9.8920774459838903</v>
      </c>
      <c r="L1523" s="37">
        <v>20.1092739105225</v>
      </c>
      <c r="M1523" s="37">
        <v>0.85159510374069203</v>
      </c>
      <c r="N1523" s="37">
        <v>9.6775732040405291</v>
      </c>
      <c r="O1523" s="37">
        <v>0</v>
      </c>
      <c r="P1523" s="37">
        <v>0</v>
      </c>
      <c r="Q1523" s="37">
        <v>8.2242451608181E-3</v>
      </c>
      <c r="R1523" s="37">
        <v>25</v>
      </c>
      <c r="S1523" s="37">
        <v>0.246135324239731</v>
      </c>
      <c r="T1523" s="37">
        <v>993.02056884765602</v>
      </c>
      <c r="U1523" s="37">
        <v>290.14483642578102</v>
      </c>
      <c r="V1523" s="13"/>
      <c r="W1523" s="13"/>
      <c r="X1523" s="13"/>
      <c r="Y1523" s="13"/>
      <c r="Z1523" s="13"/>
      <c r="AA1523" s="13"/>
    </row>
    <row r="1524" spans="1:27" ht="15.75" customHeight="1" x14ac:dyDescent="0.2">
      <c r="A1524" s="13"/>
      <c r="B1524" s="37" t="str">
        <f>"CRS25WT3608055"</f>
        <v>CRS25WT3608055</v>
      </c>
      <c r="C1524" s="38">
        <v>45951</v>
      </c>
      <c r="D1524" s="39">
        <v>8.6932870370370383E-2</v>
      </c>
      <c r="E1524" s="37" t="s">
        <v>62</v>
      </c>
      <c r="F1524" s="37">
        <v>199</v>
      </c>
      <c r="G1524" s="37">
        <v>4</v>
      </c>
      <c r="H1524" s="37">
        <v>199.21565246582</v>
      </c>
      <c r="I1524" s="37">
        <v>9.5978651046752894</v>
      </c>
      <c r="J1524" s="37">
        <v>24.325962066650401</v>
      </c>
      <c r="K1524" s="37">
        <v>9.8097982406616193</v>
      </c>
      <c r="L1524" s="37">
        <v>20.307823181152301</v>
      </c>
      <c r="M1524" s="37">
        <v>0.853254914283752</v>
      </c>
      <c r="N1524" s="37">
        <v>9.69183444976807</v>
      </c>
      <c r="O1524" s="37">
        <v>0</v>
      </c>
      <c r="P1524" s="37">
        <v>0</v>
      </c>
      <c r="Q1524" s="37">
        <v>1.04737123474479E-2</v>
      </c>
      <c r="R1524" s="37">
        <v>25</v>
      </c>
      <c r="S1524" s="37">
        <v>0.24111993610858901</v>
      </c>
      <c r="T1524" s="37">
        <v>993.185546875</v>
      </c>
      <c r="U1524" s="37">
        <v>307.33120727539102</v>
      </c>
      <c r="V1524" s="13"/>
      <c r="W1524" s="13"/>
      <c r="X1524" s="13"/>
      <c r="Y1524" s="13"/>
      <c r="Z1524" s="13"/>
      <c r="AA1524" s="13"/>
    </row>
    <row r="1525" spans="1:27" ht="15.75" customHeight="1" x14ac:dyDescent="0.2">
      <c r="A1525" s="13"/>
      <c r="B1525" s="37" t="str">
        <f>"CRS25WT3608056"</f>
        <v>CRS25WT3608056</v>
      </c>
      <c r="C1525" s="38">
        <v>45951</v>
      </c>
      <c r="D1525" s="39">
        <v>9.9421296296296299E-2</v>
      </c>
      <c r="E1525" s="37" t="s">
        <v>62</v>
      </c>
      <c r="F1525" s="37">
        <v>197</v>
      </c>
      <c r="G1525" s="37">
        <v>4</v>
      </c>
      <c r="H1525" s="37">
        <v>197.68917846679699</v>
      </c>
      <c r="I1525" s="37">
        <v>9.6140184402465803</v>
      </c>
      <c r="J1525" s="37">
        <v>24.1787014007568</v>
      </c>
      <c r="K1525" s="37">
        <v>9.8085527420043892</v>
      </c>
      <c r="L1525" s="37">
        <v>20.1547756195068</v>
      </c>
      <c r="M1525" s="37">
        <v>0.85044252872466997</v>
      </c>
      <c r="N1525" s="37">
        <v>9.6175708770752006</v>
      </c>
      <c r="O1525" s="37">
        <v>0</v>
      </c>
      <c r="P1525" s="37">
        <v>0</v>
      </c>
      <c r="Q1525" s="37">
        <v>1.3809518888592699E-2</v>
      </c>
      <c r="R1525" s="37">
        <v>25</v>
      </c>
      <c r="S1525" s="37">
        <v>0.24567322432994801</v>
      </c>
      <c r="T1525" s="37">
        <v>992.72106933593795</v>
      </c>
      <c r="U1525" s="37">
        <v>277.9052734375</v>
      </c>
      <c r="V1525" s="13"/>
      <c r="W1525" s="13"/>
      <c r="X1525" s="13"/>
      <c r="Y1525" s="13"/>
      <c r="Z1525" s="13"/>
      <c r="AA1525" s="13"/>
    </row>
    <row r="1526" spans="1:27" ht="15.75" customHeight="1" x14ac:dyDescent="0.2">
      <c r="A1526" s="13"/>
      <c r="B1526" s="37" t="str">
        <f>"CRS25WT3608057"</f>
        <v>CRS25WT3608057</v>
      </c>
      <c r="C1526" s="38">
        <v>45951</v>
      </c>
      <c r="D1526" s="39">
        <v>9.3680555555555559E-2</v>
      </c>
      <c r="E1526" s="37" t="s">
        <v>62</v>
      </c>
      <c r="F1526" s="37">
        <v>198</v>
      </c>
      <c r="G1526" s="37">
        <v>4</v>
      </c>
      <c r="H1526" s="37">
        <v>198.91737365722699</v>
      </c>
      <c r="I1526" s="37">
        <v>9.5870475769043004</v>
      </c>
      <c r="J1526" s="37">
        <v>24.3281574249268</v>
      </c>
      <c r="K1526" s="37">
        <v>9.7881326675415004</v>
      </c>
      <c r="L1526" s="37">
        <v>20.322299957275401</v>
      </c>
      <c r="M1526" s="37">
        <v>0.85286170244216897</v>
      </c>
      <c r="N1526" s="37">
        <v>9.6773233413696307</v>
      </c>
      <c r="O1526" s="37">
        <v>0</v>
      </c>
      <c r="P1526" s="37">
        <v>0</v>
      </c>
      <c r="Q1526" s="37">
        <v>1.5014879405498499E-2</v>
      </c>
      <c r="R1526" s="37">
        <v>25</v>
      </c>
      <c r="S1526" s="37">
        <v>0.24637998640537301</v>
      </c>
      <c r="T1526" s="37">
        <v>992.974365234375</v>
      </c>
      <c r="U1526" s="37">
        <v>350.41955566406301</v>
      </c>
      <c r="V1526" s="13"/>
      <c r="W1526" s="13"/>
      <c r="X1526" s="13"/>
      <c r="Y1526" s="13"/>
      <c r="Z1526" s="13"/>
      <c r="AA1526" s="13"/>
    </row>
    <row r="1527" spans="1:27" ht="15.75" customHeight="1" x14ac:dyDescent="0.2">
      <c r="A1527" s="13"/>
      <c r="B1527" s="37" t="str">
        <f>"CRS25WT3608058"</f>
        <v>CRS25WT3608058</v>
      </c>
      <c r="C1527" s="38">
        <v>45951</v>
      </c>
      <c r="D1527" s="39">
        <v>0.74432870370370363</v>
      </c>
      <c r="E1527" s="37" t="s">
        <v>62</v>
      </c>
      <c r="F1527" s="37">
        <v>197</v>
      </c>
      <c r="G1527" s="37">
        <v>4</v>
      </c>
      <c r="H1527" s="37">
        <v>197.11947631835901</v>
      </c>
      <c r="I1527" s="37">
        <v>9.5119085311889595</v>
      </c>
      <c r="J1527" s="37">
        <v>24.493064880371101</v>
      </c>
      <c r="K1527" s="37">
        <v>9.6401329040527308</v>
      </c>
      <c r="L1527" s="37">
        <v>20.447797775268601</v>
      </c>
      <c r="M1527" s="37">
        <v>0.846094250679016</v>
      </c>
      <c r="N1527" s="37">
        <v>9.5898551940918004</v>
      </c>
      <c r="O1527" s="37">
        <v>0</v>
      </c>
      <c r="P1527" s="37">
        <v>0</v>
      </c>
      <c r="Q1527" s="37">
        <v>1.7618428915739101E-2</v>
      </c>
      <c r="R1527" s="37">
        <v>25</v>
      </c>
      <c r="S1527" s="37">
        <v>0.24092482030391699</v>
      </c>
      <c r="T1527" s="37">
        <v>997.217529296875</v>
      </c>
      <c r="U1527" s="37">
        <v>360.76397705078102</v>
      </c>
      <c r="V1527" s="13"/>
      <c r="W1527" s="13"/>
      <c r="X1527" s="13"/>
      <c r="Y1527" s="13"/>
      <c r="Z1527" s="13"/>
      <c r="AA1527" s="13"/>
    </row>
    <row r="1528" spans="1:27" ht="15.75" customHeight="1" x14ac:dyDescent="0.2">
      <c r="A1528" s="13"/>
      <c r="B1528" s="37" t="str">
        <f>"CRS25WT3608059"</f>
        <v>CRS25WT3608059</v>
      </c>
      <c r="C1528" s="38">
        <v>45951</v>
      </c>
      <c r="D1528" s="39">
        <v>0.74483796296296301</v>
      </c>
      <c r="E1528" s="37" t="s">
        <v>62</v>
      </c>
      <c r="F1528" s="37">
        <v>198</v>
      </c>
      <c r="G1528" s="37">
        <v>4</v>
      </c>
      <c r="H1528" s="37">
        <v>198.81164550781301</v>
      </c>
      <c r="I1528" s="37">
        <v>9.6712932586669904</v>
      </c>
      <c r="J1528" s="37">
        <v>24.5061645507813</v>
      </c>
      <c r="K1528" s="37">
        <v>9.7110795974731392</v>
      </c>
      <c r="L1528" s="37">
        <v>20.472660064697301</v>
      </c>
      <c r="M1528" s="37">
        <v>0.83884537220001198</v>
      </c>
      <c r="N1528" s="37">
        <v>9.67217922210693</v>
      </c>
      <c r="O1528" s="37">
        <v>0</v>
      </c>
      <c r="P1528" s="37">
        <v>0</v>
      </c>
      <c r="Q1528" s="37">
        <v>1.06352306902409E-2</v>
      </c>
      <c r="R1528" s="37">
        <v>25</v>
      </c>
      <c r="S1528" s="37">
        <v>0.238914430141449</v>
      </c>
      <c r="T1528" s="37">
        <v>998.88885498046898</v>
      </c>
      <c r="U1528" s="37">
        <v>395.13018798828102</v>
      </c>
      <c r="V1528" s="13"/>
      <c r="W1528" s="13"/>
      <c r="X1528" s="13"/>
      <c r="Y1528" s="13"/>
      <c r="Z1528" s="13"/>
      <c r="AA1528" s="13"/>
    </row>
    <row r="1529" spans="1:27" ht="15.75" customHeight="1" x14ac:dyDescent="0.2">
      <c r="A1529" s="13"/>
      <c r="B1529" s="37" t="str">
        <f>"CRS25WT3608060"</f>
        <v>CRS25WT3608060</v>
      </c>
      <c r="C1529" s="38">
        <v>45951</v>
      </c>
      <c r="D1529" s="39">
        <v>0.74221064814814808</v>
      </c>
      <c r="E1529" s="37" t="s">
        <v>62</v>
      </c>
      <c r="F1529" s="37">
        <v>195</v>
      </c>
      <c r="G1529" s="37">
        <v>4</v>
      </c>
      <c r="H1529" s="37">
        <v>195.56982421875</v>
      </c>
      <c r="I1529" s="37">
        <v>9.4637660980224592</v>
      </c>
      <c r="J1529" s="37">
        <v>24.481103897094702</v>
      </c>
      <c r="K1529" s="37">
        <v>9.5789060592651403</v>
      </c>
      <c r="L1529" s="37">
        <v>20.416719436645501</v>
      </c>
      <c r="M1529" s="37">
        <v>0.84412515163421598</v>
      </c>
      <c r="N1529" s="37">
        <v>9.51446437835693</v>
      </c>
      <c r="O1529" s="37">
        <v>0</v>
      </c>
      <c r="P1529" s="37">
        <v>0</v>
      </c>
      <c r="Q1529" s="37">
        <v>1.19047593325377E-2</v>
      </c>
      <c r="R1529" s="37">
        <v>25</v>
      </c>
      <c r="S1529" s="37">
        <v>0.24568265676498399</v>
      </c>
      <c r="T1529" s="37">
        <v>997.35076904296898</v>
      </c>
      <c r="U1529" s="37">
        <v>318.65365600585898</v>
      </c>
      <c r="V1529" s="13"/>
      <c r="W1529" s="13"/>
      <c r="X1529" s="13"/>
      <c r="Y1529" s="13"/>
      <c r="Z1529" s="13"/>
      <c r="AA1529" s="13"/>
    </row>
    <row r="1530" spans="1:27" ht="15.75" customHeight="1" x14ac:dyDescent="0.2">
      <c r="A1530" s="13"/>
      <c r="B1530" s="37" t="str">
        <f>"CRS25WT3608061"</f>
        <v>CRS25WT3608061</v>
      </c>
      <c r="C1530" s="38">
        <v>45951</v>
      </c>
      <c r="D1530" s="39">
        <v>0.74591435185185195</v>
      </c>
      <c r="E1530" s="37" t="s">
        <v>62</v>
      </c>
      <c r="F1530" s="37">
        <v>195</v>
      </c>
      <c r="G1530" s="37">
        <v>4</v>
      </c>
      <c r="H1530" s="37">
        <v>195.60493469238301</v>
      </c>
      <c r="I1530" s="37">
        <v>9.55261325836182</v>
      </c>
      <c r="J1530" s="37">
        <v>24.494316101074201</v>
      </c>
      <c r="K1530" s="37">
        <v>9.6177139282226598</v>
      </c>
      <c r="L1530" s="37">
        <v>20.337985992431602</v>
      </c>
      <c r="M1530" s="37">
        <v>0.83597308397293102</v>
      </c>
      <c r="N1530" s="37">
        <v>9.51617336273193</v>
      </c>
      <c r="O1530" s="37">
        <v>0</v>
      </c>
      <c r="P1530" s="37">
        <v>0</v>
      </c>
      <c r="Q1530" s="37">
        <v>1.25409150496125E-2</v>
      </c>
      <c r="R1530" s="37">
        <v>25</v>
      </c>
      <c r="S1530" s="37">
        <v>0.25407636165618902</v>
      </c>
      <c r="T1530" s="37">
        <v>998.12384033203102</v>
      </c>
      <c r="U1530" s="37">
        <v>429.19595336914102</v>
      </c>
      <c r="V1530" s="13"/>
      <c r="W1530" s="13"/>
      <c r="X1530" s="13"/>
      <c r="Y1530" s="13"/>
      <c r="Z1530" s="13"/>
      <c r="AA1530" s="13"/>
    </row>
    <row r="1531" spans="1:27" ht="15.75" customHeight="1" x14ac:dyDescent="0.2">
      <c r="A1531" s="13"/>
      <c r="B1531" s="37" t="str">
        <f>"CRS25WT3608062"</f>
        <v>CRS25WT3608062</v>
      </c>
      <c r="C1531" s="38">
        <v>45951</v>
      </c>
      <c r="D1531" s="39">
        <v>9.5335648148148155E-2</v>
      </c>
      <c r="E1531" s="37" t="s">
        <v>62</v>
      </c>
      <c r="F1531" s="37">
        <v>196</v>
      </c>
      <c r="G1531" s="37">
        <v>4</v>
      </c>
      <c r="H1531" s="37">
        <v>196.56484985351599</v>
      </c>
      <c r="I1531" s="37">
        <v>9.5758686065673793</v>
      </c>
      <c r="J1531" s="37">
        <v>24.122623443603501</v>
      </c>
      <c r="K1531" s="37">
        <v>9.8000326156616193</v>
      </c>
      <c r="L1531" s="37">
        <v>20.057569503784201</v>
      </c>
      <c r="M1531" s="37">
        <v>0.85094821453094505</v>
      </c>
      <c r="N1531" s="37">
        <v>9.5628728866577095</v>
      </c>
      <c r="O1531" s="37">
        <v>0</v>
      </c>
      <c r="P1531" s="37">
        <v>0</v>
      </c>
      <c r="Q1531" s="37">
        <v>1.0327381081879101E-2</v>
      </c>
      <c r="R1531" s="37">
        <v>25</v>
      </c>
      <c r="S1531" s="37">
        <v>0.24881967902183499</v>
      </c>
      <c r="T1531" s="37">
        <v>993.543701171875</v>
      </c>
      <c r="U1531" s="37">
        <v>316.68078613281301</v>
      </c>
      <c r="V1531" s="13"/>
      <c r="W1531" s="13"/>
      <c r="X1531" s="13"/>
      <c r="Y1531" s="13"/>
      <c r="Z1531" s="13"/>
      <c r="AA1531" s="13"/>
    </row>
    <row r="1532" spans="1:27" ht="15.75" customHeight="1" x14ac:dyDescent="0.2">
      <c r="A1532" s="13"/>
      <c r="B1532" s="37" t="str">
        <f>"CRS25WT3608063"</f>
        <v>CRS25WT3608063</v>
      </c>
      <c r="C1532" s="38">
        <v>45951</v>
      </c>
      <c r="D1532" s="39">
        <v>9.8182870370370365E-2</v>
      </c>
      <c r="E1532" s="37" t="s">
        <v>62</v>
      </c>
      <c r="F1532" s="37">
        <v>198</v>
      </c>
      <c r="G1532" s="37">
        <v>4</v>
      </c>
      <c r="H1532" s="37">
        <v>198.28634643554699</v>
      </c>
      <c r="I1532" s="37">
        <v>9.5802288055419904</v>
      </c>
      <c r="J1532" s="37">
        <v>24.2781772613525</v>
      </c>
      <c r="K1532" s="37">
        <v>9.8130073547363299</v>
      </c>
      <c r="L1532" s="37">
        <v>20.206480026245099</v>
      </c>
      <c r="M1532" s="37">
        <v>0.85251271724700906</v>
      </c>
      <c r="N1532" s="37">
        <v>9.6466236114502006</v>
      </c>
      <c r="O1532" s="37">
        <v>0</v>
      </c>
      <c r="P1532" s="37">
        <v>0</v>
      </c>
      <c r="Q1532" s="37">
        <v>1.3809213414788199E-2</v>
      </c>
      <c r="R1532" s="37">
        <v>25</v>
      </c>
      <c r="S1532" s="37">
        <v>0.24695608019828799</v>
      </c>
      <c r="T1532" s="37">
        <v>993.40637207031295</v>
      </c>
      <c r="U1532" s="37">
        <v>294.84490966796898</v>
      </c>
      <c r="V1532" s="13"/>
      <c r="W1532" s="13"/>
      <c r="X1532" s="13"/>
      <c r="Y1532" s="13"/>
      <c r="Z1532" s="13"/>
      <c r="AA1532" s="13"/>
    </row>
    <row r="1533" spans="1:27" ht="15.75" customHeight="1" x14ac:dyDescent="0.2">
      <c r="A1533" s="13"/>
      <c r="B1533" s="37" t="str">
        <f>"CRS25WT3608064"</f>
        <v>CRS25WT3608064</v>
      </c>
      <c r="C1533" s="38">
        <v>45951</v>
      </c>
      <c r="D1533" s="39">
        <v>9.6134259259259267E-2</v>
      </c>
      <c r="E1533" s="37" t="s">
        <v>62</v>
      </c>
      <c r="F1533" s="37">
        <v>200</v>
      </c>
      <c r="G1533" s="37">
        <v>4</v>
      </c>
      <c r="H1533" s="37">
        <v>200.051025390625</v>
      </c>
      <c r="I1533" s="37">
        <v>9.6152830123901403</v>
      </c>
      <c r="J1533" s="37">
        <v>24.388721466064499</v>
      </c>
      <c r="K1533" s="37">
        <v>9.8329076766967791</v>
      </c>
      <c r="L1533" s="37">
        <v>20.345050811767599</v>
      </c>
      <c r="M1533" s="37">
        <v>0.85307985544204701</v>
      </c>
      <c r="N1533" s="37">
        <v>9.7324752807617205</v>
      </c>
      <c r="O1533" s="37">
        <v>0</v>
      </c>
      <c r="P1533" s="37">
        <v>0</v>
      </c>
      <c r="Q1533" s="37">
        <v>1.52368545532227E-2</v>
      </c>
      <c r="R1533" s="37">
        <v>25</v>
      </c>
      <c r="S1533" s="37">
        <v>0.24415709078311901</v>
      </c>
      <c r="T1533" s="37">
        <v>993.115966796875</v>
      </c>
      <c r="U1533" s="37">
        <v>363.76678466796898</v>
      </c>
      <c r="V1533" s="13"/>
      <c r="W1533" s="13"/>
      <c r="X1533" s="13"/>
      <c r="Y1533" s="13"/>
      <c r="Z1533" s="13"/>
      <c r="AA1533" s="13"/>
    </row>
    <row r="1534" spans="1:27" ht="15.75" customHeight="1" x14ac:dyDescent="0.2">
      <c r="A1534" s="13"/>
      <c r="B1534" s="37" t="str">
        <f>"CRS25WT3608065"</f>
        <v>CRS25WT3608065</v>
      </c>
      <c r="C1534" s="38">
        <v>45951</v>
      </c>
      <c r="D1534" s="39">
        <v>9.7418981481481481E-2</v>
      </c>
      <c r="E1534" s="37" t="s">
        <v>62</v>
      </c>
      <c r="F1534" s="37">
        <v>198</v>
      </c>
      <c r="G1534" s="37">
        <v>4</v>
      </c>
      <c r="H1534" s="37">
        <v>198.69485473632801</v>
      </c>
      <c r="I1534" s="37">
        <v>9.6000299453735405</v>
      </c>
      <c r="J1534" s="37">
        <v>24.3387126922607</v>
      </c>
      <c r="K1534" s="37">
        <v>9.7741994857788104</v>
      </c>
      <c r="L1534" s="37">
        <v>20.328506469726602</v>
      </c>
      <c r="M1534" s="37">
        <v>0.85038661956787098</v>
      </c>
      <c r="N1534" s="37">
        <v>9.6664972305297905</v>
      </c>
      <c r="O1534" s="37">
        <v>0</v>
      </c>
      <c r="P1534" s="37">
        <v>0</v>
      </c>
      <c r="Q1534" s="37">
        <v>1.3809213414788199E-2</v>
      </c>
      <c r="R1534" s="37">
        <v>25</v>
      </c>
      <c r="S1534" s="37">
        <v>0.23856437206268299</v>
      </c>
      <c r="T1534" s="37">
        <v>994.21398925781295</v>
      </c>
      <c r="U1534" s="37">
        <v>314.43984985351602</v>
      </c>
      <c r="V1534" s="13"/>
      <c r="W1534" s="13"/>
      <c r="X1534" s="13"/>
      <c r="Y1534" s="13"/>
      <c r="Z1534" s="13"/>
      <c r="AA1534" s="13"/>
    </row>
    <row r="1535" spans="1:27" ht="15.75" customHeight="1" x14ac:dyDescent="0.2">
      <c r="A1535" s="13"/>
      <c r="B1535" s="37" t="str">
        <f>"CRS25WT3608066"</f>
        <v>CRS25WT3608066</v>
      </c>
      <c r="C1535" s="38">
        <v>45951</v>
      </c>
      <c r="D1535" s="39">
        <v>0.74690972222222218</v>
      </c>
      <c r="E1535" s="37" t="s">
        <v>62</v>
      </c>
      <c r="F1535" s="37">
        <v>196</v>
      </c>
      <c r="G1535" s="37">
        <v>4</v>
      </c>
      <c r="H1535" s="37">
        <v>196.68571472168</v>
      </c>
      <c r="I1535" s="37">
        <v>9.5274238586425799</v>
      </c>
      <c r="J1535" s="37">
        <v>24.491846084594702</v>
      </c>
      <c r="K1535" s="37">
        <v>9.6531543731689506</v>
      </c>
      <c r="L1535" s="37">
        <v>20.375278472900401</v>
      </c>
      <c r="M1535" s="37">
        <v>0.84289950132369995</v>
      </c>
      <c r="N1535" s="37">
        <v>9.5687532424926793</v>
      </c>
      <c r="O1535" s="37">
        <v>0</v>
      </c>
      <c r="P1535" s="37">
        <v>0</v>
      </c>
      <c r="Q1535" s="37">
        <v>1.0316240601241601E-2</v>
      </c>
      <c r="R1535" s="37">
        <v>25</v>
      </c>
      <c r="S1535" s="37">
        <v>0.245861500501633</v>
      </c>
      <c r="T1535" s="37">
        <v>999.04193115234398</v>
      </c>
      <c r="U1535" s="37">
        <v>569.957275390625</v>
      </c>
      <c r="V1535" s="13"/>
      <c r="W1535" s="13"/>
      <c r="X1535" s="13"/>
      <c r="Y1535" s="13"/>
      <c r="Z1535" s="13"/>
      <c r="AA1535" s="13"/>
    </row>
    <row r="1536" spans="1:27" ht="15.75" customHeight="1" x14ac:dyDescent="0.2">
      <c r="A1536" s="13"/>
      <c r="B1536" s="37" t="str">
        <f>"CRS25WT3608067"</f>
        <v>CRS25WT3608067</v>
      </c>
      <c r="C1536" s="38">
        <v>45951</v>
      </c>
      <c r="D1536" s="39">
        <v>0.74398148148148147</v>
      </c>
      <c r="E1536" s="37" t="s">
        <v>62</v>
      </c>
      <c r="F1536" s="37">
        <v>195</v>
      </c>
      <c r="G1536" s="37">
        <v>4</v>
      </c>
      <c r="H1536" s="37">
        <v>195.34262084960901</v>
      </c>
      <c r="I1536" s="37">
        <v>9.4974174499511701</v>
      </c>
      <c r="J1536" s="37">
        <v>24.478805541992202</v>
      </c>
      <c r="K1536" s="37">
        <v>9.5706911087036097</v>
      </c>
      <c r="L1536" s="37">
        <v>20.4105033874512</v>
      </c>
      <c r="M1536" s="37">
        <v>0.84023594856262196</v>
      </c>
      <c r="N1536" s="37">
        <v>9.5034112930297905</v>
      </c>
      <c r="O1536" s="37">
        <v>0</v>
      </c>
      <c r="P1536" s="37">
        <v>0</v>
      </c>
      <c r="Q1536" s="37">
        <v>1.06352306902409E-2</v>
      </c>
      <c r="R1536" s="37">
        <v>25</v>
      </c>
      <c r="S1536" s="37">
        <v>0.24061909317970301</v>
      </c>
      <c r="T1536" s="37">
        <v>998.653076171875</v>
      </c>
      <c r="U1536" s="37">
        <v>355.73538208007801</v>
      </c>
      <c r="V1536" s="13"/>
      <c r="W1536" s="13"/>
      <c r="X1536" s="13"/>
      <c r="Y1536" s="13"/>
      <c r="Z1536" s="13"/>
      <c r="AA1536" s="13"/>
    </row>
    <row r="1537" spans="1:27" ht="15.75" customHeight="1" x14ac:dyDescent="0.2">
      <c r="A1537" s="13"/>
      <c r="B1537" s="37" t="str">
        <f>"CRS25WT3608068"</f>
        <v>CRS25WT3608068</v>
      </c>
      <c r="C1537" s="38">
        <v>45951</v>
      </c>
      <c r="D1537" s="39">
        <v>0.75621527777777775</v>
      </c>
      <c r="E1537" s="37" t="s">
        <v>62</v>
      </c>
      <c r="F1537" s="37">
        <v>195</v>
      </c>
      <c r="G1537" s="37">
        <v>4</v>
      </c>
      <c r="H1537" s="37">
        <v>195.18856811523401</v>
      </c>
      <c r="I1537" s="37">
        <v>9.5389223098754901</v>
      </c>
      <c r="J1537" s="37">
        <v>24.462945938110401</v>
      </c>
      <c r="K1537" s="37">
        <v>9.5952863693237305</v>
      </c>
      <c r="L1537" s="37">
        <v>20.342128753662099</v>
      </c>
      <c r="M1537" s="37">
        <v>0.83646219968795799</v>
      </c>
      <c r="N1537" s="37">
        <v>9.4959163665771502</v>
      </c>
      <c r="O1537" s="37">
        <v>0</v>
      </c>
      <c r="P1537" s="37">
        <v>0</v>
      </c>
      <c r="Q1537" s="37">
        <v>1.04737123474479E-2</v>
      </c>
      <c r="R1537" s="37">
        <v>25</v>
      </c>
      <c r="S1537" s="37">
        <v>0.248947903513908</v>
      </c>
      <c r="T1537" s="37">
        <v>997.60528564453102</v>
      </c>
      <c r="U1537" s="37">
        <v>382.04452514648398</v>
      </c>
      <c r="V1537" s="13"/>
      <c r="W1537" s="13"/>
      <c r="X1537" s="13"/>
      <c r="Y1537" s="13"/>
      <c r="Z1537" s="13"/>
      <c r="AA1537" s="13"/>
    </row>
    <row r="1538" spans="1:27" ht="15.75" customHeight="1" x14ac:dyDescent="0.2">
      <c r="A1538" s="13"/>
      <c r="B1538" s="37" t="str">
        <f>"CRS25WT3608069"</f>
        <v>CRS25WT3608069</v>
      </c>
      <c r="C1538" s="38">
        <v>45951</v>
      </c>
      <c r="D1538" s="39">
        <v>0.75063657407407414</v>
      </c>
      <c r="E1538" s="37" t="s">
        <v>62</v>
      </c>
      <c r="F1538" s="37">
        <v>196</v>
      </c>
      <c r="G1538" s="37">
        <v>4</v>
      </c>
      <c r="H1538" s="37">
        <v>196.40174865722699</v>
      </c>
      <c r="I1538" s="37">
        <v>9.5377674102783203</v>
      </c>
      <c r="J1538" s="37">
        <v>24.47926902771</v>
      </c>
      <c r="K1538" s="37">
        <v>9.6746339797973597</v>
      </c>
      <c r="L1538" s="37">
        <v>20.3006916046143</v>
      </c>
      <c r="M1538" s="37">
        <v>0.84120178222656306</v>
      </c>
      <c r="N1538" s="37">
        <v>9.5549383163452095</v>
      </c>
      <c r="O1538" s="37">
        <v>0</v>
      </c>
      <c r="P1538" s="37">
        <v>0</v>
      </c>
      <c r="Q1538" s="37">
        <v>1.0163689032197E-2</v>
      </c>
      <c r="R1538" s="37">
        <v>25</v>
      </c>
      <c r="S1538" s="37">
        <v>0.25237733125686601</v>
      </c>
      <c r="T1538" s="37">
        <v>997.69451904296898</v>
      </c>
      <c r="U1538" s="37">
        <v>997.56536865234398</v>
      </c>
      <c r="V1538" s="13"/>
      <c r="W1538" s="13"/>
      <c r="X1538" s="13"/>
      <c r="Y1538" s="13"/>
      <c r="Z1538" s="13"/>
      <c r="AA1538" s="13"/>
    </row>
    <row r="1539" spans="1:27" ht="15.75" customHeight="1" x14ac:dyDescent="0.2">
      <c r="A1539" s="13"/>
      <c r="B1539" s="37" t="str">
        <f>"CRS25WT3608070"</f>
        <v>CRS25WT3608070</v>
      </c>
      <c r="C1539" s="38">
        <v>45951</v>
      </c>
      <c r="D1539" s="39">
        <v>0.74856481481481474</v>
      </c>
      <c r="E1539" s="37" t="s">
        <v>62</v>
      </c>
      <c r="F1539" s="37">
        <v>195</v>
      </c>
      <c r="G1539" s="37">
        <v>4</v>
      </c>
      <c r="H1539" s="37">
        <v>195.01969909668</v>
      </c>
      <c r="I1539" s="37">
        <v>9.4686813354492205</v>
      </c>
      <c r="J1539" s="37">
        <v>24.482213973998999</v>
      </c>
      <c r="K1539" s="37">
        <v>9.5597219467163104</v>
      </c>
      <c r="L1539" s="37">
        <v>20.400142669677699</v>
      </c>
      <c r="M1539" s="37">
        <v>0.84127557277679399</v>
      </c>
      <c r="N1539" s="37">
        <v>9.4877014160156303</v>
      </c>
      <c r="O1539" s="37">
        <v>0</v>
      </c>
      <c r="P1539" s="37">
        <v>0</v>
      </c>
      <c r="Q1539" s="37">
        <v>1.0376207530498499E-2</v>
      </c>
      <c r="R1539" s="37">
        <v>25</v>
      </c>
      <c r="S1539" s="37">
        <v>0.25095412135124201</v>
      </c>
      <c r="T1539" s="37">
        <v>997.365234375</v>
      </c>
      <c r="U1539" s="37">
        <v>297.60494995117199</v>
      </c>
      <c r="V1539" s="13"/>
      <c r="W1539" s="13"/>
      <c r="X1539" s="13"/>
      <c r="Y1539" s="13"/>
      <c r="Z1539" s="13"/>
      <c r="AA1539" s="13"/>
    </row>
    <row r="1540" spans="1:27" ht="15.75" customHeight="1" x14ac:dyDescent="0.2">
      <c r="A1540" s="13"/>
      <c r="B1540" s="37" t="str">
        <f>"CRS25WT3608071"</f>
        <v>CRS25WT3608071</v>
      </c>
      <c r="C1540" s="38">
        <v>45951</v>
      </c>
      <c r="D1540" s="39">
        <v>0.74282407407407414</v>
      </c>
      <c r="E1540" s="37" t="s">
        <v>62</v>
      </c>
      <c r="F1540" s="37">
        <v>195</v>
      </c>
      <c r="G1540" s="37">
        <v>4</v>
      </c>
      <c r="H1540" s="37">
        <v>195.609298706055</v>
      </c>
      <c r="I1540" s="37">
        <v>9.5480012893676793</v>
      </c>
      <c r="J1540" s="37">
        <v>24.443000793456999</v>
      </c>
      <c r="K1540" s="37">
        <v>9.6238117218017596</v>
      </c>
      <c r="L1540" s="37">
        <v>20.325553894043001</v>
      </c>
      <c r="M1540" s="37">
        <v>0.838151454925537</v>
      </c>
      <c r="N1540" s="37">
        <v>9.5163850784301793</v>
      </c>
      <c r="O1540" s="37">
        <v>0</v>
      </c>
      <c r="P1540" s="37">
        <v>0</v>
      </c>
      <c r="Q1540" s="37">
        <v>1.75794027745724E-2</v>
      </c>
      <c r="R1540" s="37">
        <v>25</v>
      </c>
      <c r="S1540" s="37">
        <v>0.247670203447342</v>
      </c>
      <c r="T1540" s="37">
        <v>996.85540771484398</v>
      </c>
      <c r="U1540" s="37">
        <v>459.06472778320301</v>
      </c>
      <c r="V1540" s="13"/>
      <c r="W1540" s="13"/>
      <c r="X1540" s="13"/>
      <c r="Y1540" s="13"/>
      <c r="Z1540" s="13"/>
      <c r="AA1540" s="13"/>
    </row>
    <row r="1541" spans="1:27" ht="15.75" customHeight="1" x14ac:dyDescent="0.2">
      <c r="A1541" s="13"/>
      <c r="B1541" s="37" t="str">
        <f>"CRS25WT3608072"</f>
        <v>CRS25WT3608072</v>
      </c>
      <c r="C1541" s="38">
        <v>45951</v>
      </c>
      <c r="D1541" s="39">
        <v>0.74349537037037028</v>
      </c>
      <c r="E1541" s="37" t="s">
        <v>62</v>
      </c>
      <c r="F1541" s="37">
        <v>197</v>
      </c>
      <c r="G1541" s="37">
        <v>4</v>
      </c>
      <c r="H1541" s="37">
        <v>197.30432128906301</v>
      </c>
      <c r="I1541" s="37">
        <v>9.5668087005615199</v>
      </c>
      <c r="J1541" s="37">
        <v>24.488496780395501</v>
      </c>
      <c r="K1541" s="37">
        <v>9.6550416946411097</v>
      </c>
      <c r="L1541" s="37">
        <v>20.435365676879901</v>
      </c>
      <c r="M1541" s="37">
        <v>0.84218478202819802</v>
      </c>
      <c r="N1541" s="37">
        <v>9.5988483428955096</v>
      </c>
      <c r="O1541" s="37">
        <v>0</v>
      </c>
      <c r="P1541" s="37">
        <v>0</v>
      </c>
      <c r="Q1541" s="37">
        <v>1.5236857347190399E-2</v>
      </c>
      <c r="R1541" s="37">
        <v>25</v>
      </c>
      <c r="S1541" s="37">
        <v>0.23328498005866999</v>
      </c>
      <c r="T1541" s="37">
        <v>997.13592529296898</v>
      </c>
      <c r="U1541" s="37">
        <v>364.86184692382801</v>
      </c>
      <c r="V1541" s="13"/>
      <c r="W1541" s="13"/>
      <c r="X1541" s="13"/>
      <c r="Y1541" s="13"/>
      <c r="Z1541" s="13"/>
      <c r="AA1541" s="13"/>
    </row>
    <row r="1542" spans="1:27" ht="15.75" customHeight="1" x14ac:dyDescent="0.2">
      <c r="A1542" s="13"/>
      <c r="B1542" s="37" t="str">
        <f>"CRS25WT3608073"</f>
        <v>CRS25WT3608073</v>
      </c>
      <c r="C1542" s="38">
        <v>45951</v>
      </c>
      <c r="D1542" s="39">
        <v>0.74148148148148152</v>
      </c>
      <c r="E1542" s="37" t="s">
        <v>62</v>
      </c>
      <c r="F1542" s="37">
        <v>195</v>
      </c>
      <c r="G1542" s="37">
        <v>4</v>
      </c>
      <c r="H1542" s="37">
        <v>195.289794921875</v>
      </c>
      <c r="I1542" s="37">
        <v>9.4718780517578107</v>
      </c>
      <c r="J1542" s="37">
        <v>24.473005294799801</v>
      </c>
      <c r="K1542" s="37">
        <v>9.5632495880127006</v>
      </c>
      <c r="L1542" s="37">
        <v>20.420862197876001</v>
      </c>
      <c r="M1542" s="37">
        <v>0.84247332811355602</v>
      </c>
      <c r="N1542" s="37">
        <v>9.5008411407470703</v>
      </c>
      <c r="O1542" s="37">
        <v>0</v>
      </c>
      <c r="P1542" s="37">
        <v>0</v>
      </c>
      <c r="Q1542" s="37">
        <v>1.7579404637217501E-2</v>
      </c>
      <c r="R1542" s="37">
        <v>25</v>
      </c>
      <c r="S1542" s="37">
        <v>0.24815939366817499</v>
      </c>
      <c r="T1542" s="37">
        <v>996.90478515625</v>
      </c>
      <c r="U1542" s="37">
        <v>282.60836791992199</v>
      </c>
      <c r="V1542" s="13"/>
      <c r="W1542" s="13"/>
      <c r="X1542" s="13"/>
      <c r="Y1542" s="13"/>
      <c r="Z1542" s="13"/>
      <c r="AA1542" s="13"/>
    </row>
    <row r="1543" spans="1:27" ht="15.75" customHeight="1" x14ac:dyDescent="0.2">
      <c r="A1543" s="13"/>
      <c r="B1543" s="37" t="str">
        <f>"CRS25WT3608074"</f>
        <v>CRS25WT3608074</v>
      </c>
      <c r="C1543" s="38">
        <v>45951</v>
      </c>
      <c r="D1543" s="39">
        <v>0.74098379629629629</v>
      </c>
      <c r="E1543" s="37" t="s">
        <v>62</v>
      </c>
      <c r="F1543" s="37">
        <v>195</v>
      </c>
      <c r="G1543" s="37">
        <v>4</v>
      </c>
      <c r="H1543" s="37">
        <v>195.16551208496099</v>
      </c>
      <c r="I1543" s="37">
        <v>9.4962005615234393</v>
      </c>
      <c r="J1543" s="37">
        <v>24.479242324829102</v>
      </c>
      <c r="K1543" s="37">
        <v>9.5416736602783203</v>
      </c>
      <c r="L1543" s="37">
        <v>20.454013824462901</v>
      </c>
      <c r="M1543" s="37">
        <v>0.83956676721572898</v>
      </c>
      <c r="N1543" s="37">
        <v>9.4947948455810494</v>
      </c>
      <c r="O1543" s="37">
        <v>0</v>
      </c>
      <c r="P1543" s="37">
        <v>0</v>
      </c>
      <c r="Q1543" s="37">
        <v>1.76190380007029E-2</v>
      </c>
      <c r="R1543" s="37">
        <v>25</v>
      </c>
      <c r="S1543" s="37">
        <v>0.24457877874374401</v>
      </c>
      <c r="T1543" s="37">
        <v>996.44183349609398</v>
      </c>
      <c r="U1543" s="37">
        <v>271.19973754882801</v>
      </c>
      <c r="V1543" s="13"/>
      <c r="W1543" s="13"/>
      <c r="X1543" s="13"/>
      <c r="Y1543" s="13"/>
      <c r="Z1543" s="13"/>
      <c r="AA1543" s="13"/>
    </row>
    <row r="1544" spans="1:27" ht="15.75" customHeight="1" x14ac:dyDescent="0.2">
      <c r="A1544" s="13"/>
      <c r="B1544" s="37" t="str">
        <f>"CRS25WT3608075"</f>
        <v>CRS25WT3608075</v>
      </c>
      <c r="C1544" s="38">
        <v>45951</v>
      </c>
      <c r="D1544" s="39">
        <v>0.74182870370370368</v>
      </c>
      <c r="E1544" s="37" t="s">
        <v>62</v>
      </c>
      <c r="F1544" s="37">
        <v>195</v>
      </c>
      <c r="G1544" s="37">
        <v>4</v>
      </c>
      <c r="H1544" s="37">
        <v>195.86019897460901</v>
      </c>
      <c r="I1544" s="37">
        <v>9.4820327758789098</v>
      </c>
      <c r="J1544" s="37">
        <v>24.5147914886475</v>
      </c>
      <c r="K1544" s="37">
        <v>9.5834035873413104</v>
      </c>
      <c r="L1544" s="37">
        <v>20.4374389648438</v>
      </c>
      <c r="M1544" s="37">
        <v>0.84259045124053999</v>
      </c>
      <c r="N1544" s="37">
        <v>9.5285911560058594</v>
      </c>
      <c r="O1544" s="37">
        <v>0</v>
      </c>
      <c r="P1544" s="37">
        <v>0</v>
      </c>
      <c r="Q1544" s="37">
        <v>1.3789682649076001E-2</v>
      </c>
      <c r="R1544" s="37">
        <v>25</v>
      </c>
      <c r="S1544" s="37">
        <v>0.23993481695652</v>
      </c>
      <c r="T1544" s="37">
        <v>996.81060791015602</v>
      </c>
      <c r="U1544" s="37">
        <v>377.574462890625</v>
      </c>
      <c r="V1544" s="13"/>
      <c r="W1544" s="13"/>
      <c r="X1544" s="13"/>
      <c r="Y1544" s="13"/>
      <c r="Z1544" s="13"/>
      <c r="AA1544" s="13"/>
    </row>
    <row r="1545" spans="1:27" ht="15.75" customHeight="1" x14ac:dyDescent="0.2">
      <c r="A1545" s="13"/>
      <c r="B1545" s="37" t="str">
        <f>"CRS25WT3608076"</f>
        <v>CRS25WT3608076</v>
      </c>
      <c r="C1545" s="38">
        <v>45951</v>
      </c>
      <c r="D1545" s="39">
        <v>0.73930555555555555</v>
      </c>
      <c r="E1545" s="37" t="s">
        <v>62</v>
      </c>
      <c r="F1545" s="37">
        <v>198</v>
      </c>
      <c r="G1545" s="37">
        <v>4</v>
      </c>
      <c r="H1545" s="37">
        <v>198.59307861328099</v>
      </c>
      <c r="I1545" s="37">
        <v>9.6230640411377006</v>
      </c>
      <c r="J1545" s="37">
        <v>24.53391456604</v>
      </c>
      <c r="K1545" s="37">
        <v>9.70629787445068</v>
      </c>
      <c r="L1545" s="37">
        <v>20.460227966308601</v>
      </c>
      <c r="M1545" s="37">
        <v>0.84117019176483199</v>
      </c>
      <c r="N1545" s="37">
        <v>9.6615457534790004</v>
      </c>
      <c r="O1545" s="37">
        <v>0</v>
      </c>
      <c r="P1545" s="37">
        <v>0</v>
      </c>
      <c r="Q1545" s="37">
        <v>1.5238095074892001E-2</v>
      </c>
      <c r="R1545" s="37">
        <v>25</v>
      </c>
      <c r="S1545" s="37">
        <v>0.23721581697464</v>
      </c>
      <c r="T1545" s="37">
        <v>996.91259765625</v>
      </c>
      <c r="U1545" s="37">
        <v>286.11184692382801</v>
      </c>
      <c r="V1545" s="13"/>
      <c r="W1545" s="13"/>
      <c r="X1545" s="13"/>
      <c r="Y1545" s="13"/>
      <c r="Z1545" s="13"/>
      <c r="AA1545" s="13"/>
    </row>
    <row r="1546" spans="1:27" ht="15.75" customHeight="1" x14ac:dyDescent="0.2">
      <c r="A1546" s="13"/>
      <c r="B1546" s="37" t="str">
        <f>"CRS25WT3608077"</f>
        <v>CRS25WT3608077</v>
      </c>
      <c r="C1546" s="38">
        <v>45951</v>
      </c>
      <c r="D1546" s="39">
        <v>0.73994212962962969</v>
      </c>
      <c r="E1546" s="37" t="s">
        <v>62</v>
      </c>
      <c r="F1546" s="37">
        <v>195</v>
      </c>
      <c r="G1546" s="37">
        <v>4</v>
      </c>
      <c r="H1546" s="37">
        <v>195.71932983398401</v>
      </c>
      <c r="I1546" s="37">
        <v>9.4971103668212908</v>
      </c>
      <c r="J1546" s="37">
        <v>24.514692306518601</v>
      </c>
      <c r="K1546" s="37">
        <v>9.5580997467040998</v>
      </c>
      <c r="L1546" s="37">
        <v>20.476804733276399</v>
      </c>
      <c r="M1546" s="37">
        <v>0.840651094913483</v>
      </c>
      <c r="N1546" s="37">
        <v>9.5217380523681605</v>
      </c>
      <c r="O1546" s="37">
        <v>0</v>
      </c>
      <c r="P1546" s="37">
        <v>0</v>
      </c>
      <c r="Q1546" s="37">
        <v>1.1309518478810799E-2</v>
      </c>
      <c r="R1546" s="37">
        <v>25</v>
      </c>
      <c r="S1546" s="37">
        <v>0.244325056672096</v>
      </c>
      <c r="T1546" s="37">
        <v>997.47113037109398</v>
      </c>
      <c r="U1546" s="37">
        <v>278.99301147460898</v>
      </c>
      <c r="V1546" s="13"/>
      <c r="W1546" s="13"/>
      <c r="X1546" s="13"/>
      <c r="Y1546" s="13"/>
      <c r="Z1546" s="13"/>
      <c r="AA1546" s="13"/>
    </row>
    <row r="1547" spans="1:27" ht="15.75" customHeight="1" x14ac:dyDescent="0.2">
      <c r="A1547" s="13"/>
      <c r="B1547" s="37" t="str">
        <f>"CRS25WT3608078"</f>
        <v>CRS25WT3608078</v>
      </c>
      <c r="C1547" s="38">
        <v>45951</v>
      </c>
      <c r="D1547" s="39">
        <v>0.74050925925925926</v>
      </c>
      <c r="E1547" s="37" t="s">
        <v>62</v>
      </c>
      <c r="F1547" s="37">
        <v>195</v>
      </c>
      <c r="G1547" s="37">
        <v>4</v>
      </c>
      <c r="H1547" s="37">
        <v>195.97567749023401</v>
      </c>
      <c r="I1547" s="37">
        <v>9.5040225982665998</v>
      </c>
      <c r="J1547" s="37">
        <v>24.5179767608643</v>
      </c>
      <c r="K1547" s="37">
        <v>9.5599775314331108</v>
      </c>
      <c r="L1547" s="37">
        <v>20.499595642089801</v>
      </c>
      <c r="M1547" s="37">
        <v>0.84102725982666005</v>
      </c>
      <c r="N1547" s="37">
        <v>9.5342092514038104</v>
      </c>
      <c r="O1547" s="37">
        <v>0</v>
      </c>
      <c r="P1547" s="37">
        <v>0</v>
      </c>
      <c r="Q1547" s="37">
        <v>1.2619047425687299E-2</v>
      </c>
      <c r="R1547" s="37">
        <v>25</v>
      </c>
      <c r="S1547" s="37">
        <v>0.23660889267921401</v>
      </c>
      <c r="T1547" s="37">
        <v>997.11004638671898</v>
      </c>
      <c r="U1547" s="37">
        <v>374.328369140625</v>
      </c>
      <c r="V1547" s="13"/>
      <c r="W1547" s="13"/>
      <c r="X1547" s="13"/>
      <c r="Y1547" s="13"/>
      <c r="Z1547" s="13"/>
      <c r="AA1547" s="13"/>
    </row>
    <row r="1548" spans="1:27" ht="15.75" customHeight="1" x14ac:dyDescent="0.2">
      <c r="A1548" s="13"/>
      <c r="B1548" s="37" t="str">
        <f>"CRS25WT3608079"</f>
        <v>CRS25WT3608079</v>
      </c>
      <c r="C1548" s="38">
        <v>45951</v>
      </c>
      <c r="D1548" s="39">
        <v>0.78664351851851855</v>
      </c>
      <c r="E1548" s="37" t="s">
        <v>62</v>
      </c>
      <c r="F1548" s="37">
        <v>198</v>
      </c>
      <c r="G1548" s="37">
        <v>4</v>
      </c>
      <c r="H1548" s="37">
        <v>198.501953125</v>
      </c>
      <c r="I1548" s="37">
        <v>9.6997537612915004</v>
      </c>
      <c r="J1548" s="37">
        <v>24.544593811035199</v>
      </c>
      <c r="K1548" s="37">
        <v>9.6910486221313494</v>
      </c>
      <c r="L1548" s="37">
        <v>20.483018875122099</v>
      </c>
      <c r="M1548" s="37">
        <v>0.83377379179000899</v>
      </c>
      <c r="N1548" s="37">
        <v>9.6571130752563494</v>
      </c>
      <c r="O1548" s="37">
        <v>0</v>
      </c>
      <c r="P1548" s="37">
        <v>0</v>
      </c>
      <c r="Q1548" s="37">
        <v>1.0476149618625599E-2</v>
      </c>
      <c r="R1548" s="37">
        <v>25</v>
      </c>
      <c r="S1548" s="37">
        <v>0.25076791644096402</v>
      </c>
      <c r="T1548" s="37">
        <v>997.62542724609398</v>
      </c>
      <c r="U1548" s="37">
        <v>297.30993652343801</v>
      </c>
      <c r="V1548" s="13"/>
      <c r="W1548" s="13"/>
      <c r="X1548" s="13"/>
      <c r="Y1548" s="13"/>
      <c r="Z1548" s="13"/>
      <c r="AA1548" s="13"/>
    </row>
    <row r="1549" spans="1:27" ht="15.75" customHeight="1" x14ac:dyDescent="0.2">
      <c r="A1549" s="13"/>
      <c r="B1549" s="37" t="str">
        <f>"CRS25WT3608080"</f>
        <v>CRS25WT3608080</v>
      </c>
      <c r="C1549" s="38">
        <v>45951</v>
      </c>
      <c r="D1549" s="39">
        <v>0.77918981481481486</v>
      </c>
      <c r="E1549" s="37" t="s">
        <v>62</v>
      </c>
      <c r="F1549" s="37">
        <v>195</v>
      </c>
      <c r="G1549" s="37">
        <v>4</v>
      </c>
      <c r="H1549" s="37">
        <v>195.179611206055</v>
      </c>
      <c r="I1549" s="37">
        <v>9.5397653579711896</v>
      </c>
      <c r="J1549" s="37">
        <v>24.5124416351318</v>
      </c>
      <c r="K1549" s="37">
        <v>9.5539760589599592</v>
      </c>
      <c r="L1549" s="37">
        <v>20.429149627685501</v>
      </c>
      <c r="M1549" s="37">
        <v>0.83466112613678001</v>
      </c>
      <c r="N1549" s="37">
        <v>9.4954805374145508</v>
      </c>
      <c r="O1549" s="37">
        <v>0</v>
      </c>
      <c r="P1549" s="37">
        <v>0</v>
      </c>
      <c r="Q1549" s="37">
        <v>1.18948509916663E-2</v>
      </c>
      <c r="R1549" s="37">
        <v>25</v>
      </c>
      <c r="S1549" s="37">
        <v>0.248650997877121</v>
      </c>
      <c r="T1549" s="37">
        <v>998.32318115234398</v>
      </c>
      <c r="U1549" s="37">
        <v>295.67343139648398</v>
      </c>
      <c r="V1549" s="13"/>
      <c r="W1549" s="13"/>
      <c r="X1549" s="13"/>
      <c r="Y1549" s="13"/>
      <c r="Z1549" s="13"/>
      <c r="AA1549" s="13"/>
    </row>
    <row r="1550" spans="1:27" ht="14.25" customHeight="1" x14ac:dyDescent="0.2">
      <c r="A1550" s="13"/>
      <c r="B1550" s="37" t="str">
        <f>"CRS25WT3608081"</f>
        <v>CRS25WT3608081</v>
      </c>
      <c r="C1550" s="38">
        <v>45951</v>
      </c>
      <c r="D1550" s="39">
        <v>0.77854166666666658</v>
      </c>
      <c r="E1550" s="37" t="s">
        <v>62</v>
      </c>
      <c r="F1550" s="37">
        <v>195</v>
      </c>
      <c r="G1550" s="37">
        <v>4</v>
      </c>
      <c r="H1550" s="37">
        <v>195.39825439453099</v>
      </c>
      <c r="I1550" s="37">
        <v>9.4778108596801793</v>
      </c>
      <c r="J1550" s="37">
        <v>24.510231018066399</v>
      </c>
      <c r="K1550" s="37">
        <v>9.5337371826171893</v>
      </c>
      <c r="L1550" s="37">
        <v>20.4954528808594</v>
      </c>
      <c r="M1550" s="37">
        <v>0.84113407135009799</v>
      </c>
      <c r="N1550" s="37">
        <v>9.5061178207397496</v>
      </c>
      <c r="O1550" s="37">
        <v>0</v>
      </c>
      <c r="P1550" s="37">
        <v>0</v>
      </c>
      <c r="Q1550" s="37">
        <v>1.5238075517118E-2</v>
      </c>
      <c r="R1550" s="37">
        <v>25</v>
      </c>
      <c r="S1550" s="37">
        <v>0.242666870355606</v>
      </c>
      <c r="T1550" s="37">
        <v>999.20233154296898</v>
      </c>
      <c r="U1550" s="37">
        <v>281.25436401367199</v>
      </c>
      <c r="V1550" s="13"/>
      <c r="W1550" s="13"/>
      <c r="X1550" s="13"/>
      <c r="Y1550" s="13"/>
      <c r="Z1550" s="13"/>
      <c r="AA1550" s="13"/>
    </row>
    <row r="1551" spans="1:27" ht="15.75" customHeight="1" x14ac:dyDescent="0.2">
      <c r="A1551" s="13"/>
      <c r="B1551" s="37" t="str">
        <f>"CRS25WT3608082"</f>
        <v>CRS25WT3608082</v>
      </c>
      <c r="C1551" s="38">
        <v>45951</v>
      </c>
      <c r="D1551" s="39">
        <v>0.77555555555555555</v>
      </c>
      <c r="E1551" s="37" t="s">
        <v>62</v>
      </c>
      <c r="F1551" s="37">
        <v>195</v>
      </c>
      <c r="G1551" s="37">
        <v>4</v>
      </c>
      <c r="H1551" s="37">
        <v>195.64849853515599</v>
      </c>
      <c r="I1551" s="37">
        <v>9.4762744903564506</v>
      </c>
      <c r="J1551" s="37">
        <v>24.556598663330099</v>
      </c>
      <c r="K1551" s="37">
        <v>9.5286092758178693</v>
      </c>
      <c r="L1551" s="37">
        <v>20.5327453613281</v>
      </c>
      <c r="M1551" s="37">
        <v>0.84075736999511697</v>
      </c>
      <c r="N1551" s="37">
        <v>9.5182924270629901</v>
      </c>
      <c r="O1551" s="37">
        <v>0</v>
      </c>
      <c r="P1551" s="37">
        <v>0</v>
      </c>
      <c r="Q1551" s="37">
        <v>1.6418959945440299E-2</v>
      </c>
      <c r="R1551" s="37">
        <v>25</v>
      </c>
      <c r="S1551" s="37">
        <v>0.240443781018257</v>
      </c>
      <c r="T1551" s="37">
        <v>997.72814941406295</v>
      </c>
      <c r="U1551" s="37">
        <v>332.549072265625</v>
      </c>
      <c r="V1551" s="13"/>
      <c r="W1551" s="13"/>
      <c r="X1551" s="13"/>
      <c r="Y1551" s="13"/>
      <c r="Z1551" s="13"/>
      <c r="AA1551" s="13"/>
    </row>
    <row r="1552" spans="1:27" ht="15.75" customHeight="1" x14ac:dyDescent="0.2">
      <c r="A1552" s="13"/>
      <c r="B1552" s="37" t="str">
        <f>"CRS25WT3608083"</f>
        <v>CRS25WT3608083</v>
      </c>
      <c r="C1552" s="38">
        <v>45951</v>
      </c>
      <c r="D1552" s="39">
        <v>0.77789351851851851</v>
      </c>
      <c r="E1552" s="37" t="s">
        <v>62</v>
      </c>
      <c r="F1552" s="37">
        <v>195</v>
      </c>
      <c r="G1552" s="37">
        <v>4</v>
      </c>
      <c r="H1552" s="37">
        <v>195.652587890625</v>
      </c>
      <c r="I1552" s="37">
        <v>9.5564832687377894</v>
      </c>
      <c r="J1552" s="37">
        <v>24.515241622924801</v>
      </c>
      <c r="K1552" s="37">
        <v>9.5985441207885707</v>
      </c>
      <c r="L1552" s="37">
        <v>20.383567810058601</v>
      </c>
      <c r="M1552" s="37">
        <v>0.835124671459198</v>
      </c>
      <c r="N1552" s="37">
        <v>9.5184907913208008</v>
      </c>
      <c r="O1552" s="37">
        <v>0</v>
      </c>
      <c r="P1552" s="37">
        <v>0</v>
      </c>
      <c r="Q1552" s="37">
        <v>1.1904601939022499E-2</v>
      </c>
      <c r="R1552" s="37">
        <v>25</v>
      </c>
      <c r="S1552" s="37">
        <v>0.25665655732154802</v>
      </c>
      <c r="T1552" s="37">
        <v>996.46075439453102</v>
      </c>
      <c r="U1552" s="37">
        <v>334.28033447265602</v>
      </c>
      <c r="V1552" s="13"/>
      <c r="W1552" s="13"/>
      <c r="X1552" s="13"/>
      <c r="Y1552" s="13"/>
      <c r="Z1552" s="13"/>
      <c r="AA1552" s="13"/>
    </row>
    <row r="1553" spans="1:27" ht="15.75" customHeight="1" x14ac:dyDescent="0.2">
      <c r="A1553" s="13"/>
      <c r="B1553" s="37" t="str">
        <f>"CRS25WT3608084"</f>
        <v>CRS25WT3608084</v>
      </c>
      <c r="C1553" s="38">
        <v>45951</v>
      </c>
      <c r="D1553" s="39">
        <v>0.74753472222222228</v>
      </c>
      <c r="E1553" s="37" t="s">
        <v>62</v>
      </c>
      <c r="F1553" s="37">
        <v>195</v>
      </c>
      <c r="G1553" s="37">
        <v>4</v>
      </c>
      <c r="H1553" s="37">
        <v>195.98222351074199</v>
      </c>
      <c r="I1553" s="37">
        <v>9.4996356964111293</v>
      </c>
      <c r="J1553" s="37">
        <v>24.512588500976602</v>
      </c>
      <c r="K1553" s="37">
        <v>9.5612640380859393</v>
      </c>
      <c r="L1553" s="37">
        <v>20.497524261474599</v>
      </c>
      <c r="M1553" s="37">
        <v>0.84162873029708896</v>
      </c>
      <c r="N1553" s="37">
        <v>9.5345277786254901</v>
      </c>
      <c r="O1553" s="37">
        <v>0</v>
      </c>
      <c r="P1553" s="37">
        <v>0</v>
      </c>
      <c r="Q1553" s="37">
        <v>1.03176152333617E-2</v>
      </c>
      <c r="R1553" s="37">
        <v>25</v>
      </c>
      <c r="S1553" s="37">
        <v>0.24804519116878501</v>
      </c>
      <c r="T1553" s="37">
        <v>997.47216796875</v>
      </c>
      <c r="U1553" s="37">
        <v>354.74859619140602</v>
      </c>
      <c r="V1553" s="13"/>
      <c r="W1553" s="13"/>
      <c r="X1553" s="13"/>
      <c r="Y1553" s="13"/>
      <c r="Z1553" s="13"/>
      <c r="AA1553" s="13"/>
    </row>
    <row r="1554" spans="1:27" ht="15.75" customHeight="1" x14ac:dyDescent="0.2">
      <c r="A1554" s="13"/>
      <c r="B1554" s="37" t="str">
        <f>"CRS25WT3608085"</f>
        <v>CRS25WT3608085</v>
      </c>
      <c r="C1554" s="38">
        <v>45951</v>
      </c>
      <c r="D1554" s="39">
        <v>0.13162037037037036</v>
      </c>
      <c r="E1554" s="37" t="s">
        <v>62</v>
      </c>
      <c r="F1554" s="37">
        <v>197</v>
      </c>
      <c r="G1554" s="37">
        <v>4</v>
      </c>
      <c r="H1554" s="37">
        <v>197.07389831543</v>
      </c>
      <c r="I1554" s="37">
        <v>9.5892601013183594</v>
      </c>
      <c r="J1554" s="37">
        <v>24.1610622406006</v>
      </c>
      <c r="K1554" s="37">
        <v>9.7981348037719709</v>
      </c>
      <c r="L1554" s="37">
        <v>20.113410949706999</v>
      </c>
      <c r="M1554" s="37">
        <v>0.85060513019561801</v>
      </c>
      <c r="N1554" s="37">
        <v>9.5876379013061506</v>
      </c>
      <c r="O1554" s="37">
        <v>0</v>
      </c>
      <c r="P1554" s="37">
        <v>0</v>
      </c>
      <c r="Q1554" s="37">
        <v>1.53273697942495E-2</v>
      </c>
      <c r="R1554" s="37">
        <v>25</v>
      </c>
      <c r="S1554" s="37">
        <v>0.23956173658370999</v>
      </c>
      <c r="T1554" s="37">
        <v>992.84051513671898</v>
      </c>
      <c r="U1554" s="37">
        <v>315.83987426757801</v>
      </c>
      <c r="V1554" s="13"/>
      <c r="W1554" s="13"/>
      <c r="X1554" s="13"/>
      <c r="Y1554" s="13"/>
      <c r="Z1554" s="13"/>
      <c r="AA1554" s="13"/>
    </row>
    <row r="1555" spans="1:27" ht="15.75" customHeight="1" x14ac:dyDescent="0.2">
      <c r="A1555" s="13"/>
      <c r="B1555" s="37" t="str">
        <f>"CRS25WT3608086"</f>
        <v>CRS25WT3608086</v>
      </c>
      <c r="C1555" s="38">
        <v>45951</v>
      </c>
      <c r="D1555" s="39">
        <v>0.13355324074074074</v>
      </c>
      <c r="E1555" s="37" t="s">
        <v>62</v>
      </c>
      <c r="F1555" s="37">
        <v>197</v>
      </c>
      <c r="G1555" s="37">
        <v>4</v>
      </c>
      <c r="H1555" s="37">
        <v>197.3310546875</v>
      </c>
      <c r="I1555" s="37">
        <v>9.6071414947509801</v>
      </c>
      <c r="J1555" s="37">
        <v>24.1913146972656</v>
      </c>
      <c r="K1555" s="37">
        <v>9.7827529907226598</v>
      </c>
      <c r="L1555" s="37">
        <v>20.171321868896499</v>
      </c>
      <c r="M1555" s="37">
        <v>0.84906661510467496</v>
      </c>
      <c r="N1555" s="37">
        <v>9.6001482009887695</v>
      </c>
      <c r="O1555" s="37">
        <v>0</v>
      </c>
      <c r="P1555" s="37">
        <v>0</v>
      </c>
      <c r="Q1555" s="37">
        <v>1.51588078588247E-2</v>
      </c>
      <c r="R1555" s="37">
        <v>25</v>
      </c>
      <c r="S1555" s="37">
        <v>0.24278147518634799</v>
      </c>
      <c r="T1555" s="46">
        <v>993.42443847656295</v>
      </c>
      <c r="U1555" s="46">
        <v>278.93838500976602</v>
      </c>
      <c r="V1555" s="13"/>
      <c r="W1555" s="13"/>
      <c r="X1555" s="13"/>
      <c r="Y1555" s="13"/>
      <c r="Z1555" s="13"/>
      <c r="AA1555" s="13"/>
    </row>
    <row r="1556" spans="1:27" ht="15.75" customHeight="1" x14ac:dyDescent="0.2">
      <c r="A1556" s="13"/>
      <c r="B1556" s="37" t="str">
        <f>"CRS25WT3608087"</f>
        <v>CRS25WT3608087</v>
      </c>
      <c r="C1556" s="38">
        <v>45951</v>
      </c>
      <c r="D1556" s="39">
        <v>0.15181712962962965</v>
      </c>
      <c r="E1556" s="37" t="s">
        <v>62</v>
      </c>
      <c r="F1556" s="37">
        <v>198</v>
      </c>
      <c r="G1556" s="37">
        <v>4</v>
      </c>
      <c r="H1556" s="37">
        <v>198.19833374023401</v>
      </c>
      <c r="I1556" s="37">
        <v>9.6177263259887695</v>
      </c>
      <c r="J1556" s="37">
        <v>24.3035564422607</v>
      </c>
      <c r="K1556" s="37">
        <v>9.8026332855224592</v>
      </c>
      <c r="L1556" s="37">
        <v>20.218889236450199</v>
      </c>
      <c r="M1556" s="37">
        <v>0.84792560338973999</v>
      </c>
      <c r="N1556" s="37">
        <v>9.6423416137695295</v>
      </c>
      <c r="O1556" s="37">
        <v>0</v>
      </c>
      <c r="P1556" s="37">
        <v>0</v>
      </c>
      <c r="Q1556" s="37">
        <v>1.19047593325377E-2</v>
      </c>
      <c r="R1556" s="37">
        <v>25</v>
      </c>
      <c r="S1556" s="37">
        <v>0.250998675823212</v>
      </c>
      <c r="T1556" s="46">
        <v>993.78509521484398</v>
      </c>
      <c r="U1556" s="46">
        <v>294.31524658203102</v>
      </c>
      <c r="V1556" s="13"/>
      <c r="W1556" s="13"/>
      <c r="X1556" s="13"/>
      <c r="Y1556" s="13"/>
      <c r="Z1556" s="13"/>
      <c r="AA1556" s="13"/>
    </row>
    <row r="1557" spans="1:27" ht="15.75" customHeight="1" x14ac:dyDescent="0.2">
      <c r="A1557" s="13"/>
      <c r="B1557" s="37" t="str">
        <f>"CRS25WT3608088"</f>
        <v>CRS25WT3608088</v>
      </c>
      <c r="C1557" s="38">
        <v>45951</v>
      </c>
      <c r="D1557" s="39">
        <v>0.73572916666666666</v>
      </c>
      <c r="E1557" s="37" t="s">
        <v>62</v>
      </c>
      <c r="F1557" s="37">
        <v>194</v>
      </c>
      <c r="G1557" s="37">
        <v>4</v>
      </c>
      <c r="H1557" s="37">
        <v>194.99742126464801</v>
      </c>
      <c r="I1557" s="37">
        <v>9.4984359741210902</v>
      </c>
      <c r="J1557" s="37">
        <v>24.514732360839801</v>
      </c>
      <c r="K1557" s="37">
        <v>9.5382862091064506</v>
      </c>
      <c r="L1557" s="37">
        <v>20.443653106689499</v>
      </c>
      <c r="M1557" s="37">
        <v>0.83743208646774303</v>
      </c>
      <c r="N1557" s="37">
        <v>9.4866170883178693</v>
      </c>
      <c r="O1557" s="37">
        <v>0</v>
      </c>
      <c r="P1557" s="37">
        <v>0</v>
      </c>
      <c r="Q1557" s="37">
        <v>1.25409225001931E-2</v>
      </c>
      <c r="R1557" s="37">
        <v>25</v>
      </c>
      <c r="S1557" s="37">
        <v>0.25264146924018899</v>
      </c>
      <c r="T1557" s="46">
        <v>998.20178222656295</v>
      </c>
      <c r="U1557" s="46">
        <v>343.238037109375</v>
      </c>
      <c r="V1557" s="13"/>
      <c r="W1557" s="13"/>
      <c r="X1557" s="13"/>
      <c r="Y1557" s="13"/>
      <c r="Z1557" s="13"/>
      <c r="AA1557" s="13"/>
    </row>
    <row r="1558" spans="1:27" ht="15.75" customHeight="1" x14ac:dyDescent="0.2">
      <c r="A1558" s="13"/>
      <c r="B1558" s="37" t="str">
        <f>"CRS25WT3608089"</f>
        <v>CRS25WT3608089</v>
      </c>
      <c r="C1558" s="38">
        <v>45951</v>
      </c>
      <c r="D1558" s="39">
        <v>0.7715277777777777</v>
      </c>
      <c r="E1558" s="37" t="s">
        <v>62</v>
      </c>
      <c r="F1558" s="37">
        <v>195</v>
      </c>
      <c r="G1558" s="37">
        <v>4</v>
      </c>
      <c r="H1558" s="37">
        <v>195.95140075683599</v>
      </c>
      <c r="I1558" s="37">
        <v>9.4568223953247106</v>
      </c>
      <c r="J1558" s="37">
        <v>24.510911941528299</v>
      </c>
      <c r="K1558" s="37">
        <v>9.5966215133666992</v>
      </c>
      <c r="L1558" s="37">
        <v>20.418788909912099</v>
      </c>
      <c r="M1558" s="37">
        <v>0.84536385536193803</v>
      </c>
      <c r="N1558" s="37">
        <v>9.5330286026000994</v>
      </c>
      <c r="O1558" s="37">
        <v>0</v>
      </c>
      <c r="P1558" s="37">
        <v>0</v>
      </c>
      <c r="Q1558" s="37">
        <v>1.5244257636368301E-2</v>
      </c>
      <c r="R1558" s="37">
        <v>25</v>
      </c>
      <c r="S1558" s="37">
        <v>0.24641729891300199</v>
      </c>
      <c r="T1558" s="46">
        <v>997.64886474609398</v>
      </c>
      <c r="U1558" s="46">
        <v>388.67376708984398</v>
      </c>
      <c r="V1558" s="13"/>
      <c r="W1558" s="13"/>
      <c r="X1558" s="13"/>
      <c r="Y1558" s="13"/>
      <c r="Z1558" s="13"/>
      <c r="AA1558" s="13"/>
    </row>
    <row r="1559" spans="1:27" ht="15.75" customHeight="1" x14ac:dyDescent="0.2">
      <c r="A1559" s="13"/>
      <c r="B1559" s="37" t="str">
        <f>"CRS25WT3608090"</f>
        <v>CRS25WT3608090</v>
      </c>
      <c r="C1559" s="38">
        <v>45951</v>
      </c>
      <c r="D1559" s="39">
        <v>0.77072916666666658</v>
      </c>
      <c r="E1559" s="37" t="s">
        <v>62</v>
      </c>
      <c r="F1559" s="37">
        <v>195</v>
      </c>
      <c r="G1559" s="37">
        <v>4</v>
      </c>
      <c r="H1559" s="37">
        <v>195.53855895996099</v>
      </c>
      <c r="I1559" s="37">
        <v>9.5036029815673793</v>
      </c>
      <c r="J1559" s="37">
        <v>24.4945259094238</v>
      </c>
      <c r="K1559" s="37">
        <v>9.5666952133178693</v>
      </c>
      <c r="L1559" s="37">
        <v>20.439508438110401</v>
      </c>
      <c r="M1559" s="37">
        <v>0.83999186754226696</v>
      </c>
      <c r="N1559" s="37">
        <v>9.5129442214965803</v>
      </c>
      <c r="O1559" s="37">
        <v>0</v>
      </c>
      <c r="P1559" s="37">
        <v>0</v>
      </c>
      <c r="Q1559" s="37">
        <v>1.0107722133398099E-2</v>
      </c>
      <c r="R1559" s="37">
        <v>25</v>
      </c>
      <c r="S1559" s="37">
        <v>0.244298174977303</v>
      </c>
      <c r="T1559" s="46">
        <v>997.45367431640602</v>
      </c>
      <c r="U1559" s="46">
        <v>288.04302978515602</v>
      </c>
      <c r="V1559" s="13"/>
      <c r="W1559" s="13"/>
      <c r="X1559" s="13"/>
      <c r="Y1559" s="13"/>
      <c r="Z1559" s="13"/>
      <c r="AA1559" s="13"/>
    </row>
    <row r="1560" spans="1:27" ht="15.75" customHeight="1" x14ac:dyDescent="0.2">
      <c r="A1560" s="13"/>
      <c r="B1560" s="37" t="str">
        <f>"CRS25WT3608091"</f>
        <v>CRS25WT3608091</v>
      </c>
      <c r="C1560" s="38">
        <v>45951</v>
      </c>
      <c r="D1560" s="39">
        <v>0.76916666666666667</v>
      </c>
      <c r="E1560" s="37" t="s">
        <v>62</v>
      </c>
      <c r="F1560" s="37">
        <v>196</v>
      </c>
      <c r="G1560" s="37">
        <v>4</v>
      </c>
      <c r="H1560" s="37">
        <v>196.92640686035199</v>
      </c>
      <c r="I1560" s="37">
        <v>9.5526952743530291</v>
      </c>
      <c r="J1560" s="37">
        <v>24.526685714721701</v>
      </c>
      <c r="K1560" s="37">
        <v>9.6424150466918892</v>
      </c>
      <c r="L1560" s="37">
        <v>20.4229335784912</v>
      </c>
      <c r="M1560" s="37">
        <v>0.84050279855728105</v>
      </c>
      <c r="N1560" s="37">
        <v>9.5804624557495099</v>
      </c>
      <c r="O1560" s="37">
        <v>0</v>
      </c>
      <c r="P1560" s="37">
        <v>0</v>
      </c>
      <c r="Q1560" s="37">
        <v>1.03273214772344E-2</v>
      </c>
      <c r="R1560" s="37">
        <v>25</v>
      </c>
      <c r="S1560" s="37">
        <v>0.245153963565826</v>
      </c>
      <c r="T1560" s="46">
        <v>997.40704345703102</v>
      </c>
      <c r="U1560" s="46">
        <v>400.06115722656301</v>
      </c>
      <c r="V1560" s="13"/>
      <c r="W1560" s="13"/>
      <c r="X1560" s="13"/>
      <c r="Y1560" s="13"/>
      <c r="Z1560" s="13"/>
      <c r="AA1560" s="13"/>
    </row>
    <row r="1561" spans="1:27" ht="15.75" customHeight="1" x14ac:dyDescent="0.2">
      <c r="A1561" s="13"/>
      <c r="B1561" s="37" t="str">
        <f>"CRS25WT3608092"</f>
        <v>CRS25WT3608092</v>
      </c>
      <c r="C1561" s="38">
        <v>45951</v>
      </c>
      <c r="D1561" s="39">
        <v>0.14651620370370369</v>
      </c>
      <c r="E1561" s="37" t="s">
        <v>62</v>
      </c>
      <c r="F1561" s="37">
        <v>198</v>
      </c>
      <c r="G1561" s="37">
        <v>4</v>
      </c>
      <c r="H1561" s="37">
        <v>198.63372802734401</v>
      </c>
      <c r="I1561" s="37">
        <v>9.5740766525268608</v>
      </c>
      <c r="J1561" s="37">
        <v>24.336879730224599</v>
      </c>
      <c r="K1561" s="37">
        <v>9.8121213912963903</v>
      </c>
      <c r="L1561" s="37">
        <v>20.243707656860401</v>
      </c>
      <c r="M1561" s="37">
        <v>0.85249376296997104</v>
      </c>
      <c r="N1561" s="37">
        <v>9.6635236740112305</v>
      </c>
      <c r="O1561" s="37">
        <v>0</v>
      </c>
      <c r="P1561" s="37">
        <v>0</v>
      </c>
      <c r="Q1561" s="37">
        <v>2.0634902175515899E-3</v>
      </c>
      <c r="R1561" s="37">
        <v>25</v>
      </c>
      <c r="S1561" s="37">
        <v>0.24809935688972501</v>
      </c>
      <c r="T1561" s="46">
        <v>993.84045410156295</v>
      </c>
      <c r="U1561" s="46">
        <v>297.73568725585898</v>
      </c>
      <c r="V1561" s="13"/>
      <c r="W1561" s="13"/>
      <c r="X1561" s="13"/>
      <c r="Y1561" s="13"/>
      <c r="Z1561" s="13"/>
      <c r="AA1561" s="13"/>
    </row>
    <row r="1562" spans="1:27" ht="15.75" customHeight="1" x14ac:dyDescent="0.2">
      <c r="A1562" s="13"/>
      <c r="B1562" s="37" t="str">
        <f>"CRS25WT3608093"</f>
        <v>CRS25WT3608093</v>
      </c>
      <c r="C1562" s="38">
        <v>45951</v>
      </c>
      <c r="D1562" s="39">
        <v>0.14789351851851854</v>
      </c>
      <c r="E1562" s="37" t="s">
        <v>62</v>
      </c>
      <c r="F1562" s="37">
        <v>198</v>
      </c>
      <c r="G1562" s="37">
        <v>4</v>
      </c>
      <c r="H1562" s="37">
        <v>198.97412109375</v>
      </c>
      <c r="I1562" s="37">
        <v>9.6024436950683594</v>
      </c>
      <c r="J1562" s="37">
        <v>24.314214706420898</v>
      </c>
      <c r="K1562" s="37">
        <v>9.8169012069702095</v>
      </c>
      <c r="L1562" s="37">
        <v>20.268527984619102</v>
      </c>
      <c r="M1562" s="37">
        <v>0.852225601673126</v>
      </c>
      <c r="N1562" s="37">
        <v>9.6800832748413104</v>
      </c>
      <c r="O1562" s="37">
        <v>0</v>
      </c>
      <c r="P1562" s="37">
        <v>0</v>
      </c>
      <c r="Q1562" s="37">
        <v>1.09474249184132E-2</v>
      </c>
      <c r="R1562" s="37">
        <v>25</v>
      </c>
      <c r="S1562" s="37">
        <v>0.244563609361649</v>
      </c>
      <c r="T1562" s="46">
        <v>993.92144775390602</v>
      </c>
      <c r="U1562" s="46">
        <v>343.78280639648398</v>
      </c>
      <c r="V1562" s="13"/>
      <c r="W1562" s="13"/>
      <c r="X1562" s="13"/>
      <c r="Y1562" s="13"/>
      <c r="Z1562" s="13"/>
      <c r="AA1562" s="13"/>
    </row>
    <row r="1563" spans="1:27" ht="15.75" customHeight="1" x14ac:dyDescent="0.2">
      <c r="A1563" s="13"/>
      <c r="B1563" s="37" t="str">
        <f>"CRS25WT3608094"</f>
        <v>CRS25WT3608094</v>
      </c>
      <c r="C1563" s="38">
        <v>45951</v>
      </c>
      <c r="D1563" s="39">
        <v>0.14928240740740742</v>
      </c>
      <c r="E1563" s="37" t="s">
        <v>62</v>
      </c>
      <c r="F1563" s="37">
        <v>198</v>
      </c>
      <c r="G1563" s="37">
        <v>4</v>
      </c>
      <c r="H1563" s="37">
        <v>198.67544555664099</v>
      </c>
      <c r="I1563" s="37">
        <v>9.5734987258911097</v>
      </c>
      <c r="J1563" s="37">
        <v>24.32008934021</v>
      </c>
      <c r="K1563" s="37">
        <v>9.7891798019409197</v>
      </c>
      <c r="L1563" s="37">
        <v>20.295413970947301</v>
      </c>
      <c r="M1563" s="37">
        <v>0.853312969207764</v>
      </c>
      <c r="N1563" s="37">
        <v>9.6655530929565394</v>
      </c>
      <c r="O1563" s="37">
        <v>0</v>
      </c>
      <c r="P1563" s="37">
        <v>0</v>
      </c>
      <c r="Q1563" s="37">
        <v>1.76190380007029E-2</v>
      </c>
      <c r="R1563" s="37">
        <v>25</v>
      </c>
      <c r="S1563" s="37">
        <v>0.24704384803772</v>
      </c>
      <c r="T1563" s="46">
        <v>994.28082275390602</v>
      </c>
      <c r="U1563" s="46">
        <v>333.46783447265602</v>
      </c>
      <c r="V1563" s="13"/>
      <c r="W1563" s="13"/>
      <c r="X1563" s="13"/>
      <c r="Y1563" s="13"/>
      <c r="Z1563" s="13"/>
      <c r="AA1563" s="13"/>
    </row>
    <row r="1564" spans="1:27" ht="15.75" customHeight="1" x14ac:dyDescent="0.2">
      <c r="A1564" s="13"/>
      <c r="B1564" s="37" t="str">
        <f>"CRS25WT3608095"</f>
        <v>CRS25WT3608095</v>
      </c>
      <c r="C1564" s="38">
        <v>45951</v>
      </c>
      <c r="D1564" s="39">
        <v>0.80224537037037036</v>
      </c>
      <c r="E1564" s="37" t="s">
        <v>62</v>
      </c>
      <c r="F1564" s="37">
        <v>195</v>
      </c>
      <c r="G1564" s="37">
        <v>4</v>
      </c>
      <c r="H1564" s="37">
        <v>195.58239746093801</v>
      </c>
      <c r="I1564" s="37">
        <v>9.4526176452636701</v>
      </c>
      <c r="J1564" s="37">
        <v>24.483594894409201</v>
      </c>
      <c r="K1564" s="37">
        <v>9.5581827163696307</v>
      </c>
      <c r="L1564" s="37">
        <v>20.4622993469238</v>
      </c>
      <c r="M1564" s="37">
        <v>0.84508907794952404</v>
      </c>
      <c r="N1564" s="37">
        <v>9.51507663726807</v>
      </c>
      <c r="O1564" s="37">
        <v>0</v>
      </c>
      <c r="P1564" s="37">
        <v>0</v>
      </c>
      <c r="Q1564" s="37">
        <v>1.04737123474479E-2</v>
      </c>
      <c r="R1564" s="37">
        <v>25</v>
      </c>
      <c r="S1564" s="37">
        <v>0.23782293498516099</v>
      </c>
      <c r="T1564" s="46">
        <v>997.600341796875</v>
      </c>
      <c r="U1564" s="46">
        <v>320.05947875976602</v>
      </c>
      <c r="V1564" s="13"/>
      <c r="W1564" s="13"/>
      <c r="X1564" s="13"/>
      <c r="Y1564" s="13"/>
      <c r="Z1564" s="13"/>
      <c r="AA1564" s="13"/>
    </row>
    <row r="1565" spans="1:27" ht="15.75" customHeight="1" x14ac:dyDescent="0.2">
      <c r="A1565" s="13"/>
      <c r="B1565" s="37" t="str">
        <f>"CRS25WT3608096"</f>
        <v>CRS25WT3608096</v>
      </c>
      <c r="C1565" s="38">
        <v>45951</v>
      </c>
      <c r="D1565" s="39">
        <v>0.76986111111111111</v>
      </c>
      <c r="E1565" s="37" t="s">
        <v>62</v>
      </c>
      <c r="F1565" s="37">
        <v>198</v>
      </c>
      <c r="G1565" s="37">
        <v>4</v>
      </c>
      <c r="H1565" s="37">
        <v>198.45588684082</v>
      </c>
      <c r="I1565" s="37">
        <v>9.6051692962646502</v>
      </c>
      <c r="J1565" s="37">
        <v>24.498031616210898</v>
      </c>
      <c r="K1565" s="37">
        <v>9.7182912826538104</v>
      </c>
      <c r="L1565" s="37">
        <v>20.420862197876001</v>
      </c>
      <c r="M1565" s="37">
        <v>0.84338867664337203</v>
      </c>
      <c r="N1565" s="37">
        <v>9.6548719406127894</v>
      </c>
      <c r="O1565" s="37">
        <v>0</v>
      </c>
      <c r="P1565" s="37">
        <v>0</v>
      </c>
      <c r="Q1565" s="37">
        <v>1.06352306902409E-2</v>
      </c>
      <c r="R1565" s="37">
        <v>25</v>
      </c>
      <c r="S1565" s="37">
        <v>0.24972936511039701</v>
      </c>
      <c r="T1565" s="46">
        <v>997.27258300781295</v>
      </c>
      <c r="U1565" s="46">
        <v>301.941650390625</v>
      </c>
      <c r="V1565" s="13"/>
      <c r="W1565" s="13"/>
      <c r="X1565" s="13"/>
      <c r="Y1565" s="13"/>
      <c r="Z1565" s="13"/>
      <c r="AA1565" s="13"/>
    </row>
    <row r="1566" spans="1:27" ht="15.75" customHeight="1" x14ac:dyDescent="0.2">
      <c r="A1566" s="13"/>
      <c r="B1566" s="37" t="str">
        <f>"CRS25WT3608097"</f>
        <v>CRS25WT3608097</v>
      </c>
      <c r="C1566" s="38">
        <v>45951</v>
      </c>
      <c r="D1566" s="39">
        <v>0.79437500000000005</v>
      </c>
      <c r="E1566" s="37" t="s">
        <v>62</v>
      </c>
      <c r="F1566" s="37">
        <v>195</v>
      </c>
      <c r="G1566" s="37">
        <v>4</v>
      </c>
      <c r="H1566" s="37">
        <v>195.700439453125</v>
      </c>
      <c r="I1566" s="37">
        <v>9.4856996536254901</v>
      </c>
      <c r="J1566" s="37">
        <v>24.5123691558838</v>
      </c>
      <c r="K1566" s="37">
        <v>9.5523443222045898</v>
      </c>
      <c r="L1566" s="37">
        <v>20.4871635437012</v>
      </c>
      <c r="M1566" s="37">
        <v>0.841660857200623</v>
      </c>
      <c r="N1566" s="37">
        <v>9.5208196640014595</v>
      </c>
      <c r="O1566" s="37">
        <v>0</v>
      </c>
      <c r="P1566" s="37">
        <v>0</v>
      </c>
      <c r="Q1566" s="37">
        <v>1.5158731490373599E-2</v>
      </c>
      <c r="R1566" s="37">
        <v>25</v>
      </c>
      <c r="S1566" s="37">
        <v>0.24203662574291199</v>
      </c>
      <c r="T1566" s="46">
        <v>997.63922119140602</v>
      </c>
      <c r="U1566" s="46">
        <v>320.53411865234398</v>
      </c>
      <c r="V1566" s="13"/>
      <c r="W1566" s="13"/>
      <c r="X1566" s="13"/>
      <c r="Y1566" s="13"/>
      <c r="Z1566" s="13"/>
      <c r="AA1566" s="13"/>
    </row>
    <row r="1567" spans="1:27" ht="15.75" customHeight="1" x14ac:dyDescent="0.2">
      <c r="A1567" s="13"/>
      <c r="B1567" s="37" t="str">
        <f>"CRS25WT3608098"</f>
        <v>CRS25WT3608098</v>
      </c>
      <c r="C1567" s="38">
        <v>45951</v>
      </c>
      <c r="D1567" s="39">
        <v>0.80755787037037041</v>
      </c>
      <c r="E1567" s="37" t="s">
        <v>62</v>
      </c>
      <c r="F1567" s="37">
        <v>198</v>
      </c>
      <c r="G1567" s="37">
        <v>4</v>
      </c>
      <c r="H1567" s="37">
        <v>198.18772888183599</v>
      </c>
      <c r="I1567" s="37">
        <v>9.5932674407959002</v>
      </c>
      <c r="J1567" s="37">
        <v>24.555456161498999</v>
      </c>
      <c r="K1567" s="37">
        <v>9.6551990509033203</v>
      </c>
      <c r="L1567" s="37">
        <v>20.5265293121338</v>
      </c>
      <c r="M1567" s="37">
        <v>0.84132194519043002</v>
      </c>
      <c r="N1567" s="37">
        <v>9.6418256759643608</v>
      </c>
      <c r="O1567" s="37">
        <v>0</v>
      </c>
      <c r="P1567" s="37">
        <v>0</v>
      </c>
      <c r="Q1567" s="37">
        <v>1.3789682649076001E-2</v>
      </c>
      <c r="R1567" s="37">
        <v>25</v>
      </c>
      <c r="S1567" s="37">
        <v>0.236457943916321</v>
      </c>
      <c r="T1567" s="46">
        <v>997.7578125</v>
      </c>
      <c r="U1567" s="46">
        <v>284.21228027343801</v>
      </c>
      <c r="V1567" s="13"/>
      <c r="W1567" s="13"/>
      <c r="X1567" s="13"/>
      <c r="Y1567" s="13"/>
      <c r="Z1567" s="13"/>
      <c r="AA1567" s="13"/>
    </row>
    <row r="1568" spans="1:27" ht="15.75" customHeight="1" x14ac:dyDescent="0.2">
      <c r="A1568" s="13"/>
      <c r="B1568" s="37" t="str">
        <f>"CRS25WT3608099"</f>
        <v>CRS25WT3608099</v>
      </c>
      <c r="C1568" s="38">
        <v>45951</v>
      </c>
      <c r="D1568" s="39">
        <v>0.7855671296296296</v>
      </c>
      <c r="E1568" s="37" t="s">
        <v>62</v>
      </c>
      <c r="F1568" s="37">
        <v>195</v>
      </c>
      <c r="G1568" s="37">
        <v>4</v>
      </c>
      <c r="H1568" s="37">
        <v>195.95486450195301</v>
      </c>
      <c r="I1568" s="37">
        <v>9.4894285202026403</v>
      </c>
      <c r="J1568" s="37">
        <v>24.505928039550799</v>
      </c>
      <c r="K1568" s="37">
        <v>9.5502748489379901</v>
      </c>
      <c r="L1568" s="37">
        <v>20.518243789672901</v>
      </c>
      <c r="M1568" s="37">
        <v>0.84264534711837802</v>
      </c>
      <c r="N1568" s="37">
        <v>9.5331974029540998</v>
      </c>
      <c r="O1568" s="37">
        <v>0</v>
      </c>
      <c r="P1568" s="37">
        <v>0</v>
      </c>
      <c r="Q1568" s="37">
        <v>1.7579404637217501E-2</v>
      </c>
      <c r="R1568" s="37">
        <v>25</v>
      </c>
      <c r="S1568" s="37">
        <v>0.23242150247096999</v>
      </c>
      <c r="T1568" s="46">
        <v>997.554443359375</v>
      </c>
      <c r="U1568" s="46">
        <v>381.15521240234398</v>
      </c>
      <c r="V1568" s="13"/>
      <c r="W1568" s="13"/>
      <c r="X1568" s="13"/>
      <c r="Y1568" s="13"/>
      <c r="Z1568" s="13"/>
      <c r="AA1568" s="13"/>
    </row>
    <row r="1569" spans="1:27" ht="15.75" customHeight="1" x14ac:dyDescent="0.2">
      <c r="A1569" s="13"/>
      <c r="B1569" s="37" t="str">
        <f>"CRS25WT3608100"</f>
        <v>CRS25WT3608100</v>
      </c>
      <c r="C1569" s="38">
        <v>45951</v>
      </c>
      <c r="D1569" s="39">
        <v>0.78222222222222226</v>
      </c>
      <c r="E1569" s="37" t="s">
        <v>62</v>
      </c>
      <c r="F1569" s="37">
        <v>195</v>
      </c>
      <c r="G1569" s="37">
        <v>4</v>
      </c>
      <c r="H1569" s="37">
        <v>195.85725402832</v>
      </c>
      <c r="I1569" s="37">
        <v>9.4935073852539098</v>
      </c>
      <c r="J1569" s="37">
        <v>24.512893676757798</v>
      </c>
      <c r="K1569" s="37">
        <v>9.5484104156494105</v>
      </c>
      <c r="L1569" s="37">
        <v>20.512027740478501</v>
      </c>
      <c r="M1569" s="37">
        <v>0.84162455797195401</v>
      </c>
      <c r="N1569" s="37">
        <v>9.5284481048584002</v>
      </c>
      <c r="O1569" s="37">
        <v>0</v>
      </c>
      <c r="P1569" s="37">
        <v>0</v>
      </c>
      <c r="Q1569" s="37">
        <v>1.09523804858327E-2</v>
      </c>
      <c r="R1569" s="37">
        <v>25</v>
      </c>
      <c r="S1569" s="37">
        <v>0.241704151034355</v>
      </c>
      <c r="T1569" s="46">
        <v>998.234619140625</v>
      </c>
      <c r="U1569" s="46">
        <v>299.41183471679699</v>
      </c>
      <c r="V1569" s="13"/>
      <c r="W1569" s="13"/>
      <c r="X1569" s="13"/>
      <c r="Y1569" s="13"/>
      <c r="Z1569" s="13"/>
      <c r="AA1569" s="13"/>
    </row>
    <row r="1570" spans="1:27" ht="15.75" customHeight="1" x14ac:dyDescent="0.2">
      <c r="A1570" s="13"/>
      <c r="B1570" s="37" t="str">
        <f>"CRS25WT3608101"</f>
        <v>CRS25WT3608101</v>
      </c>
      <c r="C1570" s="38">
        <v>45951</v>
      </c>
      <c r="D1570" s="39">
        <v>0.78424768518518517</v>
      </c>
      <c r="E1570" s="37" t="s">
        <v>62</v>
      </c>
      <c r="F1570" s="37">
        <v>195</v>
      </c>
      <c r="G1570" s="37">
        <v>4</v>
      </c>
      <c r="H1570" s="37">
        <v>195.01594543457</v>
      </c>
      <c r="I1570" s="37">
        <v>9.4804477691650408</v>
      </c>
      <c r="J1570" s="37">
        <v>24.483690261840799</v>
      </c>
      <c r="K1570" s="37">
        <v>9.5218229293823207</v>
      </c>
      <c r="L1570" s="37">
        <v>20.4809474945068</v>
      </c>
      <c r="M1570" s="37">
        <v>0.84016466140747104</v>
      </c>
      <c r="N1570" s="37">
        <v>9.4875183105468803</v>
      </c>
      <c r="O1570" s="37">
        <v>0</v>
      </c>
      <c r="P1570" s="37">
        <v>0</v>
      </c>
      <c r="Q1570" s="37">
        <v>1.5238094143569501E-2</v>
      </c>
      <c r="R1570" s="37">
        <v>25</v>
      </c>
      <c r="S1570" s="37">
        <v>0.245581284165382</v>
      </c>
      <c r="T1570" s="46">
        <v>997.98004150390602</v>
      </c>
      <c r="U1570" s="46">
        <v>318.86193847656301</v>
      </c>
      <c r="V1570" s="13"/>
      <c r="W1570" s="13"/>
      <c r="X1570" s="13"/>
      <c r="Y1570" s="13"/>
      <c r="Z1570" s="13"/>
      <c r="AA1570" s="13"/>
    </row>
    <row r="1571" spans="1:27" ht="15.75" customHeight="1" x14ac:dyDescent="0.2">
      <c r="A1571" s="13"/>
      <c r="B1571" s="37" t="str">
        <f>"CRS25WT3608102"</f>
        <v>CRS25WT3608102</v>
      </c>
      <c r="C1571" s="38">
        <v>45951</v>
      </c>
      <c r="D1571" s="39">
        <v>0.80421296296296296</v>
      </c>
      <c r="E1571" s="37" t="s">
        <v>62</v>
      </c>
      <c r="F1571" s="37">
        <v>195</v>
      </c>
      <c r="G1571" s="37">
        <v>4</v>
      </c>
      <c r="H1571" s="37">
        <v>195.13227844238301</v>
      </c>
      <c r="I1571" s="37">
        <v>9.4794015884399396</v>
      </c>
      <c r="J1571" s="37">
        <v>24.463203430175799</v>
      </c>
      <c r="K1571" s="37">
        <v>9.5400476455688494</v>
      </c>
      <c r="L1571" s="37">
        <v>20.454013824462901</v>
      </c>
      <c r="M1571" s="37">
        <v>0.84146267175674405</v>
      </c>
      <c r="N1571" s="37">
        <v>9.4931783676147496</v>
      </c>
      <c r="O1571" s="37">
        <v>0</v>
      </c>
      <c r="P1571" s="37">
        <v>0</v>
      </c>
      <c r="Q1571" s="37">
        <v>1.15079209208488E-2</v>
      </c>
      <c r="R1571" s="37">
        <v>25</v>
      </c>
      <c r="S1571" s="37">
        <v>0.24446766078472101</v>
      </c>
      <c r="T1571" s="46">
        <v>998.074462890625</v>
      </c>
      <c r="U1571" s="46">
        <v>295.10491943359398</v>
      </c>
      <c r="V1571" s="13"/>
      <c r="W1571" s="13"/>
      <c r="X1571" s="13"/>
      <c r="Y1571" s="13"/>
      <c r="Z1571" s="13"/>
      <c r="AA1571" s="13"/>
    </row>
    <row r="1572" spans="1:27" ht="15.75" customHeight="1" x14ac:dyDescent="0.2">
      <c r="A1572" s="13"/>
      <c r="B1572" s="37" t="str">
        <f>"CRS25WT3608103"</f>
        <v>CRS25WT3608103</v>
      </c>
      <c r="C1572" s="38">
        <v>45951</v>
      </c>
      <c r="D1572" s="39">
        <v>0.79513888888888884</v>
      </c>
      <c r="E1572" s="37" t="s">
        <v>62</v>
      </c>
      <c r="F1572" s="37">
        <v>195</v>
      </c>
      <c r="G1572" s="37">
        <v>4</v>
      </c>
      <c r="H1572" s="37">
        <v>195.15986633300801</v>
      </c>
      <c r="I1572" s="37">
        <v>9.4699583053588903</v>
      </c>
      <c r="J1572" s="37">
        <v>24.459938049316399</v>
      </c>
      <c r="K1572" s="37">
        <v>9.5501050949096697</v>
      </c>
      <c r="L1572" s="37">
        <v>20.435365676879901</v>
      </c>
      <c r="M1572" s="37">
        <v>0.84253334999084495</v>
      </c>
      <c r="N1572" s="37">
        <v>9.4945201873779297</v>
      </c>
      <c r="O1572" s="37">
        <v>0</v>
      </c>
      <c r="P1572" s="37">
        <v>0</v>
      </c>
      <c r="Q1572" s="37">
        <v>5.3769801743328597E-3</v>
      </c>
      <c r="R1572" s="37">
        <v>25</v>
      </c>
      <c r="S1572" s="37">
        <v>0.24863119423389399</v>
      </c>
      <c r="T1572" s="46">
        <v>998.08221435546898</v>
      </c>
      <c r="U1572" s="46">
        <v>312.29238891601602</v>
      </c>
      <c r="V1572" s="13"/>
      <c r="W1572" s="13"/>
      <c r="X1572" s="13"/>
      <c r="Y1572" s="13"/>
      <c r="Z1572" s="13"/>
      <c r="AA1572" s="13"/>
    </row>
    <row r="1573" spans="1:27" ht="15.75" customHeight="1" x14ac:dyDescent="0.2">
      <c r="A1573" s="13"/>
      <c r="B1573" s="37" t="str">
        <f>"CRS25WT3608104"</f>
        <v>CRS25WT3608104</v>
      </c>
      <c r="C1573" s="38">
        <v>45951</v>
      </c>
      <c r="D1573" s="39">
        <v>0.79085648148148147</v>
      </c>
      <c r="E1573" s="37" t="s">
        <v>62</v>
      </c>
      <c r="F1573" s="37">
        <v>195</v>
      </c>
      <c r="G1573" s="37">
        <v>4</v>
      </c>
      <c r="H1573" s="37">
        <v>195.44398498535199</v>
      </c>
      <c r="I1573" s="37">
        <v>9.4639692306518608</v>
      </c>
      <c r="J1573" s="37">
        <v>24.468746185302699</v>
      </c>
      <c r="K1573" s="37">
        <v>9.5456180572509801</v>
      </c>
      <c r="L1573" s="37">
        <v>20.474733352661101</v>
      </c>
      <c r="M1573" s="37">
        <v>0.84398996829986594</v>
      </c>
      <c r="N1573" s="37">
        <v>9.5083427429199201</v>
      </c>
      <c r="O1573" s="37">
        <v>0</v>
      </c>
      <c r="P1573" s="37">
        <v>0</v>
      </c>
      <c r="Q1573" s="37">
        <v>8.6408434435725195E-3</v>
      </c>
      <c r="R1573" s="37">
        <v>25</v>
      </c>
      <c r="S1573" s="37">
        <v>0.24111992120742801</v>
      </c>
      <c r="T1573" s="46">
        <v>997.99450683593795</v>
      </c>
      <c r="U1573" s="46">
        <v>306.79733276367199</v>
      </c>
      <c r="V1573" s="13"/>
      <c r="W1573" s="13"/>
      <c r="X1573" s="13"/>
      <c r="Y1573" s="13"/>
      <c r="Z1573" s="13"/>
      <c r="AA1573" s="13"/>
    </row>
    <row r="1574" spans="1:27" ht="15.75" customHeight="1" x14ac:dyDescent="0.2">
      <c r="A1574" s="13"/>
      <c r="B1574" s="37" t="str">
        <f>"CRS25WT3608105"</f>
        <v>CRS25WT3608105</v>
      </c>
      <c r="C1574" s="38">
        <v>45951</v>
      </c>
      <c r="D1574" s="39">
        <v>0.15531249999999999</v>
      </c>
      <c r="E1574" s="37" t="s">
        <v>62</v>
      </c>
      <c r="F1574" s="37">
        <v>201</v>
      </c>
      <c r="G1574" s="37">
        <v>4</v>
      </c>
      <c r="H1574" s="37">
        <v>201.19248962402301</v>
      </c>
      <c r="I1574" s="37">
        <v>9.7264080047607404</v>
      </c>
      <c r="J1574" s="37">
        <v>24.077693939208999</v>
      </c>
      <c r="K1574" s="37">
        <v>10.073338508606</v>
      </c>
      <c r="L1574" s="37">
        <v>19.972770690918001</v>
      </c>
      <c r="M1574" s="37">
        <v>0.85910135507583596</v>
      </c>
      <c r="N1574" s="37">
        <v>9.7880077362060494</v>
      </c>
      <c r="O1574" s="37">
        <v>0</v>
      </c>
      <c r="P1574" s="37">
        <v>0</v>
      </c>
      <c r="Q1574" s="37">
        <v>1.0476151481270801E-2</v>
      </c>
      <c r="R1574" s="37">
        <v>25</v>
      </c>
      <c r="S1574" s="37">
        <v>0.23741808533668499</v>
      </c>
      <c r="T1574" s="46">
        <v>998.28656005859398</v>
      </c>
      <c r="U1574" s="46">
        <v>983.78546142578102</v>
      </c>
      <c r="V1574" s="13"/>
      <c r="W1574" s="13"/>
      <c r="X1574" s="13"/>
      <c r="Y1574" s="13"/>
      <c r="Z1574" s="13"/>
      <c r="AA1574" s="13"/>
    </row>
    <row r="1575" spans="1:27" ht="15.75" customHeight="1" x14ac:dyDescent="0.2">
      <c r="A1575" s="13"/>
      <c r="B1575" s="37" t="str">
        <f>"CRS25WT3608106"</f>
        <v>CRS25WT3608106</v>
      </c>
      <c r="C1575" s="38">
        <v>45951</v>
      </c>
      <c r="D1575" s="39">
        <v>0.15722222222222224</v>
      </c>
      <c r="E1575" s="37" t="s">
        <v>62</v>
      </c>
      <c r="F1575" s="37">
        <v>198</v>
      </c>
      <c r="G1575" s="37">
        <v>4</v>
      </c>
      <c r="H1575" s="37">
        <v>198.17739868164099</v>
      </c>
      <c r="I1575" s="37">
        <v>9.5496845245361293</v>
      </c>
      <c r="J1575" s="37">
        <v>24.233934402465799</v>
      </c>
      <c r="K1575" s="37">
        <v>9.7945842742919904</v>
      </c>
      <c r="L1575" s="37">
        <v>20.2333660125732</v>
      </c>
      <c r="M1575" s="37">
        <v>0.85633003711700395</v>
      </c>
      <c r="N1575" s="37">
        <v>9.6413230895996094</v>
      </c>
      <c r="O1575" s="37">
        <v>0</v>
      </c>
      <c r="P1575" s="37">
        <v>0</v>
      </c>
      <c r="Q1575" s="37">
        <v>1.0654759593308E-2</v>
      </c>
      <c r="R1575" s="37">
        <v>25</v>
      </c>
      <c r="S1575" s="37">
        <v>0.23273171484470401</v>
      </c>
      <c r="T1575" s="46">
        <v>994.54071044921898</v>
      </c>
      <c r="U1575" s="46">
        <v>304.62677001953102</v>
      </c>
      <c r="V1575" s="13"/>
      <c r="W1575" s="13"/>
      <c r="X1575" s="13"/>
      <c r="Y1575" s="13"/>
      <c r="Z1575" s="13"/>
      <c r="AA1575" s="13"/>
    </row>
    <row r="1576" spans="1:27" ht="15.75" customHeight="1" x14ac:dyDescent="0.2">
      <c r="A1576" s="13"/>
      <c r="B1576" s="37" t="str">
        <f>"CRS25WT3608107"</f>
        <v>CRS25WT3608107</v>
      </c>
      <c r="C1576" s="38">
        <v>45951</v>
      </c>
      <c r="D1576" s="39">
        <v>0.15659722222222222</v>
      </c>
      <c r="E1576" s="37" t="s">
        <v>62</v>
      </c>
      <c r="F1576" s="37">
        <v>202</v>
      </c>
      <c r="G1576" s="37">
        <v>4</v>
      </c>
      <c r="H1576" s="37">
        <v>202.67948913574199</v>
      </c>
      <c r="I1576" s="37">
        <v>9.6577901840209996</v>
      </c>
      <c r="J1576" s="37">
        <v>24.221857070922901</v>
      </c>
      <c r="K1576" s="37">
        <v>10.0861673355103</v>
      </c>
      <c r="L1576" s="37">
        <v>20.0947971343994</v>
      </c>
      <c r="M1576" s="37">
        <v>0.86641228199005105</v>
      </c>
      <c r="N1576" s="37">
        <v>9.8603496551513707</v>
      </c>
      <c r="O1576" s="37">
        <v>0</v>
      </c>
      <c r="P1576" s="37">
        <v>0</v>
      </c>
      <c r="Q1576" s="37">
        <v>1.5236857347190399E-2</v>
      </c>
      <c r="R1576" s="37">
        <v>25</v>
      </c>
      <c r="S1576" s="37">
        <v>0.23786751925945299</v>
      </c>
      <c r="T1576" s="46">
        <v>996.307373046875</v>
      </c>
      <c r="U1576" s="46">
        <v>1135.60107421875</v>
      </c>
      <c r="V1576" s="13"/>
      <c r="W1576" s="13"/>
      <c r="X1576" s="13"/>
      <c r="Y1576" s="13"/>
      <c r="Z1576" s="13"/>
      <c r="AA1576" s="13"/>
    </row>
    <row r="1577" spans="1:27" ht="15.75" customHeight="1" x14ac:dyDescent="0.2">
      <c r="A1577" s="13"/>
      <c r="B1577" s="37" t="str">
        <f>"CRS25WT3608108"</f>
        <v>CRS25WT3608108</v>
      </c>
      <c r="C1577" s="38">
        <v>45951</v>
      </c>
      <c r="D1577" s="39">
        <v>0.1537037037037037</v>
      </c>
      <c r="E1577" s="37" t="s">
        <v>62</v>
      </c>
      <c r="F1577" s="37">
        <v>204</v>
      </c>
      <c r="G1577" s="37">
        <v>4</v>
      </c>
      <c r="H1577" s="37">
        <v>204.75602722168</v>
      </c>
      <c r="I1577" s="37">
        <v>9.7664775848388707</v>
      </c>
      <c r="J1577" s="37">
        <v>24.167852401733398</v>
      </c>
      <c r="K1577" s="37">
        <v>10.276232719421399</v>
      </c>
      <c r="L1577" s="37">
        <v>19.9252033233643</v>
      </c>
      <c r="M1577" s="37">
        <v>0.86748242378234897</v>
      </c>
      <c r="N1577" s="37">
        <v>9.9613733291625994</v>
      </c>
      <c r="O1577" s="37">
        <v>0</v>
      </c>
      <c r="P1577" s="37">
        <v>0</v>
      </c>
      <c r="Q1577" s="37">
        <v>1.5236764214932899E-2</v>
      </c>
      <c r="R1577" s="37">
        <v>25</v>
      </c>
      <c r="S1577" s="37">
        <v>0.23646314442157701</v>
      </c>
      <c r="T1577" s="46">
        <v>997.50695800781295</v>
      </c>
      <c r="U1577" s="46">
        <v>9999</v>
      </c>
      <c r="V1577" s="13"/>
      <c r="W1577" s="13"/>
      <c r="X1577" s="13"/>
      <c r="Y1577" s="13"/>
      <c r="Z1577" s="13"/>
      <c r="AA1577" s="13"/>
    </row>
    <row r="1578" spans="1:27" ht="15.75" customHeight="1" x14ac:dyDescent="0.2">
      <c r="A1578" s="13"/>
      <c r="B1578" s="37" t="str">
        <f>"CRS25WT3608109"</f>
        <v>CRS25WT3608109</v>
      </c>
      <c r="C1578" s="38">
        <v>45951</v>
      </c>
      <c r="D1578" s="39">
        <v>0.81099537037037039</v>
      </c>
      <c r="E1578" s="37" t="s">
        <v>62</v>
      </c>
      <c r="F1578" s="37">
        <v>196</v>
      </c>
      <c r="G1578" s="37">
        <v>4</v>
      </c>
      <c r="H1578" s="37">
        <v>196.20188903808599</v>
      </c>
      <c r="I1578" s="37">
        <v>9.5190706253051793</v>
      </c>
      <c r="J1578" s="37">
        <v>24.549545288085898</v>
      </c>
      <c r="K1578" s="37">
        <v>9.5710124969482404</v>
      </c>
      <c r="L1578" s="37">
        <v>20.499595642089801</v>
      </c>
      <c r="M1578" s="37">
        <v>0.83958601951599099</v>
      </c>
      <c r="N1578" s="37">
        <v>9.5452146530151403</v>
      </c>
      <c r="O1578" s="37">
        <v>0</v>
      </c>
      <c r="P1578" s="37">
        <v>0</v>
      </c>
      <c r="Q1578" s="37">
        <v>1.19046065956354E-2</v>
      </c>
      <c r="R1578" s="37">
        <v>25</v>
      </c>
      <c r="S1578" s="37">
        <v>0.24746605753898601</v>
      </c>
      <c r="T1578" s="46">
        <v>996.70574951171898</v>
      </c>
      <c r="U1578" s="46">
        <v>325.009521484375</v>
      </c>
      <c r="V1578" s="13"/>
      <c r="W1578" s="13"/>
      <c r="X1578" s="13"/>
      <c r="Y1578" s="13"/>
      <c r="Z1578" s="13"/>
      <c r="AA1578" s="13"/>
    </row>
    <row r="1579" spans="1:27" ht="15.75" customHeight="1" x14ac:dyDescent="0.2">
      <c r="A1579" s="13"/>
      <c r="B1579" s="37" t="str">
        <f>"CRS25WT3608110"</f>
        <v>CRS25WT3608110</v>
      </c>
      <c r="C1579" s="38">
        <v>45951</v>
      </c>
      <c r="D1579" s="39">
        <v>0.80822916666666667</v>
      </c>
      <c r="E1579" s="37" t="s">
        <v>62</v>
      </c>
      <c r="F1579" s="37">
        <v>196</v>
      </c>
      <c r="G1579" s="37">
        <v>4</v>
      </c>
      <c r="H1579" s="37">
        <v>196.04800415039099</v>
      </c>
      <c r="I1579" s="37">
        <v>9.4936323165893608</v>
      </c>
      <c r="J1579" s="37">
        <v>24.520715713501001</v>
      </c>
      <c r="K1579" s="37">
        <v>9.5683422088622994</v>
      </c>
      <c r="L1579" s="37">
        <v>20.489234924316399</v>
      </c>
      <c r="M1579" s="37">
        <v>0.84216439723968495</v>
      </c>
      <c r="N1579" s="37">
        <v>9.5377283096313494</v>
      </c>
      <c r="O1579" s="37">
        <v>0</v>
      </c>
      <c r="P1579" s="37">
        <v>0</v>
      </c>
      <c r="Q1579" s="37">
        <v>1.0476149618625599E-2</v>
      </c>
      <c r="R1579" s="37">
        <v>25</v>
      </c>
      <c r="S1579" s="37">
        <v>0.24260963499546101</v>
      </c>
      <c r="T1579" s="46">
        <v>998.082275390625</v>
      </c>
      <c r="U1579" s="46">
        <v>307.92785644531301</v>
      </c>
      <c r="V1579" s="13"/>
      <c r="W1579" s="13"/>
      <c r="X1579" s="13"/>
      <c r="Y1579" s="13"/>
      <c r="Z1579" s="13"/>
      <c r="AA1579" s="13"/>
    </row>
    <row r="1580" spans="1:27" ht="15.75" customHeight="1" x14ac:dyDescent="0.2">
      <c r="A1580" s="13"/>
      <c r="B1580" s="37" t="str">
        <f>"CRS25WT3608111"</f>
        <v>CRS25WT3608111</v>
      </c>
      <c r="C1580" s="38">
        <v>45951</v>
      </c>
      <c r="D1580" s="39">
        <v>0.80543981481481486</v>
      </c>
      <c r="E1580" s="37" t="s">
        <v>62</v>
      </c>
      <c r="F1580" s="37">
        <v>198</v>
      </c>
      <c r="G1580" s="37">
        <v>4</v>
      </c>
      <c r="H1580" s="37">
        <v>198.82649230957</v>
      </c>
      <c r="I1580" s="37">
        <v>9.6352825164794904</v>
      </c>
      <c r="J1580" s="37">
        <v>24.543064117431602</v>
      </c>
      <c r="K1580" s="37">
        <v>9.7088584899902308</v>
      </c>
      <c r="L1580" s="37">
        <v>20.478876113891602</v>
      </c>
      <c r="M1580" s="37">
        <v>0.84077739715576205</v>
      </c>
      <c r="N1580" s="37">
        <v>9.6729011535644496</v>
      </c>
      <c r="O1580" s="37">
        <v>0</v>
      </c>
      <c r="P1580" s="37">
        <v>0</v>
      </c>
      <c r="Q1580" s="37">
        <v>1.30158718675375E-2</v>
      </c>
      <c r="R1580" s="37">
        <v>25</v>
      </c>
      <c r="S1580" s="37">
        <v>0.242654845118523</v>
      </c>
      <c r="T1580" s="46">
        <v>997.51013183593795</v>
      </c>
      <c r="U1580" s="46">
        <v>362.28564453125</v>
      </c>
      <c r="V1580" s="13"/>
      <c r="W1580" s="13"/>
      <c r="X1580" s="13"/>
      <c r="Y1580" s="13"/>
      <c r="Z1580" s="13"/>
      <c r="AA1580" s="13"/>
    </row>
    <row r="1581" spans="1:27" ht="15.75" customHeight="1" x14ac:dyDescent="0.2">
      <c r="A1581" s="13"/>
      <c r="B1581" s="37" t="str">
        <f>"CRS25WT3608113"</f>
        <v>CRS25WT3608113</v>
      </c>
      <c r="C1581" s="38">
        <v>45951</v>
      </c>
      <c r="D1581" s="39">
        <v>0.80313657407407402</v>
      </c>
      <c r="E1581" s="37" t="s">
        <v>62</v>
      </c>
      <c r="F1581" s="37">
        <v>198</v>
      </c>
      <c r="G1581" s="37">
        <v>4</v>
      </c>
      <c r="H1581" s="37">
        <v>198.15301513671901</v>
      </c>
      <c r="I1581" s="37">
        <v>9.5876188278198207</v>
      </c>
      <c r="J1581" s="37">
        <v>24.539365768432599</v>
      </c>
      <c r="K1581" s="37">
        <v>9.6769504547119105</v>
      </c>
      <c r="L1581" s="37">
        <v>20.476804733276399</v>
      </c>
      <c r="M1581" s="37">
        <v>0.84222203493118297</v>
      </c>
      <c r="N1581" s="37">
        <v>9.64013671875</v>
      </c>
      <c r="O1581" s="37">
        <v>0</v>
      </c>
      <c r="P1581" s="37">
        <v>0</v>
      </c>
      <c r="Q1581" s="37">
        <v>1.38043090701103E-2</v>
      </c>
      <c r="R1581" s="37">
        <v>25</v>
      </c>
      <c r="S1581" s="37">
        <v>0.24337616562843301</v>
      </c>
      <c r="T1581" s="46">
        <v>997.32574462890602</v>
      </c>
      <c r="U1581" s="46">
        <v>373.38711547851602</v>
      </c>
      <c r="V1581" s="13"/>
      <c r="W1581" s="13"/>
      <c r="X1581" s="13"/>
      <c r="Y1581" s="13"/>
      <c r="Z1581" s="13"/>
      <c r="AA1581" s="13"/>
    </row>
    <row r="1582" spans="1:27" ht="15.75" customHeight="1" x14ac:dyDescent="0.2">
      <c r="A1582" s="13"/>
      <c r="B1582" s="37" t="str">
        <f>"CRS25WT4002178"</f>
        <v>CRS25WT4002178</v>
      </c>
      <c r="C1582" s="38">
        <v>45873</v>
      </c>
      <c r="D1582" s="39">
        <v>0.74109953703703713</v>
      </c>
      <c r="E1582" s="37" t="s">
        <v>62</v>
      </c>
      <c r="F1582" s="37">
        <v>219</v>
      </c>
      <c r="G1582" s="37">
        <v>4</v>
      </c>
      <c r="H1582" s="37">
        <v>219.50936889648401</v>
      </c>
      <c r="I1582" s="37">
        <v>9.6518039703369105</v>
      </c>
      <c r="J1582" s="37">
        <v>27.328065872192401</v>
      </c>
      <c r="K1582" s="37">
        <v>9.9760532379150408</v>
      </c>
      <c r="L1582" s="37">
        <v>22.0036296844482</v>
      </c>
      <c r="M1582" s="37">
        <v>0.83221524953842196</v>
      </c>
      <c r="N1582" s="37">
        <v>13.4379777908325</v>
      </c>
      <c r="O1582" s="37">
        <v>0</v>
      </c>
      <c r="P1582" s="37">
        <v>0</v>
      </c>
      <c r="Q1582" s="37">
        <v>3.2539679668843698E-3</v>
      </c>
      <c r="R1582" s="37">
        <v>25</v>
      </c>
      <c r="S1582" s="37">
        <v>0.327197045087814</v>
      </c>
      <c r="T1582" s="46">
        <v>997.59045410156295</v>
      </c>
      <c r="U1582" s="46">
        <v>940.85266113281295</v>
      </c>
      <c r="V1582" s="13"/>
      <c r="W1582" s="13"/>
      <c r="X1582" s="13"/>
      <c r="Y1582" s="13"/>
      <c r="Z1582" s="13"/>
      <c r="AA1582" s="13"/>
    </row>
    <row r="1583" spans="1:27" ht="15.75" customHeight="1" x14ac:dyDescent="0.2">
      <c r="A1583" s="13"/>
      <c r="B1583" s="37" t="str">
        <f>"CRS25WT6003166"</f>
        <v>CRS25WT6003166</v>
      </c>
      <c r="C1583" s="38">
        <v>45757</v>
      </c>
      <c r="D1583" s="43">
        <v>7.5162037037037041E-2</v>
      </c>
      <c r="E1583" s="37" t="s">
        <v>62</v>
      </c>
      <c r="F1583" s="37">
        <v>330</v>
      </c>
      <c r="G1583" s="37">
        <v>4</v>
      </c>
      <c r="H1583" s="37">
        <v>330.32971191406301</v>
      </c>
      <c r="I1583" s="37">
        <v>10.0135660171509</v>
      </c>
      <c r="J1583" s="37">
        <v>41.000068664550803</v>
      </c>
      <c r="K1583" s="37">
        <v>9.5683107376098597</v>
      </c>
      <c r="L1583" s="37">
        <v>34.523303985595703</v>
      </c>
      <c r="M1583" s="37">
        <v>0.80458939075470004</v>
      </c>
      <c r="N1583" s="37">
        <v>201.91302490234401</v>
      </c>
      <c r="O1583" s="37">
        <v>9.9487161636352504</v>
      </c>
      <c r="P1583" s="37">
        <v>0.479999989271164</v>
      </c>
      <c r="Q1583" s="37">
        <v>18.313280105590799</v>
      </c>
      <c r="R1583" s="37">
        <v>0.45252230763435403</v>
      </c>
      <c r="S1583" s="37">
        <v>1000.19702148438</v>
      </c>
      <c r="T1583" s="46">
        <v>655.81353759765602</v>
      </c>
      <c r="U1583" s="13"/>
      <c r="V1583" s="13"/>
      <c r="W1583" s="13"/>
      <c r="X1583" s="13"/>
      <c r="Y1583" s="13"/>
      <c r="Z1583" s="13"/>
      <c r="AA1583" s="13"/>
    </row>
    <row r="1584" spans="1:27" ht="15.75" customHeight="1" x14ac:dyDescent="0.2">
      <c r="A1584" s="13"/>
      <c r="B1584" s="37" t="str">
        <f>"CRS25WT6003372"</f>
        <v>CRS25WT6003372</v>
      </c>
      <c r="C1584" s="38">
        <v>45757</v>
      </c>
      <c r="D1584" s="43">
        <v>1.0937500000000001E-2</v>
      </c>
      <c r="E1584" s="37" t="s">
        <v>62</v>
      </c>
      <c r="F1584" s="37">
        <v>325</v>
      </c>
      <c r="G1584" s="37">
        <v>4</v>
      </c>
      <c r="H1584" s="37">
        <v>325.48260498046898</v>
      </c>
      <c r="I1584" s="37">
        <v>10.116455078125</v>
      </c>
      <c r="J1584" s="37">
        <v>41.043331146240199</v>
      </c>
      <c r="K1584" s="37">
        <v>9.3726663589477504</v>
      </c>
      <c r="L1584" s="37">
        <v>34.726791381835902</v>
      </c>
      <c r="M1584" s="37">
        <v>0.78389304876327504</v>
      </c>
      <c r="N1584" s="37">
        <v>198.95024108886699</v>
      </c>
      <c r="O1584" s="37">
        <v>10.1180124282837</v>
      </c>
      <c r="P1584" s="37">
        <v>0.479999989271164</v>
      </c>
      <c r="Q1584" s="37">
        <v>18.433708190918001</v>
      </c>
      <c r="R1584" s="37">
        <v>0.47602862119674699</v>
      </c>
      <c r="S1584" s="37">
        <v>1000.15191650391</v>
      </c>
      <c r="T1584" s="46">
        <v>711.57275390625</v>
      </c>
      <c r="U1584" s="13"/>
      <c r="V1584" s="13"/>
      <c r="W1584" s="13"/>
      <c r="X1584" s="13"/>
      <c r="Y1584" s="13"/>
      <c r="Z1584" s="13"/>
      <c r="AA1584" s="13"/>
    </row>
    <row r="1585" spans="1:27" ht="15.75" customHeight="1" x14ac:dyDescent="0.2">
      <c r="A1585" s="13"/>
      <c r="B1585" s="37" t="str">
        <f>"CRS25WT6003383"</f>
        <v>CRS25WT6003383</v>
      </c>
      <c r="C1585" s="38">
        <v>45757</v>
      </c>
      <c r="D1585" s="43">
        <v>1.1863425925925925E-2</v>
      </c>
      <c r="E1585" s="37" t="s">
        <v>62</v>
      </c>
      <c r="F1585" s="37">
        <v>332</v>
      </c>
      <c r="G1585" s="37">
        <v>4</v>
      </c>
      <c r="H1585" s="37">
        <v>332.85806274414102</v>
      </c>
      <c r="I1585" s="37">
        <v>10.137170791626</v>
      </c>
      <c r="J1585" s="37">
        <v>41.048419952392599</v>
      </c>
      <c r="K1585" s="37">
        <v>9.5667457580566406</v>
      </c>
      <c r="L1585" s="37">
        <v>34.793235778808601</v>
      </c>
      <c r="M1585" s="37">
        <v>0.79991877079009999</v>
      </c>
      <c r="N1585" s="37">
        <v>203.45848083496099</v>
      </c>
      <c r="O1585" s="37">
        <v>10.14035987854</v>
      </c>
      <c r="P1585" s="37">
        <v>0.479999989271164</v>
      </c>
      <c r="Q1585" s="37">
        <v>19.427453994751001</v>
      </c>
      <c r="R1585" s="37">
        <v>0.442034691572189</v>
      </c>
      <c r="S1585" s="37">
        <v>1000.33221435547</v>
      </c>
      <c r="T1585" s="46">
        <v>178.74221801757801</v>
      </c>
      <c r="U1585" s="13"/>
      <c r="V1585" s="13"/>
      <c r="W1585" s="13"/>
      <c r="X1585" s="13"/>
      <c r="Y1585" s="13"/>
      <c r="Z1585" s="13"/>
      <c r="AA1585" s="13"/>
    </row>
    <row r="1586" spans="1:27" ht="15.75" customHeight="1" x14ac:dyDescent="0.2">
      <c r="A1586" s="13"/>
      <c r="B1586" s="37" t="str">
        <f>"CRS25WT6003384"</f>
        <v>CRS25WT6003384</v>
      </c>
      <c r="C1586" s="38">
        <v>45757</v>
      </c>
      <c r="D1586" s="43">
        <v>1.3414351851851851E-2</v>
      </c>
      <c r="E1586" s="37" t="s">
        <v>62</v>
      </c>
      <c r="F1586" s="37">
        <v>328</v>
      </c>
      <c r="G1586" s="37">
        <v>4</v>
      </c>
      <c r="H1586" s="37">
        <v>328.61788940429699</v>
      </c>
      <c r="I1586" s="37">
        <v>10.145598411560099</v>
      </c>
      <c r="J1586" s="37">
        <v>41.015132904052699</v>
      </c>
      <c r="K1586" s="37">
        <v>9.4748468399047905</v>
      </c>
      <c r="L1586" s="37">
        <v>34.683189392089801</v>
      </c>
      <c r="M1586" s="37">
        <v>0.78971320390701305</v>
      </c>
      <c r="N1586" s="37">
        <v>200.86668395996099</v>
      </c>
      <c r="O1586" s="37">
        <v>10.2053689956665</v>
      </c>
      <c r="P1586" s="37">
        <v>0.479999989271164</v>
      </c>
      <c r="Q1586" s="37">
        <v>18.309068679809599</v>
      </c>
      <c r="R1586" s="37">
        <v>0.45176503062248202</v>
      </c>
      <c r="S1586" s="37">
        <v>1000.50854492188</v>
      </c>
      <c r="T1586" s="46">
        <v>542.998779296875</v>
      </c>
      <c r="U1586" s="13"/>
      <c r="V1586" s="13"/>
      <c r="W1586" s="13"/>
      <c r="X1586" s="13"/>
      <c r="Y1586" s="13"/>
      <c r="Z1586" s="13"/>
      <c r="AA1586" s="13"/>
    </row>
    <row r="1587" spans="1:27" ht="15.75" customHeight="1" x14ac:dyDescent="0.2">
      <c r="A1587" s="13"/>
      <c r="B1587" s="37" t="str">
        <f>"CRS25WT6003385"</f>
        <v>CRS25WT6003385</v>
      </c>
      <c r="C1587" s="38">
        <v>45757</v>
      </c>
      <c r="D1587" s="43">
        <v>1.4814814814814814E-2</v>
      </c>
      <c r="E1587" s="37" t="s">
        <v>62</v>
      </c>
      <c r="F1587" s="37">
        <v>330</v>
      </c>
      <c r="G1587" s="37">
        <v>4</v>
      </c>
      <c r="H1587" s="37">
        <v>330.05563354492199</v>
      </c>
      <c r="I1587" s="37">
        <v>9.8971624374389595</v>
      </c>
      <c r="J1587" s="37">
        <v>40.956222534179702</v>
      </c>
      <c r="K1587" s="37">
        <v>9.5523271560668892</v>
      </c>
      <c r="L1587" s="37">
        <v>34.552375793457003</v>
      </c>
      <c r="M1587" s="37">
        <v>0.814247727394104</v>
      </c>
      <c r="N1587" s="37">
        <v>201.74549865722699</v>
      </c>
      <c r="O1587" s="37">
        <v>9.8816757202148402</v>
      </c>
      <c r="P1587" s="37">
        <v>0.479999989271164</v>
      </c>
      <c r="Q1587" s="37">
        <v>18.315599441528299</v>
      </c>
      <c r="R1587" s="37">
        <v>0.45642405748367298</v>
      </c>
      <c r="S1587" s="37">
        <v>1000.41540527344</v>
      </c>
      <c r="T1587" s="46">
        <v>685.267333984375</v>
      </c>
      <c r="U1587" s="13"/>
      <c r="V1587" s="13"/>
      <c r="W1587" s="13"/>
      <c r="X1587" s="13"/>
      <c r="Y1587" s="13"/>
      <c r="Z1587" s="13"/>
      <c r="AA1587" s="13"/>
    </row>
    <row r="1588" spans="1:27" ht="15.75" customHeight="1" x14ac:dyDescent="0.2">
      <c r="A1588" s="13"/>
      <c r="B1588" s="37" t="str">
        <f>"CRS25WT6003403"</f>
        <v>CRS25WT6003403</v>
      </c>
      <c r="C1588" s="38">
        <v>45757</v>
      </c>
      <c r="D1588" s="43">
        <v>8.9699074074074073E-3</v>
      </c>
      <c r="E1588" s="37" t="s">
        <v>62</v>
      </c>
      <c r="F1588" s="37">
        <v>327</v>
      </c>
      <c r="G1588" s="37">
        <v>4</v>
      </c>
      <c r="H1588" s="37">
        <v>327.44036865234398</v>
      </c>
      <c r="I1588" s="37">
        <v>9.9533615112304705</v>
      </c>
      <c r="J1588" s="37">
        <v>41.059791564941399</v>
      </c>
      <c r="K1588" s="37">
        <v>9.4037389755249006</v>
      </c>
      <c r="L1588" s="37">
        <v>34.820232391357401</v>
      </c>
      <c r="M1588" s="37">
        <v>0.80120879411697399</v>
      </c>
      <c r="N1588" s="37">
        <v>200.14692687988301</v>
      </c>
      <c r="O1588" s="37">
        <v>9.9771585464477504</v>
      </c>
      <c r="P1588" s="37">
        <v>0.479999989271164</v>
      </c>
      <c r="Q1588" s="37">
        <v>18.249965667724599</v>
      </c>
      <c r="R1588" s="37">
        <v>0.43623873591423001</v>
      </c>
      <c r="S1588" s="37">
        <v>999.90686035156295</v>
      </c>
      <c r="T1588" s="46">
        <v>578.45349121093795</v>
      </c>
      <c r="U1588" s="13"/>
      <c r="V1588" s="13"/>
      <c r="W1588" s="13"/>
      <c r="X1588" s="13"/>
      <c r="Y1588" s="13"/>
      <c r="Z1588" s="13"/>
      <c r="AA1588" s="13"/>
    </row>
    <row r="1589" spans="1:27" ht="15.75" customHeight="1" x14ac:dyDescent="0.2">
      <c r="A1589" s="13"/>
      <c r="B1589" s="37" t="str">
        <f>"CRS25WT6003404"</f>
        <v>CRS25WT6003404</v>
      </c>
      <c r="C1589" s="38">
        <v>45757</v>
      </c>
      <c r="D1589" s="43">
        <v>6.782407407407408E-3</v>
      </c>
      <c r="E1589" s="37" t="s">
        <v>62</v>
      </c>
      <c r="F1589" s="37">
        <v>320</v>
      </c>
      <c r="G1589" s="37">
        <v>4</v>
      </c>
      <c r="H1589" s="37">
        <v>320.50613403320301</v>
      </c>
      <c r="I1589" s="37">
        <v>10.2461538314819</v>
      </c>
      <c r="J1589" s="37">
        <v>40.964561462402301</v>
      </c>
      <c r="K1589" s="37">
        <v>9.2255010604858398</v>
      </c>
      <c r="L1589" s="37">
        <v>34.741329193115199</v>
      </c>
      <c r="M1589" s="37">
        <v>0.76360219717025801</v>
      </c>
      <c r="N1589" s="37">
        <v>195.90840148925801</v>
      </c>
      <c r="O1589" s="37">
        <v>10.226362228393601</v>
      </c>
      <c r="P1589" s="37">
        <v>0.479999989271164</v>
      </c>
      <c r="Q1589" s="37">
        <v>18.141036987304702</v>
      </c>
      <c r="R1589" s="37">
        <v>0.45373335480690002</v>
      </c>
      <c r="S1589" s="37">
        <v>1001.376953125</v>
      </c>
      <c r="T1589" s="46">
        <v>131.08975219726599</v>
      </c>
      <c r="U1589" s="13"/>
      <c r="V1589" s="13"/>
      <c r="W1589" s="13"/>
      <c r="X1589" s="13"/>
      <c r="Y1589" s="13"/>
      <c r="Z1589" s="13"/>
      <c r="AA1589" s="13"/>
    </row>
    <row r="1590" spans="1:27" ht="15.75" customHeight="1" x14ac:dyDescent="0.2">
      <c r="A1590" s="13"/>
      <c r="B1590" s="37" t="str">
        <f>"CRS25WT6003405"</f>
        <v>CRS25WT6003405</v>
      </c>
      <c r="C1590" s="38">
        <v>45757</v>
      </c>
      <c r="D1590" s="43">
        <v>7.8472222222222224E-3</v>
      </c>
      <c r="E1590" s="37" t="s">
        <v>62</v>
      </c>
      <c r="F1590" s="37">
        <v>328</v>
      </c>
      <c r="G1590" s="37">
        <v>4</v>
      </c>
      <c r="H1590" s="37">
        <v>328.4619140625</v>
      </c>
      <c r="I1590" s="37">
        <v>9.9699935913085902</v>
      </c>
      <c r="J1590" s="37">
        <v>41.0486450195313</v>
      </c>
      <c r="K1590" s="37">
        <v>9.3944225311279297</v>
      </c>
      <c r="L1590" s="37">
        <v>34.9635009765625</v>
      </c>
      <c r="M1590" s="37">
        <v>0.80258548259735096</v>
      </c>
      <c r="N1590" s="37">
        <v>200.77134704589801</v>
      </c>
      <c r="O1590" s="37">
        <v>9.9141807556152308</v>
      </c>
      <c r="P1590" s="37">
        <v>0.479999989271164</v>
      </c>
      <c r="Q1590" s="37">
        <v>18.199779510498001</v>
      </c>
      <c r="R1590" s="37">
        <v>0.44068983197212203</v>
      </c>
      <c r="S1590" s="37">
        <v>1000.38531494141</v>
      </c>
      <c r="T1590" s="46">
        <v>485.13220214843801</v>
      </c>
      <c r="U1590" s="13"/>
      <c r="V1590" s="13"/>
      <c r="W1590" s="13"/>
      <c r="X1590" s="13"/>
      <c r="Y1590" s="13"/>
      <c r="Z1590" s="13"/>
      <c r="AA1590" s="13"/>
    </row>
    <row r="1591" spans="1:27" ht="15.75" customHeight="1" x14ac:dyDescent="0.2">
      <c r="A1591" s="13"/>
      <c r="B1591" s="37" t="str">
        <f>"CRS25WT6003406"</f>
        <v>CRS25WT6003406</v>
      </c>
      <c r="C1591" s="38">
        <v>45757</v>
      </c>
      <c r="D1591" s="43">
        <v>6.2847222222222228E-3</v>
      </c>
      <c r="E1591" s="37" t="s">
        <v>62</v>
      </c>
      <c r="F1591" s="37">
        <v>328</v>
      </c>
      <c r="G1591" s="37">
        <v>4</v>
      </c>
      <c r="H1591" s="37">
        <v>328.16818237304699</v>
      </c>
      <c r="I1591" s="37">
        <v>9.9179477691650408</v>
      </c>
      <c r="J1591" s="37">
        <v>40.966644287109403</v>
      </c>
      <c r="K1591" s="37">
        <v>9.5407037734985405</v>
      </c>
      <c r="L1591" s="37">
        <v>34.396644592285199</v>
      </c>
      <c r="M1591" s="37">
        <v>0.807689189910889</v>
      </c>
      <c r="N1591" s="37">
        <v>200.591796875</v>
      </c>
      <c r="O1591" s="37">
        <v>9.8444299697875994</v>
      </c>
      <c r="P1591" s="37">
        <v>0.479999989271164</v>
      </c>
      <c r="Q1591" s="37">
        <v>18.139717102050799</v>
      </c>
      <c r="R1591" s="37">
        <v>0.46135261654853799</v>
      </c>
      <c r="S1591" s="37">
        <v>1000.75891113281</v>
      </c>
      <c r="T1591" s="46">
        <v>725.30126953125</v>
      </c>
      <c r="U1591" s="13"/>
      <c r="V1591" s="13"/>
      <c r="W1591" s="13"/>
      <c r="X1591" s="13"/>
      <c r="Y1591" s="13"/>
      <c r="Z1591" s="13"/>
      <c r="AA1591" s="13"/>
    </row>
    <row r="1592" spans="1:27" ht="15.75" customHeight="1" x14ac:dyDescent="0.2">
      <c r="A1592" s="13"/>
      <c r="B1592" s="37" t="str">
        <f>"CRS25WT6003407"</f>
        <v>CRS25WT6003407</v>
      </c>
      <c r="C1592" s="38">
        <v>45757</v>
      </c>
      <c r="D1592" s="43">
        <v>9.6759259259259264E-3</v>
      </c>
      <c r="E1592" s="37" t="s">
        <v>62</v>
      </c>
      <c r="F1592" s="37">
        <v>330</v>
      </c>
      <c r="G1592" s="37">
        <v>4</v>
      </c>
      <c r="H1592" s="37">
        <v>330.70166015625</v>
      </c>
      <c r="I1592" s="37">
        <v>10.173296928405801</v>
      </c>
      <c r="J1592" s="37">
        <v>41.029170989990199</v>
      </c>
      <c r="K1592" s="37">
        <v>9.4573583602905291</v>
      </c>
      <c r="L1592" s="37">
        <v>34.967658996582003</v>
      </c>
      <c r="M1592" s="37">
        <v>0.79228585958480802</v>
      </c>
      <c r="N1592" s="37">
        <v>202.140380859375</v>
      </c>
      <c r="O1592" s="37">
        <v>10.226362228393601</v>
      </c>
      <c r="P1592" s="37">
        <v>0.479999989271164</v>
      </c>
      <c r="Q1592" s="37">
        <v>18.3912677764893</v>
      </c>
      <c r="R1592" s="37">
        <v>0.42696353793144198</v>
      </c>
      <c r="S1592" s="37">
        <v>999.52990722656295</v>
      </c>
      <c r="T1592" s="46">
        <v>839.96258544921898</v>
      </c>
      <c r="U1592" s="13"/>
      <c r="V1592" s="13"/>
      <c r="W1592" s="13"/>
      <c r="X1592" s="13"/>
      <c r="Y1592" s="13"/>
      <c r="Z1592" s="13"/>
      <c r="AA1592" s="13"/>
    </row>
    <row r="1593" spans="1:27" ht="15.75" customHeight="1" x14ac:dyDescent="0.2">
      <c r="A1593" s="13"/>
      <c r="B1593" s="37" t="str">
        <f>"CRS25WT6003409"</f>
        <v>CRS25WT6003409</v>
      </c>
      <c r="C1593" s="38">
        <v>45757</v>
      </c>
      <c r="D1593" s="43">
        <v>3.7037037037037035E-4</v>
      </c>
      <c r="E1593" s="37" t="s">
        <v>62</v>
      </c>
      <c r="F1593" s="37">
        <v>329</v>
      </c>
      <c r="G1593" s="37">
        <v>4</v>
      </c>
      <c r="H1593" s="37">
        <v>329.66543579101602</v>
      </c>
      <c r="I1593" s="37">
        <v>10.2483053207397</v>
      </c>
      <c r="J1593" s="37">
        <v>41.044498443603501</v>
      </c>
      <c r="K1593" s="37">
        <v>9.4417400360107404</v>
      </c>
      <c r="L1593" s="37">
        <v>34.915744781494098</v>
      </c>
      <c r="M1593" s="37">
        <v>0.78372991085052501</v>
      </c>
      <c r="N1593" s="37">
        <v>201.50698852539099</v>
      </c>
      <c r="O1593" s="37">
        <v>10.212141036987299</v>
      </c>
      <c r="P1593" s="37">
        <v>0.479999989271164</v>
      </c>
      <c r="Q1593" s="37">
        <v>18.1985168457031</v>
      </c>
      <c r="R1593" s="37">
        <v>0.42461952567100503</v>
      </c>
      <c r="S1593" s="37">
        <v>1000.88452148438</v>
      </c>
      <c r="T1593" s="46">
        <v>107.409507751465</v>
      </c>
      <c r="U1593" s="13"/>
      <c r="V1593" s="13"/>
      <c r="W1593" s="13"/>
      <c r="X1593" s="13"/>
      <c r="Y1593" s="13"/>
      <c r="Z1593" s="13"/>
      <c r="AA1593" s="13"/>
    </row>
    <row r="1594" spans="1:27" ht="15.75" customHeight="1" x14ac:dyDescent="0.2">
      <c r="A1594" s="13"/>
      <c r="B1594" s="37" t="str">
        <f>"CRS25WT6003410"</f>
        <v>CRS25WT6003410</v>
      </c>
      <c r="C1594" s="38">
        <v>45757</v>
      </c>
      <c r="D1594" s="43">
        <v>1.8518518518518517E-3</v>
      </c>
      <c r="E1594" s="37" t="s">
        <v>62</v>
      </c>
      <c r="F1594" s="37">
        <v>329</v>
      </c>
      <c r="G1594" s="37">
        <v>4</v>
      </c>
      <c r="H1594" s="37">
        <v>329.71502685546898</v>
      </c>
      <c r="I1594" s="37">
        <v>9.9928474426269496</v>
      </c>
      <c r="J1594" s="37">
        <v>41.068035125732401</v>
      </c>
      <c r="K1594" s="37">
        <v>9.5070486068725604</v>
      </c>
      <c r="L1594" s="37">
        <v>34.681114196777301</v>
      </c>
      <c r="M1594" s="37">
        <v>0.80342543125152599</v>
      </c>
      <c r="N1594" s="37">
        <v>201.53730773925801</v>
      </c>
      <c r="O1594" s="37">
        <v>9.8843841552734393</v>
      </c>
      <c r="P1594" s="37">
        <v>0.479999989271164</v>
      </c>
      <c r="Q1594" s="37">
        <v>18.460239410400401</v>
      </c>
      <c r="R1594" s="37">
        <v>0.43889486789703402</v>
      </c>
      <c r="S1594" s="37">
        <v>1000.45483398438</v>
      </c>
      <c r="T1594" s="46">
        <v>203.14016723632801</v>
      </c>
      <c r="U1594" s="13"/>
      <c r="V1594" s="13"/>
      <c r="W1594" s="13"/>
      <c r="X1594" s="13"/>
      <c r="Y1594" s="13"/>
      <c r="Z1594" s="13"/>
      <c r="AA1594" s="13"/>
    </row>
    <row r="1595" spans="1:27" ht="15.75" customHeight="1" x14ac:dyDescent="0.2">
      <c r="A1595" s="13"/>
      <c r="B1595" s="37" t="str">
        <f>"CRS25WT6003411"</f>
        <v>CRS25WT6003411</v>
      </c>
      <c r="C1595" s="38">
        <v>45757</v>
      </c>
      <c r="D1595" s="43">
        <v>4.9305555555555552E-3</v>
      </c>
      <c r="E1595" s="37" t="s">
        <v>62</v>
      </c>
      <c r="F1595" s="37">
        <v>329</v>
      </c>
      <c r="G1595" s="37">
        <v>4</v>
      </c>
      <c r="H1595" s="37">
        <v>329.72683715820301</v>
      </c>
      <c r="I1595" s="37">
        <v>9.9298686981201207</v>
      </c>
      <c r="J1595" s="37">
        <v>41.113197326660199</v>
      </c>
      <c r="K1595" s="37">
        <v>9.4429388046264595</v>
      </c>
      <c r="L1595" s="37">
        <v>34.917823791503899</v>
      </c>
      <c r="M1595" s="37">
        <v>0.80766177177429199</v>
      </c>
      <c r="N1595" s="37">
        <v>201.54452514648401</v>
      </c>
      <c r="O1595" s="37">
        <v>9.9818983078002894</v>
      </c>
      <c r="P1595" s="37">
        <v>0.479999989271164</v>
      </c>
      <c r="Q1595" s="37">
        <v>18.132369995117202</v>
      </c>
      <c r="R1595" s="37">
        <v>0.43238118290901201</v>
      </c>
      <c r="S1595" s="37">
        <v>1000.50103759766</v>
      </c>
      <c r="T1595" s="46">
        <v>813.06353759765602</v>
      </c>
      <c r="U1595" s="13"/>
      <c r="V1595" s="13"/>
      <c r="W1595" s="13"/>
      <c r="X1595" s="13"/>
      <c r="Y1595" s="13"/>
      <c r="Z1595" s="13"/>
      <c r="AA1595" s="13"/>
    </row>
    <row r="1596" spans="1:27" ht="15.75" customHeight="1" x14ac:dyDescent="0.2">
      <c r="A1596" s="13"/>
      <c r="B1596" s="37" t="str">
        <f>"CRS25WT6003412"</f>
        <v>CRS25WT6003412</v>
      </c>
      <c r="C1596" s="38">
        <v>45757</v>
      </c>
      <c r="D1596" s="43">
        <v>4.1203703703703706E-3</v>
      </c>
      <c r="E1596" s="37" t="s">
        <v>62</v>
      </c>
      <c r="F1596" s="37">
        <v>330</v>
      </c>
      <c r="G1596" s="37">
        <v>4</v>
      </c>
      <c r="H1596" s="37">
        <v>330.15771484375</v>
      </c>
      <c r="I1596" s="37">
        <v>10.2748918533325</v>
      </c>
      <c r="J1596" s="37">
        <v>41.121852874755902</v>
      </c>
      <c r="K1596" s="37">
        <v>9.4160823822021502</v>
      </c>
      <c r="L1596" s="37">
        <v>35.063167572021499</v>
      </c>
      <c r="M1596" s="37">
        <v>0.78139656782150302</v>
      </c>
      <c r="N1596" s="37">
        <v>201.80789184570301</v>
      </c>
      <c r="O1596" s="37">
        <v>10.272411346435501</v>
      </c>
      <c r="P1596" s="37">
        <v>0.479999989271164</v>
      </c>
      <c r="Q1596" s="37">
        <v>18.286716461181602</v>
      </c>
      <c r="R1596" s="37">
        <v>0.43656629323959401</v>
      </c>
      <c r="S1596" s="37">
        <v>999.71051025390602</v>
      </c>
      <c r="T1596" s="46">
        <v>255.29771423339801</v>
      </c>
      <c r="U1596" s="13"/>
      <c r="V1596" s="13"/>
      <c r="W1596" s="13"/>
      <c r="X1596" s="13"/>
      <c r="Y1596" s="13"/>
      <c r="Z1596" s="13"/>
      <c r="AA1596" s="13"/>
    </row>
    <row r="1597" spans="1:27" ht="15.75" customHeight="1" x14ac:dyDescent="0.2">
      <c r="A1597" s="13"/>
      <c r="B1597" s="37" t="str">
        <f>"CRS25WT6003416"</f>
        <v>CRS25WT6003416</v>
      </c>
      <c r="C1597" s="38">
        <v>45757</v>
      </c>
      <c r="D1597" s="43">
        <v>5.5902777777777782E-3</v>
      </c>
      <c r="E1597" s="37" t="s">
        <v>62</v>
      </c>
      <c r="F1597" s="37">
        <v>331</v>
      </c>
      <c r="G1597" s="37">
        <v>4</v>
      </c>
      <c r="H1597" s="37">
        <v>331.72769165039102</v>
      </c>
      <c r="I1597" s="37">
        <v>10.2470808029175</v>
      </c>
      <c r="J1597" s="37">
        <v>41.048488616943402</v>
      </c>
      <c r="K1597" s="37">
        <v>9.4850111007690394</v>
      </c>
      <c r="L1597" s="37">
        <v>34.973884582519503</v>
      </c>
      <c r="M1597" s="37">
        <v>0.78865015506744396</v>
      </c>
      <c r="N1597" s="37">
        <v>202.76753234863301</v>
      </c>
      <c r="O1597" s="37">
        <v>10.1552581787109</v>
      </c>
      <c r="P1597" s="37">
        <v>0.479999989271164</v>
      </c>
      <c r="Q1597" s="37">
        <v>18.124794006347699</v>
      </c>
      <c r="R1597" s="37">
        <v>0.41219508647918701</v>
      </c>
      <c r="S1597" s="37">
        <v>1000.12731933594</v>
      </c>
      <c r="T1597" s="46">
        <v>106.761260986328</v>
      </c>
      <c r="U1597" s="13"/>
      <c r="V1597" s="13"/>
      <c r="W1597" s="13"/>
      <c r="X1597" s="13"/>
      <c r="Y1597" s="13"/>
      <c r="Z1597" s="13"/>
      <c r="AA1597" s="13"/>
    </row>
    <row r="1598" spans="1:27" ht="15.75" customHeight="1" x14ac:dyDescent="0.2">
      <c r="A1598" s="13"/>
      <c r="B1598" s="37" t="str">
        <f>"CRS25WT6003529"</f>
        <v>CRS25WT6003529</v>
      </c>
      <c r="C1598" s="38">
        <v>45757</v>
      </c>
      <c r="D1598" s="43">
        <v>9.3541666666666676E-2</v>
      </c>
      <c r="E1598" s="37" t="s">
        <v>62</v>
      </c>
      <c r="F1598" s="37">
        <v>327</v>
      </c>
      <c r="G1598" s="37">
        <v>4</v>
      </c>
      <c r="H1598" s="37">
        <v>327.00650024414102</v>
      </c>
      <c r="I1598" s="37">
        <v>10.051069259643601</v>
      </c>
      <c r="J1598" s="37">
        <v>40.9630737304688</v>
      </c>
      <c r="K1598" s="37">
        <v>9.4323387145996094</v>
      </c>
      <c r="L1598" s="37">
        <v>34.668651580810497</v>
      </c>
      <c r="M1598" s="37">
        <v>0.79423969984054599</v>
      </c>
      <c r="N1598" s="37">
        <v>199.88172912597699</v>
      </c>
      <c r="O1598" s="37">
        <v>9.9629373550415004</v>
      </c>
      <c r="P1598" s="37">
        <v>0.479999989271164</v>
      </c>
      <c r="Q1598" s="37">
        <v>18.5747165679932</v>
      </c>
      <c r="R1598" s="37">
        <v>0.43657737970352201</v>
      </c>
      <c r="S1598" s="37">
        <v>999.86657714843795</v>
      </c>
      <c r="T1598" s="46">
        <v>198.46896362304699</v>
      </c>
      <c r="U1598" s="13"/>
      <c r="V1598" s="13"/>
      <c r="W1598" s="13"/>
      <c r="X1598" s="13"/>
      <c r="Y1598" s="13"/>
      <c r="Z1598" s="13"/>
      <c r="AA1598" s="13"/>
    </row>
    <row r="1599" spans="1:27" ht="15.75" customHeight="1" x14ac:dyDescent="0.2">
      <c r="A1599" s="13"/>
      <c r="B1599" s="37" t="str">
        <f>"CRS25WT6003534"</f>
        <v>CRS25WT6003534</v>
      </c>
      <c r="C1599" s="38">
        <v>45757</v>
      </c>
      <c r="D1599" s="43">
        <v>6.1030092592592594E-2</v>
      </c>
      <c r="E1599" s="37" t="s">
        <v>62</v>
      </c>
      <c r="F1599" s="37">
        <v>333</v>
      </c>
      <c r="G1599" s="37">
        <v>4</v>
      </c>
      <c r="H1599" s="37">
        <v>333.11422729492199</v>
      </c>
      <c r="I1599" s="37">
        <v>10.418789863586399</v>
      </c>
      <c r="J1599" s="37">
        <v>41.054855346679702</v>
      </c>
      <c r="K1599" s="37">
        <v>9.5735368728637695</v>
      </c>
      <c r="L1599" s="37">
        <v>34.795314788818402</v>
      </c>
      <c r="M1599" s="37">
        <v>0.77877390384674094</v>
      </c>
      <c r="N1599" s="37">
        <v>203.61505126953099</v>
      </c>
      <c r="O1599" s="37">
        <v>10.3177814483643</v>
      </c>
      <c r="P1599" s="37">
        <v>0.479999989271164</v>
      </c>
      <c r="Q1599" s="37">
        <v>18.9013366699219</v>
      </c>
      <c r="R1599" s="37">
        <v>0.43128290772437999</v>
      </c>
      <c r="S1599" s="37">
        <v>1000.18078613281</v>
      </c>
      <c r="T1599" s="46">
        <v>205.04397583007801</v>
      </c>
      <c r="U1599" s="13"/>
      <c r="V1599" s="13"/>
      <c r="W1599" s="13"/>
      <c r="X1599" s="13"/>
      <c r="Y1599" s="13"/>
      <c r="Z1599" s="13"/>
      <c r="AA1599" s="13"/>
    </row>
    <row r="1600" spans="1:27" ht="15.75" customHeight="1" x14ac:dyDescent="0.2">
      <c r="A1600" s="13"/>
      <c r="B1600" s="37" t="str">
        <f>"CRS25WT6003535"</f>
        <v>CRS25WT6003535</v>
      </c>
      <c r="C1600" s="38">
        <v>45757</v>
      </c>
      <c r="D1600" s="43">
        <v>6.1550925925925926E-2</v>
      </c>
      <c r="E1600" s="37" t="s">
        <v>62</v>
      </c>
      <c r="F1600" s="37">
        <v>320</v>
      </c>
      <c r="G1600" s="37">
        <v>4</v>
      </c>
      <c r="H1600" s="37">
        <v>320.44436645507801</v>
      </c>
      <c r="I1600" s="37">
        <v>10.3002004623413</v>
      </c>
      <c r="J1600" s="37">
        <v>41.013118743896499</v>
      </c>
      <c r="K1600" s="37">
        <v>9.1623897552490199</v>
      </c>
      <c r="L1600" s="37">
        <v>34.973884582519503</v>
      </c>
      <c r="M1600" s="37">
        <v>0.75854992866516102</v>
      </c>
      <c r="N1600" s="37">
        <v>195.87063598632801</v>
      </c>
      <c r="O1600" s="37">
        <v>10.2967891693115</v>
      </c>
      <c r="P1600" s="37">
        <v>0.479999989271164</v>
      </c>
      <c r="Q1600" s="37">
        <v>18.3381652832031</v>
      </c>
      <c r="R1600" s="37">
        <v>0.44582647085189803</v>
      </c>
      <c r="S1600" s="37">
        <v>1001.89624023438</v>
      </c>
      <c r="T1600" s="46">
        <v>116.09912109375</v>
      </c>
      <c r="U1600" s="13"/>
      <c r="V1600" s="13"/>
      <c r="W1600" s="13"/>
      <c r="X1600" s="13"/>
      <c r="Y1600" s="13"/>
      <c r="Z1600" s="13"/>
      <c r="AA1600" s="13"/>
    </row>
    <row r="1601" spans="1:27" ht="15.75" customHeight="1" x14ac:dyDescent="0.2">
      <c r="A1601" s="13"/>
      <c r="B1601" s="37" t="str">
        <f>"CRS25WT6003536"</f>
        <v>CRS25WT6003536</v>
      </c>
      <c r="C1601" s="38">
        <v>45757</v>
      </c>
      <c r="D1601" s="43">
        <v>7.5972222222222219E-2</v>
      </c>
      <c r="E1601" s="37" t="s">
        <v>62</v>
      </c>
      <c r="F1601" s="37">
        <v>331</v>
      </c>
      <c r="G1601" s="37">
        <v>4</v>
      </c>
      <c r="H1601" s="37">
        <v>331.17590332031301</v>
      </c>
      <c r="I1601" s="37">
        <v>9.9260501861572301</v>
      </c>
      <c r="J1601" s="37">
        <v>41.016002655029297</v>
      </c>
      <c r="K1601" s="37">
        <v>9.5634860992431605</v>
      </c>
      <c r="L1601" s="37">
        <v>34.629199981689503</v>
      </c>
      <c r="M1601" s="37">
        <v>0.81344640254974399</v>
      </c>
      <c r="N1601" s="37">
        <v>202.430252075195</v>
      </c>
      <c r="O1601" s="37">
        <v>9.9670000076293892</v>
      </c>
      <c r="P1601" s="37">
        <v>0.479999989271164</v>
      </c>
      <c r="Q1601" s="37">
        <v>18.258695602416999</v>
      </c>
      <c r="R1601" s="37">
        <v>0.44449207186698902</v>
      </c>
      <c r="S1601" s="37">
        <v>1001.20159912109</v>
      </c>
      <c r="T1601" s="46">
        <v>479.19494628906301</v>
      </c>
      <c r="U1601" s="13"/>
      <c r="V1601" s="13"/>
      <c r="W1601" s="13"/>
      <c r="X1601" s="13"/>
      <c r="Y1601" s="13"/>
      <c r="Z1601" s="13"/>
      <c r="AA1601" s="13"/>
    </row>
    <row r="1602" spans="1:27" ht="15.75" customHeight="1" x14ac:dyDescent="0.2">
      <c r="A1602" s="13"/>
      <c r="B1602" s="37" t="str">
        <f>"CRS25WT6003537"</f>
        <v>CRS25WT6003537</v>
      </c>
      <c r="C1602" s="38">
        <v>45757</v>
      </c>
      <c r="D1602" s="43">
        <v>8.0428240740740745E-2</v>
      </c>
      <c r="E1602" s="37" t="s">
        <v>62</v>
      </c>
      <c r="F1602" s="37">
        <v>326</v>
      </c>
      <c r="G1602" s="37">
        <v>4</v>
      </c>
      <c r="H1602" s="37">
        <v>326.45016479492199</v>
      </c>
      <c r="I1602" s="37">
        <v>10.190106391906699</v>
      </c>
      <c r="J1602" s="37">
        <v>40.857494354247997</v>
      </c>
      <c r="K1602" s="37">
        <v>9.4610567092895508</v>
      </c>
      <c r="L1602" s="37">
        <v>34.5046195983887</v>
      </c>
      <c r="M1602" s="37">
        <v>0.784090936183929</v>
      </c>
      <c r="N1602" s="37">
        <v>199.54167175293</v>
      </c>
      <c r="O1602" s="37">
        <v>10.1952114105225</v>
      </c>
      <c r="P1602" s="37">
        <v>0.479999989271164</v>
      </c>
      <c r="Q1602" s="37">
        <v>18.146162033081101</v>
      </c>
      <c r="R1602" s="37">
        <v>0.43580403923988298</v>
      </c>
      <c r="S1602" s="37">
        <v>1000.89855957031</v>
      </c>
      <c r="T1602" s="46">
        <v>111.019660949707</v>
      </c>
      <c r="U1602" s="13"/>
      <c r="V1602" s="13"/>
      <c r="W1602" s="13"/>
      <c r="X1602" s="13"/>
      <c r="Y1602" s="13"/>
      <c r="Z1602" s="13"/>
      <c r="AA1602" s="13"/>
    </row>
    <row r="1603" spans="1:27" ht="15.75" customHeight="1" x14ac:dyDescent="0.2">
      <c r="A1603" s="13"/>
      <c r="B1603" s="37" t="str">
        <f>"CRS25WT6003538"</f>
        <v>CRS25WT6003538</v>
      </c>
      <c r="C1603" s="38">
        <v>45757</v>
      </c>
      <c r="D1603" s="43">
        <v>8.1319444444444444E-2</v>
      </c>
      <c r="E1603" s="37" t="s">
        <v>62</v>
      </c>
      <c r="F1603" s="37">
        <v>327</v>
      </c>
      <c r="G1603" s="37">
        <v>4</v>
      </c>
      <c r="H1603" s="37">
        <v>327.15817260742199</v>
      </c>
      <c r="I1603" s="37">
        <v>10.006608963012701</v>
      </c>
      <c r="J1603" s="37">
        <v>40.990676879882798</v>
      </c>
      <c r="K1603" s="37">
        <v>9.4446334838867205</v>
      </c>
      <c r="L1603" s="37">
        <v>34.639579772949197</v>
      </c>
      <c r="M1603" s="37">
        <v>0.79760110378265403</v>
      </c>
      <c r="N1603" s="37">
        <v>199.97442626953099</v>
      </c>
      <c r="O1603" s="37">
        <v>9.9697093963622994</v>
      </c>
      <c r="P1603" s="37">
        <v>0.479999989271164</v>
      </c>
      <c r="Q1603" s="37">
        <v>18.139717102050799</v>
      </c>
      <c r="R1603" s="37">
        <v>0.43157100677490201</v>
      </c>
      <c r="S1603" s="37">
        <v>998.9755859375</v>
      </c>
      <c r="T1603" s="46">
        <v>733.231201171875</v>
      </c>
      <c r="U1603" s="13"/>
      <c r="V1603" s="13"/>
      <c r="W1603" s="13"/>
      <c r="X1603" s="13"/>
      <c r="Y1603" s="13"/>
      <c r="Z1603" s="13"/>
      <c r="AA1603" s="13"/>
    </row>
    <row r="1604" spans="1:27" ht="15.75" customHeight="1" x14ac:dyDescent="0.2">
      <c r="A1604" s="13"/>
      <c r="B1604" s="37" t="str">
        <f>"CRS25WT6003539"</f>
        <v>CRS25WT6003539</v>
      </c>
      <c r="C1604" s="38">
        <v>45757</v>
      </c>
      <c r="D1604" s="43">
        <v>8.2060185185185194E-2</v>
      </c>
      <c r="E1604" s="37" t="s">
        <v>62</v>
      </c>
      <c r="F1604" s="37">
        <v>330</v>
      </c>
      <c r="G1604" s="37">
        <v>4</v>
      </c>
      <c r="H1604" s="37">
        <v>330.42190551757801</v>
      </c>
      <c r="I1604" s="37">
        <v>10.275122642517101</v>
      </c>
      <c r="J1604" s="37">
        <v>41.030616760253899</v>
      </c>
      <c r="K1604" s="37">
        <v>9.5052375793456996</v>
      </c>
      <c r="L1604" s="37">
        <v>34.762088775634801</v>
      </c>
      <c r="M1604" s="37">
        <v>0.78374320268631004</v>
      </c>
      <c r="N1604" s="37">
        <v>201.96937561035199</v>
      </c>
      <c r="O1604" s="37">
        <v>10.2087554931641</v>
      </c>
      <c r="P1604" s="37">
        <v>0.479999989271164</v>
      </c>
      <c r="Q1604" s="37">
        <v>18.154445648193398</v>
      </c>
      <c r="R1604" s="37">
        <v>0.42275959253311202</v>
      </c>
      <c r="S1604" s="37">
        <v>999.04693603515602</v>
      </c>
      <c r="T1604" s="46">
        <v>906.27545166015602</v>
      </c>
      <c r="U1604" s="13"/>
      <c r="V1604" s="13"/>
      <c r="W1604" s="13"/>
      <c r="X1604" s="13"/>
      <c r="Y1604" s="13"/>
      <c r="Z1604" s="13"/>
      <c r="AA1604" s="13"/>
    </row>
    <row r="1605" spans="1:27" ht="15.75" customHeight="1" x14ac:dyDescent="0.2">
      <c r="A1605" s="13"/>
      <c r="B1605" s="37" t="str">
        <f>"CRS25WT6003540"</f>
        <v>CRS25WT6003540</v>
      </c>
      <c r="C1605" s="38">
        <v>45757</v>
      </c>
      <c r="D1605" s="43">
        <v>5.0115740740740738E-2</v>
      </c>
      <c r="E1605" s="37" t="s">
        <v>62</v>
      </c>
      <c r="F1605" s="37">
        <v>330</v>
      </c>
      <c r="G1605" s="37">
        <v>4</v>
      </c>
      <c r="H1605" s="37">
        <v>330.86160278320301</v>
      </c>
      <c r="I1605" s="37">
        <v>10.3361492156982</v>
      </c>
      <c r="J1605" s="37">
        <v>41.008743286132798</v>
      </c>
      <c r="K1605" s="37">
        <v>9.5681800842285192</v>
      </c>
      <c r="L1605" s="37">
        <v>34.579368591308601</v>
      </c>
      <c r="M1605" s="37">
        <v>0.78056871891021695</v>
      </c>
      <c r="N1605" s="37">
        <v>202.23814392089801</v>
      </c>
      <c r="O1605" s="37">
        <v>10.3678941726685</v>
      </c>
      <c r="P1605" s="37">
        <v>0.479999989271164</v>
      </c>
      <c r="Q1605" s="37">
        <v>18.627660751342798</v>
      </c>
      <c r="R1605" s="37">
        <v>0.44034948945045499</v>
      </c>
      <c r="S1605" s="37">
        <v>1000.13525390625</v>
      </c>
      <c r="T1605" s="46">
        <v>108.543510437012</v>
      </c>
      <c r="U1605" s="13"/>
      <c r="V1605" s="13"/>
      <c r="W1605" s="13"/>
      <c r="X1605" s="13"/>
      <c r="Y1605" s="13"/>
      <c r="Z1605" s="13"/>
      <c r="AA1605" s="13"/>
    </row>
    <row r="1606" spans="1:27" ht="15.75" customHeight="1" x14ac:dyDescent="0.2">
      <c r="A1606" s="13"/>
      <c r="B1606" s="37" t="str">
        <f>"CRS25WT6003541"</f>
        <v>CRS25WT6003541</v>
      </c>
      <c r="C1606" s="38">
        <v>45757</v>
      </c>
      <c r="D1606" s="43">
        <v>5.2916666666666667E-2</v>
      </c>
      <c r="E1606" s="37" t="s">
        <v>62</v>
      </c>
      <c r="F1606" s="37">
        <v>327</v>
      </c>
      <c r="G1606" s="37">
        <v>4</v>
      </c>
      <c r="H1606" s="37">
        <v>327.70086669921898</v>
      </c>
      <c r="I1606" s="37">
        <v>10.1113576889038</v>
      </c>
      <c r="J1606" s="37">
        <v>40.345390319824197</v>
      </c>
      <c r="K1606" s="37">
        <v>9.6559362411499006</v>
      </c>
      <c r="L1606" s="37">
        <v>33.9377632141113</v>
      </c>
      <c r="M1606" s="37">
        <v>0.80329340696334794</v>
      </c>
      <c r="N1606" s="37">
        <v>200.30615234375</v>
      </c>
      <c r="O1606" s="37">
        <v>10.14035987854</v>
      </c>
      <c r="P1606" s="37">
        <v>0.479999989271164</v>
      </c>
      <c r="Q1606" s="37">
        <v>18.651464462280298</v>
      </c>
      <c r="R1606" s="37">
        <v>0.42847564816474898</v>
      </c>
      <c r="S1606" s="37">
        <v>1000.35601806641</v>
      </c>
      <c r="T1606" s="46">
        <v>272.84716796875</v>
      </c>
      <c r="U1606" s="13"/>
      <c r="V1606" s="13"/>
      <c r="W1606" s="13"/>
      <c r="X1606" s="13"/>
      <c r="Y1606" s="13"/>
      <c r="Z1606" s="13"/>
      <c r="AA1606" s="13"/>
    </row>
    <row r="1607" spans="1:27" ht="15.75" customHeight="1" x14ac:dyDescent="0.2">
      <c r="A1607" s="13"/>
      <c r="B1607" s="37" t="str">
        <f>"CRS25WT6003542"</f>
        <v>CRS25WT6003542</v>
      </c>
      <c r="C1607" s="38">
        <v>45757</v>
      </c>
      <c r="D1607" s="43">
        <v>5.9525462962962961E-2</v>
      </c>
      <c r="E1607" s="37" t="s">
        <v>62</v>
      </c>
      <c r="F1607" s="37">
        <v>330</v>
      </c>
      <c r="G1607" s="37">
        <v>4</v>
      </c>
      <c r="H1607" s="37">
        <v>330.969482421875</v>
      </c>
      <c r="I1607" s="37">
        <v>10.029293060302701</v>
      </c>
      <c r="J1607" s="37">
        <v>41.026325225830099</v>
      </c>
      <c r="K1607" s="37">
        <v>9.6134395599365199</v>
      </c>
      <c r="L1607" s="37">
        <v>34.4277954101563</v>
      </c>
      <c r="M1607" s="37">
        <v>0.804368436336517</v>
      </c>
      <c r="N1607" s="37">
        <v>202.30407714843801</v>
      </c>
      <c r="O1607" s="37">
        <v>9.9859619140625</v>
      </c>
      <c r="P1607" s="37">
        <v>0.479999989271164</v>
      </c>
      <c r="Q1607" s="37">
        <v>18.5608825683594</v>
      </c>
      <c r="R1607" s="37">
        <v>0.44200319051742598</v>
      </c>
      <c r="S1607" s="37">
        <v>1000.28759765625</v>
      </c>
      <c r="T1607" s="46">
        <v>543.76214599609398</v>
      </c>
      <c r="U1607" s="13"/>
      <c r="V1607" s="13"/>
      <c r="W1607" s="13"/>
      <c r="X1607" s="13"/>
      <c r="Y1607" s="13"/>
      <c r="Z1607" s="13"/>
      <c r="AA1607" s="13"/>
    </row>
    <row r="1608" spans="1:27" ht="15.75" customHeight="1" x14ac:dyDescent="0.2">
      <c r="A1608" s="13"/>
      <c r="B1608" s="37" t="str">
        <f>"CRS25WT6003543"</f>
        <v>CRS25WT6003543</v>
      </c>
      <c r="C1608" s="38">
        <v>45757</v>
      </c>
      <c r="D1608" s="43">
        <v>5.8067129629629628E-2</v>
      </c>
      <c r="E1608" s="37" t="s">
        <v>62</v>
      </c>
      <c r="F1608" s="37">
        <v>330</v>
      </c>
      <c r="G1608" s="37">
        <v>4</v>
      </c>
      <c r="H1608" s="37">
        <v>330.97091674804699</v>
      </c>
      <c r="I1608" s="37">
        <v>10.2926225662231</v>
      </c>
      <c r="J1608" s="37">
        <v>40.978389739990199</v>
      </c>
      <c r="K1608" s="37">
        <v>9.5375509262084996</v>
      </c>
      <c r="L1608" s="37">
        <v>34.701877593994098</v>
      </c>
      <c r="M1608" s="37">
        <v>0.784709453582764</v>
      </c>
      <c r="N1608" s="37">
        <v>202.30496215820301</v>
      </c>
      <c r="O1608" s="37">
        <v>10.2778272628784</v>
      </c>
      <c r="P1608" s="37">
        <v>0.479999989271164</v>
      </c>
      <c r="Q1608" s="37">
        <v>18.7681999206543</v>
      </c>
      <c r="R1608" s="37">
        <v>0.42859256267547602</v>
      </c>
      <c r="S1608" s="37">
        <v>1000.525390625</v>
      </c>
      <c r="T1608" s="46">
        <v>568.24700927734398</v>
      </c>
      <c r="U1608" s="13"/>
      <c r="V1608" s="13"/>
      <c r="W1608" s="13"/>
      <c r="X1608" s="13"/>
      <c r="Y1608" s="13"/>
      <c r="Z1608" s="13"/>
      <c r="AA1608" s="13"/>
    </row>
    <row r="1609" spans="1:27" ht="15.75" customHeight="1" x14ac:dyDescent="0.2">
      <c r="A1609" s="13"/>
      <c r="B1609" s="37" t="str">
        <f>"CRS25WT6003544"</f>
        <v>CRS25WT6003544</v>
      </c>
      <c r="C1609" s="38">
        <v>45757</v>
      </c>
      <c r="D1609" s="43">
        <v>5.8703703703703702E-2</v>
      </c>
      <c r="E1609" s="37" t="s">
        <v>62</v>
      </c>
      <c r="F1609" s="37">
        <v>336</v>
      </c>
      <c r="G1609" s="37">
        <v>4</v>
      </c>
      <c r="H1609" s="37">
        <v>336.31512451171898</v>
      </c>
      <c r="I1609" s="37">
        <v>10.1305379867554</v>
      </c>
      <c r="J1609" s="37">
        <v>41.035041809082003</v>
      </c>
      <c r="K1609" s="37">
        <v>9.69677639007568</v>
      </c>
      <c r="L1609" s="37">
        <v>34.683189392089801</v>
      </c>
      <c r="M1609" s="37">
        <v>0.80901956558227495</v>
      </c>
      <c r="N1609" s="37">
        <v>205.57159423828099</v>
      </c>
      <c r="O1609" s="37">
        <v>10.1417140960693</v>
      </c>
      <c r="P1609" s="37">
        <v>0.479999989271164</v>
      </c>
      <c r="Q1609" s="37">
        <v>18.6401767730713</v>
      </c>
      <c r="R1609" s="37">
        <v>0.43656462430954002</v>
      </c>
      <c r="S1609" s="37">
        <v>1001.44927978516</v>
      </c>
      <c r="T1609" s="46">
        <v>214.02964782714801</v>
      </c>
      <c r="U1609" s="13"/>
      <c r="V1609" s="13"/>
      <c r="W1609" s="13"/>
      <c r="X1609" s="13"/>
      <c r="Y1609" s="13"/>
      <c r="Z1609" s="13"/>
      <c r="AA1609" s="13"/>
    </row>
    <row r="1610" spans="1:27" ht="15.75" customHeight="1" x14ac:dyDescent="0.2">
      <c r="A1610" s="13"/>
      <c r="B1610" s="37" t="str">
        <f>"CRS25WT6003545"</f>
        <v>CRS25WT6003545</v>
      </c>
      <c r="C1610" s="38">
        <v>45757</v>
      </c>
      <c r="D1610" s="43">
        <v>6.0312499999999998E-2</v>
      </c>
      <c r="E1610" s="37" t="s">
        <v>62</v>
      </c>
      <c r="F1610" s="37">
        <v>332</v>
      </c>
      <c r="G1610" s="37">
        <v>4</v>
      </c>
      <c r="H1610" s="37">
        <v>332.91806030273398</v>
      </c>
      <c r="I1610" s="37">
        <v>10.016572952270501</v>
      </c>
      <c r="J1610" s="37">
        <v>41.065479278564503</v>
      </c>
      <c r="K1610" s="37">
        <v>9.6311206817627006</v>
      </c>
      <c r="L1610" s="37">
        <v>34.566909790039098</v>
      </c>
      <c r="M1610" s="37">
        <v>0.80935919284820601</v>
      </c>
      <c r="N1610" s="37">
        <v>203.49514770507801</v>
      </c>
      <c r="O1610" s="37">
        <v>10.0001821517944</v>
      </c>
      <c r="P1610" s="37">
        <v>0.479999989271164</v>
      </c>
      <c r="Q1610" s="37">
        <v>18.521915435791001</v>
      </c>
      <c r="R1610" s="37">
        <v>0.43295645713806202</v>
      </c>
      <c r="S1610" s="37">
        <v>1000.56463623047</v>
      </c>
      <c r="T1610" s="46">
        <v>459.66104125976602</v>
      </c>
      <c r="U1610" s="13"/>
      <c r="V1610" s="13"/>
      <c r="W1610" s="13"/>
      <c r="X1610" s="13"/>
      <c r="Y1610" s="13"/>
      <c r="Z1610" s="13"/>
      <c r="AA1610" s="13"/>
    </row>
    <row r="1611" spans="1:27" ht="15.75" customHeight="1" x14ac:dyDescent="0.2">
      <c r="A1611" s="13"/>
      <c r="B1611" s="37" t="str">
        <f>"CRS25WT6003546"</f>
        <v>CRS25WT6003546</v>
      </c>
      <c r="C1611" s="38">
        <v>45757</v>
      </c>
      <c r="D1611" s="43">
        <v>4.2430555555555555E-2</v>
      </c>
      <c r="E1611" s="37" t="s">
        <v>62</v>
      </c>
      <c r="F1611" s="37">
        <v>331</v>
      </c>
      <c r="G1611" s="37">
        <v>4</v>
      </c>
      <c r="H1611" s="37">
        <v>331.76998901367199</v>
      </c>
      <c r="I1611" s="37">
        <v>10.0402126312256</v>
      </c>
      <c r="J1611" s="37">
        <v>40.978847503662102</v>
      </c>
      <c r="K1611" s="37">
        <v>9.6390161514282209</v>
      </c>
      <c r="L1611" s="37">
        <v>34.419486999511697</v>
      </c>
      <c r="M1611" s="37">
        <v>0.80637013912200906</v>
      </c>
      <c r="N1611" s="37">
        <v>202.79339599609401</v>
      </c>
      <c r="O1611" s="37">
        <v>10.013049125671399</v>
      </c>
      <c r="P1611" s="37">
        <v>0.479999989271164</v>
      </c>
      <c r="Q1611" s="37">
        <v>18.619371414184599</v>
      </c>
      <c r="R1611" s="37">
        <v>0.43995791673660301</v>
      </c>
      <c r="S1611" s="37">
        <v>1000.61419677734</v>
      </c>
      <c r="T1611" s="46">
        <v>544.48760986328102</v>
      </c>
      <c r="U1611" s="13"/>
      <c r="V1611" s="13"/>
      <c r="W1611" s="13"/>
      <c r="X1611" s="13"/>
      <c r="Y1611" s="13"/>
      <c r="Z1611" s="13"/>
      <c r="AA1611" s="13"/>
    </row>
    <row r="1612" spans="1:27" ht="15.75" customHeight="1" x14ac:dyDescent="0.2">
      <c r="A1612" s="13"/>
      <c r="B1612" s="37" t="str">
        <f>"CRS25WT6003547"</f>
        <v>CRS25WT6003547</v>
      </c>
      <c r="C1612" s="38">
        <v>45757</v>
      </c>
      <c r="D1612" s="43">
        <v>4.3067129629629629E-2</v>
      </c>
      <c r="E1612" s="37" t="s">
        <v>62</v>
      </c>
      <c r="F1612" s="37">
        <v>333</v>
      </c>
      <c r="G1612" s="37">
        <v>4</v>
      </c>
      <c r="H1612" s="37">
        <v>333.02212524414102</v>
      </c>
      <c r="I1612" s="37">
        <v>9.8473491668701207</v>
      </c>
      <c r="J1612" s="37">
        <v>40.980361938476598</v>
      </c>
      <c r="K1612" s="37">
        <v>9.6266136169433594</v>
      </c>
      <c r="L1612" s="37">
        <v>34.593902587890597</v>
      </c>
      <c r="M1612" s="37">
        <v>0.82523560523986805</v>
      </c>
      <c r="N1612" s="37">
        <v>203.55876159668</v>
      </c>
      <c r="O1612" s="37">
        <v>9.8708400726318395</v>
      </c>
      <c r="P1612" s="37">
        <v>0.479999989271164</v>
      </c>
      <c r="Q1612" s="37">
        <v>18.584424972534201</v>
      </c>
      <c r="R1612" s="37">
        <v>0.43227648735046398</v>
      </c>
      <c r="S1612" s="37">
        <v>1001.52459716797</v>
      </c>
      <c r="T1612" s="46">
        <v>739.51995849609398</v>
      </c>
      <c r="U1612" s="13"/>
      <c r="V1612" s="13"/>
      <c r="W1612" s="13"/>
      <c r="X1612" s="13"/>
      <c r="Y1612" s="13"/>
      <c r="Z1612" s="13"/>
      <c r="AA1612" s="13"/>
    </row>
    <row r="1613" spans="1:27" ht="15.75" customHeight="1" x14ac:dyDescent="0.2">
      <c r="A1613" s="13"/>
      <c r="B1613" s="37" t="str">
        <f>"CRS25WT6003548"</f>
        <v>CRS25WT6003548</v>
      </c>
      <c r="C1613" s="38">
        <v>45757</v>
      </c>
      <c r="D1613" s="43">
        <v>4.3796296296296298E-2</v>
      </c>
      <c r="E1613" s="37" t="s">
        <v>62</v>
      </c>
      <c r="F1613" s="37">
        <v>335</v>
      </c>
      <c r="G1613" s="37">
        <v>4</v>
      </c>
      <c r="H1613" s="37">
        <v>335.87176513671898</v>
      </c>
      <c r="I1613" s="37">
        <v>9.9886035919189506</v>
      </c>
      <c r="J1613" s="37">
        <v>40.992286682128899</v>
      </c>
      <c r="K1613" s="37">
        <v>9.6985082626342791</v>
      </c>
      <c r="L1613" s="37">
        <v>34.631275177002003</v>
      </c>
      <c r="M1613" s="37">
        <v>0.82028841972351096</v>
      </c>
      <c r="N1613" s="37">
        <v>205.30058288574199</v>
      </c>
      <c r="O1613" s="37">
        <v>9.9649686813354492</v>
      </c>
      <c r="P1613" s="37">
        <v>0.479999989271164</v>
      </c>
      <c r="Q1613" s="37">
        <v>18.669317245483398</v>
      </c>
      <c r="R1613" s="37">
        <v>0.42341828346252403</v>
      </c>
      <c r="S1613" s="37">
        <v>1000.6181640625</v>
      </c>
      <c r="T1613" s="46">
        <v>643.61340332031295</v>
      </c>
      <c r="U1613" s="13"/>
      <c r="V1613" s="13"/>
      <c r="W1613" s="13"/>
      <c r="X1613" s="13"/>
      <c r="Y1613" s="13"/>
      <c r="Z1613" s="13"/>
      <c r="AA1613" s="13"/>
    </row>
    <row r="1614" spans="1:27" ht="15.75" customHeight="1" x14ac:dyDescent="0.2">
      <c r="A1614" s="13"/>
      <c r="B1614" s="37" t="str">
        <f>"CRS25WT6003549"</f>
        <v>CRS25WT6003549</v>
      </c>
      <c r="C1614" s="38">
        <v>45757</v>
      </c>
      <c r="D1614" s="43">
        <v>4.4664351851851851E-2</v>
      </c>
      <c r="E1614" s="37" t="s">
        <v>62</v>
      </c>
      <c r="F1614" s="37">
        <v>334</v>
      </c>
      <c r="G1614" s="37">
        <v>4</v>
      </c>
      <c r="H1614" s="37">
        <v>334.27673339843801</v>
      </c>
      <c r="I1614" s="37">
        <v>10.2082014083862</v>
      </c>
      <c r="J1614" s="37">
        <v>41.018093109130902</v>
      </c>
      <c r="K1614" s="37">
        <v>9.6779823303222692</v>
      </c>
      <c r="L1614" s="37">
        <v>34.5399169921875</v>
      </c>
      <c r="M1614" s="37">
        <v>0.79832816123962402</v>
      </c>
      <c r="N1614" s="37">
        <v>204.32563781738301</v>
      </c>
      <c r="O1614" s="37">
        <v>10.1836996078491</v>
      </c>
      <c r="P1614" s="37">
        <v>0.479999989271164</v>
      </c>
      <c r="Q1614" s="37">
        <v>18.522325515747099</v>
      </c>
      <c r="R1614" s="37">
        <v>0.43645080924034102</v>
      </c>
      <c r="S1614" s="37">
        <v>1000.82971191406</v>
      </c>
      <c r="T1614" s="46">
        <v>164.31059265136699</v>
      </c>
      <c r="U1614" s="13"/>
      <c r="V1614" s="13"/>
      <c r="W1614" s="13"/>
      <c r="X1614" s="13"/>
      <c r="Y1614" s="13"/>
      <c r="Z1614" s="13"/>
      <c r="AA1614" s="13"/>
    </row>
    <row r="1615" spans="1:27" ht="15.75" customHeight="1" x14ac:dyDescent="0.2">
      <c r="A1615" s="13"/>
      <c r="B1615" s="37" t="str">
        <f>"CRS25WT6003550"</f>
        <v>CRS25WT6003550</v>
      </c>
      <c r="C1615" s="38">
        <v>45757</v>
      </c>
      <c r="D1615" s="43">
        <v>4.5740740740740742E-2</v>
      </c>
      <c r="E1615" s="37" t="s">
        <v>62</v>
      </c>
      <c r="F1615" s="37">
        <v>336</v>
      </c>
      <c r="G1615" s="37">
        <v>4</v>
      </c>
      <c r="H1615" s="37">
        <v>336.54345703125</v>
      </c>
      <c r="I1615" s="37">
        <v>10.013308525085399</v>
      </c>
      <c r="J1615" s="37">
        <v>40.949916839599602</v>
      </c>
      <c r="K1615" s="37">
        <v>9.7400960922241193</v>
      </c>
      <c r="L1615" s="37">
        <v>34.552375793457003</v>
      </c>
      <c r="M1615" s="37">
        <v>0.82074934244155895</v>
      </c>
      <c r="N1615" s="37">
        <v>205.71116638183599</v>
      </c>
      <c r="O1615" s="37">
        <v>10.011694908142101</v>
      </c>
      <c r="P1615" s="37">
        <v>0.479999989271164</v>
      </c>
      <c r="Q1615" s="37">
        <v>18.566158294677699</v>
      </c>
      <c r="R1615" s="37">
        <v>0.42654210329055797</v>
      </c>
      <c r="S1615" s="37">
        <v>1000.80017089844</v>
      </c>
      <c r="T1615" s="46">
        <v>369.69223022460898</v>
      </c>
      <c r="U1615" s="13"/>
      <c r="V1615" s="13"/>
      <c r="W1615" s="13"/>
      <c r="X1615" s="13"/>
      <c r="Y1615" s="13"/>
      <c r="Z1615" s="13"/>
      <c r="AA1615" s="13"/>
    </row>
    <row r="1616" spans="1:27" ht="15.75" customHeight="1" x14ac:dyDescent="0.2">
      <c r="A1616" s="13"/>
      <c r="B1616" s="37" t="str">
        <f>"CRS25WT6003551"</f>
        <v>CRS25WT6003551</v>
      </c>
      <c r="C1616" s="38">
        <v>45757</v>
      </c>
      <c r="D1616" s="43">
        <v>9.2731481481481484E-2</v>
      </c>
      <c r="E1616" s="37" t="s">
        <v>62</v>
      </c>
      <c r="F1616" s="37">
        <v>325</v>
      </c>
      <c r="G1616" s="37">
        <v>4</v>
      </c>
      <c r="H1616" s="37">
        <v>325.63311767578102</v>
      </c>
      <c r="I1616" s="37">
        <v>10.083589553833001</v>
      </c>
      <c r="J1616" s="37">
        <v>40.916324615478501</v>
      </c>
      <c r="K1616" s="37">
        <v>9.3551836013793892</v>
      </c>
      <c r="L1616" s="37">
        <v>34.807773590087898</v>
      </c>
      <c r="M1616" s="37">
        <v>0.789254009723663</v>
      </c>
      <c r="N1616" s="37">
        <v>199.04225158691401</v>
      </c>
      <c r="O1616" s="37">
        <v>9.9818983078002894</v>
      </c>
      <c r="P1616" s="37">
        <v>0.479999989271164</v>
      </c>
      <c r="Q1616" s="37">
        <v>18.588983535766602</v>
      </c>
      <c r="R1616" s="37">
        <v>0.43334066867828402</v>
      </c>
      <c r="S1616" s="37">
        <v>1000.60034179688</v>
      </c>
      <c r="T1616" s="46">
        <v>333.69274902343801</v>
      </c>
      <c r="U1616" s="13"/>
      <c r="V1616" s="13"/>
      <c r="W1616" s="13"/>
      <c r="X1616" s="13"/>
      <c r="Y1616" s="13"/>
      <c r="Z1616" s="13"/>
      <c r="AA1616" s="13"/>
    </row>
    <row r="1617" spans="1:27" ht="15.75" customHeight="1" x14ac:dyDescent="0.2">
      <c r="A1617" s="13"/>
      <c r="B1617" s="37" t="str">
        <f>"CRS25WT6003563"</f>
        <v>CRS25WT6003563</v>
      </c>
      <c r="C1617" s="38">
        <v>45757</v>
      </c>
      <c r="D1617" s="43">
        <v>4.1770833333333333E-2</v>
      </c>
      <c r="E1617" s="37" t="s">
        <v>62</v>
      </c>
      <c r="F1617" s="37">
        <v>334</v>
      </c>
      <c r="G1617" s="37">
        <v>4</v>
      </c>
      <c r="H1617" s="37">
        <v>334.19784545898398</v>
      </c>
      <c r="I1617" s="37">
        <v>10.0277242660522</v>
      </c>
      <c r="J1617" s="37">
        <v>40.977790832519503</v>
      </c>
      <c r="K1617" s="37">
        <v>9.6536474227905291</v>
      </c>
      <c r="L1617" s="37">
        <v>34.618820190429702</v>
      </c>
      <c r="M1617" s="37">
        <v>0.81330364942550704</v>
      </c>
      <c r="N1617" s="37">
        <v>204.27740478515599</v>
      </c>
      <c r="O1617" s="37">
        <v>10.0780582427979</v>
      </c>
      <c r="P1617" s="37">
        <v>0.479999989271164</v>
      </c>
      <c r="Q1617" s="37">
        <v>18.521802902221701</v>
      </c>
      <c r="R1617" s="37">
        <v>0.43427607417106601</v>
      </c>
      <c r="S1617" s="37">
        <v>1000.67236328125</v>
      </c>
      <c r="T1617" s="46">
        <v>503.04873657226602</v>
      </c>
      <c r="U1617" s="13"/>
      <c r="V1617" s="13"/>
      <c r="W1617" s="13"/>
      <c r="X1617" s="13"/>
      <c r="Y1617" s="13"/>
      <c r="Z1617" s="13"/>
      <c r="AA1617" s="13"/>
    </row>
    <row r="1618" spans="1:27" ht="15.75" customHeight="1" x14ac:dyDescent="0.2">
      <c r="A1618" s="13"/>
      <c r="B1618" s="37" t="str">
        <f>"CRS25WT6003564"</f>
        <v>CRS25WT6003564</v>
      </c>
      <c r="C1618" s="38">
        <v>45757</v>
      </c>
      <c r="D1618" s="43">
        <v>4.1238425925925921E-2</v>
      </c>
      <c r="E1618" s="37" t="s">
        <v>62</v>
      </c>
      <c r="F1618" s="37">
        <v>332</v>
      </c>
      <c r="G1618" s="37">
        <v>4</v>
      </c>
      <c r="H1618" s="37">
        <v>332.28839111328102</v>
      </c>
      <c r="I1618" s="37">
        <v>10.0756931304932</v>
      </c>
      <c r="J1618" s="37">
        <v>40.997638702392599</v>
      </c>
      <c r="K1618" s="37">
        <v>9.6221523284912092</v>
      </c>
      <c r="L1618" s="37">
        <v>34.53369140625</v>
      </c>
      <c r="M1618" s="37">
        <v>0.80441731214523304</v>
      </c>
      <c r="N1618" s="37">
        <v>203.11026000976599</v>
      </c>
      <c r="O1618" s="37">
        <v>10.0875387191772</v>
      </c>
      <c r="P1618" s="37">
        <v>0.479999989271164</v>
      </c>
      <c r="Q1618" s="37">
        <v>18.580722808837901</v>
      </c>
      <c r="R1618" s="37">
        <v>0.43622428178787198</v>
      </c>
      <c r="S1618" s="37">
        <v>1000.58557128906</v>
      </c>
      <c r="T1618" s="46">
        <v>493.97195434570301</v>
      </c>
      <c r="U1618" s="13"/>
      <c r="V1618" s="13"/>
      <c r="W1618" s="13"/>
      <c r="X1618" s="13"/>
      <c r="Y1618" s="13"/>
      <c r="Z1618" s="13"/>
      <c r="AA1618" s="13"/>
    </row>
    <row r="1619" spans="1:27" ht="15.75" customHeight="1" x14ac:dyDescent="0.2">
      <c r="A1619" s="13"/>
      <c r="B1619" s="37" t="str">
        <f>"CRS25WT6003568"</f>
        <v>CRS25WT6003568</v>
      </c>
      <c r="C1619" s="38">
        <v>45757</v>
      </c>
      <c r="D1619" s="43">
        <v>4.0601851851851854E-2</v>
      </c>
      <c r="E1619" s="37" t="s">
        <v>62</v>
      </c>
      <c r="F1619" s="37">
        <v>333</v>
      </c>
      <c r="G1619" s="37">
        <v>4</v>
      </c>
      <c r="H1619" s="37">
        <v>333.37936401367199</v>
      </c>
      <c r="I1619" s="37">
        <v>9.9410476684570295</v>
      </c>
      <c r="J1619" s="37">
        <v>40.990650177002003</v>
      </c>
      <c r="K1619" s="37">
        <v>9.6409912109375</v>
      </c>
      <c r="L1619" s="37">
        <v>34.579368591308601</v>
      </c>
      <c r="M1619" s="37">
        <v>0.81812894344329801</v>
      </c>
      <c r="N1619" s="37">
        <v>203.77711486816401</v>
      </c>
      <c r="O1619" s="37">
        <v>9.9866390228271502</v>
      </c>
      <c r="P1619" s="37">
        <v>0.479999989271164</v>
      </c>
      <c r="Q1619" s="37">
        <v>18.52197265625</v>
      </c>
      <c r="R1619" s="37">
        <v>0.43147608637809798</v>
      </c>
      <c r="S1619" s="37">
        <v>1000.52105712891</v>
      </c>
      <c r="T1619" s="46">
        <v>930.16400146484398</v>
      </c>
      <c r="U1619" s="13"/>
      <c r="V1619" s="13"/>
      <c r="W1619" s="13"/>
      <c r="X1619" s="13"/>
      <c r="Y1619" s="13"/>
      <c r="Z1619" s="13"/>
      <c r="AA1619" s="13"/>
    </row>
    <row r="1620" spans="1:27" ht="15.75" customHeight="1" x14ac:dyDescent="0.2">
      <c r="A1620" s="13"/>
      <c r="B1620" s="37" t="str">
        <f>"CRS25WT6003569"</f>
        <v>CRS25WT6003569</v>
      </c>
      <c r="C1620" s="38">
        <v>45757</v>
      </c>
      <c r="D1620" s="43">
        <v>3.9629629629629633E-2</v>
      </c>
      <c r="E1620" s="37" t="s">
        <v>62</v>
      </c>
      <c r="F1620" s="37">
        <v>333</v>
      </c>
      <c r="G1620" s="37">
        <v>4</v>
      </c>
      <c r="H1620" s="37">
        <v>333.91995239257801</v>
      </c>
      <c r="I1620" s="37">
        <v>9.9536190032959002</v>
      </c>
      <c r="J1620" s="37">
        <v>40.993785858154297</v>
      </c>
      <c r="K1620" s="37">
        <v>9.6392593383789098</v>
      </c>
      <c r="L1620" s="37">
        <v>34.6416625976563</v>
      </c>
      <c r="M1620" s="37">
        <v>0.81835800409317005</v>
      </c>
      <c r="N1620" s="37">
        <v>204.10754394531301</v>
      </c>
      <c r="O1620" s="37">
        <v>9.9067316055297905</v>
      </c>
      <c r="P1620" s="37">
        <v>0.479999989271164</v>
      </c>
      <c r="Q1620" s="37">
        <v>18.644725799560501</v>
      </c>
      <c r="R1620" s="37">
        <v>0.421161949634552</v>
      </c>
      <c r="S1620" s="37">
        <v>1000.24084472656</v>
      </c>
      <c r="T1620" s="46">
        <v>723.21319580078102</v>
      </c>
      <c r="U1620" s="13"/>
      <c r="V1620" s="13"/>
      <c r="W1620" s="13"/>
      <c r="X1620" s="13"/>
      <c r="Y1620" s="13"/>
      <c r="Z1620" s="13"/>
      <c r="AA1620" s="13"/>
    </row>
    <row r="1621" spans="1:27" ht="15.75" customHeight="1" x14ac:dyDescent="0.2">
      <c r="A1621" s="13"/>
      <c r="B1621" s="37" t="str">
        <f>"CRS25WT6003571"</f>
        <v>CRS25WT6003571</v>
      </c>
      <c r="C1621" s="38">
        <v>45757</v>
      </c>
      <c r="D1621" s="43">
        <v>3.8807870370370375E-2</v>
      </c>
      <c r="E1621" s="37" t="s">
        <v>62</v>
      </c>
      <c r="F1621" s="37">
        <v>331</v>
      </c>
      <c r="G1621" s="37">
        <v>4</v>
      </c>
      <c r="H1621" s="37">
        <v>331.97152709960898</v>
      </c>
      <c r="I1621" s="37">
        <v>10.123003005981399</v>
      </c>
      <c r="J1621" s="37">
        <v>40.956809997558601</v>
      </c>
      <c r="K1621" s="37">
        <v>9.5870361328125</v>
      </c>
      <c r="L1621" s="37">
        <v>34.627124786377003</v>
      </c>
      <c r="M1621" s="37">
        <v>0.80069172382354703</v>
      </c>
      <c r="N1621" s="37">
        <v>202.916580200195</v>
      </c>
      <c r="O1621" s="37">
        <v>10.162707328796399</v>
      </c>
      <c r="P1621" s="37">
        <v>0.479999989271164</v>
      </c>
      <c r="Q1621" s="37">
        <v>18.6395149230957</v>
      </c>
      <c r="R1621" s="37">
        <v>0.43122795224189803</v>
      </c>
      <c r="S1621" s="37">
        <v>1000.32464599609</v>
      </c>
      <c r="T1621" s="46">
        <v>535.68798828125</v>
      </c>
      <c r="U1621" s="13"/>
      <c r="V1621" s="13"/>
      <c r="W1621" s="13"/>
      <c r="X1621" s="13"/>
      <c r="Y1621" s="13"/>
      <c r="Z1621" s="13"/>
      <c r="AA1621" s="13"/>
    </row>
    <row r="1622" spans="1:27" ht="15.75" customHeight="1" x14ac:dyDescent="0.2">
      <c r="A1622" s="13"/>
      <c r="B1622" s="37" t="str">
        <f>"CRS25WT6003579"</f>
        <v>CRS25WT6003579</v>
      </c>
      <c r="C1622" s="38">
        <v>45757</v>
      </c>
      <c r="D1622" s="43">
        <v>0.87883101851851853</v>
      </c>
      <c r="E1622" s="37" t="s">
        <v>62</v>
      </c>
      <c r="F1622" s="37">
        <v>329</v>
      </c>
      <c r="G1622" s="37">
        <v>4</v>
      </c>
      <c r="H1622" s="37">
        <v>329.40298461914102</v>
      </c>
      <c r="I1622" s="37">
        <v>10.2034826278687</v>
      </c>
      <c r="J1622" s="37">
        <v>41.0672798156738</v>
      </c>
      <c r="K1622" s="37">
        <v>9.53082275390625</v>
      </c>
      <c r="L1622" s="37">
        <v>34.561866760253899</v>
      </c>
      <c r="M1622" s="37">
        <v>0.78610968589782704</v>
      </c>
      <c r="N1622" s="37">
        <v>201.34657287597699</v>
      </c>
      <c r="O1622" s="37">
        <v>10.2254447937012</v>
      </c>
      <c r="P1622" s="37">
        <v>0.479999989271164</v>
      </c>
      <c r="Q1622" s="37">
        <v>17.711641311645501</v>
      </c>
      <c r="R1622" s="37">
        <v>0.398749709129333</v>
      </c>
      <c r="S1622" s="37">
        <v>999.39007568359398</v>
      </c>
      <c r="T1622" s="46">
        <v>592.43267822265602</v>
      </c>
      <c r="U1622" s="13"/>
      <c r="V1622" s="13"/>
      <c r="W1622" s="13"/>
      <c r="X1622" s="13"/>
      <c r="Y1622" s="13"/>
      <c r="Z1622" s="13"/>
      <c r="AA1622" s="13"/>
    </row>
    <row r="1623" spans="1:27" ht="15.75" customHeight="1" x14ac:dyDescent="0.2">
      <c r="A1623" s="13"/>
      <c r="B1623" s="37" t="str">
        <f>"CRS25WT6003585"</f>
        <v>CRS25WT6003585</v>
      </c>
      <c r="C1623" s="38">
        <v>45757</v>
      </c>
      <c r="D1623" s="43">
        <v>2.6620370370370374E-2</v>
      </c>
      <c r="E1623" s="37" t="s">
        <v>62</v>
      </c>
      <c r="F1623" s="37">
        <v>329</v>
      </c>
      <c r="G1623" s="37">
        <v>4</v>
      </c>
      <c r="H1623" s="37">
        <v>329.89678955078102</v>
      </c>
      <c r="I1623" s="37">
        <v>10.1296501159668</v>
      </c>
      <c r="J1623" s="37">
        <v>40.8967895507813</v>
      </c>
      <c r="K1623" s="37">
        <v>9.5580701828002894</v>
      </c>
      <c r="L1623" s="37">
        <v>34.514999389648402</v>
      </c>
      <c r="M1623" s="37">
        <v>0.79633247852325395</v>
      </c>
      <c r="N1623" s="37">
        <v>201.64840698242199</v>
      </c>
      <c r="O1623" s="37">
        <v>10.119366645813001</v>
      </c>
      <c r="P1623" s="37">
        <v>0.479999989271164</v>
      </c>
      <c r="Q1623" s="37">
        <v>18.569637298583999</v>
      </c>
      <c r="R1623" s="37">
        <v>0.44698163866996798</v>
      </c>
      <c r="S1623" s="37">
        <v>1001.15692138672</v>
      </c>
      <c r="T1623" s="46">
        <v>158.01240539550801</v>
      </c>
      <c r="U1623" s="13"/>
      <c r="V1623" s="13"/>
      <c r="W1623" s="13"/>
      <c r="X1623" s="13"/>
      <c r="Y1623" s="13"/>
      <c r="Z1623" s="13"/>
      <c r="AA1623" s="13"/>
    </row>
    <row r="1624" spans="1:27" ht="15.75" customHeight="1" x14ac:dyDescent="0.2">
      <c r="A1624" s="13"/>
      <c r="B1624" s="37" t="str">
        <f>"CRS25WT6003586"</f>
        <v>CRS25WT6003586</v>
      </c>
      <c r="C1624" s="38">
        <v>45757</v>
      </c>
      <c r="D1624" s="43">
        <v>3.2986111111111112E-2</v>
      </c>
      <c r="E1624" s="37" t="s">
        <v>62</v>
      </c>
      <c r="F1624" s="37">
        <v>332</v>
      </c>
      <c r="G1624" s="37">
        <v>4</v>
      </c>
      <c r="H1624" s="37">
        <v>332.17413330078102</v>
      </c>
      <c r="I1624" s="37">
        <v>10.0251970291138</v>
      </c>
      <c r="J1624" s="37">
        <v>40.9583549499512</v>
      </c>
      <c r="K1624" s="37">
        <v>9.5871391296386701</v>
      </c>
      <c r="L1624" s="37">
        <v>34.647891998291001</v>
      </c>
      <c r="M1624" s="37">
        <v>0.80896621942520097</v>
      </c>
      <c r="N1624" s="37">
        <v>203.04042053222699</v>
      </c>
      <c r="O1624" s="37">
        <v>9.9392366409301793</v>
      </c>
      <c r="P1624" s="37">
        <v>0.479999989271164</v>
      </c>
      <c r="Q1624" s="37">
        <v>18.468624114990199</v>
      </c>
      <c r="R1624" s="37">
        <v>0.43841892480850198</v>
      </c>
      <c r="S1624" s="37">
        <v>1000.92010498047</v>
      </c>
      <c r="T1624" s="46">
        <v>365.69198608398398</v>
      </c>
      <c r="U1624" s="13"/>
      <c r="V1624" s="13"/>
      <c r="W1624" s="13"/>
      <c r="X1624" s="13"/>
      <c r="Y1624" s="13"/>
      <c r="Z1624" s="13"/>
      <c r="AA1624" s="13"/>
    </row>
    <row r="1625" spans="1:27" ht="15.75" customHeight="1" x14ac:dyDescent="0.2">
      <c r="A1625" s="13"/>
      <c r="B1625" s="37" t="str">
        <f>"CRS25WT6003587"</f>
        <v>CRS25WT6003587</v>
      </c>
      <c r="C1625" s="38">
        <v>45757</v>
      </c>
      <c r="D1625" s="43">
        <v>3.2129629629629626E-2</v>
      </c>
      <c r="E1625" s="37" t="s">
        <v>62</v>
      </c>
      <c r="F1625" s="37">
        <v>331</v>
      </c>
      <c r="G1625" s="37">
        <v>4</v>
      </c>
      <c r="H1625" s="37">
        <v>331.43167114257801</v>
      </c>
      <c r="I1625" s="37">
        <v>9.9689130783081108</v>
      </c>
      <c r="J1625" s="37">
        <v>40.951572418212898</v>
      </c>
      <c r="K1625" s="37">
        <v>9.5691509246826207</v>
      </c>
      <c r="L1625" s="37">
        <v>34.635429382324197</v>
      </c>
      <c r="M1625" s="37">
        <v>0.81184965372085605</v>
      </c>
      <c r="N1625" s="37">
        <v>202.58659362793</v>
      </c>
      <c r="O1625" s="37">
        <v>9.9466857910156303</v>
      </c>
      <c r="P1625" s="37">
        <v>0.479999989271164</v>
      </c>
      <c r="Q1625" s="37">
        <v>18.492944717407202</v>
      </c>
      <c r="R1625" s="37">
        <v>0.43195748329162598</v>
      </c>
      <c r="S1625" s="37">
        <v>1001.01226806641</v>
      </c>
      <c r="T1625" s="46">
        <v>535.68713378906295</v>
      </c>
      <c r="U1625" s="13"/>
      <c r="V1625" s="13"/>
      <c r="W1625" s="13"/>
      <c r="X1625" s="13"/>
      <c r="Y1625" s="13"/>
      <c r="Z1625" s="13"/>
      <c r="AA1625" s="13"/>
    </row>
    <row r="1626" spans="1:27" ht="15.75" customHeight="1" x14ac:dyDescent="0.2">
      <c r="A1626" s="13"/>
      <c r="B1626" s="37" t="str">
        <f>"CRS25WT6003589"</f>
        <v>CRS25WT6003589</v>
      </c>
      <c r="C1626" s="38">
        <v>45757</v>
      </c>
      <c r="D1626" s="43">
        <v>3.3842592592592598E-2</v>
      </c>
      <c r="E1626" s="37" t="s">
        <v>62</v>
      </c>
      <c r="F1626" s="37">
        <v>329</v>
      </c>
      <c r="G1626" s="37">
        <v>4</v>
      </c>
      <c r="H1626" s="37">
        <v>329.06893920898398</v>
      </c>
      <c r="I1626" s="37">
        <v>10.0740909576416</v>
      </c>
      <c r="J1626" s="37">
        <v>40.960529327392599</v>
      </c>
      <c r="K1626" s="37">
        <v>9.4799070358276403</v>
      </c>
      <c r="L1626" s="37">
        <v>34.712253570556598</v>
      </c>
      <c r="M1626" s="37">
        <v>0.79747205972671498</v>
      </c>
      <c r="N1626" s="37">
        <v>201.14237976074199</v>
      </c>
      <c r="O1626" s="37">
        <v>10.053679466247599</v>
      </c>
      <c r="P1626" s="37">
        <v>0.479999989271164</v>
      </c>
      <c r="Q1626" s="37">
        <v>18.713014602661101</v>
      </c>
      <c r="R1626" s="37">
        <v>0.44277998805046098</v>
      </c>
      <c r="S1626" s="37">
        <v>1000.73248291016</v>
      </c>
      <c r="T1626" s="46">
        <v>257.43264770507801</v>
      </c>
      <c r="U1626" s="13"/>
      <c r="V1626" s="13"/>
      <c r="W1626" s="13"/>
      <c r="X1626" s="13"/>
      <c r="Y1626" s="13"/>
      <c r="Z1626" s="13"/>
      <c r="AA1626" s="13"/>
    </row>
    <row r="1627" spans="1:27" ht="15.75" customHeight="1" x14ac:dyDescent="0.2">
      <c r="A1627" s="13"/>
      <c r="B1627" s="37" t="str">
        <f>"CRS25WT6003593"</f>
        <v>CRS25WT6003593</v>
      </c>
      <c r="C1627" s="38">
        <v>45757</v>
      </c>
      <c r="D1627" s="43">
        <v>1.712962962962963E-2</v>
      </c>
      <c r="E1627" s="37" t="s">
        <v>62</v>
      </c>
      <c r="F1627" s="37">
        <v>331</v>
      </c>
      <c r="G1627" s="37">
        <v>4</v>
      </c>
      <c r="H1627" s="37">
        <v>331.82141113281301</v>
      </c>
      <c r="I1627" s="37">
        <v>10.228096961975099</v>
      </c>
      <c r="J1627" s="37">
        <v>41.013938903808601</v>
      </c>
      <c r="K1627" s="37">
        <v>9.5244474411010707</v>
      </c>
      <c r="L1627" s="37">
        <v>34.838916778564503</v>
      </c>
      <c r="M1627" s="37">
        <v>0.79100292921066295</v>
      </c>
      <c r="N1627" s="37">
        <v>202.82482910156301</v>
      </c>
      <c r="O1627" s="37">
        <v>10.239906311035201</v>
      </c>
      <c r="P1627" s="37">
        <v>0.479999989271164</v>
      </c>
      <c r="Q1627" s="37">
        <v>19.251296997070298</v>
      </c>
      <c r="R1627" s="37">
        <v>0.42462924122810403</v>
      </c>
      <c r="S1627" s="37">
        <v>1000.25354003906</v>
      </c>
      <c r="T1627" s="46">
        <v>152.40943908691401</v>
      </c>
      <c r="U1627" s="13"/>
      <c r="V1627" s="13"/>
      <c r="W1627" s="13"/>
      <c r="X1627" s="13"/>
      <c r="Y1627" s="13"/>
      <c r="Z1627" s="13"/>
      <c r="AA1627" s="13"/>
    </row>
    <row r="1628" spans="1:27" ht="15.75" customHeight="1" x14ac:dyDescent="0.2">
      <c r="A1628" s="13"/>
      <c r="B1628" s="37" t="str">
        <f>"CRS25WT6003594"</f>
        <v>CRS25WT6003594</v>
      </c>
      <c r="C1628" s="38">
        <v>45757</v>
      </c>
      <c r="D1628" s="43">
        <v>1.834490740740741E-2</v>
      </c>
      <c r="E1628" s="37" t="s">
        <v>62</v>
      </c>
      <c r="F1628" s="37">
        <v>331</v>
      </c>
      <c r="G1628" s="37">
        <v>4</v>
      </c>
      <c r="H1628" s="37">
        <v>331.65023803710898</v>
      </c>
      <c r="I1628" s="37">
        <v>10.0423135757446</v>
      </c>
      <c r="J1628" s="37">
        <v>41.004070281982401</v>
      </c>
      <c r="K1628" s="37">
        <v>9.5519828796386701</v>
      </c>
      <c r="L1628" s="37">
        <v>34.7205619812012</v>
      </c>
      <c r="M1628" s="37">
        <v>0.80541473627090499</v>
      </c>
      <c r="N1628" s="37">
        <v>202.72019958496099</v>
      </c>
      <c r="O1628" s="37">
        <v>10.1112403869629</v>
      </c>
      <c r="P1628" s="37">
        <v>0.479999989271164</v>
      </c>
      <c r="Q1628" s="37">
        <v>18.569231033325199</v>
      </c>
      <c r="R1628" s="37">
        <v>0.42951497435569802</v>
      </c>
      <c r="S1628" s="37">
        <v>999.67443847656295</v>
      </c>
      <c r="T1628" s="46">
        <v>793.02520751953102</v>
      </c>
      <c r="U1628" s="13"/>
      <c r="V1628" s="13"/>
      <c r="W1628" s="13"/>
      <c r="X1628" s="13"/>
      <c r="Y1628" s="13"/>
      <c r="Z1628" s="13"/>
      <c r="AA1628" s="13"/>
    </row>
    <row r="1629" spans="1:27" ht="15.75" customHeight="1" x14ac:dyDescent="0.2">
      <c r="A1629" s="13"/>
      <c r="B1629" s="37" t="str">
        <f>"CRS25WT6003595"</f>
        <v>CRS25WT6003595</v>
      </c>
      <c r="C1629" s="38">
        <v>45757</v>
      </c>
      <c r="D1629" s="43">
        <v>1.9803240740740739E-2</v>
      </c>
      <c r="E1629" s="37" t="s">
        <v>62</v>
      </c>
      <c r="F1629" s="37">
        <v>334</v>
      </c>
      <c r="G1629" s="37">
        <v>4</v>
      </c>
      <c r="H1629" s="37">
        <v>334.60397338867199</v>
      </c>
      <c r="I1629" s="37">
        <v>10.322868347168001</v>
      </c>
      <c r="J1629" s="37">
        <v>41.032649993896499</v>
      </c>
      <c r="K1629" s="37">
        <v>9.6967840194702095</v>
      </c>
      <c r="L1629" s="37">
        <v>34.5066947937012</v>
      </c>
      <c r="M1629" s="37">
        <v>0.78995281457901001</v>
      </c>
      <c r="N1629" s="37">
        <v>204.52565002441401</v>
      </c>
      <c r="O1629" s="37">
        <v>10.2859535217285</v>
      </c>
      <c r="P1629" s="37">
        <v>0.479999989271164</v>
      </c>
      <c r="Q1629" s="37">
        <v>18.727735519409201</v>
      </c>
      <c r="R1629" s="37">
        <v>0.43411755561828602</v>
      </c>
      <c r="S1629" s="37">
        <v>999.86309814453102</v>
      </c>
      <c r="T1629" s="46">
        <v>169.98176574707</v>
      </c>
      <c r="U1629" s="13"/>
      <c r="V1629" s="13"/>
      <c r="W1629" s="13"/>
      <c r="X1629" s="13"/>
      <c r="Y1629" s="13"/>
      <c r="Z1629" s="13"/>
      <c r="AA1629" s="13"/>
    </row>
    <row r="1630" spans="1:27" ht="15.75" customHeight="1" x14ac:dyDescent="0.2">
      <c r="A1630" s="13"/>
      <c r="B1630" s="37" t="str">
        <f>"CRS25WT6003596"</f>
        <v>CRS25WT6003596</v>
      </c>
      <c r="C1630" s="38">
        <v>45757</v>
      </c>
      <c r="D1630" s="43">
        <v>2.1168981481481483E-2</v>
      </c>
      <c r="E1630" s="37" t="s">
        <v>62</v>
      </c>
      <c r="F1630" s="37">
        <v>331</v>
      </c>
      <c r="G1630" s="37">
        <v>4</v>
      </c>
      <c r="H1630" s="37">
        <v>331.83322143554699</v>
      </c>
      <c r="I1630" s="37">
        <v>9.8948431015014595</v>
      </c>
      <c r="J1630" s="37">
        <v>40.972488403320298</v>
      </c>
      <c r="K1630" s="37">
        <v>9.6216983795165998</v>
      </c>
      <c r="L1630" s="37">
        <v>34.488006591796903</v>
      </c>
      <c r="M1630" s="37">
        <v>0.81849986314773604</v>
      </c>
      <c r="N1630" s="37">
        <v>202.83204650878901</v>
      </c>
      <c r="O1630" s="37">
        <v>9.9730949401855504</v>
      </c>
      <c r="P1630" s="37">
        <v>0.479999989271164</v>
      </c>
      <c r="Q1630" s="37">
        <v>18.7839870452881</v>
      </c>
      <c r="R1630" s="37">
        <v>0.432734996080399</v>
      </c>
      <c r="S1630" s="37">
        <v>1000.830078125</v>
      </c>
      <c r="T1630" s="46">
        <v>708.81170654296898</v>
      </c>
      <c r="U1630" s="13"/>
      <c r="V1630" s="13"/>
      <c r="W1630" s="13"/>
      <c r="X1630" s="13"/>
      <c r="Y1630" s="13"/>
      <c r="Z1630" s="13"/>
      <c r="AA1630" s="13"/>
    </row>
    <row r="1631" spans="1:27" ht="15.75" customHeight="1" x14ac:dyDescent="0.2">
      <c r="A1631" s="13"/>
      <c r="B1631" s="37" t="str">
        <f>"CRS25WT6003597"</f>
        <v>CRS25WT6003597</v>
      </c>
      <c r="C1631" s="38">
        <v>45757</v>
      </c>
      <c r="D1631" s="43">
        <v>2.2453703703703708E-2</v>
      </c>
      <c r="E1631" s="37" t="s">
        <v>62</v>
      </c>
      <c r="F1631" s="37">
        <v>330</v>
      </c>
      <c r="G1631" s="37">
        <v>4</v>
      </c>
      <c r="H1631" s="37">
        <v>330.39971923828102</v>
      </c>
      <c r="I1631" s="37">
        <v>10.1563873291016</v>
      </c>
      <c r="J1631" s="37">
        <v>40.959499359130902</v>
      </c>
      <c r="K1631" s="37">
        <v>9.5313568115234393</v>
      </c>
      <c r="L1631" s="37">
        <v>34.664505004882798</v>
      </c>
      <c r="M1631" s="37">
        <v>0.79422909021377597</v>
      </c>
      <c r="N1631" s="37">
        <v>201.95582580566401</v>
      </c>
      <c r="O1631" s="37">
        <v>10.1362972259521</v>
      </c>
      <c r="P1631" s="37">
        <v>0.479999989271164</v>
      </c>
      <c r="Q1631" s="37">
        <v>18.7718391418457</v>
      </c>
      <c r="R1631" s="37">
        <v>0.433574438095093</v>
      </c>
      <c r="S1631" s="37">
        <v>1000.15594482422</v>
      </c>
      <c r="T1631" s="46">
        <v>567.86907958984398</v>
      </c>
      <c r="U1631" s="13"/>
      <c r="V1631" s="13"/>
      <c r="W1631" s="13"/>
      <c r="X1631" s="13"/>
      <c r="Y1631" s="13"/>
      <c r="Z1631" s="13"/>
      <c r="AA1631" s="13"/>
    </row>
    <row r="1632" spans="1:27" ht="15.75" customHeight="1" x14ac:dyDescent="0.2">
      <c r="A1632" s="13"/>
      <c r="B1632" s="37" t="str">
        <f>"CRS25WT6003598"</f>
        <v>CRS25WT6003598</v>
      </c>
      <c r="C1632" s="38">
        <v>45757</v>
      </c>
      <c r="D1632" s="43">
        <v>2.3506944444444445E-2</v>
      </c>
      <c r="E1632" s="37" t="s">
        <v>62</v>
      </c>
      <c r="F1632" s="37">
        <v>331</v>
      </c>
      <c r="G1632" s="37">
        <v>4</v>
      </c>
      <c r="H1632" s="37">
        <v>331.81134033203102</v>
      </c>
      <c r="I1632" s="37">
        <v>9.9169416427612305</v>
      </c>
      <c r="J1632" s="37">
        <v>40.934284210205099</v>
      </c>
      <c r="K1632" s="37">
        <v>9.5881605148315394</v>
      </c>
      <c r="L1632" s="37">
        <v>34.606361389160199</v>
      </c>
      <c r="M1632" s="37">
        <v>0.81738424301147505</v>
      </c>
      <c r="N1632" s="37">
        <v>202.81866455078099</v>
      </c>
      <c r="O1632" s="37">
        <v>9.9399137496948207</v>
      </c>
      <c r="P1632" s="37">
        <v>0.479999989271164</v>
      </c>
      <c r="Q1632" s="37">
        <v>18.610029220581101</v>
      </c>
      <c r="R1632" s="37">
        <v>0.43667536973953203</v>
      </c>
      <c r="S1632" s="37">
        <v>1001.27185058594</v>
      </c>
      <c r="T1632" s="46">
        <v>672.00286865234398</v>
      </c>
      <c r="U1632" s="13"/>
      <c r="V1632" s="13"/>
      <c r="W1632" s="13"/>
      <c r="X1632" s="13"/>
      <c r="Y1632" s="13"/>
      <c r="Z1632" s="13"/>
      <c r="AA1632" s="13"/>
    </row>
    <row r="1633" spans="1:27" ht="15.75" customHeight="1" x14ac:dyDescent="0.2">
      <c r="A1633" s="13"/>
      <c r="B1633" s="37" t="str">
        <f>"CRS25WT6003602"</f>
        <v>CRS25WT6003602</v>
      </c>
      <c r="C1633" s="38">
        <v>45757</v>
      </c>
      <c r="D1633" s="43">
        <v>9.85300925925926E-2</v>
      </c>
      <c r="E1633" s="37" t="s">
        <v>62</v>
      </c>
      <c r="F1633" s="37">
        <v>324</v>
      </c>
      <c r="G1633" s="37">
        <v>4</v>
      </c>
      <c r="H1633" s="37">
        <v>324.37954711914102</v>
      </c>
      <c r="I1633" s="37">
        <v>9.9373512268066406</v>
      </c>
      <c r="J1633" s="37">
        <v>40.8840522766113</v>
      </c>
      <c r="K1633" s="37">
        <v>9.3291864395141602</v>
      </c>
      <c r="L1633" s="37">
        <v>34.770401000976598</v>
      </c>
      <c r="M1633" s="37">
        <v>0.79841536283492998</v>
      </c>
      <c r="N1633" s="37">
        <v>198.27600097656301</v>
      </c>
      <c r="O1633" s="37">
        <v>9.8776121139526403</v>
      </c>
      <c r="P1633" s="37">
        <v>0.479999989271164</v>
      </c>
      <c r="Q1633" s="37">
        <v>18.580760955810501</v>
      </c>
      <c r="R1633" s="37">
        <v>0.42890903353691101</v>
      </c>
      <c r="S1633" s="37">
        <v>1000.94921875</v>
      </c>
      <c r="T1633" s="46">
        <v>320.42953491210898</v>
      </c>
      <c r="U1633" s="13"/>
      <c r="V1633" s="13"/>
      <c r="W1633" s="13"/>
      <c r="X1633" s="13"/>
      <c r="Y1633" s="13"/>
      <c r="Z1633" s="13"/>
      <c r="AA1633" s="13"/>
    </row>
    <row r="1634" spans="1:27" ht="15.75" customHeight="1" x14ac:dyDescent="0.2">
      <c r="A1634" s="13"/>
      <c r="B1634" s="37" t="str">
        <f>"CRS25WT6003603"</f>
        <v>CRS25WT6003603</v>
      </c>
      <c r="C1634" s="38">
        <v>45757</v>
      </c>
      <c r="D1634" s="43">
        <v>9.9872685185185175E-2</v>
      </c>
      <c r="E1634" s="37" t="s">
        <v>62</v>
      </c>
      <c r="F1634" s="37">
        <v>324</v>
      </c>
      <c r="G1634" s="37">
        <v>4</v>
      </c>
      <c r="H1634" s="37">
        <v>324.07778930664102</v>
      </c>
      <c r="I1634" s="37">
        <v>9.8521480560302699</v>
      </c>
      <c r="J1634" s="37">
        <v>40.874191284179702</v>
      </c>
      <c r="K1634" s="37">
        <v>9.3160581588745099</v>
      </c>
      <c r="L1634" s="37">
        <v>34.787010192871101</v>
      </c>
      <c r="M1634" s="37">
        <v>0.804765164852142</v>
      </c>
      <c r="N1634" s="37">
        <v>198.091552734375</v>
      </c>
      <c r="O1634" s="37">
        <v>9.8186979293823207</v>
      </c>
      <c r="P1634" s="37">
        <v>0.479999989271164</v>
      </c>
      <c r="Q1634" s="37">
        <v>18.573410034179702</v>
      </c>
      <c r="R1634" s="37">
        <v>0.43210753798484802</v>
      </c>
      <c r="S1634" s="37">
        <v>1001.49835205078</v>
      </c>
      <c r="T1634" s="46">
        <v>246.18440246582</v>
      </c>
      <c r="U1634" s="13"/>
      <c r="V1634" s="13"/>
      <c r="W1634" s="13"/>
      <c r="X1634" s="13"/>
      <c r="Y1634" s="13"/>
      <c r="Z1634" s="13"/>
      <c r="AA1634" s="13"/>
    </row>
    <row r="1635" spans="1:27" ht="15.75" customHeight="1" x14ac:dyDescent="0.2">
      <c r="A1635" s="13"/>
      <c r="B1635" s="37" t="str">
        <f>"CRS25WT6003604"</f>
        <v>CRS25WT6003604</v>
      </c>
      <c r="C1635" s="38">
        <v>45757</v>
      </c>
      <c r="D1635" s="43">
        <v>9.6435185185185179E-2</v>
      </c>
      <c r="E1635" s="37" t="s">
        <v>62</v>
      </c>
      <c r="F1635" s="37">
        <v>330</v>
      </c>
      <c r="G1635" s="37">
        <v>4</v>
      </c>
      <c r="H1635" s="37">
        <v>330.12802124023398</v>
      </c>
      <c r="I1635" s="37">
        <v>9.8284263610839808</v>
      </c>
      <c r="J1635" s="37">
        <v>40.93017578125</v>
      </c>
      <c r="K1635" s="37">
        <v>9.5178174972534197</v>
      </c>
      <c r="L1635" s="37">
        <v>34.685264587402301</v>
      </c>
      <c r="M1635" s="37">
        <v>0.82064396142959595</v>
      </c>
      <c r="N1635" s="37">
        <v>201.78974914550801</v>
      </c>
      <c r="O1635" s="37">
        <v>9.77197170257568</v>
      </c>
      <c r="P1635" s="37">
        <v>0.479999989271164</v>
      </c>
      <c r="Q1635" s="37">
        <v>18.5990905761719</v>
      </c>
      <c r="R1635" s="37">
        <v>0.428104639053345</v>
      </c>
      <c r="S1635" s="37">
        <v>1001.16137695313</v>
      </c>
      <c r="T1635" s="46">
        <v>769.037841796875</v>
      </c>
      <c r="U1635" s="13"/>
      <c r="V1635" s="13"/>
      <c r="W1635" s="13"/>
      <c r="X1635" s="13"/>
      <c r="Y1635" s="13"/>
      <c r="Z1635" s="13"/>
      <c r="AA1635" s="13"/>
    </row>
    <row r="1636" spans="1:27" ht="15.75" customHeight="1" x14ac:dyDescent="0.2">
      <c r="A1636" s="13"/>
      <c r="B1636" s="37" t="str">
        <f>"CRS25WT6003605"</f>
        <v>CRS25WT6003605</v>
      </c>
      <c r="C1636" s="38">
        <v>45757</v>
      </c>
      <c r="D1636" s="43">
        <v>9.7280092592592585E-2</v>
      </c>
      <c r="E1636" s="37" t="s">
        <v>62</v>
      </c>
      <c r="F1636" s="37">
        <v>326</v>
      </c>
      <c r="G1636" s="37">
        <v>4</v>
      </c>
      <c r="H1636" s="37">
        <v>326.63784790039102</v>
      </c>
      <c r="I1636" s="37">
        <v>10.150475502014199</v>
      </c>
      <c r="J1636" s="37">
        <v>40.916584014892599</v>
      </c>
      <c r="K1636" s="37">
        <v>9.3991870880127006</v>
      </c>
      <c r="L1636" s="37">
        <v>34.751708984375</v>
      </c>
      <c r="M1636" s="37">
        <v>0.78646743297576904</v>
      </c>
      <c r="N1636" s="37">
        <v>199.65638732910199</v>
      </c>
      <c r="O1636" s="37">
        <v>10.117335319519</v>
      </c>
      <c r="P1636" s="37">
        <v>0.479999989271164</v>
      </c>
      <c r="Q1636" s="37">
        <v>18.6064548492432</v>
      </c>
      <c r="R1636" s="37">
        <v>0.42574778199195901</v>
      </c>
      <c r="S1636" s="37">
        <v>1001.66656494141</v>
      </c>
      <c r="T1636" s="46">
        <v>140.61557006835901</v>
      </c>
      <c r="U1636" s="13"/>
      <c r="V1636" s="13"/>
      <c r="W1636" s="13"/>
      <c r="X1636" s="13"/>
      <c r="Y1636" s="13"/>
      <c r="Z1636" s="13"/>
      <c r="AA1636" s="13"/>
    </row>
    <row r="1637" spans="1:27" ht="15.75" customHeight="1" x14ac:dyDescent="0.2">
      <c r="A1637" s="13"/>
      <c r="B1637" s="37" t="str">
        <f>"CRS25WT6003606"</f>
        <v>CRS25WT6003606</v>
      </c>
      <c r="C1637" s="38">
        <v>45757</v>
      </c>
      <c r="D1637" s="43">
        <v>9.402777777777778E-2</v>
      </c>
      <c r="E1637" s="37" t="s">
        <v>62</v>
      </c>
      <c r="F1637" s="37">
        <v>330</v>
      </c>
      <c r="G1637" s="37">
        <v>4</v>
      </c>
      <c r="H1637" s="37">
        <v>330.21398925781301</v>
      </c>
      <c r="I1637" s="37">
        <v>9.9919052124023402</v>
      </c>
      <c r="J1637" s="37">
        <v>40.962932586669901</v>
      </c>
      <c r="K1637" s="37">
        <v>9.4873552322387695</v>
      </c>
      <c r="L1637" s="37">
        <v>34.805698394775398</v>
      </c>
      <c r="M1637" s="37">
        <v>0.80678182840347301</v>
      </c>
      <c r="N1637" s="37">
        <v>201.84228515625</v>
      </c>
      <c r="O1637" s="37">
        <v>9.9947652816772496</v>
      </c>
      <c r="P1637" s="37">
        <v>0.479999989271164</v>
      </c>
      <c r="Q1637" s="37">
        <v>18.595453262329102</v>
      </c>
      <c r="R1637" s="37">
        <v>0.4359450340271</v>
      </c>
      <c r="S1637" s="37">
        <v>1000.890625</v>
      </c>
      <c r="T1637" s="46">
        <v>517.87683105468795</v>
      </c>
      <c r="U1637" s="13"/>
      <c r="V1637" s="13"/>
      <c r="W1637" s="13"/>
      <c r="X1637" s="13"/>
      <c r="Y1637" s="13"/>
      <c r="Z1637" s="13"/>
      <c r="AA1637" s="13"/>
    </row>
    <row r="1638" spans="1:27" ht="15.75" customHeight="1" x14ac:dyDescent="0.2">
      <c r="A1638" s="13"/>
      <c r="B1638" s="37" t="str">
        <f>"CRS25WT6003607"</f>
        <v>CRS25WT6003607</v>
      </c>
      <c r="C1638" s="38">
        <v>45757</v>
      </c>
      <c r="D1638" s="43">
        <v>9.4768518518518516E-2</v>
      </c>
      <c r="E1638" s="37" t="s">
        <v>62</v>
      </c>
      <c r="F1638" s="37">
        <v>328</v>
      </c>
      <c r="G1638" s="37">
        <v>4</v>
      </c>
      <c r="H1638" s="37">
        <v>328.79650878906301</v>
      </c>
      <c r="I1638" s="37">
        <v>10.217074394226101</v>
      </c>
      <c r="J1638" s="37">
        <v>40.943035125732401</v>
      </c>
      <c r="K1638" s="37">
        <v>9.4686594009399396</v>
      </c>
      <c r="L1638" s="37">
        <v>34.724716186523402</v>
      </c>
      <c r="M1638" s="37">
        <v>0.78599649667739901</v>
      </c>
      <c r="N1638" s="37">
        <v>200.97586059570301</v>
      </c>
      <c r="O1638" s="37">
        <v>10.1850538253784</v>
      </c>
      <c r="P1638" s="37">
        <v>0.479999989271164</v>
      </c>
      <c r="Q1638" s="37">
        <v>18.610115051269499</v>
      </c>
      <c r="R1638" s="37">
        <v>0.43352249264717102</v>
      </c>
      <c r="S1638" s="37">
        <v>1001.52026367188</v>
      </c>
      <c r="T1638" s="46">
        <v>103.45944976806599</v>
      </c>
      <c r="U1638" s="13"/>
      <c r="V1638" s="13"/>
      <c r="W1638" s="13"/>
      <c r="X1638" s="13"/>
      <c r="Y1638" s="13"/>
      <c r="Z1638" s="13"/>
      <c r="AA1638" s="13"/>
    </row>
    <row r="1639" spans="1:27" ht="15.75" customHeight="1" x14ac:dyDescent="0.2">
      <c r="A1639" s="13"/>
      <c r="B1639" s="37" t="str">
        <f>"CRS25WT6003614"</f>
        <v>CRS25WT6003614</v>
      </c>
      <c r="C1639" s="38">
        <v>45757</v>
      </c>
      <c r="D1639" s="43">
        <v>0.12961805555555556</v>
      </c>
      <c r="E1639" s="37" t="s">
        <v>62</v>
      </c>
      <c r="F1639" s="37">
        <v>334</v>
      </c>
      <c r="G1639" s="37">
        <v>4</v>
      </c>
      <c r="H1639" s="37">
        <v>334.04928588867199</v>
      </c>
      <c r="I1639" s="37">
        <v>10.1569776535034</v>
      </c>
      <c r="J1639" s="37">
        <v>41.042999267578097</v>
      </c>
      <c r="K1639" s="37">
        <v>9.5781183242797905</v>
      </c>
      <c r="L1639" s="37">
        <v>34.876293182372997</v>
      </c>
      <c r="M1639" s="37">
        <v>0.80132180452346802</v>
      </c>
      <c r="N1639" s="37">
        <v>204.186599731445</v>
      </c>
      <c r="O1639" s="37">
        <v>10.094310760498001</v>
      </c>
      <c r="P1639" s="37">
        <v>0.479999989271164</v>
      </c>
      <c r="Q1639" s="37">
        <v>18.478704452514599</v>
      </c>
      <c r="R1639" s="37">
        <v>0.42004311084747298</v>
      </c>
      <c r="S1639" s="37">
        <v>1000.70971679688</v>
      </c>
      <c r="T1639" s="46">
        <v>422.88095092773398</v>
      </c>
      <c r="U1639" s="13"/>
      <c r="V1639" s="13"/>
      <c r="W1639" s="13"/>
      <c r="X1639" s="13"/>
      <c r="Y1639" s="13"/>
      <c r="Z1639" s="13"/>
      <c r="AA1639" s="13"/>
    </row>
    <row r="1640" spans="1:27" ht="15.75" customHeight="1" x14ac:dyDescent="0.2">
      <c r="A1640" s="13"/>
      <c r="B1640" s="37" t="str">
        <f>"CRS25WT6003615"</f>
        <v>CRS25WT6003615</v>
      </c>
      <c r="C1640" s="38">
        <v>45757</v>
      </c>
      <c r="D1640" s="43">
        <v>0.13025462962962964</v>
      </c>
      <c r="E1640" s="37" t="s">
        <v>62</v>
      </c>
      <c r="F1640" s="37">
        <v>333</v>
      </c>
      <c r="G1640" s="37">
        <v>4</v>
      </c>
      <c r="H1640" s="37">
        <v>333.54095458984398</v>
      </c>
      <c r="I1640" s="37">
        <v>10.159909248352101</v>
      </c>
      <c r="J1640" s="37">
        <v>41.043075561523402</v>
      </c>
      <c r="K1640" s="37">
        <v>9.5453577041625994</v>
      </c>
      <c r="L1640" s="37">
        <v>34.942737579345703</v>
      </c>
      <c r="M1640" s="37">
        <v>0.79987007379531905</v>
      </c>
      <c r="N1640" s="37">
        <v>203.87588500976599</v>
      </c>
      <c r="O1640" s="37">
        <v>10.175573348999</v>
      </c>
      <c r="P1640" s="37">
        <v>0.479999989271164</v>
      </c>
      <c r="Q1640" s="37">
        <v>18.4789638519287</v>
      </c>
      <c r="R1640" s="37">
        <v>0.42319664359092701</v>
      </c>
      <c r="S1640" s="37">
        <v>1000.77258300781</v>
      </c>
      <c r="T1640" s="46">
        <v>416.34091186523398</v>
      </c>
      <c r="U1640" s="13"/>
      <c r="V1640" s="13"/>
      <c r="W1640" s="13"/>
      <c r="X1640" s="13"/>
      <c r="Y1640" s="13"/>
      <c r="Z1640" s="13"/>
      <c r="AA1640" s="13"/>
    </row>
    <row r="1641" spans="1:27" ht="15.75" customHeight="1" x14ac:dyDescent="0.2">
      <c r="A1641" s="13"/>
      <c r="B1641" s="37" t="str">
        <f>"CRS25WT6003616"</f>
        <v>CRS25WT6003616</v>
      </c>
      <c r="C1641" s="38">
        <v>45757</v>
      </c>
      <c r="D1641" s="43">
        <v>0.10431712962962963</v>
      </c>
      <c r="E1641" s="37" t="s">
        <v>62</v>
      </c>
      <c r="F1641" s="37">
        <v>327</v>
      </c>
      <c r="G1641" s="37">
        <v>4</v>
      </c>
      <c r="H1641" s="37">
        <v>327.82501220703102</v>
      </c>
      <c r="I1641" s="37">
        <v>9.7313308715820295</v>
      </c>
      <c r="J1641" s="37">
        <v>40.859264373779297</v>
      </c>
      <c r="K1641" s="37">
        <v>9.4655866622924805</v>
      </c>
      <c r="L1641" s="37">
        <v>34.633354187011697</v>
      </c>
      <c r="M1641" s="37">
        <v>0.82447844743728604</v>
      </c>
      <c r="N1641" s="37">
        <v>200.38203430175801</v>
      </c>
      <c r="O1641" s="37">
        <v>9.7198286056518608</v>
      </c>
      <c r="P1641" s="37">
        <v>0.479999989271164</v>
      </c>
      <c r="Q1641" s="37">
        <v>18.962926864623999</v>
      </c>
      <c r="R1641" s="37">
        <v>0.43518728017807001</v>
      </c>
      <c r="S1641" s="37">
        <v>1001.48870849609</v>
      </c>
      <c r="T1641" s="46">
        <v>567.72259521484398</v>
      </c>
      <c r="U1641" s="13"/>
      <c r="V1641" s="13"/>
      <c r="W1641" s="13"/>
      <c r="X1641" s="13"/>
      <c r="Y1641" s="13"/>
      <c r="Z1641" s="13"/>
      <c r="AA1641" s="13"/>
    </row>
    <row r="1642" spans="1:27" ht="15.75" customHeight="1" x14ac:dyDescent="0.2">
      <c r="A1642" s="13"/>
      <c r="B1642" s="37" t="str">
        <f>"CRS25WT6003617"</f>
        <v>CRS25WT6003617</v>
      </c>
      <c r="C1642" s="38">
        <v>45757</v>
      </c>
      <c r="D1642" s="43">
        <v>0.10652777777777778</v>
      </c>
      <c r="E1642" s="37" t="s">
        <v>62</v>
      </c>
      <c r="F1642" s="37">
        <v>329</v>
      </c>
      <c r="G1642" s="37">
        <v>4</v>
      </c>
      <c r="H1642" s="37">
        <v>329.11175537109398</v>
      </c>
      <c r="I1642" s="37">
        <v>9.8982610702514595</v>
      </c>
      <c r="J1642" s="37">
        <v>40.8795166015625</v>
      </c>
      <c r="K1642" s="37">
        <v>9.5038785934448207</v>
      </c>
      <c r="L1642" s="37">
        <v>34.629199981689503</v>
      </c>
      <c r="M1642" s="37">
        <v>0.81335234642028797</v>
      </c>
      <c r="N1642" s="37">
        <v>201.16854858398401</v>
      </c>
      <c r="O1642" s="37">
        <v>9.9602279663085902</v>
      </c>
      <c r="P1642" s="37">
        <v>0.479999989271164</v>
      </c>
      <c r="Q1642" s="37">
        <v>18.890336990356399</v>
      </c>
      <c r="R1642" s="37">
        <v>0.42869830131530801</v>
      </c>
      <c r="S1642" s="37">
        <v>1000.61981201172</v>
      </c>
      <c r="T1642" s="46">
        <v>613.10095214843795</v>
      </c>
      <c r="U1642" s="13"/>
      <c r="V1642" s="13"/>
      <c r="W1642" s="13"/>
      <c r="X1642" s="13"/>
      <c r="Y1642" s="13"/>
      <c r="Z1642" s="13"/>
      <c r="AA1642" s="13"/>
    </row>
    <row r="1643" spans="1:27" ht="15.75" customHeight="1" x14ac:dyDescent="0.2">
      <c r="A1643" s="13"/>
      <c r="B1643" s="37" t="str">
        <f>"CRS25WT6003618"</f>
        <v>CRS25WT6003618</v>
      </c>
      <c r="C1643" s="38">
        <v>45757</v>
      </c>
      <c r="D1643" s="43">
        <v>0.10160879629629631</v>
      </c>
      <c r="E1643" s="37" t="s">
        <v>62</v>
      </c>
      <c r="F1643" s="37">
        <v>302</v>
      </c>
      <c r="G1643" s="37">
        <v>4</v>
      </c>
      <c r="H1643" s="37">
        <v>302.62503051757801</v>
      </c>
      <c r="I1643" s="37">
        <v>10.0091409683228</v>
      </c>
      <c r="J1643" s="37">
        <v>40.812286376953097</v>
      </c>
      <c r="K1643" s="37">
        <v>8.5962352752685494</v>
      </c>
      <c r="L1643" s="37">
        <v>35.204368591308601</v>
      </c>
      <c r="M1643" s="37">
        <v>0.74082756042480502</v>
      </c>
      <c r="N1643" s="37">
        <v>184.97862243652301</v>
      </c>
      <c r="O1643" s="37">
        <v>10.0191440582275</v>
      </c>
      <c r="P1643" s="37">
        <v>0.479999989271164</v>
      </c>
      <c r="Q1643" s="37">
        <v>18.572076797485401</v>
      </c>
      <c r="R1643" s="37">
        <v>0.44682493805885298</v>
      </c>
      <c r="S1643" s="37">
        <v>1001.37451171875</v>
      </c>
      <c r="T1643" s="46">
        <v>155.95951843261699</v>
      </c>
      <c r="U1643" s="13"/>
      <c r="V1643" s="13"/>
      <c r="W1643" s="13"/>
      <c r="X1643" s="13"/>
      <c r="Y1643" s="13"/>
      <c r="Z1643" s="13"/>
      <c r="AA1643" s="13"/>
    </row>
    <row r="1644" spans="1:27" ht="15.75" customHeight="1" x14ac:dyDescent="0.2">
      <c r="A1644" s="13"/>
      <c r="B1644" s="37" t="str">
        <f>"CRS25WT6003619"</f>
        <v>CRS25WT6003619</v>
      </c>
      <c r="C1644" s="38">
        <v>45757</v>
      </c>
      <c r="D1644" s="43">
        <v>0.10317129629629629</v>
      </c>
      <c r="E1644" s="37" t="s">
        <v>62</v>
      </c>
      <c r="F1644" s="37">
        <v>325</v>
      </c>
      <c r="G1644" s="37">
        <v>4</v>
      </c>
      <c r="H1644" s="37">
        <v>325.3154296875</v>
      </c>
      <c r="I1644" s="37">
        <v>9.8332929611206108</v>
      </c>
      <c r="J1644" s="37">
        <v>40.863796234130902</v>
      </c>
      <c r="K1644" s="37">
        <v>9.3931255340576207</v>
      </c>
      <c r="L1644" s="37">
        <v>34.633354187011697</v>
      </c>
      <c r="M1644" s="37">
        <v>0.80959343910217296</v>
      </c>
      <c r="N1644" s="37">
        <v>198.848068237305</v>
      </c>
      <c r="O1644" s="37">
        <v>9.8457841873168892</v>
      </c>
      <c r="P1644" s="37">
        <v>0.479999989271164</v>
      </c>
      <c r="Q1644" s="37">
        <v>19.1668815612793</v>
      </c>
      <c r="R1644" s="37">
        <v>0.44030022621154802</v>
      </c>
      <c r="S1644" s="37">
        <v>1000.72314453125</v>
      </c>
      <c r="T1644" s="37">
        <v>859.11993408203102</v>
      </c>
      <c r="U1644" s="42"/>
      <c r="V1644" s="13"/>
      <c r="W1644" s="13"/>
      <c r="X1644" s="13"/>
      <c r="Y1644" s="13"/>
      <c r="Z1644" s="13"/>
      <c r="AA1644" s="13"/>
    </row>
    <row r="1645" spans="1:27" ht="15.75" customHeight="1" x14ac:dyDescent="0.2">
      <c r="A1645" s="13"/>
      <c r="B1645" s="37" t="str">
        <f>"CRS25WT6003623"</f>
        <v>CRS25WT6003623</v>
      </c>
      <c r="C1645" s="38">
        <v>45757</v>
      </c>
      <c r="D1645" s="43">
        <v>0.13398148148148148</v>
      </c>
      <c r="E1645" s="37" t="s">
        <v>62</v>
      </c>
      <c r="F1645" s="37">
        <v>330</v>
      </c>
      <c r="G1645" s="37">
        <v>4</v>
      </c>
      <c r="H1645" s="37">
        <v>330.43615722656301</v>
      </c>
      <c r="I1645" s="37">
        <v>10.332394599914601</v>
      </c>
      <c r="J1645" s="37">
        <v>40.851280212402301</v>
      </c>
      <c r="K1645" s="37">
        <v>9.4960041046142596</v>
      </c>
      <c r="L1645" s="37">
        <v>34.797389984130902</v>
      </c>
      <c r="M1645" s="37">
        <v>0.78285425901412997</v>
      </c>
      <c r="N1645" s="37">
        <v>201.97808837890599</v>
      </c>
      <c r="O1645" s="37">
        <v>10.312364578247101</v>
      </c>
      <c r="P1645" s="37">
        <v>0.479999989271164</v>
      </c>
      <c r="Q1645" s="37">
        <v>18.5605144500732</v>
      </c>
      <c r="R1645" s="37">
        <v>0.41486936807632402</v>
      </c>
      <c r="S1645" s="37">
        <v>1001.06121826172</v>
      </c>
      <c r="T1645" s="37">
        <v>103.724418640137</v>
      </c>
      <c r="U1645" s="42"/>
      <c r="V1645" s="13"/>
      <c r="W1645" s="13"/>
      <c r="X1645" s="13"/>
      <c r="Y1645" s="13"/>
      <c r="Z1645" s="13"/>
      <c r="AA1645" s="13"/>
    </row>
    <row r="1646" spans="1:27" ht="15.75" customHeight="1" x14ac:dyDescent="0.2">
      <c r="A1646" s="13"/>
      <c r="B1646" s="37" t="str">
        <f>"CRS25WT6003624"</f>
        <v>CRS25WT6003624</v>
      </c>
      <c r="C1646" s="38">
        <v>45757</v>
      </c>
      <c r="D1646" s="43">
        <v>0.13542824074074075</v>
      </c>
      <c r="E1646" s="37" t="s">
        <v>62</v>
      </c>
      <c r="F1646" s="37">
        <v>332</v>
      </c>
      <c r="G1646" s="37">
        <v>4</v>
      </c>
      <c r="H1646" s="37">
        <v>332.34536743164102</v>
      </c>
      <c r="I1646" s="37">
        <v>9.9662885665893608</v>
      </c>
      <c r="J1646" s="37">
        <v>40.855251312255902</v>
      </c>
      <c r="K1646" s="37">
        <v>9.6082038879394496</v>
      </c>
      <c r="L1646" s="37">
        <v>34.589748382568402</v>
      </c>
      <c r="M1646" s="37">
        <v>0.81622195243835405</v>
      </c>
      <c r="N1646" s="37">
        <v>203.145095825195</v>
      </c>
      <c r="O1646" s="37">
        <v>10.0198211669922</v>
      </c>
      <c r="P1646" s="37">
        <v>0.479999989271164</v>
      </c>
      <c r="Q1646" s="37">
        <v>18.5517673492432</v>
      </c>
      <c r="R1646" s="37">
        <v>0.43279922008514399</v>
      </c>
      <c r="S1646" s="37">
        <v>1001.64306640625</v>
      </c>
      <c r="T1646" s="37">
        <v>508.47250366210898</v>
      </c>
      <c r="U1646" s="42"/>
      <c r="V1646" s="13"/>
      <c r="W1646" s="13"/>
      <c r="X1646" s="13"/>
      <c r="Y1646" s="13"/>
      <c r="Z1646" s="13"/>
      <c r="AA1646" s="13"/>
    </row>
    <row r="1647" spans="1:27" ht="15.75" customHeight="1" x14ac:dyDescent="0.2">
      <c r="A1647" s="13"/>
      <c r="B1647" s="37" t="str">
        <f>"CRS25WT6003625"</f>
        <v>CRS25WT6003625</v>
      </c>
      <c r="C1647" s="38">
        <v>45757</v>
      </c>
      <c r="D1647" s="43">
        <v>0.13221064814814815</v>
      </c>
      <c r="E1647" s="37" t="s">
        <v>62</v>
      </c>
      <c r="F1647" s="37">
        <v>334</v>
      </c>
      <c r="G1647" s="37">
        <v>4</v>
      </c>
      <c r="H1647" s="37">
        <v>334.44650268554699</v>
      </c>
      <c r="I1647" s="37">
        <v>9.9727439880371094</v>
      </c>
      <c r="J1647" s="37">
        <v>40.910610198974602</v>
      </c>
      <c r="K1647" s="37">
        <v>9.6492538452148402</v>
      </c>
      <c r="L1647" s="37">
        <v>34.660350799560497</v>
      </c>
      <c r="M1647" s="37">
        <v>0.81973981857299805</v>
      </c>
      <c r="N1647" s="37">
        <v>204.42939758300801</v>
      </c>
      <c r="O1647" s="37">
        <v>9.9500703811645508</v>
      </c>
      <c r="P1647" s="37">
        <v>0.479999989271164</v>
      </c>
      <c r="Q1647" s="37">
        <v>18.5377597808838</v>
      </c>
      <c r="R1647" s="37">
        <v>0.42283144593238797</v>
      </c>
      <c r="S1647" s="37">
        <v>1000.65484619141</v>
      </c>
      <c r="T1647" s="37">
        <v>489.74621582031301</v>
      </c>
      <c r="U1647" s="42"/>
      <c r="V1647" s="13"/>
      <c r="W1647" s="13"/>
      <c r="X1647" s="13"/>
      <c r="Y1647" s="13"/>
      <c r="Z1647" s="13"/>
      <c r="AA1647" s="13"/>
    </row>
    <row r="1648" spans="1:27" ht="15.75" customHeight="1" x14ac:dyDescent="0.2">
      <c r="A1648" s="13"/>
      <c r="B1648" s="37" t="str">
        <f>"CRS25WT6003626"</f>
        <v>CRS25WT6003626</v>
      </c>
      <c r="C1648" s="38">
        <v>45757</v>
      </c>
      <c r="D1648" s="43">
        <v>0.13290509259259259</v>
      </c>
      <c r="E1648" s="37" t="s">
        <v>62</v>
      </c>
      <c r="F1648" s="37">
        <v>333</v>
      </c>
      <c r="G1648" s="37">
        <v>4</v>
      </c>
      <c r="H1648" s="37">
        <v>333.85900878906301</v>
      </c>
      <c r="I1648" s="37">
        <v>10.033948898315399</v>
      </c>
      <c r="J1648" s="37">
        <v>40.888309478759801</v>
      </c>
      <c r="K1648" s="37">
        <v>9.6421241760253906</v>
      </c>
      <c r="L1648" s="37">
        <v>34.625053405761697</v>
      </c>
      <c r="M1648" s="37">
        <v>0.81375199556350697</v>
      </c>
      <c r="N1648" s="37">
        <v>204.07029724121099</v>
      </c>
      <c r="O1648" s="37">
        <v>10.0394592285156</v>
      </c>
      <c r="P1648" s="37">
        <v>0.479999989271164</v>
      </c>
      <c r="Q1648" s="37">
        <v>18.574357986450199</v>
      </c>
      <c r="R1648" s="37">
        <v>0.420100748538971</v>
      </c>
      <c r="S1648" s="37">
        <v>1000.93298339844</v>
      </c>
      <c r="T1648" s="37">
        <v>365.01693725585898</v>
      </c>
      <c r="U1648" s="42"/>
      <c r="V1648" s="13"/>
      <c r="W1648" s="13"/>
      <c r="X1648" s="13"/>
      <c r="Y1648" s="13"/>
      <c r="Z1648" s="13"/>
      <c r="AA1648" s="13"/>
    </row>
    <row r="1649" spans="1:27" ht="15.75" customHeight="1" x14ac:dyDescent="0.2">
      <c r="A1649" s="13"/>
      <c r="B1649" s="37" t="str">
        <f>"CRS25WT6003627"</f>
        <v>CRS25WT6003627</v>
      </c>
      <c r="C1649" s="38">
        <v>45757</v>
      </c>
      <c r="D1649" s="43">
        <v>0.13099537037037037</v>
      </c>
      <c r="E1649" s="37" t="s">
        <v>62</v>
      </c>
      <c r="F1649" s="37">
        <v>322</v>
      </c>
      <c r="G1649" s="37">
        <v>4</v>
      </c>
      <c r="H1649" s="37">
        <v>322.7431640625</v>
      </c>
      <c r="I1649" s="37">
        <v>10.3190670013428</v>
      </c>
      <c r="J1649" s="37">
        <v>41.040279388427699</v>
      </c>
      <c r="K1649" s="37">
        <v>9.1714897155761701</v>
      </c>
      <c r="L1649" s="37">
        <v>35.189830780029297</v>
      </c>
      <c r="M1649" s="37">
        <v>0.76209008693695102</v>
      </c>
      <c r="N1649" s="37">
        <v>197.27577209472699</v>
      </c>
      <c r="O1649" s="37">
        <v>10.273088455200201</v>
      </c>
      <c r="P1649" s="37">
        <v>0.479999989271164</v>
      </c>
      <c r="Q1649" s="37">
        <v>18.4346923828125</v>
      </c>
      <c r="R1649" s="37">
        <v>0.41507405042648299</v>
      </c>
      <c r="S1649" s="37">
        <v>1001.51135253906</v>
      </c>
      <c r="T1649" s="37">
        <v>136.65487670898401</v>
      </c>
      <c r="U1649" s="42"/>
      <c r="V1649" s="13"/>
      <c r="W1649" s="13"/>
      <c r="X1649" s="13"/>
      <c r="Y1649" s="13"/>
      <c r="Z1649" s="13"/>
      <c r="AA1649" s="13"/>
    </row>
    <row r="1650" spans="1:27" ht="15.75" customHeight="1" x14ac:dyDescent="0.2">
      <c r="A1650" s="13"/>
      <c r="B1650" s="37" t="str">
        <f>"CRS25WT6003628"</f>
        <v>CRS25WT6003628</v>
      </c>
      <c r="C1650" s="38">
        <v>45757</v>
      </c>
      <c r="D1650" s="43">
        <v>0.13164351851851852</v>
      </c>
      <c r="E1650" s="37" t="s">
        <v>62</v>
      </c>
      <c r="F1650" s="37">
        <v>333</v>
      </c>
      <c r="G1650" s="37">
        <v>4</v>
      </c>
      <c r="H1650" s="37">
        <v>333.91656494140602</v>
      </c>
      <c r="I1650" s="37">
        <v>10.2316980361938</v>
      </c>
      <c r="J1650" s="37">
        <v>41.013240814208999</v>
      </c>
      <c r="K1650" s="37">
        <v>9.6600065231323207</v>
      </c>
      <c r="L1650" s="37">
        <v>34.566909790039098</v>
      </c>
      <c r="M1650" s="37">
        <v>0.79573076963424705</v>
      </c>
      <c r="N1650" s="37">
        <v>204.10548400878901</v>
      </c>
      <c r="O1650" s="37">
        <v>10.174218177795399</v>
      </c>
      <c r="P1650" s="37">
        <v>0.479999989271164</v>
      </c>
      <c r="Q1650" s="37">
        <v>18.4801120758057</v>
      </c>
      <c r="R1650" s="37">
        <v>0.42399859428405801</v>
      </c>
      <c r="S1650" s="37">
        <v>1001.16320800781</v>
      </c>
      <c r="T1650" s="37">
        <v>156.61074829101599</v>
      </c>
      <c r="U1650" s="42"/>
      <c r="V1650" s="13"/>
      <c r="W1650" s="13"/>
      <c r="X1650" s="13"/>
      <c r="Y1650" s="13"/>
      <c r="Z1650" s="13"/>
      <c r="AA1650" s="13"/>
    </row>
    <row r="1651" spans="1:27" ht="15.75" customHeight="1" x14ac:dyDescent="0.2">
      <c r="A1651" s="13"/>
      <c r="B1651" s="37" t="str">
        <f>"CRS25WT6003632"</f>
        <v>CRS25WT6003632</v>
      </c>
      <c r="C1651" s="38">
        <v>45757</v>
      </c>
      <c r="D1651" s="43">
        <v>5.077546296296296E-2</v>
      </c>
      <c r="E1651" s="37" t="s">
        <v>62</v>
      </c>
      <c r="F1651" s="37">
        <v>327</v>
      </c>
      <c r="G1651" s="37">
        <v>4</v>
      </c>
      <c r="H1651" s="37">
        <v>327.69180297851602</v>
      </c>
      <c r="I1651" s="37">
        <v>10.3104190826416</v>
      </c>
      <c r="J1651" s="37">
        <v>40.677093505859403</v>
      </c>
      <c r="K1651" s="37">
        <v>9.5447149276733398</v>
      </c>
      <c r="L1651" s="37">
        <v>34.332279205322301</v>
      </c>
      <c r="M1651" s="37">
        <v>0.781338691711426</v>
      </c>
      <c r="N1651" s="37">
        <v>200.30061340332</v>
      </c>
      <c r="O1651" s="37">
        <v>10.2250080108643</v>
      </c>
      <c r="P1651" s="37">
        <v>0.479999989271164</v>
      </c>
      <c r="Q1651" s="37">
        <v>19.110256195068398</v>
      </c>
      <c r="R1651" s="37">
        <v>0.44440430402755698</v>
      </c>
      <c r="S1651" s="37">
        <v>999.19494628906295</v>
      </c>
      <c r="T1651" s="37">
        <v>202.71128845214801</v>
      </c>
      <c r="U1651" s="42"/>
      <c r="V1651" s="13"/>
      <c r="W1651" s="13"/>
      <c r="X1651" s="13"/>
      <c r="Y1651" s="13"/>
      <c r="Z1651" s="13"/>
      <c r="AA1651" s="13"/>
    </row>
    <row r="1652" spans="1:27" ht="15.75" customHeight="1" x14ac:dyDescent="0.2">
      <c r="A1652" s="13"/>
      <c r="B1652" s="37" t="str">
        <f>"CRS25WT6003634"</f>
        <v>CRS25WT6003634</v>
      </c>
      <c r="C1652" s="38">
        <v>45757</v>
      </c>
      <c r="D1652" s="43">
        <v>0.97184027777777782</v>
      </c>
      <c r="E1652" s="37" t="s">
        <v>62</v>
      </c>
      <c r="F1652" s="37">
        <v>339</v>
      </c>
      <c r="G1652" s="37">
        <v>4</v>
      </c>
      <c r="H1652" s="37">
        <v>339.87777709960898</v>
      </c>
      <c r="I1652" s="37">
        <v>9.9858636856079102</v>
      </c>
      <c r="J1652" s="37">
        <v>41.891895294189503</v>
      </c>
      <c r="K1652" s="37">
        <v>9.4966077804565394</v>
      </c>
      <c r="L1652" s="37">
        <v>35.789386749267599</v>
      </c>
      <c r="M1652" s="37">
        <v>0.81246960163116499</v>
      </c>
      <c r="N1652" s="37">
        <v>207.74925231933599</v>
      </c>
      <c r="O1652" s="37">
        <v>9.9937763214111293</v>
      </c>
      <c r="P1652" s="37">
        <v>0.479999989271164</v>
      </c>
      <c r="Q1652" s="37">
        <v>19.7015991210938</v>
      </c>
      <c r="R1652" s="37">
        <v>0.44221493601799</v>
      </c>
      <c r="S1652" s="37">
        <v>1000.86669921875</v>
      </c>
      <c r="T1652" s="37">
        <v>412.49517822265602</v>
      </c>
      <c r="U1652" s="42"/>
      <c r="V1652" s="13"/>
      <c r="W1652" s="13"/>
      <c r="X1652" s="13"/>
      <c r="Y1652" s="13"/>
      <c r="Z1652" s="13"/>
      <c r="AA1652" s="13"/>
    </row>
    <row r="1653" spans="1:27" ht="15.75" customHeight="1" x14ac:dyDescent="0.2">
      <c r="A1653" s="13"/>
      <c r="B1653" s="37" t="str">
        <f>"CRS25WT6003635"</f>
        <v>CRS25WT6003635</v>
      </c>
      <c r="C1653" s="38">
        <v>45757</v>
      </c>
      <c r="D1653" s="43">
        <v>0.9741319444444444</v>
      </c>
      <c r="E1653" s="37" t="s">
        <v>62</v>
      </c>
      <c r="F1653" s="37">
        <v>330</v>
      </c>
      <c r="G1653" s="37">
        <v>4</v>
      </c>
      <c r="H1653" s="37">
        <v>330.8125</v>
      </c>
      <c r="I1653" s="37">
        <v>10.224561691284199</v>
      </c>
      <c r="J1653" s="37">
        <v>41.087650299072301</v>
      </c>
      <c r="K1653" s="37">
        <v>9.4846830368041992</v>
      </c>
      <c r="L1653" s="37">
        <v>34.878604888916001</v>
      </c>
      <c r="M1653" s="37">
        <v>0.78745532035827603</v>
      </c>
      <c r="N1653" s="37">
        <v>202.20812988281301</v>
      </c>
      <c r="O1653" s="37">
        <v>10.2507581710815</v>
      </c>
      <c r="P1653" s="37">
        <v>0.479999989271164</v>
      </c>
      <c r="Q1653" s="37">
        <v>19.273908615112301</v>
      </c>
      <c r="R1653" s="37">
        <v>0.42144030332565302</v>
      </c>
      <c r="S1653" s="37">
        <v>1000.09655761719</v>
      </c>
      <c r="T1653" s="37">
        <v>448.20977783203102</v>
      </c>
      <c r="U1653" s="42"/>
      <c r="V1653" s="13"/>
      <c r="W1653" s="13"/>
      <c r="X1653" s="13"/>
      <c r="Y1653" s="13"/>
      <c r="Z1653" s="13"/>
      <c r="AA1653" s="13"/>
    </row>
    <row r="1654" spans="1:27" ht="15.75" customHeight="1" x14ac:dyDescent="0.2">
      <c r="A1654" s="13"/>
      <c r="B1654" s="37" t="str">
        <f>"CRS25WT6003636"</f>
        <v>CRS25WT6003636</v>
      </c>
      <c r="C1654" s="38">
        <v>45757</v>
      </c>
      <c r="D1654" s="43">
        <v>0.13622685185185185</v>
      </c>
      <c r="E1654" s="37" t="s">
        <v>62</v>
      </c>
      <c r="F1654" s="37">
        <v>333</v>
      </c>
      <c r="G1654" s="37">
        <v>4</v>
      </c>
      <c r="H1654" s="37">
        <v>333.36376953125</v>
      </c>
      <c r="I1654" s="37">
        <v>9.9142618179321307</v>
      </c>
      <c r="J1654" s="37">
        <v>40.820625305175803</v>
      </c>
      <c r="K1654" s="37">
        <v>9.6724834442138707</v>
      </c>
      <c r="L1654" s="37">
        <v>34.465167999267599</v>
      </c>
      <c r="M1654" s="37">
        <v>0.82371765375137296</v>
      </c>
      <c r="N1654" s="37">
        <v>203.767578125</v>
      </c>
      <c r="O1654" s="37">
        <v>9.8952188491821307</v>
      </c>
      <c r="P1654" s="37">
        <v>0.479999989271164</v>
      </c>
      <c r="Q1654" s="37">
        <v>18.553104400634801</v>
      </c>
      <c r="R1654" s="37">
        <v>0.41498464345932001</v>
      </c>
      <c r="S1654" s="37">
        <v>1000.73419189453</v>
      </c>
      <c r="T1654" s="37">
        <v>726.61096191406295</v>
      </c>
      <c r="U1654" s="42"/>
      <c r="V1654" s="13"/>
      <c r="W1654" s="13"/>
      <c r="X1654" s="13"/>
      <c r="Y1654" s="13"/>
      <c r="Z1654" s="13"/>
      <c r="AA1654" s="13"/>
    </row>
    <row r="1655" spans="1:27" ht="15.75" customHeight="1" x14ac:dyDescent="0.2">
      <c r="A1655" s="13"/>
      <c r="B1655" s="37" t="str">
        <f>"CRS25WT6003637"</f>
        <v>CRS25WT6003637</v>
      </c>
      <c r="C1655" s="38">
        <v>45757</v>
      </c>
      <c r="D1655" s="43">
        <v>0.13706018518518517</v>
      </c>
      <c r="E1655" s="37" t="s">
        <v>62</v>
      </c>
      <c r="F1655" s="37">
        <v>329</v>
      </c>
      <c r="G1655" s="37">
        <v>4</v>
      </c>
      <c r="H1655" s="37">
        <v>329.56756591796898</v>
      </c>
      <c r="I1655" s="37">
        <v>10.216763496398899</v>
      </c>
      <c r="J1655" s="37">
        <v>40.837879180908203</v>
      </c>
      <c r="K1655" s="37">
        <v>9.5170421600341797</v>
      </c>
      <c r="L1655" s="37">
        <v>34.629199981689503</v>
      </c>
      <c r="M1655" s="37">
        <v>0.78989243507385298</v>
      </c>
      <c r="N1655" s="37">
        <v>201.44717407226599</v>
      </c>
      <c r="O1655" s="37">
        <v>10.2182359695435</v>
      </c>
      <c r="P1655" s="37">
        <v>0.479999989271164</v>
      </c>
      <c r="Q1655" s="37">
        <v>18.510890960693398</v>
      </c>
      <c r="R1655" s="37">
        <v>0.42927038669586198</v>
      </c>
      <c r="S1655" s="37">
        <v>1000.3037109375</v>
      </c>
      <c r="T1655" s="37">
        <v>415.54235839843801</v>
      </c>
      <c r="U1655" s="42"/>
      <c r="V1655" s="13"/>
      <c r="W1655" s="13"/>
      <c r="X1655" s="13"/>
      <c r="Y1655" s="13"/>
      <c r="Z1655" s="13"/>
      <c r="AA1655" s="13"/>
    </row>
    <row r="1656" spans="1:27" ht="15.75" customHeight="1" x14ac:dyDescent="0.2">
      <c r="A1656" s="13"/>
      <c r="B1656" s="37" t="str">
        <f>"CRS25WT6003638"</f>
        <v>CRS25WT6003638</v>
      </c>
      <c r="C1656" s="38">
        <v>45757</v>
      </c>
      <c r="D1656" s="43">
        <v>5.2175925925925924E-2</v>
      </c>
      <c r="E1656" s="37" t="s">
        <v>62</v>
      </c>
      <c r="F1656" s="37">
        <v>328</v>
      </c>
      <c r="G1656" s="37">
        <v>4</v>
      </c>
      <c r="H1656" s="37">
        <v>328.09603881835898</v>
      </c>
      <c r="I1656" s="37">
        <v>10.0328941345215</v>
      </c>
      <c r="J1656" s="37">
        <v>40.809482574462898</v>
      </c>
      <c r="K1656" s="37">
        <v>9.5924587249755895</v>
      </c>
      <c r="L1656" s="37">
        <v>34.203536987304702</v>
      </c>
      <c r="M1656" s="37">
        <v>0.80133420228958097</v>
      </c>
      <c r="N1656" s="37">
        <v>200.54769897460901</v>
      </c>
      <c r="O1656" s="37">
        <v>10.022529602050801</v>
      </c>
      <c r="P1656" s="37">
        <v>0.479999989271164</v>
      </c>
      <c r="Q1656" s="37">
        <v>19.054786682128899</v>
      </c>
      <c r="R1656" s="37">
        <v>0.43741276860237099</v>
      </c>
      <c r="S1656" s="37">
        <v>1000.05798339844</v>
      </c>
      <c r="T1656" s="37">
        <v>410.75772094726602</v>
      </c>
      <c r="U1656" s="42"/>
      <c r="V1656" s="13"/>
      <c r="W1656" s="13"/>
      <c r="X1656" s="13"/>
      <c r="Y1656" s="13"/>
      <c r="Z1656" s="13"/>
      <c r="AA1656" s="13"/>
    </row>
    <row r="1657" spans="1:27" ht="15.75" customHeight="1" x14ac:dyDescent="0.2">
      <c r="A1657" s="13"/>
      <c r="B1657" s="37" t="str">
        <f>"CRS25WT6003639"</f>
        <v>CRS25WT6003639</v>
      </c>
      <c r="C1657" s="38">
        <v>45757</v>
      </c>
      <c r="D1657" s="43">
        <v>5.1400462962962967E-2</v>
      </c>
      <c r="E1657" s="37" t="s">
        <v>62</v>
      </c>
      <c r="F1657" s="37">
        <v>329</v>
      </c>
      <c r="G1657" s="37">
        <v>4</v>
      </c>
      <c r="H1657" s="37">
        <v>329.23953247070301</v>
      </c>
      <c r="I1657" s="37">
        <v>10.312066078186</v>
      </c>
      <c r="J1657" s="37">
        <v>40.786514282226598</v>
      </c>
      <c r="K1657" s="37">
        <v>9.5845785140991193</v>
      </c>
      <c r="L1657" s="37">
        <v>34.350967407226598</v>
      </c>
      <c r="M1657" s="37">
        <v>0.782797992229462</v>
      </c>
      <c r="N1657" s="37">
        <v>201.246658325195</v>
      </c>
      <c r="O1657" s="37">
        <v>10.3299713134766</v>
      </c>
      <c r="P1657" s="37">
        <v>0.479999989271164</v>
      </c>
      <c r="Q1657" s="37">
        <v>19.3772678375244</v>
      </c>
      <c r="R1657" s="37">
        <v>0.44214206933975198</v>
      </c>
      <c r="S1657" s="37">
        <v>999.58435058593795</v>
      </c>
      <c r="T1657" s="37">
        <v>673.23974609375</v>
      </c>
      <c r="U1657" s="42"/>
      <c r="V1657" s="13"/>
      <c r="W1657" s="13"/>
      <c r="X1657" s="13"/>
      <c r="Y1657" s="13"/>
      <c r="Z1657" s="13"/>
      <c r="AA1657" s="13"/>
    </row>
    <row r="1658" spans="1:27" ht="15.75" customHeight="1" x14ac:dyDescent="0.2">
      <c r="A1658" s="13"/>
      <c r="B1658" s="37" t="str">
        <f>"CRS25WT6003640"</f>
        <v>CRS25WT6003640</v>
      </c>
      <c r="C1658" s="38">
        <v>45757</v>
      </c>
      <c r="D1658" s="43">
        <v>6.2314814814814816E-2</v>
      </c>
      <c r="E1658" s="37" t="s">
        <v>62</v>
      </c>
      <c r="F1658" s="37">
        <v>330</v>
      </c>
      <c r="G1658" s="37">
        <v>4</v>
      </c>
      <c r="H1658" s="37">
        <v>330.57180786132801</v>
      </c>
      <c r="I1658" s="37">
        <v>9.9857015609741193</v>
      </c>
      <c r="J1658" s="37">
        <v>40.697154998779297</v>
      </c>
      <c r="K1658" s="37">
        <v>9.6146459579467791</v>
      </c>
      <c r="L1658" s="37">
        <v>34.382110595703097</v>
      </c>
      <c r="M1658" s="37">
        <v>0.81343561410903897</v>
      </c>
      <c r="N1658" s="37">
        <v>202.06100463867199</v>
      </c>
      <c r="O1658" s="37">
        <v>9.9961194992065394</v>
      </c>
      <c r="P1658" s="37">
        <v>0.479999989271164</v>
      </c>
      <c r="Q1658" s="37">
        <v>19.644626617431602</v>
      </c>
      <c r="R1658" s="37">
        <v>0.44835618138313299</v>
      </c>
      <c r="S1658" s="37">
        <v>1001.31237792969</v>
      </c>
      <c r="T1658" s="37">
        <v>750.67755126953102</v>
      </c>
      <c r="U1658" s="42"/>
      <c r="V1658" s="13"/>
      <c r="W1658" s="13"/>
      <c r="X1658" s="13"/>
      <c r="Y1658" s="13"/>
      <c r="Z1658" s="13"/>
      <c r="AA1658" s="13"/>
    </row>
    <row r="1659" spans="1:27" ht="15.75" customHeight="1" x14ac:dyDescent="0.2">
      <c r="A1659" s="13"/>
      <c r="B1659" s="37" t="str">
        <f>"CRS25WT6003641"</f>
        <v>CRS25WT6003641</v>
      </c>
      <c r="C1659" s="38">
        <v>45757</v>
      </c>
      <c r="D1659" s="43">
        <v>8.8310185185185186E-2</v>
      </c>
      <c r="E1659" s="37" t="s">
        <v>62</v>
      </c>
      <c r="F1659" s="37">
        <v>330</v>
      </c>
      <c r="G1659" s="37">
        <v>4</v>
      </c>
      <c r="H1659" s="37">
        <v>330.765380859375</v>
      </c>
      <c r="I1659" s="37">
        <v>9.9826784133911097</v>
      </c>
      <c r="J1659" s="37">
        <v>40.765617370605497</v>
      </c>
      <c r="K1659" s="37">
        <v>9.5751714706420898</v>
      </c>
      <c r="L1659" s="37">
        <v>34.544071197509801</v>
      </c>
      <c r="M1659" s="37">
        <v>0.81279110908508301</v>
      </c>
      <c r="N1659" s="37">
        <v>202.17932128906301</v>
      </c>
      <c r="O1659" s="37">
        <v>9.8986053466796893</v>
      </c>
      <c r="P1659" s="37">
        <v>0.479999989271164</v>
      </c>
      <c r="Q1659" s="37">
        <v>18.7073860168457</v>
      </c>
      <c r="R1659" s="37">
        <v>0.43498447537422202</v>
      </c>
      <c r="S1659" s="37">
        <v>999.896240234375</v>
      </c>
      <c r="T1659" s="37">
        <v>338.54162597656301</v>
      </c>
      <c r="U1659" s="42"/>
      <c r="V1659" s="13"/>
      <c r="W1659" s="13"/>
      <c r="X1659" s="13"/>
      <c r="Y1659" s="13"/>
      <c r="Z1659" s="13"/>
      <c r="AA1659" s="13"/>
    </row>
    <row r="1660" spans="1:27" ht="15.75" customHeight="1" x14ac:dyDescent="0.2">
      <c r="A1660" s="13"/>
      <c r="B1660" s="37" t="str">
        <f>"CRS25WT6003642"</f>
        <v>CRS25WT6003642</v>
      </c>
      <c r="C1660" s="38">
        <v>45757</v>
      </c>
      <c r="D1660" s="43">
        <v>7.0578703703703713E-2</v>
      </c>
      <c r="E1660" s="37" t="s">
        <v>62</v>
      </c>
      <c r="F1660" s="37">
        <v>331</v>
      </c>
      <c r="G1660" s="37">
        <v>4</v>
      </c>
      <c r="H1660" s="37">
        <v>331.283203125</v>
      </c>
      <c r="I1660" s="37">
        <v>10.026094436645501</v>
      </c>
      <c r="J1660" s="37">
        <v>40.941829681396499</v>
      </c>
      <c r="K1660" s="37">
        <v>9.6335906982421893</v>
      </c>
      <c r="L1660" s="37">
        <v>34.388343811035199</v>
      </c>
      <c r="M1660" s="37">
        <v>0.80704987049102805</v>
      </c>
      <c r="N1660" s="37">
        <v>202.495849609375</v>
      </c>
      <c r="O1660" s="37">
        <v>10.002891540527299</v>
      </c>
      <c r="P1660" s="37">
        <v>0.479999989271164</v>
      </c>
      <c r="Q1660" s="37">
        <v>18.683622360229499</v>
      </c>
      <c r="R1660" s="37">
        <v>0.44619408249855003</v>
      </c>
      <c r="S1660" s="37">
        <v>1000.41229248047</v>
      </c>
      <c r="T1660" s="37">
        <v>859.02966308593795</v>
      </c>
      <c r="U1660" s="42"/>
      <c r="V1660" s="13"/>
      <c r="W1660" s="13"/>
      <c r="X1660" s="13"/>
      <c r="Y1660" s="13"/>
      <c r="Z1660" s="13"/>
      <c r="AA1660" s="13"/>
    </row>
    <row r="1661" spans="1:27" ht="15.75" customHeight="1" x14ac:dyDescent="0.2">
      <c r="A1661" s="13"/>
      <c r="B1661" s="37" t="str">
        <f>"CRS25WT6003643"</f>
        <v>CRS25WT6003643</v>
      </c>
      <c r="C1661" s="38">
        <v>45757</v>
      </c>
      <c r="D1661" s="43">
        <v>7.6678240740740741E-2</v>
      </c>
      <c r="E1661" s="37" t="s">
        <v>62</v>
      </c>
      <c r="F1661" s="37">
        <v>326</v>
      </c>
      <c r="G1661" s="37">
        <v>4</v>
      </c>
      <c r="H1661" s="37">
        <v>326.44281005859398</v>
      </c>
      <c r="I1661" s="37">
        <v>10.009137153625501</v>
      </c>
      <c r="J1661" s="37">
        <v>40.619575500488303</v>
      </c>
      <c r="K1661" s="37">
        <v>9.4979953765869105</v>
      </c>
      <c r="L1661" s="37">
        <v>34.369651794433601</v>
      </c>
      <c r="M1661" s="37">
        <v>0.80292516946792603</v>
      </c>
      <c r="N1661" s="37">
        <v>199.53717041015599</v>
      </c>
      <c r="O1661" s="37">
        <v>9.9934110641479492</v>
      </c>
      <c r="P1661" s="37">
        <v>0.479999989271164</v>
      </c>
      <c r="Q1661" s="37">
        <v>20.065637588501001</v>
      </c>
      <c r="R1661" s="37">
        <v>0.44703438878059398</v>
      </c>
      <c r="S1661" s="37">
        <v>1000.97033691406</v>
      </c>
      <c r="T1661" s="37">
        <v>618.26470947265602</v>
      </c>
      <c r="U1661" s="42"/>
      <c r="V1661" s="13"/>
      <c r="W1661" s="13"/>
      <c r="X1661" s="13"/>
      <c r="Y1661" s="13"/>
      <c r="Z1661" s="13"/>
      <c r="AA1661" s="13"/>
    </row>
    <row r="1662" spans="1:27" ht="15.75" customHeight="1" x14ac:dyDescent="0.2">
      <c r="A1662" s="13"/>
      <c r="B1662" s="37" t="str">
        <f>"CRS25WT6003644"</f>
        <v>CRS25WT6003644</v>
      </c>
      <c r="C1662" s="38">
        <v>45757</v>
      </c>
      <c r="D1662" s="43">
        <v>7.946759259259259E-2</v>
      </c>
      <c r="E1662" s="37" t="s">
        <v>62</v>
      </c>
      <c r="F1662" s="37">
        <v>329</v>
      </c>
      <c r="G1662" s="37">
        <v>4</v>
      </c>
      <c r="H1662" s="37">
        <v>329.39657592773398</v>
      </c>
      <c r="I1662" s="37">
        <v>10.1079921722412</v>
      </c>
      <c r="J1662" s="37">
        <v>40.789619445800803</v>
      </c>
      <c r="K1662" s="37">
        <v>9.5949506759643608</v>
      </c>
      <c r="L1662" s="37">
        <v>34.3302001953125</v>
      </c>
      <c r="M1662" s="37">
        <v>0.79892230033874501</v>
      </c>
      <c r="N1662" s="37">
        <v>201.34265136718801</v>
      </c>
      <c r="O1662" s="37">
        <v>10.0699319839478</v>
      </c>
      <c r="P1662" s="37">
        <v>0.479999989271164</v>
      </c>
      <c r="Q1662" s="37">
        <v>19.211921691894499</v>
      </c>
      <c r="R1662" s="37">
        <v>0.44113403558731101</v>
      </c>
      <c r="S1662" s="37">
        <v>1001.17858886719</v>
      </c>
      <c r="T1662" s="37">
        <v>195.18876647949199</v>
      </c>
      <c r="U1662" s="42"/>
      <c r="V1662" s="13"/>
      <c r="W1662" s="13"/>
      <c r="X1662" s="13"/>
      <c r="Y1662" s="13"/>
      <c r="Z1662" s="13"/>
      <c r="AA1662" s="13"/>
    </row>
    <row r="1663" spans="1:27" ht="15.75" customHeight="1" x14ac:dyDescent="0.2">
      <c r="A1663" s="13"/>
      <c r="B1663" s="37" t="str">
        <f>"CRS25WT6003645"</f>
        <v>CRS25WT6003645</v>
      </c>
      <c r="C1663" s="38">
        <v>45757</v>
      </c>
      <c r="D1663" s="43">
        <v>7.8518518518518529E-2</v>
      </c>
      <c r="E1663" s="37" t="s">
        <v>62</v>
      </c>
      <c r="F1663" s="37">
        <v>329</v>
      </c>
      <c r="G1663" s="37">
        <v>4</v>
      </c>
      <c r="H1663" s="37">
        <v>329.83648681640602</v>
      </c>
      <c r="I1663" s="37">
        <v>10.2361488342285</v>
      </c>
      <c r="J1663" s="37">
        <v>40.735816955566399</v>
      </c>
      <c r="K1663" s="37">
        <v>9.6066026687622106</v>
      </c>
      <c r="L1663" s="37">
        <v>34.334354400634801</v>
      </c>
      <c r="M1663" s="37">
        <v>0.79101675748825095</v>
      </c>
      <c r="N1663" s="37">
        <v>201.61154174804699</v>
      </c>
      <c r="O1663" s="37">
        <v>10.2290706634521</v>
      </c>
      <c r="P1663" s="37">
        <v>0.479999989271164</v>
      </c>
      <c r="Q1663" s="37">
        <v>19.5477180480957</v>
      </c>
      <c r="R1663" s="37">
        <v>0.42980751395225503</v>
      </c>
      <c r="S1663" s="37">
        <v>1000.77935791016</v>
      </c>
      <c r="T1663" s="37">
        <v>864.97985839843795</v>
      </c>
      <c r="U1663" s="42"/>
      <c r="V1663" s="13"/>
      <c r="W1663" s="13"/>
      <c r="X1663" s="13"/>
      <c r="Y1663" s="13"/>
      <c r="Z1663" s="13"/>
      <c r="AA1663" s="13"/>
    </row>
    <row r="1664" spans="1:27" ht="15.75" customHeight="1" x14ac:dyDescent="0.2">
      <c r="A1664" s="13"/>
      <c r="B1664" s="37" t="str">
        <f>"CRS25WT6003649"</f>
        <v>CRS25WT6003649</v>
      </c>
      <c r="C1664" s="38">
        <v>45757</v>
      </c>
      <c r="D1664" s="43">
        <v>9.0405092592592592E-2</v>
      </c>
      <c r="E1664" s="37" t="s">
        <v>62</v>
      </c>
      <c r="F1664" s="37">
        <v>326</v>
      </c>
      <c r="G1664" s="37">
        <v>4</v>
      </c>
      <c r="H1664" s="37">
        <v>326.97171020507801</v>
      </c>
      <c r="I1664" s="37">
        <v>9.9980401992797905</v>
      </c>
      <c r="J1664" s="37">
        <v>40.831710815429702</v>
      </c>
      <c r="K1664" s="37">
        <v>9.4031772613525408</v>
      </c>
      <c r="L1664" s="37">
        <v>34.772476196289098</v>
      </c>
      <c r="M1664" s="37">
        <v>0.80093580484390303</v>
      </c>
      <c r="N1664" s="37">
        <v>199.86045837402301</v>
      </c>
      <c r="O1664" s="37">
        <v>9.9372053146362305</v>
      </c>
      <c r="P1664" s="37">
        <v>0.479999989271164</v>
      </c>
      <c r="Q1664" s="37">
        <v>18.638135910034201</v>
      </c>
      <c r="R1664" s="37">
        <v>0.4175885617733</v>
      </c>
      <c r="S1664" s="37">
        <v>1000.74041748047</v>
      </c>
      <c r="T1664" s="37">
        <v>724.37176513671898</v>
      </c>
      <c r="U1664" s="42"/>
      <c r="V1664" s="13"/>
      <c r="W1664" s="13"/>
      <c r="X1664" s="13"/>
      <c r="Y1664" s="13"/>
      <c r="Z1664" s="13"/>
      <c r="AA1664" s="13"/>
    </row>
    <row r="1665" spans="1:27" ht="15.75" customHeight="1" x14ac:dyDescent="0.2">
      <c r="A1665" s="13"/>
      <c r="B1665" s="37" t="str">
        <f>"CRS25WT6003650"</f>
        <v>CRS25WT6003650</v>
      </c>
      <c r="C1665" s="38">
        <v>45757</v>
      </c>
      <c r="D1665" s="43">
        <v>8.3854166666666674E-2</v>
      </c>
      <c r="E1665" s="37" t="s">
        <v>62</v>
      </c>
      <c r="F1665" s="37">
        <v>326</v>
      </c>
      <c r="G1665" s="37">
        <v>4</v>
      </c>
      <c r="H1665" s="37">
        <v>326.74066162109398</v>
      </c>
      <c r="I1665" s="37">
        <v>9.9404315948486293</v>
      </c>
      <c r="J1665" s="37">
        <v>40.497001647949197</v>
      </c>
      <c r="K1665" s="37">
        <v>9.5685157775878906</v>
      </c>
      <c r="L1665" s="37">
        <v>34.147476196289098</v>
      </c>
      <c r="M1665" s="37">
        <v>0.81166172027587902</v>
      </c>
      <c r="N1665" s="37">
        <v>199.71923828125</v>
      </c>
      <c r="O1665" s="37">
        <v>9.8999595642089808</v>
      </c>
      <c r="P1665" s="37">
        <v>0.479999989271164</v>
      </c>
      <c r="Q1665" s="37">
        <v>18.126825332641602</v>
      </c>
      <c r="R1665" s="37">
        <v>0.43274804949760398</v>
      </c>
      <c r="S1665" s="37">
        <v>1000.12384033203</v>
      </c>
      <c r="T1665" s="37">
        <v>405.30471801757801</v>
      </c>
      <c r="U1665" s="42"/>
      <c r="V1665" s="13"/>
      <c r="W1665" s="13"/>
      <c r="X1665" s="13"/>
      <c r="Y1665" s="13"/>
      <c r="Z1665" s="13"/>
      <c r="AA1665" s="13"/>
    </row>
    <row r="1666" spans="1:27" ht="15.75" customHeight="1" x14ac:dyDescent="0.2">
      <c r="A1666" s="13"/>
      <c r="B1666" s="37" t="str">
        <f>"CRS25WT6003658"</f>
        <v>CRS25WT6003658</v>
      </c>
      <c r="C1666" s="38">
        <v>45757</v>
      </c>
      <c r="D1666" s="43">
        <v>0.99920138888888888</v>
      </c>
      <c r="E1666" s="37" t="s">
        <v>62</v>
      </c>
      <c r="F1666" s="37">
        <v>328</v>
      </c>
      <c r="G1666" s="37">
        <v>4</v>
      </c>
      <c r="H1666" s="37">
        <v>328.72857666015602</v>
      </c>
      <c r="I1666" s="37">
        <v>10.1654100418091</v>
      </c>
      <c r="J1666" s="37">
        <v>41.065048217773402</v>
      </c>
      <c r="K1666" s="37">
        <v>9.5539779663085902</v>
      </c>
      <c r="L1666" s="37">
        <v>34.407512664794901</v>
      </c>
      <c r="M1666" s="37">
        <v>0.787481248378754</v>
      </c>
      <c r="N1666" s="37">
        <v>200.93434143066401</v>
      </c>
      <c r="O1666" s="37">
        <v>10.226493835449199</v>
      </c>
      <c r="P1666" s="37">
        <v>0.479999989271164</v>
      </c>
      <c r="Q1666" s="37">
        <v>18.8376064300537</v>
      </c>
      <c r="R1666" s="37">
        <v>0.45008203387260398</v>
      </c>
      <c r="S1666" s="37">
        <v>999.33508300781295</v>
      </c>
      <c r="T1666" s="37">
        <v>683.58349609375</v>
      </c>
      <c r="U1666" s="42"/>
      <c r="V1666" s="13"/>
      <c r="W1666" s="13"/>
      <c r="X1666" s="13"/>
      <c r="Y1666" s="13"/>
      <c r="Z1666" s="13"/>
      <c r="AA1666" s="13"/>
    </row>
    <row r="1667" spans="1:27" ht="15.75" customHeight="1" x14ac:dyDescent="0.2">
      <c r="A1667" s="13"/>
      <c r="B1667" s="37" t="str">
        <f>"CRS25WT6003659"</f>
        <v>CRS25WT6003659</v>
      </c>
      <c r="C1667" s="38">
        <v>45757</v>
      </c>
      <c r="D1667" s="43">
        <v>0.99870370370370365</v>
      </c>
      <c r="E1667" s="37" t="s">
        <v>62</v>
      </c>
      <c r="F1667" s="37">
        <v>330</v>
      </c>
      <c r="G1667" s="37">
        <v>4</v>
      </c>
      <c r="H1667" s="37">
        <v>330.55722045898398</v>
      </c>
      <c r="I1667" s="37">
        <v>9.9484071731567401</v>
      </c>
      <c r="J1667" s="37">
        <v>41.095043182372997</v>
      </c>
      <c r="K1667" s="37">
        <v>9.5143232345581108</v>
      </c>
      <c r="L1667" s="37">
        <v>34.743110656738303</v>
      </c>
      <c r="M1667" s="37">
        <v>0.80854398012161299</v>
      </c>
      <c r="N1667" s="37">
        <v>202.05209350585901</v>
      </c>
      <c r="O1667" s="37">
        <v>9.8760013580322301</v>
      </c>
      <c r="P1667" s="37">
        <v>0.479999989271164</v>
      </c>
      <c r="Q1667" s="37">
        <v>18.847511291503899</v>
      </c>
      <c r="R1667" s="37">
        <v>0.43269795179367099</v>
      </c>
      <c r="S1667" s="37">
        <v>999.69396972656295</v>
      </c>
      <c r="T1667" s="37">
        <v>856.43054199218795</v>
      </c>
      <c r="U1667" s="42"/>
      <c r="V1667" s="13"/>
      <c r="W1667" s="13"/>
      <c r="X1667" s="13"/>
      <c r="Y1667" s="13"/>
      <c r="Z1667" s="13"/>
      <c r="AA1667" s="13"/>
    </row>
    <row r="1668" spans="1:27" ht="15.75" customHeight="1" x14ac:dyDescent="0.2">
      <c r="A1668" s="13"/>
      <c r="B1668" s="37" t="str">
        <f>"CRS25WT6003660"</f>
        <v>CRS25WT6003660</v>
      </c>
      <c r="C1668" s="38">
        <v>45757</v>
      </c>
      <c r="D1668" s="43">
        <v>0.99831018518518511</v>
      </c>
      <c r="E1668" s="37" t="s">
        <v>62</v>
      </c>
      <c r="F1668" s="37">
        <v>331</v>
      </c>
      <c r="G1668" s="37">
        <v>4</v>
      </c>
      <c r="H1668" s="37">
        <v>331.30993652343801</v>
      </c>
      <c r="I1668" s="37">
        <v>10.185263633728001</v>
      </c>
      <c r="J1668" s="37">
        <v>41.088314056396499</v>
      </c>
      <c r="K1668" s="37">
        <v>9.5641069412231392</v>
      </c>
      <c r="L1668" s="37">
        <v>34.6409721374512</v>
      </c>
      <c r="M1668" s="37">
        <v>0.79166942834854104</v>
      </c>
      <c r="N1668" s="37">
        <v>202.51219177246099</v>
      </c>
      <c r="O1668" s="37">
        <v>10.181333541870099</v>
      </c>
      <c r="P1668" s="37">
        <v>0.479999989271164</v>
      </c>
      <c r="Q1668" s="37">
        <v>18.748926162719702</v>
      </c>
      <c r="R1668" s="37">
        <v>0.42687591910362199</v>
      </c>
      <c r="S1668" s="37">
        <v>999.10504150390602</v>
      </c>
      <c r="T1668" s="37">
        <v>137.30349731445301</v>
      </c>
      <c r="U1668" s="42"/>
      <c r="V1668" s="13"/>
      <c r="W1668" s="13"/>
      <c r="X1668" s="13"/>
      <c r="Y1668" s="13"/>
      <c r="Z1668" s="13"/>
      <c r="AA1668" s="13"/>
    </row>
    <row r="1669" spans="1:27" ht="15.75" customHeight="1" x14ac:dyDescent="0.2">
      <c r="A1669" s="13"/>
      <c r="B1669" s="37" t="str">
        <f>"CRS25WT6003661"</f>
        <v>CRS25WT6003661</v>
      </c>
      <c r="C1669" s="38">
        <v>45757</v>
      </c>
      <c r="D1669" s="43">
        <v>0.99780092592592595</v>
      </c>
      <c r="E1669" s="37" t="s">
        <v>62</v>
      </c>
      <c r="F1669" s="37">
        <v>330</v>
      </c>
      <c r="G1669" s="37">
        <v>4</v>
      </c>
      <c r="H1669" s="37">
        <v>330.52008056640602</v>
      </c>
      <c r="I1669" s="37">
        <v>9.9207620620727504</v>
      </c>
      <c r="J1669" s="37">
        <v>41.066909790039098</v>
      </c>
      <c r="K1669" s="37">
        <v>9.4955949783325195</v>
      </c>
      <c r="L1669" s="37">
        <v>34.807731628417997</v>
      </c>
      <c r="M1669" s="37">
        <v>0.81126135587692305</v>
      </c>
      <c r="N1669" s="37">
        <v>202.02938842773401</v>
      </c>
      <c r="O1669" s="37">
        <v>9.9305973052978498</v>
      </c>
      <c r="P1669" s="37">
        <v>0.479999989271164</v>
      </c>
      <c r="Q1669" s="37">
        <v>18.745786666870099</v>
      </c>
      <c r="R1669" s="37">
        <v>0.42506322264671298</v>
      </c>
      <c r="S1669" s="37">
        <v>999.796630859375</v>
      </c>
      <c r="T1669" s="37">
        <v>648.13250732421898</v>
      </c>
      <c r="U1669" s="42"/>
      <c r="V1669" s="13"/>
      <c r="W1669" s="13"/>
      <c r="X1669" s="13"/>
      <c r="Y1669" s="13"/>
      <c r="Z1669" s="13"/>
      <c r="AA1669" s="13"/>
    </row>
    <row r="1670" spans="1:27" ht="15.75" customHeight="1" x14ac:dyDescent="0.2">
      <c r="A1670" s="13"/>
      <c r="B1670" s="37" t="str">
        <f>"CRS25WT6003662"</f>
        <v>CRS25WT6003662</v>
      </c>
      <c r="C1670" s="38">
        <v>45757</v>
      </c>
      <c r="D1670" s="43">
        <v>0.99732638888888892</v>
      </c>
      <c r="E1670" s="37" t="s">
        <v>62</v>
      </c>
      <c r="F1670" s="37">
        <v>329</v>
      </c>
      <c r="G1670" s="37">
        <v>4</v>
      </c>
      <c r="H1670" s="37">
        <v>329.22985839843801</v>
      </c>
      <c r="I1670" s="37">
        <v>10.1273908615112</v>
      </c>
      <c r="J1670" s="37">
        <v>41.078018188476598</v>
      </c>
      <c r="K1670" s="37">
        <v>9.4449510574340803</v>
      </c>
      <c r="L1670" s="37">
        <v>34.857757568359403</v>
      </c>
      <c r="M1670" s="37">
        <v>0.791392922401428</v>
      </c>
      <c r="N1670" s="37">
        <v>201.24073791503901</v>
      </c>
      <c r="O1670" s="37">
        <v>10.126737594604499</v>
      </c>
      <c r="P1670" s="37">
        <v>0.479999989271164</v>
      </c>
      <c r="Q1670" s="37">
        <v>18.938652038574201</v>
      </c>
      <c r="R1670" s="37">
        <v>0.42776852846145602</v>
      </c>
      <c r="S1670" s="37">
        <v>998.70941162109398</v>
      </c>
      <c r="T1670" s="37">
        <v>548.72967529296898</v>
      </c>
      <c r="U1670" s="42"/>
      <c r="V1670" s="13"/>
      <c r="W1670" s="13"/>
      <c r="X1670" s="13"/>
      <c r="Y1670" s="13"/>
      <c r="Z1670" s="13"/>
      <c r="AA1670" s="13"/>
    </row>
    <row r="1671" spans="1:27" ht="15.75" customHeight="1" x14ac:dyDescent="0.2">
      <c r="A1671" s="13"/>
      <c r="B1671" s="37" t="str">
        <f>"CRS25WT6003663"</f>
        <v>CRS25WT6003663</v>
      </c>
      <c r="C1671" s="38">
        <v>45757</v>
      </c>
      <c r="D1671" s="43">
        <v>0.99660879629629628</v>
      </c>
      <c r="E1671" s="37" t="s">
        <v>62</v>
      </c>
      <c r="F1671" s="37">
        <v>329</v>
      </c>
      <c r="G1671" s="37">
        <v>4</v>
      </c>
      <c r="H1671" s="37">
        <v>329.37121582031301</v>
      </c>
      <c r="I1671" s="37">
        <v>10.043303489685099</v>
      </c>
      <c r="J1671" s="37">
        <v>41.062541961669901</v>
      </c>
      <c r="K1671" s="37">
        <v>9.5195970535278303</v>
      </c>
      <c r="L1671" s="37">
        <v>34.599285125732401</v>
      </c>
      <c r="M1671" s="37">
        <v>0.79866236448287997</v>
      </c>
      <c r="N1671" s="37">
        <v>201.3271484375</v>
      </c>
      <c r="O1671" s="37">
        <v>10.093710899353001</v>
      </c>
      <c r="P1671" s="37">
        <v>0.479999989271164</v>
      </c>
      <c r="Q1671" s="37">
        <v>18.742498397827099</v>
      </c>
      <c r="R1671" s="37">
        <v>0.43180477619171098</v>
      </c>
      <c r="S1671" s="37">
        <v>1000.35198974609</v>
      </c>
      <c r="T1671" s="37">
        <v>507.94766235351602</v>
      </c>
      <c r="U1671" s="42"/>
      <c r="V1671" s="13"/>
      <c r="W1671" s="13"/>
      <c r="X1671" s="13"/>
      <c r="Y1671" s="13"/>
      <c r="Z1671" s="13"/>
      <c r="AA1671" s="13"/>
    </row>
    <row r="1672" spans="1:27" ht="15.75" customHeight="1" x14ac:dyDescent="0.2">
      <c r="A1672" s="13"/>
      <c r="B1672" s="37" t="str">
        <f>"CRS25WT6003667"</f>
        <v>CRS25WT6003667</v>
      </c>
      <c r="C1672" s="38">
        <v>45757</v>
      </c>
      <c r="D1672" s="43">
        <v>0.99601851851851853</v>
      </c>
      <c r="E1672" s="37" t="s">
        <v>62</v>
      </c>
      <c r="F1672" s="37">
        <v>330</v>
      </c>
      <c r="G1672" s="37">
        <v>4</v>
      </c>
      <c r="H1672" s="37">
        <v>330.52569580078102</v>
      </c>
      <c r="I1672" s="37">
        <v>9.8906154632568395</v>
      </c>
      <c r="J1672" s="37">
        <v>41.076335906982401</v>
      </c>
      <c r="K1672" s="37">
        <v>9.5368757247924805</v>
      </c>
      <c r="L1672" s="37">
        <v>34.657649993896499</v>
      </c>
      <c r="M1672" s="37">
        <v>0.81356120109558105</v>
      </c>
      <c r="N1672" s="37">
        <v>202.03282165527301</v>
      </c>
      <c r="O1672" s="37">
        <v>9.9097023010253906</v>
      </c>
      <c r="P1672" s="37">
        <v>0.479999989271164</v>
      </c>
      <c r="Q1672" s="37">
        <v>18.5807590484619</v>
      </c>
      <c r="R1672" s="37">
        <v>0.43883779644966098</v>
      </c>
      <c r="S1672" s="37">
        <v>1000.15789794922</v>
      </c>
      <c r="T1672" s="37">
        <v>1023.31616210938</v>
      </c>
      <c r="U1672" s="42"/>
      <c r="V1672" s="13"/>
      <c r="W1672" s="13"/>
      <c r="X1672" s="13"/>
      <c r="Y1672" s="13"/>
      <c r="Z1672" s="13"/>
      <c r="AA1672" s="13"/>
    </row>
    <row r="1673" spans="1:27" ht="15.75" customHeight="1" x14ac:dyDescent="0.2">
      <c r="A1673" s="13"/>
      <c r="B1673" s="37" t="str">
        <f>"CRS25WT6003668"</f>
        <v>CRS25WT6003668</v>
      </c>
      <c r="C1673" s="38">
        <v>45757</v>
      </c>
      <c r="D1673" s="43">
        <v>0.99542824074074077</v>
      </c>
      <c r="E1673" s="37" t="s">
        <v>62</v>
      </c>
      <c r="F1673" s="37">
        <v>331</v>
      </c>
      <c r="G1673" s="37">
        <v>4</v>
      </c>
      <c r="H1673" s="37">
        <v>331.072998046875</v>
      </c>
      <c r="I1673" s="37">
        <v>9.9414386749267596</v>
      </c>
      <c r="J1673" s="37">
        <v>41.094409942627003</v>
      </c>
      <c r="K1673" s="37">
        <v>9.5942144393920898</v>
      </c>
      <c r="L1673" s="37">
        <v>34.507568359375</v>
      </c>
      <c r="M1673" s="37">
        <v>0.81038570404052701</v>
      </c>
      <c r="N1673" s="37">
        <v>202.36735534668</v>
      </c>
      <c r="O1673" s="37">
        <v>9.9171171188354492</v>
      </c>
      <c r="P1673" s="37">
        <v>0.479999989271164</v>
      </c>
      <c r="Q1673" s="37">
        <v>18.743824005126999</v>
      </c>
      <c r="R1673" s="37">
        <v>0.43318611383438099</v>
      </c>
      <c r="S1673" s="37">
        <v>1000.15130615234</v>
      </c>
      <c r="T1673" s="37">
        <v>561.4619140625</v>
      </c>
      <c r="U1673" s="42"/>
      <c r="V1673" s="13"/>
      <c r="W1673" s="13"/>
      <c r="X1673" s="13"/>
      <c r="Y1673" s="13"/>
      <c r="Z1673" s="13"/>
      <c r="AA1673" s="13"/>
    </row>
    <row r="1674" spans="1:27" ht="15.75" customHeight="1" x14ac:dyDescent="0.2">
      <c r="A1674" s="13"/>
      <c r="B1674" s="37" t="str">
        <f>"CRS25WT6003674"</f>
        <v>CRS25WT6003674</v>
      </c>
      <c r="C1674" s="38">
        <v>45757</v>
      </c>
      <c r="D1674" s="43">
        <v>0.99484953703703705</v>
      </c>
      <c r="E1674" s="37" t="s">
        <v>62</v>
      </c>
      <c r="F1674" s="37">
        <v>331</v>
      </c>
      <c r="G1674" s="37">
        <v>4</v>
      </c>
      <c r="H1674" s="37">
        <v>331.64810180664102</v>
      </c>
      <c r="I1674" s="37">
        <v>10.0057010650635</v>
      </c>
      <c r="J1674" s="37">
        <v>41.072193145752003</v>
      </c>
      <c r="K1674" s="37">
        <v>9.5314264297485405</v>
      </c>
      <c r="L1674" s="37">
        <v>34.7952270507813</v>
      </c>
      <c r="M1674" s="37">
        <v>0.80701589584350597</v>
      </c>
      <c r="N1674" s="37">
        <v>202.71888732910199</v>
      </c>
      <c r="O1674" s="37">
        <v>9.9885635375976598</v>
      </c>
      <c r="P1674" s="37">
        <v>0.479999989271164</v>
      </c>
      <c r="Q1674" s="37">
        <v>18.758356094360401</v>
      </c>
      <c r="R1674" s="37">
        <v>0.42311614751815801</v>
      </c>
      <c r="S1674" s="37">
        <v>1000.17346191406</v>
      </c>
      <c r="T1674" s="37">
        <v>647.05059814453102</v>
      </c>
      <c r="U1674" s="42"/>
      <c r="V1674" s="13"/>
      <c r="W1674" s="13"/>
      <c r="X1674" s="13"/>
      <c r="Y1674" s="13"/>
      <c r="Z1674" s="13"/>
      <c r="AA1674" s="13"/>
    </row>
    <row r="1675" spans="1:27" ht="15.75" customHeight="1" x14ac:dyDescent="0.2">
      <c r="A1675" s="13"/>
      <c r="B1675" s="37" t="str">
        <f>"CRS25WT6003677"</f>
        <v>CRS25WT6003677</v>
      </c>
      <c r="C1675" s="38">
        <v>45757</v>
      </c>
      <c r="D1675" s="43">
        <v>0.99442129629629628</v>
      </c>
      <c r="E1675" s="37" t="s">
        <v>62</v>
      </c>
      <c r="F1675" s="37">
        <v>328</v>
      </c>
      <c r="G1675" s="37">
        <v>4</v>
      </c>
      <c r="H1675" s="37">
        <v>328.29946899414102</v>
      </c>
      <c r="I1675" s="37">
        <v>10.2170553207397</v>
      </c>
      <c r="J1675" s="37">
        <v>41.029064178466797</v>
      </c>
      <c r="K1675" s="37">
        <v>9.4686546325683594</v>
      </c>
      <c r="L1675" s="37">
        <v>34.6722412109375</v>
      </c>
      <c r="M1675" s="37">
        <v>0.783164203166962</v>
      </c>
      <c r="N1675" s="37">
        <v>200.67204284668</v>
      </c>
      <c r="O1675" s="37">
        <v>10.2312126159668</v>
      </c>
      <c r="P1675" s="37">
        <v>0.479999989271164</v>
      </c>
      <c r="Q1675" s="37">
        <v>18.5255832672119</v>
      </c>
      <c r="R1675" s="37">
        <v>0.42518293857574502</v>
      </c>
      <c r="S1675" s="37">
        <v>999.26971435546898</v>
      </c>
      <c r="T1675" s="37">
        <v>367.98388671875</v>
      </c>
      <c r="U1675" s="42"/>
      <c r="V1675" s="13"/>
      <c r="W1675" s="13"/>
      <c r="X1675" s="13"/>
      <c r="Y1675" s="13"/>
      <c r="Z1675" s="13"/>
      <c r="AA1675" s="13"/>
    </row>
    <row r="1676" spans="1:27" ht="15.75" customHeight="1" x14ac:dyDescent="0.2">
      <c r="A1676" s="13"/>
      <c r="B1676" s="37" t="str">
        <f>"CRS25WT6003678"</f>
        <v>CRS25WT6003678</v>
      </c>
      <c r="C1676" s="38">
        <v>45757</v>
      </c>
      <c r="D1676" s="43">
        <v>0.99373842592592598</v>
      </c>
      <c r="E1676" s="37" t="s">
        <v>62</v>
      </c>
      <c r="F1676" s="37">
        <v>330</v>
      </c>
      <c r="G1676" s="37">
        <v>4</v>
      </c>
      <c r="H1676" s="37">
        <v>330.63439941406301</v>
      </c>
      <c r="I1676" s="37">
        <v>9.9515361785888707</v>
      </c>
      <c r="J1676" s="37">
        <v>41.064090728759801</v>
      </c>
      <c r="K1676" s="37">
        <v>9.5285511016845703</v>
      </c>
      <c r="L1676" s="37">
        <v>34.699337005615199</v>
      </c>
      <c r="M1676" s="37">
        <v>0.80908787250518799</v>
      </c>
      <c r="N1676" s="37">
        <v>202.09927368164099</v>
      </c>
      <c r="O1676" s="37">
        <v>10.009458541870099</v>
      </c>
      <c r="P1676" s="37">
        <v>0.479999989271164</v>
      </c>
      <c r="Q1676" s="37">
        <v>18.574813842773398</v>
      </c>
      <c r="R1676" s="37">
        <v>0.42573764920234702</v>
      </c>
      <c r="S1676" s="37">
        <v>999.69293212890602</v>
      </c>
      <c r="T1676" s="37">
        <v>582.61083984375</v>
      </c>
      <c r="U1676" s="42"/>
      <c r="V1676" s="13"/>
      <c r="W1676" s="13"/>
      <c r="X1676" s="13"/>
      <c r="Y1676" s="13"/>
      <c r="Z1676" s="13"/>
      <c r="AA1676" s="13"/>
    </row>
    <row r="1677" spans="1:27" ht="15.75" customHeight="1" x14ac:dyDescent="0.2">
      <c r="A1677" s="13"/>
      <c r="B1677" s="37" t="str">
        <f>"CRS25WT6003686"</f>
        <v>CRS25WT6003686</v>
      </c>
      <c r="C1677" s="38">
        <v>45757</v>
      </c>
      <c r="D1677" s="43">
        <v>0.99292824074074071</v>
      </c>
      <c r="E1677" s="37" t="s">
        <v>62</v>
      </c>
      <c r="F1677" s="37">
        <v>327</v>
      </c>
      <c r="G1677" s="37">
        <v>4</v>
      </c>
      <c r="H1677" s="37">
        <v>327.84664916992199</v>
      </c>
      <c r="I1677" s="37">
        <v>10.0451459884644</v>
      </c>
      <c r="J1677" s="37">
        <v>41.043098449707003</v>
      </c>
      <c r="K1677" s="37">
        <v>9.5352764129638707</v>
      </c>
      <c r="L1677" s="37">
        <v>34.382495880127003</v>
      </c>
      <c r="M1677" s="37">
        <v>0.79519629478454601</v>
      </c>
      <c r="N1677" s="37">
        <v>200.395263671875</v>
      </c>
      <c r="O1677" s="37">
        <v>10.101799011230501</v>
      </c>
      <c r="P1677" s="37">
        <v>0.479999989271164</v>
      </c>
      <c r="Q1677" s="37">
        <v>18.801216125488299</v>
      </c>
      <c r="R1677" s="37">
        <v>0.448998153209686</v>
      </c>
      <c r="S1677" s="37">
        <v>999.59735107421898</v>
      </c>
      <c r="T1677" s="37">
        <v>752.15771484375</v>
      </c>
      <c r="U1677" s="42"/>
      <c r="V1677" s="13"/>
      <c r="W1677" s="13"/>
      <c r="X1677" s="13"/>
      <c r="Y1677" s="13"/>
      <c r="Z1677" s="13"/>
      <c r="AA1677" s="13"/>
    </row>
    <row r="1678" spans="1:27" ht="15.75" customHeight="1" x14ac:dyDescent="0.2">
      <c r="A1678" s="13"/>
      <c r="B1678" s="37" t="str">
        <f>"CRS25WT6003687"</f>
        <v>CRS25WT6003687</v>
      </c>
      <c r="C1678" s="38">
        <v>45757</v>
      </c>
      <c r="D1678" s="43">
        <v>0.98771990740740734</v>
      </c>
      <c r="E1678" s="37" t="s">
        <v>62</v>
      </c>
      <c r="F1678" s="37">
        <v>327</v>
      </c>
      <c r="G1678" s="37">
        <v>4</v>
      </c>
      <c r="H1678" s="37">
        <v>327.97909545898398</v>
      </c>
      <c r="I1678" s="37">
        <v>10.1427087783813</v>
      </c>
      <c r="J1678" s="37">
        <v>40.8715629577637</v>
      </c>
      <c r="K1678" s="37">
        <v>9.5460739135742205</v>
      </c>
      <c r="L1678" s="37">
        <v>34.3574829101563</v>
      </c>
      <c r="M1678" s="37">
        <v>0.79117208719253496</v>
      </c>
      <c r="N1678" s="37">
        <v>200.47622680664099</v>
      </c>
      <c r="O1678" s="37">
        <v>10.117301940918001</v>
      </c>
      <c r="P1678" s="37">
        <v>0.479999989271164</v>
      </c>
      <c r="Q1678" s="37">
        <v>18.809625625610401</v>
      </c>
      <c r="R1678" s="37">
        <v>0.44960954785347002</v>
      </c>
      <c r="S1678" s="37">
        <v>999.60406494140602</v>
      </c>
      <c r="T1678" s="37">
        <v>651.92077636718795</v>
      </c>
      <c r="U1678" s="42"/>
      <c r="V1678" s="13"/>
      <c r="W1678" s="13"/>
      <c r="X1678" s="13"/>
      <c r="Y1678" s="13"/>
      <c r="Z1678" s="13"/>
      <c r="AA1678" s="13"/>
    </row>
    <row r="1679" spans="1:27" ht="15.75" customHeight="1" x14ac:dyDescent="0.2">
      <c r="A1679" s="13"/>
      <c r="B1679" s="37" t="str">
        <f>"CRS25WT6003688"</f>
        <v>CRS25WT6003688</v>
      </c>
      <c r="C1679" s="38">
        <v>45757</v>
      </c>
      <c r="D1679" s="43">
        <v>0.98693287037037036</v>
      </c>
      <c r="E1679" s="37" t="s">
        <v>62</v>
      </c>
      <c r="F1679" s="37">
        <v>329</v>
      </c>
      <c r="G1679" s="37">
        <v>4</v>
      </c>
      <c r="H1679" s="37">
        <v>329.52737426757801</v>
      </c>
      <c r="I1679" s="37">
        <v>9.9612331390380895</v>
      </c>
      <c r="J1679" s="37">
        <v>40.8009033203125</v>
      </c>
      <c r="K1679" s="37">
        <v>9.6443853378295898</v>
      </c>
      <c r="L1679" s="37">
        <v>34.167797088622997</v>
      </c>
      <c r="M1679" s="37">
        <v>0.81079041957855202</v>
      </c>
      <c r="N1679" s="37">
        <v>201.422607421875</v>
      </c>
      <c r="O1679" s="37">
        <v>9.9703645706176793</v>
      </c>
      <c r="P1679" s="37">
        <v>0.479999989271164</v>
      </c>
      <c r="Q1679" s="37">
        <v>18.8213081359863</v>
      </c>
      <c r="R1679" s="37">
        <v>0.43052729964256298</v>
      </c>
      <c r="S1679" s="37">
        <v>1000.27111816406</v>
      </c>
      <c r="T1679" s="37">
        <v>576.79235839843795</v>
      </c>
      <c r="U1679" s="42"/>
      <c r="V1679" s="13"/>
      <c r="W1679" s="13"/>
      <c r="X1679" s="13"/>
      <c r="Y1679" s="13"/>
      <c r="Z1679" s="13"/>
      <c r="AA1679" s="13"/>
    </row>
    <row r="1680" spans="1:27" ht="15.75" customHeight="1" x14ac:dyDescent="0.2">
      <c r="A1680" s="13"/>
      <c r="B1680" s="37" t="str">
        <f>"CRS25WT6003689"</f>
        <v>CRS25WT6003689</v>
      </c>
      <c r="C1680" s="38">
        <v>45757</v>
      </c>
      <c r="D1680" s="43">
        <v>0.98644675925925929</v>
      </c>
      <c r="E1680" s="37" t="s">
        <v>62</v>
      </c>
      <c r="F1680" s="37">
        <v>325</v>
      </c>
      <c r="G1680" s="37">
        <v>4</v>
      </c>
      <c r="H1680" s="37">
        <v>325.080810546875</v>
      </c>
      <c r="I1680" s="37">
        <v>10.059593200683601</v>
      </c>
      <c r="J1680" s="37">
        <v>40.789539337158203</v>
      </c>
      <c r="K1680" s="37">
        <v>9.5125045776367205</v>
      </c>
      <c r="L1680" s="37">
        <v>34.174049377441399</v>
      </c>
      <c r="M1680" s="37">
        <v>0.79224973917007402</v>
      </c>
      <c r="N1680" s="37">
        <v>198.70465087890599</v>
      </c>
      <c r="O1680" s="37">
        <v>10.000020980835</v>
      </c>
      <c r="P1680" s="37">
        <v>0.479999989271164</v>
      </c>
      <c r="Q1680" s="37">
        <v>19.295598983764599</v>
      </c>
      <c r="R1680" s="37">
        <v>0.44568404555320701</v>
      </c>
      <c r="S1680" s="37">
        <v>999.85308837890602</v>
      </c>
      <c r="T1680" s="37">
        <v>474.27835083007801</v>
      </c>
      <c r="U1680" s="42"/>
      <c r="V1680" s="13"/>
      <c r="W1680" s="13"/>
      <c r="X1680" s="13"/>
      <c r="Y1680" s="13"/>
      <c r="Z1680" s="13"/>
      <c r="AA1680" s="13"/>
    </row>
    <row r="1681" spans="1:27" ht="15.75" customHeight="1" x14ac:dyDescent="0.2">
      <c r="A1681" s="13"/>
      <c r="B1681" s="37" t="str">
        <f>"CRS25WT6003690"</f>
        <v>CRS25WT6003690</v>
      </c>
      <c r="C1681" s="38">
        <v>45757</v>
      </c>
      <c r="D1681" s="43">
        <v>0.98575231481481485</v>
      </c>
      <c r="E1681" s="37" t="s">
        <v>62</v>
      </c>
      <c r="F1681" s="37">
        <v>326</v>
      </c>
      <c r="G1681" s="37">
        <v>4</v>
      </c>
      <c r="H1681" s="37">
        <v>326.98846435546898</v>
      </c>
      <c r="I1681" s="37">
        <v>10.105828285217299</v>
      </c>
      <c r="J1681" s="37">
        <v>40.788002014160199</v>
      </c>
      <c r="K1681" s="37">
        <v>9.5403947830200195</v>
      </c>
      <c r="L1681" s="37">
        <v>34.274101257324197</v>
      </c>
      <c r="M1681" s="37">
        <v>0.79328286647796598</v>
      </c>
      <c r="N1681" s="37">
        <v>199.87069702148401</v>
      </c>
      <c r="O1681" s="37">
        <v>10.064728736877401</v>
      </c>
      <c r="P1681" s="37">
        <v>0.479999989271164</v>
      </c>
      <c r="Q1681" s="37">
        <v>19.322881698608398</v>
      </c>
      <c r="R1681" s="37">
        <v>0.43544113636016801</v>
      </c>
      <c r="S1681" s="37">
        <v>1000.06256103516</v>
      </c>
      <c r="T1681" s="37">
        <v>353.40789794921898</v>
      </c>
      <c r="U1681" s="42"/>
      <c r="V1681" s="13"/>
      <c r="W1681" s="13"/>
      <c r="X1681" s="13"/>
      <c r="Y1681" s="13"/>
      <c r="Z1681" s="13"/>
      <c r="AA1681" s="13"/>
    </row>
    <row r="1682" spans="1:27" ht="15.75" customHeight="1" x14ac:dyDescent="0.2">
      <c r="A1682" s="13"/>
      <c r="B1682" s="37" t="str">
        <f>"CRS25WT6003691"</f>
        <v>CRS25WT6003691</v>
      </c>
      <c r="C1682" s="38">
        <v>45757</v>
      </c>
      <c r="D1682" s="43">
        <v>0.98517361111111112</v>
      </c>
      <c r="E1682" s="37" t="s">
        <v>62</v>
      </c>
      <c r="F1682" s="37">
        <v>324</v>
      </c>
      <c r="G1682" s="37">
        <v>4</v>
      </c>
      <c r="H1682" s="37">
        <v>324.45098876953102</v>
      </c>
      <c r="I1682" s="37">
        <v>10.043374061584499</v>
      </c>
      <c r="J1682" s="37">
        <v>40.7913818359375</v>
      </c>
      <c r="K1682" s="37">
        <v>9.4669351577758807</v>
      </c>
      <c r="L1682" s="37">
        <v>34.272022247314503</v>
      </c>
      <c r="M1682" s="37">
        <v>0.791956007480621</v>
      </c>
      <c r="N1682" s="37">
        <v>198.31967163085901</v>
      </c>
      <c r="O1682" s="37">
        <v>10.055291175842299</v>
      </c>
      <c r="P1682" s="37">
        <v>0.479999989271164</v>
      </c>
      <c r="Q1682" s="37">
        <v>19.020401000976602</v>
      </c>
      <c r="R1682" s="37">
        <v>0.455495715141296</v>
      </c>
      <c r="S1682" s="37">
        <v>999.71710205078102</v>
      </c>
      <c r="T1682" s="37">
        <v>470.5927734375</v>
      </c>
      <c r="U1682" s="42"/>
      <c r="V1682" s="13"/>
      <c r="W1682" s="13"/>
      <c r="X1682" s="13"/>
      <c r="Y1682" s="13"/>
      <c r="Z1682" s="13"/>
      <c r="AA1682" s="13"/>
    </row>
    <row r="1683" spans="1:27" ht="15.75" customHeight="1" x14ac:dyDescent="0.2">
      <c r="A1683" s="13"/>
      <c r="B1683" s="37" t="str">
        <f>"CRS25WT6003698"</f>
        <v>CRS25WT6003698</v>
      </c>
      <c r="C1683" s="38">
        <v>45757</v>
      </c>
      <c r="D1683" s="43">
        <v>0.98469907407407409</v>
      </c>
      <c r="E1683" s="37" t="s">
        <v>62</v>
      </c>
      <c r="F1683" s="37">
        <v>328</v>
      </c>
      <c r="G1683" s="37">
        <v>4</v>
      </c>
      <c r="H1683" s="37">
        <v>328.50149536132801</v>
      </c>
      <c r="I1683" s="37">
        <v>10.014528274536101</v>
      </c>
      <c r="J1683" s="37">
        <v>40.822662353515597</v>
      </c>
      <c r="K1683" s="37">
        <v>9.56127834320068</v>
      </c>
      <c r="L1683" s="37">
        <v>34.3574829101563</v>
      </c>
      <c r="M1683" s="37">
        <v>0.80353635549545299</v>
      </c>
      <c r="N1683" s="37">
        <v>200.79553222656301</v>
      </c>
      <c r="O1683" s="37">
        <v>9.9690160751342791</v>
      </c>
      <c r="P1683" s="37">
        <v>0.479999989271164</v>
      </c>
      <c r="Q1683" s="37">
        <v>18.979429244995099</v>
      </c>
      <c r="R1683" s="37">
        <v>0.455922901630402</v>
      </c>
      <c r="S1683" s="37">
        <v>1000.58502197266</v>
      </c>
      <c r="T1683" s="37">
        <v>407.97384643554699</v>
      </c>
      <c r="U1683" s="42"/>
      <c r="V1683" s="13"/>
      <c r="W1683" s="13"/>
      <c r="X1683" s="13"/>
      <c r="Y1683" s="13"/>
      <c r="Z1683" s="13"/>
      <c r="AA1683" s="13"/>
    </row>
    <row r="1684" spans="1:27" ht="15.75" customHeight="1" x14ac:dyDescent="0.2">
      <c r="A1684" s="13"/>
      <c r="B1684" s="37" t="str">
        <f>"CRS25WT6003699"</f>
        <v>CRS25WT6003699</v>
      </c>
      <c r="C1684" s="38">
        <v>45757</v>
      </c>
      <c r="D1684" s="43">
        <v>0.9836111111111111</v>
      </c>
      <c r="E1684" s="37" t="s">
        <v>62</v>
      </c>
      <c r="F1684" s="37">
        <v>328</v>
      </c>
      <c r="G1684" s="37">
        <v>4</v>
      </c>
      <c r="H1684" s="37">
        <v>328.59429931640602</v>
      </c>
      <c r="I1684" s="37">
        <v>9.9273519515991193</v>
      </c>
      <c r="J1684" s="37">
        <v>40.882064819335902</v>
      </c>
      <c r="K1684" s="37">
        <v>9.5831661224365199</v>
      </c>
      <c r="L1684" s="37">
        <v>34.2886962890625</v>
      </c>
      <c r="M1684" s="37">
        <v>0.80964338779449496</v>
      </c>
      <c r="N1684" s="37">
        <v>200.85226440429699</v>
      </c>
      <c r="O1684" s="37">
        <v>9.9919328689575195</v>
      </c>
      <c r="P1684" s="37">
        <v>0.479999989271164</v>
      </c>
      <c r="Q1684" s="37">
        <v>18.837562561035199</v>
      </c>
      <c r="R1684" s="37">
        <v>0.44356155395507801</v>
      </c>
      <c r="S1684" s="37">
        <v>998.93444824218795</v>
      </c>
      <c r="T1684" s="37">
        <v>499.81930541992199</v>
      </c>
      <c r="U1684" s="42"/>
      <c r="V1684" s="13"/>
      <c r="W1684" s="13"/>
      <c r="X1684" s="13"/>
      <c r="Y1684" s="13"/>
      <c r="Z1684" s="13"/>
      <c r="AA1684" s="13"/>
    </row>
    <row r="1685" spans="1:27" ht="15.75" customHeight="1" x14ac:dyDescent="0.2">
      <c r="A1685" s="13"/>
      <c r="B1685" s="37" t="str">
        <f>"CRS25WT6003780"</f>
        <v>CRS25WT6003780</v>
      </c>
      <c r="C1685" s="38">
        <v>45757</v>
      </c>
      <c r="D1685" s="43">
        <v>0.95750000000000002</v>
      </c>
      <c r="E1685" s="37" t="s">
        <v>62</v>
      </c>
      <c r="F1685" s="37">
        <v>331</v>
      </c>
      <c r="G1685" s="37">
        <v>4</v>
      </c>
      <c r="H1685" s="37">
        <v>331.695068359375</v>
      </c>
      <c r="I1685" s="37">
        <v>10.2050323486328</v>
      </c>
      <c r="J1685" s="37">
        <v>41.149566650390597</v>
      </c>
      <c r="K1685" s="37">
        <v>9.5541276931762695</v>
      </c>
      <c r="L1685" s="37">
        <v>34.717460632324197</v>
      </c>
      <c r="M1685" s="37">
        <v>0.78987681865692105</v>
      </c>
      <c r="N1685" s="37">
        <v>202.74760437011699</v>
      </c>
      <c r="O1685" s="37">
        <v>10.2421550750732</v>
      </c>
      <c r="P1685" s="37">
        <v>0.479999989271164</v>
      </c>
      <c r="Q1685" s="37">
        <v>22.252475738525401</v>
      </c>
      <c r="R1685" s="37">
        <v>0.46131044626236001</v>
      </c>
      <c r="S1685" s="37">
        <v>1000.57781982422</v>
      </c>
      <c r="T1685" s="37">
        <v>888.984130859375</v>
      </c>
      <c r="U1685" s="42"/>
      <c r="V1685" s="13"/>
      <c r="W1685" s="13"/>
      <c r="X1685" s="13"/>
      <c r="Y1685" s="13"/>
      <c r="Z1685" s="13"/>
      <c r="AA1685" s="13"/>
    </row>
    <row r="1686" spans="1:27" ht="15.75" customHeight="1" x14ac:dyDescent="0.2">
      <c r="A1686" s="13"/>
      <c r="B1686" s="37" t="str">
        <f>"CRS25WT6003781"</f>
        <v>CRS25WT6003781</v>
      </c>
      <c r="C1686" s="38">
        <v>45757</v>
      </c>
      <c r="D1686" s="43">
        <v>0.9563194444444445</v>
      </c>
      <c r="E1686" s="37" t="s">
        <v>62</v>
      </c>
      <c r="F1686" s="37">
        <v>322</v>
      </c>
      <c r="G1686" s="37">
        <v>4</v>
      </c>
      <c r="H1686" s="37">
        <v>322.39883422851602</v>
      </c>
      <c r="I1686" s="37">
        <v>10.0552787780762</v>
      </c>
      <c r="J1686" s="37">
        <v>40.150478363037102</v>
      </c>
      <c r="K1686" s="37">
        <v>9.5647010803222692</v>
      </c>
      <c r="L1686" s="37">
        <v>33.7071533203125</v>
      </c>
      <c r="M1686" s="37">
        <v>0.79856199026107799</v>
      </c>
      <c r="N1686" s="37">
        <v>197.06530761718801</v>
      </c>
      <c r="O1686" s="37">
        <v>10.0271654129028</v>
      </c>
      <c r="P1686" s="37">
        <v>0.479999989271164</v>
      </c>
      <c r="Q1686" s="37">
        <v>21.238645553588899</v>
      </c>
      <c r="R1686" s="37">
        <v>0.44647336006164601</v>
      </c>
      <c r="S1686" s="37">
        <v>1000.96868896484</v>
      </c>
      <c r="T1686" s="37">
        <v>168.51348876953099</v>
      </c>
      <c r="U1686" s="42"/>
      <c r="V1686" s="13"/>
      <c r="W1686" s="13"/>
      <c r="X1686" s="13"/>
      <c r="Y1686" s="13"/>
      <c r="Z1686" s="13"/>
      <c r="AA1686" s="13"/>
    </row>
    <row r="1687" spans="1:27" ht="15.75" customHeight="1" x14ac:dyDescent="0.2">
      <c r="A1687" s="13"/>
      <c r="B1687" s="37" t="str">
        <f>"CRS25WT6003788"</f>
        <v>CRS25WT6003788</v>
      </c>
      <c r="C1687" s="38">
        <v>45757</v>
      </c>
      <c r="D1687" s="43">
        <v>0.95596064814814818</v>
      </c>
      <c r="E1687" s="37" t="s">
        <v>62</v>
      </c>
      <c r="F1687" s="37">
        <v>324</v>
      </c>
      <c r="G1687" s="37">
        <v>4</v>
      </c>
      <c r="H1687" s="37">
        <v>324.98645019531301</v>
      </c>
      <c r="I1687" s="37">
        <v>10.2772617340088</v>
      </c>
      <c r="J1687" s="37">
        <v>40.335609436035199</v>
      </c>
      <c r="K1687" s="37">
        <v>9.5534563064575195</v>
      </c>
      <c r="L1687" s="37">
        <v>34.017684936523402</v>
      </c>
      <c r="M1687" s="37">
        <v>0.78396958112716697</v>
      </c>
      <c r="N1687" s="37">
        <v>198.64697265625</v>
      </c>
      <c r="O1687" s="37">
        <v>10.296062469482401</v>
      </c>
      <c r="P1687" s="37">
        <v>0.479999989271164</v>
      </c>
      <c r="Q1687" s="37">
        <v>20.902378082275401</v>
      </c>
      <c r="R1687" s="37">
        <v>0.45011654496192899</v>
      </c>
      <c r="S1687" s="37">
        <v>1001.04333496094</v>
      </c>
      <c r="T1687" s="37">
        <v>113.078002929688</v>
      </c>
      <c r="U1687" s="42"/>
      <c r="V1687" s="13"/>
      <c r="W1687" s="13"/>
      <c r="X1687" s="13"/>
      <c r="Y1687" s="13"/>
      <c r="Z1687" s="13"/>
      <c r="AA1687" s="13"/>
    </row>
    <row r="1688" spans="1:27" ht="15.75" customHeight="1" x14ac:dyDescent="0.2">
      <c r="A1688" s="13"/>
      <c r="B1688" s="37" t="str">
        <f>"CRS25WT6003800"</f>
        <v>CRS25WT6003800</v>
      </c>
      <c r="C1688" s="38">
        <v>45757</v>
      </c>
      <c r="D1688" s="43">
        <v>0.95524305555555555</v>
      </c>
      <c r="E1688" s="37" t="s">
        <v>62</v>
      </c>
      <c r="F1688" s="37">
        <v>325</v>
      </c>
      <c r="G1688" s="37">
        <v>4</v>
      </c>
      <c r="H1688" s="37">
        <v>325.93789672851602</v>
      </c>
      <c r="I1688" s="37">
        <v>9.9411745071411097</v>
      </c>
      <c r="J1688" s="37">
        <v>40.457313537597699</v>
      </c>
      <c r="K1688" s="37">
        <v>9.5679426193237305</v>
      </c>
      <c r="L1688" s="37">
        <v>34.065620422363303</v>
      </c>
      <c r="M1688" s="37">
        <v>0.81040126085281405</v>
      </c>
      <c r="N1688" s="37">
        <v>199.22854614257801</v>
      </c>
      <c r="O1688" s="37">
        <v>9.9896144866943395</v>
      </c>
      <c r="P1688" s="37">
        <v>0.479999989271164</v>
      </c>
      <c r="Q1688" s="37">
        <v>17.933917999267599</v>
      </c>
      <c r="R1688" s="37">
        <v>0.443498104810715</v>
      </c>
      <c r="S1688" s="37">
        <v>1000.22351074219</v>
      </c>
      <c r="T1688" s="37">
        <v>714.27886962890602</v>
      </c>
      <c r="U1688" s="42"/>
      <c r="V1688" s="13"/>
      <c r="W1688" s="13"/>
      <c r="X1688" s="13"/>
      <c r="Y1688" s="13"/>
      <c r="Z1688" s="13"/>
      <c r="AA1688" s="13"/>
    </row>
    <row r="1689" spans="1:27" ht="15.75" customHeight="1" x14ac:dyDescent="0.2">
      <c r="A1689" s="13"/>
      <c r="B1689" s="37" t="str">
        <f>"CRS25WT6003801"</f>
        <v>CRS25WT6003801</v>
      </c>
      <c r="C1689" s="38">
        <v>45757</v>
      </c>
      <c r="D1689" s="43">
        <v>0.95450231481481485</v>
      </c>
      <c r="E1689" s="37" t="s">
        <v>62</v>
      </c>
      <c r="F1689" s="37">
        <v>327</v>
      </c>
      <c r="G1689" s="37">
        <v>4</v>
      </c>
      <c r="H1689" s="37">
        <v>327.75271606445301</v>
      </c>
      <c r="I1689" s="37">
        <v>10.040493965148899</v>
      </c>
      <c r="J1689" s="37">
        <v>40.656204223632798</v>
      </c>
      <c r="K1689" s="37">
        <v>9.5319938659668004</v>
      </c>
      <c r="L1689" s="37">
        <v>34.384483337402301</v>
      </c>
      <c r="M1689" s="37">
        <v>0.80290544033050504</v>
      </c>
      <c r="N1689" s="37">
        <v>200.33784484863301</v>
      </c>
      <c r="O1689" s="37">
        <v>9.9708385467529297</v>
      </c>
      <c r="P1689" s="37">
        <v>0.479999989271164</v>
      </c>
      <c r="Q1689" s="37">
        <v>17.9058952331543</v>
      </c>
      <c r="R1689" s="37">
        <v>0.43712890148162797</v>
      </c>
      <c r="S1689" s="37">
        <v>1000.08959960938</v>
      </c>
      <c r="T1689" s="37">
        <v>207.30709838867199</v>
      </c>
      <c r="U1689" s="42"/>
      <c r="V1689" s="13"/>
      <c r="W1689" s="13"/>
      <c r="X1689" s="13"/>
      <c r="Y1689" s="13"/>
      <c r="Z1689" s="13"/>
      <c r="AA1689" s="13"/>
    </row>
    <row r="1690" spans="1:27" ht="15.75" customHeight="1" x14ac:dyDescent="0.2">
      <c r="A1690" s="13"/>
      <c r="B1690" s="37" t="str">
        <f>"CRS25WT6003809"</f>
        <v>CRS25WT6003809</v>
      </c>
      <c r="C1690" s="38">
        <v>45757</v>
      </c>
      <c r="D1690" s="43">
        <v>0.95383101851851848</v>
      </c>
      <c r="E1690" s="37" t="s">
        <v>62</v>
      </c>
      <c r="F1690" s="37">
        <v>328</v>
      </c>
      <c r="G1690" s="37">
        <v>4</v>
      </c>
      <c r="H1690" s="37">
        <v>328.79977416992199</v>
      </c>
      <c r="I1690" s="37">
        <v>10.0564975738525</v>
      </c>
      <c r="J1690" s="37">
        <v>40.807529449462898</v>
      </c>
      <c r="K1690" s="37">
        <v>9.5456666946411097</v>
      </c>
      <c r="L1690" s="37">
        <v>34.4449272155762</v>
      </c>
      <c r="M1690" s="37">
        <v>0.80120646953582797</v>
      </c>
      <c r="N1690" s="37">
        <v>200.97785949707</v>
      </c>
      <c r="O1690" s="37">
        <v>10.058012008666999</v>
      </c>
      <c r="P1690" s="37">
        <v>0.479999989271164</v>
      </c>
      <c r="Q1690" s="37">
        <v>17.940895080566399</v>
      </c>
      <c r="R1690" s="37">
        <v>0.44624119997024497</v>
      </c>
      <c r="S1690" s="37">
        <v>999.98327636718795</v>
      </c>
      <c r="T1690" s="37">
        <v>208.89210510253901</v>
      </c>
      <c r="U1690" s="42"/>
      <c r="V1690" s="13"/>
      <c r="W1690" s="13"/>
      <c r="X1690" s="13"/>
      <c r="Y1690" s="13"/>
      <c r="Z1690" s="13"/>
      <c r="AA1690" s="13"/>
    </row>
    <row r="1691" spans="1:27" ht="15.75" customHeight="1" x14ac:dyDescent="0.2">
      <c r="A1691" s="13"/>
      <c r="B1691" s="37" t="str">
        <f>"CRS25WT6003810"</f>
        <v>CRS25WT6003810</v>
      </c>
      <c r="C1691" s="38">
        <v>45757</v>
      </c>
      <c r="D1691" s="43">
        <v>0.95298611111111109</v>
      </c>
      <c r="E1691" s="37" t="s">
        <v>62</v>
      </c>
      <c r="F1691" s="37">
        <v>330</v>
      </c>
      <c r="G1691" s="37">
        <v>4</v>
      </c>
      <c r="H1691" s="37">
        <v>330.83645629882801</v>
      </c>
      <c r="I1691" s="37">
        <v>10.098741531372101</v>
      </c>
      <c r="J1691" s="37">
        <v>41.032386779785199</v>
      </c>
      <c r="K1691" s="37">
        <v>9.4532241821289098</v>
      </c>
      <c r="L1691" s="37">
        <v>34.997207641601598</v>
      </c>
      <c r="M1691" s="37">
        <v>0.79839777946472201</v>
      </c>
      <c r="N1691" s="37">
        <v>202.22277832031301</v>
      </c>
      <c r="O1691" s="37">
        <v>10.03990650177</v>
      </c>
      <c r="P1691" s="37">
        <v>0.479999989271164</v>
      </c>
      <c r="Q1691" s="37">
        <v>17.904518127441399</v>
      </c>
      <c r="R1691" s="37">
        <v>0.42305740714073198</v>
      </c>
      <c r="S1691" s="37">
        <v>999.84759521484398</v>
      </c>
      <c r="T1691" s="37">
        <v>526.58923339843795</v>
      </c>
      <c r="U1691" s="42"/>
      <c r="V1691" s="13"/>
      <c r="W1691" s="13"/>
      <c r="X1691" s="13"/>
      <c r="Y1691" s="13"/>
      <c r="Z1691" s="13"/>
      <c r="AA1691" s="13"/>
    </row>
    <row r="1692" spans="1:27" ht="15.75" customHeight="1" x14ac:dyDescent="0.2">
      <c r="A1692" s="13"/>
      <c r="B1692" s="37" t="str">
        <f>"CRS25WT6003811"</f>
        <v>CRS25WT6003811</v>
      </c>
      <c r="C1692" s="38">
        <v>45757</v>
      </c>
      <c r="D1692" s="43">
        <v>0.95240740740740737</v>
      </c>
      <c r="E1692" s="37" t="s">
        <v>62</v>
      </c>
      <c r="F1692" s="37">
        <v>330</v>
      </c>
      <c r="G1692" s="37">
        <v>4</v>
      </c>
      <c r="H1692" s="37">
        <v>330.94427490234398</v>
      </c>
      <c r="I1692" s="37">
        <v>10.215136528015099</v>
      </c>
      <c r="J1692" s="37">
        <v>41.100673675537102</v>
      </c>
      <c r="K1692" s="37">
        <v>9.5078277587890607</v>
      </c>
      <c r="L1692" s="37">
        <v>34.807559967041001</v>
      </c>
      <c r="M1692" s="37">
        <v>0.78824597597122203</v>
      </c>
      <c r="N1692" s="37">
        <v>202.28868103027301</v>
      </c>
      <c r="O1692" s="37">
        <v>10.137138366699199</v>
      </c>
      <c r="P1692" s="37">
        <v>0.479999989271164</v>
      </c>
      <c r="Q1692" s="37">
        <v>17.860418319702099</v>
      </c>
      <c r="R1692" s="37">
        <v>0.42358201742172202</v>
      </c>
      <c r="S1692" s="37">
        <v>999.974853515625</v>
      </c>
      <c r="T1692" s="37">
        <v>1006.78411865234</v>
      </c>
      <c r="U1692" s="42"/>
      <c r="V1692" s="13"/>
      <c r="W1692" s="13"/>
      <c r="X1692" s="13"/>
      <c r="Y1692" s="13"/>
      <c r="Z1692" s="13"/>
      <c r="AA1692" s="13"/>
    </row>
    <row r="1693" spans="1:27" ht="15.75" customHeight="1" x14ac:dyDescent="0.2">
      <c r="A1693" s="13"/>
      <c r="B1693" s="37" t="str">
        <f>"CRS25WT6005091"</f>
        <v>CRS25WT6005091</v>
      </c>
      <c r="C1693" s="38">
        <v>45757</v>
      </c>
      <c r="D1693" s="43">
        <v>0.96994212962962967</v>
      </c>
      <c r="E1693" s="37" t="s">
        <v>62</v>
      </c>
      <c r="F1693" s="37">
        <v>338</v>
      </c>
      <c r="G1693" s="37">
        <v>4</v>
      </c>
      <c r="H1693" s="37">
        <v>338.52209472656301</v>
      </c>
      <c r="I1693" s="37">
        <v>10.0960607528687</v>
      </c>
      <c r="J1693" s="37">
        <v>41.648223876953097</v>
      </c>
      <c r="K1693" s="37">
        <v>9.55102443695068</v>
      </c>
      <c r="L1693" s="37">
        <v>35.443538665771499</v>
      </c>
      <c r="M1693" s="37">
        <v>0.80507916212081898</v>
      </c>
      <c r="N1693" s="37">
        <v>206.92059326171901</v>
      </c>
      <c r="O1693" s="37">
        <v>10.170997619628899</v>
      </c>
      <c r="P1693" s="37">
        <v>0.479999989271164</v>
      </c>
      <c r="Q1693" s="37">
        <v>19.641960144043001</v>
      </c>
      <c r="R1693" s="37">
        <v>0.44369524717330899</v>
      </c>
      <c r="S1693" s="37">
        <v>1001.06781005859</v>
      </c>
      <c r="T1693" s="37">
        <v>717.232421875</v>
      </c>
      <c r="U1693" s="42"/>
      <c r="V1693" s="13"/>
      <c r="W1693" s="13"/>
      <c r="X1693" s="13"/>
      <c r="Y1693" s="13"/>
      <c r="Z1693" s="13"/>
      <c r="AA1693" s="13"/>
    </row>
    <row r="1694" spans="1:27" ht="15.75" customHeight="1" x14ac:dyDescent="0.2">
      <c r="A1694" s="13"/>
      <c r="B1694" s="37" t="str">
        <f>"CRS25WT6005509"</f>
        <v>CRS25WT6005509</v>
      </c>
      <c r="C1694" s="38">
        <v>45757</v>
      </c>
      <c r="D1694" s="43">
        <v>0.96883101851851849</v>
      </c>
      <c r="E1694" s="37" t="s">
        <v>62</v>
      </c>
      <c r="F1694" s="37">
        <v>338</v>
      </c>
      <c r="G1694" s="37">
        <v>4</v>
      </c>
      <c r="H1694" s="37">
        <v>338.84216308593801</v>
      </c>
      <c r="I1694" s="37">
        <v>9.8930578231811506</v>
      </c>
      <c r="J1694" s="37">
        <v>41.600879669189503</v>
      </c>
      <c r="K1694" s="37">
        <v>9.5617952346801793</v>
      </c>
      <c r="L1694" s="37">
        <v>35.437091827392599</v>
      </c>
      <c r="M1694" s="37">
        <v>0.82331186532974199</v>
      </c>
      <c r="N1694" s="37">
        <v>207.11624145507801</v>
      </c>
      <c r="O1694" s="37">
        <v>9.8776416778564506</v>
      </c>
      <c r="P1694" s="37">
        <v>0.479999989271164</v>
      </c>
      <c r="Q1694" s="37">
        <v>19.043542861938501</v>
      </c>
      <c r="R1694" s="37">
        <v>0.44451978802681003</v>
      </c>
      <c r="S1694" s="37">
        <v>1001.28424072266</v>
      </c>
      <c r="T1694" s="37">
        <v>653.82116699218795</v>
      </c>
      <c r="U1694" s="42"/>
      <c r="V1694" s="13"/>
      <c r="W1694" s="13"/>
      <c r="X1694" s="13"/>
      <c r="Y1694" s="13"/>
      <c r="Z1694" s="13"/>
      <c r="AA1694" s="13"/>
    </row>
    <row r="1695" spans="1:27" ht="15.75" customHeight="1" x14ac:dyDescent="0.2">
      <c r="A1695" s="13"/>
      <c r="B1695" s="37" t="str">
        <f>"CRS25WT6007159"</f>
        <v>CRS25WT6007159</v>
      </c>
      <c r="C1695" s="38">
        <v>45873</v>
      </c>
      <c r="D1695" s="39">
        <v>0.72184027777777782</v>
      </c>
      <c r="E1695" s="37" t="s">
        <v>62</v>
      </c>
      <c r="F1695" s="37">
        <v>331</v>
      </c>
      <c r="G1695" s="37">
        <v>4</v>
      </c>
      <c r="H1695" s="37">
        <v>331.44259643554699</v>
      </c>
      <c r="I1695" s="37">
        <v>10.1422233581543</v>
      </c>
      <c r="J1695" s="37">
        <v>41.272659301757798</v>
      </c>
      <c r="K1695" s="37">
        <v>9.9069280624389595</v>
      </c>
      <c r="L1695" s="37">
        <v>33.455635070800803</v>
      </c>
      <c r="M1695" s="37">
        <v>0.79179489612579301</v>
      </c>
      <c r="N1695" s="37">
        <v>20.290332794189499</v>
      </c>
      <c r="O1695" s="37">
        <v>0</v>
      </c>
      <c r="P1695" s="37">
        <v>0</v>
      </c>
      <c r="Q1695" s="37">
        <v>1.6507921740412702E-2</v>
      </c>
      <c r="R1695" s="37">
        <v>25</v>
      </c>
      <c r="S1695" s="37">
        <v>0.470610290765762</v>
      </c>
      <c r="T1695" s="37">
        <v>1009.91137695313</v>
      </c>
      <c r="U1695" s="37">
        <v>1724.65441894531</v>
      </c>
      <c r="V1695" s="13"/>
      <c r="W1695" s="13"/>
      <c r="X1695" s="13"/>
      <c r="Y1695" s="13"/>
      <c r="Z1695" s="13"/>
      <c r="AA1695" s="13"/>
    </row>
    <row r="1696" spans="1:27" ht="15.75" customHeight="1" x14ac:dyDescent="0.2">
      <c r="A1696" s="13"/>
      <c r="B1696" s="37" t="str">
        <f>"CRS25WT6007208"</f>
        <v>CRS25WT6007208</v>
      </c>
      <c r="C1696" s="38">
        <v>45873</v>
      </c>
      <c r="D1696" s="39">
        <v>0.72252314814814822</v>
      </c>
      <c r="E1696" s="37" t="s">
        <v>62</v>
      </c>
      <c r="F1696" s="37">
        <v>327</v>
      </c>
      <c r="G1696" s="37">
        <v>4</v>
      </c>
      <c r="H1696" s="37">
        <v>327.53479003906301</v>
      </c>
      <c r="I1696" s="37">
        <v>10.051964759826699</v>
      </c>
      <c r="J1696" s="37">
        <v>41.1412162780762</v>
      </c>
      <c r="K1696" s="37">
        <v>9.7591371536254901</v>
      </c>
      <c r="L1696" s="37">
        <v>33.561859130859403</v>
      </c>
      <c r="M1696" s="37">
        <v>0.79200762510299705</v>
      </c>
      <c r="N1696" s="37">
        <v>20.051103591918899</v>
      </c>
      <c r="O1696" s="37">
        <v>0</v>
      </c>
      <c r="P1696" s="37">
        <v>0</v>
      </c>
      <c r="Q1696" s="37">
        <v>1.63789615035057E-2</v>
      </c>
      <c r="R1696" s="37">
        <v>25</v>
      </c>
      <c r="S1696" s="37">
        <v>0.45461365580558799</v>
      </c>
      <c r="T1696" s="37">
        <v>1015.61151123047</v>
      </c>
      <c r="U1696" s="37">
        <v>888.1337890625</v>
      </c>
      <c r="V1696" s="13"/>
      <c r="W1696" s="13"/>
      <c r="X1696" s="13"/>
      <c r="Y1696" s="13"/>
      <c r="Z1696" s="13"/>
      <c r="AA1696" s="13"/>
    </row>
    <row r="1697" spans="1:27" ht="15.75" customHeight="1" x14ac:dyDescent="0.2">
      <c r="A1697" s="13"/>
      <c r="B1697" s="37" t="str">
        <f>"CRS25WT6007460"</f>
        <v>CRS25WT6007460</v>
      </c>
      <c r="C1697" s="38">
        <v>45873</v>
      </c>
      <c r="D1697" s="39">
        <v>0.72135416666666663</v>
      </c>
      <c r="E1697" s="37" t="s">
        <v>62</v>
      </c>
      <c r="F1697" s="37">
        <v>332</v>
      </c>
      <c r="G1697" s="37">
        <v>4</v>
      </c>
      <c r="H1697" s="37">
        <v>332.73690795898398</v>
      </c>
      <c r="I1697" s="37">
        <v>10.0519304275513</v>
      </c>
      <c r="J1697" s="37">
        <v>41.444244384765597</v>
      </c>
      <c r="K1697" s="37">
        <v>9.8282852172851598</v>
      </c>
      <c r="L1697" s="37">
        <v>33.855030059814503</v>
      </c>
      <c r="M1697" s="37">
        <v>0.79870659112930298</v>
      </c>
      <c r="N1697" s="37">
        <v>20.369569778442401</v>
      </c>
      <c r="O1697" s="37">
        <v>0</v>
      </c>
      <c r="P1697" s="37">
        <v>0</v>
      </c>
      <c r="Q1697" s="37">
        <v>6.5079359337687501E-3</v>
      </c>
      <c r="R1697" s="37">
        <v>25</v>
      </c>
      <c r="S1697" s="37">
        <v>0.45434212684631298</v>
      </c>
      <c r="T1697" s="37">
        <v>1017.99230957031</v>
      </c>
      <c r="U1697" s="37">
        <v>1153.67333984375</v>
      </c>
      <c r="V1697" s="13"/>
      <c r="W1697" s="13"/>
      <c r="X1697" s="13"/>
      <c r="Y1697" s="13"/>
      <c r="Z1697" s="13"/>
      <c r="AA1697" s="13"/>
    </row>
    <row r="1698" spans="1:27" ht="15.75" customHeight="1" x14ac:dyDescent="0.2">
      <c r="A1698" s="13"/>
      <c r="B1698" s="37" t="str">
        <f>"CRS25WT6007620"</f>
        <v>CRS25WT6007620</v>
      </c>
      <c r="C1698" s="38">
        <v>45870</v>
      </c>
      <c r="D1698" s="39">
        <v>4.5023148148148149E-3</v>
      </c>
      <c r="E1698" s="37" t="s">
        <v>62</v>
      </c>
      <c r="F1698" s="37">
        <v>339</v>
      </c>
      <c r="G1698" s="37">
        <v>4</v>
      </c>
      <c r="H1698" s="37">
        <v>339.79901123046898</v>
      </c>
      <c r="I1698" s="37">
        <v>10.2598552703857</v>
      </c>
      <c r="J1698" s="37">
        <v>41.253456115722699</v>
      </c>
      <c r="K1698" s="37">
        <v>10.1174163818359</v>
      </c>
      <c r="L1698" s="37">
        <v>33.585548400878899</v>
      </c>
      <c r="M1698" s="37">
        <v>0.80282437801361095</v>
      </c>
      <c r="N1698" s="37">
        <v>20.8018989562988</v>
      </c>
      <c r="O1698" s="37">
        <v>0</v>
      </c>
      <c r="P1698" s="37">
        <v>0</v>
      </c>
      <c r="Q1698" s="37">
        <v>1.64484903216362E-2</v>
      </c>
      <c r="R1698" s="37">
        <v>25</v>
      </c>
      <c r="S1698" s="37">
        <v>0.45981222391128501</v>
      </c>
      <c r="T1698" s="37">
        <v>1000.45727539063</v>
      </c>
      <c r="U1698" s="37">
        <v>2554.30053710938</v>
      </c>
      <c r="V1698" s="13"/>
      <c r="W1698" s="13"/>
      <c r="X1698" s="13"/>
      <c r="Y1698" s="13"/>
      <c r="Z1698" s="13"/>
      <c r="AA1698" s="13"/>
    </row>
    <row r="1699" spans="1:27" ht="15.75" customHeight="1" x14ac:dyDescent="0.2">
      <c r="A1699" s="13"/>
      <c r="B1699" s="37" t="str">
        <f>"CRS25WT6007621"</f>
        <v>CRS25WT6007621</v>
      </c>
      <c r="C1699" s="38">
        <v>45870</v>
      </c>
      <c r="D1699" s="39">
        <v>5.0347222222222225E-3</v>
      </c>
      <c r="E1699" s="37" t="s">
        <v>62</v>
      </c>
      <c r="F1699" s="37">
        <v>337</v>
      </c>
      <c r="G1699" s="37">
        <v>4</v>
      </c>
      <c r="H1699" s="37">
        <v>337.31954956054699</v>
      </c>
      <c r="I1699" s="37">
        <v>10.169664382934601</v>
      </c>
      <c r="J1699" s="37">
        <v>41.2422485351563</v>
      </c>
      <c r="K1699" s="37">
        <v>10.070288658142101</v>
      </c>
      <c r="L1699" s="37">
        <v>33.496513366699197</v>
      </c>
      <c r="M1699" s="37">
        <v>0.80425274372100797</v>
      </c>
      <c r="N1699" s="37">
        <v>20.650110244751001</v>
      </c>
      <c r="O1699" s="37">
        <v>0</v>
      </c>
      <c r="P1699" s="37">
        <v>0</v>
      </c>
      <c r="Q1699" s="37">
        <v>8.2535035908222198E-3</v>
      </c>
      <c r="R1699" s="37">
        <v>25</v>
      </c>
      <c r="S1699" s="37">
        <v>0.44483575224876398</v>
      </c>
      <c r="T1699" s="37">
        <v>1000.86846923828</v>
      </c>
      <c r="U1699" s="37">
        <v>1969.87573242188</v>
      </c>
      <c r="V1699" s="13"/>
      <c r="W1699" s="13"/>
      <c r="X1699" s="13"/>
      <c r="Y1699" s="13"/>
      <c r="Z1699" s="13"/>
      <c r="AA1699" s="13"/>
    </row>
    <row r="1700" spans="1:27" ht="15.75" customHeight="1" x14ac:dyDescent="0.2">
      <c r="A1700" s="13"/>
      <c r="B1700" s="37" t="str">
        <f>"CRS25WT6007622"</f>
        <v>CRS25WT6007622</v>
      </c>
      <c r="C1700" s="38">
        <v>45870</v>
      </c>
      <c r="D1700" s="39">
        <v>2.1759259259259258E-3</v>
      </c>
      <c r="E1700" s="37" t="s">
        <v>62</v>
      </c>
      <c r="F1700" s="37">
        <v>335</v>
      </c>
      <c r="G1700" s="37">
        <v>4</v>
      </c>
      <c r="H1700" s="37">
        <v>335.38082885742199</v>
      </c>
      <c r="I1700" s="37">
        <v>10.293189048767101</v>
      </c>
      <c r="J1700" s="37">
        <v>41.1456298828125</v>
      </c>
      <c r="K1700" s="37">
        <v>10.069766044616699</v>
      </c>
      <c r="L1700" s="37">
        <v>33.305721282958999</v>
      </c>
      <c r="M1700" s="37">
        <v>0.791889488697052</v>
      </c>
      <c r="N1700" s="37">
        <v>20.531425476074201</v>
      </c>
      <c r="O1700" s="37">
        <v>0</v>
      </c>
      <c r="P1700" s="37">
        <v>0</v>
      </c>
      <c r="Q1700" s="37">
        <v>4.1267517954111099E-3</v>
      </c>
      <c r="R1700" s="37">
        <v>25</v>
      </c>
      <c r="S1700" s="37">
        <v>0.45327371358871499</v>
      </c>
      <c r="T1700" s="37">
        <v>1000.14300537109</v>
      </c>
      <c r="U1700" s="37">
        <v>2161.01879882813</v>
      </c>
      <c r="V1700" s="13"/>
      <c r="W1700" s="13"/>
      <c r="X1700" s="13"/>
      <c r="Y1700" s="13"/>
      <c r="Z1700" s="13"/>
      <c r="AA1700" s="13"/>
    </row>
    <row r="1701" spans="1:27" ht="15.75" customHeight="1" x14ac:dyDescent="0.2">
      <c r="A1701" s="13"/>
      <c r="B1701" s="37" t="str">
        <f>"CRS25WT6007623"</f>
        <v>CRS25WT6007623</v>
      </c>
      <c r="C1701" s="38">
        <v>45870</v>
      </c>
      <c r="D1701" s="39">
        <v>3.0324074074074073E-3</v>
      </c>
      <c r="E1701" s="37" t="s">
        <v>62</v>
      </c>
      <c r="F1701" s="37">
        <v>334</v>
      </c>
      <c r="G1701" s="37">
        <v>4</v>
      </c>
      <c r="H1701" s="37">
        <v>334.93899536132801</v>
      </c>
      <c r="I1701" s="37">
        <v>10.4241380691528</v>
      </c>
      <c r="J1701" s="37">
        <v>41.177169799804702</v>
      </c>
      <c r="K1701" s="37">
        <v>10.060982704162599</v>
      </c>
      <c r="L1701" s="37">
        <v>33.290885925292997</v>
      </c>
      <c r="M1701" s="37">
        <v>0.78031337261199996</v>
      </c>
      <c r="N1701" s="37">
        <v>20.504377365112301</v>
      </c>
      <c r="O1701" s="37">
        <v>0</v>
      </c>
      <c r="P1701" s="37">
        <v>0</v>
      </c>
      <c r="Q1701" s="37">
        <v>1.6467982903122898E-2</v>
      </c>
      <c r="R1701" s="37">
        <v>25</v>
      </c>
      <c r="S1701" s="37">
        <v>0.466346025466919</v>
      </c>
      <c r="T1701" s="37">
        <v>1000.23773193359</v>
      </c>
      <c r="U1701" s="37">
        <v>1737.30627441406</v>
      </c>
      <c r="V1701" s="13"/>
      <c r="W1701" s="13"/>
      <c r="X1701" s="13"/>
      <c r="Y1701" s="13"/>
      <c r="Z1701" s="13"/>
      <c r="AA1701" s="13"/>
    </row>
    <row r="1702" spans="1:27" ht="15.75" customHeight="1" x14ac:dyDescent="0.2">
      <c r="A1702" s="13"/>
      <c r="B1702" s="37" t="str">
        <f>"CRS25WT6007624"</f>
        <v>CRS25WT6007624</v>
      </c>
      <c r="C1702" s="38">
        <v>45870</v>
      </c>
      <c r="D1702" s="39">
        <v>7.407407407407407E-4</v>
      </c>
      <c r="E1702" s="37" t="s">
        <v>62</v>
      </c>
      <c r="F1702" s="37">
        <v>334</v>
      </c>
      <c r="G1702" s="37">
        <v>4</v>
      </c>
      <c r="H1702" s="37">
        <v>334.81066894531301</v>
      </c>
      <c r="I1702" s="37">
        <v>10.231809616088899</v>
      </c>
      <c r="J1702" s="37">
        <v>41.074939727783203</v>
      </c>
      <c r="K1702" s="37">
        <v>10.065458297729499</v>
      </c>
      <c r="L1702" s="37">
        <v>33.263328552246101</v>
      </c>
      <c r="M1702" s="37">
        <v>0.79665428400039695</v>
      </c>
      <c r="N1702" s="37">
        <v>20.4965209960938</v>
      </c>
      <c r="O1702" s="37">
        <v>0</v>
      </c>
      <c r="P1702" s="37">
        <v>0</v>
      </c>
      <c r="Q1702" s="37">
        <v>5.8037261478602904E-3</v>
      </c>
      <c r="R1702" s="37">
        <v>25</v>
      </c>
      <c r="S1702" s="37">
        <v>0.46131002902984602</v>
      </c>
      <c r="T1702" s="37">
        <v>1000.90551757813</v>
      </c>
      <c r="U1702" s="37">
        <v>1840.8466796875</v>
      </c>
      <c r="V1702" s="13"/>
      <c r="W1702" s="13"/>
      <c r="X1702" s="13"/>
      <c r="Y1702" s="13"/>
      <c r="Z1702" s="13"/>
      <c r="AA1702" s="13"/>
    </row>
    <row r="1703" spans="1:27" ht="15.75" customHeight="1" x14ac:dyDescent="0.2">
      <c r="A1703" s="13"/>
      <c r="B1703" s="37" t="str">
        <f>"CRS25WT6007625"</f>
        <v>CRS25WT6007625</v>
      </c>
      <c r="C1703" s="38">
        <v>45870</v>
      </c>
      <c r="D1703" s="39">
        <v>1.5046296296296294E-3</v>
      </c>
      <c r="E1703" s="37" t="s">
        <v>62</v>
      </c>
      <c r="F1703" s="37">
        <v>335</v>
      </c>
      <c r="G1703" s="37">
        <v>4</v>
      </c>
      <c r="H1703" s="37">
        <v>335.28594970703102</v>
      </c>
      <c r="I1703" s="37">
        <v>10.441205978393601</v>
      </c>
      <c r="J1703" s="37">
        <v>41.132949829101598</v>
      </c>
      <c r="K1703" s="37">
        <v>10.0726871490479</v>
      </c>
      <c r="L1703" s="37">
        <v>33.286647796630902</v>
      </c>
      <c r="M1703" s="37">
        <v>0.78068321943283103</v>
      </c>
      <c r="N1703" s="37">
        <v>20.525617599487301</v>
      </c>
      <c r="O1703" s="37">
        <v>0</v>
      </c>
      <c r="P1703" s="37">
        <v>0</v>
      </c>
      <c r="Q1703" s="37">
        <v>2.0560612902045198E-3</v>
      </c>
      <c r="R1703" s="37">
        <v>25</v>
      </c>
      <c r="S1703" s="37">
        <v>0.468511372804642</v>
      </c>
      <c r="T1703" s="37">
        <v>1001.44879150391</v>
      </c>
      <c r="U1703" s="37">
        <v>1057.11596679688</v>
      </c>
      <c r="V1703" s="13"/>
      <c r="W1703" s="13"/>
      <c r="X1703" s="13"/>
      <c r="Y1703" s="13"/>
      <c r="Z1703" s="13"/>
      <c r="AA1703" s="13"/>
    </row>
    <row r="1704" spans="1:27" ht="15.75" customHeight="1" x14ac:dyDescent="0.2">
      <c r="A1704" s="13"/>
      <c r="B1704" s="37" t="str">
        <f>"CRS25WT6007657"</f>
        <v>CRS25WT6007657</v>
      </c>
      <c r="C1704" s="38">
        <v>45870</v>
      </c>
      <c r="D1704" s="39">
        <v>5.6944444444444438E-3</v>
      </c>
      <c r="E1704" s="37" t="s">
        <v>62</v>
      </c>
      <c r="F1704" s="37">
        <v>339</v>
      </c>
      <c r="G1704" s="37">
        <v>4</v>
      </c>
      <c r="H1704" s="37">
        <v>339.28875732421898</v>
      </c>
      <c r="I1704" s="37">
        <v>10.206967353820801</v>
      </c>
      <c r="J1704" s="37">
        <v>41.181236267089801</v>
      </c>
      <c r="K1704" s="37">
        <v>10.078686714172401</v>
      </c>
      <c r="L1704" s="37">
        <v>33.663986206054702</v>
      </c>
      <c r="M1704" s="37">
        <v>0.80718553066253695</v>
      </c>
      <c r="N1704" s="37">
        <v>20.7706623077393</v>
      </c>
      <c r="O1704" s="37">
        <v>0</v>
      </c>
      <c r="P1704" s="37">
        <v>0</v>
      </c>
      <c r="Q1704" s="37">
        <v>1.2896980158984699E-2</v>
      </c>
      <c r="R1704" s="37">
        <v>25</v>
      </c>
      <c r="S1704" s="37">
        <v>0.45002844929695102</v>
      </c>
      <c r="T1704" s="37">
        <v>1000.1806640625</v>
      </c>
      <c r="U1704" s="37">
        <v>3250.68774414063</v>
      </c>
      <c r="V1704" s="13"/>
      <c r="W1704" s="13"/>
      <c r="X1704" s="13"/>
      <c r="Y1704" s="13"/>
      <c r="Z1704" s="13"/>
      <c r="AA1704" s="13"/>
    </row>
    <row r="1705" spans="1:27" ht="15.75" customHeight="1" x14ac:dyDescent="0.2">
      <c r="A1705" s="13"/>
      <c r="B1705" s="37" t="str">
        <f>"CRS25WT6007658"</f>
        <v>CRS25WT6007658</v>
      </c>
      <c r="C1705" s="38">
        <v>45870</v>
      </c>
      <c r="D1705" s="39">
        <v>6.1921296296296299E-3</v>
      </c>
      <c r="E1705" s="37" t="s">
        <v>62</v>
      </c>
      <c r="F1705" s="37">
        <v>335</v>
      </c>
      <c r="G1705" s="37">
        <v>4</v>
      </c>
      <c r="H1705" s="37">
        <v>335.68859863281301</v>
      </c>
      <c r="I1705" s="37">
        <v>10.202525138855</v>
      </c>
      <c r="J1705" s="37">
        <v>41.198719024658203</v>
      </c>
      <c r="K1705" s="37">
        <v>9.9950313568115199</v>
      </c>
      <c r="L1705" s="37">
        <v>33.585548400878899</v>
      </c>
      <c r="M1705" s="37">
        <v>0.79862922430038497</v>
      </c>
      <c r="N1705" s="37">
        <v>20.550266265869102</v>
      </c>
      <c r="O1705" s="37">
        <v>0</v>
      </c>
      <c r="P1705" s="37">
        <v>0</v>
      </c>
      <c r="Q1705" s="37">
        <v>6.0281832702457896E-3</v>
      </c>
      <c r="R1705" s="37">
        <v>25</v>
      </c>
      <c r="S1705" s="37">
        <v>0.45191726088523898</v>
      </c>
      <c r="T1705" s="37">
        <v>1000.43658447266</v>
      </c>
      <c r="U1705" s="37">
        <v>1141.85705566406</v>
      </c>
      <c r="V1705" s="13"/>
      <c r="W1705" s="13"/>
      <c r="X1705" s="13"/>
      <c r="Y1705" s="13"/>
      <c r="Z1705" s="13"/>
      <c r="AA1705" s="13"/>
    </row>
    <row r="1706" spans="1:27" ht="15.75" customHeight="1" x14ac:dyDescent="0.2">
      <c r="A1706" s="13"/>
      <c r="B1706" s="37" t="str">
        <f>"CRS25WT6007665"</f>
        <v>CRS25WT6007665</v>
      </c>
      <c r="C1706" s="38">
        <v>45870</v>
      </c>
      <c r="D1706" s="39">
        <v>2.2210648148148149E-2</v>
      </c>
      <c r="E1706" s="37" t="s">
        <v>62</v>
      </c>
      <c r="F1706" s="37">
        <v>335</v>
      </c>
      <c r="G1706" s="37">
        <v>4</v>
      </c>
      <c r="H1706" s="37">
        <v>335.71353149414102</v>
      </c>
      <c r="I1706" s="37">
        <v>10.2061414718628</v>
      </c>
      <c r="J1706" s="37">
        <v>41.095870971679702</v>
      </c>
      <c r="K1706" s="37">
        <v>10.055433273315399</v>
      </c>
      <c r="L1706" s="37">
        <v>33.386280059814503</v>
      </c>
      <c r="M1706" s="37">
        <v>0.80040365457534801</v>
      </c>
      <c r="N1706" s="37">
        <v>20.551792144775401</v>
      </c>
      <c r="O1706" s="37">
        <v>0</v>
      </c>
      <c r="P1706" s="37">
        <v>0</v>
      </c>
      <c r="Q1706" s="37">
        <v>1.27033730968833E-2</v>
      </c>
      <c r="R1706" s="37">
        <v>25</v>
      </c>
      <c r="S1706" s="37">
        <v>0.45212855935096702</v>
      </c>
      <c r="T1706" s="37">
        <v>1012.95074462891</v>
      </c>
      <c r="U1706" s="37">
        <v>1735.57836914063</v>
      </c>
      <c r="V1706" s="13"/>
      <c r="W1706" s="13"/>
      <c r="X1706" s="13"/>
      <c r="Y1706" s="13"/>
      <c r="Z1706" s="13"/>
      <c r="AA1706" s="13"/>
    </row>
    <row r="1707" spans="1:27" ht="15.75" customHeight="1" x14ac:dyDescent="0.2">
      <c r="A1707" s="13"/>
      <c r="B1707" s="37" t="str">
        <f>"CRS25WT6007689"</f>
        <v>CRS25WT6007689</v>
      </c>
      <c r="C1707" s="38">
        <v>45870</v>
      </c>
      <c r="D1707" s="39">
        <v>1.5173611111111112E-2</v>
      </c>
      <c r="E1707" s="37" t="s">
        <v>62</v>
      </c>
      <c r="F1707" s="37">
        <v>338</v>
      </c>
      <c r="G1707" s="37">
        <v>4</v>
      </c>
      <c r="H1707" s="37">
        <v>338.60247802734398</v>
      </c>
      <c r="I1707" s="37">
        <v>10.249464035034199</v>
      </c>
      <c r="J1707" s="37">
        <v>41.104446411132798</v>
      </c>
      <c r="K1707" s="37">
        <v>10.136172294616699</v>
      </c>
      <c r="L1707" s="37">
        <v>33.405357360839801</v>
      </c>
      <c r="M1707" s="37">
        <v>0.80371147394180298</v>
      </c>
      <c r="N1707" s="37">
        <v>20.7286491394043</v>
      </c>
      <c r="O1707" s="37">
        <v>0</v>
      </c>
      <c r="P1707" s="37">
        <v>0</v>
      </c>
      <c r="Q1707" s="37">
        <v>1.6507921740412702E-2</v>
      </c>
      <c r="R1707" s="37">
        <v>25</v>
      </c>
      <c r="S1707" s="37">
        <v>0.43473753333091703</v>
      </c>
      <c r="T1707" s="37">
        <v>999.93817138671898</v>
      </c>
      <c r="U1707" s="37">
        <v>2408.26831054688</v>
      </c>
      <c r="V1707" s="13"/>
      <c r="W1707" s="13"/>
      <c r="X1707" s="13"/>
      <c r="Y1707" s="13"/>
      <c r="Z1707" s="13"/>
      <c r="AA1707" s="13"/>
    </row>
    <row r="1708" spans="1:27" ht="15.75" customHeight="1" x14ac:dyDescent="0.2">
      <c r="A1708" s="13"/>
      <c r="B1708" s="37" t="str">
        <f>"CRS25WT6007690"</f>
        <v>CRS25WT6007690</v>
      </c>
      <c r="C1708" s="38">
        <v>45870</v>
      </c>
      <c r="D1708" s="39">
        <v>1.5925925925925927E-2</v>
      </c>
      <c r="E1708" s="37" t="s">
        <v>62</v>
      </c>
      <c r="F1708" s="37">
        <v>336</v>
      </c>
      <c r="G1708" s="37">
        <v>4</v>
      </c>
      <c r="H1708" s="37">
        <v>336.50103759765602</v>
      </c>
      <c r="I1708" s="37">
        <v>10.1758623123169</v>
      </c>
      <c r="J1708" s="37">
        <v>41.097564697265597</v>
      </c>
      <c r="K1708" s="37">
        <v>10.001543998718301</v>
      </c>
      <c r="L1708" s="37">
        <v>33.644908905029297</v>
      </c>
      <c r="M1708" s="37">
        <v>0.80463534593582198</v>
      </c>
      <c r="N1708" s="37">
        <v>20.600002288818398</v>
      </c>
      <c r="O1708" s="37">
        <v>0</v>
      </c>
      <c r="P1708" s="37">
        <v>0</v>
      </c>
      <c r="Q1708" s="37">
        <v>6.3516865484416502E-3</v>
      </c>
      <c r="R1708" s="37">
        <v>25</v>
      </c>
      <c r="S1708" s="37">
        <v>0.44650977849960299</v>
      </c>
      <c r="T1708" s="37">
        <v>1001.44311523438</v>
      </c>
      <c r="U1708" s="37">
        <v>1985.98291015625</v>
      </c>
      <c r="V1708" s="13"/>
      <c r="W1708" s="13"/>
      <c r="X1708" s="13"/>
      <c r="Y1708" s="13"/>
      <c r="Z1708" s="13"/>
      <c r="AA1708" s="13"/>
    </row>
    <row r="1709" spans="1:27" ht="15.75" customHeight="1" x14ac:dyDescent="0.2">
      <c r="A1709" s="13"/>
      <c r="B1709" s="37" t="str">
        <f>"CRS25WT6007691"</f>
        <v>CRS25WT6007691</v>
      </c>
      <c r="C1709" s="38">
        <v>45870</v>
      </c>
      <c r="D1709" s="39">
        <v>1.3171296296296294E-2</v>
      </c>
      <c r="E1709" s="37" t="s">
        <v>62</v>
      </c>
      <c r="F1709" s="37">
        <v>338</v>
      </c>
      <c r="G1709" s="37">
        <v>4</v>
      </c>
      <c r="H1709" s="37">
        <v>338.15298461914102</v>
      </c>
      <c r="I1709" s="37">
        <v>10.2162895202637</v>
      </c>
      <c r="J1709" s="37">
        <v>41.036178588867202</v>
      </c>
      <c r="K1709" s="37">
        <v>10.100283622741699</v>
      </c>
      <c r="L1709" s="37">
        <v>33.479557037353501</v>
      </c>
      <c r="M1709" s="37">
        <v>0.806590557098389</v>
      </c>
      <c r="N1709" s="37">
        <v>20.7011318206787</v>
      </c>
      <c r="O1709" s="37">
        <v>0</v>
      </c>
      <c r="P1709" s="37">
        <v>0</v>
      </c>
      <c r="Q1709" s="37">
        <v>3.2539679668843698E-3</v>
      </c>
      <c r="R1709" s="37">
        <v>25</v>
      </c>
      <c r="S1709" s="37">
        <v>0.44600421190261802</v>
      </c>
      <c r="T1709" s="37">
        <v>1001.52825927734</v>
      </c>
      <c r="U1709" s="37">
        <v>1420.7548828125</v>
      </c>
      <c r="V1709" s="13"/>
      <c r="W1709" s="13"/>
      <c r="X1709" s="13"/>
      <c r="Y1709" s="13"/>
      <c r="Z1709" s="13"/>
      <c r="AA1709" s="13"/>
    </row>
    <row r="1710" spans="1:27" ht="15.75" customHeight="1" x14ac:dyDescent="0.2">
      <c r="A1710" s="13"/>
      <c r="B1710" s="37" t="str">
        <f>"CRS25WT6007692"</f>
        <v>CRS25WT6007692</v>
      </c>
      <c r="C1710" s="38">
        <v>45870</v>
      </c>
      <c r="D1710" s="39">
        <v>1.3900462962962962E-2</v>
      </c>
      <c r="E1710" s="37" t="s">
        <v>62</v>
      </c>
      <c r="F1710" s="37">
        <v>338</v>
      </c>
      <c r="G1710" s="37">
        <v>4</v>
      </c>
      <c r="H1710" s="37">
        <v>338.68817138671898</v>
      </c>
      <c r="I1710" s="37">
        <v>10.1838836669922</v>
      </c>
      <c r="J1710" s="37">
        <v>41.085002899169901</v>
      </c>
      <c r="K1710" s="37">
        <v>10.114987373352101</v>
      </c>
      <c r="L1710" s="37">
        <v>33.483795166015597</v>
      </c>
      <c r="M1710" s="37">
        <v>0.80947470664978005</v>
      </c>
      <c r="N1710" s="37">
        <v>20.733894348144499</v>
      </c>
      <c r="O1710" s="37">
        <v>0</v>
      </c>
      <c r="P1710" s="37">
        <v>0</v>
      </c>
      <c r="Q1710" s="37">
        <v>4.1269804351031798E-3</v>
      </c>
      <c r="R1710" s="37">
        <v>25</v>
      </c>
      <c r="S1710" s="37">
        <v>0.426882743835449</v>
      </c>
      <c r="T1710" s="37">
        <v>1000.10064697266</v>
      </c>
      <c r="U1710" s="37">
        <v>5118.52783203125</v>
      </c>
      <c r="V1710" s="13"/>
      <c r="W1710" s="13"/>
      <c r="X1710" s="13"/>
      <c r="Y1710" s="13"/>
      <c r="Z1710" s="13"/>
      <c r="AA1710" s="13"/>
    </row>
    <row r="1711" spans="1:27" ht="15.75" customHeight="1" x14ac:dyDescent="0.2">
      <c r="A1711" s="13"/>
      <c r="B1711" s="37" t="str">
        <f>"CRS25WT6007693"</f>
        <v>CRS25WT6007693</v>
      </c>
      <c r="C1711" s="38">
        <v>45870</v>
      </c>
      <c r="D1711" s="39">
        <v>1.1979166666666666E-2</v>
      </c>
      <c r="E1711" s="37" t="s">
        <v>62</v>
      </c>
      <c r="F1711" s="37">
        <v>336</v>
      </c>
      <c r="G1711" s="37">
        <v>4</v>
      </c>
      <c r="H1711" s="37">
        <v>336.57901000976602</v>
      </c>
      <c r="I1711" s="37">
        <v>10.2899532318115</v>
      </c>
      <c r="J1711" s="37">
        <v>40.977748870849602</v>
      </c>
      <c r="K1711" s="37">
        <v>10.119266510009799</v>
      </c>
      <c r="L1711" s="37">
        <v>33.261203765869098</v>
      </c>
      <c r="M1711" s="37">
        <v>0.79822540283203103</v>
      </c>
      <c r="N1711" s="37">
        <v>20.6047763824463</v>
      </c>
      <c r="O1711" s="37">
        <v>0</v>
      </c>
      <c r="P1711" s="37">
        <v>0</v>
      </c>
      <c r="Q1711" s="37">
        <v>8.2539608702063595E-3</v>
      </c>
      <c r="R1711" s="37">
        <v>25</v>
      </c>
      <c r="S1711" s="37">
        <v>0.45911675691604598</v>
      </c>
      <c r="T1711" s="37">
        <v>1003.24542236328</v>
      </c>
      <c r="U1711" s="37">
        <v>2542.79467773438</v>
      </c>
      <c r="V1711" s="13"/>
      <c r="W1711" s="13"/>
      <c r="X1711" s="13"/>
      <c r="Y1711" s="13"/>
      <c r="Z1711" s="13"/>
      <c r="AA1711" s="13"/>
    </row>
    <row r="1712" spans="1:27" ht="15.75" customHeight="1" x14ac:dyDescent="0.2">
      <c r="A1712" s="13"/>
      <c r="B1712" s="37" t="str">
        <f>"CRS25WT6007694"</f>
        <v>CRS25WT6007694</v>
      </c>
      <c r="C1712" s="38">
        <v>45870</v>
      </c>
      <c r="D1712" s="39">
        <v>1.2569444444444446E-2</v>
      </c>
      <c r="E1712" s="37" t="s">
        <v>62</v>
      </c>
      <c r="F1712" s="37">
        <v>335</v>
      </c>
      <c r="G1712" s="37">
        <v>4</v>
      </c>
      <c r="H1712" s="37">
        <v>335.64859008789102</v>
      </c>
      <c r="I1712" s="37">
        <v>10.2688550949097</v>
      </c>
      <c r="J1712" s="37">
        <v>41.001270294189503</v>
      </c>
      <c r="K1712" s="37">
        <v>10.0267496109009</v>
      </c>
      <c r="L1712" s="37">
        <v>33.475315093994098</v>
      </c>
      <c r="M1712" s="37">
        <v>0.79719668626785301</v>
      </c>
      <c r="N1712" s="37">
        <v>20.547817230224599</v>
      </c>
      <c r="O1712" s="37">
        <v>0</v>
      </c>
      <c r="P1712" s="37">
        <v>0</v>
      </c>
      <c r="Q1712" s="37">
        <v>1.6507005318999301E-2</v>
      </c>
      <c r="R1712" s="37">
        <v>25</v>
      </c>
      <c r="S1712" s="37">
        <v>0.44010150432586698</v>
      </c>
      <c r="T1712" s="37">
        <v>1001.54656982422</v>
      </c>
      <c r="U1712" s="37">
        <v>1113.07263183594</v>
      </c>
      <c r="V1712" s="13"/>
      <c r="W1712" s="13"/>
      <c r="X1712" s="13"/>
      <c r="Y1712" s="13"/>
      <c r="Z1712" s="13"/>
      <c r="AA1712" s="13"/>
    </row>
    <row r="1713" spans="1:27" ht="15.75" customHeight="1" x14ac:dyDescent="0.2">
      <c r="A1713" s="13"/>
      <c r="B1713" s="37" t="str">
        <f>"CRS25WT6007698"</f>
        <v>CRS25WT6007698</v>
      </c>
      <c r="C1713" s="38">
        <v>45870</v>
      </c>
      <c r="D1713" s="39">
        <v>2.2650462962962966E-2</v>
      </c>
      <c r="E1713" s="37" t="s">
        <v>62</v>
      </c>
      <c r="F1713" s="37">
        <v>336</v>
      </c>
      <c r="G1713" s="37">
        <v>4</v>
      </c>
      <c r="H1713" s="37">
        <v>336.25335693359398</v>
      </c>
      <c r="I1713" s="37">
        <v>10.350298881530801</v>
      </c>
      <c r="J1713" s="37">
        <v>41.0747680664063</v>
      </c>
      <c r="K1713" s="37">
        <v>10.0422716140747</v>
      </c>
      <c r="L1713" s="37">
        <v>33.483795166015597</v>
      </c>
      <c r="M1713" s="37">
        <v>0.79093104600906405</v>
      </c>
      <c r="N1713" s="37">
        <v>20.5848388671875</v>
      </c>
      <c r="O1713" s="37">
        <v>0</v>
      </c>
      <c r="P1713" s="37">
        <v>0</v>
      </c>
      <c r="Q1713" s="37">
        <v>3.1758432742208199E-3</v>
      </c>
      <c r="R1713" s="37">
        <v>25</v>
      </c>
      <c r="S1713" s="37">
        <v>0.45056527853012102</v>
      </c>
      <c r="T1713" s="37">
        <v>1017.64794921875</v>
      </c>
      <c r="U1713" s="37">
        <v>1062.1201171875</v>
      </c>
      <c r="V1713" s="13"/>
      <c r="W1713" s="13"/>
      <c r="X1713" s="13"/>
      <c r="Y1713" s="13"/>
      <c r="Z1713" s="13"/>
      <c r="AA1713" s="13"/>
    </row>
    <row r="1714" spans="1:27" ht="15.75" customHeight="1" x14ac:dyDescent="0.2">
      <c r="A1714" s="13"/>
      <c r="B1714" s="37" t="str">
        <f>"CRS25WT6007699"</f>
        <v>CRS25WT6007699</v>
      </c>
      <c r="C1714" s="38">
        <v>45870</v>
      </c>
      <c r="D1714" s="39">
        <v>2.0833333333333332E-2</v>
      </c>
      <c r="E1714" s="37" t="s">
        <v>62</v>
      </c>
      <c r="F1714" s="37">
        <v>334</v>
      </c>
      <c r="G1714" s="37">
        <v>4</v>
      </c>
      <c r="H1714" s="37">
        <v>334.18392944335898</v>
      </c>
      <c r="I1714" s="37">
        <v>10.109601020813001</v>
      </c>
      <c r="J1714" s="37">
        <v>41.149951934814503</v>
      </c>
      <c r="K1714" s="37">
        <v>10.0083475112915</v>
      </c>
      <c r="L1714" s="37">
        <v>33.390518188476598</v>
      </c>
      <c r="M1714" s="37">
        <v>0.80330824851989702</v>
      </c>
      <c r="N1714" s="37">
        <v>20.458152770996101</v>
      </c>
      <c r="O1714" s="37">
        <v>0</v>
      </c>
      <c r="P1714" s="37">
        <v>0</v>
      </c>
      <c r="Q1714" s="37">
        <v>8.2242069765925407E-3</v>
      </c>
      <c r="R1714" s="37">
        <v>25</v>
      </c>
      <c r="S1714" s="37">
        <v>0.46018338203430198</v>
      </c>
      <c r="T1714" s="37">
        <v>1023.06066894531</v>
      </c>
      <c r="U1714" s="37">
        <v>1977.26818847656</v>
      </c>
      <c r="V1714" s="13"/>
      <c r="W1714" s="13"/>
      <c r="X1714" s="13"/>
      <c r="Y1714" s="13"/>
      <c r="Z1714" s="13"/>
      <c r="AA1714" s="13"/>
    </row>
    <row r="1715" spans="1:27" ht="15.75" customHeight="1" x14ac:dyDescent="0.2">
      <c r="A1715" s="13"/>
      <c r="B1715" s="37" t="str">
        <f>"CRS25WT6007700"</f>
        <v>CRS25WT6007700</v>
      </c>
      <c r="C1715" s="38">
        <v>45870</v>
      </c>
      <c r="D1715" s="39">
        <v>2.1458333333333333E-2</v>
      </c>
      <c r="E1715" s="37" t="s">
        <v>62</v>
      </c>
      <c r="F1715" s="37">
        <v>335</v>
      </c>
      <c r="G1715" s="37">
        <v>4</v>
      </c>
      <c r="H1715" s="37">
        <v>335.13400268554699</v>
      </c>
      <c r="I1715" s="37">
        <v>10.228451728820801</v>
      </c>
      <c r="J1715" s="37">
        <v>41.1642875671387</v>
      </c>
      <c r="K1715" s="37">
        <v>10.036164283752401</v>
      </c>
      <c r="L1715" s="37">
        <v>33.3926391601563</v>
      </c>
      <c r="M1715" s="37">
        <v>0.795954048633575</v>
      </c>
      <c r="N1715" s="37">
        <v>20.516315460205099</v>
      </c>
      <c r="O1715" s="37">
        <v>0</v>
      </c>
      <c r="P1715" s="37">
        <v>0</v>
      </c>
      <c r="Q1715" s="37">
        <v>1.30158439278603E-2</v>
      </c>
      <c r="R1715" s="37">
        <v>25</v>
      </c>
      <c r="S1715" s="37">
        <v>0.44647562503814697</v>
      </c>
      <c r="T1715" s="37">
        <v>1014.63391113281</v>
      </c>
      <c r="U1715" s="37">
        <v>1956.9423828125</v>
      </c>
      <c r="V1715" s="13"/>
      <c r="W1715" s="13"/>
      <c r="X1715" s="13"/>
      <c r="Y1715" s="13"/>
      <c r="Z1715" s="13"/>
      <c r="AA1715" s="13"/>
    </row>
    <row r="1716" spans="1:27" ht="15.75" customHeight="1" x14ac:dyDescent="0.2">
      <c r="A1716" s="13"/>
      <c r="B1716" s="37" t="str">
        <f>"CRS25WT6007701"</f>
        <v>CRS25WT6007701</v>
      </c>
      <c r="C1716" s="38">
        <v>45870</v>
      </c>
      <c r="D1716" s="39">
        <v>1.7175925925925924E-2</v>
      </c>
      <c r="E1716" s="37" t="s">
        <v>62</v>
      </c>
      <c r="F1716" s="37">
        <v>335</v>
      </c>
      <c r="G1716" s="37">
        <v>4</v>
      </c>
      <c r="H1716" s="37">
        <v>335.03298950195301</v>
      </c>
      <c r="I1716" s="37">
        <v>10.141848564147899</v>
      </c>
      <c r="J1716" s="37">
        <v>41.187545776367202</v>
      </c>
      <c r="K1716" s="37">
        <v>10.007092475891101</v>
      </c>
      <c r="L1716" s="37">
        <v>33.479557037353501</v>
      </c>
      <c r="M1716" s="37">
        <v>0.80205571651458696</v>
      </c>
      <c r="N1716" s="37">
        <v>20.5101318359375</v>
      </c>
      <c r="O1716" s="37">
        <v>0</v>
      </c>
      <c r="P1716" s="37">
        <v>0</v>
      </c>
      <c r="Q1716" s="37">
        <v>4.1267517954111099E-3</v>
      </c>
      <c r="R1716" s="37">
        <v>25</v>
      </c>
      <c r="S1716" s="37">
        <v>0.45359334349632302</v>
      </c>
      <c r="T1716" s="37">
        <v>1001.79760742188</v>
      </c>
      <c r="U1716" s="37">
        <v>1841.77880859375</v>
      </c>
      <c r="V1716" s="13"/>
      <c r="W1716" s="13"/>
      <c r="X1716" s="13"/>
      <c r="Y1716" s="13"/>
      <c r="Z1716" s="13"/>
      <c r="AA1716" s="13"/>
    </row>
    <row r="1717" spans="1:27" ht="15.75" customHeight="1" x14ac:dyDescent="0.2">
      <c r="A1717" s="13"/>
      <c r="B1717" s="37" t="str">
        <f>"CRS25WT6007702"</f>
        <v>CRS25WT6007702</v>
      </c>
      <c r="C1717" s="38">
        <v>45870</v>
      </c>
      <c r="D1717" s="39">
        <v>2.0162037037037037E-2</v>
      </c>
      <c r="E1717" s="37" t="s">
        <v>62</v>
      </c>
      <c r="F1717" s="37">
        <v>333</v>
      </c>
      <c r="G1717" s="37">
        <v>4</v>
      </c>
      <c r="H1717" s="37">
        <v>333.64196777343801</v>
      </c>
      <c r="I1717" s="37">
        <v>10.1543998718262</v>
      </c>
      <c r="J1717" s="37">
        <v>41.2224311828613</v>
      </c>
      <c r="K1717" s="37">
        <v>10.0010061264038</v>
      </c>
      <c r="L1717" s="37">
        <v>33.36083984375</v>
      </c>
      <c r="M1717" s="37">
        <v>0.79706329107284501</v>
      </c>
      <c r="N1717" s="37">
        <v>20.424974441528299</v>
      </c>
      <c r="O1717" s="37">
        <v>0</v>
      </c>
      <c r="P1717" s="37">
        <v>0</v>
      </c>
      <c r="Q1717" s="37">
        <v>1.27009321004152E-2</v>
      </c>
      <c r="R1717" s="37">
        <v>25</v>
      </c>
      <c r="S1717" s="37">
        <v>0.46263834834098799</v>
      </c>
      <c r="T1717" s="37">
        <v>1030.57116699219</v>
      </c>
      <c r="U1717" s="37">
        <v>1238.13549804688</v>
      </c>
      <c r="V1717" s="13"/>
      <c r="W1717" s="13"/>
      <c r="X1717" s="13"/>
      <c r="Y1717" s="13"/>
      <c r="Z1717" s="13"/>
      <c r="AA1717" s="13"/>
    </row>
    <row r="1718" spans="1:27" ht="15.75" customHeight="1" x14ac:dyDescent="0.2">
      <c r="A1718" s="13"/>
      <c r="B1718" s="37" t="str">
        <f>"CRS25WT6007703"</f>
        <v>CRS25WT6007703</v>
      </c>
      <c r="C1718" s="38">
        <v>45870</v>
      </c>
      <c r="D1718" s="39">
        <v>2.5162037037037038E-2</v>
      </c>
      <c r="E1718" s="37" t="s">
        <v>62</v>
      </c>
      <c r="F1718" s="37">
        <v>335</v>
      </c>
      <c r="G1718" s="37">
        <v>4</v>
      </c>
      <c r="H1718" s="37">
        <v>335.02902221679699</v>
      </c>
      <c r="I1718" s="37">
        <v>10.187123298645</v>
      </c>
      <c r="J1718" s="37">
        <v>41.1983642578125</v>
      </c>
      <c r="K1718" s="37">
        <v>9.9867382049560494</v>
      </c>
      <c r="L1718" s="37">
        <v>33.547393798828097</v>
      </c>
      <c r="M1718" s="37">
        <v>0.79827201366424605</v>
      </c>
      <c r="N1718" s="37">
        <v>20.5098876953125</v>
      </c>
      <c r="O1718" s="37">
        <v>0</v>
      </c>
      <c r="P1718" s="37">
        <v>0</v>
      </c>
      <c r="Q1718" s="37">
        <v>3.2539684325456602E-3</v>
      </c>
      <c r="R1718" s="37">
        <v>25</v>
      </c>
      <c r="S1718" s="37">
        <v>0.45732781291008001</v>
      </c>
      <c r="T1718" s="37">
        <v>1009.62005615234</v>
      </c>
      <c r="U1718" s="37">
        <v>1068.67321777344</v>
      </c>
      <c r="V1718" s="13"/>
      <c r="W1718" s="13"/>
      <c r="X1718" s="13"/>
      <c r="Y1718" s="13"/>
      <c r="Z1718" s="13"/>
      <c r="AA1718" s="13"/>
    </row>
    <row r="1719" spans="1:27" ht="15.75" customHeight="1" x14ac:dyDescent="0.2">
      <c r="A1719" s="13"/>
      <c r="B1719" s="37" t="str">
        <f>"CRS25WT6007704"</f>
        <v>CRS25WT6007704</v>
      </c>
      <c r="C1719" s="38">
        <v>45870</v>
      </c>
      <c r="D1719" s="39">
        <v>2.5659722222222223E-2</v>
      </c>
      <c r="E1719" s="37" t="s">
        <v>62</v>
      </c>
      <c r="F1719" s="37">
        <v>336</v>
      </c>
      <c r="G1719" s="37">
        <v>4</v>
      </c>
      <c r="H1719" s="37">
        <v>336.05484008789102</v>
      </c>
      <c r="I1719" s="37">
        <v>10.1623487472534</v>
      </c>
      <c r="J1719" s="37">
        <v>41.211460113525398</v>
      </c>
      <c r="K1719" s="37">
        <v>10.0166835784912</v>
      </c>
      <c r="L1719" s="37">
        <v>33.549510955810497</v>
      </c>
      <c r="M1719" s="37">
        <v>0.80241316556930498</v>
      </c>
      <c r="N1719" s="37">
        <v>20.572687149047901</v>
      </c>
      <c r="O1719" s="37">
        <v>0</v>
      </c>
      <c r="P1719" s="37">
        <v>0</v>
      </c>
      <c r="Q1719" s="37">
        <v>6.3516860827803603E-3</v>
      </c>
      <c r="R1719" s="37">
        <v>25</v>
      </c>
      <c r="S1719" s="37">
        <v>0.44542464613914501</v>
      </c>
      <c r="T1719" s="37">
        <v>1007.95477294922</v>
      </c>
      <c r="U1719" s="37">
        <v>4995.86572265625</v>
      </c>
      <c r="V1719" s="13"/>
      <c r="W1719" s="13"/>
      <c r="X1719" s="13"/>
      <c r="Y1719" s="13"/>
      <c r="Z1719" s="13"/>
      <c r="AA1719" s="13"/>
    </row>
    <row r="1720" spans="1:27" ht="15.75" customHeight="1" x14ac:dyDescent="0.2">
      <c r="A1720" s="13"/>
      <c r="B1720" s="37" t="str">
        <f>"CRS25WT6007705"</f>
        <v>CRS25WT6007705</v>
      </c>
      <c r="C1720" s="38">
        <v>45870</v>
      </c>
      <c r="D1720" s="39">
        <v>2.4097222222222225E-2</v>
      </c>
      <c r="E1720" s="37" t="s">
        <v>62</v>
      </c>
      <c r="F1720" s="37">
        <v>335</v>
      </c>
      <c r="G1720" s="37">
        <v>4</v>
      </c>
      <c r="H1720" s="37">
        <v>335.50167846679699</v>
      </c>
      <c r="I1720" s="37">
        <v>10.392110824585</v>
      </c>
      <c r="J1720" s="37">
        <v>41.127620697021499</v>
      </c>
      <c r="K1720" s="37">
        <v>10.0134830474854</v>
      </c>
      <c r="L1720" s="37">
        <v>33.504993438720703</v>
      </c>
      <c r="M1720" s="37">
        <v>0.78497773408889804</v>
      </c>
      <c r="N1720" s="37">
        <v>20.538824081420898</v>
      </c>
      <c r="O1720" s="37">
        <v>0</v>
      </c>
      <c r="P1720" s="37">
        <v>0</v>
      </c>
      <c r="Q1720" s="37">
        <v>2.0560612902045198E-3</v>
      </c>
      <c r="R1720" s="37">
        <v>25</v>
      </c>
      <c r="S1720" s="37">
        <v>0.44572708010673501</v>
      </c>
      <c r="T1720" s="37">
        <v>1011.59777832031</v>
      </c>
      <c r="U1720" s="37">
        <v>809.26715087890602</v>
      </c>
      <c r="V1720" s="13"/>
      <c r="W1720" s="13"/>
      <c r="X1720" s="13"/>
      <c r="Y1720" s="13"/>
      <c r="Z1720" s="13"/>
      <c r="AA1720" s="13"/>
    </row>
    <row r="1721" spans="1:27" ht="15.75" customHeight="1" x14ac:dyDescent="0.2">
      <c r="A1721" s="13"/>
      <c r="B1721" s="37" t="str">
        <f>"CRS25WT6007706"</f>
        <v>CRS25WT6007706</v>
      </c>
      <c r="C1721" s="38">
        <v>45870</v>
      </c>
      <c r="D1721" s="39">
        <v>2.4664351851851851E-2</v>
      </c>
      <c r="E1721" s="37" t="s">
        <v>62</v>
      </c>
      <c r="F1721" s="37">
        <v>337</v>
      </c>
      <c r="G1721" s="37">
        <v>4</v>
      </c>
      <c r="H1721" s="37">
        <v>337.60360717773398</v>
      </c>
      <c r="I1721" s="37">
        <v>10.212495803833001</v>
      </c>
      <c r="J1721" s="37">
        <v>41.115455627441399</v>
      </c>
      <c r="K1721" s="37">
        <v>10.059668540954601</v>
      </c>
      <c r="L1721" s="37">
        <v>33.560111999511697</v>
      </c>
      <c r="M1721" s="37">
        <v>0.80402594804763805</v>
      </c>
      <c r="N1721" s="37">
        <v>20.6674995422363</v>
      </c>
      <c r="O1721" s="37">
        <v>0</v>
      </c>
      <c r="P1721" s="37">
        <v>0</v>
      </c>
      <c r="Q1721" s="37">
        <v>1.2896980158984699E-2</v>
      </c>
      <c r="R1721" s="37">
        <v>25</v>
      </c>
      <c r="S1721" s="37">
        <v>0.44942700862884499</v>
      </c>
      <c r="T1721" s="37">
        <v>1009.40405273438</v>
      </c>
      <c r="U1721" s="37">
        <v>1042.48864746094</v>
      </c>
      <c r="V1721" s="13"/>
      <c r="W1721" s="13"/>
      <c r="X1721" s="13"/>
      <c r="Y1721" s="13"/>
      <c r="Z1721" s="13"/>
      <c r="AA1721" s="13"/>
    </row>
    <row r="1722" spans="1:27" ht="15.75" customHeight="1" x14ac:dyDescent="0.2">
      <c r="A1722" s="13"/>
      <c r="B1722" s="37" t="str">
        <f>"CRS25WT6007710"</f>
        <v>CRS25WT6007710</v>
      </c>
      <c r="C1722" s="38">
        <v>45870</v>
      </c>
      <c r="D1722" s="39">
        <v>2.3217592592592592E-2</v>
      </c>
      <c r="E1722" s="37" t="s">
        <v>62</v>
      </c>
      <c r="F1722" s="37">
        <v>336</v>
      </c>
      <c r="G1722" s="37">
        <v>4</v>
      </c>
      <c r="H1722" s="37">
        <v>336.76455688476602</v>
      </c>
      <c r="I1722" s="37">
        <v>10.163510322570801</v>
      </c>
      <c r="J1722" s="37">
        <v>41.101596832275398</v>
      </c>
      <c r="K1722" s="37">
        <v>10.056901931762701</v>
      </c>
      <c r="L1722" s="37">
        <v>33.485912322997997</v>
      </c>
      <c r="M1722" s="37">
        <v>0.80616503953933705</v>
      </c>
      <c r="N1722" s="37">
        <v>20.616134643554702</v>
      </c>
      <c r="O1722" s="37">
        <v>0</v>
      </c>
      <c r="P1722" s="37">
        <v>0</v>
      </c>
      <c r="Q1722" s="37">
        <v>1.28596220165491E-2</v>
      </c>
      <c r="R1722" s="37">
        <v>25</v>
      </c>
      <c r="S1722" s="37">
        <v>0.421060740947723</v>
      </c>
      <c r="T1722" s="37">
        <v>1014.91955566406</v>
      </c>
      <c r="U1722" s="37">
        <v>2001.85192871094</v>
      </c>
      <c r="V1722" s="13"/>
      <c r="W1722" s="13"/>
      <c r="X1722" s="13"/>
      <c r="Y1722" s="13"/>
      <c r="Z1722" s="13"/>
      <c r="AA1722" s="13"/>
    </row>
    <row r="1723" spans="1:27" ht="15.75" customHeight="1" x14ac:dyDescent="0.2">
      <c r="A1723" s="13"/>
      <c r="B1723" s="37" t="str">
        <f>"CRS25WT6007711"</f>
        <v>CRS25WT6007711</v>
      </c>
      <c r="C1723" s="38">
        <v>45870</v>
      </c>
      <c r="D1723" s="39">
        <v>2.3634259259259258E-2</v>
      </c>
      <c r="E1723" s="37" t="s">
        <v>62</v>
      </c>
      <c r="F1723" s="37">
        <v>335</v>
      </c>
      <c r="G1723" s="37">
        <v>4</v>
      </c>
      <c r="H1723" s="37">
        <v>335.54061889648398</v>
      </c>
      <c r="I1723" s="37">
        <v>10.225085258483899</v>
      </c>
      <c r="J1723" s="37">
        <v>41.125656127929702</v>
      </c>
      <c r="K1723" s="37">
        <v>10.029239654541</v>
      </c>
      <c r="L1723" s="37">
        <v>33.4562377929688</v>
      </c>
      <c r="M1723" s="37">
        <v>0.79793095588684104</v>
      </c>
      <c r="N1723" s="37">
        <v>20.541206359863299</v>
      </c>
      <c r="O1723" s="37">
        <v>0</v>
      </c>
      <c r="P1723" s="37">
        <v>0</v>
      </c>
      <c r="Q1723" s="37">
        <v>6.5079359337687501E-3</v>
      </c>
      <c r="R1723" s="37">
        <v>25</v>
      </c>
      <c r="S1723" s="37">
        <v>0.46507555246353099</v>
      </c>
      <c r="T1723" s="37">
        <v>1014.59527587891</v>
      </c>
      <c r="U1723" s="37">
        <v>1660.443359375</v>
      </c>
      <c r="V1723" s="13"/>
      <c r="W1723" s="13"/>
      <c r="X1723" s="13"/>
      <c r="Y1723" s="13"/>
      <c r="Z1723" s="13"/>
      <c r="AA1723" s="13"/>
    </row>
    <row r="1724" spans="1:27" ht="15.75" customHeight="1" x14ac:dyDescent="0.2">
      <c r="A1724" s="13"/>
      <c r="B1724" s="37" t="str">
        <f>"CRS25WT6007716"</f>
        <v>CRS25WT6007716</v>
      </c>
      <c r="C1724" s="38">
        <v>45870</v>
      </c>
      <c r="D1724" s="39">
        <v>2.6365740740740742E-2</v>
      </c>
      <c r="E1724" s="37" t="s">
        <v>62</v>
      </c>
      <c r="F1724" s="37">
        <v>337</v>
      </c>
      <c r="G1724" s="37">
        <v>4</v>
      </c>
      <c r="H1724" s="37">
        <v>337.18246459960898</v>
      </c>
      <c r="I1724" s="37">
        <v>10.291805267334</v>
      </c>
      <c r="J1724" s="37">
        <v>41.186927795410199</v>
      </c>
      <c r="K1724" s="37">
        <v>10.046485900878899</v>
      </c>
      <c r="L1724" s="37">
        <v>33.562229156494098</v>
      </c>
      <c r="M1724" s="37">
        <v>0.79545205831527699</v>
      </c>
      <c r="N1724" s="37">
        <v>20.641717910766602</v>
      </c>
      <c r="O1724" s="37">
        <v>0</v>
      </c>
      <c r="P1724" s="37">
        <v>0</v>
      </c>
      <c r="Q1724" s="37">
        <v>8.2242451608181E-3</v>
      </c>
      <c r="R1724" s="37">
        <v>25</v>
      </c>
      <c r="S1724" s="37">
        <v>0.44138708710670499</v>
      </c>
      <c r="T1724" s="37">
        <v>1010.16705322266</v>
      </c>
      <c r="U1724" s="37">
        <v>2049.29760742188</v>
      </c>
      <c r="V1724" s="13"/>
      <c r="W1724" s="13"/>
      <c r="X1724" s="13"/>
      <c r="Y1724" s="13"/>
      <c r="Z1724" s="13"/>
      <c r="AA1724" s="13"/>
    </row>
    <row r="1725" spans="1:27" ht="15.75" customHeight="1" x14ac:dyDescent="0.2">
      <c r="A1725" s="13"/>
      <c r="B1725" s="37" t="str">
        <f>"CRS25WT6007719"</f>
        <v>CRS25WT6007719</v>
      </c>
      <c r="C1725" s="38">
        <v>45870</v>
      </c>
      <c r="D1725" s="39">
        <v>4.6296296296296294E-5</v>
      </c>
      <c r="E1725" s="37" t="s">
        <v>62</v>
      </c>
      <c r="F1725" s="37">
        <v>337</v>
      </c>
      <c r="G1725" s="37">
        <v>4</v>
      </c>
      <c r="H1725" s="37">
        <v>337.09683227539102</v>
      </c>
      <c r="I1725" s="37">
        <v>10.1318969726563</v>
      </c>
      <c r="J1725" s="37">
        <v>41.0066108703613</v>
      </c>
      <c r="K1725" s="37">
        <v>10.1084203720093</v>
      </c>
      <c r="L1725" s="37">
        <v>33.348121643066399</v>
      </c>
      <c r="M1725" s="37">
        <v>0.81135332584381104</v>
      </c>
      <c r="N1725" s="37">
        <v>20.636476516723601</v>
      </c>
      <c r="O1725" s="37">
        <v>0</v>
      </c>
      <c r="P1725" s="37">
        <v>0</v>
      </c>
      <c r="Q1725" s="37">
        <v>4.1169957257807298E-3</v>
      </c>
      <c r="R1725" s="37">
        <v>25</v>
      </c>
      <c r="S1725" s="37">
        <v>0.45113515853881803</v>
      </c>
      <c r="T1725" s="37">
        <v>1001.31237792969</v>
      </c>
      <c r="U1725" s="37">
        <v>2566.2060546875</v>
      </c>
      <c r="V1725" s="13"/>
      <c r="W1725" s="13"/>
      <c r="X1725" s="13"/>
      <c r="Y1725" s="13"/>
      <c r="Z1725" s="13"/>
      <c r="AA1725" s="13"/>
    </row>
    <row r="1726" spans="1:27" ht="15.75" customHeight="1" x14ac:dyDescent="0.2">
      <c r="A1726" s="13"/>
      <c r="B1726" s="37" t="str">
        <f>"CRS25WT6007721"</f>
        <v>CRS25WT6007721</v>
      </c>
      <c r="C1726" s="38">
        <v>45870</v>
      </c>
      <c r="D1726" s="39">
        <v>3.4687500000000003E-2</v>
      </c>
      <c r="E1726" s="37" t="s">
        <v>62</v>
      </c>
      <c r="F1726" s="37">
        <v>334</v>
      </c>
      <c r="G1726" s="37">
        <v>4</v>
      </c>
      <c r="H1726" s="37">
        <v>334.62673950195301</v>
      </c>
      <c r="I1726" s="37">
        <v>10.221553802490201</v>
      </c>
      <c r="J1726" s="37">
        <v>40.907718658447301</v>
      </c>
      <c r="K1726" s="37">
        <v>10.0503225326538</v>
      </c>
      <c r="L1726" s="37">
        <v>33.295124053955099</v>
      </c>
      <c r="M1726" s="37">
        <v>0.800273537635803</v>
      </c>
      <c r="N1726" s="37">
        <v>20.4852619171143</v>
      </c>
      <c r="O1726" s="37">
        <v>0</v>
      </c>
      <c r="P1726" s="37">
        <v>0</v>
      </c>
      <c r="Q1726" s="37">
        <v>6.03174511343241E-3</v>
      </c>
      <c r="R1726" s="37">
        <v>25</v>
      </c>
      <c r="S1726" s="37">
        <v>0.447165876626968</v>
      </c>
      <c r="T1726" s="37">
        <v>1003.71929931641</v>
      </c>
      <c r="U1726" s="37">
        <v>2219.53881835938</v>
      </c>
      <c r="V1726" s="13"/>
      <c r="W1726" s="13"/>
      <c r="X1726" s="13"/>
      <c r="Y1726" s="13"/>
      <c r="Z1726" s="13"/>
      <c r="AA1726" s="13"/>
    </row>
    <row r="1727" spans="1:27" ht="15.75" customHeight="1" x14ac:dyDescent="0.2">
      <c r="A1727" s="13"/>
      <c r="B1727" s="37" t="str">
        <f>"CRS25WT6007722"</f>
        <v>CRS25WT6007722</v>
      </c>
      <c r="C1727" s="38">
        <v>45870</v>
      </c>
      <c r="D1727" s="39">
        <v>3.5185185185185187E-2</v>
      </c>
      <c r="E1727" s="37" t="s">
        <v>62</v>
      </c>
      <c r="F1727" s="37">
        <v>335</v>
      </c>
      <c r="G1727" s="37">
        <v>4</v>
      </c>
      <c r="H1727" s="37">
        <v>335.43508911132801</v>
      </c>
      <c r="I1727" s="37">
        <v>10.3184928894043</v>
      </c>
      <c r="J1727" s="37">
        <v>40.895145416259801</v>
      </c>
      <c r="K1727" s="37">
        <v>10.070111274719199</v>
      </c>
      <c r="L1727" s="37">
        <v>33.309963226318402</v>
      </c>
      <c r="M1727" s="37">
        <v>0.79491460323333696</v>
      </c>
      <c r="N1727" s="37">
        <v>20.534746170043899</v>
      </c>
      <c r="O1727" s="37">
        <v>0</v>
      </c>
      <c r="P1727" s="37">
        <v>0</v>
      </c>
      <c r="Q1727" s="37">
        <v>2.0634902175515899E-3</v>
      </c>
      <c r="R1727" s="37">
        <v>25</v>
      </c>
      <c r="S1727" s="37">
        <v>0.44741487503051802</v>
      </c>
      <c r="T1727" s="37">
        <v>1002.24548339844</v>
      </c>
      <c r="U1727" s="37">
        <v>1398.47241210938</v>
      </c>
      <c r="V1727" s="13"/>
      <c r="W1727" s="13"/>
      <c r="X1727" s="13"/>
      <c r="Y1727" s="13"/>
      <c r="Z1727" s="13"/>
      <c r="AA1727" s="13"/>
    </row>
    <row r="1728" spans="1:27" ht="15.75" customHeight="1" x14ac:dyDescent="0.2">
      <c r="A1728" s="13"/>
      <c r="B1728" s="37" t="str">
        <f>"CRS25WT6007723"</f>
        <v>CRS25WT6007723</v>
      </c>
      <c r="C1728" s="38">
        <v>45870</v>
      </c>
      <c r="D1728" s="39">
        <v>3.3287037037037039E-2</v>
      </c>
      <c r="E1728" s="37" t="s">
        <v>62</v>
      </c>
      <c r="F1728" s="37">
        <v>332</v>
      </c>
      <c r="G1728" s="37">
        <v>4</v>
      </c>
      <c r="H1728" s="37">
        <v>332.84304809570301</v>
      </c>
      <c r="I1728" s="37">
        <v>10.2017469406128</v>
      </c>
      <c r="J1728" s="37">
        <v>40.902355194091797</v>
      </c>
      <c r="K1728" s="37">
        <v>9.9929323196411097</v>
      </c>
      <c r="L1728" s="37">
        <v>33.307846069335902</v>
      </c>
      <c r="M1728" s="37">
        <v>0.79765784740447998</v>
      </c>
      <c r="N1728" s="37">
        <v>20.3760662078857</v>
      </c>
      <c r="O1728" s="37">
        <v>0</v>
      </c>
      <c r="P1728" s="37">
        <v>0</v>
      </c>
      <c r="Q1728" s="37">
        <v>1.27033730968833E-2</v>
      </c>
      <c r="R1728" s="37">
        <v>25</v>
      </c>
      <c r="S1728" s="37">
        <v>0.44614946842193598</v>
      </c>
      <c r="T1728" s="37">
        <v>1003.51599121094</v>
      </c>
      <c r="U1728" s="37">
        <v>737.31311035156295</v>
      </c>
      <c r="V1728" s="13"/>
      <c r="W1728" s="13"/>
      <c r="X1728" s="13"/>
      <c r="Y1728" s="13"/>
      <c r="Z1728" s="13"/>
      <c r="AA1728" s="13"/>
    </row>
    <row r="1729" spans="1:27" ht="15.75" customHeight="1" x14ac:dyDescent="0.2">
      <c r="A1729" s="13"/>
      <c r="B1729" s="37" t="str">
        <f>"CRS25WT6007724"</f>
        <v>CRS25WT6007724</v>
      </c>
      <c r="C1729" s="38">
        <v>45870</v>
      </c>
      <c r="D1729" s="39">
        <v>3.3831018518518517E-2</v>
      </c>
      <c r="E1729" s="37" t="s">
        <v>62</v>
      </c>
      <c r="F1729" s="37">
        <v>334</v>
      </c>
      <c r="G1729" s="37">
        <v>4</v>
      </c>
      <c r="H1729" s="37">
        <v>334.81094360351602</v>
      </c>
      <c r="I1729" s="37">
        <v>10.1606035232544</v>
      </c>
      <c r="J1729" s="37">
        <v>40.915225982666001</v>
      </c>
      <c r="K1729" s="37">
        <v>10.069318771362299</v>
      </c>
      <c r="L1729" s="37">
        <v>33.250606536865199</v>
      </c>
      <c r="M1729" s="37">
        <v>0.80536949634552002</v>
      </c>
      <c r="N1729" s="37">
        <v>20.496538162231399</v>
      </c>
      <c r="O1729" s="37">
        <v>0</v>
      </c>
      <c r="P1729" s="37">
        <v>0</v>
      </c>
      <c r="Q1729" s="37">
        <v>5.7939607650041598E-3</v>
      </c>
      <c r="R1729" s="37">
        <v>25</v>
      </c>
      <c r="S1729" s="37">
        <v>0.433531403541565</v>
      </c>
      <c r="T1729" s="37">
        <v>1003.74230957031</v>
      </c>
      <c r="U1729" s="37">
        <v>1985.83435058594</v>
      </c>
      <c r="V1729" s="13"/>
      <c r="W1729" s="13"/>
      <c r="X1729" s="13"/>
      <c r="Y1729" s="13"/>
      <c r="Z1729" s="13"/>
      <c r="AA1729" s="13"/>
    </row>
    <row r="1730" spans="1:27" ht="15.75" customHeight="1" x14ac:dyDescent="0.2">
      <c r="A1730" s="13"/>
      <c r="B1730" s="37" t="str">
        <f>"CRS25WT6007725"</f>
        <v>CRS25WT6007725</v>
      </c>
      <c r="C1730" s="38">
        <v>45870</v>
      </c>
      <c r="D1730" s="39">
        <v>3.2233796296296295E-2</v>
      </c>
      <c r="E1730" s="37" t="s">
        <v>62</v>
      </c>
      <c r="F1730" s="37">
        <v>332</v>
      </c>
      <c r="G1730" s="37">
        <v>4</v>
      </c>
      <c r="H1730" s="37">
        <v>332.56570434570301</v>
      </c>
      <c r="I1730" s="37">
        <v>10.215826988220201</v>
      </c>
      <c r="J1730" s="37">
        <v>40.892646789550803</v>
      </c>
      <c r="K1730" s="37">
        <v>10.046630859375</v>
      </c>
      <c r="L1730" s="37">
        <v>33.102214813232401</v>
      </c>
      <c r="M1730" s="37">
        <v>0.79608368873596203</v>
      </c>
      <c r="N1730" s="37">
        <v>20.359088897705099</v>
      </c>
      <c r="O1730" s="37">
        <v>0</v>
      </c>
      <c r="P1730" s="37">
        <v>0</v>
      </c>
      <c r="Q1730" s="37">
        <v>4.11212258040905E-3</v>
      </c>
      <c r="R1730" s="37">
        <v>25</v>
      </c>
      <c r="S1730" s="37">
        <v>0.44855225086212203</v>
      </c>
      <c r="T1730" s="37">
        <v>1003.91595458984</v>
      </c>
      <c r="U1730" s="37">
        <v>2596.6494140625</v>
      </c>
      <c r="V1730" s="13"/>
      <c r="W1730" s="13"/>
      <c r="X1730" s="13"/>
      <c r="Y1730" s="13"/>
      <c r="Z1730" s="13"/>
      <c r="AA1730" s="13"/>
    </row>
    <row r="1731" spans="1:27" ht="15.75" customHeight="1" x14ac:dyDescent="0.2">
      <c r="A1731" s="13"/>
      <c r="B1731" s="37" t="str">
        <f>"CRS25WT6007726"</f>
        <v>CRS25WT6007726</v>
      </c>
      <c r="C1731" s="38">
        <v>45870</v>
      </c>
      <c r="D1731" s="39">
        <v>3.2719907407407406E-2</v>
      </c>
      <c r="E1731" s="37" t="s">
        <v>62</v>
      </c>
      <c r="F1731" s="37">
        <v>336</v>
      </c>
      <c r="G1731" s="37">
        <v>4</v>
      </c>
      <c r="H1731" s="37">
        <v>336.88671875</v>
      </c>
      <c r="I1731" s="37">
        <v>10.3776798248291</v>
      </c>
      <c r="J1731" s="37">
        <v>40.957038879394503</v>
      </c>
      <c r="K1731" s="37">
        <v>10.192831993103001</v>
      </c>
      <c r="L1731" s="37">
        <v>33.051338195800803</v>
      </c>
      <c r="M1731" s="37">
        <v>0.79260182380676303</v>
      </c>
      <c r="N1731" s="37">
        <v>20.623613357543899</v>
      </c>
      <c r="O1731" s="37">
        <v>0</v>
      </c>
      <c r="P1731" s="37">
        <v>0</v>
      </c>
      <c r="Q1731" s="37">
        <v>1.6269839834421899E-3</v>
      </c>
      <c r="R1731" s="37">
        <v>25</v>
      </c>
      <c r="S1731" s="37">
        <v>0.46990102529525801</v>
      </c>
      <c r="T1731" s="37">
        <v>1005.72216796875</v>
      </c>
      <c r="U1731" s="37">
        <v>1718.66247558594</v>
      </c>
      <c r="V1731" s="13"/>
      <c r="W1731" s="13"/>
      <c r="X1731" s="13"/>
      <c r="Y1731" s="13"/>
      <c r="Z1731" s="13"/>
      <c r="AA1731" s="13"/>
    </row>
    <row r="1732" spans="1:27" ht="15.75" customHeight="1" x14ac:dyDescent="0.2">
      <c r="A1732" s="13"/>
      <c r="B1732" s="37" t="str">
        <f>"CRS25WT6007727"</f>
        <v>CRS25WT6007727</v>
      </c>
      <c r="C1732" s="38">
        <v>45870</v>
      </c>
      <c r="D1732" s="39">
        <v>4.0046296296296295E-2</v>
      </c>
      <c r="E1732" s="37" t="s">
        <v>62</v>
      </c>
      <c r="F1732" s="37">
        <v>331</v>
      </c>
      <c r="G1732" s="37">
        <v>4</v>
      </c>
      <c r="H1732" s="37">
        <v>331.58377075195301</v>
      </c>
      <c r="I1732" s="37">
        <v>10.2327365875244</v>
      </c>
      <c r="J1732" s="37">
        <v>40.948234558105497</v>
      </c>
      <c r="K1732" s="37">
        <v>10.0536661148071</v>
      </c>
      <c r="L1732" s="37">
        <v>32.981376647949197</v>
      </c>
      <c r="M1732" s="37">
        <v>0.791345775127411</v>
      </c>
      <c r="N1732" s="37">
        <v>20.298974990844702</v>
      </c>
      <c r="O1732" s="37">
        <v>0</v>
      </c>
      <c r="P1732" s="37">
        <v>0</v>
      </c>
      <c r="Q1732" s="37">
        <v>1.6507007181644402E-2</v>
      </c>
      <c r="R1732" s="37">
        <v>25</v>
      </c>
      <c r="S1732" s="37">
        <v>0.49607408046722401</v>
      </c>
      <c r="T1732" s="37">
        <v>1003.19122314453</v>
      </c>
      <c r="U1732" s="37">
        <v>1536.42614746094</v>
      </c>
      <c r="V1732" s="13"/>
      <c r="W1732" s="13"/>
      <c r="X1732" s="13"/>
      <c r="Y1732" s="13"/>
      <c r="Z1732" s="13"/>
      <c r="AA1732" s="13"/>
    </row>
    <row r="1733" spans="1:27" ht="15.75" customHeight="1" x14ac:dyDescent="0.2">
      <c r="A1733" s="13"/>
      <c r="B1733" s="37" t="str">
        <f>"CRS25WT6007730"</f>
        <v>CRS25WT6007730</v>
      </c>
      <c r="C1733" s="38">
        <v>45870</v>
      </c>
      <c r="D1733" s="39">
        <v>3.9386574074074074E-2</v>
      </c>
      <c r="E1733" s="37" t="s">
        <v>62</v>
      </c>
      <c r="F1733" s="37">
        <v>335</v>
      </c>
      <c r="G1733" s="37">
        <v>4</v>
      </c>
      <c r="H1733" s="37">
        <v>335.86691284179699</v>
      </c>
      <c r="I1733" s="37">
        <v>10.356523513793899</v>
      </c>
      <c r="J1733" s="37">
        <v>40.9404487609863</v>
      </c>
      <c r="K1733" s="37">
        <v>10.112681388855</v>
      </c>
      <c r="L1733" s="37">
        <v>33.212448120117202</v>
      </c>
      <c r="M1733" s="37">
        <v>0.79213762283325195</v>
      </c>
      <c r="N1733" s="37">
        <v>20.561182022094702</v>
      </c>
      <c r="O1733" s="37">
        <v>0</v>
      </c>
      <c r="P1733" s="37">
        <v>0</v>
      </c>
      <c r="Q1733" s="37">
        <v>6.5079359337687501E-3</v>
      </c>
      <c r="R1733" s="37">
        <v>25</v>
      </c>
      <c r="S1733" s="37">
        <v>0.45370787382125899</v>
      </c>
      <c r="T1733" s="37">
        <v>1003.36956787109</v>
      </c>
      <c r="U1733" s="37">
        <v>1649.63024902344</v>
      </c>
      <c r="V1733" s="13"/>
      <c r="W1733" s="13"/>
      <c r="X1733" s="13"/>
      <c r="Y1733" s="13"/>
      <c r="Z1733" s="13"/>
      <c r="AA1733" s="13"/>
    </row>
    <row r="1734" spans="1:27" ht="15.75" customHeight="1" x14ac:dyDescent="0.2">
      <c r="A1734" s="13"/>
      <c r="B1734" s="37" t="str">
        <f>"CRS25WT6007732"</f>
        <v>CRS25WT6007732</v>
      </c>
      <c r="C1734" s="38">
        <v>45870</v>
      </c>
      <c r="D1734" s="39">
        <v>3.6828703703703704E-2</v>
      </c>
      <c r="E1734" s="37" t="s">
        <v>62</v>
      </c>
      <c r="F1734" s="37">
        <v>333</v>
      </c>
      <c r="G1734" s="37">
        <v>4</v>
      </c>
      <c r="H1734" s="37">
        <v>333.92596435546898</v>
      </c>
      <c r="I1734" s="37">
        <v>10.238279342651399</v>
      </c>
      <c r="J1734" s="37">
        <v>40.907077789306598</v>
      </c>
      <c r="K1734" s="37">
        <v>10.014609336853001</v>
      </c>
      <c r="L1734" s="37">
        <v>33.343883514404297</v>
      </c>
      <c r="M1734" s="37">
        <v>0.79730552434921298</v>
      </c>
      <c r="N1734" s="37">
        <v>20.442359924316399</v>
      </c>
      <c r="O1734" s="37">
        <v>0</v>
      </c>
      <c r="P1734" s="37">
        <v>0</v>
      </c>
      <c r="Q1734" s="37">
        <v>2.0633758977055502E-3</v>
      </c>
      <c r="R1734" s="37">
        <v>25</v>
      </c>
      <c r="S1734" s="37">
        <v>0.44948863983154302</v>
      </c>
      <c r="T1734" s="37">
        <v>1004.09210205078</v>
      </c>
      <c r="U1734" s="37">
        <v>1100.30358886719</v>
      </c>
      <c r="V1734" s="13"/>
      <c r="W1734" s="13"/>
      <c r="X1734" s="13"/>
      <c r="Y1734" s="13"/>
      <c r="Z1734" s="13"/>
      <c r="AA1734" s="13"/>
    </row>
    <row r="1735" spans="1:27" ht="15.75" customHeight="1" x14ac:dyDescent="0.2">
      <c r="A1735" s="13"/>
      <c r="B1735" s="37" t="str">
        <f>"CRS25WT6007733"</f>
        <v>CRS25WT6007733</v>
      </c>
      <c r="C1735" s="38">
        <v>45870</v>
      </c>
      <c r="D1735" s="39">
        <v>3.876157407407408E-2</v>
      </c>
      <c r="E1735" s="37" t="s">
        <v>62</v>
      </c>
      <c r="F1735" s="37">
        <v>336</v>
      </c>
      <c r="G1735" s="37">
        <v>4</v>
      </c>
      <c r="H1735" s="37">
        <v>336.08175659179699</v>
      </c>
      <c r="I1735" s="37">
        <v>10.2225637435913</v>
      </c>
      <c r="J1735" s="37">
        <v>40.929100036621101</v>
      </c>
      <c r="K1735" s="37">
        <v>10.1172122955322</v>
      </c>
      <c r="L1735" s="37">
        <v>33.2188110351563</v>
      </c>
      <c r="M1735" s="37">
        <v>0.80325400829315197</v>
      </c>
      <c r="N1735" s="37">
        <v>20.574335098266602</v>
      </c>
      <c r="O1735" s="37">
        <v>0</v>
      </c>
      <c r="P1735" s="37">
        <v>0</v>
      </c>
      <c r="Q1735" s="37">
        <v>4.11212258040905E-3</v>
      </c>
      <c r="R1735" s="37">
        <v>25</v>
      </c>
      <c r="S1735" s="37">
        <v>0.46290650963783297</v>
      </c>
      <c r="T1735" s="37">
        <v>1004.56823730469</v>
      </c>
      <c r="U1735" s="37">
        <v>2775.77270507813</v>
      </c>
      <c r="V1735" s="13"/>
      <c r="W1735" s="13"/>
      <c r="X1735" s="13"/>
      <c r="Y1735" s="13"/>
      <c r="Z1735" s="13"/>
      <c r="AA1735" s="13"/>
    </row>
    <row r="1736" spans="1:27" ht="15.75" customHeight="1" x14ac:dyDescent="0.2">
      <c r="A1736" s="13"/>
      <c r="B1736" s="37" t="str">
        <f>"CRS25WT6007734"</f>
        <v>CRS25WT6007734</v>
      </c>
      <c r="C1736" s="38">
        <v>45870</v>
      </c>
      <c r="D1736" s="39">
        <v>3.5694444444444445E-2</v>
      </c>
      <c r="E1736" s="37" t="s">
        <v>62</v>
      </c>
      <c r="F1736" s="37">
        <v>334</v>
      </c>
      <c r="G1736" s="37">
        <v>4</v>
      </c>
      <c r="H1736" s="37">
        <v>334.57196044921898</v>
      </c>
      <c r="I1736" s="37">
        <v>10.204338073730501</v>
      </c>
      <c r="J1736" s="37">
        <v>40.869411468505902</v>
      </c>
      <c r="K1736" s="37">
        <v>10.0685520172119</v>
      </c>
      <c r="L1736" s="37">
        <v>33.229404449462898</v>
      </c>
      <c r="M1736" s="37">
        <v>0.80224370956420898</v>
      </c>
      <c r="N1736" s="37">
        <v>20.481906890869102</v>
      </c>
      <c r="O1736" s="37">
        <v>0</v>
      </c>
      <c r="P1736" s="37">
        <v>0</v>
      </c>
      <c r="Q1736" s="37">
        <v>3.2539679668843698E-3</v>
      </c>
      <c r="R1736" s="37">
        <v>25</v>
      </c>
      <c r="S1736" s="37">
        <v>0.45450466871261602</v>
      </c>
      <c r="T1736" s="37">
        <v>1004.43536376953</v>
      </c>
      <c r="U1736" s="37">
        <v>3088.2421875</v>
      </c>
      <c r="V1736" s="13"/>
      <c r="W1736" s="13"/>
      <c r="X1736" s="13"/>
      <c r="Y1736" s="13"/>
      <c r="Z1736" s="13"/>
      <c r="AA1736" s="13"/>
    </row>
    <row r="1737" spans="1:27" ht="15.75" customHeight="1" x14ac:dyDescent="0.2">
      <c r="A1737" s="13"/>
      <c r="B1737" s="37" t="str">
        <f>"CRS25WT6007735"</f>
        <v>CRS25WT6007735</v>
      </c>
      <c r="C1737" s="38">
        <v>45870</v>
      </c>
      <c r="D1737" s="39">
        <v>3.6215277777777777E-2</v>
      </c>
      <c r="E1737" s="37" t="s">
        <v>62</v>
      </c>
      <c r="F1737" s="37">
        <v>334</v>
      </c>
      <c r="G1737" s="37">
        <v>4</v>
      </c>
      <c r="H1737" s="37">
        <v>334.00115966796898</v>
      </c>
      <c r="I1737" s="37">
        <v>10.2116785049438</v>
      </c>
      <c r="J1737" s="37">
        <v>40.8818550109863</v>
      </c>
      <c r="K1737" s="37">
        <v>10.054578781127899</v>
      </c>
      <c r="L1737" s="37">
        <v>33.2188110351563</v>
      </c>
      <c r="M1737" s="37">
        <v>0.80005574226379395</v>
      </c>
      <c r="N1737" s="37">
        <v>20.446964263916001</v>
      </c>
      <c r="O1737" s="37">
        <v>0</v>
      </c>
      <c r="P1737" s="37">
        <v>0</v>
      </c>
      <c r="Q1737" s="37">
        <v>5.7939607650041598E-3</v>
      </c>
      <c r="R1737" s="37">
        <v>25</v>
      </c>
      <c r="S1737" s="37">
        <v>0.45984217524528498</v>
      </c>
      <c r="T1737" s="37">
        <v>1003.59484863281</v>
      </c>
      <c r="U1737" s="37">
        <v>1742.44750976563</v>
      </c>
      <c r="V1737" s="13"/>
      <c r="W1737" s="13"/>
      <c r="X1737" s="13"/>
      <c r="Y1737" s="13"/>
      <c r="Z1737" s="13"/>
      <c r="AA1737" s="13"/>
    </row>
    <row r="1738" spans="1:27" ht="15.75" customHeight="1" x14ac:dyDescent="0.2">
      <c r="A1738" s="13"/>
      <c r="B1738" s="37" t="str">
        <f>"CRS25WT6007736"</f>
        <v>CRS25WT6007736</v>
      </c>
      <c r="C1738" s="38">
        <v>45870</v>
      </c>
      <c r="D1738" s="39">
        <v>1.0104166666666668E-2</v>
      </c>
      <c r="E1738" s="37" t="s">
        <v>62</v>
      </c>
      <c r="F1738" s="37">
        <v>336</v>
      </c>
      <c r="G1738" s="37">
        <v>4</v>
      </c>
      <c r="H1738" s="37">
        <v>336.48248291015602</v>
      </c>
      <c r="I1738" s="37">
        <v>10.351473808288601</v>
      </c>
      <c r="J1738" s="37">
        <v>40.801170349121101</v>
      </c>
      <c r="K1738" s="37">
        <v>10.1662549972534</v>
      </c>
      <c r="L1738" s="37">
        <v>33.097972869872997</v>
      </c>
      <c r="M1738" s="37">
        <v>0.79668682813644398</v>
      </c>
      <c r="N1738" s="37">
        <v>20.5988655090332</v>
      </c>
      <c r="O1738" s="37">
        <v>0</v>
      </c>
      <c r="P1738" s="37">
        <v>0</v>
      </c>
      <c r="Q1738" s="37">
        <v>5.7939607650041598E-3</v>
      </c>
      <c r="R1738" s="37">
        <v>25</v>
      </c>
      <c r="S1738" s="37">
        <v>0.44041880965232799</v>
      </c>
      <c r="T1738" s="37">
        <v>1002.68682861328</v>
      </c>
      <c r="U1738" s="37">
        <v>2852.67919921875</v>
      </c>
      <c r="V1738" s="13"/>
      <c r="W1738" s="13"/>
      <c r="X1738" s="13"/>
      <c r="Y1738" s="13"/>
      <c r="Z1738" s="13"/>
      <c r="AA1738" s="13"/>
    </row>
    <row r="1739" spans="1:27" ht="15.75" customHeight="1" x14ac:dyDescent="0.2">
      <c r="A1739" s="13"/>
      <c r="B1739" s="37" t="str">
        <f>"CRS25WT6007737"</f>
        <v>CRS25WT6007737</v>
      </c>
      <c r="C1739" s="38">
        <v>45870</v>
      </c>
      <c r="D1739" s="39">
        <v>9.2824074074074076E-3</v>
      </c>
      <c r="E1739" s="37" t="s">
        <v>62</v>
      </c>
      <c r="F1739" s="37">
        <v>336</v>
      </c>
      <c r="G1739" s="37">
        <v>4</v>
      </c>
      <c r="H1739" s="37">
        <v>336.61322021484398</v>
      </c>
      <c r="I1739" s="37">
        <v>10.199578285217299</v>
      </c>
      <c r="J1739" s="37">
        <v>40.837940216064503</v>
      </c>
      <c r="K1739" s="37">
        <v>10.102267265319799</v>
      </c>
      <c r="L1739" s="37">
        <v>33.320564270019503</v>
      </c>
      <c r="M1739" s="37">
        <v>0.80813723802566495</v>
      </c>
      <c r="N1739" s="37">
        <v>20.606870651245099</v>
      </c>
      <c r="O1739" s="37">
        <v>0</v>
      </c>
      <c r="P1739" s="37">
        <v>0</v>
      </c>
      <c r="Q1739" s="37">
        <v>1.30158718675375E-2</v>
      </c>
      <c r="R1739" s="37">
        <v>25</v>
      </c>
      <c r="S1739" s="37">
        <v>0.44254878163337702</v>
      </c>
      <c r="T1739" s="37">
        <v>1003.23065185547</v>
      </c>
      <c r="U1739" s="37">
        <v>1643.10290527344</v>
      </c>
      <c r="V1739" s="13"/>
      <c r="W1739" s="13"/>
      <c r="X1739" s="13"/>
      <c r="Y1739" s="13"/>
      <c r="Z1739" s="13"/>
      <c r="AA1739" s="13"/>
    </row>
    <row r="1740" spans="1:27" ht="15.75" customHeight="1" x14ac:dyDescent="0.2">
      <c r="A1740" s="13"/>
      <c r="B1740" s="37" t="str">
        <f>"CRS25WT6007738"</f>
        <v>CRS25WT6007738</v>
      </c>
      <c r="C1740" s="38">
        <v>45870</v>
      </c>
      <c r="D1740" s="39">
        <v>8.6921296296296312E-3</v>
      </c>
      <c r="E1740" s="37" t="s">
        <v>62</v>
      </c>
      <c r="F1740" s="37">
        <v>336</v>
      </c>
      <c r="G1740" s="37">
        <v>4</v>
      </c>
      <c r="H1740" s="37">
        <v>336.275634765625</v>
      </c>
      <c r="I1740" s="37">
        <v>10.2923078536987</v>
      </c>
      <c r="J1740" s="37">
        <v>40.923999786377003</v>
      </c>
      <c r="K1740" s="37">
        <v>10.0499353408813</v>
      </c>
      <c r="L1740" s="37">
        <v>33.460475921630902</v>
      </c>
      <c r="M1740" s="37">
        <v>0.79837065935134899</v>
      </c>
      <c r="N1740" s="37">
        <v>20.58620262146</v>
      </c>
      <c r="O1740" s="37">
        <v>0</v>
      </c>
      <c r="P1740" s="37">
        <v>0</v>
      </c>
      <c r="Q1740" s="37">
        <v>3.1758432742208199E-3</v>
      </c>
      <c r="R1740" s="37">
        <v>25</v>
      </c>
      <c r="S1740" s="37">
        <v>0.42164081335067699</v>
      </c>
      <c r="T1740" s="37">
        <v>1004.61242675781</v>
      </c>
      <c r="U1740" s="37">
        <v>1257.41198730469</v>
      </c>
      <c r="V1740" s="13"/>
      <c r="W1740" s="13"/>
      <c r="X1740" s="13"/>
      <c r="Y1740" s="13"/>
      <c r="Z1740" s="13"/>
      <c r="AA1740" s="13"/>
    </row>
    <row r="1741" spans="1:27" ht="15.75" customHeight="1" x14ac:dyDescent="0.2">
      <c r="A1741" s="13"/>
      <c r="B1741" s="37" t="str">
        <f>"CRS25WT6007739"</f>
        <v>CRS25WT6007739</v>
      </c>
      <c r="C1741" s="38">
        <v>45870</v>
      </c>
      <c r="D1741" s="39">
        <v>4.8298611111111112E-2</v>
      </c>
      <c r="E1741" s="37" t="s">
        <v>62</v>
      </c>
      <c r="F1741" s="37">
        <v>332</v>
      </c>
      <c r="G1741" s="37">
        <v>4</v>
      </c>
      <c r="H1741" s="37">
        <v>332.31335449218801</v>
      </c>
      <c r="I1741" s="37">
        <v>10.3162441253662</v>
      </c>
      <c r="J1741" s="37">
        <v>40.867782592773402</v>
      </c>
      <c r="K1741" s="37">
        <v>10.002493858337401</v>
      </c>
      <c r="L1741" s="37">
        <v>33.223049163818402</v>
      </c>
      <c r="M1741" s="37">
        <v>0.78821575641632102</v>
      </c>
      <c r="N1741" s="37">
        <v>20.3436393737793</v>
      </c>
      <c r="O1741" s="37">
        <v>0</v>
      </c>
      <c r="P1741" s="37">
        <v>0</v>
      </c>
      <c r="Q1741" s="37">
        <v>5.7539604604244197E-3</v>
      </c>
      <c r="R1741" s="37">
        <v>25</v>
      </c>
      <c r="S1741" s="37">
        <v>0.46149060130119302</v>
      </c>
      <c r="T1741" s="37">
        <v>1004.00360107422</v>
      </c>
      <c r="U1741" s="37">
        <v>1096.22412109375</v>
      </c>
      <c r="V1741" s="13"/>
      <c r="W1741" s="13"/>
      <c r="X1741" s="13"/>
      <c r="Y1741" s="13"/>
      <c r="Z1741" s="13"/>
      <c r="AA1741" s="13"/>
    </row>
    <row r="1742" spans="1:27" ht="15.75" customHeight="1" x14ac:dyDescent="0.2">
      <c r="A1742" s="13"/>
      <c r="B1742" s="37" t="str">
        <f>"CRS25WT6007740"</f>
        <v>CRS25WT6007740</v>
      </c>
      <c r="C1742" s="38">
        <v>45870</v>
      </c>
      <c r="D1742" s="39">
        <v>4.7037037037037037E-2</v>
      </c>
      <c r="E1742" s="37" t="s">
        <v>62</v>
      </c>
      <c r="F1742" s="37">
        <v>332</v>
      </c>
      <c r="G1742" s="37">
        <v>4</v>
      </c>
      <c r="H1742" s="37">
        <v>332.23455810546898</v>
      </c>
      <c r="I1742" s="37">
        <v>10.2579231262207</v>
      </c>
      <c r="J1742" s="37">
        <v>40.903163909912102</v>
      </c>
      <c r="K1742" s="37">
        <v>10.0250701904297</v>
      </c>
      <c r="L1742" s="37">
        <v>33.140373229980497</v>
      </c>
      <c r="M1742" s="37">
        <v>0.79182362556457497</v>
      </c>
      <c r="N1742" s="37">
        <v>20.3388156890869</v>
      </c>
      <c r="O1742" s="37">
        <v>0</v>
      </c>
      <c r="P1742" s="37">
        <v>0</v>
      </c>
      <c r="Q1742" s="37">
        <v>4.1267517954111099E-3</v>
      </c>
      <c r="R1742" s="37">
        <v>25</v>
      </c>
      <c r="S1742" s="37">
        <v>0.47770655155181901</v>
      </c>
      <c r="T1742" s="37">
        <v>1004.50933837891</v>
      </c>
      <c r="U1742" s="37">
        <v>2890.79077148438</v>
      </c>
      <c r="V1742" s="13"/>
      <c r="W1742" s="13"/>
      <c r="X1742" s="13"/>
      <c r="Y1742" s="13"/>
      <c r="Z1742" s="13"/>
      <c r="AA1742" s="13"/>
    </row>
    <row r="1743" spans="1:27" ht="15.75" customHeight="1" x14ac:dyDescent="0.2">
      <c r="A1743" s="13"/>
      <c r="B1743" s="37" t="str">
        <f>"CRS25WT6007741"</f>
        <v>CRS25WT6007741</v>
      </c>
      <c r="C1743" s="38">
        <v>45870</v>
      </c>
      <c r="D1743" s="39">
        <v>5.5995370370370369E-2</v>
      </c>
      <c r="E1743" s="37" t="s">
        <v>62</v>
      </c>
      <c r="F1743" s="37">
        <v>335</v>
      </c>
      <c r="G1743" s="37">
        <v>4</v>
      </c>
      <c r="H1743" s="37">
        <v>335.105224609375</v>
      </c>
      <c r="I1743" s="37">
        <v>10.439154624939</v>
      </c>
      <c r="J1743" s="37">
        <v>40.898357391357401</v>
      </c>
      <c r="K1743" s="37">
        <v>10.062771797180201</v>
      </c>
      <c r="L1743" s="37">
        <v>33.301483154296903</v>
      </c>
      <c r="M1743" s="37">
        <v>0.78489220142364502</v>
      </c>
      <c r="N1743" s="37">
        <v>20.514553070068398</v>
      </c>
      <c r="O1743" s="37">
        <v>0</v>
      </c>
      <c r="P1743" s="37">
        <v>0</v>
      </c>
      <c r="Q1743" s="37">
        <v>2.0634902175515899E-3</v>
      </c>
      <c r="R1743" s="37">
        <v>25</v>
      </c>
      <c r="S1743" s="37">
        <v>0.47175538539886502</v>
      </c>
      <c r="T1743" s="37">
        <v>1003.34936523438</v>
      </c>
      <c r="U1743" s="37">
        <v>1029.93286132813</v>
      </c>
      <c r="V1743" s="13"/>
      <c r="W1743" s="13"/>
      <c r="X1743" s="13"/>
      <c r="Y1743" s="13"/>
      <c r="Z1743" s="13"/>
      <c r="AA1743" s="13"/>
    </row>
    <row r="1744" spans="1:27" ht="15.75" customHeight="1" x14ac:dyDescent="0.2">
      <c r="A1744" s="13"/>
      <c r="B1744" s="37" t="str">
        <f>"CRS25WT6007742"</f>
        <v>CRS25WT6007742</v>
      </c>
      <c r="C1744" s="38">
        <v>45870</v>
      </c>
      <c r="D1744" s="39">
        <v>4.6203703703703698E-2</v>
      </c>
      <c r="E1744" s="37" t="s">
        <v>62</v>
      </c>
      <c r="F1744" s="37">
        <v>334</v>
      </c>
      <c r="G1744" s="37">
        <v>4</v>
      </c>
      <c r="H1744" s="37">
        <v>334.97152709960898</v>
      </c>
      <c r="I1744" s="37">
        <v>10.1827068328857</v>
      </c>
      <c r="J1744" s="37">
        <v>40.985774993896499</v>
      </c>
      <c r="K1744" s="37">
        <v>10.074790000915501</v>
      </c>
      <c r="L1744" s="37">
        <v>33.248485565185497</v>
      </c>
      <c r="M1744" s="37">
        <v>0.80262279510498002</v>
      </c>
      <c r="N1744" s="37">
        <v>20.506368637085</v>
      </c>
      <c r="O1744" s="37">
        <v>0</v>
      </c>
      <c r="P1744" s="37">
        <v>0</v>
      </c>
      <c r="Q1744" s="37">
        <v>6.0280305333435501E-3</v>
      </c>
      <c r="R1744" s="37">
        <v>25</v>
      </c>
      <c r="S1744" s="37">
        <v>0.469500333070755</v>
      </c>
      <c r="T1744" s="37">
        <v>1005.34149169922</v>
      </c>
      <c r="U1744" s="37">
        <v>3369.34033203125</v>
      </c>
      <c r="V1744" s="13"/>
      <c r="W1744" s="13"/>
      <c r="X1744" s="13"/>
      <c r="Y1744" s="13"/>
      <c r="Z1744" s="13"/>
      <c r="AA1744" s="13"/>
    </row>
    <row r="1745" spans="1:27" ht="15.75" customHeight="1" x14ac:dyDescent="0.2">
      <c r="A1745" s="13"/>
      <c r="B1745" s="37" t="str">
        <f>"CRS25WT6007743"</f>
        <v>CRS25WT6007743</v>
      </c>
      <c r="C1745" s="38">
        <v>45870</v>
      </c>
      <c r="D1745" s="39">
        <v>5.6643518518518517E-2</v>
      </c>
      <c r="E1745" s="37" t="s">
        <v>62</v>
      </c>
      <c r="F1745" s="37">
        <v>336</v>
      </c>
      <c r="G1745" s="37">
        <v>4</v>
      </c>
      <c r="H1745" s="37">
        <v>336.322021484375</v>
      </c>
      <c r="I1745" s="37">
        <v>10.260173797607401</v>
      </c>
      <c r="J1745" s="37">
        <v>40.923633575439503</v>
      </c>
      <c r="K1745" s="37">
        <v>10.062159538269</v>
      </c>
      <c r="L1745" s="37">
        <v>33.4244384765625</v>
      </c>
      <c r="M1745" s="37">
        <v>0.80098873376846302</v>
      </c>
      <c r="N1745" s="37">
        <v>20.589042663574201</v>
      </c>
      <c r="O1745" s="37">
        <v>0</v>
      </c>
      <c r="P1745" s="37">
        <v>0</v>
      </c>
      <c r="Q1745" s="37">
        <v>1.3015853241085999E-2</v>
      </c>
      <c r="R1745" s="37">
        <v>25</v>
      </c>
      <c r="S1745" s="37">
        <v>0.44256791472434998</v>
      </c>
      <c r="T1745" s="37">
        <v>1003.36889648438</v>
      </c>
      <c r="U1745" s="37">
        <v>1264.64135742188</v>
      </c>
      <c r="V1745" s="13"/>
      <c r="W1745" s="13"/>
      <c r="X1745" s="13"/>
      <c r="Y1745" s="13"/>
      <c r="Z1745" s="13"/>
      <c r="AA1745" s="13"/>
    </row>
    <row r="1746" spans="1:27" ht="15.75" customHeight="1" x14ac:dyDescent="0.2">
      <c r="A1746" s="13"/>
      <c r="B1746" s="37" t="str">
        <f>"CRS25WT6007744"</f>
        <v>CRS25WT6007744</v>
      </c>
      <c r="C1746" s="38">
        <v>45870</v>
      </c>
      <c r="D1746" s="39">
        <v>5.7129629629629634E-2</v>
      </c>
      <c r="E1746" s="37" t="s">
        <v>62</v>
      </c>
      <c r="F1746" s="37">
        <v>336</v>
      </c>
      <c r="G1746" s="37">
        <v>4</v>
      </c>
      <c r="H1746" s="37">
        <v>336.48373413085898</v>
      </c>
      <c r="I1746" s="37">
        <v>10.2652282714844</v>
      </c>
      <c r="J1746" s="37">
        <v>40.977439880371101</v>
      </c>
      <c r="K1746" s="37">
        <v>10.082984924316399</v>
      </c>
      <c r="L1746" s="37">
        <v>33.3714408874512</v>
      </c>
      <c r="M1746" s="37">
        <v>0.79992753267288197</v>
      </c>
      <c r="N1746" s="37">
        <v>20.598943710327099</v>
      </c>
      <c r="O1746" s="37">
        <v>0</v>
      </c>
      <c r="P1746" s="37">
        <v>0</v>
      </c>
      <c r="Q1746" s="37">
        <v>6.0316901654005103E-3</v>
      </c>
      <c r="R1746" s="37">
        <v>25</v>
      </c>
      <c r="S1746" s="37">
        <v>0.439883142709732</v>
      </c>
      <c r="T1746" s="37">
        <v>1004.11370849609</v>
      </c>
      <c r="U1746" s="37">
        <v>1907.38586425781</v>
      </c>
      <c r="V1746" s="13"/>
      <c r="W1746" s="13"/>
      <c r="X1746" s="13"/>
      <c r="Y1746" s="13"/>
      <c r="Z1746" s="13"/>
      <c r="AA1746" s="13"/>
    </row>
    <row r="1747" spans="1:27" ht="15.75" customHeight="1" x14ac:dyDescent="0.2">
      <c r="A1747" s="13"/>
      <c r="B1747" s="37" t="str">
        <f>"CRS25WT6007745"</f>
        <v>CRS25WT6007745</v>
      </c>
      <c r="C1747" s="38">
        <v>45870</v>
      </c>
      <c r="D1747" s="39">
        <v>4.4097222222222225E-2</v>
      </c>
      <c r="E1747" s="37" t="s">
        <v>62</v>
      </c>
      <c r="F1747" s="37">
        <v>337</v>
      </c>
      <c r="G1747" s="37">
        <v>4</v>
      </c>
      <c r="H1747" s="37">
        <v>337.11526489257801</v>
      </c>
      <c r="I1747" s="37">
        <v>10.292228698730501</v>
      </c>
      <c r="J1747" s="37">
        <v>41.115909576416001</v>
      </c>
      <c r="K1747" s="37">
        <v>10.065463066101101</v>
      </c>
      <c r="L1747" s="37">
        <v>33.492275238037102</v>
      </c>
      <c r="M1747" s="37">
        <v>0.79663443565368697</v>
      </c>
      <c r="N1747" s="37">
        <v>20.6376037597656</v>
      </c>
      <c r="O1747" s="37">
        <v>0</v>
      </c>
      <c r="P1747" s="37">
        <v>0</v>
      </c>
      <c r="Q1747" s="37">
        <v>1.6269839834421899E-3</v>
      </c>
      <c r="R1747" s="37">
        <v>25</v>
      </c>
      <c r="S1747" s="37">
        <v>0.44613566994667098</v>
      </c>
      <c r="T1747" s="37">
        <v>1003.91607666016</v>
      </c>
      <c r="U1747" s="37">
        <v>2574.66796875</v>
      </c>
      <c r="V1747" s="13"/>
      <c r="W1747" s="13"/>
      <c r="X1747" s="13"/>
      <c r="Y1747" s="13"/>
      <c r="Z1747" s="13"/>
      <c r="AA1747" s="13"/>
    </row>
    <row r="1748" spans="1:27" ht="15.75" customHeight="1" x14ac:dyDescent="0.2">
      <c r="A1748" s="13"/>
      <c r="B1748" s="37" t="str">
        <f>"CRS25WT6007746"</f>
        <v>CRS25WT6007746</v>
      </c>
      <c r="C1748" s="38">
        <v>45870</v>
      </c>
      <c r="D1748" s="39">
        <v>4.5613425925925925E-2</v>
      </c>
      <c r="E1748" s="37" t="s">
        <v>62</v>
      </c>
      <c r="F1748" s="37">
        <v>334</v>
      </c>
      <c r="G1748" s="37">
        <v>4</v>
      </c>
      <c r="H1748" s="37">
        <v>334.949951171875</v>
      </c>
      <c r="I1748" s="37">
        <v>10.272478103637701</v>
      </c>
      <c r="J1748" s="37">
        <v>41.081199645996101</v>
      </c>
      <c r="K1748" s="37">
        <v>9.9724082946777308</v>
      </c>
      <c r="L1748" s="37">
        <v>33.587673187255902</v>
      </c>
      <c r="M1748" s="37">
        <v>0.793709516525269</v>
      </c>
      <c r="N1748" s="37">
        <v>20.505046844482401</v>
      </c>
      <c r="O1748" s="37">
        <v>0</v>
      </c>
      <c r="P1748" s="37">
        <v>0</v>
      </c>
      <c r="Q1748" s="37">
        <v>2.0560566335916502E-3</v>
      </c>
      <c r="R1748" s="37">
        <v>25</v>
      </c>
      <c r="S1748" s="37">
        <v>0.433635413646698</v>
      </c>
      <c r="T1748" s="37">
        <v>1005.88793945313</v>
      </c>
      <c r="U1748" s="37">
        <v>1074.73303222656</v>
      </c>
      <c r="V1748" s="13"/>
      <c r="W1748" s="13"/>
      <c r="X1748" s="13"/>
      <c r="Y1748" s="13"/>
      <c r="Z1748" s="13"/>
      <c r="AA1748" s="13"/>
    </row>
    <row r="1749" spans="1:27" ht="15.75" customHeight="1" x14ac:dyDescent="0.2">
      <c r="A1749" s="13"/>
      <c r="B1749" s="37" t="str">
        <f>"CRS25WT6007747"</f>
        <v>CRS25WT6007747</v>
      </c>
      <c r="C1749" s="38">
        <v>45870</v>
      </c>
      <c r="D1749" s="39">
        <v>4.355324074074074E-2</v>
      </c>
      <c r="E1749" s="37" t="s">
        <v>62</v>
      </c>
      <c r="F1749" s="37">
        <v>337</v>
      </c>
      <c r="G1749" s="37">
        <v>4</v>
      </c>
      <c r="H1749" s="37">
        <v>337.55007934570301</v>
      </c>
      <c r="I1749" s="37">
        <v>10.2345514297485</v>
      </c>
      <c r="J1749" s="37">
        <v>41.060329437255902</v>
      </c>
      <c r="K1749" s="37">
        <v>10.1104431152344</v>
      </c>
      <c r="L1749" s="37">
        <v>33.386280059814503</v>
      </c>
      <c r="M1749" s="37">
        <v>0.80324304103851296</v>
      </c>
      <c r="N1749" s="37">
        <v>20.664222717285199</v>
      </c>
      <c r="O1749" s="37">
        <v>0</v>
      </c>
      <c r="P1749" s="37">
        <v>0</v>
      </c>
      <c r="Q1749" s="37">
        <v>2.0560612902045198E-3</v>
      </c>
      <c r="R1749" s="37">
        <v>25</v>
      </c>
      <c r="S1749" s="37">
        <v>0.43890082836151101</v>
      </c>
      <c r="T1749" s="37">
        <v>1003.78540039063</v>
      </c>
      <c r="U1749" s="37">
        <v>2342.26342773438</v>
      </c>
      <c r="V1749" s="13"/>
      <c r="W1749" s="13"/>
      <c r="X1749" s="13"/>
      <c r="Y1749" s="13"/>
      <c r="Z1749" s="13"/>
      <c r="AA1749" s="13"/>
    </row>
    <row r="1750" spans="1:27" ht="15.75" customHeight="1" x14ac:dyDescent="0.2">
      <c r="A1750" s="13"/>
      <c r="B1750" s="37" t="str">
        <f>"CRS25WT6007748"</f>
        <v>CRS25WT6007748</v>
      </c>
      <c r="C1750" s="38">
        <v>45870</v>
      </c>
      <c r="D1750" s="39">
        <v>4.3067129629629629E-2</v>
      </c>
      <c r="E1750" s="37" t="s">
        <v>62</v>
      </c>
      <c r="F1750" s="37">
        <v>336</v>
      </c>
      <c r="G1750" s="37">
        <v>4</v>
      </c>
      <c r="H1750" s="37">
        <v>336.86361694335898</v>
      </c>
      <c r="I1750" s="37">
        <v>10.242098808288601</v>
      </c>
      <c r="J1750" s="37">
        <v>41.0301704406738</v>
      </c>
      <c r="K1750" s="37">
        <v>10.0726127624512</v>
      </c>
      <c r="L1750" s="37">
        <v>33.443519592285199</v>
      </c>
      <c r="M1750" s="37">
        <v>0.80160760879516602</v>
      </c>
      <c r="N1750" s="37">
        <v>20.622198104858398</v>
      </c>
      <c r="O1750" s="37">
        <v>0</v>
      </c>
      <c r="P1750" s="37">
        <v>0</v>
      </c>
      <c r="Q1750" s="37">
        <v>2.0633758977055502E-3</v>
      </c>
      <c r="R1750" s="37">
        <v>25</v>
      </c>
      <c r="S1750" s="37">
        <v>0.436043500900269</v>
      </c>
      <c r="T1750" s="37">
        <v>1004.29046630859</v>
      </c>
      <c r="U1750" s="37">
        <v>1979.0048828125</v>
      </c>
      <c r="V1750" s="13"/>
      <c r="W1750" s="13"/>
      <c r="X1750" s="13"/>
      <c r="Y1750" s="13"/>
      <c r="Z1750" s="13"/>
      <c r="AA1750" s="13"/>
    </row>
    <row r="1751" spans="1:27" ht="15.75" customHeight="1" x14ac:dyDescent="0.2">
      <c r="A1751" s="13"/>
      <c r="B1751" s="37" t="str">
        <f>"CRS25WT6007749"</f>
        <v>CRS25WT6007749</v>
      </c>
      <c r="C1751" s="38">
        <v>45870</v>
      </c>
      <c r="D1751" s="39">
        <v>4.2604166666666665E-2</v>
      </c>
      <c r="E1751" s="37" t="s">
        <v>62</v>
      </c>
      <c r="F1751" s="37">
        <v>336</v>
      </c>
      <c r="G1751" s="37">
        <v>4</v>
      </c>
      <c r="H1751" s="37">
        <v>336.76443481445301</v>
      </c>
      <c r="I1751" s="37">
        <v>10.201786041259799</v>
      </c>
      <c r="J1751" s="37">
        <v>41.013198852539098</v>
      </c>
      <c r="K1751" s="37">
        <v>10.117104530334499</v>
      </c>
      <c r="L1751" s="37">
        <v>33.286647796630902</v>
      </c>
      <c r="M1751" s="37">
        <v>0.80487114191055298</v>
      </c>
      <c r="N1751" s="37">
        <v>20.616127014160199</v>
      </c>
      <c r="O1751" s="37">
        <v>0</v>
      </c>
      <c r="P1751" s="37">
        <v>0</v>
      </c>
      <c r="Q1751" s="37">
        <v>8.2242451608181E-3</v>
      </c>
      <c r="R1751" s="37">
        <v>25</v>
      </c>
      <c r="S1751" s="37">
        <v>0.45504257082939098</v>
      </c>
      <c r="T1751" s="37">
        <v>1004.37133789063</v>
      </c>
      <c r="U1751" s="37">
        <v>2936.4140625</v>
      </c>
      <c r="V1751" s="13"/>
      <c r="W1751" s="13"/>
      <c r="X1751" s="13"/>
      <c r="Y1751" s="13"/>
      <c r="Z1751" s="13"/>
      <c r="AA1751" s="13"/>
    </row>
    <row r="1752" spans="1:27" ht="15.75" customHeight="1" x14ac:dyDescent="0.2">
      <c r="A1752" s="13"/>
      <c r="B1752" s="37" t="str">
        <f>"CRS25WT6007750"</f>
        <v>CRS25WT6007750</v>
      </c>
      <c r="C1752" s="38">
        <v>45870</v>
      </c>
      <c r="D1752" s="39">
        <v>4.2094907407407407E-2</v>
      </c>
      <c r="E1752" s="37" t="s">
        <v>62</v>
      </c>
      <c r="F1752" s="37">
        <v>335</v>
      </c>
      <c r="G1752" s="37">
        <v>4</v>
      </c>
      <c r="H1752" s="37">
        <v>335.88119506835898</v>
      </c>
      <c r="I1752" s="37">
        <v>10.3109683990479</v>
      </c>
      <c r="J1752" s="37">
        <v>40.909778594970703</v>
      </c>
      <c r="K1752" s="37">
        <v>10.051521301269499</v>
      </c>
      <c r="L1752" s="37">
        <v>33.415958404541001</v>
      </c>
      <c r="M1752" s="37">
        <v>0.79626768827438399</v>
      </c>
      <c r="N1752" s="37">
        <v>20.562057495117202</v>
      </c>
      <c r="O1752" s="37">
        <v>0</v>
      </c>
      <c r="P1752" s="37">
        <v>0</v>
      </c>
      <c r="Q1752" s="37">
        <v>4.1267517954111099E-3</v>
      </c>
      <c r="R1752" s="37">
        <v>25</v>
      </c>
      <c r="S1752" s="37">
        <v>0.43714952468872098</v>
      </c>
      <c r="T1752" s="37">
        <v>1002.56634521484</v>
      </c>
      <c r="U1752" s="37">
        <v>1006.88952636719</v>
      </c>
      <c r="V1752" s="13"/>
      <c r="W1752" s="13"/>
      <c r="X1752" s="13"/>
      <c r="Y1752" s="13"/>
      <c r="Z1752" s="13"/>
      <c r="AA1752" s="13"/>
    </row>
    <row r="1753" spans="1:27" ht="15.75" customHeight="1" x14ac:dyDescent="0.2">
      <c r="A1753" s="13"/>
      <c r="B1753" s="37" t="str">
        <f>"CRS25WT6007751"</f>
        <v>CRS25WT6007751</v>
      </c>
      <c r="C1753" s="38">
        <v>45870</v>
      </c>
      <c r="D1753" s="39">
        <v>4.1666666666666664E-2</v>
      </c>
      <c r="E1753" s="37" t="s">
        <v>62</v>
      </c>
      <c r="F1753" s="37">
        <v>334</v>
      </c>
      <c r="G1753" s="37">
        <v>4</v>
      </c>
      <c r="H1753" s="37">
        <v>334.79666137695301</v>
      </c>
      <c r="I1753" s="37">
        <v>10.1870212554932</v>
      </c>
      <c r="J1753" s="37">
        <v>40.884777069091797</v>
      </c>
      <c r="K1753" s="37">
        <v>10.038169860839799</v>
      </c>
      <c r="L1753" s="37">
        <v>33.352359771728501</v>
      </c>
      <c r="M1753" s="37">
        <v>0.80384492874145497</v>
      </c>
      <c r="N1753" s="37">
        <v>20.495662689208999</v>
      </c>
      <c r="O1753" s="37">
        <v>0</v>
      </c>
      <c r="P1753" s="37">
        <v>0</v>
      </c>
      <c r="Q1753" s="37">
        <v>2.0633758977055502E-3</v>
      </c>
      <c r="R1753" s="37">
        <v>25</v>
      </c>
      <c r="S1753" s="37">
        <v>0.443213671445847</v>
      </c>
      <c r="T1753" s="37">
        <v>1002.94940185547</v>
      </c>
      <c r="U1753" s="37">
        <v>932.40789794921898</v>
      </c>
      <c r="V1753" s="13"/>
      <c r="W1753" s="13"/>
      <c r="X1753" s="13"/>
      <c r="Y1753" s="13"/>
      <c r="Z1753" s="13"/>
      <c r="AA1753" s="13"/>
    </row>
    <row r="1754" spans="1:27" ht="15.75" customHeight="1" x14ac:dyDescent="0.2">
      <c r="A1754" s="13"/>
      <c r="B1754" s="37" t="str">
        <f>"CRS25WT6007752"</f>
        <v>CRS25WT6007752</v>
      </c>
      <c r="C1754" s="38">
        <v>45870</v>
      </c>
      <c r="D1754" s="39">
        <v>4.1203703703703708E-2</v>
      </c>
      <c r="E1754" s="37" t="s">
        <v>62</v>
      </c>
      <c r="F1754" s="37">
        <v>335</v>
      </c>
      <c r="G1754" s="37">
        <v>4</v>
      </c>
      <c r="H1754" s="37">
        <v>335.278564453125</v>
      </c>
      <c r="I1754" s="37">
        <v>10.2448167800903</v>
      </c>
      <c r="J1754" s="37">
        <v>40.880935668945298</v>
      </c>
      <c r="K1754" s="37">
        <v>10.084668159484901</v>
      </c>
      <c r="L1754" s="37">
        <v>33.246368408203097</v>
      </c>
      <c r="M1754" s="37">
        <v>0.80053579807281505</v>
      </c>
      <c r="N1754" s="37">
        <v>20.5251655578613</v>
      </c>
      <c r="O1754" s="37">
        <v>0</v>
      </c>
      <c r="P1754" s="37">
        <v>0</v>
      </c>
      <c r="Q1754" s="37">
        <v>2.0560612902045198E-3</v>
      </c>
      <c r="R1754" s="37">
        <v>25</v>
      </c>
      <c r="S1754" s="37">
        <v>0.45915463566780101</v>
      </c>
      <c r="T1754" s="37">
        <v>1003.76837158203</v>
      </c>
      <c r="U1754" s="37">
        <v>2310.546875</v>
      </c>
      <c r="V1754" s="13"/>
      <c r="W1754" s="13"/>
      <c r="X1754" s="13"/>
      <c r="Y1754" s="13"/>
      <c r="Z1754" s="13"/>
      <c r="AA1754" s="13"/>
    </row>
    <row r="1755" spans="1:27" ht="15.75" customHeight="1" x14ac:dyDescent="0.2">
      <c r="A1755" s="13"/>
      <c r="B1755" s="37" t="str">
        <f>"CRS25WT6007753"</f>
        <v>CRS25WT6007753</v>
      </c>
      <c r="C1755" s="38">
        <v>45870</v>
      </c>
      <c r="D1755" s="39">
        <v>4.0752314814814811E-2</v>
      </c>
      <c r="E1755" s="37" t="s">
        <v>62</v>
      </c>
      <c r="F1755" s="37">
        <v>335</v>
      </c>
      <c r="G1755" s="37">
        <v>4</v>
      </c>
      <c r="H1755" s="37">
        <v>335.02304077148398</v>
      </c>
      <c r="I1755" s="37">
        <v>10.434243202209499</v>
      </c>
      <c r="J1755" s="37">
        <v>40.892520904541001</v>
      </c>
      <c r="K1755" s="37">
        <v>10.087272644043001</v>
      </c>
      <c r="L1755" s="37">
        <v>33.212448120117202</v>
      </c>
      <c r="M1755" s="37">
        <v>0.785181105136871</v>
      </c>
      <c r="N1755" s="37">
        <v>20.509521484375</v>
      </c>
      <c r="O1755" s="37">
        <v>0</v>
      </c>
      <c r="P1755" s="37">
        <v>0</v>
      </c>
      <c r="Q1755" s="37">
        <v>6.3504660502076097E-3</v>
      </c>
      <c r="R1755" s="37">
        <v>25</v>
      </c>
      <c r="S1755" s="37">
        <v>0.45760801434516901</v>
      </c>
      <c r="T1755" s="37">
        <v>1002.58819580078</v>
      </c>
      <c r="U1755" s="37">
        <v>995.621826171875</v>
      </c>
      <c r="V1755" s="13"/>
      <c r="W1755" s="13"/>
      <c r="X1755" s="13"/>
      <c r="Y1755" s="13"/>
      <c r="Z1755" s="13"/>
      <c r="AA1755" s="13"/>
    </row>
    <row r="1756" spans="1:27" ht="15.75" customHeight="1" x14ac:dyDescent="0.2">
      <c r="A1756" s="13"/>
      <c r="B1756" s="37" t="str">
        <f>"CRS25WT6007754"</f>
        <v>CRS25WT6007754</v>
      </c>
      <c r="C1756" s="38">
        <v>45870</v>
      </c>
      <c r="D1756" s="39">
        <v>5.7511574074074069E-2</v>
      </c>
      <c r="E1756" s="37" t="s">
        <v>62</v>
      </c>
      <c r="F1756" s="37">
        <v>336</v>
      </c>
      <c r="G1756" s="37">
        <v>4</v>
      </c>
      <c r="H1756" s="37">
        <v>336.12072753906301</v>
      </c>
      <c r="I1756" s="37">
        <v>10.273032188415501</v>
      </c>
      <c r="J1756" s="37">
        <v>40.924430847167997</v>
      </c>
      <c r="K1756" s="37">
        <v>10.054862022399901</v>
      </c>
      <c r="L1756" s="37">
        <v>33.428676605224602</v>
      </c>
      <c r="M1756" s="37">
        <v>0.79949176311492898</v>
      </c>
      <c r="N1756" s="37">
        <v>20.5767211914063</v>
      </c>
      <c r="O1756" s="37">
        <v>0</v>
      </c>
      <c r="P1756" s="37">
        <v>0</v>
      </c>
      <c r="Q1756" s="37">
        <v>8.0372637603431897E-4</v>
      </c>
      <c r="R1756" s="37">
        <v>25</v>
      </c>
      <c r="S1756" s="37">
        <v>0.457253277301788</v>
      </c>
      <c r="T1756" s="37">
        <v>1003.34722900391</v>
      </c>
      <c r="U1756" s="37">
        <v>1256.47717285156</v>
      </c>
      <c r="V1756" s="13"/>
      <c r="W1756" s="13"/>
      <c r="X1756" s="13"/>
      <c r="Y1756" s="13"/>
      <c r="Z1756" s="13"/>
      <c r="AA1756" s="13"/>
    </row>
    <row r="1757" spans="1:27" ht="15.75" customHeight="1" x14ac:dyDescent="0.2">
      <c r="A1757" s="13"/>
      <c r="B1757" s="37" t="str">
        <f>"CRS25WT6007755"</f>
        <v>CRS25WT6007755</v>
      </c>
      <c r="C1757" s="38">
        <v>45870</v>
      </c>
      <c r="D1757" s="39">
        <v>5.8217592592592592E-2</v>
      </c>
      <c r="E1757" s="37" t="s">
        <v>62</v>
      </c>
      <c r="F1757" s="37">
        <v>337</v>
      </c>
      <c r="G1757" s="37">
        <v>4</v>
      </c>
      <c r="H1757" s="37">
        <v>337.05984497070301</v>
      </c>
      <c r="I1757" s="37">
        <v>10.2768096923828</v>
      </c>
      <c r="J1757" s="37">
        <v>40.942630767822301</v>
      </c>
      <c r="K1757" s="37">
        <v>10.103457450866699</v>
      </c>
      <c r="L1757" s="37">
        <v>33.36083984375</v>
      </c>
      <c r="M1757" s="37">
        <v>0.80107456445694003</v>
      </c>
      <c r="N1757" s="37">
        <v>20.634210586547901</v>
      </c>
      <c r="O1757" s="37">
        <v>0</v>
      </c>
      <c r="P1757" s="37">
        <v>0</v>
      </c>
      <c r="Q1757" s="37">
        <v>3.2539679668843698E-3</v>
      </c>
      <c r="R1757" s="37">
        <v>25</v>
      </c>
      <c r="S1757" s="37">
        <v>0.44660958647728</v>
      </c>
      <c r="T1757" s="37">
        <v>1004.25567626953</v>
      </c>
      <c r="U1757" s="37">
        <v>2034.359375</v>
      </c>
      <c r="V1757" s="13"/>
      <c r="W1757" s="13"/>
      <c r="X1757" s="13"/>
      <c r="Y1757" s="13"/>
      <c r="Z1757" s="13"/>
      <c r="AA1757" s="13"/>
    </row>
    <row r="1758" spans="1:27" ht="15.75" customHeight="1" x14ac:dyDescent="0.2">
      <c r="A1758" s="13"/>
      <c r="B1758" s="37" t="str">
        <f>"CRS25WT6007756"</f>
        <v>CRS25WT6007756</v>
      </c>
      <c r="C1758" s="38">
        <v>45870</v>
      </c>
      <c r="D1758" s="39">
        <v>5.8657407407407408E-2</v>
      </c>
      <c r="E1758" s="37" t="s">
        <v>62</v>
      </c>
      <c r="F1758" s="37">
        <v>338</v>
      </c>
      <c r="G1758" s="37">
        <v>4</v>
      </c>
      <c r="H1758" s="37">
        <v>338.08078002929699</v>
      </c>
      <c r="I1758" s="37">
        <v>10.2726049423218</v>
      </c>
      <c r="J1758" s="37">
        <v>40.9737358093262</v>
      </c>
      <c r="K1758" s="37">
        <v>10.1276245117188</v>
      </c>
      <c r="L1758" s="37">
        <v>33.382038116455099</v>
      </c>
      <c r="M1758" s="37">
        <v>0.80321967601776101</v>
      </c>
      <c r="N1758" s="37">
        <v>20.696710586547901</v>
      </c>
      <c r="O1758" s="37">
        <v>0</v>
      </c>
      <c r="P1758" s="37">
        <v>0</v>
      </c>
      <c r="Q1758" s="37">
        <v>2.0633758977055502E-3</v>
      </c>
      <c r="R1758" s="37">
        <v>25</v>
      </c>
      <c r="S1758" s="37">
        <v>0.42110437154769897</v>
      </c>
      <c r="T1758" s="37">
        <v>1004.19329833984</v>
      </c>
      <c r="U1758" s="37">
        <v>2343.69287109375</v>
      </c>
      <c r="V1758" s="13"/>
      <c r="W1758" s="13"/>
      <c r="X1758" s="13"/>
      <c r="Y1758" s="13"/>
      <c r="Z1758" s="13"/>
      <c r="AA1758" s="13"/>
    </row>
    <row r="1759" spans="1:27" ht="15.75" customHeight="1" x14ac:dyDescent="0.2">
      <c r="A1759" s="13"/>
      <c r="B1759" s="37" t="str">
        <f>"CRS25WT6007757"</f>
        <v>CRS25WT6007757</v>
      </c>
      <c r="C1759" s="38">
        <v>45870</v>
      </c>
      <c r="D1759" s="39">
        <v>6.157407407407408E-2</v>
      </c>
      <c r="E1759" s="37" t="s">
        <v>62</v>
      </c>
      <c r="F1759" s="37">
        <v>337</v>
      </c>
      <c r="G1759" s="37">
        <v>4</v>
      </c>
      <c r="H1759" s="37">
        <v>337.81271362304699</v>
      </c>
      <c r="I1759" s="37">
        <v>10.2707843780518</v>
      </c>
      <c r="J1759" s="37">
        <v>41.092639923095703</v>
      </c>
      <c r="K1759" s="37">
        <v>10.067172050476101</v>
      </c>
      <c r="L1759" s="37">
        <v>33.555873870849602</v>
      </c>
      <c r="M1759" s="37">
        <v>0.80040234327316295</v>
      </c>
      <c r="N1759" s="37">
        <v>20.680301666259801</v>
      </c>
      <c r="O1759" s="37">
        <v>0</v>
      </c>
      <c r="P1759" s="37">
        <v>0</v>
      </c>
      <c r="Q1759" s="37">
        <v>2.8769839555025101E-3</v>
      </c>
      <c r="R1759" s="37">
        <v>25</v>
      </c>
      <c r="S1759" s="37">
        <v>0.42551144957542397</v>
      </c>
      <c r="T1759" s="37">
        <v>1004.36785888672</v>
      </c>
      <c r="U1759" s="37">
        <v>1657.06481933594</v>
      </c>
      <c r="V1759" s="13"/>
      <c r="W1759" s="13"/>
      <c r="X1759" s="13"/>
      <c r="Y1759" s="13"/>
      <c r="Z1759" s="13"/>
      <c r="AA1759" s="13"/>
    </row>
    <row r="1760" spans="1:27" ht="15.75" customHeight="1" x14ac:dyDescent="0.2">
      <c r="A1760" s="13"/>
      <c r="B1760" s="37" t="str">
        <f>"CRS25WT6007758"</f>
        <v>CRS25WT6007758</v>
      </c>
      <c r="C1760" s="38">
        <v>45870</v>
      </c>
      <c r="D1760" s="39">
        <v>6.1018518518518521E-2</v>
      </c>
      <c r="E1760" s="37" t="s">
        <v>62</v>
      </c>
      <c r="F1760" s="37">
        <v>338</v>
      </c>
      <c r="G1760" s="37">
        <v>4</v>
      </c>
      <c r="H1760" s="37">
        <v>338.74746704101602</v>
      </c>
      <c r="I1760" s="37">
        <v>10.1729335784912</v>
      </c>
      <c r="J1760" s="37">
        <v>41.048324584960902</v>
      </c>
      <c r="K1760" s="37">
        <v>10.1116371154785</v>
      </c>
      <c r="L1760" s="37">
        <v>33.500755310058601</v>
      </c>
      <c r="M1760" s="37">
        <v>0.81121206283569303</v>
      </c>
      <c r="N1760" s="37">
        <v>20.737524032592798</v>
      </c>
      <c r="O1760" s="37">
        <v>0</v>
      </c>
      <c r="P1760" s="37">
        <v>0</v>
      </c>
      <c r="Q1760" s="37">
        <v>8.2535035908222198E-3</v>
      </c>
      <c r="R1760" s="37">
        <v>25</v>
      </c>
      <c r="S1760" s="37">
        <v>0.43944725394249001</v>
      </c>
      <c r="T1760" s="37">
        <v>1005.20971679688</v>
      </c>
      <c r="U1760" s="37">
        <v>2857.63330078125</v>
      </c>
      <c r="V1760" s="13"/>
      <c r="W1760" s="13"/>
      <c r="X1760" s="13"/>
      <c r="Y1760" s="13"/>
      <c r="Z1760" s="13"/>
      <c r="AA1760" s="13"/>
    </row>
    <row r="1761" spans="1:27" ht="15.75" customHeight="1" x14ac:dyDescent="0.2">
      <c r="A1761" s="13"/>
      <c r="B1761" s="37" t="str">
        <f>"CRS25WT6007759"</f>
        <v>CRS25WT6007759</v>
      </c>
      <c r="C1761" s="38">
        <v>45870</v>
      </c>
      <c r="D1761" s="39">
        <v>6.0497685185185189E-2</v>
      </c>
      <c r="E1761" s="37" t="s">
        <v>62</v>
      </c>
      <c r="F1761" s="37">
        <v>337</v>
      </c>
      <c r="G1761" s="37">
        <v>4</v>
      </c>
      <c r="H1761" s="37">
        <v>337.748291015625</v>
      </c>
      <c r="I1761" s="37">
        <v>10.3641510009766</v>
      </c>
      <c r="J1761" s="37">
        <v>41.037792205810497</v>
      </c>
      <c r="K1761" s="37">
        <v>10.0322933197021</v>
      </c>
      <c r="L1761" s="37">
        <v>33.666107177734403</v>
      </c>
      <c r="M1761" s="37">
        <v>0.79410046339035001</v>
      </c>
      <c r="N1761" s="37">
        <v>20.676357269287099</v>
      </c>
      <c r="O1761" s="37">
        <v>0</v>
      </c>
      <c r="P1761" s="37">
        <v>0</v>
      </c>
      <c r="Q1761" s="37">
        <v>8.2339914515614492E-3</v>
      </c>
      <c r="R1761" s="37">
        <v>25</v>
      </c>
      <c r="S1761" s="37">
        <v>0.437572151422501</v>
      </c>
      <c r="T1761" s="37">
        <v>1004.02081298828</v>
      </c>
      <c r="U1761" s="37">
        <v>1209.85473632813</v>
      </c>
      <c r="V1761" s="13"/>
      <c r="W1761" s="13"/>
      <c r="X1761" s="13"/>
      <c r="Y1761" s="13"/>
      <c r="Z1761" s="13"/>
      <c r="AA1761" s="13"/>
    </row>
    <row r="1762" spans="1:27" ht="15.75" customHeight="1" x14ac:dyDescent="0.2">
      <c r="A1762" s="13"/>
      <c r="B1762" s="37" t="str">
        <f>"CRS25WT6007760"</f>
        <v>CRS25WT6007760</v>
      </c>
      <c r="C1762" s="38">
        <v>45870</v>
      </c>
      <c r="D1762" s="39">
        <v>5.9965277777777777E-2</v>
      </c>
      <c r="E1762" s="37" t="s">
        <v>62</v>
      </c>
      <c r="F1762" s="37">
        <v>337</v>
      </c>
      <c r="G1762" s="37">
        <v>4</v>
      </c>
      <c r="H1762" s="37">
        <v>337.47576904296898</v>
      </c>
      <c r="I1762" s="37">
        <v>10.2525367736816</v>
      </c>
      <c r="J1762" s="37">
        <v>41.028774261474602</v>
      </c>
      <c r="K1762" s="37">
        <v>10.089638710021999</v>
      </c>
      <c r="L1762" s="37">
        <v>33.447757720947301</v>
      </c>
      <c r="M1762" s="37">
        <v>0.80227398872375499</v>
      </c>
      <c r="N1762" s="37">
        <v>20.659673690795898</v>
      </c>
      <c r="O1762" s="37">
        <v>0</v>
      </c>
      <c r="P1762" s="37">
        <v>0</v>
      </c>
      <c r="Q1762" s="37">
        <v>3.2149055041372802E-3</v>
      </c>
      <c r="R1762" s="37">
        <v>25</v>
      </c>
      <c r="S1762" s="37">
        <v>0.45173957943916299</v>
      </c>
      <c r="T1762" s="37">
        <v>1004.26794433594</v>
      </c>
      <c r="U1762" s="37">
        <v>2308.02880859375</v>
      </c>
      <c r="V1762" s="13"/>
      <c r="W1762" s="13"/>
      <c r="X1762" s="13"/>
      <c r="Y1762" s="13"/>
      <c r="Z1762" s="13"/>
      <c r="AA1762" s="13"/>
    </row>
    <row r="1763" spans="1:27" ht="15.75" customHeight="1" x14ac:dyDescent="0.2">
      <c r="A1763" s="13"/>
      <c r="B1763" s="37" t="str">
        <f>"CRS25WT6007761"</f>
        <v>CRS25WT6007761</v>
      </c>
      <c r="C1763" s="38">
        <v>45870</v>
      </c>
      <c r="D1763" s="39">
        <v>5.9571759259259262E-2</v>
      </c>
      <c r="E1763" s="37" t="s">
        <v>62</v>
      </c>
      <c r="F1763" s="37">
        <v>337</v>
      </c>
      <c r="G1763" s="37">
        <v>4</v>
      </c>
      <c r="H1763" s="37">
        <v>337.460693359375</v>
      </c>
      <c r="I1763" s="37">
        <v>10.4706153869629</v>
      </c>
      <c r="J1763" s="37">
        <v>40.952556610107401</v>
      </c>
      <c r="K1763" s="37">
        <v>10.125123977661101</v>
      </c>
      <c r="L1763" s="37">
        <v>33.3290405273438</v>
      </c>
      <c r="M1763" s="37">
        <v>0.78699135780334495</v>
      </c>
      <c r="N1763" s="37">
        <v>20.658750534057599</v>
      </c>
      <c r="O1763" s="37">
        <v>0</v>
      </c>
      <c r="P1763" s="37">
        <v>0</v>
      </c>
      <c r="Q1763" s="37">
        <v>1.64484903216362E-2</v>
      </c>
      <c r="R1763" s="37">
        <v>25</v>
      </c>
      <c r="S1763" s="37">
        <v>0.43740665912628202</v>
      </c>
      <c r="T1763" s="37">
        <v>1003.40295410156</v>
      </c>
      <c r="U1763" s="37">
        <v>1239.38696289063</v>
      </c>
      <c r="V1763" s="13"/>
      <c r="W1763" s="13"/>
      <c r="X1763" s="13"/>
      <c r="Y1763" s="13"/>
      <c r="Z1763" s="13"/>
      <c r="AA1763" s="13"/>
    </row>
    <row r="1764" spans="1:27" ht="15.75" customHeight="1" x14ac:dyDescent="0.2">
      <c r="A1764" s="13"/>
      <c r="B1764" s="37" t="str">
        <f>"CRS25WT6007762"</f>
        <v>CRS25WT6007762</v>
      </c>
      <c r="C1764" s="38">
        <v>45870</v>
      </c>
      <c r="D1764" s="39">
        <v>5.903935185185185E-2</v>
      </c>
      <c r="E1764" s="37" t="s">
        <v>62</v>
      </c>
      <c r="F1764" s="37">
        <v>335</v>
      </c>
      <c r="G1764" s="37">
        <v>4</v>
      </c>
      <c r="H1764" s="37">
        <v>335.31900024414102</v>
      </c>
      <c r="I1764" s="37">
        <v>10.186155319213899</v>
      </c>
      <c r="J1764" s="37">
        <v>40.9093017578125</v>
      </c>
      <c r="K1764" s="37">
        <v>10.078815460205099</v>
      </c>
      <c r="L1764" s="37">
        <v>33.269683837890597</v>
      </c>
      <c r="M1764" s="37">
        <v>0.804684817790985</v>
      </c>
      <c r="N1764" s="37">
        <v>20.5276393890381</v>
      </c>
      <c r="O1764" s="37">
        <v>0</v>
      </c>
      <c r="P1764" s="37">
        <v>0</v>
      </c>
      <c r="Q1764" s="37">
        <v>6.4298110082745604E-3</v>
      </c>
      <c r="R1764" s="37">
        <v>25</v>
      </c>
      <c r="S1764" s="37">
        <v>0.45783489942550698</v>
      </c>
      <c r="T1764" s="37">
        <v>1004.79138183594</v>
      </c>
      <c r="U1764" s="37">
        <v>3968.03173828125</v>
      </c>
      <c r="V1764" s="13"/>
      <c r="W1764" s="13"/>
      <c r="X1764" s="13"/>
      <c r="Y1764" s="13"/>
      <c r="Z1764" s="13"/>
      <c r="AA1764" s="13"/>
    </row>
    <row r="1765" spans="1:27" ht="15.75" customHeight="1" x14ac:dyDescent="0.2">
      <c r="A1765" s="13"/>
      <c r="B1765" s="37" t="str">
        <f>"CRS25WT6007763"</f>
        <v>CRS25WT6007763</v>
      </c>
      <c r="C1765" s="38">
        <v>45870</v>
      </c>
      <c r="D1765" s="39">
        <v>1.0925925925925924E-2</v>
      </c>
      <c r="E1765" s="37" t="s">
        <v>62</v>
      </c>
      <c r="F1765" s="37">
        <v>334</v>
      </c>
      <c r="G1765" s="37">
        <v>4</v>
      </c>
      <c r="H1765" s="37">
        <v>334.75234985351602</v>
      </c>
      <c r="I1765" s="37">
        <v>10.2590599060059</v>
      </c>
      <c r="J1765" s="37">
        <v>40.780166625976598</v>
      </c>
      <c r="K1765" s="37">
        <v>10.138008117675801</v>
      </c>
      <c r="L1765" s="37">
        <v>33.019538879394503</v>
      </c>
      <c r="M1765" s="37">
        <v>0.80014199018478405</v>
      </c>
      <c r="N1765" s="37">
        <v>20.4929504394531</v>
      </c>
      <c r="O1765" s="37">
        <v>0</v>
      </c>
      <c r="P1765" s="37">
        <v>0</v>
      </c>
      <c r="Q1765" s="37">
        <v>8.2535231485962902E-3</v>
      </c>
      <c r="R1765" s="37">
        <v>25</v>
      </c>
      <c r="S1765" s="37">
        <v>0.45295497775077798</v>
      </c>
      <c r="T1765" s="37">
        <v>1002.63739013672</v>
      </c>
      <c r="U1765" s="37">
        <v>1961.47143554688</v>
      </c>
      <c r="V1765" s="13"/>
      <c r="W1765" s="13"/>
      <c r="X1765" s="13"/>
      <c r="Y1765" s="13"/>
      <c r="Z1765" s="13"/>
      <c r="AA1765" s="13"/>
    </row>
    <row r="1766" spans="1:27" ht="15.75" customHeight="1" x14ac:dyDescent="0.2">
      <c r="A1766" s="13"/>
      <c r="B1766" s="37" t="str">
        <f>"CRS25WT6007764"</f>
        <v>CRS25WT6007764</v>
      </c>
      <c r="C1766" s="38">
        <v>45870</v>
      </c>
      <c r="D1766" s="39">
        <v>1.1481481481481483E-2</v>
      </c>
      <c r="E1766" s="37" t="s">
        <v>62</v>
      </c>
      <c r="F1766" s="37">
        <v>334</v>
      </c>
      <c r="G1766" s="37">
        <v>4</v>
      </c>
      <c r="H1766" s="37">
        <v>334.92071533203102</v>
      </c>
      <c r="I1766" s="37">
        <v>10.278256416320801</v>
      </c>
      <c r="J1766" s="37">
        <v>40.816574096679702</v>
      </c>
      <c r="K1766" s="37">
        <v>10.1048316955566</v>
      </c>
      <c r="L1766" s="37">
        <v>33.144611358642599</v>
      </c>
      <c r="M1766" s="37">
        <v>0.79833656549453702</v>
      </c>
      <c r="N1766" s="37">
        <v>20.503257751464801</v>
      </c>
      <c r="O1766" s="37">
        <v>0</v>
      </c>
      <c r="P1766" s="37">
        <v>0</v>
      </c>
      <c r="Q1766" s="37">
        <v>1.5879215206950901E-3</v>
      </c>
      <c r="R1766" s="37">
        <v>25</v>
      </c>
      <c r="S1766" s="37">
        <v>0.45855882763862599</v>
      </c>
      <c r="T1766" s="37">
        <v>1001.9833984375</v>
      </c>
      <c r="U1766" s="37">
        <v>1599.49230957031</v>
      </c>
      <c r="V1766" s="13"/>
      <c r="W1766" s="13"/>
      <c r="X1766" s="13"/>
      <c r="Y1766" s="13"/>
      <c r="Z1766" s="13"/>
      <c r="AA1766" s="13"/>
    </row>
    <row r="1767" spans="1:27" ht="15.75" customHeight="1" x14ac:dyDescent="0.2">
      <c r="A1767" s="13"/>
      <c r="B1767" s="37" t="str">
        <f>"CRS25WT6007765"</f>
        <v>CRS25WT6007765</v>
      </c>
      <c r="C1767" s="38">
        <v>45870</v>
      </c>
      <c r="D1767" s="39">
        <v>7.951388888888888E-3</v>
      </c>
      <c r="E1767" s="37" t="s">
        <v>62</v>
      </c>
      <c r="F1767" s="37">
        <v>332</v>
      </c>
      <c r="G1767" s="37">
        <v>4</v>
      </c>
      <c r="H1767" s="37">
        <v>332.99499511718801</v>
      </c>
      <c r="I1767" s="37">
        <v>10.2925806045532</v>
      </c>
      <c r="J1767" s="37">
        <v>40.889049530029297</v>
      </c>
      <c r="K1767" s="37">
        <v>10.026211738586399</v>
      </c>
      <c r="L1767" s="37">
        <v>33.212448120117202</v>
      </c>
      <c r="M1767" s="37">
        <v>0.79123669862747203</v>
      </c>
      <c r="N1767" s="37">
        <v>20.385368347168001</v>
      </c>
      <c r="O1767" s="37">
        <v>0</v>
      </c>
      <c r="P1767" s="37">
        <v>0</v>
      </c>
      <c r="Q1767" s="37">
        <v>6.4298110082745604E-3</v>
      </c>
      <c r="R1767" s="37">
        <v>25</v>
      </c>
      <c r="S1767" s="37">
        <v>0.45986822247505199</v>
      </c>
      <c r="T1767" s="37">
        <v>1004.96563720703</v>
      </c>
      <c r="U1767" s="37">
        <v>1658.82312011719</v>
      </c>
      <c r="V1767" s="13"/>
      <c r="W1767" s="13"/>
      <c r="X1767" s="13"/>
      <c r="Y1767" s="13"/>
      <c r="Z1767" s="13"/>
      <c r="AA1767" s="13"/>
    </row>
    <row r="1768" spans="1:27" ht="15.75" customHeight="1" x14ac:dyDescent="0.2">
      <c r="A1768" s="13"/>
      <c r="B1768" s="37" t="str">
        <f>"CRS25WT6007766"</f>
        <v>CRS25WT6007766</v>
      </c>
      <c r="C1768" s="38">
        <v>45870</v>
      </c>
      <c r="D1768" s="39">
        <v>5.2523148148148145E-2</v>
      </c>
      <c r="E1768" s="37" t="s">
        <v>62</v>
      </c>
      <c r="F1768" s="37">
        <v>326</v>
      </c>
      <c r="G1768" s="37">
        <v>4</v>
      </c>
      <c r="H1768" s="37">
        <v>326.81521606445301</v>
      </c>
      <c r="I1768" s="37">
        <v>10.244050025939901</v>
      </c>
      <c r="J1768" s="37">
        <v>40.672714233398402</v>
      </c>
      <c r="K1768" s="37">
        <v>9.9841651916503906</v>
      </c>
      <c r="L1768" s="37">
        <v>32.733352661132798</v>
      </c>
      <c r="M1768" s="37">
        <v>0.78438162803649902</v>
      </c>
      <c r="N1768" s="37">
        <v>20.007053375244102</v>
      </c>
      <c r="O1768" s="37">
        <v>0</v>
      </c>
      <c r="P1768" s="37">
        <v>0</v>
      </c>
      <c r="Q1768" s="37">
        <v>6.03174511343241E-3</v>
      </c>
      <c r="R1768" s="37">
        <v>25</v>
      </c>
      <c r="S1768" s="37">
        <v>0.48412874341010997</v>
      </c>
      <c r="T1768" s="37">
        <v>1004.74554443359</v>
      </c>
      <c r="U1768" s="37">
        <v>1938.57263183594</v>
      </c>
      <c r="V1768" s="13"/>
      <c r="W1768" s="13"/>
      <c r="X1768" s="13"/>
      <c r="Y1768" s="13"/>
      <c r="Z1768" s="13"/>
      <c r="AA1768" s="13"/>
    </row>
    <row r="1769" spans="1:27" ht="15.75" customHeight="1" x14ac:dyDescent="0.2">
      <c r="A1769" s="13"/>
      <c r="B1769" s="37" t="str">
        <f>"CRS25WT6007767"</f>
        <v>CRS25WT6007767</v>
      </c>
      <c r="C1769" s="38">
        <v>45870</v>
      </c>
      <c r="D1769" s="39">
        <v>5.2962962962962962E-2</v>
      </c>
      <c r="E1769" s="37" t="s">
        <v>62</v>
      </c>
      <c r="F1769" s="37">
        <v>332</v>
      </c>
      <c r="G1769" s="37">
        <v>4</v>
      </c>
      <c r="H1769" s="37">
        <v>332.57809448242199</v>
      </c>
      <c r="I1769" s="37">
        <v>10.178271293640099</v>
      </c>
      <c r="J1769" s="37">
        <v>40.7408256530762</v>
      </c>
      <c r="K1769" s="37">
        <v>10.057310104370099</v>
      </c>
      <c r="L1769" s="37">
        <v>33.068294525146499</v>
      </c>
      <c r="M1769" s="37">
        <v>0.80202847719192505</v>
      </c>
      <c r="N1769" s="37">
        <v>20.359846115112301</v>
      </c>
      <c r="O1769" s="37">
        <v>0</v>
      </c>
      <c r="P1769" s="37">
        <v>0</v>
      </c>
      <c r="Q1769" s="37">
        <v>1.27033730968833E-2</v>
      </c>
      <c r="R1769" s="37">
        <v>25</v>
      </c>
      <c r="S1769" s="37">
        <v>0.44829505681991599</v>
      </c>
      <c r="T1769" s="37">
        <v>1004.05834960938</v>
      </c>
      <c r="U1769" s="37">
        <v>1498.96557617188</v>
      </c>
      <c r="V1769" s="13"/>
      <c r="W1769" s="13"/>
      <c r="X1769" s="13"/>
      <c r="Y1769" s="13"/>
      <c r="Z1769" s="13"/>
      <c r="AA1769" s="13"/>
    </row>
    <row r="1770" spans="1:27" ht="15.75" customHeight="1" x14ac:dyDescent="0.2">
      <c r="A1770" s="13"/>
      <c r="B1770" s="37" t="str">
        <f>"CRS25WT6007768"</f>
        <v>CRS25WT6007768</v>
      </c>
      <c r="C1770" s="38">
        <v>45870</v>
      </c>
      <c r="D1770" s="39">
        <v>5.4178240740740735E-2</v>
      </c>
      <c r="E1770" s="37" t="s">
        <v>62</v>
      </c>
      <c r="F1770" s="37">
        <v>335</v>
      </c>
      <c r="G1770" s="37">
        <v>4</v>
      </c>
      <c r="H1770" s="37">
        <v>335.57632446289102</v>
      </c>
      <c r="I1770" s="37">
        <v>10.3223056793213</v>
      </c>
      <c r="J1770" s="37">
        <v>40.896930694580099</v>
      </c>
      <c r="K1770" s="37">
        <v>10.061547279357899</v>
      </c>
      <c r="L1770" s="37">
        <v>33.352359771728501</v>
      </c>
      <c r="M1770" s="37">
        <v>0.79492086172103904</v>
      </c>
      <c r="N1770" s="37">
        <v>20.543392181396499</v>
      </c>
      <c r="O1770" s="37">
        <v>0</v>
      </c>
      <c r="P1770" s="37">
        <v>0</v>
      </c>
      <c r="Q1770" s="37">
        <v>4.1269804351031798E-3</v>
      </c>
      <c r="R1770" s="37">
        <v>25</v>
      </c>
      <c r="S1770" s="37">
        <v>0.42799636721611001</v>
      </c>
      <c r="T1770" s="37">
        <v>1002.77850341797</v>
      </c>
      <c r="U1770" s="37">
        <v>1794.67333984375</v>
      </c>
      <c r="V1770" s="13"/>
      <c r="W1770" s="13"/>
      <c r="X1770" s="13"/>
      <c r="Y1770" s="13"/>
      <c r="Z1770" s="13"/>
      <c r="AA1770" s="13"/>
    </row>
    <row r="1771" spans="1:27" ht="15.75" customHeight="1" x14ac:dyDescent="0.2">
      <c r="A1771" s="13"/>
      <c r="B1771" s="37" t="str">
        <f>"CRS25WT6007769"</f>
        <v>CRS25WT6007769</v>
      </c>
      <c r="C1771" s="38">
        <v>45870</v>
      </c>
      <c r="D1771" s="39">
        <v>5.122685185185185E-2</v>
      </c>
      <c r="E1771" s="37" t="s">
        <v>62</v>
      </c>
      <c r="F1771" s="37">
        <v>336</v>
      </c>
      <c r="G1771" s="37">
        <v>4</v>
      </c>
      <c r="H1771" s="37">
        <v>336.38040161132801</v>
      </c>
      <c r="I1771" s="37">
        <v>10.204499244689901</v>
      </c>
      <c r="J1771" s="37">
        <v>40.840023040771499</v>
      </c>
      <c r="K1771" s="37">
        <v>10.110074043273899</v>
      </c>
      <c r="L1771" s="37">
        <v>33.271804809570298</v>
      </c>
      <c r="M1771" s="37">
        <v>0.80714768171310403</v>
      </c>
      <c r="N1771" s="37">
        <v>20.592617034912099</v>
      </c>
      <c r="O1771" s="37">
        <v>0</v>
      </c>
      <c r="P1771" s="37">
        <v>0</v>
      </c>
      <c r="Q1771" s="37">
        <v>6.3516860827803603E-3</v>
      </c>
      <c r="R1771" s="37">
        <v>25</v>
      </c>
      <c r="S1771" s="37">
        <v>0.450727909803391</v>
      </c>
      <c r="T1771" s="37">
        <v>1004.27386474609</v>
      </c>
      <c r="U1771" s="37">
        <v>1257.67663574219</v>
      </c>
      <c r="V1771" s="13"/>
      <c r="W1771" s="13"/>
      <c r="X1771" s="13"/>
      <c r="Y1771" s="13"/>
      <c r="Z1771" s="13"/>
      <c r="AA1771" s="13"/>
    </row>
    <row r="1772" spans="1:27" ht="15.75" customHeight="1" x14ac:dyDescent="0.2">
      <c r="A1772" s="13"/>
      <c r="B1772" s="37" t="str">
        <f>"CRS25WT6007770"</f>
        <v>CRS25WT6007770</v>
      </c>
      <c r="C1772" s="38">
        <v>45870</v>
      </c>
      <c r="D1772" s="39">
        <v>5.1782407407407409E-2</v>
      </c>
      <c r="E1772" s="37" t="s">
        <v>62</v>
      </c>
      <c r="F1772" s="37">
        <v>333</v>
      </c>
      <c r="G1772" s="37">
        <v>4</v>
      </c>
      <c r="H1772" s="37">
        <v>333.513427734375</v>
      </c>
      <c r="I1772" s="37">
        <v>10.198289871215801</v>
      </c>
      <c r="J1772" s="37">
        <v>40.8098335266113</v>
      </c>
      <c r="K1772" s="37">
        <v>10.014335632324199</v>
      </c>
      <c r="L1772" s="37">
        <v>33.303604125976598</v>
      </c>
      <c r="M1772" s="37">
        <v>0.80134797096252397</v>
      </c>
      <c r="N1772" s="37">
        <v>20.417106628418001</v>
      </c>
      <c r="O1772" s="37">
        <v>0</v>
      </c>
      <c r="P1772" s="37">
        <v>0</v>
      </c>
      <c r="Q1772" s="37">
        <v>6.03174511343241E-3</v>
      </c>
      <c r="R1772" s="37">
        <v>25</v>
      </c>
      <c r="S1772" s="37">
        <v>0.43926492333412198</v>
      </c>
      <c r="T1772" s="37">
        <v>1004.36199951172</v>
      </c>
      <c r="U1772" s="37">
        <v>1955.56665039063</v>
      </c>
      <c r="V1772" s="13"/>
      <c r="W1772" s="13"/>
      <c r="X1772" s="13"/>
      <c r="Y1772" s="13"/>
      <c r="Z1772" s="13"/>
      <c r="AA1772" s="13"/>
    </row>
    <row r="1773" spans="1:27" ht="15.75" customHeight="1" x14ac:dyDescent="0.2">
      <c r="A1773" s="13"/>
      <c r="B1773" s="37" t="str">
        <f>"CRS25WT6007771"</f>
        <v>CRS25WT6007771</v>
      </c>
      <c r="C1773" s="38">
        <v>45870</v>
      </c>
      <c r="D1773" s="39">
        <v>5.0115740740740738E-2</v>
      </c>
      <c r="E1773" s="37" t="s">
        <v>62</v>
      </c>
      <c r="F1773" s="37">
        <v>332</v>
      </c>
      <c r="G1773" s="37">
        <v>4</v>
      </c>
      <c r="H1773" s="37">
        <v>332.57379150390602</v>
      </c>
      <c r="I1773" s="37">
        <v>10.1605796813965</v>
      </c>
      <c r="J1773" s="37">
        <v>40.823780059814503</v>
      </c>
      <c r="K1773" s="37">
        <v>10.043658256530801</v>
      </c>
      <c r="L1773" s="37">
        <v>33.1128120422363</v>
      </c>
      <c r="M1773" s="37">
        <v>0.80178201198577903</v>
      </c>
      <c r="N1773" s="37">
        <v>20.359582901001001</v>
      </c>
      <c r="O1773" s="37">
        <v>0</v>
      </c>
      <c r="P1773" s="37">
        <v>0</v>
      </c>
      <c r="Q1773" s="37">
        <v>3.2539679668843698E-3</v>
      </c>
      <c r="R1773" s="37">
        <v>25</v>
      </c>
      <c r="S1773" s="37">
        <v>0.46327728033065801</v>
      </c>
      <c r="T1773" s="37">
        <v>1004.85430908203</v>
      </c>
      <c r="U1773" s="37">
        <v>2221.21533203125</v>
      </c>
      <c r="V1773" s="13"/>
      <c r="W1773" s="13"/>
      <c r="X1773" s="13"/>
      <c r="Y1773" s="13"/>
      <c r="Z1773" s="13"/>
      <c r="AA1773" s="13"/>
    </row>
    <row r="1774" spans="1:27" ht="15.75" customHeight="1" x14ac:dyDescent="0.2">
      <c r="A1774" s="13"/>
      <c r="B1774" s="37" t="str">
        <f>"CRS25WT6007772"</f>
        <v>CRS25WT6007772</v>
      </c>
      <c r="C1774" s="38">
        <v>45870</v>
      </c>
      <c r="D1774" s="39">
        <v>5.0682870370370371E-2</v>
      </c>
      <c r="E1774" s="37" t="s">
        <v>62</v>
      </c>
      <c r="F1774" s="37">
        <v>332</v>
      </c>
      <c r="G1774" s="37">
        <v>4</v>
      </c>
      <c r="H1774" s="37">
        <v>332.95907592773398</v>
      </c>
      <c r="I1774" s="37">
        <v>10.270815849304199</v>
      </c>
      <c r="J1774" s="37">
        <v>40.834232330322301</v>
      </c>
      <c r="K1774" s="37">
        <v>10.054651260376</v>
      </c>
      <c r="L1774" s="37">
        <v>33.114933013916001</v>
      </c>
      <c r="M1774" s="37">
        <v>0.79389214515686002</v>
      </c>
      <c r="N1774" s="37">
        <v>20.3831691741943</v>
      </c>
      <c r="O1774" s="37">
        <v>0</v>
      </c>
      <c r="P1774" s="37">
        <v>0</v>
      </c>
      <c r="Q1774" s="37">
        <v>6.0316901654005103E-3</v>
      </c>
      <c r="R1774" s="37">
        <v>25</v>
      </c>
      <c r="S1774" s="37">
        <v>0.44664517045021102</v>
      </c>
      <c r="T1774" s="37">
        <v>1004.95886230469</v>
      </c>
      <c r="U1774" s="37">
        <v>2173.43432617188</v>
      </c>
      <c r="V1774" s="13"/>
      <c r="W1774" s="13"/>
      <c r="X1774" s="13"/>
      <c r="Y1774" s="13"/>
      <c r="Z1774" s="13"/>
      <c r="AA1774" s="13"/>
    </row>
    <row r="1775" spans="1:27" ht="15.75" customHeight="1" x14ac:dyDescent="0.2">
      <c r="A1775" s="13"/>
      <c r="B1775" s="37" t="str">
        <f>"CRS25WT6007773"</f>
        <v>CRS25WT6007773</v>
      </c>
      <c r="C1775" s="38">
        <v>45870</v>
      </c>
      <c r="D1775" s="39">
        <v>4.9236111111111112E-2</v>
      </c>
      <c r="E1775" s="37" t="s">
        <v>62</v>
      </c>
      <c r="F1775" s="37">
        <v>333</v>
      </c>
      <c r="G1775" s="37">
        <v>4</v>
      </c>
      <c r="H1775" s="37">
        <v>333.57403564453102</v>
      </c>
      <c r="I1775" s="37">
        <v>10.3313989639282</v>
      </c>
      <c r="J1775" s="37">
        <v>40.844776153564503</v>
      </c>
      <c r="K1775" s="37">
        <v>10.0590553283691</v>
      </c>
      <c r="L1775" s="37">
        <v>33.161567687988303</v>
      </c>
      <c r="M1775" s="37">
        <v>0.79049038887023904</v>
      </c>
      <c r="N1775" s="37">
        <v>20.4208164215088</v>
      </c>
      <c r="O1775" s="37">
        <v>0</v>
      </c>
      <c r="P1775" s="37">
        <v>0</v>
      </c>
      <c r="Q1775" s="37">
        <v>1.64484903216362E-2</v>
      </c>
      <c r="R1775" s="37">
        <v>25</v>
      </c>
      <c r="S1775" s="37">
        <v>0.46069359779357899</v>
      </c>
      <c r="T1775" s="37">
        <v>1003.30480957031</v>
      </c>
      <c r="U1775" s="37">
        <v>886.04797363281295</v>
      </c>
      <c r="V1775" s="13"/>
      <c r="W1775" s="13"/>
      <c r="X1775" s="13"/>
      <c r="Y1775" s="13"/>
      <c r="Z1775" s="13"/>
      <c r="AA1775" s="13"/>
    </row>
    <row r="1776" spans="1:27" ht="15.75" customHeight="1" x14ac:dyDescent="0.2">
      <c r="A1776" s="13"/>
      <c r="B1776" s="37" t="str">
        <f>"CRS25WT6007774"</f>
        <v>CRS25WT6007774</v>
      </c>
      <c r="C1776" s="38">
        <v>45870</v>
      </c>
      <c r="D1776" s="39">
        <v>4.9641203703703701E-2</v>
      </c>
      <c r="E1776" s="37" t="s">
        <v>62</v>
      </c>
      <c r="F1776" s="37">
        <v>329</v>
      </c>
      <c r="G1776" s="37">
        <v>4</v>
      </c>
      <c r="H1776" s="37">
        <v>329.05886840820301</v>
      </c>
      <c r="I1776" s="37">
        <v>10.240514755249</v>
      </c>
      <c r="J1776" s="37">
        <v>40.735256195068402</v>
      </c>
      <c r="K1776" s="37">
        <v>9.9343290328979492</v>
      </c>
      <c r="L1776" s="37">
        <v>33.1234130859375</v>
      </c>
      <c r="M1776" s="37">
        <v>0.78882628679275502</v>
      </c>
      <c r="N1776" s="37">
        <v>20.144405364990199</v>
      </c>
      <c r="O1776" s="37">
        <v>0</v>
      </c>
      <c r="P1776" s="37">
        <v>0</v>
      </c>
      <c r="Q1776" s="37">
        <v>3.1758432742208199E-3</v>
      </c>
      <c r="R1776" s="37">
        <v>25</v>
      </c>
      <c r="S1776" s="37">
        <v>0.453681230545044</v>
      </c>
      <c r="T1776" s="37">
        <v>1003.95715332031</v>
      </c>
      <c r="U1776" s="37">
        <v>799.88128662109398</v>
      </c>
      <c r="V1776" s="13"/>
      <c r="W1776" s="13"/>
      <c r="X1776" s="13"/>
      <c r="Y1776" s="13"/>
      <c r="Z1776" s="13"/>
      <c r="AA1776" s="13"/>
    </row>
    <row r="1777" spans="1:27" ht="15.75" customHeight="1" x14ac:dyDescent="0.2">
      <c r="A1777" s="13"/>
      <c r="B1777" s="37" t="str">
        <f>"CRS25WT6007775"</f>
        <v>CRS25WT6007775</v>
      </c>
      <c r="C1777" s="38">
        <v>45870</v>
      </c>
      <c r="D1777" s="39">
        <v>8.1666666666666665E-2</v>
      </c>
      <c r="E1777" s="37" t="s">
        <v>62</v>
      </c>
      <c r="F1777" s="37">
        <v>335</v>
      </c>
      <c r="G1777" s="37">
        <v>4</v>
      </c>
      <c r="H1777" s="37">
        <v>335.13214111328102</v>
      </c>
      <c r="I1777" s="37">
        <v>10.161557197570801</v>
      </c>
      <c r="J1777" s="37">
        <v>40.950599670410199</v>
      </c>
      <c r="K1777" s="37">
        <v>10.065502166748001</v>
      </c>
      <c r="L1777" s="37">
        <v>33.295124053955099</v>
      </c>
      <c r="M1777" s="37">
        <v>0.80537021160125699</v>
      </c>
      <c r="N1777" s="37">
        <v>20.516201019287099</v>
      </c>
      <c r="O1777" s="37">
        <v>0</v>
      </c>
      <c r="P1777" s="37">
        <v>0</v>
      </c>
      <c r="Q1777" s="37">
        <v>8.2536563277244603E-3</v>
      </c>
      <c r="R1777" s="37">
        <v>25</v>
      </c>
      <c r="S1777" s="37">
        <v>0.44898545742034901</v>
      </c>
      <c r="T1777" s="37">
        <v>1005.01080322266</v>
      </c>
      <c r="U1777" s="37">
        <v>2573.89868164063</v>
      </c>
      <c r="V1777" s="13"/>
      <c r="W1777" s="13"/>
      <c r="X1777" s="13"/>
      <c r="Y1777" s="13"/>
      <c r="Z1777" s="13"/>
      <c r="AA1777" s="13"/>
    </row>
    <row r="1778" spans="1:27" ht="15.75" customHeight="1" x14ac:dyDescent="0.2">
      <c r="A1778" s="13"/>
      <c r="B1778" s="37" t="str">
        <f>"CRS25WT6007776"</f>
        <v>CRS25WT6007776</v>
      </c>
      <c r="C1778" s="38">
        <v>45870</v>
      </c>
      <c r="D1778" s="39">
        <v>0.10229166666666667</v>
      </c>
      <c r="E1778" s="37" t="s">
        <v>62</v>
      </c>
      <c r="F1778" s="37">
        <v>332</v>
      </c>
      <c r="G1778" s="37">
        <v>4</v>
      </c>
      <c r="H1778" s="37">
        <v>332.45172119140602</v>
      </c>
      <c r="I1778" s="37">
        <v>10.278317451477101</v>
      </c>
      <c r="J1778" s="37">
        <v>40.974884033203097</v>
      </c>
      <c r="K1778" s="37">
        <v>9.9596328735351598</v>
      </c>
      <c r="L1778" s="37">
        <v>33.379920959472699</v>
      </c>
      <c r="M1778" s="37">
        <v>0.78938490152358998</v>
      </c>
      <c r="N1778" s="37">
        <v>20.352109909057599</v>
      </c>
      <c r="O1778" s="37">
        <v>0</v>
      </c>
      <c r="P1778" s="37">
        <v>0</v>
      </c>
      <c r="Q1778" s="37">
        <v>4.11212258040905E-3</v>
      </c>
      <c r="R1778" s="37">
        <v>25</v>
      </c>
      <c r="S1778" s="37">
        <v>0.44719138741493197</v>
      </c>
      <c r="T1778" s="37">
        <v>1008.73736572266</v>
      </c>
      <c r="U1778" s="37">
        <v>992.24407958984398</v>
      </c>
      <c r="V1778" s="13"/>
      <c r="W1778" s="13"/>
      <c r="X1778" s="13"/>
      <c r="Y1778" s="13"/>
      <c r="Z1778" s="13"/>
      <c r="AA1778" s="13"/>
    </row>
    <row r="1779" spans="1:27" ht="15.75" customHeight="1" x14ac:dyDescent="0.2">
      <c r="A1779" s="13"/>
      <c r="B1779" s="37" t="str">
        <f>"CRS25WT6007777"</f>
        <v>CRS25WT6007777</v>
      </c>
      <c r="C1779" s="38">
        <v>45870</v>
      </c>
      <c r="D1779" s="39">
        <v>2.8171296296296302E-2</v>
      </c>
      <c r="E1779" s="37" t="s">
        <v>62</v>
      </c>
      <c r="F1779" s="37">
        <v>333</v>
      </c>
      <c r="G1779" s="37">
        <v>4</v>
      </c>
      <c r="H1779" s="37">
        <v>333.48156738281301</v>
      </c>
      <c r="I1779" s="37">
        <v>10.1473693847656</v>
      </c>
      <c r="J1779" s="37">
        <v>40.861778259277301</v>
      </c>
      <c r="K1779" s="37">
        <v>10.0511264801025</v>
      </c>
      <c r="L1779" s="37">
        <v>33.178531646728501</v>
      </c>
      <c r="M1779" s="37">
        <v>0.804268598556519</v>
      </c>
      <c r="N1779" s="37">
        <v>20.415155410766602</v>
      </c>
      <c r="O1779" s="37">
        <v>0</v>
      </c>
      <c r="P1779" s="37">
        <v>0</v>
      </c>
      <c r="Q1779" s="37">
        <v>6.50792196393013E-3</v>
      </c>
      <c r="R1779" s="37">
        <v>25</v>
      </c>
      <c r="S1779" s="37">
        <v>0.45515087246894798</v>
      </c>
      <c r="T1779" s="37">
        <v>1007.23413085938</v>
      </c>
      <c r="U1779" s="37">
        <v>1743.58410644531</v>
      </c>
      <c r="V1779" s="13"/>
      <c r="W1779" s="13"/>
      <c r="X1779" s="13"/>
      <c r="Y1779" s="13"/>
      <c r="Z1779" s="13"/>
      <c r="AA1779" s="13"/>
    </row>
    <row r="1780" spans="1:27" ht="15.75" customHeight="1" x14ac:dyDescent="0.2">
      <c r="A1780" s="13"/>
      <c r="B1780" s="37" t="str">
        <f>"CRS25WT6007778"</f>
        <v>CRS25WT6007778</v>
      </c>
      <c r="C1780" s="38">
        <v>45870</v>
      </c>
      <c r="D1780" s="39">
        <v>2.8657407407407406E-2</v>
      </c>
      <c r="E1780" s="37" t="s">
        <v>62</v>
      </c>
      <c r="F1780" s="37">
        <v>330</v>
      </c>
      <c r="G1780" s="37">
        <v>4</v>
      </c>
      <c r="H1780" s="37">
        <v>330.85354614257801</v>
      </c>
      <c r="I1780" s="37">
        <v>10.2766199111938</v>
      </c>
      <c r="J1780" s="37">
        <v>40.756752014160199</v>
      </c>
      <c r="K1780" s="37">
        <v>10.0025930404663</v>
      </c>
      <c r="L1780" s="37">
        <v>33.076774597167997</v>
      </c>
      <c r="M1780" s="37">
        <v>0.78992515802383401</v>
      </c>
      <c r="N1780" s="37">
        <v>20.2542724609375</v>
      </c>
      <c r="O1780" s="37">
        <v>0</v>
      </c>
      <c r="P1780" s="37">
        <v>0</v>
      </c>
      <c r="Q1780" s="37">
        <v>4.1268281638622301E-3</v>
      </c>
      <c r="R1780" s="37">
        <v>25</v>
      </c>
      <c r="S1780" s="37">
        <v>0.46449187397956798</v>
      </c>
      <c r="T1780" s="37">
        <v>1006.68853759766</v>
      </c>
      <c r="U1780" s="37">
        <v>1307.15307617188</v>
      </c>
      <c r="V1780" s="13"/>
      <c r="W1780" s="13"/>
      <c r="X1780" s="13"/>
      <c r="Y1780" s="13"/>
      <c r="Z1780" s="13"/>
      <c r="AA1780" s="13"/>
    </row>
    <row r="1781" spans="1:27" ht="15.75" customHeight="1" x14ac:dyDescent="0.2">
      <c r="A1781" s="13"/>
      <c r="B1781" s="37" t="str">
        <f>"CRS25WT6007779"</f>
        <v>CRS25WT6007779</v>
      </c>
      <c r="C1781" s="38">
        <v>45870</v>
      </c>
      <c r="D1781" s="39">
        <v>6.9305555555555551E-2</v>
      </c>
      <c r="E1781" s="37" t="s">
        <v>62</v>
      </c>
      <c r="F1781" s="37">
        <v>331</v>
      </c>
      <c r="G1781" s="37">
        <v>4</v>
      </c>
      <c r="H1781" s="37">
        <v>331.39343261718801</v>
      </c>
      <c r="I1781" s="37">
        <v>10.255933761596699</v>
      </c>
      <c r="J1781" s="37">
        <v>40.875690460205099</v>
      </c>
      <c r="K1781" s="37">
        <v>9.9361314773559606</v>
      </c>
      <c r="L1781" s="37">
        <v>33.352359771728501</v>
      </c>
      <c r="M1781" s="37">
        <v>0.79050314426422097</v>
      </c>
      <c r="N1781" s="37">
        <v>20.2873229980469</v>
      </c>
      <c r="O1781" s="37">
        <v>0</v>
      </c>
      <c r="P1781" s="37">
        <v>0</v>
      </c>
      <c r="Q1781" s="37">
        <v>1.30140148103237E-2</v>
      </c>
      <c r="R1781" s="37">
        <v>25</v>
      </c>
      <c r="S1781" s="37">
        <v>0.438577830791473</v>
      </c>
      <c r="T1781" s="37">
        <v>1005.16137695313</v>
      </c>
      <c r="U1781" s="37">
        <v>655.3662109375</v>
      </c>
      <c r="V1781" s="13"/>
      <c r="W1781" s="13"/>
      <c r="X1781" s="13"/>
      <c r="Y1781" s="13"/>
      <c r="Z1781" s="13"/>
      <c r="AA1781" s="13"/>
    </row>
    <row r="1782" spans="1:27" ht="15.75" customHeight="1" x14ac:dyDescent="0.2">
      <c r="A1782" s="13"/>
      <c r="B1782" s="37" t="str">
        <f>"CRS25WT6007780"</f>
        <v>CRS25WT6007780</v>
      </c>
      <c r="C1782" s="38">
        <v>45870</v>
      </c>
      <c r="D1782" s="39">
        <v>7.1354166666666663E-2</v>
      </c>
      <c r="E1782" s="37" t="s">
        <v>62</v>
      </c>
      <c r="F1782" s="37">
        <v>332</v>
      </c>
      <c r="G1782" s="37">
        <v>4</v>
      </c>
      <c r="H1782" s="37">
        <v>332.42422485351602</v>
      </c>
      <c r="I1782" s="37">
        <v>10.2340393066406</v>
      </c>
      <c r="J1782" s="37">
        <v>40.8377494812012</v>
      </c>
      <c r="K1782" s="37">
        <v>10.042356491088899</v>
      </c>
      <c r="L1782" s="37">
        <v>33.102214813232401</v>
      </c>
      <c r="M1782" s="37">
        <v>0.79539668560028098</v>
      </c>
      <c r="N1782" s="37">
        <v>20.350427627563501</v>
      </c>
      <c r="O1782" s="37">
        <v>0</v>
      </c>
      <c r="P1782" s="37">
        <v>0</v>
      </c>
      <c r="Q1782" s="37">
        <v>2.0634902175515899E-3</v>
      </c>
      <c r="R1782" s="37">
        <v>25</v>
      </c>
      <c r="S1782" s="37">
        <v>0.45875442028045699</v>
      </c>
      <c r="T1782" s="37">
        <v>1004.03106689453</v>
      </c>
      <c r="U1782" s="37">
        <v>1452.34387207031</v>
      </c>
      <c r="V1782" s="13"/>
      <c r="W1782" s="13"/>
      <c r="X1782" s="13"/>
      <c r="Y1782" s="13"/>
      <c r="Z1782" s="13"/>
      <c r="AA1782" s="13"/>
    </row>
    <row r="1783" spans="1:27" ht="15.75" customHeight="1" x14ac:dyDescent="0.2">
      <c r="A1783" s="13"/>
      <c r="B1783" s="37" t="str">
        <f>"CRS25WT6007781"</f>
        <v>CRS25WT6007781</v>
      </c>
      <c r="C1783" s="38">
        <v>45870</v>
      </c>
      <c r="D1783" s="39">
        <v>6.7997685185185189E-2</v>
      </c>
      <c r="E1783" s="37" t="s">
        <v>62</v>
      </c>
      <c r="F1783" s="37">
        <v>327</v>
      </c>
      <c r="G1783" s="37">
        <v>4</v>
      </c>
      <c r="H1783" s="37">
        <v>327.77838134765602</v>
      </c>
      <c r="I1783" s="37">
        <v>10.196642875671399</v>
      </c>
      <c r="J1783" s="37">
        <v>40.884010314941399</v>
      </c>
      <c r="K1783" s="37">
        <v>9.7972278594970703</v>
      </c>
      <c r="L1783" s="37">
        <v>33.4562377929688</v>
      </c>
      <c r="M1783" s="37">
        <v>0.78626620769500699</v>
      </c>
      <c r="N1783" s="37">
        <v>20.066017150878899</v>
      </c>
      <c r="O1783" s="37">
        <v>0</v>
      </c>
      <c r="P1783" s="37">
        <v>0</v>
      </c>
      <c r="Q1783" s="37">
        <v>6.0317069292068499E-3</v>
      </c>
      <c r="R1783" s="37">
        <v>25</v>
      </c>
      <c r="S1783" s="37">
        <v>0.461735039949417</v>
      </c>
      <c r="T1783" s="37">
        <v>1004.81579589844</v>
      </c>
      <c r="U1783" s="37">
        <v>542.43121337890602</v>
      </c>
      <c r="V1783" s="13"/>
      <c r="W1783" s="13"/>
      <c r="X1783" s="13"/>
      <c r="Y1783" s="13"/>
      <c r="Z1783" s="13"/>
      <c r="AA1783" s="13"/>
    </row>
    <row r="1784" spans="1:27" ht="15.75" customHeight="1" x14ac:dyDescent="0.2">
      <c r="A1784" s="13"/>
      <c r="B1784" s="37" t="str">
        <f>"CRS25WT6007782"</f>
        <v>CRS25WT6007782</v>
      </c>
      <c r="C1784" s="38">
        <v>45870</v>
      </c>
      <c r="D1784" s="39">
        <v>6.8726851851851858E-2</v>
      </c>
      <c r="E1784" s="37" t="s">
        <v>62</v>
      </c>
      <c r="F1784" s="37">
        <v>334</v>
      </c>
      <c r="G1784" s="37">
        <v>4</v>
      </c>
      <c r="H1784" s="37">
        <v>334.09857177734398</v>
      </c>
      <c r="I1784" s="37">
        <v>10.2299146652222</v>
      </c>
      <c r="J1784" s="37">
        <v>40.894008636474602</v>
      </c>
      <c r="K1784" s="37">
        <v>10.088415145874</v>
      </c>
      <c r="L1784" s="37">
        <v>33.117050170898402</v>
      </c>
      <c r="M1784" s="37">
        <v>0.79862505197525002</v>
      </c>
      <c r="N1784" s="37">
        <v>20.452926635742202</v>
      </c>
      <c r="O1784" s="37">
        <v>0</v>
      </c>
      <c r="P1784" s="37">
        <v>0</v>
      </c>
      <c r="Q1784" s="37">
        <v>6.0280282050371196E-3</v>
      </c>
      <c r="R1784" s="37">
        <v>25</v>
      </c>
      <c r="S1784" s="37">
        <v>0.45432046055793801</v>
      </c>
      <c r="T1784" s="37">
        <v>1004.09063720703</v>
      </c>
      <c r="U1784" s="37">
        <v>2356.57568359375</v>
      </c>
      <c r="V1784" s="13"/>
      <c r="W1784" s="13"/>
      <c r="X1784" s="13"/>
      <c r="Y1784" s="13"/>
      <c r="Z1784" s="13"/>
      <c r="AA1784" s="13"/>
    </row>
    <row r="1785" spans="1:27" ht="15.75" customHeight="1" x14ac:dyDescent="0.2">
      <c r="A1785" s="13"/>
      <c r="B1785" s="37" t="str">
        <f>"CRS25WT6007783"</f>
        <v>CRS25WT6007783</v>
      </c>
      <c r="C1785" s="38">
        <v>45870</v>
      </c>
      <c r="D1785" s="39">
        <v>6.7511574074074085E-2</v>
      </c>
      <c r="E1785" s="37" t="s">
        <v>62</v>
      </c>
      <c r="F1785" s="37">
        <v>334</v>
      </c>
      <c r="G1785" s="37">
        <v>4</v>
      </c>
      <c r="H1785" s="37">
        <v>334.21563720703102</v>
      </c>
      <c r="I1785" s="37">
        <v>10.210324287414601</v>
      </c>
      <c r="J1785" s="37">
        <v>40.950355529785199</v>
      </c>
      <c r="K1785" s="37">
        <v>10.027122497558601</v>
      </c>
      <c r="L1785" s="37">
        <v>33.331165313720703</v>
      </c>
      <c r="M1785" s="37">
        <v>0.79933631420135498</v>
      </c>
      <c r="N1785" s="37">
        <v>20.4600944519043</v>
      </c>
      <c r="O1785" s="37">
        <v>0</v>
      </c>
      <c r="P1785" s="37">
        <v>0</v>
      </c>
      <c r="Q1785" s="37">
        <v>3.2539609819650702E-3</v>
      </c>
      <c r="R1785" s="37">
        <v>25</v>
      </c>
      <c r="S1785" s="37">
        <v>0.443732410669327</v>
      </c>
      <c r="T1785" s="37">
        <v>1005.20977783203</v>
      </c>
      <c r="U1785" s="37">
        <v>1714.5576171875</v>
      </c>
      <c r="V1785" s="13"/>
      <c r="W1785" s="13"/>
      <c r="X1785" s="13"/>
      <c r="Y1785" s="13"/>
      <c r="Z1785" s="13"/>
      <c r="AA1785" s="13"/>
    </row>
    <row r="1786" spans="1:27" ht="15.75" customHeight="1" x14ac:dyDescent="0.2">
      <c r="A1786" s="13"/>
      <c r="B1786" s="37" t="str">
        <f>"CRS25WT6007784"</f>
        <v>CRS25WT6007784</v>
      </c>
      <c r="C1786" s="38">
        <v>45870</v>
      </c>
      <c r="D1786" s="39">
        <v>6.7037037037037034E-2</v>
      </c>
      <c r="E1786" s="37" t="s">
        <v>62</v>
      </c>
      <c r="F1786" s="37">
        <v>332</v>
      </c>
      <c r="G1786" s="37">
        <v>4</v>
      </c>
      <c r="H1786" s="37">
        <v>332.61798095703102</v>
      </c>
      <c r="I1786" s="37">
        <v>10.215028762817401</v>
      </c>
      <c r="J1786" s="37">
        <v>40.975776672363303</v>
      </c>
      <c r="K1786" s="37">
        <v>9.9437742233276403</v>
      </c>
      <c r="L1786" s="37">
        <v>33.449874877929702</v>
      </c>
      <c r="M1786" s="37">
        <v>0.794655561447144</v>
      </c>
      <c r="N1786" s="37">
        <v>20.362287521362301</v>
      </c>
      <c r="O1786" s="37">
        <v>0</v>
      </c>
      <c r="P1786" s="37">
        <v>0</v>
      </c>
      <c r="Q1786" s="37">
        <v>4.11212258040905E-3</v>
      </c>
      <c r="R1786" s="37">
        <v>25</v>
      </c>
      <c r="S1786" s="37">
        <v>0.45149311423301702</v>
      </c>
      <c r="T1786" s="37">
        <v>1005.10821533203</v>
      </c>
      <c r="U1786" s="37">
        <v>699.487548828125</v>
      </c>
      <c r="V1786" s="13"/>
      <c r="W1786" s="13"/>
      <c r="X1786" s="13"/>
      <c r="Y1786" s="13"/>
      <c r="Z1786" s="13"/>
      <c r="AA1786" s="13"/>
    </row>
    <row r="1787" spans="1:27" ht="15.75" customHeight="1" x14ac:dyDescent="0.2">
      <c r="A1787" s="13"/>
      <c r="B1787" s="37" t="str">
        <f>"CRS25WT6007785"</f>
        <v>CRS25WT6007785</v>
      </c>
      <c r="C1787" s="38">
        <v>45870</v>
      </c>
      <c r="D1787" s="39">
        <v>2.9803240740740741E-2</v>
      </c>
      <c r="E1787" s="37" t="s">
        <v>62</v>
      </c>
      <c r="F1787" s="37">
        <v>332</v>
      </c>
      <c r="G1787" s="37">
        <v>4</v>
      </c>
      <c r="H1787" s="37">
        <v>332.78347778320301</v>
      </c>
      <c r="I1787" s="37">
        <v>10.1883354187012</v>
      </c>
      <c r="J1787" s="37">
        <v>40.730377197265597</v>
      </c>
      <c r="K1787" s="37">
        <v>10.026242256164601</v>
      </c>
      <c r="L1787" s="37">
        <v>33.191249847412102</v>
      </c>
      <c r="M1787" s="37">
        <v>0.80193668603897095</v>
      </c>
      <c r="N1787" s="37">
        <v>20.372419357299801</v>
      </c>
      <c r="O1787" s="37">
        <v>0</v>
      </c>
      <c r="P1787" s="37">
        <v>0</v>
      </c>
      <c r="Q1787" s="37">
        <v>3.1758432742208199E-3</v>
      </c>
      <c r="R1787" s="37">
        <v>25</v>
      </c>
      <c r="S1787" s="37">
        <v>0.43526980280876199</v>
      </c>
      <c r="T1787" s="37">
        <v>1010.40130615234</v>
      </c>
      <c r="U1787" s="37">
        <v>1255.80358886719</v>
      </c>
      <c r="V1787" s="13"/>
      <c r="W1787" s="13"/>
      <c r="X1787" s="13"/>
      <c r="Y1787" s="13"/>
      <c r="Z1787" s="13"/>
      <c r="AA1787" s="13"/>
    </row>
    <row r="1788" spans="1:27" ht="15.75" customHeight="1" x14ac:dyDescent="0.2">
      <c r="A1788" s="13"/>
      <c r="B1788" s="37" t="str">
        <f>"CRS25WT6007786"</f>
        <v>CRS25WT6007786</v>
      </c>
      <c r="C1788" s="38">
        <v>45870</v>
      </c>
      <c r="D1788" s="39">
        <v>3.1099537037037037E-2</v>
      </c>
      <c r="E1788" s="37" t="s">
        <v>62</v>
      </c>
      <c r="F1788" s="37">
        <v>333</v>
      </c>
      <c r="G1788" s="37">
        <v>4</v>
      </c>
      <c r="H1788" s="37">
        <v>333.85876464843801</v>
      </c>
      <c r="I1788" s="37">
        <v>10.2228136062622</v>
      </c>
      <c r="J1788" s="37">
        <v>40.768123626708999</v>
      </c>
      <c r="K1788" s="37">
        <v>10.070216178894</v>
      </c>
      <c r="L1788" s="37">
        <v>33.153091430664098</v>
      </c>
      <c r="M1788" s="37">
        <v>0.80107212066650402</v>
      </c>
      <c r="N1788" s="37">
        <v>20.438247680664102</v>
      </c>
      <c r="O1788" s="37">
        <v>0</v>
      </c>
      <c r="P1788" s="37">
        <v>0</v>
      </c>
      <c r="Q1788" s="37">
        <v>4.1267517954111099E-3</v>
      </c>
      <c r="R1788" s="37">
        <v>25</v>
      </c>
      <c r="S1788" s="37">
        <v>0.46995842456817599</v>
      </c>
      <c r="T1788" s="37">
        <v>1005.09490966797</v>
      </c>
      <c r="U1788" s="37">
        <v>1457.53295898438</v>
      </c>
      <c r="V1788" s="13"/>
      <c r="W1788" s="13"/>
      <c r="X1788" s="13"/>
      <c r="Y1788" s="13"/>
      <c r="Z1788" s="13"/>
      <c r="AA1788" s="13"/>
    </row>
    <row r="1789" spans="1:27" ht="15.75" customHeight="1" x14ac:dyDescent="0.2">
      <c r="A1789" s="13"/>
      <c r="B1789" s="37" t="str">
        <f>"CRS25WT6007787"</f>
        <v>CRS25WT6007787</v>
      </c>
      <c r="C1789" s="38">
        <v>45870</v>
      </c>
      <c r="D1789" s="39">
        <v>3.1689814814814816E-2</v>
      </c>
      <c r="E1789" s="37" t="s">
        <v>62</v>
      </c>
      <c r="F1789" s="37">
        <v>333</v>
      </c>
      <c r="G1789" s="37">
        <v>4</v>
      </c>
      <c r="H1789" s="37">
        <v>333.03045654296898</v>
      </c>
      <c r="I1789" s="37">
        <v>10.2480316162109</v>
      </c>
      <c r="J1789" s="37">
        <v>40.791690826416001</v>
      </c>
      <c r="K1789" s="37">
        <v>10.0748643875122</v>
      </c>
      <c r="L1789" s="37">
        <v>33.055576324462898</v>
      </c>
      <c r="M1789" s="37">
        <v>0.79665774106979403</v>
      </c>
      <c r="N1789" s="37">
        <v>20.387538909912099</v>
      </c>
      <c r="O1789" s="37">
        <v>0</v>
      </c>
      <c r="P1789" s="37">
        <v>0</v>
      </c>
      <c r="Q1789" s="37">
        <v>2.06337566487491E-3</v>
      </c>
      <c r="R1789" s="37">
        <v>25</v>
      </c>
      <c r="S1789" s="37">
        <v>0.46396601200103799</v>
      </c>
      <c r="T1789" s="37">
        <v>1005.29705810547</v>
      </c>
      <c r="U1789" s="37">
        <v>2654.580078125</v>
      </c>
      <c r="V1789" s="13"/>
      <c r="W1789" s="13"/>
      <c r="X1789" s="13"/>
      <c r="Y1789" s="13"/>
      <c r="Z1789" s="13"/>
      <c r="AA1789" s="13"/>
    </row>
    <row r="1790" spans="1:27" ht="15.75" customHeight="1" x14ac:dyDescent="0.2">
      <c r="A1790" s="13"/>
      <c r="B1790" s="37" t="str">
        <f>"CRS25WT6007788"</f>
        <v>CRS25WT6007788</v>
      </c>
      <c r="C1790" s="38">
        <v>45870</v>
      </c>
      <c r="D1790" s="39">
        <v>7.9976851851851841E-2</v>
      </c>
      <c r="E1790" s="37" t="s">
        <v>62</v>
      </c>
      <c r="F1790" s="37">
        <v>336</v>
      </c>
      <c r="G1790" s="37">
        <v>4</v>
      </c>
      <c r="H1790" s="37">
        <v>336.23968505859398</v>
      </c>
      <c r="I1790" s="37">
        <v>10.2092685699463</v>
      </c>
      <c r="J1790" s="37">
        <v>40.937255859375</v>
      </c>
      <c r="K1790" s="37">
        <v>10.087846755981399</v>
      </c>
      <c r="L1790" s="37">
        <v>33.331165313720703</v>
      </c>
      <c r="M1790" s="37">
        <v>0.80451774597168002</v>
      </c>
      <c r="N1790" s="37">
        <v>20.5840034484863</v>
      </c>
      <c r="O1790" s="37">
        <v>0</v>
      </c>
      <c r="P1790" s="37">
        <v>0</v>
      </c>
      <c r="Q1790" s="37">
        <v>6.03174511343241E-3</v>
      </c>
      <c r="R1790" s="37">
        <v>25</v>
      </c>
      <c r="S1790" s="37">
        <v>0.44283401966094998</v>
      </c>
      <c r="T1790" s="37">
        <v>1004.83190917969</v>
      </c>
      <c r="U1790" s="37">
        <v>1957.85412597656</v>
      </c>
      <c r="V1790" s="13"/>
      <c r="W1790" s="13"/>
      <c r="X1790" s="13"/>
      <c r="Y1790" s="13"/>
      <c r="Z1790" s="13"/>
      <c r="AA1790" s="13"/>
    </row>
    <row r="1791" spans="1:27" ht="15.75" customHeight="1" x14ac:dyDescent="0.2">
      <c r="A1791" s="13"/>
      <c r="B1791" s="37" t="str">
        <f>"CRS25WT6007789"</f>
        <v>CRS25WT6007789</v>
      </c>
      <c r="C1791" s="38">
        <v>45870</v>
      </c>
      <c r="D1791" s="39">
        <v>8.1064814814814812E-2</v>
      </c>
      <c r="E1791" s="37" t="s">
        <v>62</v>
      </c>
      <c r="F1791" s="37">
        <v>336</v>
      </c>
      <c r="G1791" s="37">
        <v>4</v>
      </c>
      <c r="H1791" s="37">
        <v>336.567138671875</v>
      </c>
      <c r="I1791" s="37">
        <v>10.3326005935669</v>
      </c>
      <c r="J1791" s="37">
        <v>40.946174621582003</v>
      </c>
      <c r="K1791" s="37">
        <v>10.081000328064</v>
      </c>
      <c r="L1791" s="37">
        <v>33.386280059814503</v>
      </c>
      <c r="M1791" s="37">
        <v>0.795515656471252</v>
      </c>
      <c r="N1791" s="37">
        <v>20.604049682617202</v>
      </c>
      <c r="O1791" s="37">
        <v>0</v>
      </c>
      <c r="P1791" s="37">
        <v>0</v>
      </c>
      <c r="Q1791" s="37">
        <v>1.30158718675375E-2</v>
      </c>
      <c r="R1791" s="37">
        <v>25</v>
      </c>
      <c r="S1791" s="37">
        <v>0.444894850254059</v>
      </c>
      <c r="T1791" s="37">
        <v>1003.35894775391</v>
      </c>
      <c r="U1791" s="37">
        <v>1615.21789550781</v>
      </c>
      <c r="V1791" s="13"/>
      <c r="W1791" s="13"/>
      <c r="X1791" s="13"/>
      <c r="Y1791" s="13"/>
      <c r="Z1791" s="13"/>
      <c r="AA1791" s="13"/>
    </row>
    <row r="1792" spans="1:27" ht="15.75" customHeight="1" x14ac:dyDescent="0.2">
      <c r="A1792" s="13"/>
      <c r="B1792" s="37" t="str">
        <f>"CRS25WT6007790"</f>
        <v>CRS25WT6007790</v>
      </c>
      <c r="C1792" s="38">
        <v>45870</v>
      </c>
      <c r="D1792" s="39">
        <v>8.0520833333333333E-2</v>
      </c>
      <c r="E1792" s="37" t="s">
        <v>62</v>
      </c>
      <c r="F1792" s="37">
        <v>336</v>
      </c>
      <c r="G1792" s="37">
        <v>4</v>
      </c>
      <c r="H1792" s="37">
        <v>336.38958740234398</v>
      </c>
      <c r="I1792" s="37">
        <v>10.2393712997437</v>
      </c>
      <c r="J1792" s="37">
        <v>40.9186401367188</v>
      </c>
      <c r="K1792" s="37">
        <v>10.085930824279799</v>
      </c>
      <c r="L1792" s="37">
        <v>33.352359771728501</v>
      </c>
      <c r="M1792" s="37">
        <v>0.80287522077560403</v>
      </c>
      <c r="N1792" s="37">
        <v>20.5931797027588</v>
      </c>
      <c r="O1792" s="37">
        <v>0</v>
      </c>
      <c r="P1792" s="37">
        <v>0</v>
      </c>
      <c r="Q1792" s="37">
        <v>4.1127330623567104E-3</v>
      </c>
      <c r="R1792" s="37">
        <v>25</v>
      </c>
      <c r="S1792" s="37">
        <v>0.44627219438552901</v>
      </c>
      <c r="T1792" s="37">
        <v>1003.95404052734</v>
      </c>
      <c r="U1792" s="37">
        <v>1159.97509765625</v>
      </c>
      <c r="V1792" s="13"/>
      <c r="W1792" s="13"/>
      <c r="X1792" s="13"/>
      <c r="Y1792" s="13"/>
      <c r="Z1792" s="13"/>
      <c r="AA1792" s="13"/>
    </row>
    <row r="1793" spans="1:27" ht="15.75" customHeight="1" x14ac:dyDescent="0.2">
      <c r="A1793" s="13"/>
      <c r="B1793" s="37" t="str">
        <f>"CRS25WT6007791"</f>
        <v>CRS25WT6007791</v>
      </c>
      <c r="C1793" s="38">
        <v>45870</v>
      </c>
      <c r="D1793" s="39">
        <v>7.8946759259259258E-2</v>
      </c>
      <c r="E1793" s="37" t="s">
        <v>62</v>
      </c>
      <c r="F1793" s="37">
        <v>334</v>
      </c>
      <c r="G1793" s="37">
        <v>4</v>
      </c>
      <c r="H1793" s="37">
        <v>334.522216796875</v>
      </c>
      <c r="I1793" s="37">
        <v>10.221439361572299</v>
      </c>
      <c r="J1793" s="37">
        <v>40.880336761474602</v>
      </c>
      <c r="K1793" s="37">
        <v>10.013394355773899</v>
      </c>
      <c r="L1793" s="37">
        <v>33.407478332519503</v>
      </c>
      <c r="M1793" s="37">
        <v>0.80056840181350697</v>
      </c>
      <c r="N1793" s="37">
        <v>20.4788627624512</v>
      </c>
      <c r="O1793" s="37">
        <v>0</v>
      </c>
      <c r="P1793" s="37">
        <v>0</v>
      </c>
      <c r="Q1793" s="37">
        <v>1.6507921740412702E-2</v>
      </c>
      <c r="R1793" s="37">
        <v>25</v>
      </c>
      <c r="S1793" s="37">
        <v>0.44829449057579002</v>
      </c>
      <c r="T1793" s="37">
        <v>1003.85485839844</v>
      </c>
      <c r="U1793" s="37">
        <v>852.30407714843795</v>
      </c>
      <c r="V1793" s="13"/>
      <c r="W1793" s="13"/>
      <c r="X1793" s="13"/>
      <c r="Y1793" s="13"/>
      <c r="Z1793" s="13"/>
      <c r="AA1793" s="13"/>
    </row>
    <row r="1794" spans="1:27" ht="15.75" customHeight="1" x14ac:dyDescent="0.2">
      <c r="A1794" s="13"/>
      <c r="B1794" s="37" t="str">
        <f>"CRS25WT6007792"</f>
        <v>CRS25WT6007792</v>
      </c>
      <c r="C1794" s="38">
        <v>45870</v>
      </c>
      <c r="D1794" s="39">
        <v>7.9456018518518523E-2</v>
      </c>
      <c r="E1794" s="37" t="s">
        <v>62</v>
      </c>
      <c r="F1794" s="37">
        <v>335</v>
      </c>
      <c r="G1794" s="37">
        <v>4</v>
      </c>
      <c r="H1794" s="37">
        <v>335.44543457031301</v>
      </c>
      <c r="I1794" s="37">
        <v>10.202734947204601</v>
      </c>
      <c r="J1794" s="37">
        <v>40.922676086425803</v>
      </c>
      <c r="K1794" s="37">
        <v>10.0359334945679</v>
      </c>
      <c r="L1794" s="37">
        <v>33.4244384765625</v>
      </c>
      <c r="M1794" s="37">
        <v>0.80341744422912598</v>
      </c>
      <c r="N1794" s="37">
        <v>20.53537940979</v>
      </c>
      <c r="O1794" s="37">
        <v>0</v>
      </c>
      <c r="P1794" s="37">
        <v>0</v>
      </c>
      <c r="Q1794" s="37">
        <v>2.0633758977055502E-3</v>
      </c>
      <c r="R1794" s="37">
        <v>25</v>
      </c>
      <c r="S1794" s="37">
        <v>0.44579145312309298</v>
      </c>
      <c r="T1794" s="37">
        <v>1003.63537597656</v>
      </c>
      <c r="U1794" s="37">
        <v>1616.04223632813</v>
      </c>
      <c r="V1794" s="13"/>
      <c r="W1794" s="13"/>
      <c r="X1794" s="13"/>
      <c r="Y1794" s="13"/>
      <c r="Z1794" s="13"/>
      <c r="AA1794" s="13"/>
    </row>
    <row r="1795" spans="1:27" ht="15.75" customHeight="1" x14ac:dyDescent="0.2">
      <c r="A1795" s="13"/>
      <c r="B1795" s="37" t="str">
        <f>"CRS25WT6007793"</f>
        <v>CRS25WT6007793</v>
      </c>
      <c r="C1795" s="38">
        <v>45870</v>
      </c>
      <c r="D1795" s="39">
        <v>7.7708333333333338E-2</v>
      </c>
      <c r="E1795" s="37" t="s">
        <v>62</v>
      </c>
      <c r="F1795" s="37">
        <v>335</v>
      </c>
      <c r="G1795" s="37">
        <v>4</v>
      </c>
      <c r="H1795" s="37">
        <v>335.23663330078102</v>
      </c>
      <c r="I1795" s="37">
        <v>10.3504829406738</v>
      </c>
      <c r="J1795" s="37">
        <v>40.921566009521499</v>
      </c>
      <c r="K1795" s="37">
        <v>10.055196762085</v>
      </c>
      <c r="L1795" s="37">
        <v>33.339641571044901</v>
      </c>
      <c r="M1795" s="37">
        <v>0.79147756099700906</v>
      </c>
      <c r="N1795" s="37">
        <v>20.522598266601602</v>
      </c>
      <c r="O1795" s="37">
        <v>0</v>
      </c>
      <c r="P1795" s="37">
        <v>0</v>
      </c>
      <c r="Q1795" s="37">
        <v>1.30158718675375E-2</v>
      </c>
      <c r="R1795" s="37">
        <v>25</v>
      </c>
      <c r="S1795" s="37">
        <v>0.44388842582702598</v>
      </c>
      <c r="T1795" s="37">
        <v>1001.26831054688</v>
      </c>
      <c r="U1795" s="37">
        <v>875.67834472656295</v>
      </c>
      <c r="V1795" s="13"/>
      <c r="W1795" s="13"/>
      <c r="X1795" s="13"/>
      <c r="Y1795" s="13"/>
      <c r="Z1795" s="13"/>
      <c r="AA1795" s="13"/>
    </row>
    <row r="1796" spans="1:27" ht="15.75" customHeight="1" x14ac:dyDescent="0.2">
      <c r="A1796" s="13"/>
      <c r="B1796" s="37" t="str">
        <f>"CRS25WT6007794"</f>
        <v>CRS25WT6007794</v>
      </c>
      <c r="C1796" s="38">
        <v>45870</v>
      </c>
      <c r="D1796" s="39">
        <v>7.8506944444444449E-2</v>
      </c>
      <c r="E1796" s="37" t="s">
        <v>62</v>
      </c>
      <c r="F1796" s="37">
        <v>335</v>
      </c>
      <c r="G1796" s="37">
        <v>4</v>
      </c>
      <c r="H1796" s="37">
        <v>335.92028808593801</v>
      </c>
      <c r="I1796" s="37">
        <v>10.2204484939575</v>
      </c>
      <c r="J1796" s="37">
        <v>40.9225463867188</v>
      </c>
      <c r="K1796" s="37">
        <v>10.0552425384521</v>
      </c>
      <c r="L1796" s="37">
        <v>33.407478332519503</v>
      </c>
      <c r="M1796" s="37">
        <v>0.80316287279128995</v>
      </c>
      <c r="N1796" s="37">
        <v>20.564449310302699</v>
      </c>
      <c r="O1796" s="37">
        <v>0</v>
      </c>
      <c r="P1796" s="37">
        <v>0</v>
      </c>
      <c r="Q1796" s="37">
        <v>8.2535035908222198E-3</v>
      </c>
      <c r="R1796" s="37">
        <v>25</v>
      </c>
      <c r="S1796" s="37">
        <v>0.43598344922065702</v>
      </c>
      <c r="T1796" s="37">
        <v>1003.94342041016</v>
      </c>
      <c r="U1796" s="37">
        <v>1277.9013671875</v>
      </c>
      <c r="V1796" s="13"/>
      <c r="W1796" s="13"/>
      <c r="X1796" s="13"/>
      <c r="Y1796" s="13"/>
      <c r="Z1796" s="13"/>
      <c r="AA1796" s="13"/>
    </row>
    <row r="1797" spans="1:27" ht="15.75" customHeight="1" x14ac:dyDescent="0.2">
      <c r="A1797" s="13"/>
      <c r="B1797" s="37" t="str">
        <f>"CRS25WT6007795"</f>
        <v>CRS25WT6007795</v>
      </c>
      <c r="C1797" s="38">
        <v>45870</v>
      </c>
      <c r="D1797" s="39">
        <v>7.6585648148148153E-2</v>
      </c>
      <c r="E1797" s="37" t="s">
        <v>62</v>
      </c>
      <c r="F1797" s="37">
        <v>334</v>
      </c>
      <c r="G1797" s="37">
        <v>4</v>
      </c>
      <c r="H1797" s="37">
        <v>334.52603149414102</v>
      </c>
      <c r="I1797" s="37">
        <v>10.224720954895</v>
      </c>
      <c r="J1797" s="37">
        <v>40.900314331054702</v>
      </c>
      <c r="K1797" s="37">
        <v>10.052417755126999</v>
      </c>
      <c r="L1797" s="37">
        <v>33.278163909912102</v>
      </c>
      <c r="M1797" s="37">
        <v>0.79992967844009399</v>
      </c>
      <c r="N1797" s="37">
        <v>20.4790954589844</v>
      </c>
      <c r="O1797" s="37">
        <v>0</v>
      </c>
      <c r="P1797" s="37">
        <v>0</v>
      </c>
      <c r="Q1797" s="37">
        <v>2.06338078714907E-3</v>
      </c>
      <c r="R1797" s="37">
        <v>25</v>
      </c>
      <c r="S1797" s="37">
        <v>0.459039956331253</v>
      </c>
      <c r="T1797" s="37">
        <v>1004.68481445313</v>
      </c>
      <c r="U1797" s="37">
        <v>1517.19812011719</v>
      </c>
      <c r="V1797" s="13"/>
      <c r="W1797" s="13"/>
      <c r="X1797" s="13"/>
      <c r="Y1797" s="13"/>
      <c r="Z1797" s="13"/>
      <c r="AA1797" s="13"/>
    </row>
    <row r="1798" spans="1:27" ht="15.75" customHeight="1" x14ac:dyDescent="0.2">
      <c r="A1798" s="13"/>
      <c r="B1798" s="37" t="str">
        <f>"CRS25WT6007796"</f>
        <v>CRS25WT6007796</v>
      </c>
      <c r="C1798" s="38">
        <v>45870</v>
      </c>
      <c r="D1798" s="39">
        <v>7.7222222222222234E-2</v>
      </c>
      <c r="E1798" s="37" t="s">
        <v>62</v>
      </c>
      <c r="F1798" s="37">
        <v>334</v>
      </c>
      <c r="G1798" s="37">
        <v>4</v>
      </c>
      <c r="H1798" s="37">
        <v>334.13687133789102</v>
      </c>
      <c r="I1798" s="37">
        <v>10.3093461990356</v>
      </c>
      <c r="J1798" s="37">
        <v>40.929573059082003</v>
      </c>
      <c r="K1798" s="37">
        <v>10.0362491607666</v>
      </c>
      <c r="L1798" s="37">
        <v>33.293003082275398</v>
      </c>
      <c r="M1798" s="37">
        <v>0.79187399148940996</v>
      </c>
      <c r="N1798" s="37">
        <v>20.455272674560501</v>
      </c>
      <c r="O1798" s="37">
        <v>0</v>
      </c>
      <c r="P1798" s="37">
        <v>0</v>
      </c>
      <c r="Q1798" s="37">
        <v>1.27033730968833E-2</v>
      </c>
      <c r="R1798" s="37">
        <v>25</v>
      </c>
      <c r="S1798" s="37">
        <v>0.440811097621918</v>
      </c>
      <c r="T1798" s="37">
        <v>1004.59381103516</v>
      </c>
      <c r="U1798" s="37">
        <v>1288.73229980469</v>
      </c>
      <c r="V1798" s="13"/>
      <c r="W1798" s="13"/>
      <c r="X1798" s="13"/>
      <c r="Y1798" s="13"/>
      <c r="Z1798" s="13"/>
      <c r="AA1798" s="13"/>
    </row>
    <row r="1799" spans="1:27" ht="15.75" customHeight="1" x14ac:dyDescent="0.2">
      <c r="A1799" s="13"/>
      <c r="B1799" s="37" t="str">
        <f>"CRS25WT6007797"</f>
        <v>CRS25WT6007797</v>
      </c>
      <c r="C1799" s="38">
        <v>45870</v>
      </c>
      <c r="D1799" s="39">
        <v>6.5567129629629628E-2</v>
      </c>
      <c r="E1799" s="37" t="s">
        <v>62</v>
      </c>
      <c r="F1799" s="37">
        <v>328</v>
      </c>
      <c r="G1799" s="37">
        <v>4</v>
      </c>
      <c r="H1799" s="37">
        <v>328.75601196289102</v>
      </c>
      <c r="I1799" s="37">
        <v>10.140130043029799</v>
      </c>
      <c r="J1799" s="37">
        <v>40.853000640869098</v>
      </c>
      <c r="K1799" s="37">
        <v>9.8164968490600604</v>
      </c>
      <c r="L1799" s="37">
        <v>33.490154266357401</v>
      </c>
      <c r="M1799" s="37">
        <v>0.79360830783844005</v>
      </c>
      <c r="N1799" s="37">
        <v>20.1258659362793</v>
      </c>
      <c r="O1799" s="37">
        <v>0</v>
      </c>
      <c r="P1799" s="37">
        <v>0</v>
      </c>
      <c r="Q1799" s="37">
        <v>4.1127330623567104E-3</v>
      </c>
      <c r="R1799" s="37">
        <v>25</v>
      </c>
      <c r="S1799" s="37">
        <v>0.44057828187942499</v>
      </c>
      <c r="T1799" s="37">
        <v>1004.73248291016</v>
      </c>
      <c r="U1799" s="37">
        <v>514.39471435546898</v>
      </c>
      <c r="V1799" s="13"/>
      <c r="W1799" s="13"/>
      <c r="X1799" s="13"/>
      <c r="Y1799" s="13"/>
      <c r="Z1799" s="13"/>
      <c r="AA1799" s="13"/>
    </row>
    <row r="1800" spans="1:27" ht="15.75" customHeight="1" x14ac:dyDescent="0.2">
      <c r="A1800" s="13"/>
      <c r="B1800" s="37" t="str">
        <f>"CRS25WT6007798"</f>
        <v>CRS25WT6007798</v>
      </c>
      <c r="C1800" s="38">
        <v>45870</v>
      </c>
      <c r="D1800" s="39">
        <v>6.6562500000000011E-2</v>
      </c>
      <c r="E1800" s="37" t="s">
        <v>62</v>
      </c>
      <c r="F1800" s="37">
        <v>335</v>
      </c>
      <c r="G1800" s="37">
        <v>4</v>
      </c>
      <c r="H1800" s="37">
        <v>335.47033691406301</v>
      </c>
      <c r="I1800" s="37">
        <v>10.114625930786101</v>
      </c>
      <c r="J1800" s="37">
        <v>40.865646362304702</v>
      </c>
      <c r="K1800" s="37">
        <v>10.082079887390099</v>
      </c>
      <c r="L1800" s="37">
        <v>33.273921966552699</v>
      </c>
      <c r="M1800" s="37">
        <v>0.81160724163055398</v>
      </c>
      <c r="N1800" s="37">
        <v>20.5369052886963</v>
      </c>
      <c r="O1800" s="37">
        <v>0</v>
      </c>
      <c r="P1800" s="37">
        <v>0</v>
      </c>
      <c r="Q1800" s="37">
        <v>6.0316878370940703E-3</v>
      </c>
      <c r="R1800" s="37">
        <v>25</v>
      </c>
      <c r="S1800" s="37">
        <v>0.44448077678680398</v>
      </c>
      <c r="T1800" s="37">
        <v>1004.84143066406</v>
      </c>
      <c r="U1800" s="37">
        <v>1967.73388671875</v>
      </c>
      <c r="V1800" s="13"/>
      <c r="W1800" s="13"/>
      <c r="X1800" s="13"/>
      <c r="Y1800" s="13"/>
      <c r="Z1800" s="13"/>
      <c r="AA1800" s="13"/>
    </row>
    <row r="1801" spans="1:27" ht="15.75" customHeight="1" x14ac:dyDescent="0.2">
      <c r="A1801" s="13"/>
      <c r="B1801" s="37" t="str">
        <f>"CRS25WT6007799"</f>
        <v>CRS25WT6007799</v>
      </c>
      <c r="C1801" s="38">
        <v>45870</v>
      </c>
      <c r="D1801" s="39">
        <v>6.4409722222222229E-2</v>
      </c>
      <c r="E1801" s="37" t="s">
        <v>62</v>
      </c>
      <c r="F1801" s="37">
        <v>329</v>
      </c>
      <c r="G1801" s="37">
        <v>4</v>
      </c>
      <c r="H1801" s="37">
        <v>329.36071777343801</v>
      </c>
      <c r="I1801" s="37">
        <v>10.2251386642456</v>
      </c>
      <c r="J1801" s="37">
        <v>40.833522796630902</v>
      </c>
      <c r="K1801" s="37">
        <v>9.8639001846313494</v>
      </c>
      <c r="L1801" s="37">
        <v>33.390518188476598</v>
      </c>
      <c r="M1801" s="37">
        <v>0.78883421421051003</v>
      </c>
      <c r="N1801" s="37">
        <v>20.162883758544901</v>
      </c>
      <c r="O1801" s="37">
        <v>0</v>
      </c>
      <c r="P1801" s="37">
        <v>0</v>
      </c>
      <c r="Q1801" s="37">
        <v>1.30158439278603E-2</v>
      </c>
      <c r="R1801" s="37">
        <v>25</v>
      </c>
      <c r="S1801" s="37">
        <v>0.44246149063110402</v>
      </c>
      <c r="T1801" s="37">
        <v>1005.37017822266</v>
      </c>
      <c r="U1801" s="37">
        <v>623.92474365234398</v>
      </c>
      <c r="V1801" s="13"/>
      <c r="W1801" s="13"/>
      <c r="X1801" s="13"/>
      <c r="Y1801" s="13"/>
      <c r="Z1801" s="13"/>
      <c r="AA1801" s="13"/>
    </row>
    <row r="1802" spans="1:27" ht="15.75" customHeight="1" x14ac:dyDescent="0.2">
      <c r="A1802" s="13"/>
      <c r="B1802" s="37" t="str">
        <f>"CRS25WT6007800"</f>
        <v>CRS25WT6007800</v>
      </c>
      <c r="C1802" s="38">
        <v>45870</v>
      </c>
      <c r="D1802" s="39">
        <v>6.6030092592592585E-2</v>
      </c>
      <c r="E1802" s="37" t="s">
        <v>62</v>
      </c>
      <c r="F1802" s="37">
        <v>332</v>
      </c>
      <c r="G1802" s="37">
        <v>4</v>
      </c>
      <c r="H1802" s="37">
        <v>332.91946411132801</v>
      </c>
      <c r="I1802" s="37">
        <v>10.1573476791382</v>
      </c>
      <c r="J1802" s="37">
        <v>40.883800506591797</v>
      </c>
      <c r="K1802" s="37">
        <v>10.000955581665</v>
      </c>
      <c r="L1802" s="37">
        <v>33.288764953613303</v>
      </c>
      <c r="M1802" s="37">
        <v>0.80169212818145796</v>
      </c>
      <c r="N1802" s="37">
        <v>20.380744934081999</v>
      </c>
      <c r="O1802" s="37">
        <v>0</v>
      </c>
      <c r="P1802" s="37">
        <v>0</v>
      </c>
      <c r="Q1802" s="37">
        <v>6.0316878370940703E-3</v>
      </c>
      <c r="R1802" s="37">
        <v>25</v>
      </c>
      <c r="S1802" s="37">
        <v>0.45012551546096802</v>
      </c>
      <c r="T1802" s="37">
        <v>1004.06213378906</v>
      </c>
      <c r="U1802" s="37">
        <v>1924.45703125</v>
      </c>
      <c r="V1802" s="13"/>
      <c r="W1802" s="13"/>
      <c r="X1802" s="13"/>
      <c r="Y1802" s="13"/>
      <c r="Z1802" s="13"/>
      <c r="AA1802" s="13"/>
    </row>
    <row r="1803" spans="1:27" ht="15.75" customHeight="1" x14ac:dyDescent="0.2">
      <c r="A1803" s="13"/>
      <c r="B1803" s="37" t="str">
        <f>"CRS25WT6007801"</f>
        <v>CRS25WT6007801</v>
      </c>
      <c r="C1803" s="38">
        <v>45870</v>
      </c>
      <c r="D1803" s="39">
        <v>6.3356481481481486E-2</v>
      </c>
      <c r="E1803" s="37" t="s">
        <v>62</v>
      </c>
      <c r="F1803" s="37">
        <v>334</v>
      </c>
      <c r="G1803" s="37">
        <v>4</v>
      </c>
      <c r="H1803" s="37">
        <v>334.85049438476602</v>
      </c>
      <c r="I1803" s="37">
        <v>10.1638040542603</v>
      </c>
      <c r="J1803" s="37">
        <v>40.914363861083999</v>
      </c>
      <c r="K1803" s="37">
        <v>10.0213117599487</v>
      </c>
      <c r="L1803" s="37">
        <v>33.4138374328613</v>
      </c>
      <c r="M1803" s="37">
        <v>0.80522799491882302</v>
      </c>
      <c r="N1803" s="37">
        <v>20.498958587646499</v>
      </c>
      <c r="O1803" s="37">
        <v>0</v>
      </c>
      <c r="P1803" s="37">
        <v>0</v>
      </c>
      <c r="Q1803" s="37">
        <v>2.0633758977055502E-3</v>
      </c>
      <c r="R1803" s="37">
        <v>25</v>
      </c>
      <c r="S1803" s="37">
        <v>0.42884922027587902</v>
      </c>
      <c r="T1803" s="37">
        <v>1004.39721679688</v>
      </c>
      <c r="U1803" s="37">
        <v>1590.79797363281</v>
      </c>
      <c r="V1803" s="13"/>
      <c r="W1803" s="13"/>
      <c r="X1803" s="13"/>
      <c r="Y1803" s="13"/>
      <c r="Z1803" s="13"/>
      <c r="AA1803" s="13"/>
    </row>
    <row r="1804" spans="1:27" ht="15.75" customHeight="1" x14ac:dyDescent="0.2">
      <c r="A1804" s="13"/>
      <c r="B1804" s="37" t="str">
        <f>"CRS25WT6007802"</f>
        <v>CRS25WT6007802</v>
      </c>
      <c r="C1804" s="38">
        <v>45870</v>
      </c>
      <c r="D1804" s="39">
        <v>6.3900462962962964E-2</v>
      </c>
      <c r="E1804" s="37" t="s">
        <v>62</v>
      </c>
      <c r="F1804" s="37">
        <v>336</v>
      </c>
      <c r="G1804" s="37">
        <v>4</v>
      </c>
      <c r="H1804" s="37">
        <v>336.88461303710898</v>
      </c>
      <c r="I1804" s="37">
        <v>10.393672943115201</v>
      </c>
      <c r="J1804" s="37">
        <v>40.924644470214801</v>
      </c>
      <c r="K1804" s="37">
        <v>10.0821876525879</v>
      </c>
      <c r="L1804" s="37">
        <v>33.4138374328613</v>
      </c>
      <c r="M1804" s="37">
        <v>0.79200369119644198</v>
      </c>
      <c r="N1804" s="37">
        <v>20.6234836578369</v>
      </c>
      <c r="O1804" s="37">
        <v>0</v>
      </c>
      <c r="P1804" s="37">
        <v>0</v>
      </c>
      <c r="Q1804" s="37">
        <v>6.5079266205429996E-3</v>
      </c>
      <c r="R1804" s="37">
        <v>25</v>
      </c>
      <c r="S1804" s="37">
        <v>0.45555421710014299</v>
      </c>
      <c r="T1804" s="37">
        <v>1003.42126464844</v>
      </c>
      <c r="U1804" s="37">
        <v>684.48114013671898</v>
      </c>
      <c r="V1804" s="13"/>
      <c r="W1804" s="13"/>
      <c r="X1804" s="13"/>
      <c r="Y1804" s="13"/>
      <c r="Z1804" s="13"/>
      <c r="AA1804" s="13"/>
    </row>
    <row r="1805" spans="1:27" ht="15.75" customHeight="1" x14ac:dyDescent="0.2">
      <c r="A1805" s="13"/>
      <c r="B1805" s="37" t="str">
        <f>"CRS25WT6007803"</f>
        <v>CRS25WT6007803</v>
      </c>
      <c r="C1805" s="38">
        <v>45870</v>
      </c>
      <c r="D1805" s="39">
        <v>7.1944444444444436E-2</v>
      </c>
      <c r="E1805" s="37" t="s">
        <v>62</v>
      </c>
      <c r="F1805" s="37">
        <v>333</v>
      </c>
      <c r="G1805" s="37">
        <v>4</v>
      </c>
      <c r="H1805" s="37">
        <v>333.64590454101602</v>
      </c>
      <c r="I1805" s="37">
        <v>10.225955009460399</v>
      </c>
      <c r="J1805" s="37">
        <v>40.749019622802699</v>
      </c>
      <c r="K1805" s="37">
        <v>10.0928354263306</v>
      </c>
      <c r="L1805" s="37">
        <v>33.057693481445298</v>
      </c>
      <c r="M1805" s="37">
        <v>0.80069065093994096</v>
      </c>
      <c r="N1805" s="37">
        <v>20.425216674804702</v>
      </c>
      <c r="O1805" s="37">
        <v>0</v>
      </c>
      <c r="P1805" s="37">
        <v>0</v>
      </c>
      <c r="Q1805" s="37">
        <v>2.0634902175515899E-3</v>
      </c>
      <c r="R1805" s="37">
        <v>25</v>
      </c>
      <c r="S1805" s="37">
        <v>0.45078390836715698</v>
      </c>
      <c r="T1805" s="37">
        <v>1005.20959472656</v>
      </c>
      <c r="U1805" s="37">
        <v>1796.61437988281</v>
      </c>
      <c r="V1805" s="13"/>
      <c r="W1805" s="13"/>
      <c r="X1805" s="13"/>
      <c r="Y1805" s="13"/>
      <c r="Z1805" s="13"/>
      <c r="AA1805" s="13"/>
    </row>
    <row r="1806" spans="1:27" ht="15.75" customHeight="1" x14ac:dyDescent="0.2">
      <c r="A1806" s="13"/>
      <c r="B1806" s="37" t="str">
        <f>"CRS25WT6007804"</f>
        <v>CRS25WT6007804</v>
      </c>
      <c r="C1806" s="38">
        <v>45870</v>
      </c>
      <c r="D1806" s="39">
        <v>7.2534722222222223E-2</v>
      </c>
      <c r="E1806" s="37" t="s">
        <v>62</v>
      </c>
      <c r="F1806" s="37">
        <v>334</v>
      </c>
      <c r="G1806" s="37">
        <v>4</v>
      </c>
      <c r="H1806" s="37">
        <v>334.21862792968801</v>
      </c>
      <c r="I1806" s="37">
        <v>10.2738990783691</v>
      </c>
      <c r="J1806" s="37">
        <v>40.7813110351563</v>
      </c>
      <c r="K1806" s="37">
        <v>10.114052772521999</v>
      </c>
      <c r="L1806" s="37">
        <v>33.044975280761697</v>
      </c>
      <c r="M1806" s="37">
        <v>0.79769003391265902</v>
      </c>
      <c r="N1806" s="37">
        <v>20.460277557373001</v>
      </c>
      <c r="O1806" s="37">
        <v>0</v>
      </c>
      <c r="P1806" s="37">
        <v>0</v>
      </c>
      <c r="Q1806" s="37">
        <v>8.2535035908222198E-3</v>
      </c>
      <c r="R1806" s="37">
        <v>25</v>
      </c>
      <c r="S1806" s="37">
        <v>0.46293574571609503</v>
      </c>
      <c r="T1806" s="37">
        <v>1006.38311767578</v>
      </c>
      <c r="U1806" s="37">
        <v>1703.04919433594</v>
      </c>
      <c r="V1806" s="13"/>
      <c r="W1806" s="13"/>
      <c r="X1806" s="13"/>
      <c r="Y1806" s="13"/>
      <c r="Z1806" s="13"/>
      <c r="AA1806" s="13"/>
    </row>
    <row r="1807" spans="1:27" ht="15.75" customHeight="1" x14ac:dyDescent="0.2">
      <c r="A1807" s="13"/>
      <c r="B1807" s="37" t="str">
        <f>"CRS25WT6007805"</f>
        <v>CRS25WT6007805</v>
      </c>
      <c r="C1807" s="38">
        <v>45870</v>
      </c>
      <c r="D1807" s="39">
        <v>7.3449074074074069E-2</v>
      </c>
      <c r="E1807" s="37" t="s">
        <v>62</v>
      </c>
      <c r="F1807" s="37">
        <v>334</v>
      </c>
      <c r="G1807" s="37">
        <v>4</v>
      </c>
      <c r="H1807" s="37">
        <v>334.53604125976602</v>
      </c>
      <c r="I1807" s="37">
        <v>10.283882141113301</v>
      </c>
      <c r="J1807" s="37">
        <v>40.814872741699197</v>
      </c>
      <c r="K1807" s="37">
        <v>10.1106853485107</v>
      </c>
      <c r="L1807" s="37">
        <v>33.087375640869098</v>
      </c>
      <c r="M1807" s="37">
        <v>0.797016620635986</v>
      </c>
      <c r="N1807" s="37">
        <v>20.479709625244102</v>
      </c>
      <c r="O1807" s="37">
        <v>0</v>
      </c>
      <c r="P1807" s="37">
        <v>0</v>
      </c>
      <c r="Q1807" s="37">
        <v>1.6074527520686401E-3</v>
      </c>
      <c r="R1807" s="37">
        <v>25</v>
      </c>
      <c r="S1807" s="37">
        <v>0.46125188469886802</v>
      </c>
      <c r="T1807" s="37">
        <v>1003.71832275391</v>
      </c>
      <c r="U1807" s="37">
        <v>2420.283203125</v>
      </c>
      <c r="V1807" s="13"/>
      <c r="W1807" s="13"/>
      <c r="X1807" s="13"/>
      <c r="Y1807" s="13"/>
      <c r="Z1807" s="13"/>
      <c r="AA1807" s="13"/>
    </row>
    <row r="1808" spans="1:27" ht="15.75" customHeight="1" x14ac:dyDescent="0.2">
      <c r="A1808" s="13"/>
      <c r="B1808" s="37" t="str">
        <f>"CRS25WT6007806"</f>
        <v>CRS25WT6007806</v>
      </c>
      <c r="C1808" s="38">
        <v>45870</v>
      </c>
      <c r="D1808" s="39">
        <v>0.10089120370370371</v>
      </c>
      <c r="E1808" s="37" t="s">
        <v>62</v>
      </c>
      <c r="F1808" s="37">
        <v>336</v>
      </c>
      <c r="G1808" s="37">
        <v>4</v>
      </c>
      <c r="H1808" s="37">
        <v>336.40713500976602</v>
      </c>
      <c r="I1808" s="37">
        <v>10.181794166564901</v>
      </c>
      <c r="J1808" s="37">
        <v>40.947372436523402</v>
      </c>
      <c r="K1808" s="37">
        <v>10.0915870666504</v>
      </c>
      <c r="L1808" s="37">
        <v>33.335403442382798</v>
      </c>
      <c r="M1808" s="37">
        <v>0.80689096450805697</v>
      </c>
      <c r="N1808" s="37">
        <v>20.594253540039102</v>
      </c>
      <c r="O1808" s="37">
        <v>0</v>
      </c>
      <c r="P1808" s="37">
        <v>0</v>
      </c>
      <c r="Q1808" s="37">
        <v>1.2896980158984699E-2</v>
      </c>
      <c r="R1808" s="37">
        <v>25</v>
      </c>
      <c r="S1808" s="37">
        <v>0.43553957343101501</v>
      </c>
      <c r="T1808" s="37">
        <v>1005.37591552734</v>
      </c>
      <c r="U1808" s="37">
        <v>4071.91748046875</v>
      </c>
      <c r="V1808" s="13"/>
      <c r="W1808" s="13"/>
      <c r="X1808" s="13"/>
      <c r="Y1808" s="13"/>
      <c r="Z1808" s="13"/>
      <c r="AA1808" s="13"/>
    </row>
    <row r="1809" spans="1:27" ht="15.75" customHeight="1" x14ac:dyDescent="0.2">
      <c r="A1809" s="13"/>
      <c r="B1809" s="37" t="str">
        <f>"CRS25WT6007807"</f>
        <v>CRS25WT6007807</v>
      </c>
      <c r="C1809" s="38">
        <v>45873</v>
      </c>
      <c r="D1809" s="39">
        <v>0.71149305555555553</v>
      </c>
      <c r="E1809" s="37" t="s">
        <v>62</v>
      </c>
      <c r="F1809" s="37">
        <v>331</v>
      </c>
      <c r="G1809" s="37">
        <v>4</v>
      </c>
      <c r="H1809" s="37">
        <v>331.61148071289102</v>
      </c>
      <c r="I1809" s="37">
        <v>10.046018600463899</v>
      </c>
      <c r="J1809" s="37">
        <v>41.505985260009801</v>
      </c>
      <c r="K1809" s="37">
        <v>9.8893690109252894</v>
      </c>
      <c r="L1809" s="37">
        <v>33.532115936279297</v>
      </c>
      <c r="M1809" s="37">
        <v>0.79528880119323697</v>
      </c>
      <c r="N1809" s="37">
        <v>20.300672531127901</v>
      </c>
      <c r="O1809" s="37">
        <v>0</v>
      </c>
      <c r="P1809" s="37">
        <v>0</v>
      </c>
      <c r="Q1809" s="37">
        <v>2.7033730875700699E-3</v>
      </c>
      <c r="R1809" s="37">
        <v>25</v>
      </c>
      <c r="S1809" s="37">
        <v>0.48281779885292098</v>
      </c>
      <c r="T1809" s="37">
        <v>1074.79064941406</v>
      </c>
      <c r="U1809" s="37">
        <v>4317.033203125</v>
      </c>
      <c r="V1809" s="13"/>
      <c r="W1809" s="13"/>
      <c r="X1809" s="13"/>
      <c r="Y1809" s="13"/>
      <c r="Z1809" s="13"/>
      <c r="AA1809" s="13"/>
    </row>
    <row r="1810" spans="1:27" ht="15.75" customHeight="1" x14ac:dyDescent="0.2">
      <c r="A1810" s="13"/>
      <c r="B1810" s="37" t="str">
        <f>"CRS25WT6007808"</f>
        <v>CRS25WT6007808</v>
      </c>
      <c r="C1810" s="38">
        <v>45870</v>
      </c>
      <c r="D1810" s="39">
        <v>0.10028935185185185</v>
      </c>
      <c r="E1810" s="37" t="s">
        <v>62</v>
      </c>
      <c r="F1810" s="37">
        <v>333</v>
      </c>
      <c r="G1810" s="37">
        <v>4</v>
      </c>
      <c r="H1810" s="37">
        <v>333.81439208984398</v>
      </c>
      <c r="I1810" s="37">
        <v>10.3952121734619</v>
      </c>
      <c r="J1810" s="37">
        <v>40.913120269775398</v>
      </c>
      <c r="K1810" s="37">
        <v>10.048316955566399</v>
      </c>
      <c r="L1810" s="37">
        <v>33.2209281921387</v>
      </c>
      <c r="M1810" s="37">
        <v>0.78489053249359098</v>
      </c>
      <c r="N1810" s="37">
        <v>20.435529708862301</v>
      </c>
      <c r="O1810" s="37">
        <v>0</v>
      </c>
      <c r="P1810" s="37">
        <v>0</v>
      </c>
      <c r="Q1810" s="37">
        <v>8.2535035908222198E-3</v>
      </c>
      <c r="R1810" s="37">
        <v>25</v>
      </c>
      <c r="S1810" s="37">
        <v>0.45095244050025901</v>
      </c>
      <c r="T1810" s="37">
        <v>1003.53198242188</v>
      </c>
      <c r="U1810" s="37">
        <v>820.70849609375</v>
      </c>
      <c r="V1810" s="13"/>
      <c r="W1810" s="13"/>
      <c r="X1810" s="13"/>
      <c r="Y1810" s="13"/>
      <c r="Z1810" s="13"/>
      <c r="AA1810" s="13"/>
    </row>
    <row r="1811" spans="1:27" ht="15.75" customHeight="1" x14ac:dyDescent="0.2">
      <c r="A1811" s="13"/>
      <c r="B1811" s="37" t="str">
        <f>"CRS25WT6007809"</f>
        <v>CRS25WT6007809</v>
      </c>
      <c r="C1811" s="38">
        <v>45870</v>
      </c>
      <c r="D1811" s="39">
        <v>0.10064814814814815</v>
      </c>
      <c r="E1811" s="37" t="s">
        <v>62</v>
      </c>
      <c r="F1811" s="37">
        <v>331</v>
      </c>
      <c r="G1811" s="37">
        <v>4</v>
      </c>
      <c r="H1811" s="37">
        <v>331.68786621093801</v>
      </c>
      <c r="I1811" s="37">
        <v>10.526047706604</v>
      </c>
      <c r="J1811" s="37">
        <v>40.954822540283203</v>
      </c>
      <c r="K1811" s="37">
        <v>9.9722137451171893</v>
      </c>
      <c r="L1811" s="37">
        <v>33.261203765869098</v>
      </c>
      <c r="M1811" s="37">
        <v>0.76941245794296298</v>
      </c>
      <c r="N1811" s="37">
        <v>20.3053493499756</v>
      </c>
      <c r="O1811" s="37">
        <v>0</v>
      </c>
      <c r="P1811" s="37">
        <v>0</v>
      </c>
      <c r="Q1811" s="37">
        <v>2.0633758977055502E-3</v>
      </c>
      <c r="R1811" s="37">
        <v>25</v>
      </c>
      <c r="S1811" s="37">
        <v>0.45997425913810702</v>
      </c>
      <c r="T1811" s="37">
        <v>1004.24560546875</v>
      </c>
      <c r="U1811" s="37">
        <v>782.34362792968795</v>
      </c>
      <c r="V1811" s="13"/>
      <c r="W1811" s="13"/>
      <c r="X1811" s="13"/>
      <c r="Y1811" s="13"/>
      <c r="Z1811" s="13"/>
      <c r="AA1811" s="13"/>
    </row>
    <row r="1812" spans="1:27" ht="15.75" customHeight="1" x14ac:dyDescent="0.2">
      <c r="A1812" s="13"/>
      <c r="B1812" s="37" t="str">
        <f>"CRS25WT6007810"</f>
        <v>CRS25WT6007810</v>
      </c>
      <c r="C1812" s="38">
        <v>45870</v>
      </c>
      <c r="D1812" s="39">
        <v>9.9467592592592594E-2</v>
      </c>
      <c r="E1812" s="37" t="s">
        <v>62</v>
      </c>
      <c r="F1812" s="37">
        <v>329</v>
      </c>
      <c r="G1812" s="37">
        <v>4</v>
      </c>
      <c r="H1812" s="37">
        <v>329.45944213867199</v>
      </c>
      <c r="I1812" s="37">
        <v>10.151654243469199</v>
      </c>
      <c r="J1812" s="37">
        <v>40.855274200439503</v>
      </c>
      <c r="K1812" s="37">
        <v>9.9668331146240199</v>
      </c>
      <c r="L1812" s="37">
        <v>33.055576324462898</v>
      </c>
      <c r="M1812" s="37">
        <v>0.79435932636260997</v>
      </c>
      <c r="N1812" s="37">
        <v>20.168928146362301</v>
      </c>
      <c r="O1812" s="37">
        <v>0</v>
      </c>
      <c r="P1812" s="37">
        <v>0</v>
      </c>
      <c r="Q1812" s="37">
        <v>8.2254661247134209E-3</v>
      </c>
      <c r="R1812" s="37">
        <v>25</v>
      </c>
      <c r="S1812" s="37">
        <v>0.45005226135253901</v>
      </c>
      <c r="T1812" s="37">
        <v>1004.04174804688</v>
      </c>
      <c r="U1812" s="37">
        <v>2198.38452148438</v>
      </c>
      <c r="V1812" s="13"/>
      <c r="W1812" s="13"/>
      <c r="X1812" s="13"/>
      <c r="Y1812" s="13"/>
      <c r="Z1812" s="13"/>
      <c r="AA1812" s="13"/>
    </row>
    <row r="1813" spans="1:27" ht="15.75" customHeight="1" x14ac:dyDescent="0.2">
      <c r="A1813" s="13"/>
      <c r="B1813" s="37" t="str">
        <f>"CRS25WT6007811"</f>
        <v>CRS25WT6007811</v>
      </c>
      <c r="C1813" s="38">
        <v>45870</v>
      </c>
      <c r="D1813" s="39">
        <v>9.9814814814814815E-2</v>
      </c>
      <c r="E1813" s="37" t="s">
        <v>62</v>
      </c>
      <c r="F1813" s="37">
        <v>332</v>
      </c>
      <c r="G1813" s="37">
        <v>4</v>
      </c>
      <c r="H1813" s="37">
        <v>332.33453369140602</v>
      </c>
      <c r="I1813" s="37">
        <v>10.380288124084499</v>
      </c>
      <c r="J1813" s="37">
        <v>40.905483245849602</v>
      </c>
      <c r="K1813" s="37">
        <v>10.0383625030518</v>
      </c>
      <c r="L1813" s="37">
        <v>33.106452941894503</v>
      </c>
      <c r="M1813" s="37">
        <v>0.78268051147460904</v>
      </c>
      <c r="N1813" s="37">
        <v>20.344936370849599</v>
      </c>
      <c r="O1813" s="37">
        <v>0</v>
      </c>
      <c r="P1813" s="37">
        <v>0</v>
      </c>
      <c r="Q1813" s="37">
        <v>3.2149055041372802E-3</v>
      </c>
      <c r="R1813" s="37">
        <v>25</v>
      </c>
      <c r="S1813" s="37">
        <v>0.449328422546387</v>
      </c>
      <c r="T1813" s="37">
        <v>1003.18511962891</v>
      </c>
      <c r="U1813" s="37">
        <v>1323.97009277344</v>
      </c>
      <c r="V1813" s="13"/>
      <c r="W1813" s="13"/>
      <c r="X1813" s="13"/>
      <c r="Y1813" s="13"/>
      <c r="Z1813" s="13"/>
      <c r="AA1813" s="13"/>
    </row>
    <row r="1814" spans="1:27" ht="15.75" customHeight="1" x14ac:dyDescent="0.2">
      <c r="A1814" s="13"/>
      <c r="B1814" s="37" t="str">
        <f>"CRS25WT6007812"</f>
        <v>CRS25WT6007812</v>
      </c>
      <c r="C1814" s="38">
        <v>45870</v>
      </c>
      <c r="D1814" s="39">
        <v>0.10273148148148148</v>
      </c>
      <c r="E1814" s="37" t="s">
        <v>62</v>
      </c>
      <c r="F1814" s="37">
        <v>331</v>
      </c>
      <c r="G1814" s="37">
        <v>4</v>
      </c>
      <c r="H1814" s="37">
        <v>331.69564819335898</v>
      </c>
      <c r="I1814" s="37">
        <v>10.256248474121101</v>
      </c>
      <c r="J1814" s="37">
        <v>41.029937744140597</v>
      </c>
      <c r="K1814" s="37">
        <v>9.9565839767456108</v>
      </c>
      <c r="L1814" s="37">
        <v>33.314201354980497</v>
      </c>
      <c r="M1814" s="37">
        <v>0.78822529315948497</v>
      </c>
      <c r="N1814" s="37">
        <v>20.305824279785199</v>
      </c>
      <c r="O1814" s="37">
        <v>0</v>
      </c>
      <c r="P1814" s="37">
        <v>0</v>
      </c>
      <c r="Q1814" s="37">
        <v>1.29359662532806E-2</v>
      </c>
      <c r="R1814" s="37">
        <v>25</v>
      </c>
      <c r="S1814" s="37">
        <v>0.48151290416717502</v>
      </c>
      <c r="T1814" s="37">
        <v>1010.28765869141</v>
      </c>
      <c r="U1814" s="37">
        <v>1145.24377441406</v>
      </c>
      <c r="V1814" s="13"/>
      <c r="W1814" s="13"/>
      <c r="X1814" s="13"/>
      <c r="Y1814" s="13"/>
      <c r="Z1814" s="13"/>
      <c r="AA1814" s="13"/>
    </row>
    <row r="1815" spans="1:27" ht="15.75" customHeight="1" x14ac:dyDescent="0.2">
      <c r="A1815" s="13"/>
      <c r="B1815" s="37" t="str">
        <f>"CRS25WT6007813"</f>
        <v>CRS25WT6007813</v>
      </c>
      <c r="C1815" s="38">
        <v>45870</v>
      </c>
      <c r="D1815" s="37" t="s">
        <v>412</v>
      </c>
      <c r="E1815" s="37" t="s">
        <v>62</v>
      </c>
      <c r="F1815" s="37">
        <v>337</v>
      </c>
      <c r="G1815" s="37">
        <v>4</v>
      </c>
      <c r="H1815" s="37">
        <v>337.17312622070301</v>
      </c>
      <c r="I1815" s="37">
        <v>10.4653997421265</v>
      </c>
      <c r="J1815" s="37">
        <v>41.056438446044901</v>
      </c>
      <c r="K1815" s="37">
        <v>10.081867218017599</v>
      </c>
      <c r="L1815" s="37">
        <v>33.443519592285199</v>
      </c>
      <c r="M1815" s="37">
        <v>0.78472203016281095</v>
      </c>
      <c r="N1815" s="37">
        <v>20.6411457061768</v>
      </c>
      <c r="O1815" s="37">
        <v>0</v>
      </c>
      <c r="P1815" s="37">
        <v>0</v>
      </c>
      <c r="Q1815" s="37">
        <v>1.58731127157807E-3</v>
      </c>
      <c r="R1815" s="37">
        <v>25</v>
      </c>
      <c r="S1815" s="37">
        <v>0.44137066602706898</v>
      </c>
      <c r="T1815" s="37">
        <v>1009.26702880859</v>
      </c>
      <c r="U1815" s="37">
        <v>1204.14807128906</v>
      </c>
      <c r="V1815" s="13"/>
      <c r="W1815" s="13"/>
      <c r="X1815" s="13"/>
      <c r="Y1815" s="13"/>
      <c r="Z1815" s="13"/>
      <c r="AA1815" s="13"/>
    </row>
    <row r="1816" spans="1:27" ht="15.75" customHeight="1" x14ac:dyDescent="0.2">
      <c r="A1816" s="13"/>
      <c r="B1816" s="37" t="str">
        <f>"CRS25WT6007814"</f>
        <v>CRS25WT6007814</v>
      </c>
      <c r="C1816" s="38">
        <v>45870</v>
      </c>
      <c r="D1816" s="39">
        <v>9.1678240740740755E-2</v>
      </c>
      <c r="E1816" s="37" t="s">
        <v>62</v>
      </c>
      <c r="F1816" s="37">
        <v>332</v>
      </c>
      <c r="G1816" s="37">
        <v>4</v>
      </c>
      <c r="H1816" s="37">
        <v>332.92575073242199</v>
      </c>
      <c r="I1816" s="37">
        <v>10.193757057189901</v>
      </c>
      <c r="J1816" s="37">
        <v>40.902416229247997</v>
      </c>
      <c r="K1816" s="37">
        <v>9.9871530532836896</v>
      </c>
      <c r="L1816" s="37">
        <v>33.335403442382798</v>
      </c>
      <c r="M1816" s="37">
        <v>0.79848021268844604</v>
      </c>
      <c r="N1816" s="37">
        <v>20.381130218505898</v>
      </c>
      <c r="O1816" s="37">
        <v>0</v>
      </c>
      <c r="P1816" s="37">
        <v>0</v>
      </c>
      <c r="Q1816" s="37">
        <v>5.4067461751401398E-3</v>
      </c>
      <c r="R1816" s="37">
        <v>25</v>
      </c>
      <c r="S1816" s="37">
        <v>0.43443414568901101</v>
      </c>
      <c r="T1816" s="37">
        <v>1005.38415527344</v>
      </c>
      <c r="U1816" s="37">
        <v>949.19372558593795</v>
      </c>
      <c r="V1816" s="13"/>
      <c r="W1816" s="13"/>
      <c r="X1816" s="13"/>
      <c r="Y1816" s="13"/>
      <c r="Z1816" s="13"/>
      <c r="AA1816" s="13"/>
    </row>
    <row r="1817" spans="1:27" ht="15.75" customHeight="1" x14ac:dyDescent="0.2">
      <c r="A1817" s="13"/>
      <c r="B1817" s="37" t="str">
        <f>"CRS25WT6007815"</f>
        <v>CRS25WT6007815</v>
      </c>
      <c r="C1817" s="38">
        <v>45870</v>
      </c>
      <c r="D1817" s="39">
        <v>9.3043981481481478E-2</v>
      </c>
      <c r="E1817" s="37" t="s">
        <v>62</v>
      </c>
      <c r="F1817" s="37">
        <v>335</v>
      </c>
      <c r="G1817" s="37">
        <v>4</v>
      </c>
      <c r="H1817" s="37">
        <v>335.68020629882801</v>
      </c>
      <c r="I1817" s="37">
        <v>10.2476358413696</v>
      </c>
      <c r="J1817" s="37">
        <v>40.884456634521499</v>
      </c>
      <c r="K1817" s="37">
        <v>10.0922441482544</v>
      </c>
      <c r="L1817" s="37">
        <v>33.261203765869098</v>
      </c>
      <c r="M1817" s="37">
        <v>0.80120533704757702</v>
      </c>
      <c r="N1817" s="37">
        <v>20.5497531890869</v>
      </c>
      <c r="O1817" s="37">
        <v>0</v>
      </c>
      <c r="P1817" s="37">
        <v>0</v>
      </c>
      <c r="Q1817" s="37">
        <v>1.6448453068733201E-2</v>
      </c>
      <c r="R1817" s="37">
        <v>25</v>
      </c>
      <c r="S1817" s="37">
        <v>0.441906929016113</v>
      </c>
      <c r="T1817" s="37">
        <v>1005.05487060547</v>
      </c>
      <c r="U1817" s="37">
        <v>2286.69458007813</v>
      </c>
      <c r="V1817" s="13"/>
      <c r="W1817" s="13"/>
      <c r="X1817" s="13"/>
      <c r="Y1817" s="13"/>
      <c r="Z1817" s="13"/>
      <c r="AA1817" s="13"/>
    </row>
    <row r="1818" spans="1:27" ht="15.75" customHeight="1" x14ac:dyDescent="0.2">
      <c r="A1818" s="13"/>
      <c r="B1818" s="37" t="str">
        <f>"CRS25WT6007816"</f>
        <v>CRS25WT6007816</v>
      </c>
      <c r="C1818" s="38">
        <v>45870</v>
      </c>
      <c r="D1818" s="39">
        <v>8.9791666666666659E-2</v>
      </c>
      <c r="E1818" s="37" t="s">
        <v>62</v>
      </c>
      <c r="F1818" s="37">
        <v>334</v>
      </c>
      <c r="G1818" s="37">
        <v>4</v>
      </c>
      <c r="H1818" s="37">
        <v>334.353759765625</v>
      </c>
      <c r="I1818" s="37">
        <v>10.190357208251999</v>
      </c>
      <c r="J1818" s="37">
        <v>40.858116149902301</v>
      </c>
      <c r="K1818" s="37">
        <v>10.0542869567871</v>
      </c>
      <c r="L1818" s="37">
        <v>33.254848480224602</v>
      </c>
      <c r="M1818" s="37">
        <v>0.803042352199554</v>
      </c>
      <c r="N1818" s="37">
        <v>20.468549728393601</v>
      </c>
      <c r="O1818" s="37">
        <v>0</v>
      </c>
      <c r="P1818" s="37">
        <v>0</v>
      </c>
      <c r="Q1818" s="37">
        <v>5.7939607650041598E-3</v>
      </c>
      <c r="R1818" s="37">
        <v>25</v>
      </c>
      <c r="S1818" s="37">
        <v>0.43519094586372398</v>
      </c>
      <c r="T1818" s="37">
        <v>1005.10809326172</v>
      </c>
      <c r="U1818" s="37">
        <v>2495.3310546875</v>
      </c>
      <c r="V1818" s="13"/>
      <c r="W1818" s="13"/>
      <c r="X1818" s="13"/>
      <c r="Y1818" s="13"/>
      <c r="Z1818" s="13"/>
      <c r="AA1818" s="13"/>
    </row>
    <row r="1819" spans="1:27" ht="15.75" customHeight="1" x14ac:dyDescent="0.2">
      <c r="A1819" s="13"/>
      <c r="B1819" s="37" t="str">
        <f>"CRS25WT6007817"</f>
        <v>CRS25WT6007817</v>
      </c>
      <c r="C1819" s="38">
        <v>45870</v>
      </c>
      <c r="D1819" s="39">
        <v>9.0555555555555556E-2</v>
      </c>
      <c r="E1819" s="37" t="s">
        <v>62</v>
      </c>
      <c r="F1819" s="37">
        <v>0</v>
      </c>
      <c r="G1819" s="37">
        <v>0</v>
      </c>
      <c r="H1819" s="37">
        <v>0</v>
      </c>
      <c r="I1819" s="37">
        <v>-5.1859496161341702E-3</v>
      </c>
      <c r="J1819" s="37">
        <v>-1.60177969932556</v>
      </c>
      <c r="K1819" s="37">
        <v>0</v>
      </c>
      <c r="L1819" s="37">
        <v>0</v>
      </c>
      <c r="M1819" s="37">
        <v>0</v>
      </c>
      <c r="N1819" s="37">
        <v>0</v>
      </c>
      <c r="O1819" s="37">
        <v>0</v>
      </c>
      <c r="P1819" s="37">
        <v>0</v>
      </c>
      <c r="Q1819" s="37">
        <v>8.1349199172109398E-4</v>
      </c>
      <c r="R1819" s="37">
        <v>25</v>
      </c>
      <c r="S1819" s="47">
        <v>9.9999999747524292E-7</v>
      </c>
      <c r="T1819" s="37">
        <v>1001.34167480469</v>
      </c>
      <c r="U1819" s="37">
        <v>9999</v>
      </c>
      <c r="V1819" s="13"/>
      <c r="W1819" s="13"/>
      <c r="X1819" s="13"/>
      <c r="Y1819" s="13"/>
      <c r="Z1819" s="13"/>
      <c r="AA1819" s="13"/>
    </row>
    <row r="1820" spans="1:27" ht="15.75" customHeight="1" x14ac:dyDescent="0.2">
      <c r="A1820" s="13"/>
      <c r="B1820" s="37" t="str">
        <f>"CRS25WT6007818"</f>
        <v>CRS25WT6007818</v>
      </c>
      <c r="C1820" s="38">
        <v>45870</v>
      </c>
      <c r="D1820" s="39">
        <v>8.8414351851851855E-2</v>
      </c>
      <c r="E1820" s="37" t="s">
        <v>62</v>
      </c>
      <c r="F1820" s="37">
        <v>335</v>
      </c>
      <c r="G1820" s="37">
        <v>4</v>
      </c>
      <c r="H1820" s="37">
        <v>335.138427734375</v>
      </c>
      <c r="I1820" s="37">
        <v>10.212345123291</v>
      </c>
      <c r="J1820" s="37">
        <v>40.851085662841797</v>
      </c>
      <c r="K1820" s="37">
        <v>10.0599269866943</v>
      </c>
      <c r="L1820" s="37">
        <v>33.314201354980497</v>
      </c>
      <c r="M1820" s="37">
        <v>0.80333214998245195</v>
      </c>
      <c r="N1820" s="37">
        <v>20.516586303710898</v>
      </c>
      <c r="O1820" s="37">
        <v>0</v>
      </c>
      <c r="P1820" s="37">
        <v>0</v>
      </c>
      <c r="Q1820" s="37">
        <v>5.8037261478602904E-3</v>
      </c>
      <c r="R1820" s="37">
        <v>25</v>
      </c>
      <c r="S1820" s="37">
        <v>0.44706362485885598</v>
      </c>
      <c r="T1820" s="37">
        <v>1003.96502685547</v>
      </c>
      <c r="U1820" s="37">
        <v>1337.9326171875</v>
      </c>
      <c r="V1820" s="13"/>
      <c r="W1820" s="13"/>
      <c r="X1820" s="13"/>
      <c r="Y1820" s="13"/>
      <c r="Z1820" s="13"/>
      <c r="AA1820" s="13"/>
    </row>
    <row r="1821" spans="1:27" ht="15.75" customHeight="1" x14ac:dyDescent="0.2">
      <c r="A1821" s="13"/>
      <c r="B1821" s="37" t="str">
        <f>"CRS25WT6007819"</f>
        <v>CRS25WT6007819</v>
      </c>
      <c r="C1821" s="38">
        <v>45870</v>
      </c>
      <c r="D1821" s="39">
        <v>8.8912037037037039E-2</v>
      </c>
      <c r="E1821" s="37" t="s">
        <v>62</v>
      </c>
      <c r="F1821" s="37">
        <v>333</v>
      </c>
      <c r="G1821" s="37">
        <v>4</v>
      </c>
      <c r="H1821" s="37">
        <v>333.11056518554699</v>
      </c>
      <c r="I1821" s="37">
        <v>10.2150583267212</v>
      </c>
      <c r="J1821" s="37">
        <v>40.894668579101598</v>
      </c>
      <c r="K1821" s="37">
        <v>10.0527896881104</v>
      </c>
      <c r="L1821" s="37">
        <v>33.136131286621101</v>
      </c>
      <c r="M1821" s="37">
        <v>0.79740852117538497</v>
      </c>
      <c r="N1821" s="37">
        <v>20.392442703247099</v>
      </c>
      <c r="O1821" s="37">
        <v>0</v>
      </c>
      <c r="P1821" s="37">
        <v>0</v>
      </c>
      <c r="Q1821" s="37">
        <v>3.1758432742208199E-3</v>
      </c>
      <c r="R1821" s="37">
        <v>25</v>
      </c>
      <c r="S1821" s="37">
        <v>0.451990306377411</v>
      </c>
      <c r="T1821" s="37">
        <v>1004.3037109375</v>
      </c>
      <c r="U1821" s="37">
        <v>1897.37036132813</v>
      </c>
      <c r="V1821" s="13"/>
      <c r="W1821" s="13"/>
      <c r="X1821" s="13"/>
      <c r="Y1821" s="13"/>
      <c r="Z1821" s="13"/>
      <c r="AA1821" s="13"/>
    </row>
    <row r="1822" spans="1:27" ht="15.75" customHeight="1" x14ac:dyDescent="0.2">
      <c r="A1822" s="13"/>
      <c r="B1822" s="37" t="str">
        <f>"CRS25WT6007820"</f>
        <v>CRS25WT6007820</v>
      </c>
      <c r="C1822" s="38">
        <v>45870</v>
      </c>
      <c r="D1822" s="39">
        <v>9.3842592592592589E-2</v>
      </c>
      <c r="E1822" s="37" t="s">
        <v>62</v>
      </c>
      <c r="F1822" s="37">
        <v>335</v>
      </c>
      <c r="G1822" s="37">
        <v>4</v>
      </c>
      <c r="H1822" s="37">
        <v>335.08621215820301</v>
      </c>
      <c r="I1822" s="37">
        <v>10.2490072250366</v>
      </c>
      <c r="J1822" s="37">
        <v>40.7866821289063</v>
      </c>
      <c r="K1822" s="37">
        <v>10.109178543090801</v>
      </c>
      <c r="L1822" s="37">
        <v>33.146732330322301</v>
      </c>
      <c r="M1822" s="37">
        <v>0.80159753561019897</v>
      </c>
      <c r="N1822" s="37">
        <v>20.513389587402301</v>
      </c>
      <c r="O1822" s="37">
        <v>0</v>
      </c>
      <c r="P1822" s="37">
        <v>0</v>
      </c>
      <c r="Q1822" s="37">
        <v>3.1758432742208199E-3</v>
      </c>
      <c r="R1822" s="37">
        <v>25</v>
      </c>
      <c r="S1822" s="37">
        <v>0.432785123586655</v>
      </c>
      <c r="T1822" s="37">
        <v>1004.79064941406</v>
      </c>
      <c r="U1822" s="37">
        <v>1574.10656738281</v>
      </c>
      <c r="V1822" s="13"/>
      <c r="W1822" s="13"/>
      <c r="X1822" s="13"/>
      <c r="Y1822" s="13"/>
      <c r="Z1822" s="13"/>
      <c r="AA1822" s="13"/>
    </row>
    <row r="1823" spans="1:27" ht="15.75" customHeight="1" x14ac:dyDescent="0.2">
      <c r="A1823" s="13"/>
      <c r="B1823" s="37" t="str">
        <f>"CRS25WT6007821"</f>
        <v>CRS25WT6007821</v>
      </c>
      <c r="C1823" s="38">
        <v>45870</v>
      </c>
      <c r="D1823" s="39">
        <v>9.854166666666668E-2</v>
      </c>
      <c r="E1823" s="37" t="s">
        <v>62</v>
      </c>
      <c r="F1823" s="37">
        <v>334</v>
      </c>
      <c r="G1823" s="37">
        <v>4</v>
      </c>
      <c r="H1823" s="37">
        <v>334.44839477539102</v>
      </c>
      <c r="I1823" s="37">
        <v>10.195960998535201</v>
      </c>
      <c r="J1823" s="37">
        <v>40.864391326904297</v>
      </c>
      <c r="K1823" s="37">
        <v>10.071255683898899</v>
      </c>
      <c r="L1823" s="37">
        <v>33.208209991455099</v>
      </c>
      <c r="M1823" s="37">
        <v>0.80270493030548096</v>
      </c>
      <c r="N1823" s="37">
        <v>20.474342346191399</v>
      </c>
      <c r="O1823" s="37">
        <v>0</v>
      </c>
      <c r="P1823" s="37">
        <v>0</v>
      </c>
      <c r="Q1823" s="37">
        <v>8.2242265343666094E-3</v>
      </c>
      <c r="R1823" s="37">
        <v>25</v>
      </c>
      <c r="S1823" s="37">
        <v>0.45218148827552801</v>
      </c>
      <c r="T1823" s="37">
        <v>1003.89398193359</v>
      </c>
      <c r="U1823" s="37">
        <v>2013.59375</v>
      </c>
      <c r="V1823" s="13"/>
      <c r="W1823" s="13"/>
      <c r="X1823" s="13"/>
      <c r="Y1823" s="13"/>
      <c r="Z1823" s="13"/>
      <c r="AA1823" s="13"/>
    </row>
    <row r="1824" spans="1:27" ht="15.75" customHeight="1" x14ac:dyDescent="0.2">
      <c r="A1824" s="13"/>
      <c r="B1824" s="37" t="str">
        <f>"CRS25WT6007822"</f>
        <v>CRS25WT6007822</v>
      </c>
      <c r="C1824" s="38">
        <v>45870</v>
      </c>
      <c r="D1824" s="39">
        <v>9.9212962962962961E-2</v>
      </c>
      <c r="E1824" s="37" t="s">
        <v>62</v>
      </c>
      <c r="F1824" s="37">
        <v>337</v>
      </c>
      <c r="G1824" s="37">
        <v>4</v>
      </c>
      <c r="H1824" s="37">
        <v>337.11880493164102</v>
      </c>
      <c r="I1824" s="37">
        <v>10.3682098388672</v>
      </c>
      <c r="J1824" s="37">
        <v>40.828109741210902</v>
      </c>
      <c r="K1824" s="37">
        <v>10.132266998291</v>
      </c>
      <c r="L1824" s="37">
        <v>33.271804809570298</v>
      </c>
      <c r="M1824" s="37">
        <v>0.79637920856475797</v>
      </c>
      <c r="N1824" s="37">
        <v>20.637821197509801</v>
      </c>
      <c r="O1824" s="37">
        <v>0</v>
      </c>
      <c r="P1824" s="37">
        <v>0</v>
      </c>
      <c r="Q1824" s="37">
        <v>1.6507007181644402E-2</v>
      </c>
      <c r="R1824" s="37">
        <v>25</v>
      </c>
      <c r="S1824" s="37">
        <v>0.429894149303436</v>
      </c>
      <c r="T1824" s="37">
        <v>1003.087890625</v>
      </c>
      <c r="U1824" s="37">
        <v>2186.0078125</v>
      </c>
      <c r="V1824" s="13"/>
      <c r="W1824" s="13"/>
      <c r="X1824" s="13"/>
      <c r="Y1824" s="13"/>
      <c r="Z1824" s="13"/>
      <c r="AA1824" s="13"/>
    </row>
    <row r="1825" spans="1:27" ht="15.75" customHeight="1" x14ac:dyDescent="0.2">
      <c r="A1825" s="13"/>
      <c r="B1825" s="37" t="str">
        <f>"CRS25WT6007823"</f>
        <v>CRS25WT6007823</v>
      </c>
      <c r="C1825" s="38">
        <v>45870</v>
      </c>
      <c r="D1825" s="39">
        <v>8.5821759259259264E-2</v>
      </c>
      <c r="E1825" s="37" t="s">
        <v>62</v>
      </c>
      <c r="F1825" s="37">
        <v>335</v>
      </c>
      <c r="G1825" s="37">
        <v>4</v>
      </c>
      <c r="H1825" s="37">
        <v>335.77890014648398</v>
      </c>
      <c r="I1825" s="37">
        <v>10.2430515289307</v>
      </c>
      <c r="J1825" s="37">
        <v>40.832176208496101</v>
      </c>
      <c r="K1825" s="37">
        <v>10.107449531555201</v>
      </c>
      <c r="L1825" s="37">
        <v>33.2209281921387</v>
      </c>
      <c r="M1825" s="37">
        <v>0.80282616615295399</v>
      </c>
      <c r="N1825" s="37">
        <v>20.555793762206999</v>
      </c>
      <c r="O1825" s="37">
        <v>0</v>
      </c>
      <c r="P1825" s="37">
        <v>0</v>
      </c>
      <c r="Q1825" s="37">
        <v>5.7936552911996798E-3</v>
      </c>
      <c r="R1825" s="37">
        <v>25</v>
      </c>
      <c r="S1825" s="37">
        <v>0.438866436481476</v>
      </c>
      <c r="T1825" s="37">
        <v>1001.38006591797</v>
      </c>
      <c r="U1825" s="37">
        <v>1811.744140625</v>
      </c>
      <c r="V1825" s="13"/>
      <c r="W1825" s="13"/>
      <c r="X1825" s="13"/>
      <c r="Y1825" s="13"/>
      <c r="Z1825" s="13"/>
      <c r="AA1825" s="13"/>
    </row>
    <row r="1826" spans="1:27" ht="15.75" customHeight="1" x14ac:dyDescent="0.2">
      <c r="A1826" s="13"/>
      <c r="B1826" s="37" t="str">
        <f>"CRS25WT6007824"</f>
        <v>CRS25WT6007824</v>
      </c>
      <c r="C1826" s="38">
        <v>45870</v>
      </c>
      <c r="D1826" s="39">
        <v>8.6400462962962957E-2</v>
      </c>
      <c r="E1826" s="37" t="s">
        <v>62</v>
      </c>
      <c r="F1826" s="37">
        <v>331</v>
      </c>
      <c r="G1826" s="37">
        <v>4</v>
      </c>
      <c r="H1826" s="37">
        <v>331.55953979492199</v>
      </c>
      <c r="I1826" s="37">
        <v>10.176964759826699</v>
      </c>
      <c r="J1826" s="37">
        <v>40.786865234375</v>
      </c>
      <c r="K1826" s="37">
        <v>10.012387275695801</v>
      </c>
      <c r="L1826" s="37">
        <v>33.114933013916001</v>
      </c>
      <c r="M1826" s="37">
        <v>0.79877215623855602</v>
      </c>
      <c r="N1826" s="37">
        <v>20.297492980956999</v>
      </c>
      <c r="O1826" s="37">
        <v>0</v>
      </c>
      <c r="P1826" s="37">
        <v>0</v>
      </c>
      <c r="Q1826" s="37">
        <v>1.5876165125519E-3</v>
      </c>
      <c r="R1826" s="37">
        <v>25</v>
      </c>
      <c r="S1826" s="37">
        <v>0.46069282293319702</v>
      </c>
      <c r="T1826" s="37">
        <v>1001.35540771484</v>
      </c>
      <c r="U1826" s="37">
        <v>1739.30688476563</v>
      </c>
      <c r="V1826" s="13"/>
      <c r="W1826" s="13"/>
      <c r="X1826" s="13"/>
      <c r="Y1826" s="13"/>
      <c r="Z1826" s="13"/>
      <c r="AA1826" s="13"/>
    </row>
    <row r="1827" spans="1:27" ht="15.75" customHeight="1" x14ac:dyDescent="0.2">
      <c r="A1827" s="13"/>
      <c r="B1827" s="37" t="str">
        <f>"CRS25WT6007825"</f>
        <v>CRS25WT6007825</v>
      </c>
      <c r="C1827" s="38">
        <v>45870</v>
      </c>
      <c r="D1827" s="39">
        <v>8.4398148148148153E-2</v>
      </c>
      <c r="E1827" s="37" t="s">
        <v>62</v>
      </c>
      <c r="F1827" s="37">
        <v>332</v>
      </c>
      <c r="G1827" s="37">
        <v>4</v>
      </c>
      <c r="H1827" s="37">
        <v>332.75534057617199</v>
      </c>
      <c r="I1827" s="37">
        <v>10.2223443984985</v>
      </c>
      <c r="J1827" s="37">
        <v>40.7989311218262</v>
      </c>
      <c r="K1827" s="37">
        <v>10.0247535705566</v>
      </c>
      <c r="L1827" s="37">
        <v>33.193367004394503</v>
      </c>
      <c r="M1827" s="37">
        <v>0.79785823822021495</v>
      </c>
      <c r="N1827" s="37">
        <v>20.3706970214844</v>
      </c>
      <c r="O1827" s="37">
        <v>0</v>
      </c>
      <c r="P1827" s="37">
        <v>0</v>
      </c>
      <c r="Q1827" s="37">
        <v>2.8769839555025101E-3</v>
      </c>
      <c r="R1827" s="37">
        <v>25</v>
      </c>
      <c r="S1827" s="37">
        <v>0.45252481102943398</v>
      </c>
      <c r="T1827" s="37">
        <v>1003.80364990234</v>
      </c>
      <c r="U1827" s="37">
        <v>2545.96899414063</v>
      </c>
      <c r="V1827" s="13"/>
      <c r="W1827" s="13"/>
      <c r="X1827" s="13"/>
      <c r="Y1827" s="13"/>
      <c r="Z1827" s="13"/>
      <c r="AA1827" s="13"/>
    </row>
    <row r="1828" spans="1:27" ht="15.75" customHeight="1" x14ac:dyDescent="0.2">
      <c r="A1828" s="13"/>
      <c r="B1828" s="37" t="str">
        <f>"CRS25WT6007826"</f>
        <v>CRS25WT6007826</v>
      </c>
      <c r="C1828" s="38">
        <v>45873</v>
      </c>
      <c r="D1828" s="39">
        <v>0.72086805555555555</v>
      </c>
      <c r="E1828" s="37" t="s">
        <v>62</v>
      </c>
      <c r="F1828" s="37">
        <v>336</v>
      </c>
      <c r="G1828" s="37">
        <v>4</v>
      </c>
      <c r="H1828" s="37">
        <v>336.22912597656301</v>
      </c>
      <c r="I1828" s="37">
        <v>10.280635833740201</v>
      </c>
      <c r="J1828" s="37">
        <v>41.5482177734375</v>
      </c>
      <c r="K1828" s="37">
        <v>9.9140186309814506</v>
      </c>
      <c r="L1828" s="37">
        <v>33.914512634277301</v>
      </c>
      <c r="M1828" s="37">
        <v>0.78715991973876998</v>
      </c>
      <c r="N1828" s="37">
        <v>20.583356857299801</v>
      </c>
      <c r="O1828" s="37">
        <v>0</v>
      </c>
      <c r="P1828" s="37">
        <v>0</v>
      </c>
      <c r="Q1828" s="37">
        <v>6.3516865484416502E-3</v>
      </c>
      <c r="R1828" s="37">
        <v>25</v>
      </c>
      <c r="S1828" s="37">
        <v>0.46295052766799899</v>
      </c>
      <c r="T1828" s="37">
        <v>1044.75927734375</v>
      </c>
      <c r="U1828" s="37">
        <v>843.86578369140602</v>
      </c>
      <c r="V1828" s="13"/>
      <c r="W1828" s="13"/>
      <c r="X1828" s="13"/>
      <c r="Y1828" s="13"/>
      <c r="Z1828" s="13"/>
      <c r="AA1828" s="13"/>
    </row>
    <row r="1829" spans="1:27" ht="15.75" customHeight="1" x14ac:dyDescent="0.2">
      <c r="A1829" s="13"/>
      <c r="B1829" s="37" t="str">
        <f>"CRS25WT6007827"</f>
        <v>CRS25WT6007827</v>
      </c>
      <c r="C1829" s="38">
        <v>45873</v>
      </c>
      <c r="D1829" s="39">
        <v>0.71989583333333329</v>
      </c>
      <c r="E1829" s="37" t="s">
        <v>62</v>
      </c>
      <c r="F1829" s="37">
        <v>336</v>
      </c>
      <c r="G1829" s="37">
        <v>4</v>
      </c>
      <c r="H1829" s="37">
        <v>336.27285766601602</v>
      </c>
      <c r="I1829" s="37">
        <v>10.226126670837401</v>
      </c>
      <c r="J1829" s="37">
        <v>41.518707275390597</v>
      </c>
      <c r="K1829" s="37">
        <v>9.90228176116943</v>
      </c>
      <c r="L1829" s="37">
        <v>33.9591255187988</v>
      </c>
      <c r="M1829" s="37">
        <v>0.79202121496200595</v>
      </c>
      <c r="N1829" s="37">
        <v>20.586032867431602</v>
      </c>
      <c r="O1829" s="37">
        <v>0</v>
      </c>
      <c r="P1829" s="37">
        <v>0</v>
      </c>
      <c r="Q1829" s="37">
        <v>1.27033730968833E-2</v>
      </c>
      <c r="R1829" s="37">
        <v>25</v>
      </c>
      <c r="S1829" s="37">
        <v>0.44621953368187001</v>
      </c>
      <c r="T1829" s="37">
        <v>1007.85272216797</v>
      </c>
      <c r="U1829" s="37">
        <v>1386.18713378906</v>
      </c>
      <c r="V1829" s="13"/>
      <c r="W1829" s="13"/>
      <c r="X1829" s="13"/>
      <c r="Y1829" s="13"/>
      <c r="Z1829" s="13"/>
      <c r="AA1829" s="13"/>
    </row>
    <row r="1830" spans="1:27" ht="15.75" customHeight="1" x14ac:dyDescent="0.2">
      <c r="A1830" s="13"/>
      <c r="B1830" s="37" t="str">
        <f>"CRS25WT6007828"</f>
        <v>CRS25WT6007828</v>
      </c>
      <c r="C1830" s="38">
        <v>45873</v>
      </c>
      <c r="D1830" s="39">
        <v>0.71758101851851841</v>
      </c>
      <c r="E1830" s="37" t="s">
        <v>62</v>
      </c>
      <c r="F1830" s="37">
        <v>336</v>
      </c>
      <c r="G1830" s="37">
        <v>4</v>
      </c>
      <c r="H1830" s="37">
        <v>336.41421508789102</v>
      </c>
      <c r="I1830" s="37">
        <v>10.0878858566284</v>
      </c>
      <c r="J1830" s="37">
        <v>41.463775634765597</v>
      </c>
      <c r="K1830" s="37">
        <v>9.9801168441772496</v>
      </c>
      <c r="L1830" s="37">
        <v>33.708446502685497</v>
      </c>
      <c r="M1830" s="37">
        <v>0.80427640676498402</v>
      </c>
      <c r="N1830" s="37">
        <v>20.5946865081787</v>
      </c>
      <c r="O1830" s="37">
        <v>0</v>
      </c>
      <c r="P1830" s="37">
        <v>0</v>
      </c>
      <c r="Q1830" s="37">
        <v>1.6448453068733201E-2</v>
      </c>
      <c r="R1830" s="37">
        <v>25</v>
      </c>
      <c r="S1830" s="37">
        <v>0.45246008038520802</v>
      </c>
      <c r="T1830" s="37">
        <v>1010.38311767578</v>
      </c>
      <c r="U1830" s="37">
        <v>2042.47448730469</v>
      </c>
      <c r="V1830" s="13"/>
      <c r="W1830" s="13"/>
      <c r="X1830" s="13"/>
      <c r="Y1830" s="13"/>
      <c r="Z1830" s="13"/>
      <c r="AA1830" s="13"/>
    </row>
    <row r="1831" spans="1:27" ht="15.75" customHeight="1" x14ac:dyDescent="0.2">
      <c r="A1831" s="13"/>
      <c r="B1831" s="37" t="str">
        <f>"CRS25WT6007829"</f>
        <v>CRS25WT6007829</v>
      </c>
      <c r="C1831" s="38">
        <v>45873</v>
      </c>
      <c r="D1831" s="39">
        <v>0.7185300925925926</v>
      </c>
      <c r="E1831" s="37" t="s">
        <v>62</v>
      </c>
      <c r="F1831" s="37">
        <v>335</v>
      </c>
      <c r="G1831" s="37">
        <v>4</v>
      </c>
      <c r="H1831" s="37">
        <v>335.89154052734398</v>
      </c>
      <c r="I1831" s="37">
        <v>10.0953483581543</v>
      </c>
      <c r="J1831" s="37">
        <v>41.4645385742188</v>
      </c>
      <c r="K1831" s="37">
        <v>9.9771881103515607</v>
      </c>
      <c r="L1831" s="37">
        <v>33.6659545898438</v>
      </c>
      <c r="M1831" s="37">
        <v>0.80241847038268999</v>
      </c>
      <c r="N1831" s="37">
        <v>20.562690734863299</v>
      </c>
      <c r="O1831" s="37">
        <v>0</v>
      </c>
      <c r="P1831" s="37">
        <v>0</v>
      </c>
      <c r="Q1831" s="37">
        <v>1.30158448591828E-2</v>
      </c>
      <c r="R1831" s="37">
        <v>25</v>
      </c>
      <c r="S1831" s="37">
        <v>0.45215073227882402</v>
      </c>
      <c r="T1831" s="37">
        <v>1012.06158447266</v>
      </c>
      <c r="U1831" s="37">
        <v>3403.560546875</v>
      </c>
      <c r="V1831" s="13"/>
      <c r="W1831" s="13"/>
      <c r="X1831" s="13"/>
      <c r="Y1831" s="13"/>
      <c r="Z1831" s="13"/>
      <c r="AA1831" s="13"/>
    </row>
    <row r="1832" spans="1:27" ht="15.75" customHeight="1" x14ac:dyDescent="0.2">
      <c r="A1832" s="13"/>
      <c r="B1832" s="37" t="str">
        <f>"CRS25WT6007830"</f>
        <v>CRS25WT6007830</v>
      </c>
      <c r="C1832" s="38">
        <v>45873</v>
      </c>
      <c r="D1832" s="39">
        <v>0.71681712962962962</v>
      </c>
      <c r="E1832" s="37" t="s">
        <v>62</v>
      </c>
      <c r="F1832" s="37">
        <v>335</v>
      </c>
      <c r="G1832" s="37">
        <v>4</v>
      </c>
      <c r="H1832" s="37">
        <v>335.535400390625</v>
      </c>
      <c r="I1832" s="37">
        <v>10.0556087493896</v>
      </c>
      <c r="J1832" s="37">
        <v>41.441310882568402</v>
      </c>
      <c r="K1832" s="37">
        <v>9.9240245819091797</v>
      </c>
      <c r="L1832" s="37">
        <v>33.810417175292997</v>
      </c>
      <c r="M1832" s="37">
        <v>0.80518651008606001</v>
      </c>
      <c r="N1832" s="37">
        <v>20.540887832641602</v>
      </c>
      <c r="O1832" s="37">
        <v>0</v>
      </c>
      <c r="P1832" s="37">
        <v>0</v>
      </c>
      <c r="Q1832" s="37">
        <v>6.0316878370940703E-3</v>
      </c>
      <c r="R1832" s="37">
        <v>25</v>
      </c>
      <c r="S1832" s="37">
        <v>0.444617509841919</v>
      </c>
      <c r="T1832" s="37">
        <v>1010.76959228516</v>
      </c>
      <c r="U1832" s="37">
        <v>1829.41198730469</v>
      </c>
      <c r="V1832" s="13"/>
      <c r="W1832" s="13"/>
      <c r="X1832" s="13"/>
      <c r="Y1832" s="13"/>
      <c r="Z1832" s="13"/>
      <c r="AA1832" s="13"/>
    </row>
    <row r="1833" spans="1:27" ht="15.75" customHeight="1" x14ac:dyDescent="0.2">
      <c r="A1833" s="13"/>
      <c r="B1833" s="37" t="str">
        <f>"CRS25WT6007831"</f>
        <v>CRS25WT6007831</v>
      </c>
      <c r="C1833" s="38">
        <v>45873</v>
      </c>
      <c r="D1833" s="39">
        <v>0.71715277777777775</v>
      </c>
      <c r="E1833" s="37" t="s">
        <v>62</v>
      </c>
      <c r="F1833" s="37">
        <v>334</v>
      </c>
      <c r="G1833" s="37">
        <v>4</v>
      </c>
      <c r="H1833" s="37">
        <v>334.51513671875</v>
      </c>
      <c r="I1833" s="37">
        <v>10.0112924575806</v>
      </c>
      <c r="J1833" s="37">
        <v>41.454086303710902</v>
      </c>
      <c r="K1833" s="37">
        <v>9.8975801467895508</v>
      </c>
      <c r="L1833" s="37">
        <v>33.797672271728501</v>
      </c>
      <c r="M1833" s="37">
        <v>0.80604314804077104</v>
      </c>
      <c r="N1833" s="37">
        <v>20.478429794311499</v>
      </c>
      <c r="O1833" s="37">
        <v>0</v>
      </c>
      <c r="P1833" s="37">
        <v>0</v>
      </c>
      <c r="Q1833" s="37">
        <v>5.7938080281019202E-3</v>
      </c>
      <c r="R1833" s="37">
        <v>25</v>
      </c>
      <c r="S1833" s="37">
        <v>0.45032337307929998</v>
      </c>
      <c r="T1833" s="37">
        <v>1012.07672119141</v>
      </c>
      <c r="U1833" s="37">
        <v>1994.63256835938</v>
      </c>
      <c r="V1833" s="13"/>
      <c r="W1833" s="13"/>
      <c r="X1833" s="13"/>
      <c r="Y1833" s="13"/>
      <c r="Z1833" s="13"/>
      <c r="AA1833" s="13"/>
    </row>
    <row r="1834" spans="1:27" ht="15.75" customHeight="1" x14ac:dyDescent="0.2">
      <c r="A1834" s="13"/>
      <c r="B1834" s="37" t="str">
        <f>"CRS25WT6007832"</f>
        <v>CRS25WT6007832</v>
      </c>
      <c r="C1834" s="38">
        <v>45873</v>
      </c>
      <c r="D1834" s="39">
        <v>0.71620370370370379</v>
      </c>
      <c r="E1834" s="37" t="s">
        <v>62</v>
      </c>
      <c r="F1834" s="37">
        <v>332</v>
      </c>
      <c r="G1834" s="37">
        <v>4</v>
      </c>
      <c r="H1834" s="37">
        <v>332.28781127929699</v>
      </c>
      <c r="I1834" s="37">
        <v>10.018115043640099</v>
      </c>
      <c r="J1834" s="37">
        <v>41.434402465820298</v>
      </c>
      <c r="K1834" s="37">
        <v>9.8926181793212908</v>
      </c>
      <c r="L1834" s="37">
        <v>33.589473724365199</v>
      </c>
      <c r="M1834" s="37">
        <v>0.80051100254058805</v>
      </c>
      <c r="N1834" s="37">
        <v>20.342075347900401</v>
      </c>
      <c r="O1834" s="37">
        <v>0</v>
      </c>
      <c r="P1834" s="37">
        <v>0</v>
      </c>
      <c r="Q1834" s="37">
        <v>2.0634902175515899E-3</v>
      </c>
      <c r="R1834" s="37">
        <v>25</v>
      </c>
      <c r="S1834" s="37">
        <v>0.469125866889954</v>
      </c>
      <c r="T1834" s="37">
        <v>1010.85784912109</v>
      </c>
      <c r="U1834" s="37">
        <v>1995.55187988281</v>
      </c>
      <c r="V1834" s="13"/>
      <c r="W1834" s="13"/>
      <c r="X1834" s="13"/>
      <c r="Y1834" s="13"/>
      <c r="Z1834" s="13"/>
      <c r="AA1834" s="13"/>
    </row>
    <row r="1835" spans="1:27" ht="15.75" customHeight="1" x14ac:dyDescent="0.2">
      <c r="A1835" s="13"/>
      <c r="B1835" s="37" t="str">
        <f>"CRS25WT6007833"</f>
        <v>CRS25WT6007833</v>
      </c>
      <c r="C1835" s="38">
        <v>45873</v>
      </c>
      <c r="D1835" s="39">
        <v>0.71650462962962969</v>
      </c>
      <c r="E1835" s="37" t="s">
        <v>62</v>
      </c>
      <c r="F1835" s="37">
        <v>335</v>
      </c>
      <c r="G1835" s="37">
        <v>4</v>
      </c>
      <c r="H1835" s="37">
        <v>335.73287963867199</v>
      </c>
      <c r="I1835" s="37">
        <v>10.146435737609901</v>
      </c>
      <c r="J1835" s="37">
        <v>41.456817626953097</v>
      </c>
      <c r="K1835" s="37">
        <v>9.9498710632324201</v>
      </c>
      <c r="L1835" s="37">
        <v>33.742435455322301</v>
      </c>
      <c r="M1835" s="37">
        <v>0.79814976453781095</v>
      </c>
      <c r="N1835" s="37">
        <v>20.552976608276399</v>
      </c>
      <c r="O1835" s="37">
        <v>0</v>
      </c>
      <c r="P1835" s="37">
        <v>0</v>
      </c>
      <c r="Q1835" s="37">
        <v>1.6074527520686401E-3</v>
      </c>
      <c r="R1835" s="37">
        <v>25</v>
      </c>
      <c r="S1835" s="37">
        <v>0.458028674125671</v>
      </c>
      <c r="T1835" s="37">
        <v>1014.71002197266</v>
      </c>
      <c r="U1835" s="37">
        <v>4889.27490234375</v>
      </c>
      <c r="V1835" s="13"/>
      <c r="W1835" s="13"/>
      <c r="X1835" s="13"/>
      <c r="Y1835" s="13"/>
      <c r="Z1835" s="13"/>
      <c r="AA1835" s="13"/>
    </row>
    <row r="1836" spans="1:27" ht="15.75" customHeight="1" x14ac:dyDescent="0.2">
      <c r="A1836" s="13"/>
      <c r="B1836" s="37" t="str">
        <f>"CRS25WT6007834"</f>
        <v>CRS25WT6007834</v>
      </c>
      <c r="C1836" s="38">
        <v>45873</v>
      </c>
      <c r="D1836" s="39">
        <v>0.71462962962962961</v>
      </c>
      <c r="E1836" s="37" t="s">
        <v>62</v>
      </c>
      <c r="F1836" s="37">
        <v>334</v>
      </c>
      <c r="G1836" s="37">
        <v>4</v>
      </c>
      <c r="H1836" s="37">
        <v>334.21682739257801</v>
      </c>
      <c r="I1836" s="37">
        <v>10.0957908630371</v>
      </c>
      <c r="J1836" s="37">
        <v>41.399372100830099</v>
      </c>
      <c r="K1836" s="37">
        <v>9.9255628585815394</v>
      </c>
      <c r="L1836" s="37">
        <v>33.672328948974602</v>
      </c>
      <c r="M1836" s="37">
        <v>0.79963946342468295</v>
      </c>
      <c r="N1836" s="37">
        <v>20.460166931152301</v>
      </c>
      <c r="O1836" s="37">
        <v>0</v>
      </c>
      <c r="P1836" s="37">
        <v>0</v>
      </c>
      <c r="Q1836" s="37">
        <v>1.28596220165491E-2</v>
      </c>
      <c r="R1836" s="37">
        <v>25</v>
      </c>
      <c r="S1836" s="37">
        <v>0.448500245809555</v>
      </c>
      <c r="T1836" s="37">
        <v>1016.74700927734</v>
      </c>
      <c r="U1836" s="37">
        <v>2146.10400390625</v>
      </c>
      <c r="V1836" s="13"/>
      <c r="W1836" s="13"/>
      <c r="X1836" s="13"/>
      <c r="Y1836" s="13"/>
      <c r="Z1836" s="13"/>
      <c r="AA1836" s="13"/>
    </row>
    <row r="1837" spans="1:27" ht="15.75" customHeight="1" x14ac:dyDescent="0.2">
      <c r="A1837" s="13"/>
      <c r="B1837" s="37" t="str">
        <f>"CRS25WT6007835"</f>
        <v>CRS25WT6007835</v>
      </c>
      <c r="C1837" s="38">
        <v>45870</v>
      </c>
      <c r="D1837" s="39">
        <v>8.6990740740740743E-2</v>
      </c>
      <c r="E1837" s="37" t="s">
        <v>62</v>
      </c>
      <c r="F1837" s="37">
        <v>334</v>
      </c>
      <c r="G1837" s="37">
        <v>4</v>
      </c>
      <c r="H1837" s="37">
        <v>334.64968872070301</v>
      </c>
      <c r="I1837" s="37">
        <v>10.2830543518066</v>
      </c>
      <c r="J1837" s="37">
        <v>40.714431762695298</v>
      </c>
      <c r="K1837" s="37">
        <v>10.1108808517456</v>
      </c>
      <c r="L1837" s="37">
        <v>33.097972869872997</v>
      </c>
      <c r="M1837" s="37">
        <v>0.79931861162185702</v>
      </c>
      <c r="N1837" s="37">
        <v>20.486665725708001</v>
      </c>
      <c r="O1837" s="37">
        <v>0</v>
      </c>
      <c r="P1837" s="37">
        <v>0</v>
      </c>
      <c r="Q1837" s="37">
        <v>4.11212258040905E-3</v>
      </c>
      <c r="R1837" s="37">
        <v>25</v>
      </c>
      <c r="S1837" s="37">
        <v>0.43154567480087302</v>
      </c>
      <c r="T1837" s="37">
        <v>1001.60925292969</v>
      </c>
      <c r="U1837" s="37">
        <v>2548.29321289063</v>
      </c>
      <c r="V1837" s="13"/>
      <c r="W1837" s="13"/>
      <c r="X1837" s="13"/>
      <c r="Y1837" s="13"/>
      <c r="Z1837" s="13"/>
      <c r="AA1837" s="13"/>
    </row>
    <row r="1838" spans="1:27" ht="15.75" customHeight="1" x14ac:dyDescent="0.2">
      <c r="A1838" s="13"/>
      <c r="B1838" s="37" t="str">
        <f>"CRS25WT6007836"</f>
        <v>CRS25WT6007836</v>
      </c>
      <c r="C1838" s="38">
        <v>45870</v>
      </c>
      <c r="D1838" s="39">
        <v>8.7546296296296289E-2</v>
      </c>
      <c r="E1838" s="37" t="s">
        <v>62</v>
      </c>
      <c r="F1838" s="37">
        <v>333</v>
      </c>
      <c r="G1838" s="37">
        <v>4</v>
      </c>
      <c r="H1838" s="37">
        <v>333.24331665039102</v>
      </c>
      <c r="I1838" s="37">
        <v>10.267469406127899</v>
      </c>
      <c r="J1838" s="37">
        <v>40.696491241455099</v>
      </c>
      <c r="K1838" s="37">
        <v>10.0774269104004</v>
      </c>
      <c r="L1838" s="37">
        <v>33.068294525146499</v>
      </c>
      <c r="M1838" s="37">
        <v>0.79751902818679798</v>
      </c>
      <c r="N1838" s="37">
        <v>20.400569915771499</v>
      </c>
      <c r="O1838" s="37">
        <v>0</v>
      </c>
      <c r="P1838" s="37">
        <v>0</v>
      </c>
      <c r="Q1838" s="37">
        <v>8.1349199172109398E-4</v>
      </c>
      <c r="R1838" s="37">
        <v>25</v>
      </c>
      <c r="S1838" s="37">
        <v>0.43347832560539201</v>
      </c>
      <c r="T1838" s="37">
        <v>1004.51037597656</v>
      </c>
      <c r="U1838" s="37">
        <v>3139.72265625</v>
      </c>
      <c r="V1838" s="13"/>
      <c r="W1838" s="13"/>
      <c r="X1838" s="13"/>
      <c r="Y1838" s="13"/>
      <c r="Z1838" s="13"/>
      <c r="AA1838" s="13"/>
    </row>
    <row r="1839" spans="1:27" ht="15.75" customHeight="1" x14ac:dyDescent="0.2">
      <c r="A1839" s="13"/>
      <c r="B1839" s="37" t="str">
        <f>"CRS25WT6007837"</f>
        <v>CRS25WT6007837</v>
      </c>
      <c r="C1839" s="38">
        <v>45870</v>
      </c>
      <c r="D1839" s="39">
        <v>8.7939814814814818E-2</v>
      </c>
      <c r="E1839" s="37" t="s">
        <v>62</v>
      </c>
      <c r="F1839" s="37">
        <v>330</v>
      </c>
      <c r="G1839" s="37">
        <v>4</v>
      </c>
      <c r="H1839" s="37">
        <v>330.118896484375</v>
      </c>
      <c r="I1839" s="37">
        <v>10.261980056762701</v>
      </c>
      <c r="J1839" s="37">
        <v>40.692359924316399</v>
      </c>
      <c r="K1839" s="37">
        <v>9.9231452941894496</v>
      </c>
      <c r="L1839" s="37">
        <v>33.267566680908203</v>
      </c>
      <c r="M1839" s="37">
        <v>0.79054450988769498</v>
      </c>
      <c r="N1839" s="37">
        <v>20.2092990875244</v>
      </c>
      <c r="O1839" s="37">
        <v>0</v>
      </c>
      <c r="P1839" s="37">
        <v>0</v>
      </c>
      <c r="Q1839" s="37">
        <v>4.1268281638622301E-3</v>
      </c>
      <c r="R1839" s="37">
        <v>25</v>
      </c>
      <c r="S1839" s="37">
        <v>0.43498447537422202</v>
      </c>
      <c r="T1839" s="37">
        <v>1006.26165771484</v>
      </c>
      <c r="U1839" s="37">
        <v>762.23010253906295</v>
      </c>
      <c r="V1839" s="13"/>
      <c r="W1839" s="13"/>
      <c r="X1839" s="13"/>
      <c r="Y1839" s="13"/>
      <c r="Z1839" s="13"/>
      <c r="AA1839" s="13"/>
    </row>
    <row r="1840" spans="1:27" ht="15.75" customHeight="1" x14ac:dyDescent="0.2">
      <c r="A1840" s="13"/>
      <c r="B1840" s="37" t="str">
        <f>"CRS25WT6007838"</f>
        <v>CRS25WT6007838</v>
      </c>
      <c r="C1840" s="38">
        <v>45873</v>
      </c>
      <c r="D1840" s="39">
        <v>0.71527777777777779</v>
      </c>
      <c r="E1840" s="37" t="s">
        <v>62</v>
      </c>
      <c r="F1840" s="37">
        <v>331</v>
      </c>
      <c r="G1840" s="37">
        <v>4</v>
      </c>
      <c r="H1840" s="37">
        <v>331.6728515625</v>
      </c>
      <c r="I1840" s="37">
        <v>10.1111087799072</v>
      </c>
      <c r="J1840" s="37">
        <v>41.3613090515137</v>
      </c>
      <c r="K1840" s="37">
        <v>9.9264163970947301</v>
      </c>
      <c r="L1840" s="37">
        <v>33.413150787353501</v>
      </c>
      <c r="M1840" s="37">
        <v>0.793079733848572</v>
      </c>
      <c r="N1840" s="37">
        <v>20.304430007934599</v>
      </c>
      <c r="O1840" s="37">
        <v>0</v>
      </c>
      <c r="P1840" s="37">
        <v>0</v>
      </c>
      <c r="Q1840" s="37">
        <v>2.0560612902045198E-3</v>
      </c>
      <c r="R1840" s="37">
        <v>25</v>
      </c>
      <c r="S1840" s="37">
        <v>0.46985778212547302</v>
      </c>
      <c r="T1840" s="37">
        <v>1017.7861328125</v>
      </c>
      <c r="U1840" s="37">
        <v>2736.99633789063</v>
      </c>
      <c r="V1840" s="13"/>
      <c r="W1840" s="13"/>
      <c r="X1840" s="13"/>
      <c r="Y1840" s="13"/>
      <c r="Z1840" s="13"/>
      <c r="AA1840" s="13"/>
    </row>
    <row r="1841" spans="1:27" ht="15.75" customHeight="1" x14ac:dyDescent="0.2">
      <c r="A1841" s="13"/>
      <c r="B1841" s="37" t="str">
        <f>"CRS25WT6007839"</f>
        <v>CRS25WT6007839</v>
      </c>
      <c r="C1841" s="38">
        <v>45873</v>
      </c>
      <c r="D1841" s="39">
        <v>0.71564814814814814</v>
      </c>
      <c r="E1841" s="37" t="s">
        <v>62</v>
      </c>
      <c r="F1841" s="37">
        <v>334</v>
      </c>
      <c r="G1841" s="37">
        <v>4</v>
      </c>
      <c r="H1841" s="37">
        <v>334.68878173828102</v>
      </c>
      <c r="I1841" s="37">
        <v>10.0494985580444</v>
      </c>
      <c r="J1841" s="37">
        <v>41.440879821777301</v>
      </c>
      <c r="K1841" s="37">
        <v>9.9376983642578107</v>
      </c>
      <c r="L1841" s="37">
        <v>33.678703308105497</v>
      </c>
      <c r="M1841" s="37">
        <v>0.80365157127380404</v>
      </c>
      <c r="N1841" s="37">
        <v>20.489059448242202</v>
      </c>
      <c r="O1841" s="37">
        <v>0</v>
      </c>
      <c r="P1841" s="37">
        <v>0</v>
      </c>
      <c r="Q1841" s="37">
        <v>1.30158439278603E-2</v>
      </c>
      <c r="R1841" s="37">
        <v>25</v>
      </c>
      <c r="S1841" s="37">
        <v>0.47128540277481101</v>
      </c>
      <c r="T1841" s="37">
        <v>1015.17297363281</v>
      </c>
      <c r="U1841" s="37">
        <v>2459.86376953125</v>
      </c>
      <c r="V1841" s="13"/>
      <c r="W1841" s="13"/>
      <c r="X1841" s="13"/>
      <c r="Y1841" s="13"/>
      <c r="Z1841" s="13"/>
      <c r="AA1841" s="13"/>
    </row>
    <row r="1842" spans="1:27" ht="15.75" customHeight="1" x14ac:dyDescent="0.2">
      <c r="A1842" s="13"/>
      <c r="B1842" s="37" t="str">
        <f>"CRS25WT6007840"</f>
        <v>CRS25WT6007840</v>
      </c>
      <c r="C1842" s="38">
        <v>45873</v>
      </c>
      <c r="D1842" s="39">
        <v>0.71496527777777785</v>
      </c>
      <c r="E1842" s="37" t="s">
        <v>62</v>
      </c>
      <c r="F1842" s="37">
        <v>332</v>
      </c>
      <c r="G1842" s="37">
        <v>4</v>
      </c>
      <c r="H1842" s="37">
        <v>332.36959838867199</v>
      </c>
      <c r="I1842" s="37">
        <v>9.9758663177490199</v>
      </c>
      <c r="J1842" s="37">
        <v>41.379341125488303</v>
      </c>
      <c r="K1842" s="37">
        <v>9.8613710403442401</v>
      </c>
      <c r="L1842" s="37">
        <v>33.704196929931598</v>
      </c>
      <c r="M1842" s="37">
        <v>0.80516910552978505</v>
      </c>
      <c r="N1842" s="37">
        <v>20.347082138061499</v>
      </c>
      <c r="O1842" s="37">
        <v>0</v>
      </c>
      <c r="P1842" s="37">
        <v>0</v>
      </c>
      <c r="Q1842" s="37">
        <v>4.12698369473219E-3</v>
      </c>
      <c r="R1842" s="37">
        <v>25</v>
      </c>
      <c r="S1842" s="37">
        <v>0.45905846357345598</v>
      </c>
      <c r="T1842" s="37">
        <v>1017.33312988281</v>
      </c>
      <c r="U1842" s="37">
        <v>3480.65625</v>
      </c>
      <c r="V1842" s="13"/>
      <c r="W1842" s="13"/>
      <c r="X1842" s="13"/>
      <c r="Y1842" s="13"/>
      <c r="Z1842" s="13"/>
      <c r="AA1842" s="13"/>
    </row>
    <row r="1843" spans="1:27" ht="15.75" customHeight="1" x14ac:dyDescent="0.2">
      <c r="A1843" s="13"/>
      <c r="B1843" s="37" t="str">
        <f>"CRS25WT6007841"</f>
        <v>CRS25WT6007841</v>
      </c>
      <c r="C1843" s="38">
        <v>45873</v>
      </c>
      <c r="D1843" s="39">
        <v>0.71887731481481476</v>
      </c>
      <c r="E1843" s="37" t="s">
        <v>62</v>
      </c>
      <c r="F1843" s="37">
        <v>333</v>
      </c>
      <c r="G1843" s="37">
        <v>4</v>
      </c>
      <c r="H1843" s="37">
        <v>333.73895263671898</v>
      </c>
      <c r="I1843" s="37">
        <v>10.0694465637207</v>
      </c>
      <c r="J1843" s="37">
        <v>41.421615600585902</v>
      </c>
      <c r="K1843" s="37">
        <v>9.8963861465454102</v>
      </c>
      <c r="L1843" s="37">
        <v>33.723316192627003</v>
      </c>
      <c r="M1843" s="37">
        <v>0.80015528202056896</v>
      </c>
      <c r="N1843" s="37">
        <v>20.430912017822301</v>
      </c>
      <c r="O1843" s="37">
        <v>0</v>
      </c>
      <c r="P1843" s="37">
        <v>0</v>
      </c>
      <c r="Q1843" s="37">
        <v>8.2535035908222198E-3</v>
      </c>
      <c r="R1843" s="37">
        <v>25</v>
      </c>
      <c r="S1843" s="37">
        <v>0.44979974627494801</v>
      </c>
      <c r="T1843" s="37">
        <v>1010.99053955078</v>
      </c>
      <c r="U1843" s="37">
        <v>1646.93786621094</v>
      </c>
      <c r="V1843" s="13"/>
      <c r="W1843" s="13"/>
      <c r="X1843" s="13"/>
      <c r="Y1843" s="13"/>
      <c r="Z1843" s="13"/>
      <c r="AA1843" s="13"/>
    </row>
    <row r="1844" spans="1:27" ht="15.75" customHeight="1" x14ac:dyDescent="0.2">
      <c r="A1844" s="13"/>
      <c r="B1844" s="37" t="str">
        <f>"CRS25WT6007842"</f>
        <v>CRS25WT6007842</v>
      </c>
      <c r="C1844" s="38">
        <v>45873</v>
      </c>
      <c r="D1844" s="39">
        <v>0.71918981481481481</v>
      </c>
      <c r="E1844" s="37" t="s">
        <v>62</v>
      </c>
      <c r="F1844" s="37">
        <v>333</v>
      </c>
      <c r="G1844" s="37">
        <v>4</v>
      </c>
      <c r="H1844" s="37">
        <v>333.50656127929699</v>
      </c>
      <c r="I1844" s="37">
        <v>10.1302490234375</v>
      </c>
      <c r="J1844" s="37">
        <v>41.418575286865199</v>
      </c>
      <c r="K1844" s="37">
        <v>9.8751859664916992</v>
      </c>
      <c r="L1844" s="37">
        <v>33.772178649902301</v>
      </c>
      <c r="M1844" s="37">
        <v>0.79485720396041903</v>
      </c>
      <c r="N1844" s="37">
        <v>20.416685104370099</v>
      </c>
      <c r="O1844" s="37">
        <v>0</v>
      </c>
      <c r="P1844" s="37">
        <v>0</v>
      </c>
      <c r="Q1844" s="37">
        <v>8.1349199172109398E-4</v>
      </c>
      <c r="R1844" s="37">
        <v>25</v>
      </c>
      <c r="S1844" s="37">
        <v>0.449528098106384</v>
      </c>
      <c r="T1844" s="37">
        <v>1008.20532226563</v>
      </c>
      <c r="U1844" s="37">
        <v>1144.68615722656</v>
      </c>
      <c r="V1844" s="13"/>
      <c r="W1844" s="13"/>
      <c r="X1844" s="13"/>
      <c r="Y1844" s="13"/>
      <c r="Z1844" s="13"/>
      <c r="AA1844" s="13"/>
    </row>
    <row r="1845" spans="1:27" ht="15.75" customHeight="1" x14ac:dyDescent="0.2">
      <c r="A1845" s="13"/>
      <c r="B1845" s="37" t="str">
        <f>"CRS25WT6007843"</f>
        <v>CRS25WT6007843</v>
      </c>
      <c r="C1845" s="38">
        <v>45873</v>
      </c>
      <c r="D1845" s="39">
        <v>0.71953703703703698</v>
      </c>
      <c r="E1845" s="37" t="s">
        <v>62</v>
      </c>
      <c r="F1845" s="37">
        <v>335</v>
      </c>
      <c r="G1845" s="37">
        <v>4</v>
      </c>
      <c r="H1845" s="37">
        <v>335.097900390625</v>
      </c>
      <c r="I1845" s="37">
        <v>10.0634498596191</v>
      </c>
      <c r="J1845" s="37">
        <v>41.506511688232401</v>
      </c>
      <c r="K1845" s="37">
        <v>9.9266786575317401</v>
      </c>
      <c r="L1845" s="37">
        <v>33.7573051452637</v>
      </c>
      <c r="M1845" s="37">
        <v>0.80224788188934304</v>
      </c>
      <c r="N1845" s="37">
        <v>20.514104843139599</v>
      </c>
      <c r="O1845" s="37">
        <v>0</v>
      </c>
      <c r="P1845" s="37">
        <v>0</v>
      </c>
      <c r="Q1845" s="37">
        <v>1.6269839834421899E-3</v>
      </c>
      <c r="R1845" s="37">
        <v>25</v>
      </c>
      <c r="S1845" s="37">
        <v>0.45652830600738498</v>
      </c>
      <c r="T1845" s="37">
        <v>1008.08502197266</v>
      </c>
      <c r="U1845" s="37">
        <v>4328.9091796875</v>
      </c>
      <c r="V1845" s="13"/>
      <c r="W1845" s="13"/>
      <c r="X1845" s="13"/>
      <c r="Y1845" s="13"/>
      <c r="Z1845" s="13"/>
      <c r="AA1845" s="13"/>
    </row>
    <row r="1846" spans="1:27" ht="15.75" customHeight="1" x14ac:dyDescent="0.2">
      <c r="A1846" s="13"/>
      <c r="B1846" s="37" t="str">
        <f>"CRS25WT6007844"</f>
        <v>CRS25WT6007844</v>
      </c>
      <c r="C1846" s="38">
        <v>45873</v>
      </c>
      <c r="D1846" s="39">
        <v>0.71381944444444445</v>
      </c>
      <c r="E1846" s="37" t="s">
        <v>62</v>
      </c>
      <c r="F1846" s="37">
        <v>333</v>
      </c>
      <c r="G1846" s="37">
        <v>4</v>
      </c>
      <c r="H1846" s="37">
        <v>333.44155883789102</v>
      </c>
      <c r="I1846" s="37">
        <v>10.017940521240201</v>
      </c>
      <c r="J1846" s="37">
        <v>41.377758026122997</v>
      </c>
      <c r="K1846" s="37">
        <v>9.8888139724731392</v>
      </c>
      <c r="L1846" s="37">
        <v>33.719066619872997</v>
      </c>
      <c r="M1846" s="37">
        <v>0.80440419912338301</v>
      </c>
      <c r="N1846" s="37">
        <v>20.412706375122099</v>
      </c>
      <c r="O1846" s="37">
        <v>0</v>
      </c>
      <c r="P1846" s="37">
        <v>0</v>
      </c>
      <c r="Q1846" s="37">
        <v>1.6507007181644402E-2</v>
      </c>
      <c r="R1846" s="37">
        <v>25</v>
      </c>
      <c r="S1846" s="37">
        <v>0.44958463311195401</v>
      </c>
      <c r="T1846" s="37">
        <v>1020.96228027344</v>
      </c>
      <c r="U1846" s="37">
        <v>3472.56176757813</v>
      </c>
      <c r="V1846" s="13"/>
      <c r="W1846" s="13"/>
      <c r="X1846" s="13"/>
      <c r="Y1846" s="13"/>
      <c r="Z1846" s="13"/>
      <c r="AA1846" s="13"/>
    </row>
    <row r="1847" spans="1:27" ht="15.75" customHeight="1" x14ac:dyDescent="0.2">
      <c r="A1847" s="13"/>
      <c r="B1847" s="37" t="str">
        <f>"CRS25WT6007845"</f>
        <v>CRS25WT6007845</v>
      </c>
      <c r="C1847" s="38">
        <v>45873</v>
      </c>
      <c r="D1847" s="39">
        <v>0.7142708333333333</v>
      </c>
      <c r="E1847" s="37" t="s">
        <v>62</v>
      </c>
      <c r="F1847" s="37">
        <v>334</v>
      </c>
      <c r="G1847" s="37">
        <v>4</v>
      </c>
      <c r="H1847" s="37">
        <v>334.44470214843801</v>
      </c>
      <c r="I1847" s="37">
        <v>10.017993927001999</v>
      </c>
      <c r="J1847" s="37">
        <v>41.387279510497997</v>
      </c>
      <c r="K1847" s="37">
        <v>9.9098215103149396</v>
      </c>
      <c r="L1847" s="37">
        <v>33.748809814453097</v>
      </c>
      <c r="M1847" s="37">
        <v>0.80663430690765403</v>
      </c>
      <c r="N1847" s="37">
        <v>20.474117279052699</v>
      </c>
      <c r="O1847" s="37">
        <v>0</v>
      </c>
      <c r="P1847" s="37">
        <v>0</v>
      </c>
      <c r="Q1847" s="37">
        <v>6.0316878370940703E-3</v>
      </c>
      <c r="R1847" s="37">
        <v>25</v>
      </c>
      <c r="S1847" s="37">
        <v>0.45226252079009999</v>
      </c>
      <c r="T1847" s="37">
        <v>1027.12170410156</v>
      </c>
      <c r="U1847" s="37">
        <v>2340.71459960938</v>
      </c>
      <c r="V1847" s="13"/>
      <c r="W1847" s="13"/>
      <c r="X1847" s="13"/>
      <c r="Y1847" s="13"/>
      <c r="Z1847" s="13"/>
      <c r="AA1847" s="13"/>
    </row>
    <row r="1848" spans="1:27" ht="15.75" customHeight="1" x14ac:dyDescent="0.2">
      <c r="A1848" s="13"/>
      <c r="B1848" s="37" t="str">
        <f>"CRS25WT6007846"</f>
        <v>CRS25WT6007846</v>
      </c>
      <c r="C1848" s="38">
        <v>45873</v>
      </c>
      <c r="D1848" s="39">
        <v>0.71309027777777778</v>
      </c>
      <c r="E1848" s="37" t="s">
        <v>62</v>
      </c>
      <c r="F1848" s="37">
        <v>331</v>
      </c>
      <c r="G1848" s="37">
        <v>4</v>
      </c>
      <c r="H1848" s="37">
        <v>331.46923828125</v>
      </c>
      <c r="I1848" s="37">
        <v>10.1243906021118</v>
      </c>
      <c r="J1848" s="37">
        <v>41.433090209960902</v>
      </c>
      <c r="K1848" s="37">
        <v>9.8564023971557599</v>
      </c>
      <c r="L1848" s="37">
        <v>33.629840850830099</v>
      </c>
      <c r="M1848" s="37">
        <v>0.79018175601959195</v>
      </c>
      <c r="N1848" s="37">
        <v>20.291963577270501</v>
      </c>
      <c r="O1848" s="37">
        <v>0</v>
      </c>
      <c r="P1848" s="37">
        <v>0</v>
      </c>
      <c r="Q1848" s="37">
        <v>8.1349199172109398E-4</v>
      </c>
      <c r="R1848" s="37">
        <v>25</v>
      </c>
      <c r="S1848" s="37">
        <v>0.47656896710395802</v>
      </c>
      <c r="T1848" s="37">
        <v>1061.47766113281</v>
      </c>
      <c r="U1848" s="37">
        <v>1047.69311523438</v>
      </c>
      <c r="V1848" s="13"/>
      <c r="W1848" s="13"/>
      <c r="X1848" s="13"/>
      <c r="Y1848" s="13"/>
      <c r="Z1848" s="13"/>
      <c r="AA1848" s="13"/>
    </row>
    <row r="1849" spans="1:27" ht="15.75" customHeight="1" x14ac:dyDescent="0.2">
      <c r="A1849" s="13"/>
      <c r="B1849" s="37" t="str">
        <f>"CRS25WT6007847"</f>
        <v>CRS25WT6007847</v>
      </c>
      <c r="C1849" s="38">
        <v>45873</v>
      </c>
      <c r="D1849" s="39">
        <v>0.71337962962962964</v>
      </c>
      <c r="E1849" s="37" t="s">
        <v>62</v>
      </c>
      <c r="F1849" s="37">
        <v>334</v>
      </c>
      <c r="G1849" s="37">
        <v>4</v>
      </c>
      <c r="H1849" s="37">
        <v>334.04702758789102</v>
      </c>
      <c r="I1849" s="37">
        <v>10.055244445800801</v>
      </c>
      <c r="J1849" s="37">
        <v>41.376045227050803</v>
      </c>
      <c r="K1849" s="37">
        <v>9.9481372833252006</v>
      </c>
      <c r="L1849" s="37">
        <v>33.578853607177699</v>
      </c>
      <c r="M1849" s="37">
        <v>0.80290842056274403</v>
      </c>
      <c r="N1849" s="37">
        <v>20.449771881103501</v>
      </c>
      <c r="O1849" s="37">
        <v>0</v>
      </c>
      <c r="P1849" s="37">
        <v>0</v>
      </c>
      <c r="Q1849" s="37">
        <v>1.64509322494268E-2</v>
      </c>
      <c r="R1849" s="37">
        <v>25</v>
      </c>
      <c r="S1849" s="37">
        <v>0.45860397815704301</v>
      </c>
      <c r="T1849" s="37">
        <v>1021.58837890625</v>
      </c>
      <c r="U1849" s="37">
        <v>3743.77221679688</v>
      </c>
      <c r="V1849" s="13"/>
      <c r="W1849" s="13"/>
      <c r="X1849" s="13"/>
      <c r="Y1849" s="13"/>
      <c r="Z1849" s="13"/>
      <c r="AA1849" s="13"/>
    </row>
    <row r="1850" spans="1:27" ht="15.75" customHeight="1" x14ac:dyDescent="0.2">
      <c r="A1850" s="13"/>
      <c r="B1850" s="37" t="str">
        <f>"CRS25WT6007848"</f>
        <v>CRS25WT6007848</v>
      </c>
      <c r="C1850" s="38">
        <v>45873</v>
      </c>
      <c r="D1850" s="39">
        <v>0.71187500000000004</v>
      </c>
      <c r="E1850" s="37" t="s">
        <v>62</v>
      </c>
      <c r="F1850" s="37">
        <v>328</v>
      </c>
      <c r="G1850" s="37">
        <v>4</v>
      </c>
      <c r="H1850" s="37">
        <v>328.63409423828102</v>
      </c>
      <c r="I1850" s="37">
        <v>9.9569683074951207</v>
      </c>
      <c r="J1850" s="37">
        <v>41.594394683837898</v>
      </c>
      <c r="K1850" s="37">
        <v>9.8211097717285192</v>
      </c>
      <c r="L1850" s="37">
        <v>33.462009429931598</v>
      </c>
      <c r="M1850" s="37">
        <v>0.793506860733032</v>
      </c>
      <c r="N1850" s="37">
        <v>20.118402481079102</v>
      </c>
      <c r="O1850" s="37">
        <v>0</v>
      </c>
      <c r="P1850" s="37">
        <v>0</v>
      </c>
      <c r="Q1850" s="37">
        <v>4.11212258040905E-3</v>
      </c>
      <c r="R1850" s="37">
        <v>25</v>
      </c>
      <c r="S1850" s="37">
        <v>0.50744724273681596</v>
      </c>
      <c r="T1850" s="37">
        <v>1179.61877441406</v>
      </c>
      <c r="U1850" s="37">
        <v>4966.185546875</v>
      </c>
      <c r="V1850" s="13"/>
      <c r="W1850" s="13"/>
      <c r="X1850" s="13"/>
      <c r="Y1850" s="13"/>
      <c r="Z1850" s="13"/>
      <c r="AA1850" s="13"/>
    </row>
    <row r="1851" spans="1:27" ht="15.75" customHeight="1" x14ac:dyDescent="0.2">
      <c r="A1851" s="13"/>
      <c r="B1851" s="37" t="str">
        <f>"CRS25WT6007849"</f>
        <v>CRS25WT6007849</v>
      </c>
      <c r="C1851" s="38">
        <v>45870</v>
      </c>
      <c r="D1851" s="39">
        <v>8.5266203703703705E-2</v>
      </c>
      <c r="E1851" s="37" t="s">
        <v>62</v>
      </c>
      <c r="F1851" s="37">
        <v>334</v>
      </c>
      <c r="G1851" s="37">
        <v>4</v>
      </c>
      <c r="H1851" s="37">
        <v>334.37124633789102</v>
      </c>
      <c r="I1851" s="37">
        <v>10.323788642883301</v>
      </c>
      <c r="J1851" s="37">
        <v>40.805633544921903</v>
      </c>
      <c r="K1851" s="37">
        <v>10.1044111251831</v>
      </c>
      <c r="L1851" s="37">
        <v>33.0916137695313</v>
      </c>
      <c r="M1851" s="37">
        <v>0.79372435808181796</v>
      </c>
      <c r="N1851" s="37">
        <v>20.469619750976602</v>
      </c>
      <c r="O1851" s="37">
        <v>0</v>
      </c>
      <c r="P1851" s="37">
        <v>0</v>
      </c>
      <c r="Q1851" s="37">
        <v>4.1269804351031798E-3</v>
      </c>
      <c r="R1851" s="37">
        <v>25</v>
      </c>
      <c r="S1851" s="37">
        <v>0.453814446926117</v>
      </c>
      <c r="T1851" s="37">
        <v>1002.05969238281</v>
      </c>
      <c r="U1851" s="37">
        <v>2081.67846679688</v>
      </c>
      <c r="V1851" s="13"/>
      <c r="W1851" s="13"/>
      <c r="X1851" s="13"/>
      <c r="Y1851" s="13"/>
      <c r="Z1851" s="13"/>
      <c r="AA1851" s="13"/>
    </row>
    <row r="1852" spans="1:27" ht="15.75" customHeight="1" x14ac:dyDescent="0.2">
      <c r="A1852" s="13"/>
      <c r="B1852" s="37" t="str">
        <f>"CRS25WT6007901"</f>
        <v>CRS25WT6007901</v>
      </c>
      <c r="C1852" s="38">
        <v>45905</v>
      </c>
      <c r="D1852" s="39">
        <v>7.6643518518518514E-2</v>
      </c>
      <c r="E1852" s="37" t="s">
        <v>62</v>
      </c>
      <c r="F1852" s="37">
        <v>329</v>
      </c>
      <c r="G1852" s="37">
        <v>4</v>
      </c>
      <c r="H1852" s="37">
        <v>329.300048828125</v>
      </c>
      <c r="I1852" s="37">
        <v>9.91845607757568</v>
      </c>
      <c r="J1852" s="37">
        <v>41.201702117919901</v>
      </c>
      <c r="K1852" s="37">
        <v>9.7175016403198207</v>
      </c>
      <c r="L1852" s="37">
        <v>33.887317657470703</v>
      </c>
      <c r="M1852" s="37">
        <v>0.80580985546112105</v>
      </c>
      <c r="N1852" s="37">
        <v>16.020435333251999</v>
      </c>
      <c r="O1852" s="37">
        <v>0</v>
      </c>
      <c r="P1852" s="37">
        <v>0</v>
      </c>
      <c r="Q1852" s="37">
        <v>1.0327381081879101E-2</v>
      </c>
      <c r="R1852" s="37">
        <v>25</v>
      </c>
      <c r="S1852" s="37">
        <v>0.43070527911186202</v>
      </c>
      <c r="T1852" s="37">
        <v>960.30407714843795</v>
      </c>
      <c r="U1852" s="37">
        <v>2319.72607421875</v>
      </c>
      <c r="V1852" s="13"/>
      <c r="W1852" s="13"/>
      <c r="X1852" s="13"/>
      <c r="Y1852" s="13"/>
      <c r="Z1852" s="13"/>
      <c r="AA1852" s="13"/>
    </row>
    <row r="1853" spans="1:27" ht="15.75" customHeight="1" x14ac:dyDescent="0.2">
      <c r="A1853" s="13"/>
      <c r="B1853" s="37" t="str">
        <f>"CRS25WT6007933"</f>
        <v>CRS25WT6007933</v>
      </c>
      <c r="C1853" s="38">
        <v>45905</v>
      </c>
      <c r="D1853" s="39">
        <v>5.1099537037037041E-2</v>
      </c>
      <c r="E1853" s="37" t="s">
        <v>62</v>
      </c>
      <c r="F1853" s="37">
        <v>327</v>
      </c>
      <c r="G1853" s="37">
        <v>4</v>
      </c>
      <c r="H1853" s="37">
        <v>327.19665527343801</v>
      </c>
      <c r="I1853" s="37">
        <v>10.197451591491699</v>
      </c>
      <c r="J1853" s="37">
        <v>41.020877838134801</v>
      </c>
      <c r="K1853" s="37">
        <v>9.7515497207641602</v>
      </c>
      <c r="L1853" s="37">
        <v>33.553295135497997</v>
      </c>
      <c r="M1853" s="37">
        <v>0.78218996524810802</v>
      </c>
      <c r="N1853" s="37">
        <v>15.9181051254272</v>
      </c>
      <c r="O1853" s="37">
        <v>0</v>
      </c>
      <c r="P1853" s="37">
        <v>0</v>
      </c>
      <c r="Q1853" s="37">
        <v>1.5406744554638901E-2</v>
      </c>
      <c r="R1853" s="37">
        <v>25</v>
      </c>
      <c r="S1853" s="37">
        <v>0.46211427450180098</v>
      </c>
      <c r="T1853" s="37">
        <v>962.76702880859398</v>
      </c>
      <c r="U1853" s="37">
        <v>852.38427734375</v>
      </c>
      <c r="V1853" s="13"/>
      <c r="W1853" s="13"/>
      <c r="X1853" s="13"/>
      <c r="Y1853" s="13"/>
      <c r="Z1853" s="13"/>
      <c r="AA1853" s="13"/>
    </row>
    <row r="1854" spans="1:27" ht="15.75" customHeight="1" x14ac:dyDescent="0.2">
      <c r="A1854" s="13"/>
      <c r="B1854" s="37" t="str">
        <f>"CRS25WT6007942"</f>
        <v>CRS25WT6007942</v>
      </c>
      <c r="C1854" s="38">
        <v>45905</v>
      </c>
      <c r="D1854" s="39">
        <v>6.1990740740740735E-2</v>
      </c>
      <c r="E1854" s="37" t="s">
        <v>62</v>
      </c>
      <c r="F1854" s="37">
        <v>326</v>
      </c>
      <c r="G1854" s="37">
        <v>4</v>
      </c>
      <c r="H1854" s="37">
        <v>326.92391967773398</v>
      </c>
      <c r="I1854" s="37">
        <v>10.071679115295399</v>
      </c>
      <c r="J1854" s="37">
        <v>41.217483520507798</v>
      </c>
      <c r="K1854" s="37">
        <v>9.5938558578491193</v>
      </c>
      <c r="L1854" s="37">
        <v>34.076385498046903</v>
      </c>
      <c r="M1854" s="37">
        <v>0.78752315044403098</v>
      </c>
      <c r="N1854" s="37">
        <v>15.9048366546631</v>
      </c>
      <c r="O1854" s="37">
        <v>0</v>
      </c>
      <c r="P1854" s="37">
        <v>0</v>
      </c>
      <c r="Q1854" s="37">
        <v>1.6030468046665199E-2</v>
      </c>
      <c r="R1854" s="37">
        <v>25</v>
      </c>
      <c r="S1854" s="37">
        <v>0.43715351819992099</v>
      </c>
      <c r="T1854" s="37">
        <v>963.43853759765602</v>
      </c>
      <c r="U1854" s="37">
        <v>431.78186035156199</v>
      </c>
      <c r="V1854" s="13"/>
      <c r="W1854" s="13"/>
      <c r="X1854" s="13"/>
      <c r="Y1854" s="13"/>
      <c r="Z1854" s="13"/>
      <c r="AA1854" s="13"/>
    </row>
    <row r="1855" spans="1:27" ht="15.75" customHeight="1" x14ac:dyDescent="0.2">
      <c r="A1855" s="13"/>
      <c r="B1855" s="37" t="str">
        <f>"CRS25WT6007943"</f>
        <v>CRS25WT6007943</v>
      </c>
      <c r="C1855" s="38">
        <v>45905</v>
      </c>
      <c r="D1855" s="39">
        <v>6.340277777777778E-2</v>
      </c>
      <c r="E1855" s="37" t="s">
        <v>62</v>
      </c>
      <c r="F1855" s="37">
        <v>333</v>
      </c>
      <c r="G1855" s="37">
        <v>4</v>
      </c>
      <c r="H1855" s="37">
        <v>333.96597290039102</v>
      </c>
      <c r="I1855" s="37">
        <v>10.035428047180201</v>
      </c>
      <c r="J1855" s="37">
        <v>41.255649566650398</v>
      </c>
      <c r="K1855" s="37">
        <v>9.8113975524902308</v>
      </c>
      <c r="L1855" s="37">
        <v>34.038570404052699</v>
      </c>
      <c r="M1855" s="37">
        <v>0.80664581060409501</v>
      </c>
      <c r="N1855" s="37">
        <v>16.247432708740199</v>
      </c>
      <c r="O1855" s="37">
        <v>0</v>
      </c>
      <c r="P1855" s="37">
        <v>0</v>
      </c>
      <c r="Q1855" s="37">
        <v>2.30158623307943E-2</v>
      </c>
      <c r="R1855" s="37">
        <v>25</v>
      </c>
      <c r="S1855" s="37">
        <v>0.42919555306434598</v>
      </c>
      <c r="T1855" s="37">
        <v>963.96350097656295</v>
      </c>
      <c r="U1855" s="37">
        <v>1066.88647460938</v>
      </c>
      <c r="V1855" s="13"/>
      <c r="W1855" s="13"/>
      <c r="X1855" s="13"/>
      <c r="Y1855" s="13"/>
      <c r="Z1855" s="13"/>
      <c r="AA1855" s="13"/>
    </row>
    <row r="1856" spans="1:27" ht="15.75" customHeight="1" x14ac:dyDescent="0.2">
      <c r="A1856" s="13"/>
      <c r="B1856" s="37" t="str">
        <f>"CRS25WT6007944"</f>
        <v>CRS25WT6007944</v>
      </c>
      <c r="C1856" s="38">
        <v>45905</v>
      </c>
      <c r="D1856" s="39">
        <v>6.0011574074074071E-2</v>
      </c>
      <c r="E1856" s="37" t="s">
        <v>62</v>
      </c>
      <c r="F1856" s="37">
        <v>327</v>
      </c>
      <c r="G1856" s="37">
        <v>4</v>
      </c>
      <c r="H1856" s="37">
        <v>327.65905761718801</v>
      </c>
      <c r="I1856" s="37">
        <v>10.203589439392101</v>
      </c>
      <c r="J1856" s="37">
        <v>41.1630668640137</v>
      </c>
      <c r="K1856" s="37">
        <v>9.7251453399658203</v>
      </c>
      <c r="L1856" s="37">
        <v>33.691944122314503</v>
      </c>
      <c r="M1856" s="37">
        <v>0.78012013435363803</v>
      </c>
      <c r="N1856" s="37">
        <v>15.940601348876999</v>
      </c>
      <c r="O1856" s="37">
        <v>0</v>
      </c>
      <c r="P1856" s="37">
        <v>0</v>
      </c>
      <c r="Q1856" s="37">
        <v>1.82532984763384E-2</v>
      </c>
      <c r="R1856" s="37">
        <v>25</v>
      </c>
      <c r="S1856" s="37">
        <v>0.446699738502502</v>
      </c>
      <c r="T1856" s="37">
        <v>959.98571777343705</v>
      </c>
      <c r="U1856" s="37">
        <v>843.859130859375</v>
      </c>
      <c r="V1856" s="13"/>
      <c r="W1856" s="13"/>
      <c r="X1856" s="13"/>
      <c r="Y1856" s="13"/>
      <c r="Z1856" s="13"/>
      <c r="AA1856" s="13"/>
    </row>
    <row r="1857" spans="1:27" ht="15.75" customHeight="1" x14ac:dyDescent="0.2">
      <c r="A1857" s="13"/>
      <c r="B1857" s="37" t="str">
        <f>"CRS25WT6007945"</f>
        <v>CRS25WT6007945</v>
      </c>
      <c r="C1857" s="38">
        <v>45905</v>
      </c>
      <c r="D1857" s="39">
        <v>6.0439814814814814E-2</v>
      </c>
      <c r="E1857" s="37" t="s">
        <v>62</v>
      </c>
      <c r="F1857" s="37">
        <v>329</v>
      </c>
      <c r="G1857" s="37">
        <v>4</v>
      </c>
      <c r="H1857" s="37">
        <v>329.57815551757801</v>
      </c>
      <c r="I1857" s="37">
        <v>10.0753469467163</v>
      </c>
      <c r="J1857" s="37">
        <v>41.179225921630902</v>
      </c>
      <c r="K1857" s="37">
        <v>9.7705307006835902</v>
      </c>
      <c r="L1857" s="37">
        <v>33.731861114502003</v>
      </c>
      <c r="M1857" s="37">
        <v>0.79436522722244296</v>
      </c>
      <c r="N1857" s="37">
        <v>16.0339660644531</v>
      </c>
      <c r="O1857" s="37">
        <v>0</v>
      </c>
      <c r="P1857" s="37">
        <v>0</v>
      </c>
      <c r="Q1857" s="37">
        <v>1.15879215300083E-2</v>
      </c>
      <c r="R1857" s="37">
        <v>25</v>
      </c>
      <c r="S1857" s="37">
        <v>0.44465032219886802</v>
      </c>
      <c r="T1857" s="37">
        <v>963.76629638671898</v>
      </c>
      <c r="U1857" s="37">
        <v>1105.63098144531</v>
      </c>
      <c r="V1857" s="13"/>
      <c r="W1857" s="13"/>
      <c r="X1857" s="13"/>
      <c r="Y1857" s="13"/>
      <c r="Z1857" s="13"/>
      <c r="AA1857" s="13"/>
    </row>
    <row r="1858" spans="1:27" ht="15.75" customHeight="1" x14ac:dyDescent="0.2">
      <c r="A1858" s="13"/>
      <c r="B1858" s="37" t="str">
        <f>"CRS25WT6007946"</f>
        <v>CRS25WT6007946</v>
      </c>
      <c r="C1858" s="38">
        <v>45905</v>
      </c>
      <c r="D1858" s="39">
        <v>5.185185185185185E-2</v>
      </c>
      <c r="E1858" s="37" t="s">
        <v>62</v>
      </c>
      <c r="F1858" s="37">
        <v>327</v>
      </c>
      <c r="G1858" s="37">
        <v>4</v>
      </c>
      <c r="H1858" s="37">
        <v>327.271484375</v>
      </c>
      <c r="I1858" s="37">
        <v>10.055112838745099</v>
      </c>
      <c r="J1858" s="37">
        <v>41.100318908691399</v>
      </c>
      <c r="K1858" s="37">
        <v>9.7629480361938494</v>
      </c>
      <c r="L1858" s="37">
        <v>33.521785736083999</v>
      </c>
      <c r="M1858" s="37">
        <v>0.79191035032272294</v>
      </c>
      <c r="N1858" s="37">
        <v>15.921745300293001</v>
      </c>
      <c r="O1858" s="37">
        <v>0</v>
      </c>
      <c r="P1858" s="37">
        <v>0</v>
      </c>
      <c r="Q1858" s="37">
        <v>1.5406745485961401E-2</v>
      </c>
      <c r="R1858" s="37">
        <v>25</v>
      </c>
      <c r="S1858" s="37">
        <v>0.452868312597275</v>
      </c>
      <c r="T1858" s="37">
        <v>960.88336181640602</v>
      </c>
      <c r="U1858" s="37">
        <v>1455.69921875</v>
      </c>
      <c r="V1858" s="13"/>
      <c r="W1858" s="13"/>
      <c r="X1858" s="13"/>
      <c r="Y1858" s="13"/>
      <c r="Z1858" s="13"/>
      <c r="AA1858" s="13"/>
    </row>
    <row r="1859" spans="1:27" ht="15.75" customHeight="1" x14ac:dyDescent="0.2">
      <c r="A1859" s="13"/>
      <c r="B1859" s="37" t="str">
        <f>"CRS25WT6007947"</f>
        <v>CRS25WT6007947</v>
      </c>
      <c r="C1859" s="38">
        <v>45905</v>
      </c>
      <c r="D1859" s="39">
        <v>5.4953703703703706E-2</v>
      </c>
      <c r="E1859" s="37" t="s">
        <v>62</v>
      </c>
      <c r="F1859" s="37">
        <v>327</v>
      </c>
      <c r="G1859" s="37">
        <v>4</v>
      </c>
      <c r="H1859" s="37">
        <v>327.5244140625</v>
      </c>
      <c r="I1859" s="37">
        <v>10.058393478393601</v>
      </c>
      <c r="J1859" s="37">
        <v>41.145343780517599</v>
      </c>
      <c r="K1859" s="37">
        <v>9.7729444503784197</v>
      </c>
      <c r="L1859" s="37">
        <v>33.513381958007798</v>
      </c>
      <c r="M1859" s="37">
        <v>0.79139691591262795</v>
      </c>
      <c r="N1859" s="37">
        <v>15.934050559997599</v>
      </c>
      <c r="O1859" s="37">
        <v>0</v>
      </c>
      <c r="P1859" s="37">
        <v>0</v>
      </c>
      <c r="Q1859" s="37">
        <v>1.07939597219229E-2</v>
      </c>
      <c r="R1859" s="37">
        <v>25</v>
      </c>
      <c r="S1859" s="37">
        <v>0.46500867605209401</v>
      </c>
      <c r="T1859" s="37">
        <v>964.16326904296898</v>
      </c>
      <c r="U1859" s="37">
        <v>860.41961669921898</v>
      </c>
      <c r="V1859" s="13"/>
      <c r="W1859" s="13"/>
      <c r="X1859" s="13"/>
      <c r="Y1859" s="13"/>
      <c r="Z1859" s="13"/>
      <c r="AA1859" s="13"/>
    </row>
    <row r="1860" spans="1:27" ht="15.75" customHeight="1" x14ac:dyDescent="0.2">
      <c r="A1860" s="13"/>
      <c r="B1860" s="37" t="str">
        <f>"CRS25WT6007951"</f>
        <v>CRS25WT6007951</v>
      </c>
      <c r="C1860" s="38">
        <v>45905</v>
      </c>
      <c r="D1860" s="39">
        <v>7.2372685185185193E-2</v>
      </c>
      <c r="E1860" s="37" t="s">
        <v>62</v>
      </c>
      <c r="F1860" s="37">
        <v>327</v>
      </c>
      <c r="G1860" s="37">
        <v>4</v>
      </c>
      <c r="H1860" s="37">
        <v>327.31137084960898</v>
      </c>
      <c r="I1860" s="37">
        <v>9.9858865737915004</v>
      </c>
      <c r="J1860" s="37">
        <v>41.2969360351562</v>
      </c>
      <c r="K1860" s="37">
        <v>9.6355209350585902</v>
      </c>
      <c r="L1860" s="37">
        <v>33.969245910644503</v>
      </c>
      <c r="M1860" s="37">
        <v>0.79370045661926303</v>
      </c>
      <c r="N1860" s="37">
        <v>15.9236860275269</v>
      </c>
      <c r="O1860" s="37">
        <v>0</v>
      </c>
      <c r="P1860" s="37">
        <v>0</v>
      </c>
      <c r="Q1860" s="37">
        <v>1.19046065956354E-2</v>
      </c>
      <c r="R1860" s="37">
        <v>25</v>
      </c>
      <c r="S1860" s="37">
        <v>0.45004594326019298</v>
      </c>
      <c r="T1860" s="37">
        <v>959.86236572265602</v>
      </c>
      <c r="U1860" s="37">
        <v>1703.97778320313</v>
      </c>
      <c r="V1860" s="13"/>
      <c r="W1860" s="13"/>
      <c r="X1860" s="13"/>
      <c r="Y1860" s="13"/>
      <c r="Z1860" s="13"/>
      <c r="AA1860" s="13"/>
    </row>
    <row r="1861" spans="1:27" ht="15.75" customHeight="1" x14ac:dyDescent="0.2">
      <c r="A1861" s="13"/>
      <c r="B1861" s="37" t="str">
        <f>"CRS25WT6007952"</f>
        <v>CRS25WT6007952</v>
      </c>
      <c r="C1861" s="38">
        <v>45905</v>
      </c>
      <c r="D1861" s="39">
        <v>7.3553240740740738E-2</v>
      </c>
      <c r="E1861" s="37" t="s">
        <v>62</v>
      </c>
      <c r="F1861" s="37">
        <v>328</v>
      </c>
      <c r="G1861" s="37">
        <v>4</v>
      </c>
      <c r="H1861" s="37">
        <v>328.70620727539102</v>
      </c>
      <c r="I1861" s="37">
        <v>9.9618072509765607</v>
      </c>
      <c r="J1861" s="37">
        <v>41.272006988525398</v>
      </c>
      <c r="K1861" s="37">
        <v>9.6670169830322301</v>
      </c>
      <c r="L1861" s="37">
        <v>34.002857208252003</v>
      </c>
      <c r="M1861" s="37">
        <v>0.79949212074279796</v>
      </c>
      <c r="N1861" s="37">
        <v>15.9915447235107</v>
      </c>
      <c r="O1861" s="37">
        <v>0</v>
      </c>
      <c r="P1861" s="37">
        <v>0</v>
      </c>
      <c r="Q1861" s="37">
        <v>1.04737123474479E-2</v>
      </c>
      <c r="R1861" s="37">
        <v>25</v>
      </c>
      <c r="S1861" s="37">
        <v>0.43956980109214799</v>
      </c>
      <c r="T1861" s="37">
        <v>956.721435546875</v>
      </c>
      <c r="U1861" s="37">
        <v>1074.115234375</v>
      </c>
      <c r="V1861" s="13"/>
      <c r="W1861" s="13"/>
      <c r="X1861" s="13"/>
      <c r="Y1861" s="13"/>
      <c r="Z1861" s="13"/>
      <c r="AA1861" s="13"/>
    </row>
    <row r="1862" spans="1:27" ht="15.75" customHeight="1" x14ac:dyDescent="0.2">
      <c r="A1862" s="13"/>
      <c r="B1862" s="37" t="str">
        <f>"CRS25WT6007953"</f>
        <v>CRS25WT6007953</v>
      </c>
      <c r="C1862" s="38">
        <v>45905</v>
      </c>
      <c r="D1862" s="39">
        <v>6.700231481481482E-2</v>
      </c>
      <c r="E1862" s="37" t="s">
        <v>62</v>
      </c>
      <c r="F1862" s="37">
        <v>327</v>
      </c>
      <c r="G1862" s="37">
        <v>4</v>
      </c>
      <c r="H1862" s="37">
        <v>327.25982666015602</v>
      </c>
      <c r="I1862" s="37">
        <v>9.9628000259399396</v>
      </c>
      <c r="J1862" s="37">
        <v>41.239048004150398</v>
      </c>
      <c r="K1862" s="37">
        <v>9.66328620910644</v>
      </c>
      <c r="L1862" s="37">
        <v>33.866310119628899</v>
      </c>
      <c r="M1862" s="37">
        <v>0.796530961990356</v>
      </c>
      <c r="N1862" s="37">
        <v>15.921178817749</v>
      </c>
      <c r="O1862" s="37">
        <v>0</v>
      </c>
      <c r="P1862" s="37">
        <v>0</v>
      </c>
      <c r="Q1862" s="37">
        <v>1.51588078588247E-2</v>
      </c>
      <c r="R1862" s="37">
        <v>25</v>
      </c>
      <c r="S1862" s="37">
        <v>0.44787323474884</v>
      </c>
      <c r="T1862" s="37">
        <v>958.069580078125</v>
      </c>
      <c r="U1862" s="37">
        <v>1224.45471191406</v>
      </c>
      <c r="V1862" s="13"/>
      <c r="W1862" s="13"/>
      <c r="X1862" s="13"/>
      <c r="Y1862" s="13"/>
      <c r="Z1862" s="13"/>
      <c r="AA1862" s="13"/>
    </row>
    <row r="1863" spans="1:27" ht="15.75" customHeight="1" x14ac:dyDescent="0.2">
      <c r="A1863" s="13"/>
      <c r="B1863" s="37" t="str">
        <f>"CRS25WT6007954"</f>
        <v>CRS25WT6007954</v>
      </c>
      <c r="C1863" s="38">
        <v>45905</v>
      </c>
      <c r="D1863" s="39">
        <v>6.9930555555555551E-2</v>
      </c>
      <c r="E1863" s="37" t="s">
        <v>62</v>
      </c>
      <c r="F1863" s="37">
        <v>325</v>
      </c>
      <c r="G1863" s="37">
        <v>4</v>
      </c>
      <c r="H1863" s="37">
        <v>325.30172729492199</v>
      </c>
      <c r="I1863" s="37">
        <v>10.103961944580099</v>
      </c>
      <c r="J1863" s="37">
        <v>41.164253234863303</v>
      </c>
      <c r="K1863" s="37">
        <v>9.5486059188842791</v>
      </c>
      <c r="L1863" s="37">
        <v>34.067981719970703</v>
      </c>
      <c r="M1863" s="37">
        <v>0.78212183713912997</v>
      </c>
      <c r="N1863" s="37">
        <v>15.8259172439575</v>
      </c>
      <c r="O1863" s="37">
        <v>0</v>
      </c>
      <c r="P1863" s="37">
        <v>0</v>
      </c>
      <c r="Q1863" s="37">
        <v>1.0327380150556601E-2</v>
      </c>
      <c r="R1863" s="37">
        <v>25</v>
      </c>
      <c r="S1863" s="37">
        <v>0.432175993919373</v>
      </c>
      <c r="T1863" s="37">
        <v>960.84234619140602</v>
      </c>
      <c r="U1863" s="37">
        <v>721.31744384765602</v>
      </c>
      <c r="V1863" s="13"/>
      <c r="W1863" s="13"/>
      <c r="X1863" s="13"/>
      <c r="Y1863" s="13"/>
      <c r="Z1863" s="13"/>
      <c r="AA1863" s="13"/>
    </row>
    <row r="1864" spans="1:27" ht="15.75" customHeight="1" x14ac:dyDescent="0.2">
      <c r="A1864" s="13"/>
      <c r="B1864" s="37" t="str">
        <f>"CRS25WT6007955"</f>
        <v>CRS25WT6007955</v>
      </c>
      <c r="C1864" s="38">
        <v>45905</v>
      </c>
      <c r="D1864" s="39">
        <v>6.4548611111111112E-2</v>
      </c>
      <c r="E1864" s="37" t="s">
        <v>62</v>
      </c>
      <c r="F1864" s="37">
        <v>329</v>
      </c>
      <c r="G1864" s="37">
        <v>4</v>
      </c>
      <c r="H1864" s="37">
        <v>329.53259277343801</v>
      </c>
      <c r="I1864" s="37">
        <v>10.0039262771606</v>
      </c>
      <c r="J1864" s="37">
        <v>41.196380615234403</v>
      </c>
      <c r="K1864" s="37">
        <v>9.7358312606811506</v>
      </c>
      <c r="L1864" s="37">
        <v>33.847400665283203</v>
      </c>
      <c r="M1864" s="37">
        <v>0.79959273338317904</v>
      </c>
      <c r="N1864" s="37">
        <v>16.0317478179932</v>
      </c>
      <c r="O1864" s="37">
        <v>0</v>
      </c>
      <c r="P1864" s="37">
        <v>0</v>
      </c>
      <c r="Q1864" s="37">
        <v>1.06352306902409E-2</v>
      </c>
      <c r="R1864" s="37">
        <v>25</v>
      </c>
      <c r="S1864" s="37">
        <v>0.42971754074096702</v>
      </c>
      <c r="T1864" s="37">
        <v>963.68603515625</v>
      </c>
      <c r="U1864" s="37">
        <v>1319.5537109375</v>
      </c>
      <c r="V1864" s="13"/>
      <c r="W1864" s="13"/>
      <c r="X1864" s="13"/>
      <c r="Y1864" s="13"/>
      <c r="Z1864" s="13"/>
      <c r="AA1864" s="13"/>
    </row>
    <row r="1865" spans="1:27" ht="15.75" customHeight="1" x14ac:dyDescent="0.2">
      <c r="A1865" s="13"/>
      <c r="B1865" s="37" t="str">
        <f>"CRS25WT6007956"</f>
        <v>CRS25WT6007956</v>
      </c>
      <c r="C1865" s="38">
        <v>45905</v>
      </c>
      <c r="D1865" s="39">
        <v>6.6157407407407401E-2</v>
      </c>
      <c r="E1865" s="37" t="s">
        <v>62</v>
      </c>
      <c r="F1865" s="37">
        <v>326</v>
      </c>
      <c r="G1865" s="37">
        <v>4</v>
      </c>
      <c r="H1865" s="37">
        <v>326.69879150390602</v>
      </c>
      <c r="I1865" s="37">
        <v>9.9587631225585902</v>
      </c>
      <c r="J1865" s="37">
        <v>41.244026184082003</v>
      </c>
      <c r="K1865" s="37">
        <v>9.6383485794067401</v>
      </c>
      <c r="L1865" s="37">
        <v>33.895721435546903</v>
      </c>
      <c r="M1865" s="37">
        <v>0.79539173841476396</v>
      </c>
      <c r="N1865" s="37">
        <v>15.8938846588135</v>
      </c>
      <c r="O1865" s="37">
        <v>0</v>
      </c>
      <c r="P1865" s="37">
        <v>0</v>
      </c>
      <c r="Q1865" s="37">
        <v>1.5081845223903699E-2</v>
      </c>
      <c r="R1865" s="37">
        <v>25</v>
      </c>
      <c r="S1865" s="37">
        <v>0.43355229496955899</v>
      </c>
      <c r="T1865" s="37">
        <v>958.57940673828102</v>
      </c>
      <c r="U1865" s="37">
        <v>1174.48120117188</v>
      </c>
      <c r="V1865" s="13"/>
      <c r="W1865" s="13"/>
      <c r="X1865" s="13"/>
      <c r="Y1865" s="13"/>
      <c r="Z1865" s="13"/>
      <c r="AA1865" s="13"/>
    </row>
    <row r="1866" spans="1:27" ht="15.75" customHeight="1" x14ac:dyDescent="0.2">
      <c r="A1866" s="13"/>
      <c r="B1866" s="37" t="str">
        <f>"CRS25WT6007960"</f>
        <v>CRS25WT6007960</v>
      </c>
      <c r="C1866" s="38">
        <v>45954</v>
      </c>
      <c r="D1866" s="39">
        <v>1.5046296296296294E-3</v>
      </c>
      <c r="E1866" s="37" t="s">
        <v>62</v>
      </c>
      <c r="F1866" s="37">
        <v>321</v>
      </c>
      <c r="G1866" s="37">
        <v>4</v>
      </c>
      <c r="H1866" s="37">
        <v>321.19967651367199</v>
      </c>
      <c r="I1866" s="37">
        <v>10.326723098754901</v>
      </c>
      <c r="J1866" s="37">
        <v>40.447990417480497</v>
      </c>
      <c r="K1866" s="37">
        <v>9.5751466751098597</v>
      </c>
      <c r="L1866" s="37">
        <v>33.545143127441399</v>
      </c>
      <c r="M1866" s="37">
        <v>0.76898103952407804</v>
      </c>
      <c r="N1866" s="37">
        <v>15.6263523101807</v>
      </c>
      <c r="O1866" s="37">
        <v>0</v>
      </c>
      <c r="P1866" s="37">
        <v>0</v>
      </c>
      <c r="Q1866" s="37">
        <v>6.03174511343241E-3</v>
      </c>
      <c r="R1866" s="37">
        <v>25</v>
      </c>
      <c r="S1866" s="37">
        <v>0.39571565389633201</v>
      </c>
      <c r="T1866" s="37">
        <v>1002.29760742187</v>
      </c>
      <c r="U1866" s="37">
        <v>656.30035400390602</v>
      </c>
      <c r="V1866" s="13"/>
      <c r="W1866" s="13"/>
      <c r="X1866" s="13"/>
      <c r="Y1866" s="13"/>
      <c r="Z1866" s="13"/>
      <c r="AA1866" s="13"/>
    </row>
    <row r="1867" spans="1:27" ht="15.75" customHeight="1" x14ac:dyDescent="0.2">
      <c r="A1867" s="13"/>
      <c r="B1867" s="37" t="str">
        <f>"CRS25WT6007962"</f>
        <v>CRS25WT6007962</v>
      </c>
      <c r="C1867" s="38">
        <v>45905</v>
      </c>
      <c r="D1867" s="39">
        <v>7.7812499999999993E-2</v>
      </c>
      <c r="E1867" s="37" t="s">
        <v>62</v>
      </c>
      <c r="F1867" s="37">
        <v>330</v>
      </c>
      <c r="G1867" s="37">
        <v>4</v>
      </c>
      <c r="H1867" s="37">
        <v>330.57748413085898</v>
      </c>
      <c r="I1867" s="37">
        <v>9.9300985336303693</v>
      </c>
      <c r="J1867" s="37">
        <v>41.189430236816399</v>
      </c>
      <c r="K1867" s="37">
        <v>9.7660942077636701</v>
      </c>
      <c r="L1867" s="37">
        <v>33.849502563476598</v>
      </c>
      <c r="M1867" s="37">
        <v>0.80822807550430298</v>
      </c>
      <c r="N1867" s="37">
        <v>16.082582473754901</v>
      </c>
      <c r="O1867" s="37">
        <v>0</v>
      </c>
      <c r="P1867" s="37">
        <v>0</v>
      </c>
      <c r="Q1867" s="37">
        <v>1.13095231354237E-2</v>
      </c>
      <c r="R1867" s="37">
        <v>25</v>
      </c>
      <c r="S1867" s="37">
        <v>0.43440222740173301</v>
      </c>
      <c r="T1867" s="37">
        <v>958.807861328125</v>
      </c>
      <c r="U1867" s="37">
        <v>2780.48999023438</v>
      </c>
      <c r="V1867" s="13"/>
      <c r="W1867" s="13"/>
      <c r="X1867" s="13"/>
      <c r="Y1867" s="13"/>
      <c r="Z1867" s="13"/>
      <c r="AA1867" s="13"/>
    </row>
    <row r="1868" spans="1:27" ht="15.75" customHeight="1" x14ac:dyDescent="0.2">
      <c r="A1868" s="13"/>
      <c r="B1868" s="37" t="str">
        <f>"CRS25WT6007963"</f>
        <v>CRS25WT6007963</v>
      </c>
      <c r="C1868" s="38">
        <v>45905</v>
      </c>
      <c r="D1868" s="39">
        <v>7.5081018518518519E-2</v>
      </c>
      <c r="E1868" s="37" t="s">
        <v>62</v>
      </c>
      <c r="F1868" s="37">
        <v>328</v>
      </c>
      <c r="G1868" s="37">
        <v>4</v>
      </c>
      <c r="H1868" s="37">
        <v>328.92495727539102</v>
      </c>
      <c r="I1868" s="37">
        <v>9.9468250274658203</v>
      </c>
      <c r="J1868" s="37">
        <v>41.249038696289098</v>
      </c>
      <c r="K1868" s="37">
        <v>9.7444896697997994</v>
      </c>
      <c r="L1868" s="37">
        <v>33.754970550537102</v>
      </c>
      <c r="M1868" s="37">
        <v>0.80167531967163097</v>
      </c>
      <c r="N1868" s="37">
        <v>16.0021877288818</v>
      </c>
      <c r="O1868" s="37">
        <v>0</v>
      </c>
      <c r="P1868" s="37">
        <v>0</v>
      </c>
      <c r="Q1868" s="37">
        <v>1.0476151481270801E-2</v>
      </c>
      <c r="R1868" s="37">
        <v>25</v>
      </c>
      <c r="S1868" s="37">
        <v>0.44673386216163602</v>
      </c>
      <c r="T1868" s="37">
        <v>964.68017578125</v>
      </c>
      <c r="U1868" s="37">
        <v>1928.31799316406</v>
      </c>
      <c r="V1868" s="13"/>
      <c r="W1868" s="13"/>
      <c r="X1868" s="13"/>
      <c r="Y1868" s="13"/>
      <c r="Z1868" s="13"/>
      <c r="AA1868" s="13"/>
    </row>
    <row r="1869" spans="1:27" ht="15.75" customHeight="1" x14ac:dyDescent="0.2">
      <c r="A1869" s="13"/>
      <c r="B1869" s="37" t="str">
        <f>"CRS25WT6007964"</f>
        <v>CRS25WT6007964</v>
      </c>
      <c r="C1869" s="38">
        <v>45905</v>
      </c>
      <c r="D1869" s="39">
        <v>7.5914351851851858E-2</v>
      </c>
      <c r="E1869" s="37" t="s">
        <v>62</v>
      </c>
      <c r="F1869" s="37">
        <v>329</v>
      </c>
      <c r="G1869" s="37">
        <v>4</v>
      </c>
      <c r="H1869" s="37">
        <v>329.27294921875</v>
      </c>
      <c r="I1869" s="37">
        <v>9.9594078063964808</v>
      </c>
      <c r="J1869" s="37">
        <v>41.259181976318402</v>
      </c>
      <c r="K1869" s="37">
        <v>9.70466804504394</v>
      </c>
      <c r="L1869" s="37">
        <v>33.929332733154297</v>
      </c>
      <c r="M1869" s="37">
        <v>0.80131250619888295</v>
      </c>
      <c r="N1869" s="37">
        <v>16.019117355346701</v>
      </c>
      <c r="O1869" s="37">
        <v>0</v>
      </c>
      <c r="P1869" s="37">
        <v>0</v>
      </c>
      <c r="Q1869" s="37">
        <v>1.0476151481270801E-2</v>
      </c>
      <c r="R1869" s="37">
        <v>25</v>
      </c>
      <c r="S1869" s="37">
        <v>0.44269338250160201</v>
      </c>
      <c r="T1869" s="37">
        <v>962.04144287109398</v>
      </c>
      <c r="U1869" s="37">
        <v>1740.95568847656</v>
      </c>
      <c r="V1869" s="13"/>
      <c r="W1869" s="13"/>
      <c r="X1869" s="13"/>
      <c r="Y1869" s="13"/>
      <c r="Z1869" s="13"/>
      <c r="AA1869" s="13"/>
    </row>
    <row r="1870" spans="1:27" ht="15.75" customHeight="1" x14ac:dyDescent="0.2">
      <c r="A1870" s="13"/>
      <c r="B1870" s="37" t="str">
        <f>"CRS25WT6007966"</f>
        <v>CRS25WT6007966</v>
      </c>
      <c r="C1870" s="38">
        <v>45905</v>
      </c>
      <c r="D1870" s="39">
        <v>7.8819444444444442E-2</v>
      </c>
      <c r="E1870" s="37" t="s">
        <v>62</v>
      </c>
      <c r="F1870" s="37">
        <v>330</v>
      </c>
      <c r="G1870" s="37">
        <v>4</v>
      </c>
      <c r="H1870" s="37">
        <v>330.220703125</v>
      </c>
      <c r="I1870" s="37">
        <v>10.1378383636475</v>
      </c>
      <c r="J1870" s="37">
        <v>41.248489379882798</v>
      </c>
      <c r="K1870" s="37">
        <v>9.7993431091308594</v>
      </c>
      <c r="L1870" s="37">
        <v>33.698249816894503</v>
      </c>
      <c r="M1870" s="37">
        <v>0.78967952728271495</v>
      </c>
      <c r="N1870" s="37">
        <v>16.0652256011963</v>
      </c>
      <c r="O1870" s="37">
        <v>0</v>
      </c>
      <c r="P1870" s="37">
        <v>0</v>
      </c>
      <c r="Q1870" s="37">
        <v>1.5238094143569501E-2</v>
      </c>
      <c r="R1870" s="37">
        <v>25</v>
      </c>
      <c r="S1870" s="37">
        <v>0.44481664896011402</v>
      </c>
      <c r="T1870" s="37">
        <v>959.28009033203102</v>
      </c>
      <c r="U1870" s="37">
        <v>1038.24133300781</v>
      </c>
      <c r="V1870" s="13"/>
      <c r="W1870" s="13"/>
      <c r="X1870" s="13"/>
      <c r="Y1870" s="13"/>
      <c r="Z1870" s="13"/>
      <c r="AA1870" s="13"/>
    </row>
    <row r="1871" spans="1:27" ht="15.75" customHeight="1" x14ac:dyDescent="0.2">
      <c r="A1871" s="13"/>
      <c r="B1871" s="37" t="str">
        <f>"CRS25WT6007970"</f>
        <v>CRS25WT6007970</v>
      </c>
      <c r="C1871" s="38">
        <v>45757</v>
      </c>
      <c r="D1871" s="43">
        <v>0.96944444444444444</v>
      </c>
      <c r="E1871" s="37" t="s">
        <v>62</v>
      </c>
      <c r="F1871" s="37">
        <v>338</v>
      </c>
      <c r="G1871" s="37">
        <v>4</v>
      </c>
      <c r="H1871" s="37">
        <v>338.14068603515602</v>
      </c>
      <c r="I1871" s="37">
        <v>9.9141426086425799</v>
      </c>
      <c r="J1871" s="37">
        <v>41.632980346679702</v>
      </c>
      <c r="K1871" s="37">
        <v>9.5310220718383807</v>
      </c>
      <c r="L1871" s="37">
        <v>35.4779052734375</v>
      </c>
      <c r="M1871" s="37">
        <v>0.81922793388366699</v>
      </c>
      <c r="N1871" s="37">
        <v>206.68745422363301</v>
      </c>
      <c r="O1871" s="37">
        <v>9.8225955963134801</v>
      </c>
      <c r="P1871" s="37">
        <v>0.479999989271164</v>
      </c>
      <c r="Q1871" s="37">
        <v>19.001611709594702</v>
      </c>
      <c r="R1871" s="37">
        <v>0.44287884235382102</v>
      </c>
      <c r="S1871" s="37">
        <v>1001.73406982422</v>
      </c>
      <c r="T1871" s="37">
        <v>912.06213378906295</v>
      </c>
      <c r="U1871" s="42"/>
      <c r="V1871" s="13"/>
      <c r="W1871" s="13"/>
      <c r="X1871" s="13"/>
      <c r="Y1871" s="13"/>
      <c r="Z1871" s="13"/>
      <c r="AA1871" s="13"/>
    </row>
    <row r="1872" spans="1:27" ht="15.75" customHeight="1" x14ac:dyDescent="0.2">
      <c r="A1872" s="13"/>
      <c r="B1872" s="37" t="str">
        <f>"CRS25WT6007979"</f>
        <v>CRS25WT6007979</v>
      </c>
      <c r="C1872" s="38">
        <v>45911</v>
      </c>
      <c r="D1872" s="39">
        <v>2.8356481481481479E-3</v>
      </c>
      <c r="E1872" s="37" t="s">
        <v>62</v>
      </c>
      <c r="F1872" s="37">
        <v>325</v>
      </c>
      <c r="G1872" s="37">
        <v>4</v>
      </c>
      <c r="H1872" s="37">
        <v>325.03073120117199</v>
      </c>
      <c r="I1872" s="37">
        <v>10.076185226440399</v>
      </c>
      <c r="J1872" s="37">
        <v>41.007244110107401</v>
      </c>
      <c r="K1872" s="37">
        <v>9.6986160278320295</v>
      </c>
      <c r="L1872" s="37">
        <v>33.513103485107401</v>
      </c>
      <c r="M1872" s="37">
        <v>0.78662490844726596</v>
      </c>
      <c r="N1872" s="37">
        <v>15.8127336502075</v>
      </c>
      <c r="O1872" s="37">
        <v>0</v>
      </c>
      <c r="P1872" s="37">
        <v>0</v>
      </c>
      <c r="Q1872" s="37">
        <v>1.0469212196767301E-2</v>
      </c>
      <c r="R1872" s="37">
        <v>25</v>
      </c>
      <c r="S1872" s="37">
        <v>0.44950655102729797</v>
      </c>
      <c r="T1872" s="37">
        <v>971.70135498046898</v>
      </c>
      <c r="U1872" s="37">
        <v>2414.24194335938</v>
      </c>
      <c r="V1872" s="13"/>
      <c r="W1872" s="13"/>
      <c r="X1872" s="13"/>
      <c r="Y1872" s="13"/>
      <c r="Z1872" s="13"/>
      <c r="AA1872" s="13"/>
    </row>
    <row r="1873" spans="1:27" ht="15.75" customHeight="1" x14ac:dyDescent="0.2">
      <c r="A1873" s="13"/>
      <c r="B1873" s="37" t="str">
        <f>"CRS25WT6008029"</f>
        <v>CRS25WT6008029</v>
      </c>
      <c r="C1873" s="38">
        <v>45954</v>
      </c>
      <c r="D1873" s="39">
        <v>3.0092592592592588E-3</v>
      </c>
      <c r="E1873" s="37" t="s">
        <v>62</v>
      </c>
      <c r="F1873" s="37">
        <v>321</v>
      </c>
      <c r="G1873" s="37">
        <v>4</v>
      </c>
      <c r="H1873" s="37">
        <v>321.80700683593699</v>
      </c>
      <c r="I1873" s="37">
        <v>10.177406311035201</v>
      </c>
      <c r="J1873" s="37">
        <v>40.311695098877003</v>
      </c>
      <c r="K1873" s="37">
        <v>9.6404066085815394</v>
      </c>
      <c r="L1873" s="37">
        <v>33.381061553955099</v>
      </c>
      <c r="M1873" s="37">
        <v>0.78438144922256503</v>
      </c>
      <c r="N1873" s="37">
        <v>15.6558990478516</v>
      </c>
      <c r="O1873" s="37">
        <v>0</v>
      </c>
      <c r="P1873" s="37">
        <v>0</v>
      </c>
      <c r="Q1873" s="37">
        <v>2.0633758977055502E-3</v>
      </c>
      <c r="R1873" s="37">
        <v>25</v>
      </c>
      <c r="S1873" s="37">
        <v>0.38999170064926197</v>
      </c>
      <c r="T1873" s="37">
        <v>1003.36224365234</v>
      </c>
      <c r="U1873" s="37">
        <v>823.474609375</v>
      </c>
      <c r="V1873" s="13"/>
      <c r="W1873" s="13"/>
      <c r="X1873" s="13"/>
      <c r="Y1873" s="13"/>
      <c r="Z1873" s="13"/>
      <c r="AA1873" s="13"/>
    </row>
    <row r="1874" spans="1:27" ht="15.75" customHeight="1" x14ac:dyDescent="0.2">
      <c r="A1874" s="13"/>
      <c r="B1874" s="37" t="str">
        <f>"CRS25WT6008030"</f>
        <v>CRS25WT6008030</v>
      </c>
      <c r="C1874" s="38">
        <v>45953</v>
      </c>
      <c r="D1874" s="39">
        <v>0.13247685185185185</v>
      </c>
      <c r="E1874" s="37" t="s">
        <v>62</v>
      </c>
      <c r="F1874" s="37">
        <v>327</v>
      </c>
      <c r="G1874" s="37">
        <v>4</v>
      </c>
      <c r="H1874" s="37">
        <v>327.85107421875</v>
      </c>
      <c r="I1874" s="37">
        <v>10.069714546203601</v>
      </c>
      <c r="J1874" s="37">
        <v>40.8969917297363</v>
      </c>
      <c r="K1874" s="37">
        <v>9.6576213836669904</v>
      </c>
      <c r="L1874" s="37">
        <v>33.947391510009801</v>
      </c>
      <c r="M1874" s="37">
        <v>0.796100854873657</v>
      </c>
      <c r="N1874" s="37">
        <v>15.9499425888062</v>
      </c>
      <c r="O1874" s="37">
        <v>0</v>
      </c>
      <c r="P1874" s="37">
        <v>0</v>
      </c>
      <c r="Q1874" s="37">
        <v>1.0327380150556601E-2</v>
      </c>
      <c r="R1874" s="37">
        <v>25</v>
      </c>
      <c r="S1874" s="37">
        <v>0.40331953763961798</v>
      </c>
      <c r="T1874" s="37">
        <v>993.49523925781205</v>
      </c>
      <c r="U1874" s="37">
        <v>891.00256347656295</v>
      </c>
      <c r="V1874" s="13"/>
      <c r="W1874" s="13"/>
      <c r="X1874" s="13"/>
      <c r="Y1874" s="13"/>
      <c r="Z1874" s="13"/>
      <c r="AA1874" s="13"/>
    </row>
    <row r="1875" spans="1:27" ht="15.75" customHeight="1" x14ac:dyDescent="0.2">
      <c r="A1875" s="13"/>
      <c r="B1875" s="37" t="str">
        <f>"CRS25WT6008038"</f>
        <v>CRS25WT6008038</v>
      </c>
      <c r="C1875" s="38">
        <v>45911</v>
      </c>
      <c r="D1875" s="39">
        <v>0.72221064814814817</v>
      </c>
      <c r="E1875" s="37" t="s">
        <v>62</v>
      </c>
      <c r="F1875" s="37">
        <v>327</v>
      </c>
      <c r="G1875" s="37">
        <v>4</v>
      </c>
      <c r="H1875" s="37">
        <v>327.03109741210898</v>
      </c>
      <c r="I1875" s="37">
        <v>10.0803480148315</v>
      </c>
      <c r="J1875" s="37">
        <v>41.170829772949197</v>
      </c>
      <c r="K1875" s="37">
        <v>9.7161703109741193</v>
      </c>
      <c r="L1875" s="37">
        <v>33.658439636230497</v>
      </c>
      <c r="M1875" s="37">
        <v>0.78799581527710005</v>
      </c>
      <c r="N1875" s="37">
        <v>15.910051345825201</v>
      </c>
      <c r="O1875" s="37">
        <v>0</v>
      </c>
      <c r="P1875" s="37">
        <v>0</v>
      </c>
      <c r="Q1875" s="37">
        <v>1.09523804858327E-2</v>
      </c>
      <c r="R1875" s="37">
        <v>25</v>
      </c>
      <c r="S1875" s="37">
        <v>0.44682759046554599</v>
      </c>
      <c r="T1875" s="37">
        <v>1025.45153808594</v>
      </c>
      <c r="U1875" s="37">
        <v>957.43646240234398</v>
      </c>
      <c r="V1875" s="13"/>
      <c r="W1875" s="13"/>
      <c r="X1875" s="13"/>
      <c r="Y1875" s="13"/>
      <c r="Z1875" s="13"/>
      <c r="AA1875" s="13"/>
    </row>
    <row r="1876" spans="1:27" ht="15.75" customHeight="1" x14ac:dyDescent="0.2">
      <c r="A1876" s="13"/>
      <c r="B1876" s="37" t="str">
        <f>"CRS25WT6008061"</f>
        <v>CRS25WT6008061</v>
      </c>
      <c r="C1876" s="38">
        <v>45905</v>
      </c>
      <c r="D1876" s="39">
        <v>0.1170138888888889</v>
      </c>
      <c r="E1876" s="37" t="s">
        <v>62</v>
      </c>
      <c r="F1876" s="37">
        <v>331</v>
      </c>
      <c r="G1876" s="37">
        <v>4</v>
      </c>
      <c r="H1876" s="37">
        <v>331.2568359375</v>
      </c>
      <c r="I1876" s="37">
        <v>10.3736248016357</v>
      </c>
      <c r="J1876" s="37">
        <v>41.127212524414098</v>
      </c>
      <c r="K1876" s="37">
        <v>9.7577037811279297</v>
      </c>
      <c r="L1876" s="37">
        <v>33.948238372802699</v>
      </c>
      <c r="M1876" s="37">
        <v>0.77643489837646495</v>
      </c>
      <c r="N1876" s="37">
        <v>16.1156330108643</v>
      </c>
      <c r="O1876" s="37">
        <v>0</v>
      </c>
      <c r="P1876" s="37">
        <v>0</v>
      </c>
      <c r="Q1876" s="37">
        <v>1.14384898915887E-2</v>
      </c>
      <c r="R1876" s="37">
        <v>25</v>
      </c>
      <c r="S1876" s="37">
        <v>0.42682471871375999</v>
      </c>
      <c r="T1876" s="37">
        <v>954.48614501953102</v>
      </c>
      <c r="U1876" s="37">
        <v>955.97845458984398</v>
      </c>
      <c r="V1876" s="13"/>
      <c r="W1876" s="13"/>
      <c r="X1876" s="13"/>
      <c r="Y1876" s="13"/>
      <c r="Z1876" s="13"/>
      <c r="AA1876" s="13"/>
    </row>
    <row r="1877" spans="1:27" ht="15.75" customHeight="1" x14ac:dyDescent="0.2">
      <c r="A1877" s="13"/>
      <c r="B1877" s="37" t="str">
        <f>"CRS25WT6008062"</f>
        <v>CRS25WT6008062</v>
      </c>
      <c r="C1877" s="38">
        <v>45905</v>
      </c>
      <c r="D1877" s="37" t="s">
        <v>413</v>
      </c>
      <c r="E1877" s="37" t="s">
        <v>62</v>
      </c>
      <c r="F1877" s="37">
        <v>329</v>
      </c>
      <c r="G1877" s="37">
        <v>4</v>
      </c>
      <c r="H1877" s="37">
        <v>329.04904174804699</v>
      </c>
      <c r="I1877" s="37">
        <v>10.192986488342299</v>
      </c>
      <c r="J1877" s="37">
        <v>41.107040405273402</v>
      </c>
      <c r="K1877" s="37">
        <v>9.6568145751953107</v>
      </c>
      <c r="L1877" s="37">
        <v>34.074283599853501</v>
      </c>
      <c r="M1877" s="37">
        <v>0.78531330823898304</v>
      </c>
      <c r="N1877" s="37">
        <v>16.008224487304702</v>
      </c>
      <c r="O1877" s="37">
        <v>0</v>
      </c>
      <c r="P1877" s="37">
        <v>0</v>
      </c>
      <c r="Q1877" s="37">
        <v>1.6028024256229401E-2</v>
      </c>
      <c r="R1877" s="37">
        <v>25</v>
      </c>
      <c r="S1877" s="37">
        <v>0.42121163010597201</v>
      </c>
      <c r="T1877" s="37">
        <v>957.31213378906295</v>
      </c>
      <c r="U1877" s="37">
        <v>472.52301025390602</v>
      </c>
      <c r="V1877" s="13"/>
      <c r="W1877" s="13"/>
      <c r="X1877" s="13"/>
      <c r="Y1877" s="13"/>
      <c r="Z1877" s="13"/>
      <c r="AA1877" s="13"/>
    </row>
    <row r="1878" spans="1:27" ht="15.75" customHeight="1" x14ac:dyDescent="0.2">
      <c r="A1878" s="13"/>
      <c r="B1878" s="37" t="str">
        <f>"CRS25WT6008064"</f>
        <v>CRS25WT6008064</v>
      </c>
      <c r="C1878" s="38">
        <v>45905</v>
      </c>
      <c r="D1878" s="39">
        <v>0.11407407407407406</v>
      </c>
      <c r="E1878" s="37" t="s">
        <v>62</v>
      </c>
      <c r="F1878" s="37">
        <v>330</v>
      </c>
      <c r="G1878" s="37">
        <v>4</v>
      </c>
      <c r="H1878" s="37">
        <v>330.11929321289102</v>
      </c>
      <c r="I1878" s="37">
        <v>9.9481697082519496</v>
      </c>
      <c r="J1878" s="37">
        <v>40.980182647705099</v>
      </c>
      <c r="K1878" s="37">
        <v>9.7871818542480504</v>
      </c>
      <c r="L1878" s="37">
        <v>33.729759216308601</v>
      </c>
      <c r="M1878" s="37">
        <v>0.80975538492202803</v>
      </c>
      <c r="N1878" s="37">
        <v>16.0602912902832</v>
      </c>
      <c r="O1878" s="37">
        <v>0</v>
      </c>
      <c r="P1878" s="37">
        <v>0</v>
      </c>
      <c r="Q1878" s="37">
        <v>1.2063375674188101E-2</v>
      </c>
      <c r="R1878" s="37">
        <v>25</v>
      </c>
      <c r="S1878" s="37">
        <v>0.40623366832733199</v>
      </c>
      <c r="T1878" s="37">
        <v>955.92730712890602</v>
      </c>
      <c r="U1878" s="37">
        <v>3125.94677734375</v>
      </c>
      <c r="V1878" s="13"/>
      <c r="W1878" s="13"/>
      <c r="X1878" s="13"/>
      <c r="Y1878" s="13"/>
      <c r="Z1878" s="13"/>
      <c r="AA1878" s="13"/>
    </row>
    <row r="1879" spans="1:27" ht="15.75" customHeight="1" x14ac:dyDescent="0.2">
      <c r="A1879" s="13"/>
      <c r="B1879" s="37" t="str">
        <f>"CRS25WT6008069"</f>
        <v>CRS25WT6008069</v>
      </c>
      <c r="C1879" s="38">
        <v>45911</v>
      </c>
      <c r="D1879" s="39">
        <v>0.1075</v>
      </c>
      <c r="E1879" s="37" t="s">
        <v>62</v>
      </c>
      <c r="F1879" s="37">
        <v>328</v>
      </c>
      <c r="G1879" s="37">
        <v>4</v>
      </c>
      <c r="H1879" s="37">
        <v>328.80465698242199</v>
      </c>
      <c r="I1879" s="37">
        <v>10.2378129959106</v>
      </c>
      <c r="J1879" s="37">
        <v>41.210964202880902</v>
      </c>
      <c r="K1879" s="37">
        <v>9.7933483123779297</v>
      </c>
      <c r="L1879" s="37">
        <v>33.574283599853501</v>
      </c>
      <c r="M1879" s="37">
        <v>0.77932387590408303</v>
      </c>
      <c r="N1879" s="37">
        <v>15.996335029602101</v>
      </c>
      <c r="O1879" s="37">
        <v>0</v>
      </c>
      <c r="P1879" s="37">
        <v>0</v>
      </c>
      <c r="Q1879" s="37">
        <v>1.25397015362978E-2</v>
      </c>
      <c r="R1879" s="37">
        <v>25</v>
      </c>
      <c r="S1879" s="37">
        <v>0.44301915168762201</v>
      </c>
      <c r="T1879" s="37">
        <v>1006.77105712891</v>
      </c>
      <c r="U1879" s="37">
        <v>1550.36315917969</v>
      </c>
      <c r="V1879" s="13"/>
      <c r="W1879" s="13"/>
      <c r="X1879" s="13"/>
      <c r="Y1879" s="13"/>
      <c r="Z1879" s="13"/>
      <c r="AA1879" s="13"/>
    </row>
    <row r="1880" spans="1:27" ht="15.75" customHeight="1" x14ac:dyDescent="0.2">
      <c r="A1880" s="13"/>
      <c r="B1880" s="37" t="str">
        <f>"CRS25WT6008076"</f>
        <v>CRS25WT6008076</v>
      </c>
      <c r="C1880" s="38">
        <v>45905</v>
      </c>
      <c r="D1880" s="39">
        <v>0.10706018518518519</v>
      </c>
      <c r="E1880" s="37" t="s">
        <v>62</v>
      </c>
      <c r="F1880" s="37">
        <v>336</v>
      </c>
      <c r="G1880" s="37">
        <v>4</v>
      </c>
      <c r="H1880" s="37">
        <v>336.71447753906301</v>
      </c>
      <c r="I1880" s="37">
        <v>10.498067855835</v>
      </c>
      <c r="J1880" s="37">
        <v>41.050994873046903</v>
      </c>
      <c r="K1880" s="37">
        <v>9.9511041641235405</v>
      </c>
      <c r="L1880" s="37">
        <v>33.8368949890137</v>
      </c>
      <c r="M1880" s="37">
        <v>0.78131961822509799</v>
      </c>
      <c r="N1880" s="37">
        <v>16.381147384643601</v>
      </c>
      <c r="O1880" s="37">
        <v>0</v>
      </c>
      <c r="P1880" s="37">
        <v>0</v>
      </c>
      <c r="Q1880" s="37">
        <v>1.37897012755275E-2</v>
      </c>
      <c r="R1880" s="37">
        <v>25</v>
      </c>
      <c r="S1880" s="37">
        <v>0.41570246219634999</v>
      </c>
      <c r="T1880" s="37">
        <v>955.39514160156205</v>
      </c>
      <c r="U1880" s="37">
        <v>622.58410644531295</v>
      </c>
      <c r="V1880" s="13"/>
      <c r="W1880" s="13"/>
      <c r="X1880" s="13"/>
      <c r="Y1880" s="13"/>
      <c r="Z1880" s="13"/>
      <c r="AA1880" s="13"/>
    </row>
    <row r="1881" spans="1:27" ht="15.75" customHeight="1" x14ac:dyDescent="0.2">
      <c r="A1881" s="13"/>
      <c r="B1881" s="37" t="str">
        <f>"CRS25WT6008095"</f>
        <v>CRS25WT6008095</v>
      </c>
      <c r="C1881" s="38">
        <v>45911</v>
      </c>
      <c r="D1881" s="39">
        <v>0.10994212962962963</v>
      </c>
      <c r="E1881" s="37" t="s">
        <v>62</v>
      </c>
      <c r="F1881" s="37">
        <v>324</v>
      </c>
      <c r="G1881" s="37">
        <v>4</v>
      </c>
      <c r="H1881" s="37">
        <v>324.98983764648398</v>
      </c>
      <c r="I1881" s="37">
        <v>10.1796464920044</v>
      </c>
      <c r="J1881" s="37">
        <v>40.818840026855497</v>
      </c>
      <c r="K1881" s="37">
        <v>9.7881536483764595</v>
      </c>
      <c r="L1881" s="37">
        <v>33.202365875244098</v>
      </c>
      <c r="M1881" s="37">
        <v>0.78212547302246105</v>
      </c>
      <c r="N1881" s="37">
        <v>15.810743331909199</v>
      </c>
      <c r="O1881" s="37">
        <v>0</v>
      </c>
      <c r="P1881" s="37">
        <v>0</v>
      </c>
      <c r="Q1881" s="37">
        <v>1.13095231354237E-2</v>
      </c>
      <c r="R1881" s="37">
        <v>25</v>
      </c>
      <c r="S1881" s="37">
        <v>0.44146943092346203</v>
      </c>
      <c r="T1881" s="37">
        <v>1005.17559814453</v>
      </c>
      <c r="U1881" s="37">
        <v>1613.10217285156</v>
      </c>
      <c r="V1881" s="13"/>
      <c r="W1881" s="13"/>
      <c r="X1881" s="13"/>
      <c r="Y1881" s="13"/>
      <c r="Z1881" s="13"/>
      <c r="AA1881" s="13"/>
    </row>
    <row r="1882" spans="1:27" ht="15.75" customHeight="1" x14ac:dyDescent="0.2">
      <c r="A1882" s="13"/>
      <c r="B1882" s="37" t="str">
        <f>"CRS25WT6008098"</f>
        <v>CRS25WT6008098</v>
      </c>
      <c r="C1882" s="38">
        <v>45911</v>
      </c>
      <c r="D1882" s="39">
        <v>3.0671296296296294E-2</v>
      </c>
      <c r="E1882" s="37" t="s">
        <v>62</v>
      </c>
      <c r="F1882" s="37">
        <v>330</v>
      </c>
      <c r="G1882" s="37">
        <v>4</v>
      </c>
      <c r="H1882" s="37">
        <v>330.44552612304699</v>
      </c>
      <c r="I1882" s="37">
        <v>10.159584999084499</v>
      </c>
      <c r="J1882" s="37">
        <v>41.224327087402301</v>
      </c>
      <c r="K1882" s="37">
        <v>9.7891073226928693</v>
      </c>
      <c r="L1882" s="37">
        <v>33.756454467773402</v>
      </c>
      <c r="M1882" s="37">
        <v>0.78898787498474099</v>
      </c>
      <c r="N1882" s="37">
        <v>16.0761623382568</v>
      </c>
      <c r="O1882" s="37">
        <v>0</v>
      </c>
      <c r="P1882" s="37">
        <v>0</v>
      </c>
      <c r="Q1882" s="37">
        <v>1.0476189665496301E-2</v>
      </c>
      <c r="R1882" s="37">
        <v>25</v>
      </c>
      <c r="S1882" s="37">
        <v>0.435225158929825</v>
      </c>
      <c r="T1882" s="37">
        <v>983.44207763671898</v>
      </c>
      <c r="U1882" s="37">
        <v>1322.49682617188</v>
      </c>
      <c r="V1882" s="13"/>
      <c r="W1882" s="13"/>
      <c r="X1882" s="13"/>
      <c r="Y1882" s="13"/>
      <c r="Z1882" s="13"/>
      <c r="AA1882" s="13"/>
    </row>
    <row r="1883" spans="1:27" ht="15.75" customHeight="1" x14ac:dyDescent="0.2">
      <c r="A1883" s="13"/>
      <c r="B1883" s="37" t="str">
        <f>"CRS25WT6008106"</f>
        <v>CRS25WT6008106</v>
      </c>
      <c r="C1883" s="38">
        <v>45953</v>
      </c>
      <c r="D1883" s="39">
        <v>0.13559027777777777</v>
      </c>
      <c r="E1883" s="37" t="s">
        <v>62</v>
      </c>
      <c r="F1883" s="37">
        <v>324</v>
      </c>
      <c r="G1883" s="37">
        <v>4</v>
      </c>
      <c r="H1883" s="37">
        <v>324.61331176757801</v>
      </c>
      <c r="I1883" s="37">
        <v>9.9528512954711896</v>
      </c>
      <c r="J1883" s="37">
        <v>40.803150177002003</v>
      </c>
      <c r="K1883" s="37">
        <v>9.5599079132080096</v>
      </c>
      <c r="L1883" s="37">
        <v>33.955692291259801</v>
      </c>
      <c r="M1883" s="37">
        <v>0.79932814836502097</v>
      </c>
      <c r="N1883" s="37">
        <v>15.792426109314</v>
      </c>
      <c r="O1883" s="37">
        <v>0</v>
      </c>
      <c r="P1883" s="37">
        <v>0</v>
      </c>
      <c r="Q1883" s="37">
        <v>1.0476151481270801E-2</v>
      </c>
      <c r="R1883" s="37">
        <v>25</v>
      </c>
      <c r="S1883" s="37">
        <v>0.38724812865257302</v>
      </c>
      <c r="T1883" s="37">
        <v>993.51519775390602</v>
      </c>
      <c r="U1883" s="37">
        <v>913.87463378906295</v>
      </c>
      <c r="V1883" s="13"/>
      <c r="W1883" s="13"/>
      <c r="X1883" s="13"/>
      <c r="Y1883" s="13"/>
      <c r="Z1883" s="13"/>
      <c r="AA1883" s="13"/>
    </row>
    <row r="1884" spans="1:27" ht="15.75" customHeight="1" x14ac:dyDescent="0.2">
      <c r="A1884" s="13"/>
      <c r="B1884" s="37" t="str">
        <f>"CRS25WT6008109"</f>
        <v>CRS25WT6008109</v>
      </c>
      <c r="C1884" s="38">
        <v>45911</v>
      </c>
      <c r="D1884" s="39">
        <v>4.5949074074074078E-3</v>
      </c>
      <c r="E1884" s="37" t="s">
        <v>62</v>
      </c>
      <c r="F1884" s="37">
        <v>328</v>
      </c>
      <c r="G1884" s="37">
        <v>4</v>
      </c>
      <c r="H1884" s="37">
        <v>328.59097290039102</v>
      </c>
      <c r="I1884" s="37">
        <v>10.357445716857899</v>
      </c>
      <c r="J1884" s="37">
        <v>41.075531005859403</v>
      </c>
      <c r="K1884" s="37">
        <v>9.7311439514160192</v>
      </c>
      <c r="L1884" s="37">
        <v>33.766941070556598</v>
      </c>
      <c r="M1884" s="37">
        <v>0.77236002683639504</v>
      </c>
      <c r="N1884" s="37">
        <v>15.985939025878899</v>
      </c>
      <c r="O1884" s="37">
        <v>0</v>
      </c>
      <c r="P1884" s="37">
        <v>0</v>
      </c>
      <c r="Q1884" s="37">
        <v>1.06352306902409E-2</v>
      </c>
      <c r="R1884" s="37">
        <v>25</v>
      </c>
      <c r="S1884" s="37">
        <v>0.43406477570533802</v>
      </c>
      <c r="T1884" s="37">
        <v>980.01275634765602</v>
      </c>
      <c r="U1884" s="37">
        <v>1131.16589355469</v>
      </c>
      <c r="V1884" s="13"/>
      <c r="W1884" s="13"/>
      <c r="X1884" s="13"/>
      <c r="Y1884" s="13"/>
      <c r="Z1884" s="13"/>
      <c r="AA1884" s="13"/>
    </row>
    <row r="1885" spans="1:27" ht="15.75" customHeight="1" x14ac:dyDescent="0.2">
      <c r="A1885" s="13"/>
      <c r="B1885" s="37" t="str">
        <f>"CRS25WT6008112"</f>
        <v>CRS25WT6008112</v>
      </c>
      <c r="C1885" s="38">
        <v>45911</v>
      </c>
      <c r="D1885" s="39">
        <v>3.3217592592592591E-3</v>
      </c>
      <c r="E1885" s="37" t="s">
        <v>62</v>
      </c>
      <c r="F1885" s="37">
        <v>329</v>
      </c>
      <c r="G1885" s="37">
        <v>4</v>
      </c>
      <c r="H1885" s="37">
        <v>329.70700073242199</v>
      </c>
      <c r="I1885" s="37">
        <v>10.240192413330099</v>
      </c>
      <c r="J1885" s="37">
        <v>41.114658355712898</v>
      </c>
      <c r="K1885" s="37">
        <v>9.7830371856689506</v>
      </c>
      <c r="L1885" s="37">
        <v>33.701908111572301</v>
      </c>
      <c r="M1885" s="37">
        <v>0.78311109542846702</v>
      </c>
      <c r="N1885" s="37">
        <v>16.040233612060501</v>
      </c>
      <c r="O1885" s="37">
        <v>0</v>
      </c>
      <c r="P1885" s="37">
        <v>0</v>
      </c>
      <c r="Q1885" s="37">
        <v>1.7579404637217501E-2</v>
      </c>
      <c r="R1885" s="37">
        <v>25</v>
      </c>
      <c r="S1885" s="37">
        <v>0.43621528148651101</v>
      </c>
      <c r="T1885" s="37">
        <v>975.74652099609398</v>
      </c>
      <c r="U1885" s="37">
        <v>1861.62036132813</v>
      </c>
      <c r="V1885" s="13"/>
      <c r="W1885" s="13"/>
      <c r="X1885" s="13"/>
      <c r="Y1885" s="13"/>
      <c r="Z1885" s="13"/>
      <c r="AA1885" s="13"/>
    </row>
    <row r="1886" spans="1:27" ht="15.75" customHeight="1" x14ac:dyDescent="0.2">
      <c r="A1886" s="13"/>
      <c r="B1886" s="37" t="str">
        <f>"CRS25WT6008116"</f>
        <v>CRS25WT6008116</v>
      </c>
      <c r="C1886" s="38">
        <v>45757</v>
      </c>
      <c r="D1886" s="43">
        <v>0.97041666666666659</v>
      </c>
      <c r="E1886" s="37" t="s">
        <v>62</v>
      </c>
      <c r="F1886" s="37">
        <v>340</v>
      </c>
      <c r="G1886" s="37">
        <v>4</v>
      </c>
      <c r="H1886" s="37">
        <v>340.54113769531301</v>
      </c>
      <c r="I1886" s="37">
        <v>9.9872169494628906</v>
      </c>
      <c r="J1886" s="37">
        <v>41.658176422119098</v>
      </c>
      <c r="K1886" s="37">
        <v>9.5812768936157209</v>
      </c>
      <c r="L1886" s="37">
        <v>35.542350769042997</v>
      </c>
      <c r="M1886" s="37">
        <v>0.81851160526275601</v>
      </c>
      <c r="N1886" s="37">
        <v>208.15472412109401</v>
      </c>
      <c r="O1886" s="37">
        <v>9.9642391204834002</v>
      </c>
      <c r="P1886" s="37">
        <v>0.479999989271164</v>
      </c>
      <c r="Q1886" s="37">
        <v>19.2720031738281</v>
      </c>
      <c r="R1886" s="37">
        <v>0.43891516327857999</v>
      </c>
      <c r="S1886" s="37">
        <v>1000.97723388672</v>
      </c>
      <c r="T1886" s="37">
        <v>549.38885498046898</v>
      </c>
      <c r="U1886" s="42"/>
      <c r="V1886" s="13"/>
      <c r="W1886" s="13"/>
      <c r="X1886" s="13"/>
      <c r="Y1886" s="13"/>
      <c r="Z1886" s="13"/>
      <c r="AA1886" s="13"/>
    </row>
    <row r="1887" spans="1:27" ht="15.75" customHeight="1" x14ac:dyDescent="0.2">
      <c r="A1887" s="13"/>
      <c r="B1887" s="37" t="str">
        <f>"CRS25WT6008117"</f>
        <v>CRS25WT6008117</v>
      </c>
      <c r="C1887" s="38">
        <v>45954</v>
      </c>
      <c r="D1887" s="39">
        <v>1.2731481481481483E-3</v>
      </c>
      <c r="E1887" s="37" t="s">
        <v>62</v>
      </c>
      <c r="F1887" s="37">
        <v>317</v>
      </c>
      <c r="G1887" s="37">
        <v>4</v>
      </c>
      <c r="H1887" s="37">
        <v>317.28030395507801</v>
      </c>
      <c r="I1887" s="37">
        <v>10.082515716552701</v>
      </c>
      <c r="J1887" s="37">
        <v>40.41552734375</v>
      </c>
      <c r="K1887" s="37">
        <v>9.4431066513061506</v>
      </c>
      <c r="L1887" s="37">
        <v>33.599143981933601</v>
      </c>
      <c r="M1887" s="37">
        <v>0.77862071990966797</v>
      </c>
      <c r="N1887" s="37">
        <v>15.435675621032701</v>
      </c>
      <c r="O1887" s="37">
        <v>0</v>
      </c>
      <c r="P1887" s="37">
        <v>0</v>
      </c>
      <c r="Q1887" s="37">
        <v>5.8259312063455599E-3</v>
      </c>
      <c r="R1887" s="37">
        <v>25</v>
      </c>
      <c r="S1887" s="37">
        <v>0.39083415269851701</v>
      </c>
      <c r="T1887" s="37">
        <v>1002.36688232422</v>
      </c>
      <c r="U1887" s="37">
        <v>816.97802734375</v>
      </c>
      <c r="V1887" s="13"/>
      <c r="W1887" s="13"/>
      <c r="X1887" s="13"/>
      <c r="Y1887" s="13"/>
      <c r="Z1887" s="13"/>
      <c r="AA1887" s="13"/>
    </row>
    <row r="1888" spans="1:27" ht="15.75" customHeight="1" x14ac:dyDescent="0.2">
      <c r="A1888" s="13"/>
      <c r="B1888" s="37" t="str">
        <f>"CRS25WT6008151"</f>
        <v>CRS25WT6008151</v>
      </c>
      <c r="C1888" s="38">
        <v>45911</v>
      </c>
      <c r="D1888" s="39">
        <v>2.5532407407407406E-2</v>
      </c>
      <c r="E1888" s="37" t="s">
        <v>62</v>
      </c>
      <c r="F1888" s="37">
        <v>325</v>
      </c>
      <c r="G1888" s="37">
        <v>4</v>
      </c>
      <c r="H1888" s="37">
        <v>325.23376464843801</v>
      </c>
      <c r="I1888" s="37">
        <v>10.213229179382299</v>
      </c>
      <c r="J1888" s="37">
        <v>41.083133697509801</v>
      </c>
      <c r="K1888" s="37">
        <v>9.7229328155517596</v>
      </c>
      <c r="L1888" s="37">
        <v>33.450168609619098</v>
      </c>
      <c r="M1888" s="37">
        <v>0.77512007951736395</v>
      </c>
      <c r="N1888" s="37">
        <v>15.8226108551025</v>
      </c>
      <c r="O1888" s="37">
        <v>0</v>
      </c>
      <c r="P1888" s="37">
        <v>0</v>
      </c>
      <c r="Q1888" s="37">
        <v>1.51564097031951E-2</v>
      </c>
      <c r="R1888" s="37">
        <v>25</v>
      </c>
      <c r="S1888" s="37">
        <v>0.451046973466873</v>
      </c>
      <c r="T1888" s="37">
        <v>972.28552246093705</v>
      </c>
      <c r="U1888" s="37">
        <v>886.93377685546898</v>
      </c>
      <c r="V1888" s="13"/>
      <c r="W1888" s="13"/>
      <c r="X1888" s="13"/>
      <c r="Y1888" s="13"/>
      <c r="Z1888" s="13"/>
      <c r="AA1888" s="13"/>
    </row>
    <row r="1889" spans="1:27" ht="15.75" customHeight="1" x14ac:dyDescent="0.2">
      <c r="A1889" s="13"/>
      <c r="B1889" s="37" t="str">
        <f>"CRS25WT6008152"</f>
        <v>CRS25WT6008152</v>
      </c>
      <c r="C1889" s="38">
        <v>45911</v>
      </c>
      <c r="D1889" s="39">
        <v>2.6539351851851852E-2</v>
      </c>
      <c r="E1889" s="37" t="s">
        <v>62</v>
      </c>
      <c r="F1889" s="37">
        <v>328</v>
      </c>
      <c r="G1889" s="37">
        <v>4</v>
      </c>
      <c r="H1889" s="37">
        <v>328.038818359375</v>
      </c>
      <c r="I1889" s="37">
        <v>10.141770362854</v>
      </c>
      <c r="J1889" s="37">
        <v>41.204002380371101</v>
      </c>
      <c r="K1889" s="37">
        <v>9.7481002807617205</v>
      </c>
      <c r="L1889" s="37">
        <v>33.651561737060497</v>
      </c>
      <c r="M1889" s="37">
        <v>0.78500437736511197</v>
      </c>
      <c r="N1889" s="37">
        <v>15.9590768814087</v>
      </c>
      <c r="O1889" s="37">
        <v>0</v>
      </c>
      <c r="P1889" s="37">
        <v>0</v>
      </c>
      <c r="Q1889" s="37">
        <v>1.13095231354237E-2</v>
      </c>
      <c r="R1889" s="37">
        <v>25</v>
      </c>
      <c r="S1889" s="37">
        <v>0.44126987457275402</v>
      </c>
      <c r="T1889" s="37">
        <v>988.34765625</v>
      </c>
      <c r="U1889" s="37">
        <v>1414.54943847656</v>
      </c>
      <c r="V1889" s="13"/>
      <c r="W1889" s="13"/>
      <c r="X1889" s="13"/>
      <c r="Y1889" s="13"/>
      <c r="Z1889" s="13"/>
      <c r="AA1889" s="13"/>
    </row>
    <row r="1890" spans="1:27" ht="15.75" customHeight="1" x14ac:dyDescent="0.2">
      <c r="A1890" s="13"/>
      <c r="B1890" s="37" t="str">
        <f>"CRS25WT6008153"</f>
        <v>CRS25WT6008153</v>
      </c>
      <c r="C1890" s="38">
        <v>45911</v>
      </c>
      <c r="D1890" s="39">
        <v>2.1041666666666667E-2</v>
      </c>
      <c r="E1890" s="37" t="s">
        <v>62</v>
      </c>
      <c r="F1890" s="37">
        <v>326</v>
      </c>
      <c r="G1890" s="37">
        <v>4</v>
      </c>
      <c r="H1890" s="37">
        <v>326.99481201171898</v>
      </c>
      <c r="I1890" s="37">
        <v>10.179833412170399</v>
      </c>
      <c r="J1890" s="37">
        <v>41.0986137390137</v>
      </c>
      <c r="K1890" s="37">
        <v>9.7279920578002894</v>
      </c>
      <c r="L1890" s="37">
        <v>33.613803863525398</v>
      </c>
      <c r="M1890" s="37">
        <v>0.78157925605773904</v>
      </c>
      <c r="N1890" s="37">
        <v>15.908286094665501</v>
      </c>
      <c r="O1890" s="37">
        <v>0</v>
      </c>
      <c r="P1890" s="37">
        <v>0</v>
      </c>
      <c r="Q1890" s="37">
        <v>1.19047593325377E-2</v>
      </c>
      <c r="R1890" s="37">
        <v>25</v>
      </c>
      <c r="S1890" s="37">
        <v>0.440622538328171</v>
      </c>
      <c r="T1890" s="37">
        <v>976.43493652343705</v>
      </c>
      <c r="U1890" s="37">
        <v>9999</v>
      </c>
      <c r="V1890" s="13"/>
      <c r="W1890" s="13"/>
      <c r="X1890" s="13"/>
      <c r="Y1890" s="13"/>
      <c r="Z1890" s="13"/>
      <c r="AA1890" s="13"/>
    </row>
    <row r="1891" spans="1:27" ht="15.75" customHeight="1" x14ac:dyDescent="0.2">
      <c r="A1891" s="13"/>
      <c r="B1891" s="37" t="str">
        <f>"CRS25WT6008159"</f>
        <v>CRS25WT6008159</v>
      </c>
      <c r="C1891" s="38">
        <v>45911</v>
      </c>
      <c r="D1891" s="39">
        <v>3.3055555555555553E-2</v>
      </c>
      <c r="E1891" s="37" t="s">
        <v>62</v>
      </c>
      <c r="F1891" s="37">
        <v>331</v>
      </c>
      <c r="G1891" s="37">
        <v>4</v>
      </c>
      <c r="H1891" s="37">
        <v>331.22644042968699</v>
      </c>
      <c r="I1891" s="37">
        <v>10.2015237808228</v>
      </c>
      <c r="J1891" s="37">
        <v>41.090080261230497</v>
      </c>
      <c r="K1891" s="37">
        <v>9.8085823059081996</v>
      </c>
      <c r="L1891" s="37">
        <v>33.76904296875</v>
      </c>
      <c r="M1891" s="37">
        <v>0.79017442464828502</v>
      </c>
      <c r="N1891" s="37">
        <v>16.1141548156738</v>
      </c>
      <c r="O1891" s="37">
        <v>0</v>
      </c>
      <c r="P1891" s="37">
        <v>0</v>
      </c>
      <c r="Q1891" s="37">
        <v>1.5238075517118E-2</v>
      </c>
      <c r="R1891" s="37">
        <v>25</v>
      </c>
      <c r="S1891" s="37">
        <v>0.42566150426864602</v>
      </c>
      <c r="T1891" s="37">
        <v>974.52001953125</v>
      </c>
      <c r="U1891" s="37">
        <v>1230.80444335938</v>
      </c>
      <c r="V1891" s="13"/>
      <c r="W1891" s="13"/>
      <c r="X1891" s="13"/>
      <c r="Y1891" s="13"/>
      <c r="Z1891" s="13"/>
      <c r="AA1891" s="13"/>
    </row>
    <row r="1892" spans="1:27" ht="15.75" customHeight="1" x14ac:dyDescent="0.2">
      <c r="A1892" s="13"/>
      <c r="B1892" s="37" t="str">
        <f>"CRS25WT6008160"</f>
        <v>CRS25WT6008160</v>
      </c>
      <c r="C1892" s="38">
        <v>45905</v>
      </c>
      <c r="D1892" s="39">
        <v>9.4513888888888897E-2</v>
      </c>
      <c r="E1892" s="37" t="s">
        <v>62</v>
      </c>
      <c r="F1892" s="37">
        <v>339</v>
      </c>
      <c r="G1892" s="37">
        <v>4</v>
      </c>
      <c r="H1892" s="37">
        <v>339.48205566406301</v>
      </c>
      <c r="I1892" s="37">
        <v>10.203093528747599</v>
      </c>
      <c r="J1892" s="37">
        <v>41.049026489257798</v>
      </c>
      <c r="K1892" s="37">
        <v>10.011762619018601</v>
      </c>
      <c r="L1892" s="37">
        <v>33.9083251953125</v>
      </c>
      <c r="M1892" s="37">
        <v>0.81055426597595204</v>
      </c>
      <c r="N1892" s="37">
        <v>16.515789031982401</v>
      </c>
      <c r="O1892" s="37">
        <v>0</v>
      </c>
      <c r="P1892" s="37">
        <v>0</v>
      </c>
      <c r="Q1892" s="37">
        <v>1.7621519044041599E-2</v>
      </c>
      <c r="R1892" s="37">
        <v>25</v>
      </c>
      <c r="S1892" s="37">
        <v>0.40198662877082803</v>
      </c>
      <c r="T1892" s="37">
        <v>952.14739990234398</v>
      </c>
      <c r="U1892" s="37">
        <v>2054.20141601562</v>
      </c>
      <c r="V1892" s="13"/>
      <c r="W1892" s="13"/>
      <c r="X1892" s="13"/>
      <c r="Y1892" s="13"/>
      <c r="Z1892" s="13"/>
      <c r="AA1892" s="13"/>
    </row>
    <row r="1893" spans="1:27" ht="15.75" customHeight="1" x14ac:dyDescent="0.2">
      <c r="A1893" s="13"/>
      <c r="B1893" s="37" t="str">
        <f>"CRS25WT6008162"</f>
        <v>CRS25WT6008162</v>
      </c>
      <c r="C1893" s="38">
        <v>45911</v>
      </c>
      <c r="D1893" s="39">
        <v>2.9965277777777775E-2</v>
      </c>
      <c r="E1893" s="37" t="s">
        <v>62</v>
      </c>
      <c r="F1893" s="37">
        <v>330</v>
      </c>
      <c r="G1893" s="37">
        <v>4</v>
      </c>
      <c r="H1893" s="37">
        <v>330.44351196289102</v>
      </c>
      <c r="I1893" s="37">
        <v>10.1966695785522</v>
      </c>
      <c r="J1893" s="37">
        <v>41.236045837402301</v>
      </c>
      <c r="K1893" s="37">
        <v>9.7799301147460902</v>
      </c>
      <c r="L1893" s="37">
        <v>33.787921905517599</v>
      </c>
      <c r="M1893" s="37">
        <v>0.78589022159576405</v>
      </c>
      <c r="N1893" s="37">
        <v>16.076065063476602</v>
      </c>
      <c r="O1893" s="37">
        <v>0</v>
      </c>
      <c r="P1893" s="37">
        <v>0</v>
      </c>
      <c r="Q1893" s="37">
        <v>1.5238075517118E-2</v>
      </c>
      <c r="R1893" s="37">
        <v>25</v>
      </c>
      <c r="S1893" s="37">
        <v>0.43827065825462302</v>
      </c>
      <c r="T1893" s="37">
        <v>1007.89605712891</v>
      </c>
      <c r="U1893" s="37">
        <v>1565.24719238281</v>
      </c>
      <c r="V1893" s="13"/>
      <c r="W1893" s="13"/>
      <c r="X1893" s="13"/>
      <c r="Y1893" s="13"/>
      <c r="Z1893" s="13"/>
      <c r="AA1893" s="13"/>
    </row>
    <row r="1894" spans="1:27" ht="15.75" customHeight="1" x14ac:dyDescent="0.2">
      <c r="A1894" s="13"/>
      <c r="B1894" s="37" t="str">
        <f>"CRS25WT6008163"</f>
        <v>CRS25WT6008163</v>
      </c>
      <c r="C1894" s="38">
        <v>45911</v>
      </c>
      <c r="D1894" s="39">
        <v>2.8634259259259262E-2</v>
      </c>
      <c r="E1894" s="37" t="s">
        <v>62</v>
      </c>
      <c r="F1894" s="37">
        <v>331</v>
      </c>
      <c r="G1894" s="37">
        <v>4</v>
      </c>
      <c r="H1894" s="37">
        <v>331.02896118164102</v>
      </c>
      <c r="I1894" s="37">
        <v>10.139152526855501</v>
      </c>
      <c r="J1894" s="37">
        <v>41.139854431152301</v>
      </c>
      <c r="K1894" s="37">
        <v>9.8039531707763707</v>
      </c>
      <c r="L1894" s="37">
        <v>33.764846801757798</v>
      </c>
      <c r="M1894" s="37">
        <v>0.79359984397888195</v>
      </c>
      <c r="N1894" s="37">
        <v>16.104547500610401</v>
      </c>
      <c r="O1894" s="37">
        <v>0</v>
      </c>
      <c r="P1894" s="37">
        <v>0</v>
      </c>
      <c r="Q1894" s="37">
        <v>1.25409225001931E-2</v>
      </c>
      <c r="R1894" s="37">
        <v>25</v>
      </c>
      <c r="S1894" s="37">
        <v>0.43454506993293801</v>
      </c>
      <c r="T1894" s="37">
        <v>976.85858154296898</v>
      </c>
      <c r="U1894" s="37">
        <v>1472.25451660156</v>
      </c>
      <c r="V1894" s="13"/>
      <c r="W1894" s="13"/>
      <c r="X1894" s="13"/>
      <c r="Y1894" s="13"/>
      <c r="Z1894" s="13"/>
      <c r="AA1894" s="13"/>
    </row>
    <row r="1895" spans="1:27" ht="15.75" customHeight="1" x14ac:dyDescent="0.2">
      <c r="A1895" s="13"/>
      <c r="B1895" s="37" t="str">
        <f>"CRS25WT6008164"</f>
        <v>CRS25WT6008164</v>
      </c>
      <c r="C1895" s="38">
        <v>45911</v>
      </c>
      <c r="D1895" s="39">
        <v>2.9421296296296296E-2</v>
      </c>
      <c r="E1895" s="37" t="s">
        <v>62</v>
      </c>
      <c r="F1895" s="37">
        <v>331</v>
      </c>
      <c r="G1895" s="37">
        <v>4</v>
      </c>
      <c r="H1895" s="37">
        <v>331.49517822265602</v>
      </c>
      <c r="I1895" s="37">
        <v>10.105913162231399</v>
      </c>
      <c r="J1895" s="37">
        <v>41.232395172119098</v>
      </c>
      <c r="K1895" s="37">
        <v>9.8013191223144496</v>
      </c>
      <c r="L1895" s="37">
        <v>33.821487426757798</v>
      </c>
      <c r="M1895" s="37">
        <v>0.79554194211959794</v>
      </c>
      <c r="N1895" s="37">
        <v>16.1272277832031</v>
      </c>
      <c r="O1895" s="37">
        <v>0</v>
      </c>
      <c r="P1895" s="37">
        <v>0</v>
      </c>
      <c r="Q1895" s="37">
        <v>1.25409225001931E-2</v>
      </c>
      <c r="R1895" s="37">
        <v>25</v>
      </c>
      <c r="S1895" s="37">
        <v>0.43432265520095797</v>
      </c>
      <c r="T1895" s="37">
        <v>988.03253173828102</v>
      </c>
      <c r="U1895" s="37">
        <v>3449.71826171875</v>
      </c>
      <c r="V1895" s="13"/>
      <c r="W1895" s="13"/>
      <c r="X1895" s="13"/>
      <c r="Y1895" s="13"/>
      <c r="Z1895" s="13"/>
      <c r="AA1895" s="13"/>
    </row>
    <row r="1896" spans="1:27" ht="15.75" customHeight="1" x14ac:dyDescent="0.2">
      <c r="A1896" s="13"/>
      <c r="B1896" s="37" t="str">
        <f>"CRS25WT6008168"</f>
        <v>CRS25WT6008168</v>
      </c>
      <c r="C1896" s="38">
        <v>45905</v>
      </c>
      <c r="D1896" s="39">
        <v>8.5011574074074073E-2</v>
      </c>
      <c r="E1896" s="37" t="s">
        <v>62</v>
      </c>
      <c r="F1896" s="37">
        <v>334</v>
      </c>
      <c r="G1896" s="37">
        <v>4</v>
      </c>
      <c r="H1896" s="37">
        <v>334.33392333984398</v>
      </c>
      <c r="I1896" s="37">
        <v>10.227276802063001</v>
      </c>
      <c r="J1896" s="37">
        <v>41.098274230957003</v>
      </c>
      <c r="K1896" s="37">
        <v>9.8691082000732404</v>
      </c>
      <c r="L1896" s="37">
        <v>33.8768119812012</v>
      </c>
      <c r="M1896" s="37">
        <v>0.79542064666748002</v>
      </c>
      <c r="N1896" s="37">
        <v>16.265333175659201</v>
      </c>
      <c r="O1896" s="37">
        <v>0</v>
      </c>
      <c r="P1896" s="37">
        <v>0</v>
      </c>
      <c r="Q1896" s="37">
        <v>1.3809213414788199E-2</v>
      </c>
      <c r="R1896" s="37">
        <v>25</v>
      </c>
      <c r="S1896" s="37">
        <v>0.412743330001831</v>
      </c>
      <c r="T1896" s="37">
        <v>955.293212890625</v>
      </c>
      <c r="U1896" s="37">
        <v>1209.4990234375</v>
      </c>
      <c r="V1896" s="13"/>
      <c r="W1896" s="13"/>
      <c r="X1896" s="13"/>
      <c r="Y1896" s="13"/>
      <c r="Z1896" s="13"/>
      <c r="AA1896" s="13"/>
    </row>
    <row r="1897" spans="1:27" ht="15.75" customHeight="1" x14ac:dyDescent="0.2">
      <c r="A1897" s="13"/>
      <c r="B1897" s="37" t="str">
        <f>"CRS25WT6008169"</f>
        <v>CRS25WT6008169</v>
      </c>
      <c r="C1897" s="38">
        <v>45905</v>
      </c>
      <c r="D1897" s="39">
        <v>8.5983796296296308E-2</v>
      </c>
      <c r="E1897" s="37" t="s">
        <v>62</v>
      </c>
      <c r="F1897" s="37">
        <v>329</v>
      </c>
      <c r="G1897" s="37">
        <v>4</v>
      </c>
      <c r="H1897" s="37">
        <v>329.33566284179699</v>
      </c>
      <c r="I1897" s="37">
        <v>10.222480773925801</v>
      </c>
      <c r="J1897" s="37">
        <v>41.048164367675803</v>
      </c>
      <c r="K1897" s="37">
        <v>9.6945123672485405</v>
      </c>
      <c r="L1897" s="37">
        <v>33.971347808837898</v>
      </c>
      <c r="M1897" s="37">
        <v>0.78485369682312001</v>
      </c>
      <c r="N1897" s="37">
        <v>16.022167205810501</v>
      </c>
      <c r="O1897" s="37">
        <v>0</v>
      </c>
      <c r="P1897" s="37">
        <v>0</v>
      </c>
      <c r="Q1897" s="37">
        <v>1.5236857347190399E-2</v>
      </c>
      <c r="R1897" s="37">
        <v>25</v>
      </c>
      <c r="S1897" s="37">
        <v>0.41949722170829801</v>
      </c>
      <c r="T1897" s="37">
        <v>954.53790283203102</v>
      </c>
      <c r="U1897" s="37">
        <v>1530.96655273438</v>
      </c>
      <c r="V1897" s="13"/>
      <c r="W1897" s="13"/>
      <c r="X1897" s="13"/>
      <c r="Y1897" s="13"/>
      <c r="Z1897" s="13"/>
      <c r="AA1897" s="13"/>
    </row>
    <row r="1898" spans="1:27" ht="15.75" customHeight="1" x14ac:dyDescent="0.2">
      <c r="A1898" s="13"/>
      <c r="B1898" s="37" t="str">
        <f>"CRS25WT6008170"</f>
        <v>CRS25WT6008170</v>
      </c>
      <c r="C1898" s="38">
        <v>45905</v>
      </c>
      <c r="D1898" s="39">
        <v>8.3275462962962968E-2</v>
      </c>
      <c r="E1898" s="37" t="s">
        <v>62</v>
      </c>
      <c r="F1898" s="37">
        <v>330</v>
      </c>
      <c r="G1898" s="37">
        <v>4</v>
      </c>
      <c r="H1898" s="37">
        <v>330.79895019531301</v>
      </c>
      <c r="I1898" s="37">
        <v>10.4649200439453</v>
      </c>
      <c r="J1898" s="37">
        <v>40.919868469238303</v>
      </c>
      <c r="K1898" s="37">
        <v>9.7472314834594709</v>
      </c>
      <c r="L1898" s="37">
        <v>33.937736511230497</v>
      </c>
      <c r="M1898" s="37">
        <v>0.77249199151992798</v>
      </c>
      <c r="N1898" s="37">
        <v>16.093357086181602</v>
      </c>
      <c r="O1898" s="37">
        <v>0</v>
      </c>
      <c r="P1898" s="37">
        <v>0</v>
      </c>
      <c r="Q1898" s="37">
        <v>1.06352306902409E-2</v>
      </c>
      <c r="R1898" s="37">
        <v>25</v>
      </c>
      <c r="S1898" s="37">
        <v>0.41521084308624301</v>
      </c>
      <c r="T1898" s="37">
        <v>955.934326171875</v>
      </c>
      <c r="U1898" s="37">
        <v>573.66680908203102</v>
      </c>
      <c r="V1898" s="13"/>
      <c r="W1898" s="13"/>
      <c r="X1898" s="13"/>
      <c r="Y1898" s="13"/>
      <c r="Z1898" s="13"/>
      <c r="AA1898" s="13"/>
    </row>
    <row r="1899" spans="1:27" ht="15.75" customHeight="1" x14ac:dyDescent="0.2">
      <c r="A1899" s="13"/>
      <c r="B1899" s="37" t="str">
        <f>"CRS25WT6008171"</f>
        <v>CRS25WT6008171</v>
      </c>
      <c r="C1899" s="38">
        <v>45911</v>
      </c>
      <c r="D1899" s="39">
        <v>0.84050925925925923</v>
      </c>
      <c r="E1899" s="37" t="s">
        <v>62</v>
      </c>
      <c r="F1899" s="37">
        <v>324</v>
      </c>
      <c r="G1899" s="37">
        <v>4</v>
      </c>
      <c r="H1899" s="37">
        <v>324.91320800781199</v>
      </c>
      <c r="I1899" s="37">
        <v>10.1609039306641</v>
      </c>
      <c r="J1899" s="37">
        <v>41.155017852783203</v>
      </c>
      <c r="K1899" s="37">
        <v>9.6496124267578107</v>
      </c>
      <c r="L1899" s="37">
        <v>33.671115875244098</v>
      </c>
      <c r="M1899" s="37">
        <v>0.77698427438735995</v>
      </c>
      <c r="N1899" s="37">
        <v>15.8070154190063</v>
      </c>
      <c r="O1899" s="37">
        <v>0</v>
      </c>
      <c r="P1899" s="37">
        <v>0</v>
      </c>
      <c r="Q1899" s="37">
        <v>1.7579404637217501E-2</v>
      </c>
      <c r="R1899" s="37">
        <v>25</v>
      </c>
      <c r="S1899" s="37">
        <v>0.42134955525398299</v>
      </c>
      <c r="T1899" s="37">
        <v>993.58361816406205</v>
      </c>
      <c r="U1899" s="37">
        <v>655.51568603515602</v>
      </c>
      <c r="V1899" s="13"/>
      <c r="W1899" s="13"/>
      <c r="X1899" s="13"/>
      <c r="Y1899" s="13"/>
      <c r="Z1899" s="13"/>
      <c r="AA1899" s="13"/>
    </row>
    <row r="1900" spans="1:27" ht="15.75" customHeight="1" x14ac:dyDescent="0.2">
      <c r="A1900" s="13"/>
      <c r="B1900" s="37" t="str">
        <f>"CRS25WT6008173"</f>
        <v>CRS25WT6008173</v>
      </c>
      <c r="C1900" s="38">
        <v>45905</v>
      </c>
      <c r="D1900" s="39">
        <v>0.11582175925925926</v>
      </c>
      <c r="E1900" s="37" t="s">
        <v>62</v>
      </c>
      <c r="F1900" s="37">
        <v>326</v>
      </c>
      <c r="G1900" s="37">
        <v>4</v>
      </c>
      <c r="H1900" s="37">
        <v>326.94769287109398</v>
      </c>
      <c r="I1900" s="37">
        <v>10.357367515564</v>
      </c>
      <c r="J1900" s="37">
        <v>41.048297882080099</v>
      </c>
      <c r="K1900" s="37">
        <v>9.5827388763427699</v>
      </c>
      <c r="L1900" s="37">
        <v>34.118400573730497</v>
      </c>
      <c r="M1900" s="37">
        <v>0.76901310682296797</v>
      </c>
      <c r="N1900" s="37">
        <v>15.905993461608899</v>
      </c>
      <c r="O1900" s="37">
        <v>0</v>
      </c>
      <c r="P1900" s="37">
        <v>0</v>
      </c>
      <c r="Q1900" s="37">
        <v>1.82242263108492E-2</v>
      </c>
      <c r="R1900" s="37">
        <v>25</v>
      </c>
      <c r="S1900" s="37">
        <v>0.41248717904090898</v>
      </c>
      <c r="T1900" s="37">
        <v>954.8291015625</v>
      </c>
      <c r="U1900" s="37">
        <v>531.66473388671898</v>
      </c>
      <c r="V1900" s="13"/>
      <c r="W1900" s="13"/>
      <c r="X1900" s="13"/>
      <c r="Y1900" s="13"/>
      <c r="Z1900" s="13"/>
      <c r="AA1900" s="13"/>
    </row>
    <row r="1901" spans="1:27" ht="15.75" customHeight="1" x14ac:dyDescent="0.2">
      <c r="A1901" s="13"/>
      <c r="B1901" s="37" t="str">
        <f>"CRS25WT6008174"</f>
        <v>CRS25WT6008174</v>
      </c>
      <c r="C1901" s="38">
        <v>45905</v>
      </c>
      <c r="D1901" s="39">
        <v>0.11464120370370372</v>
      </c>
      <c r="E1901" s="37" t="s">
        <v>62</v>
      </c>
      <c r="F1901" s="37">
        <v>258</v>
      </c>
      <c r="G1901" s="37">
        <v>4</v>
      </c>
      <c r="H1901" s="37">
        <v>258.802978515625</v>
      </c>
      <c r="I1901" s="37">
        <v>10.055854797363301</v>
      </c>
      <c r="J1901" s="37">
        <v>41.027069091796903</v>
      </c>
      <c r="K1901" s="37">
        <v>7.2518892288207999</v>
      </c>
      <c r="L1901" s="37">
        <v>35.687664031982401</v>
      </c>
      <c r="M1901" s="37">
        <v>0.62730652093887296</v>
      </c>
      <c r="N1901" s="37">
        <v>12.5907554626465</v>
      </c>
      <c r="O1901" s="37">
        <v>0</v>
      </c>
      <c r="P1901" s="37">
        <v>0</v>
      </c>
      <c r="Q1901" s="37">
        <v>1.0813490487635099E-2</v>
      </c>
      <c r="R1901" s="37">
        <v>25</v>
      </c>
      <c r="S1901" s="37">
        <v>0.40847858786582902</v>
      </c>
      <c r="T1901" s="37">
        <v>954.22839355468705</v>
      </c>
      <c r="U1901" s="37">
        <v>102.31566619873</v>
      </c>
      <c r="V1901" s="13"/>
      <c r="W1901" s="13"/>
      <c r="X1901" s="13"/>
      <c r="Y1901" s="13"/>
      <c r="Z1901" s="13"/>
      <c r="AA1901" s="13"/>
    </row>
    <row r="1902" spans="1:27" ht="15.75" customHeight="1" x14ac:dyDescent="0.2">
      <c r="A1902" s="13"/>
      <c r="B1902" s="37" t="str">
        <f>"CRS25WT6008175"</f>
        <v>CRS25WT6008175</v>
      </c>
      <c r="C1902" s="38">
        <v>45905</v>
      </c>
      <c r="D1902" s="39">
        <v>0.11524305555555554</v>
      </c>
      <c r="E1902" s="37" t="s">
        <v>62</v>
      </c>
      <c r="F1902" s="37">
        <v>330</v>
      </c>
      <c r="G1902" s="37">
        <v>4</v>
      </c>
      <c r="H1902" s="37">
        <v>330.26785278320301</v>
      </c>
      <c r="I1902" s="37">
        <v>9.9848308563232404</v>
      </c>
      <c r="J1902" s="37">
        <v>41.027313232421903</v>
      </c>
      <c r="K1902" s="37">
        <v>9.7617940902709996</v>
      </c>
      <c r="L1902" s="37">
        <v>33.832695007324197</v>
      </c>
      <c r="M1902" s="37">
        <v>0.80621802806854204</v>
      </c>
      <c r="N1902" s="37">
        <v>16.067518234252901</v>
      </c>
      <c r="O1902" s="37">
        <v>0</v>
      </c>
      <c r="P1902" s="37">
        <v>0</v>
      </c>
      <c r="Q1902" s="37">
        <v>2.2896904498338699E-2</v>
      </c>
      <c r="R1902" s="37">
        <v>25</v>
      </c>
      <c r="S1902" s="37">
        <v>0.40605840086937001</v>
      </c>
      <c r="T1902" s="37">
        <v>955.31994628906295</v>
      </c>
      <c r="U1902" s="37">
        <v>1901.91430664062</v>
      </c>
      <c r="V1902" s="13"/>
      <c r="W1902" s="13"/>
      <c r="X1902" s="13"/>
      <c r="Y1902" s="13"/>
      <c r="Z1902" s="13"/>
      <c r="AA1902" s="13"/>
    </row>
    <row r="1903" spans="1:27" ht="15.75" customHeight="1" x14ac:dyDescent="0.2">
      <c r="A1903" s="13"/>
      <c r="B1903" s="37" t="str">
        <f>"CRS25WT6008179"</f>
        <v>CRS25WT6008179</v>
      </c>
      <c r="C1903" s="38">
        <v>45905</v>
      </c>
      <c r="D1903" s="39">
        <v>9.2534722222222213E-2</v>
      </c>
      <c r="E1903" s="37" t="s">
        <v>62</v>
      </c>
      <c r="F1903" s="37">
        <v>337</v>
      </c>
      <c r="G1903" s="37">
        <v>4</v>
      </c>
      <c r="H1903" s="37">
        <v>337.71466064453102</v>
      </c>
      <c r="I1903" s="37">
        <v>10.190131187439</v>
      </c>
      <c r="J1903" s="37">
        <v>41.084121704101598</v>
      </c>
      <c r="K1903" s="37">
        <v>9.9695205688476598</v>
      </c>
      <c r="L1903" s="37">
        <v>33.874713897705099</v>
      </c>
      <c r="M1903" s="37">
        <v>0.80667042732238803</v>
      </c>
      <c r="N1903" s="37">
        <v>16.429805755615199</v>
      </c>
      <c r="O1903" s="37">
        <v>0</v>
      </c>
      <c r="P1903" s="37">
        <v>0</v>
      </c>
      <c r="Q1903" s="37">
        <v>1.19046065956354E-2</v>
      </c>
      <c r="R1903" s="37">
        <v>25</v>
      </c>
      <c r="S1903" s="37">
        <v>0.40352019667625399</v>
      </c>
      <c r="T1903" s="37">
        <v>951.69757080078102</v>
      </c>
      <c r="U1903" s="37">
        <v>1178.89953613281</v>
      </c>
      <c r="V1903" s="13"/>
      <c r="W1903" s="13"/>
      <c r="X1903" s="13"/>
      <c r="Y1903" s="13"/>
      <c r="Z1903" s="13"/>
      <c r="AA1903" s="13"/>
    </row>
    <row r="1904" spans="1:27" ht="15.75" customHeight="1" x14ac:dyDescent="0.2">
      <c r="A1904" s="13"/>
      <c r="B1904" s="37" t="str">
        <f>"CRS25WT6008180"</f>
        <v>CRS25WT6008180</v>
      </c>
      <c r="C1904" s="38">
        <v>45905</v>
      </c>
      <c r="D1904" s="39">
        <v>9.3159722222222227E-2</v>
      </c>
      <c r="E1904" s="37" t="s">
        <v>62</v>
      </c>
      <c r="F1904" s="37">
        <v>338</v>
      </c>
      <c r="G1904" s="37">
        <v>4</v>
      </c>
      <c r="H1904" s="37">
        <v>338.48556518554699</v>
      </c>
      <c r="I1904" s="37">
        <v>10.259091377258301</v>
      </c>
      <c r="J1904" s="37">
        <v>41.138134002685497</v>
      </c>
      <c r="K1904" s="37">
        <v>9.9657039642334002</v>
      </c>
      <c r="L1904" s="37">
        <v>33.965045928955099</v>
      </c>
      <c r="M1904" s="37">
        <v>0.80202269554138195</v>
      </c>
      <c r="N1904" s="37">
        <v>16.467309951782202</v>
      </c>
      <c r="O1904" s="37">
        <v>0</v>
      </c>
      <c r="P1904" s="37">
        <v>0</v>
      </c>
      <c r="Q1904" s="37">
        <v>1.41121027991176E-2</v>
      </c>
      <c r="R1904" s="37">
        <v>25</v>
      </c>
      <c r="S1904" s="37">
        <v>0.39578095078468301</v>
      </c>
      <c r="T1904" s="37">
        <v>952.75567626953102</v>
      </c>
      <c r="U1904" s="37">
        <v>1335.34411621094</v>
      </c>
      <c r="V1904" s="13"/>
      <c r="W1904" s="13"/>
      <c r="X1904" s="13"/>
      <c r="Y1904" s="13"/>
      <c r="Z1904" s="13"/>
      <c r="AA1904" s="13"/>
    </row>
    <row r="1905" spans="1:27" ht="15.75" customHeight="1" x14ac:dyDescent="0.2">
      <c r="A1905" s="13"/>
      <c r="B1905" s="37" t="str">
        <f>"CRS25WT6008181"</f>
        <v>CRS25WT6008181</v>
      </c>
      <c r="C1905" s="38">
        <v>45905</v>
      </c>
      <c r="D1905" s="39">
        <v>9.0486111111111114E-2</v>
      </c>
      <c r="E1905" s="37" t="s">
        <v>62</v>
      </c>
      <c r="F1905" s="37">
        <v>333</v>
      </c>
      <c r="G1905" s="37">
        <v>4</v>
      </c>
      <c r="H1905" s="37">
        <v>333.30264282226602</v>
      </c>
      <c r="I1905" s="37">
        <v>10.3420190811157</v>
      </c>
      <c r="J1905" s="37">
        <v>41.114246368408203</v>
      </c>
      <c r="K1905" s="37">
        <v>9.7708053588867205</v>
      </c>
      <c r="L1905" s="37">
        <v>34.112094879150398</v>
      </c>
      <c r="M1905" s="37">
        <v>0.78386467695236195</v>
      </c>
      <c r="N1905" s="37">
        <v>16.215162277221701</v>
      </c>
      <c r="O1905" s="37">
        <v>0</v>
      </c>
      <c r="P1905" s="37">
        <v>0</v>
      </c>
      <c r="Q1905" s="37">
        <v>1.04737123474479E-2</v>
      </c>
      <c r="R1905" s="37">
        <v>25</v>
      </c>
      <c r="S1905" s="37">
        <v>0.40702730417251598</v>
      </c>
      <c r="T1905" s="37">
        <v>952.397705078125</v>
      </c>
      <c r="U1905" s="37">
        <v>1073.46020507812</v>
      </c>
      <c r="V1905" s="13"/>
      <c r="W1905" s="13"/>
      <c r="X1905" s="13"/>
      <c r="Y1905" s="13"/>
      <c r="Z1905" s="13"/>
      <c r="AA1905" s="13"/>
    </row>
    <row r="1906" spans="1:27" ht="15.75" customHeight="1" x14ac:dyDescent="0.2">
      <c r="A1906" s="13"/>
      <c r="B1906" s="37" t="str">
        <f>"CRS25WT6008182"</f>
        <v>CRS25WT6008182</v>
      </c>
      <c r="C1906" s="38">
        <v>45905</v>
      </c>
      <c r="D1906" s="39">
        <v>9.1550925925925938E-2</v>
      </c>
      <c r="E1906" s="37" t="s">
        <v>62</v>
      </c>
      <c r="F1906" s="37">
        <v>338</v>
      </c>
      <c r="G1906" s="37">
        <v>4</v>
      </c>
      <c r="H1906" s="37">
        <v>338.48352050781199</v>
      </c>
      <c r="I1906" s="37">
        <v>10.2222137451172</v>
      </c>
      <c r="J1906" s="37">
        <v>41.120548248291001</v>
      </c>
      <c r="K1906" s="37">
        <v>9.9959383010864293</v>
      </c>
      <c r="L1906" s="37">
        <v>33.862110137939503</v>
      </c>
      <c r="M1906" s="37">
        <v>0.80525547266006503</v>
      </c>
      <c r="N1906" s="37">
        <v>16.467210769653299</v>
      </c>
      <c r="O1906" s="37">
        <v>0</v>
      </c>
      <c r="P1906" s="37">
        <v>0</v>
      </c>
      <c r="Q1906" s="37">
        <v>1.3809213414788199E-2</v>
      </c>
      <c r="R1906" s="37">
        <v>25</v>
      </c>
      <c r="S1906" s="37">
        <v>0.40829661488532998</v>
      </c>
      <c r="T1906" s="37">
        <v>953.3935546875</v>
      </c>
      <c r="U1906" s="37">
        <v>2178.97583007813</v>
      </c>
      <c r="V1906" s="13"/>
      <c r="W1906" s="13"/>
      <c r="X1906" s="13"/>
      <c r="Y1906" s="13"/>
      <c r="Z1906" s="13"/>
      <c r="AA1906" s="13"/>
    </row>
    <row r="1907" spans="1:27" ht="15.75" customHeight="1" x14ac:dyDescent="0.2">
      <c r="A1907" s="13"/>
      <c r="B1907" s="37" t="str">
        <f>"CRS25WT6008183"</f>
        <v>CRS25WT6008183</v>
      </c>
      <c r="C1907" s="38">
        <v>45905</v>
      </c>
      <c r="D1907" s="39">
        <v>8.925925925925926E-2</v>
      </c>
      <c r="E1907" s="37" t="s">
        <v>62</v>
      </c>
      <c r="F1907" s="37">
        <v>337</v>
      </c>
      <c r="G1907" s="37">
        <v>4</v>
      </c>
      <c r="H1907" s="37">
        <v>337.07769775390602</v>
      </c>
      <c r="I1907" s="37">
        <v>10.2494258880615</v>
      </c>
      <c r="J1907" s="37">
        <v>41.0820503234863</v>
      </c>
      <c r="K1907" s="37">
        <v>9.9680252075195295</v>
      </c>
      <c r="L1907" s="37">
        <v>33.815891265869098</v>
      </c>
      <c r="M1907" s="37">
        <v>0.80053138732910201</v>
      </c>
      <c r="N1907" s="37">
        <v>16.398817062377901</v>
      </c>
      <c r="O1907" s="37">
        <v>0</v>
      </c>
      <c r="P1907" s="37">
        <v>0</v>
      </c>
      <c r="Q1907" s="37">
        <v>1.5081845223903699E-2</v>
      </c>
      <c r="R1907" s="37">
        <v>25</v>
      </c>
      <c r="S1907" s="37">
        <v>0.41147360205650302</v>
      </c>
      <c r="T1907" s="37">
        <v>957.50177001953102</v>
      </c>
      <c r="U1907" s="37">
        <v>1168.94421386719</v>
      </c>
      <c r="V1907" s="13"/>
      <c r="W1907" s="13"/>
      <c r="X1907" s="13"/>
      <c r="Y1907" s="13"/>
      <c r="Z1907" s="13"/>
      <c r="AA1907" s="13"/>
    </row>
    <row r="1908" spans="1:27" ht="15.75" customHeight="1" x14ac:dyDescent="0.2">
      <c r="A1908" s="13"/>
      <c r="B1908" s="37" t="str">
        <f>"CRS25WT6008184"</f>
        <v>CRS25WT6008184</v>
      </c>
      <c r="C1908" s="38">
        <v>45905</v>
      </c>
      <c r="D1908" s="39">
        <v>8.9814814814814806E-2</v>
      </c>
      <c r="E1908" s="37" t="s">
        <v>62</v>
      </c>
      <c r="F1908" s="37">
        <v>339</v>
      </c>
      <c r="G1908" s="37">
        <v>4</v>
      </c>
      <c r="H1908" s="37">
        <v>339.5654296875</v>
      </c>
      <c r="I1908" s="37">
        <v>10.1309900283813</v>
      </c>
      <c r="J1908" s="37">
        <v>41.133991241455099</v>
      </c>
      <c r="K1908" s="37">
        <v>9.9869956970214808</v>
      </c>
      <c r="L1908" s="37">
        <v>34.000755310058601</v>
      </c>
      <c r="M1908" s="37">
        <v>0.81483697891235396</v>
      </c>
      <c r="N1908" s="37">
        <v>16.5198459625244</v>
      </c>
      <c r="O1908" s="37">
        <v>0</v>
      </c>
      <c r="P1908" s="37">
        <v>0</v>
      </c>
      <c r="Q1908" s="37">
        <v>1.04737104848027E-2</v>
      </c>
      <c r="R1908" s="37">
        <v>25</v>
      </c>
      <c r="S1908" s="37">
        <v>0.40247225761413602</v>
      </c>
      <c r="T1908" s="37">
        <v>953.30645751953102</v>
      </c>
      <c r="U1908" s="37">
        <v>4037.2607421875</v>
      </c>
      <c r="V1908" s="13"/>
      <c r="W1908" s="13"/>
      <c r="X1908" s="13"/>
      <c r="Y1908" s="13"/>
      <c r="Z1908" s="13"/>
      <c r="AA1908" s="13"/>
    </row>
    <row r="1909" spans="1:27" ht="15.75" customHeight="1" x14ac:dyDescent="0.2">
      <c r="A1909" s="13"/>
      <c r="B1909" s="37" t="str">
        <f>"CRS25WT6008188"</f>
        <v>CRS25WT6008188</v>
      </c>
      <c r="C1909" s="38">
        <v>45905</v>
      </c>
      <c r="D1909" s="39">
        <v>0.10104166666666665</v>
      </c>
      <c r="E1909" s="37" t="s">
        <v>62</v>
      </c>
      <c r="F1909" s="37">
        <v>339</v>
      </c>
      <c r="G1909" s="37">
        <v>4</v>
      </c>
      <c r="H1909" s="37">
        <v>339.3427734375</v>
      </c>
      <c r="I1909" s="37">
        <v>10.2662906646729</v>
      </c>
      <c r="J1909" s="37">
        <v>41.196372985839801</v>
      </c>
      <c r="K1909" s="37">
        <v>9.9582977294921893</v>
      </c>
      <c r="L1909" s="37">
        <v>34.076385498046903</v>
      </c>
      <c r="M1909" s="37">
        <v>0.80235409736633301</v>
      </c>
      <c r="N1909" s="37">
        <v>16.5090141296387</v>
      </c>
      <c r="O1909" s="37">
        <v>0</v>
      </c>
      <c r="P1909" s="37">
        <v>0</v>
      </c>
      <c r="Q1909" s="37">
        <v>1.0654759593308E-2</v>
      </c>
      <c r="R1909" s="37">
        <v>25</v>
      </c>
      <c r="S1909" s="37">
        <v>0.38593477010726901</v>
      </c>
      <c r="T1909" s="37">
        <v>955.08984375</v>
      </c>
      <c r="U1909" s="37">
        <v>858.68804931640602</v>
      </c>
      <c r="V1909" s="13"/>
      <c r="W1909" s="13"/>
      <c r="X1909" s="13"/>
      <c r="Y1909" s="13"/>
      <c r="Z1909" s="13"/>
      <c r="AA1909" s="13"/>
    </row>
    <row r="1910" spans="1:27" ht="15.75" customHeight="1" x14ac:dyDescent="0.2">
      <c r="A1910" s="13"/>
      <c r="B1910" s="37" t="str">
        <f>"CRS25WT6008189"</f>
        <v>CRS25WT6008189</v>
      </c>
      <c r="C1910" s="38">
        <v>45905</v>
      </c>
      <c r="D1910" s="39">
        <v>0.10498842592592593</v>
      </c>
      <c r="E1910" s="37" t="s">
        <v>62</v>
      </c>
      <c r="F1910" s="37">
        <v>330</v>
      </c>
      <c r="G1910" s="37">
        <v>4</v>
      </c>
      <c r="H1910" s="37">
        <v>330.94894409179699</v>
      </c>
      <c r="I1910" s="37">
        <v>10.2946176528931</v>
      </c>
      <c r="J1910" s="37">
        <v>41.115631103515597</v>
      </c>
      <c r="K1910" s="37">
        <v>9.6542434692382795</v>
      </c>
      <c r="L1910" s="37">
        <v>34.280155181884801</v>
      </c>
      <c r="M1910" s="37">
        <v>0.78188669681549094</v>
      </c>
      <c r="N1910" s="37">
        <v>16.100654602050799</v>
      </c>
      <c r="O1910" s="37">
        <v>0</v>
      </c>
      <c r="P1910" s="37">
        <v>0</v>
      </c>
      <c r="Q1910" s="37">
        <v>1.06547614559531E-2</v>
      </c>
      <c r="R1910" s="37">
        <v>25</v>
      </c>
      <c r="S1910" s="37">
        <v>0.41153299808502197</v>
      </c>
      <c r="T1910" s="37">
        <v>955.86065673828102</v>
      </c>
      <c r="U1910" s="37">
        <v>757.09124755859398</v>
      </c>
      <c r="V1910" s="13"/>
      <c r="W1910" s="13"/>
      <c r="X1910" s="13"/>
      <c r="Y1910" s="13"/>
      <c r="Z1910" s="13"/>
      <c r="AA1910" s="13"/>
    </row>
    <row r="1911" spans="1:27" ht="15.75" customHeight="1" x14ac:dyDescent="0.2">
      <c r="A1911" s="13"/>
      <c r="B1911" s="37" t="str">
        <f>"CRS25WT6008190"</f>
        <v>CRS25WT6008190</v>
      </c>
      <c r="C1911" s="38">
        <v>45905</v>
      </c>
      <c r="D1911" s="39">
        <v>9.4016203703703713E-2</v>
      </c>
      <c r="E1911" s="37" t="s">
        <v>62</v>
      </c>
      <c r="F1911" s="37">
        <v>337</v>
      </c>
      <c r="G1911" s="37">
        <v>4</v>
      </c>
      <c r="H1911" s="37">
        <v>337.50277709960898</v>
      </c>
      <c r="I1911" s="37">
        <v>10.364128112793001</v>
      </c>
      <c r="J1911" s="37">
        <v>41.074703216552699</v>
      </c>
      <c r="K1911" s="37">
        <v>9.9079656600952202</v>
      </c>
      <c r="L1911" s="37">
        <v>34.0637817382812</v>
      </c>
      <c r="M1911" s="37">
        <v>0.79281187057495095</v>
      </c>
      <c r="N1911" s="37">
        <v>16.419498443603501</v>
      </c>
      <c r="O1911" s="37">
        <v>0</v>
      </c>
      <c r="P1911" s="37">
        <v>0</v>
      </c>
      <c r="Q1911" s="37">
        <v>1.22222257778049E-2</v>
      </c>
      <c r="R1911" s="37">
        <v>25</v>
      </c>
      <c r="S1911" s="37">
        <v>0.40056058764457703</v>
      </c>
      <c r="T1911" s="37">
        <v>952.41583251953102</v>
      </c>
      <c r="U1911" s="37">
        <v>821.64318847656295</v>
      </c>
      <c r="V1911" s="13"/>
      <c r="W1911" s="13"/>
      <c r="X1911" s="13"/>
      <c r="Y1911" s="13"/>
      <c r="Z1911" s="13"/>
      <c r="AA1911" s="13"/>
    </row>
    <row r="1912" spans="1:27" ht="15.75" customHeight="1" x14ac:dyDescent="0.2">
      <c r="A1912" s="13"/>
      <c r="B1912" s="37" t="str">
        <f>"CRS25WT6008191"</f>
        <v>CRS25WT6008191</v>
      </c>
      <c r="C1912" s="38">
        <v>45905</v>
      </c>
      <c r="D1912" s="39">
        <v>0.11126157407407407</v>
      </c>
      <c r="E1912" s="37" t="s">
        <v>62</v>
      </c>
      <c r="F1912" s="37">
        <v>339</v>
      </c>
      <c r="G1912" s="37">
        <v>4</v>
      </c>
      <c r="H1912" s="37">
        <v>339.40127563476602</v>
      </c>
      <c r="I1912" s="37">
        <v>10.274329185485801</v>
      </c>
      <c r="J1912" s="37">
        <v>41.1529731750488</v>
      </c>
      <c r="K1912" s="37">
        <v>9.9877214431762695</v>
      </c>
      <c r="L1912" s="37">
        <v>33.981853485107401</v>
      </c>
      <c r="M1912" s="37">
        <v>0.80271017551422097</v>
      </c>
      <c r="N1912" s="37">
        <v>16.5118598937988</v>
      </c>
      <c r="O1912" s="37">
        <v>0</v>
      </c>
      <c r="P1912" s="37">
        <v>0</v>
      </c>
      <c r="Q1912" s="37">
        <v>2.28968244045973E-2</v>
      </c>
      <c r="R1912" s="37">
        <v>25</v>
      </c>
      <c r="S1912" s="37">
        <v>0.41055414080619801</v>
      </c>
      <c r="T1912" s="37">
        <v>956.67498779296898</v>
      </c>
      <c r="U1912" s="37">
        <v>1302.87805175781</v>
      </c>
      <c r="V1912" s="13"/>
      <c r="W1912" s="13"/>
      <c r="X1912" s="13"/>
      <c r="Y1912" s="13"/>
      <c r="Z1912" s="13"/>
      <c r="AA1912" s="13"/>
    </row>
    <row r="1913" spans="1:27" ht="15.75" customHeight="1" x14ac:dyDescent="0.2">
      <c r="A1913" s="13"/>
      <c r="B1913" s="37" t="str">
        <f>"CRS25WT6008192"</f>
        <v>CRS25WT6008192</v>
      </c>
      <c r="C1913" s="38">
        <v>45905</v>
      </c>
      <c r="D1913" s="39">
        <v>8.4502314814814808E-2</v>
      </c>
      <c r="E1913" s="37" t="s">
        <v>62</v>
      </c>
      <c r="F1913" s="37">
        <v>332</v>
      </c>
      <c r="G1913" s="37">
        <v>4</v>
      </c>
      <c r="H1913" s="37">
        <v>332.57162475585898</v>
      </c>
      <c r="I1913" s="37">
        <v>10.3262329101562</v>
      </c>
      <c r="J1913" s="37">
        <v>40.978431701660199</v>
      </c>
      <c r="K1913" s="37">
        <v>9.8280563354492205</v>
      </c>
      <c r="L1913" s="37">
        <v>33.839000701904297</v>
      </c>
      <c r="M1913" s="37">
        <v>0.78593736886978205</v>
      </c>
      <c r="N1913" s="37">
        <v>16.1795978546143</v>
      </c>
      <c r="O1913" s="37">
        <v>0</v>
      </c>
      <c r="P1913" s="37">
        <v>0</v>
      </c>
      <c r="Q1913" s="37">
        <v>1.04737123474479E-2</v>
      </c>
      <c r="R1913" s="37">
        <v>25</v>
      </c>
      <c r="S1913" s="37">
        <v>0.41458362340927102</v>
      </c>
      <c r="T1913" s="37">
        <v>955.59649658203102</v>
      </c>
      <c r="U1913" s="37">
        <v>731.072021484375</v>
      </c>
      <c r="V1913" s="13"/>
      <c r="W1913" s="13"/>
      <c r="X1913" s="13"/>
      <c r="Y1913" s="13"/>
      <c r="Z1913" s="13"/>
      <c r="AA1913" s="13"/>
    </row>
    <row r="1914" spans="1:27" ht="15.75" customHeight="1" x14ac:dyDescent="0.2">
      <c r="A1914" s="13"/>
      <c r="B1914" s="37" t="str">
        <f>"CRS25WT6008199"</f>
        <v>CRS25WT6008199</v>
      </c>
      <c r="C1914" s="38">
        <v>45905</v>
      </c>
      <c r="D1914" s="39">
        <v>0.11</v>
      </c>
      <c r="E1914" s="37" t="s">
        <v>62</v>
      </c>
      <c r="F1914" s="37">
        <v>341</v>
      </c>
      <c r="G1914" s="37">
        <v>4</v>
      </c>
      <c r="H1914" s="37">
        <v>341.21139526367199</v>
      </c>
      <c r="I1914" s="37">
        <v>10.2563724517822</v>
      </c>
      <c r="J1914" s="37">
        <v>41.135627746582003</v>
      </c>
      <c r="K1914" s="37">
        <v>10.0354061126709</v>
      </c>
      <c r="L1914" s="37">
        <v>34.000755310058601</v>
      </c>
      <c r="M1914" s="37">
        <v>0.80874502658844005</v>
      </c>
      <c r="N1914" s="37">
        <v>16.599922180175799</v>
      </c>
      <c r="O1914" s="37">
        <v>0</v>
      </c>
      <c r="P1914" s="37">
        <v>0</v>
      </c>
      <c r="Q1914" s="37">
        <v>1.82242263108492E-2</v>
      </c>
      <c r="R1914" s="37">
        <v>25</v>
      </c>
      <c r="S1914" s="37">
        <v>0.40541514754295299</v>
      </c>
      <c r="T1914" s="37">
        <v>954.70520019531295</v>
      </c>
      <c r="U1914" s="37">
        <v>1347.05090332031</v>
      </c>
      <c r="V1914" s="13"/>
      <c r="W1914" s="13"/>
      <c r="X1914" s="13"/>
      <c r="Y1914" s="13"/>
      <c r="Z1914" s="13"/>
      <c r="AA1914" s="13"/>
    </row>
    <row r="1915" spans="1:27" ht="15.75" customHeight="1" x14ac:dyDescent="0.2">
      <c r="A1915" s="13"/>
      <c r="B1915" s="37" t="str">
        <f>"CRS25WT6008200"</f>
        <v>CRS25WT6008200</v>
      </c>
      <c r="C1915" s="38">
        <v>45905</v>
      </c>
      <c r="D1915" s="39">
        <v>0.10768518518518518</v>
      </c>
      <c r="E1915" s="37" t="s">
        <v>62</v>
      </c>
      <c r="F1915" s="37">
        <v>339</v>
      </c>
      <c r="G1915" s="37">
        <v>4</v>
      </c>
      <c r="H1915" s="37">
        <v>339.30731201171898</v>
      </c>
      <c r="I1915" s="37">
        <v>10.162845611572299</v>
      </c>
      <c r="J1915" s="37">
        <v>41.203037261962898</v>
      </c>
      <c r="K1915" s="37">
        <v>9.9757061004638707</v>
      </c>
      <c r="L1915" s="37">
        <v>34.013359069824197</v>
      </c>
      <c r="M1915" s="37">
        <v>0.81030523777008101</v>
      </c>
      <c r="N1915" s="37">
        <v>16.507287979126001</v>
      </c>
      <c r="O1915" s="37">
        <v>0</v>
      </c>
      <c r="P1915" s="37">
        <v>0</v>
      </c>
      <c r="Q1915" s="37">
        <v>1.5158731490373599E-2</v>
      </c>
      <c r="R1915" s="37">
        <v>25</v>
      </c>
      <c r="S1915" s="37">
        <v>0.41307848691940302</v>
      </c>
      <c r="T1915" s="37">
        <v>953.23400878906295</v>
      </c>
      <c r="U1915" s="37">
        <v>1721.73937988281</v>
      </c>
      <c r="V1915" s="13"/>
      <c r="W1915" s="13"/>
      <c r="X1915" s="13"/>
      <c r="Y1915" s="13"/>
      <c r="Z1915" s="13"/>
      <c r="AA1915" s="13"/>
    </row>
    <row r="1916" spans="1:27" ht="15.75" customHeight="1" x14ac:dyDescent="0.2">
      <c r="A1916" s="13"/>
      <c r="B1916" s="37" t="str">
        <f>"CRS25WT6008201"</f>
        <v>CRS25WT6008201</v>
      </c>
      <c r="C1916" s="38">
        <v>45905</v>
      </c>
      <c r="D1916" s="39">
        <v>0.10812500000000001</v>
      </c>
      <c r="E1916" s="37" t="s">
        <v>62</v>
      </c>
      <c r="F1916" s="37">
        <v>340</v>
      </c>
      <c r="G1916" s="37">
        <v>4</v>
      </c>
      <c r="H1916" s="37">
        <v>340.34127807617199</v>
      </c>
      <c r="I1916" s="37">
        <v>10.257188796997101</v>
      </c>
      <c r="J1916" s="37">
        <v>41.182861328125</v>
      </c>
      <c r="K1916" s="37">
        <v>9.9746866226196307</v>
      </c>
      <c r="L1916" s="37">
        <v>34.120498657226598</v>
      </c>
      <c r="M1916" s="37">
        <v>0.80569332838058505</v>
      </c>
      <c r="N1916" s="37">
        <v>16.557590484619102</v>
      </c>
      <c r="O1916" s="37">
        <v>0</v>
      </c>
      <c r="P1916" s="37">
        <v>0</v>
      </c>
      <c r="Q1916" s="37">
        <v>1.0163690894842099E-2</v>
      </c>
      <c r="R1916" s="37">
        <v>25</v>
      </c>
      <c r="S1916" s="37">
        <v>0.39647278189659102</v>
      </c>
      <c r="T1916" s="37">
        <v>956.48065185546898</v>
      </c>
      <c r="U1916" s="37">
        <v>1219.91186523438</v>
      </c>
      <c r="V1916" s="13"/>
      <c r="W1916" s="13"/>
      <c r="X1916" s="13"/>
      <c r="Y1916" s="13"/>
      <c r="Z1916" s="13"/>
      <c r="AA1916" s="13"/>
    </row>
    <row r="1917" spans="1:27" ht="15.75" customHeight="1" x14ac:dyDescent="0.2">
      <c r="A1917" s="13"/>
      <c r="B1917" s="37" t="str">
        <f>"CRS25WT6008222"</f>
        <v>CRS25WT6008222</v>
      </c>
      <c r="C1917" s="38">
        <v>45911</v>
      </c>
      <c r="D1917" s="39">
        <v>0.11060185185185185</v>
      </c>
      <c r="E1917" s="37" t="s">
        <v>62</v>
      </c>
      <c r="F1917" s="37">
        <v>325</v>
      </c>
      <c r="G1917" s="37">
        <v>4</v>
      </c>
      <c r="H1917" s="37">
        <v>325.00570678710898</v>
      </c>
      <c r="I1917" s="37">
        <v>10.187568664550801</v>
      </c>
      <c r="J1917" s="37">
        <v>40.867057800292997</v>
      </c>
      <c r="K1917" s="37">
        <v>9.7699785232543892</v>
      </c>
      <c r="L1917" s="37">
        <v>33.265758514404297</v>
      </c>
      <c r="M1917" s="37">
        <v>0.78063327074050903</v>
      </c>
      <c r="N1917" s="37">
        <v>15.811515808105501</v>
      </c>
      <c r="O1917" s="37">
        <v>0</v>
      </c>
      <c r="P1917" s="37">
        <v>0</v>
      </c>
      <c r="Q1917" s="37">
        <v>1.12704606726766E-2</v>
      </c>
      <c r="R1917" s="37">
        <v>25</v>
      </c>
      <c r="S1917" s="37">
        <v>0.44249412417411799</v>
      </c>
      <c r="T1917" s="37">
        <v>1006.69995117187</v>
      </c>
      <c r="U1917" s="37">
        <v>1960.49011230469</v>
      </c>
      <c r="V1917" s="13"/>
      <c r="W1917" s="13"/>
      <c r="X1917" s="13"/>
      <c r="Y1917" s="13"/>
      <c r="Z1917" s="13"/>
      <c r="AA1917" s="13"/>
    </row>
    <row r="1918" spans="1:27" ht="15.75" customHeight="1" x14ac:dyDescent="0.2">
      <c r="A1918" s="13"/>
      <c r="B1918" s="37" t="str">
        <f>"CRS25WT6008242"</f>
        <v>CRS25WT6008242</v>
      </c>
      <c r="C1918" s="38">
        <v>45911</v>
      </c>
      <c r="D1918" s="39">
        <v>9.0659722222222225E-2</v>
      </c>
      <c r="E1918" s="37" t="s">
        <v>62</v>
      </c>
      <c r="F1918" s="37">
        <v>328</v>
      </c>
      <c r="G1918" s="37">
        <v>4</v>
      </c>
      <c r="H1918" s="37">
        <v>328.35369873046898</v>
      </c>
      <c r="I1918" s="37">
        <v>10.1007289886475</v>
      </c>
      <c r="J1918" s="37">
        <v>41.030643463134801</v>
      </c>
      <c r="K1918" s="37">
        <v>9.7817640304565394</v>
      </c>
      <c r="L1918" s="37">
        <v>33.567943572997997</v>
      </c>
      <c r="M1918" s="37">
        <v>0.79228395223617498</v>
      </c>
      <c r="N1918" s="37">
        <v>15.9743957519531</v>
      </c>
      <c r="O1918" s="37">
        <v>0</v>
      </c>
      <c r="P1918" s="37">
        <v>0</v>
      </c>
      <c r="Q1918" s="37">
        <v>1.5236857347190399E-2</v>
      </c>
      <c r="R1918" s="37">
        <v>25</v>
      </c>
      <c r="S1918" s="37">
        <v>0.43749085068702698</v>
      </c>
      <c r="T1918" s="37">
        <v>1002.52569580078</v>
      </c>
      <c r="U1918" s="37">
        <v>1809.11267089844</v>
      </c>
      <c r="V1918" s="13"/>
      <c r="W1918" s="13"/>
      <c r="X1918" s="13"/>
      <c r="Y1918" s="13"/>
      <c r="Z1918" s="13"/>
      <c r="AA1918" s="13"/>
    </row>
    <row r="1919" spans="1:27" ht="15.75" customHeight="1" x14ac:dyDescent="0.2">
      <c r="A1919" s="13"/>
      <c r="B1919" s="37" t="str">
        <f>"CRS25WT6008252"</f>
        <v>CRS25WT6008252</v>
      </c>
      <c r="C1919" s="38">
        <v>45911</v>
      </c>
      <c r="D1919" s="39">
        <v>7.12037037037037E-2</v>
      </c>
      <c r="E1919" s="37" t="s">
        <v>62</v>
      </c>
      <c r="F1919" s="37">
        <v>332</v>
      </c>
      <c r="G1919" s="37">
        <v>4</v>
      </c>
      <c r="H1919" s="37">
        <v>332.300048828125</v>
      </c>
      <c r="I1919" s="37">
        <v>10.179123878479</v>
      </c>
      <c r="J1919" s="37">
        <v>41.350990295410199</v>
      </c>
      <c r="K1919" s="37">
        <v>9.7987804412841797</v>
      </c>
      <c r="L1919" s="37">
        <v>33.912391662597699</v>
      </c>
      <c r="M1919" s="37">
        <v>0.78946721553802501</v>
      </c>
      <c r="N1919" s="37">
        <v>16.166385650634801</v>
      </c>
      <c r="O1919" s="37">
        <v>0</v>
      </c>
      <c r="P1919" s="37">
        <v>0</v>
      </c>
      <c r="Q1919" s="37">
        <v>1.7618428915739101E-2</v>
      </c>
      <c r="R1919" s="37">
        <v>25</v>
      </c>
      <c r="S1919" s="37">
        <v>0.43720495700836198</v>
      </c>
      <c r="T1919" s="37">
        <v>1002.59167480469</v>
      </c>
      <c r="U1919" s="37">
        <v>3470.1044921875</v>
      </c>
      <c r="V1919" s="13"/>
      <c r="W1919" s="13"/>
      <c r="X1919" s="13"/>
      <c r="Y1919" s="13"/>
      <c r="Z1919" s="13"/>
      <c r="AA1919" s="13"/>
    </row>
    <row r="1920" spans="1:27" ht="15.75" customHeight="1" x14ac:dyDescent="0.2">
      <c r="A1920" s="13"/>
      <c r="B1920" s="37" t="str">
        <f>"CRS25WT6008289"</f>
        <v>CRS25WT6008289</v>
      </c>
      <c r="C1920" s="38">
        <v>45905</v>
      </c>
      <c r="D1920" s="39">
        <v>6.340277777777778E-2</v>
      </c>
      <c r="E1920" s="37" t="s">
        <v>62</v>
      </c>
      <c r="F1920" s="37">
        <v>333</v>
      </c>
      <c r="G1920" s="37">
        <v>4</v>
      </c>
      <c r="H1920" s="37">
        <v>333.96597290039102</v>
      </c>
      <c r="I1920" s="37">
        <v>10.035428047180201</v>
      </c>
      <c r="J1920" s="37">
        <v>41.255649566650398</v>
      </c>
      <c r="K1920" s="37">
        <v>9.8113975524902308</v>
      </c>
      <c r="L1920" s="37">
        <v>34.038570404052699</v>
      </c>
      <c r="M1920" s="37">
        <v>0.80664581060409501</v>
      </c>
      <c r="N1920" s="37">
        <v>16.247432708740199</v>
      </c>
      <c r="O1920" s="37">
        <v>0</v>
      </c>
      <c r="P1920" s="37">
        <v>0</v>
      </c>
      <c r="Q1920" s="37">
        <v>2.30158623307943E-2</v>
      </c>
      <c r="R1920" s="37">
        <v>25</v>
      </c>
      <c r="S1920" s="37">
        <v>0.42919555306434598</v>
      </c>
      <c r="T1920" s="37">
        <v>963.96350097656295</v>
      </c>
      <c r="U1920" s="37">
        <v>1066.88647460938</v>
      </c>
      <c r="V1920" s="13"/>
      <c r="W1920" s="13"/>
      <c r="X1920" s="13"/>
      <c r="Y1920" s="13"/>
      <c r="Z1920" s="13"/>
      <c r="AA1920" s="13"/>
    </row>
    <row r="1921" spans="1:27" ht="15.75" customHeight="1" x14ac:dyDescent="0.2">
      <c r="A1921" s="13"/>
      <c r="B1921" s="37" t="str">
        <f>"CRS25WT6008314"</f>
        <v>CRS25WT6008314</v>
      </c>
      <c r="C1921" s="38">
        <v>45905</v>
      </c>
      <c r="D1921" s="39">
        <v>0.10368055555555555</v>
      </c>
      <c r="E1921" s="37" t="s">
        <v>62</v>
      </c>
      <c r="F1921" s="37">
        <v>335</v>
      </c>
      <c r="G1921" s="37">
        <v>4</v>
      </c>
      <c r="H1921" s="37">
        <v>335.59899902343801</v>
      </c>
      <c r="I1921" s="37">
        <v>10.243091583251999</v>
      </c>
      <c r="J1921" s="37">
        <v>41.097866058349602</v>
      </c>
      <c r="K1921" s="37">
        <v>9.8923425674438494</v>
      </c>
      <c r="L1921" s="37">
        <v>33.925128936767599</v>
      </c>
      <c r="M1921" s="37">
        <v>0.79720556735992398</v>
      </c>
      <c r="N1921" s="37">
        <v>16.326879501342798</v>
      </c>
      <c r="O1921" s="37">
        <v>0</v>
      </c>
      <c r="P1921" s="37">
        <v>0</v>
      </c>
      <c r="Q1921" s="37">
        <v>1.19046065956354E-2</v>
      </c>
      <c r="R1921" s="37">
        <v>25</v>
      </c>
      <c r="S1921" s="37">
        <v>0.41220119595527599</v>
      </c>
      <c r="T1921" s="37">
        <v>956.01898193359398</v>
      </c>
      <c r="U1921" s="37">
        <v>1431.60961914062</v>
      </c>
      <c r="V1921" s="13"/>
      <c r="W1921" s="13"/>
      <c r="X1921" s="13"/>
      <c r="Y1921" s="13"/>
      <c r="Z1921" s="13"/>
      <c r="AA1921" s="13"/>
    </row>
    <row r="1922" spans="1:27" ht="15.75" customHeight="1" x14ac:dyDescent="0.2">
      <c r="A1922" s="13"/>
      <c r="B1922" s="37" t="str">
        <f>"CRS25WT6008316"</f>
        <v>CRS25WT6008316</v>
      </c>
      <c r="C1922" s="38">
        <v>45905</v>
      </c>
      <c r="D1922" s="39">
        <v>0.10011574074074074</v>
      </c>
      <c r="E1922" s="37" t="s">
        <v>62</v>
      </c>
      <c r="F1922" s="37">
        <v>337</v>
      </c>
      <c r="G1922" s="37">
        <v>4</v>
      </c>
      <c r="H1922" s="37">
        <v>337.91296386718801</v>
      </c>
      <c r="I1922" s="37">
        <v>10.274523735046399</v>
      </c>
      <c r="J1922" s="37">
        <v>41.0490531921387</v>
      </c>
      <c r="K1922" s="37">
        <v>9.9587001800537092</v>
      </c>
      <c r="L1922" s="37">
        <v>33.931430816650398</v>
      </c>
      <c r="M1922" s="37">
        <v>0.80119830369949296</v>
      </c>
      <c r="N1922" s="37">
        <v>16.439453125</v>
      </c>
      <c r="O1922" s="37">
        <v>0</v>
      </c>
      <c r="P1922" s="37">
        <v>0</v>
      </c>
      <c r="Q1922" s="37">
        <v>1.06547614559531E-2</v>
      </c>
      <c r="R1922" s="37">
        <v>25</v>
      </c>
      <c r="S1922" s="37">
        <v>0.404857397079468</v>
      </c>
      <c r="T1922" s="37">
        <v>954.180908203125</v>
      </c>
      <c r="U1922" s="37">
        <v>1033.14990234375</v>
      </c>
      <c r="V1922" s="13"/>
      <c r="W1922" s="13"/>
      <c r="X1922" s="13"/>
      <c r="Y1922" s="13"/>
      <c r="Z1922" s="13"/>
      <c r="AA1922" s="13"/>
    </row>
    <row r="1923" spans="1:27" ht="15.75" customHeight="1" x14ac:dyDescent="0.2">
      <c r="A1923" s="13"/>
      <c r="B1923" s="37" t="str">
        <f>"CRS25WT6008323"</f>
        <v>CRS25WT6008323</v>
      </c>
      <c r="C1923" s="38">
        <v>45905</v>
      </c>
      <c r="D1923" s="39">
        <v>8.744212962962962E-2</v>
      </c>
      <c r="E1923" s="37" t="s">
        <v>62</v>
      </c>
      <c r="F1923" s="37">
        <v>339</v>
      </c>
      <c r="G1923" s="37">
        <v>4</v>
      </c>
      <c r="H1923" s="37">
        <v>339.33389282226602</v>
      </c>
      <c r="I1923" s="37">
        <v>10.213971138000501</v>
      </c>
      <c r="J1923" s="37">
        <v>41.055370330810497</v>
      </c>
      <c r="K1923" s="37">
        <v>10.0042934417725</v>
      </c>
      <c r="L1923" s="37">
        <v>33.918827056884801</v>
      </c>
      <c r="M1923" s="37">
        <v>0.80921262502670299</v>
      </c>
      <c r="N1923" s="37">
        <v>16.508581161498999</v>
      </c>
      <c r="O1923" s="37">
        <v>0</v>
      </c>
      <c r="P1923" s="37">
        <v>0</v>
      </c>
      <c r="Q1923" s="37">
        <v>1.76190380007029E-2</v>
      </c>
      <c r="R1923" s="37">
        <v>25</v>
      </c>
      <c r="S1923" s="37">
        <v>0.40434235334396401</v>
      </c>
      <c r="T1923" s="37">
        <v>957.78576660156205</v>
      </c>
      <c r="U1923" s="37">
        <v>1532.29370117187</v>
      </c>
      <c r="V1923" s="13"/>
      <c r="W1923" s="13"/>
      <c r="X1923" s="13"/>
      <c r="Y1923" s="13"/>
      <c r="Z1923" s="13"/>
      <c r="AA1923" s="13"/>
    </row>
    <row r="1924" spans="1:27" ht="15.75" customHeight="1" x14ac:dyDescent="0.2">
      <c r="A1924" s="13"/>
      <c r="B1924" s="37" t="str">
        <f>"CRS25WT6008324"</f>
        <v>CRS25WT6008324</v>
      </c>
      <c r="C1924" s="38">
        <v>45905</v>
      </c>
      <c r="D1924" s="39">
        <v>8.8425925925925922E-2</v>
      </c>
      <c r="E1924" s="37" t="s">
        <v>62</v>
      </c>
      <c r="F1924" s="37">
        <v>335</v>
      </c>
      <c r="G1924" s="37">
        <v>4</v>
      </c>
      <c r="H1924" s="37">
        <v>335.17047119140602</v>
      </c>
      <c r="I1924" s="37">
        <v>10.2591342926025</v>
      </c>
      <c r="J1924" s="37">
        <v>41.099742889404297</v>
      </c>
      <c r="K1924" s="37">
        <v>9.8674898147583008</v>
      </c>
      <c r="L1924" s="37">
        <v>33.9671440124512</v>
      </c>
      <c r="M1924" s="37">
        <v>0.79490625858306896</v>
      </c>
      <c r="N1924" s="37">
        <v>16.3060302734375</v>
      </c>
      <c r="O1924" s="37">
        <v>0</v>
      </c>
      <c r="P1924" s="37">
        <v>0</v>
      </c>
      <c r="Q1924" s="37">
        <v>1.19046065956354E-2</v>
      </c>
      <c r="R1924" s="37">
        <v>25</v>
      </c>
      <c r="S1924" s="37">
        <v>0.40694668889045699</v>
      </c>
      <c r="T1924" s="37">
        <v>953.98858642578102</v>
      </c>
      <c r="U1924" s="37">
        <v>2532.91455078125</v>
      </c>
      <c r="V1924" s="13"/>
      <c r="W1924" s="13"/>
      <c r="X1924" s="13"/>
      <c r="Y1924" s="13"/>
      <c r="Z1924" s="13"/>
      <c r="AA1924" s="13"/>
    </row>
    <row r="1925" spans="1:27" ht="15.75" customHeight="1" x14ac:dyDescent="0.2">
      <c r="A1925" s="13"/>
      <c r="B1925" s="37" t="str">
        <f>"CRS25WT6008332"</f>
        <v>CRS25WT6008332</v>
      </c>
      <c r="C1925" s="38">
        <v>45905</v>
      </c>
      <c r="D1925" s="39">
        <v>8.2141203703703702E-2</v>
      </c>
      <c r="E1925" s="37" t="s">
        <v>62</v>
      </c>
      <c r="F1925" s="37">
        <v>329</v>
      </c>
      <c r="G1925" s="37">
        <v>4</v>
      </c>
      <c r="H1925" s="37">
        <v>329.94314575195301</v>
      </c>
      <c r="I1925" s="37">
        <v>10.2999868392944</v>
      </c>
      <c r="J1925" s="37">
        <v>40.914085388183601</v>
      </c>
      <c r="K1925" s="37">
        <v>9.8198785781860405</v>
      </c>
      <c r="L1925" s="37">
        <v>33.599514007568402</v>
      </c>
      <c r="M1925" s="37">
        <v>0.78294199705123901</v>
      </c>
      <c r="N1925" s="37">
        <v>16.051721572876001</v>
      </c>
      <c r="O1925" s="37">
        <v>0</v>
      </c>
      <c r="P1925" s="37">
        <v>0</v>
      </c>
      <c r="Q1925" s="37">
        <v>1.7579365521669402E-2</v>
      </c>
      <c r="R1925" s="37">
        <v>25</v>
      </c>
      <c r="S1925" s="37">
        <v>0.43828031420707703</v>
      </c>
      <c r="T1925" s="37">
        <v>958.16558837890602</v>
      </c>
      <c r="U1925" s="37">
        <v>737.161376953125</v>
      </c>
      <c r="V1925" s="13"/>
      <c r="W1925" s="13"/>
      <c r="X1925" s="13"/>
      <c r="Y1925" s="13"/>
      <c r="Z1925" s="13"/>
      <c r="AA1925" s="13"/>
    </row>
    <row r="1926" spans="1:27" ht="15.75" customHeight="1" x14ac:dyDescent="0.2">
      <c r="A1926" s="13"/>
      <c r="B1926" s="37" t="str">
        <f>"CRS25WT6008333"</f>
        <v>CRS25WT6008333</v>
      </c>
      <c r="C1926" s="38">
        <v>45905</v>
      </c>
      <c r="D1926" s="39">
        <v>8.1504629629629635E-2</v>
      </c>
      <c r="E1926" s="37" t="s">
        <v>62</v>
      </c>
      <c r="F1926" s="37">
        <v>207</v>
      </c>
      <c r="G1926" s="37">
        <v>4</v>
      </c>
      <c r="H1926" s="37">
        <v>207.73554992675801</v>
      </c>
      <c r="I1926" s="37">
        <v>10.4072513580322</v>
      </c>
      <c r="J1926" s="37">
        <v>27.036312103271499</v>
      </c>
      <c r="K1926" s="37">
        <v>9.6624965667724592</v>
      </c>
      <c r="L1926" s="37">
        <v>21.499158859252901</v>
      </c>
      <c r="M1926" s="37">
        <v>0.73829060792922996</v>
      </c>
      <c r="N1926" s="37">
        <v>10.106327056884799</v>
      </c>
      <c r="O1926" s="37">
        <v>0</v>
      </c>
      <c r="P1926" s="37">
        <v>0</v>
      </c>
      <c r="Q1926" s="37">
        <v>1.50818442925811E-2</v>
      </c>
      <c r="R1926" s="37">
        <v>25</v>
      </c>
      <c r="S1926" s="37">
        <v>0.47224733233451799</v>
      </c>
      <c r="T1926" s="37">
        <v>960.48822021484398</v>
      </c>
      <c r="U1926" s="37">
        <v>383.26498413085898</v>
      </c>
      <c r="V1926" s="13"/>
      <c r="W1926" s="13"/>
      <c r="X1926" s="13"/>
      <c r="Y1926" s="13"/>
      <c r="Z1926" s="13"/>
      <c r="AA1926" s="13"/>
    </row>
    <row r="1927" spans="1:27" ht="15.75" customHeight="1" x14ac:dyDescent="0.2">
      <c r="A1927" s="13"/>
      <c r="B1927" s="37" t="str">
        <f>"CRS25WT6008336"</f>
        <v>CRS25WT6008336</v>
      </c>
      <c r="C1927" s="38">
        <v>45911</v>
      </c>
      <c r="D1927" s="39">
        <v>8.7129629629629626E-2</v>
      </c>
      <c r="E1927" s="37" t="s">
        <v>62</v>
      </c>
      <c r="F1927" s="37">
        <v>322</v>
      </c>
      <c r="G1927" s="37">
        <v>4</v>
      </c>
      <c r="H1927" s="37">
        <v>322.81726074218801</v>
      </c>
      <c r="I1927" s="37">
        <v>10.1809701919556</v>
      </c>
      <c r="J1927" s="37">
        <v>40.883083343505902</v>
      </c>
      <c r="K1927" s="37">
        <v>9.7593669891357404</v>
      </c>
      <c r="L1927" s="37">
        <v>33.077682495117202</v>
      </c>
      <c r="M1927" s="37">
        <v>0.77557522058486905</v>
      </c>
      <c r="N1927" s="37">
        <v>15.7050476074219</v>
      </c>
      <c r="O1927" s="37">
        <v>0</v>
      </c>
      <c r="P1927" s="37">
        <v>0</v>
      </c>
      <c r="Q1927" s="37">
        <v>1.7738966271281201E-2</v>
      </c>
      <c r="R1927" s="37">
        <v>25</v>
      </c>
      <c r="S1927" s="37">
        <v>0.45778903365135198</v>
      </c>
      <c r="T1927" s="37">
        <v>1004.73120117187</v>
      </c>
      <c r="U1927" s="37">
        <v>1862.93725585938</v>
      </c>
      <c r="V1927" s="13"/>
      <c r="W1927" s="13"/>
      <c r="X1927" s="13"/>
      <c r="Y1927" s="13"/>
      <c r="Z1927" s="13"/>
      <c r="AA1927" s="13"/>
    </row>
    <row r="1928" spans="1:27" ht="15.75" customHeight="1" x14ac:dyDescent="0.2">
      <c r="A1928" s="13"/>
      <c r="B1928" s="37" t="str">
        <f>"CRS25WT6008341"</f>
        <v>CRS25WT6008341</v>
      </c>
      <c r="C1928" s="38">
        <v>45911</v>
      </c>
      <c r="D1928" s="39">
        <v>3.5624999999999997E-2</v>
      </c>
      <c r="E1928" s="37" t="s">
        <v>62</v>
      </c>
      <c r="F1928" s="37">
        <v>328</v>
      </c>
      <c r="G1928" s="37">
        <v>4</v>
      </c>
      <c r="H1928" s="37">
        <v>328.6513671875</v>
      </c>
      <c r="I1928" s="37">
        <v>10.1698760986328</v>
      </c>
      <c r="J1928" s="37">
        <v>41.106327056884801</v>
      </c>
      <c r="K1928" s="37">
        <v>9.7968406677246094</v>
      </c>
      <c r="L1928" s="37">
        <v>33.546669006347699</v>
      </c>
      <c r="M1928" s="37">
        <v>0.78616029024124101</v>
      </c>
      <c r="N1928" s="37">
        <v>15.9888772964478</v>
      </c>
      <c r="O1928" s="37">
        <v>0</v>
      </c>
      <c r="P1928" s="37">
        <v>0</v>
      </c>
      <c r="Q1928" s="37">
        <v>1.0952379554510099E-2</v>
      </c>
      <c r="R1928" s="37">
        <v>25</v>
      </c>
      <c r="S1928" s="37">
        <v>0.44443979859352101</v>
      </c>
      <c r="T1928" s="37">
        <v>973.27001953125</v>
      </c>
      <c r="U1928" s="37">
        <v>1729.95703125</v>
      </c>
      <c r="V1928" s="13"/>
      <c r="W1928" s="13"/>
      <c r="X1928" s="13"/>
      <c r="Y1928" s="13"/>
      <c r="Z1928" s="13"/>
      <c r="AA1928" s="13"/>
    </row>
    <row r="1929" spans="1:27" ht="15.75" customHeight="1" x14ac:dyDescent="0.2">
      <c r="A1929" s="13"/>
      <c r="B1929" s="37" t="str">
        <f>"CRS25WT6008342"</f>
        <v>CRS25WT6008342</v>
      </c>
      <c r="C1929" s="38">
        <v>45911</v>
      </c>
      <c r="D1929" s="39">
        <v>3.6273148148148145E-2</v>
      </c>
      <c r="E1929" s="37" t="s">
        <v>62</v>
      </c>
      <c r="F1929" s="37">
        <v>328</v>
      </c>
      <c r="G1929" s="37">
        <v>4</v>
      </c>
      <c r="H1929" s="37">
        <v>328.70169067382801</v>
      </c>
      <c r="I1929" s="37">
        <v>10.141081809997599</v>
      </c>
      <c r="J1929" s="37">
        <v>41.084072113037102</v>
      </c>
      <c r="K1929" s="37">
        <v>9.7635383605956996</v>
      </c>
      <c r="L1929" s="37">
        <v>33.666248321533203</v>
      </c>
      <c r="M1929" s="37">
        <v>0.788940370082855</v>
      </c>
      <c r="N1929" s="37">
        <v>15.991325378418001</v>
      </c>
      <c r="O1929" s="37">
        <v>0</v>
      </c>
      <c r="P1929" s="37">
        <v>0</v>
      </c>
      <c r="Q1929" s="37">
        <v>1.06352306902409E-2</v>
      </c>
      <c r="R1929" s="37">
        <v>25</v>
      </c>
      <c r="S1929" s="37">
        <v>0.43435546755790699</v>
      </c>
      <c r="T1929" s="37">
        <v>973.43572998046898</v>
      </c>
      <c r="U1929" s="37">
        <v>1272.16259765625</v>
      </c>
      <c r="V1929" s="13"/>
      <c r="W1929" s="13"/>
      <c r="X1929" s="13"/>
      <c r="Y1929" s="13"/>
      <c r="Z1929" s="13"/>
      <c r="AA1929" s="13"/>
    </row>
    <row r="1930" spans="1:27" ht="15.75" customHeight="1" x14ac:dyDescent="0.2">
      <c r="A1930" s="13"/>
      <c r="B1930" s="37" t="str">
        <f>"CRS25WT6008343"</f>
        <v>CRS25WT6008343</v>
      </c>
      <c r="C1930" s="38">
        <v>45911</v>
      </c>
      <c r="D1930" s="39">
        <v>3.8796296296296294E-2</v>
      </c>
      <c r="E1930" s="37" t="s">
        <v>62</v>
      </c>
      <c r="F1930" s="37">
        <v>327</v>
      </c>
      <c r="G1930" s="37">
        <v>4</v>
      </c>
      <c r="H1930" s="37">
        <v>327.94738769531301</v>
      </c>
      <c r="I1930" s="37">
        <v>10.1257781982422</v>
      </c>
      <c r="J1930" s="37">
        <v>40.986240386962898</v>
      </c>
      <c r="K1930" s="37">
        <v>9.7868719100952202</v>
      </c>
      <c r="L1930" s="37">
        <v>33.508907318115199</v>
      </c>
      <c r="M1930" s="37">
        <v>0.79020118713378895</v>
      </c>
      <c r="N1930" s="37">
        <v>15.954627990722701</v>
      </c>
      <c r="O1930" s="37">
        <v>0</v>
      </c>
      <c r="P1930" s="37">
        <v>0</v>
      </c>
      <c r="Q1930" s="37">
        <v>1.0327381081879101E-2</v>
      </c>
      <c r="R1930" s="37">
        <v>25</v>
      </c>
      <c r="S1930" s="37">
        <v>0.44007164239883401</v>
      </c>
      <c r="T1930" s="37">
        <v>981.258056640625</v>
      </c>
      <c r="U1930" s="37">
        <v>2468.99291992187</v>
      </c>
      <c r="V1930" s="13"/>
      <c r="W1930" s="13"/>
      <c r="X1930" s="13"/>
      <c r="Y1930" s="13"/>
      <c r="Z1930" s="13"/>
      <c r="AA1930" s="13"/>
    </row>
    <row r="1931" spans="1:27" ht="15.75" customHeight="1" x14ac:dyDescent="0.2">
      <c r="A1931" s="13"/>
      <c r="B1931" s="37" t="str">
        <f>"CRS25WT6008350"</f>
        <v>CRS25WT6008350</v>
      </c>
      <c r="C1931" s="38">
        <v>45954</v>
      </c>
      <c r="D1931" s="39">
        <v>2.2453703703703702E-3</v>
      </c>
      <c r="E1931" s="37" t="s">
        <v>62</v>
      </c>
      <c r="F1931" s="37">
        <v>323</v>
      </c>
      <c r="G1931" s="37">
        <v>4</v>
      </c>
      <c r="H1931" s="37">
        <v>323.61999511718801</v>
      </c>
      <c r="I1931" s="37">
        <v>10.4157104492187</v>
      </c>
      <c r="J1931" s="37">
        <v>40.168521881103501</v>
      </c>
      <c r="K1931" s="37">
        <v>9.7249736785888707</v>
      </c>
      <c r="L1931" s="37">
        <v>33.277210235595703</v>
      </c>
      <c r="M1931" s="37">
        <v>0.77350050210952803</v>
      </c>
      <c r="N1931" s="37">
        <v>15.7441005706787</v>
      </c>
      <c r="O1931" s="37">
        <v>0</v>
      </c>
      <c r="P1931" s="37">
        <v>0</v>
      </c>
      <c r="Q1931" s="37">
        <v>8.2536553964018804E-3</v>
      </c>
      <c r="R1931" s="37">
        <v>25</v>
      </c>
      <c r="S1931" s="37">
        <v>0.39885067939758301</v>
      </c>
      <c r="T1931" s="37">
        <v>1003.63708496094</v>
      </c>
      <c r="U1931" s="37">
        <v>1000.84356689453</v>
      </c>
      <c r="V1931" s="13"/>
      <c r="W1931" s="13"/>
      <c r="X1931" s="13"/>
      <c r="Y1931" s="13"/>
      <c r="Z1931" s="13"/>
      <c r="AA1931" s="13"/>
    </row>
    <row r="1932" spans="1:27" ht="15.75" customHeight="1" x14ac:dyDescent="0.2">
      <c r="A1932" s="13"/>
      <c r="B1932" s="37" t="str">
        <f>"CRS25WT6008351"</f>
        <v>CRS25WT6008351</v>
      </c>
      <c r="C1932" s="38">
        <v>45911</v>
      </c>
      <c r="D1932" s="39">
        <v>6.6666666666666666E-2</v>
      </c>
      <c r="E1932" s="37" t="s">
        <v>62</v>
      </c>
      <c r="F1932" s="37">
        <v>329</v>
      </c>
      <c r="G1932" s="37">
        <v>4</v>
      </c>
      <c r="H1932" s="37">
        <v>329.21643066406301</v>
      </c>
      <c r="I1932" s="37">
        <v>10.156802177429199</v>
      </c>
      <c r="J1932" s="37">
        <v>41.077091217041001</v>
      </c>
      <c r="K1932" s="37">
        <v>9.7662725448608398</v>
      </c>
      <c r="L1932" s="37">
        <v>33.709526062011697</v>
      </c>
      <c r="M1932" s="37">
        <v>0.78908687829971302</v>
      </c>
      <c r="N1932" s="37">
        <v>16.0163669586182</v>
      </c>
      <c r="O1932" s="37">
        <v>0</v>
      </c>
      <c r="P1932" s="37">
        <v>0</v>
      </c>
      <c r="Q1932" s="37">
        <v>1.38095235452056E-2</v>
      </c>
      <c r="R1932" s="37">
        <v>25</v>
      </c>
      <c r="S1932" s="37">
        <v>0.43214607238769498</v>
      </c>
      <c r="T1932" s="37">
        <v>999.93853759765602</v>
      </c>
      <c r="U1932" s="37">
        <v>2595.32885742187</v>
      </c>
      <c r="V1932" s="13"/>
      <c r="W1932" s="13"/>
      <c r="X1932" s="13"/>
      <c r="Y1932" s="13"/>
      <c r="Z1932" s="13"/>
      <c r="AA1932" s="13"/>
    </row>
    <row r="1933" spans="1:27" ht="15.75" customHeight="1" x14ac:dyDescent="0.2">
      <c r="A1933" s="13"/>
      <c r="B1933" s="37" t="str">
        <f>"CRS25WT6008359"</f>
        <v>CRS25WT6008359</v>
      </c>
      <c r="C1933" s="38">
        <v>45911</v>
      </c>
      <c r="D1933" s="39">
        <v>6.9224537037037029E-2</v>
      </c>
      <c r="E1933" s="37" t="s">
        <v>62</v>
      </c>
      <c r="F1933" s="37">
        <v>329</v>
      </c>
      <c r="G1933" s="37">
        <v>4</v>
      </c>
      <c r="H1933" s="37">
        <v>329.64816284179699</v>
      </c>
      <c r="I1933" s="37">
        <v>10.2388868331909</v>
      </c>
      <c r="J1933" s="37">
        <v>41.1519165039063</v>
      </c>
      <c r="K1933" s="37">
        <v>9.8209447860717791</v>
      </c>
      <c r="L1933" s="37">
        <v>33.565830230712898</v>
      </c>
      <c r="M1933" s="37">
        <v>0.78236216306686401</v>
      </c>
      <c r="N1933" s="37">
        <v>16.037370681762699</v>
      </c>
      <c r="O1933" s="37">
        <v>0</v>
      </c>
      <c r="P1933" s="37">
        <v>0</v>
      </c>
      <c r="Q1933" s="37">
        <v>1.01587744429708E-2</v>
      </c>
      <c r="R1933" s="37">
        <v>25</v>
      </c>
      <c r="S1933" s="37">
        <v>0.44812473654746998</v>
      </c>
      <c r="T1933" s="37">
        <v>1003.51043701172</v>
      </c>
      <c r="U1933" s="37">
        <v>1403.13232421875</v>
      </c>
      <c r="V1933" s="13"/>
      <c r="W1933" s="13"/>
      <c r="X1933" s="13"/>
      <c r="Y1933" s="13"/>
      <c r="Z1933" s="13"/>
      <c r="AA1933" s="13"/>
    </row>
    <row r="1934" spans="1:27" ht="15.75" customHeight="1" x14ac:dyDescent="0.2">
      <c r="A1934" s="13"/>
      <c r="B1934" s="37" t="str">
        <f>"CRS25WT6008360"</f>
        <v>CRS25WT6008360</v>
      </c>
      <c r="C1934" s="38">
        <v>45911</v>
      </c>
      <c r="D1934" s="39">
        <v>7.1863425925925928E-2</v>
      </c>
      <c r="E1934" s="37" t="s">
        <v>62</v>
      </c>
      <c r="F1934" s="37">
        <v>333</v>
      </c>
      <c r="G1934" s="37">
        <v>4</v>
      </c>
      <c r="H1934" s="37">
        <v>333.68994140625</v>
      </c>
      <c r="I1934" s="37">
        <v>10.2975749969482</v>
      </c>
      <c r="J1934" s="37">
        <v>41.401134490966797</v>
      </c>
      <c r="K1934" s="37">
        <v>9.7939939498901403</v>
      </c>
      <c r="L1934" s="37">
        <v>34.070880889892599</v>
      </c>
      <c r="M1934" s="37">
        <v>0.782701015472412</v>
      </c>
      <c r="N1934" s="37">
        <v>16.234003067016602</v>
      </c>
      <c r="O1934" s="37">
        <v>0</v>
      </c>
      <c r="P1934" s="37">
        <v>0</v>
      </c>
      <c r="Q1934" s="37">
        <v>1.25409225001931E-2</v>
      </c>
      <c r="R1934" s="37">
        <v>25</v>
      </c>
      <c r="S1934" s="37">
        <v>0.42167362570762601</v>
      </c>
      <c r="T1934" s="37">
        <v>1007.01806640625</v>
      </c>
      <c r="U1934" s="37">
        <v>1976.31970214844</v>
      </c>
      <c r="V1934" s="13"/>
      <c r="W1934" s="13"/>
      <c r="X1934" s="13"/>
      <c r="Y1934" s="13"/>
      <c r="Z1934" s="13"/>
      <c r="AA1934" s="13"/>
    </row>
    <row r="1935" spans="1:27" ht="15.75" customHeight="1" x14ac:dyDescent="0.2">
      <c r="A1935" s="13"/>
      <c r="B1935" s="37" t="str">
        <f>"CRS25WT6008361"</f>
        <v>CRS25WT6008361</v>
      </c>
      <c r="C1935" s="38">
        <v>45911</v>
      </c>
      <c r="D1935" s="39">
        <v>7.3310185185185187E-2</v>
      </c>
      <c r="E1935" s="37" t="s">
        <v>62</v>
      </c>
      <c r="F1935" s="37">
        <v>334</v>
      </c>
      <c r="G1935" s="37">
        <v>4</v>
      </c>
      <c r="H1935" s="37">
        <v>334.36895751953102</v>
      </c>
      <c r="I1935" s="37">
        <v>10.210588455200201</v>
      </c>
      <c r="J1935" s="37">
        <v>41.3804931640625</v>
      </c>
      <c r="K1935" s="37">
        <v>9.8481264114379901</v>
      </c>
      <c r="L1935" s="37">
        <v>33.952541351318402</v>
      </c>
      <c r="M1935" s="37">
        <v>0.79136985540390004</v>
      </c>
      <c r="N1935" s="37">
        <v>16.2670383453369</v>
      </c>
      <c r="O1935" s="37">
        <v>0</v>
      </c>
      <c r="P1935" s="37">
        <v>0</v>
      </c>
      <c r="Q1935" s="37">
        <v>1.09474249184132E-2</v>
      </c>
      <c r="R1935" s="37">
        <v>25</v>
      </c>
      <c r="S1935" s="37">
        <v>0.42372113466262801</v>
      </c>
      <c r="T1935" s="37">
        <v>1002.39324951172</v>
      </c>
      <c r="U1935" s="37">
        <v>1495.53442382813</v>
      </c>
      <c r="V1935" s="13"/>
      <c r="W1935" s="13"/>
      <c r="X1935" s="13"/>
      <c r="Y1935" s="13"/>
      <c r="Z1935" s="13"/>
      <c r="AA1935" s="13"/>
    </row>
    <row r="1936" spans="1:27" ht="15.75" customHeight="1" x14ac:dyDescent="0.2">
      <c r="A1936" s="13"/>
      <c r="B1936" s="37" t="str">
        <f>"CRS25WT6008362"</f>
        <v>CRS25WT6008362</v>
      </c>
      <c r="C1936" s="38">
        <v>45911</v>
      </c>
      <c r="D1936" s="39">
        <v>7.5023148148148144E-2</v>
      </c>
      <c r="E1936" s="37" t="s">
        <v>62</v>
      </c>
      <c r="F1936" s="37">
        <v>334</v>
      </c>
      <c r="G1936" s="37">
        <v>4</v>
      </c>
      <c r="H1936" s="37">
        <v>334.36309814453102</v>
      </c>
      <c r="I1936" s="37">
        <v>10.246966361999499</v>
      </c>
      <c r="J1936" s="37">
        <v>41.377086639404297</v>
      </c>
      <c r="K1936" s="37">
        <v>9.8442792892456108</v>
      </c>
      <c r="L1936" s="37">
        <v>33.965221405029297</v>
      </c>
      <c r="M1936" s="37">
        <v>0.78861153125762895</v>
      </c>
      <c r="N1936" s="37">
        <v>16.266752243041999</v>
      </c>
      <c r="O1936" s="37">
        <v>0</v>
      </c>
      <c r="P1936" s="37">
        <v>0</v>
      </c>
      <c r="Q1936" s="37">
        <v>1.0952379554510099E-2</v>
      </c>
      <c r="R1936" s="37">
        <v>25</v>
      </c>
      <c r="S1936" s="37">
        <v>0.42002290487289401</v>
      </c>
      <c r="T1936" s="37">
        <v>1003.92919921875</v>
      </c>
      <c r="U1936" s="37">
        <v>1527.58764648438</v>
      </c>
      <c r="V1936" s="13"/>
      <c r="W1936" s="13"/>
      <c r="X1936" s="13"/>
      <c r="Y1936" s="13"/>
      <c r="Z1936" s="13"/>
      <c r="AA1936" s="13"/>
    </row>
    <row r="1937" spans="1:27" ht="15.75" customHeight="1" x14ac:dyDescent="0.2">
      <c r="A1937" s="13"/>
      <c r="B1937" s="37" t="str">
        <f>"CRS25WT6008363"</f>
        <v>CRS25WT6008363</v>
      </c>
      <c r="C1937" s="38">
        <v>45911</v>
      </c>
      <c r="D1937" s="39">
        <v>7.7280092592592595E-2</v>
      </c>
      <c r="E1937" s="37" t="s">
        <v>62</v>
      </c>
      <c r="F1937" s="37">
        <v>333</v>
      </c>
      <c r="G1937" s="37">
        <v>4</v>
      </c>
      <c r="H1937" s="37">
        <v>333.25469970703102</v>
      </c>
      <c r="I1937" s="37">
        <v>10.1932468414307</v>
      </c>
      <c r="J1937" s="37">
        <v>41.289581298828097</v>
      </c>
      <c r="K1937" s="37">
        <v>9.8238687515258807</v>
      </c>
      <c r="L1937" s="37">
        <v>33.922958374023402</v>
      </c>
      <c r="M1937" s="37">
        <v>0.79181414842605602</v>
      </c>
      <c r="N1937" s="37">
        <v>16.2128295898438</v>
      </c>
      <c r="O1937" s="37">
        <v>0</v>
      </c>
      <c r="P1937" s="37">
        <v>0</v>
      </c>
      <c r="Q1937" s="37">
        <v>1.13095231354237E-2</v>
      </c>
      <c r="R1937" s="37">
        <v>25</v>
      </c>
      <c r="S1937" s="37">
        <v>0.43000075221061701</v>
      </c>
      <c r="T1937" s="37">
        <v>1001.32165527344</v>
      </c>
      <c r="U1937" s="37">
        <v>1481.71838378906</v>
      </c>
      <c r="V1937" s="13"/>
      <c r="W1937" s="13"/>
      <c r="X1937" s="13"/>
      <c r="Y1937" s="13"/>
      <c r="Z1937" s="13"/>
      <c r="AA1937" s="13"/>
    </row>
    <row r="1938" spans="1:27" ht="15.75" customHeight="1" x14ac:dyDescent="0.2">
      <c r="A1938" s="13"/>
      <c r="B1938" s="37" t="str">
        <f>"CRS25WT6008364"</f>
        <v>CRS25WT6008364</v>
      </c>
      <c r="C1938" s="38">
        <v>45911</v>
      </c>
      <c r="D1938" s="39">
        <v>0.14141203703703703</v>
      </c>
      <c r="E1938" s="37" t="s">
        <v>62</v>
      </c>
      <c r="F1938" s="37">
        <v>328</v>
      </c>
      <c r="G1938" s="37">
        <v>4</v>
      </c>
      <c r="H1938" s="37">
        <v>328.08807373046898</v>
      </c>
      <c r="I1938" s="37">
        <v>10.2445468902588</v>
      </c>
      <c r="J1938" s="37">
        <v>40.991935729980497</v>
      </c>
      <c r="K1938" s="37">
        <v>9.7212200164794904</v>
      </c>
      <c r="L1938" s="37">
        <v>33.749679565429702</v>
      </c>
      <c r="M1938" s="37">
        <v>0.781266629695892</v>
      </c>
      <c r="N1938" s="37">
        <v>15.9614725112915</v>
      </c>
      <c r="O1938" s="37">
        <v>0</v>
      </c>
      <c r="P1938" s="37">
        <v>0</v>
      </c>
      <c r="Q1938" s="37">
        <v>1.04761542752385E-2</v>
      </c>
      <c r="R1938" s="37">
        <v>25</v>
      </c>
      <c r="S1938" s="37">
        <v>0.42324569821357699</v>
      </c>
      <c r="T1938" s="37">
        <v>1010.81390380859</v>
      </c>
      <c r="U1938" s="37">
        <v>1603.07385253906</v>
      </c>
      <c r="V1938" s="13"/>
      <c r="W1938" s="13"/>
      <c r="X1938" s="13"/>
      <c r="Y1938" s="13"/>
      <c r="Z1938" s="13"/>
      <c r="AA1938" s="13"/>
    </row>
    <row r="1939" spans="1:27" ht="15.75" customHeight="1" x14ac:dyDescent="0.2">
      <c r="A1939" s="13"/>
      <c r="B1939" s="37" t="str">
        <f>"CRS25WT6008366"</f>
        <v>CRS25WT6008366</v>
      </c>
      <c r="C1939" s="38">
        <v>45911</v>
      </c>
      <c r="D1939" s="39">
        <v>8.1863425925925923E-2</v>
      </c>
      <c r="E1939" s="37" t="s">
        <v>62</v>
      </c>
      <c r="F1939" s="37">
        <v>329</v>
      </c>
      <c r="G1939" s="37">
        <v>4</v>
      </c>
      <c r="H1939" s="37">
        <v>329.13973999023398</v>
      </c>
      <c r="I1939" s="37">
        <v>10.1743984222412</v>
      </c>
      <c r="J1939" s="37">
        <v>41.241981506347699</v>
      </c>
      <c r="K1939" s="37">
        <v>9.7897729873657209</v>
      </c>
      <c r="L1939" s="37">
        <v>33.620773315429702</v>
      </c>
      <c r="M1939" s="37">
        <v>0.78439003229141202</v>
      </c>
      <c r="N1939" s="37">
        <v>16.012636184692401</v>
      </c>
      <c r="O1939" s="37">
        <v>0</v>
      </c>
      <c r="P1939" s="37">
        <v>0</v>
      </c>
      <c r="Q1939" s="37">
        <v>1.0158807970583401E-2</v>
      </c>
      <c r="R1939" s="37">
        <v>25</v>
      </c>
      <c r="S1939" s="37">
        <v>0.44579777121543901</v>
      </c>
      <c r="T1939" s="37">
        <v>1002.82153320312</v>
      </c>
      <c r="U1939" s="37">
        <v>1931.73852539062</v>
      </c>
      <c r="V1939" s="13"/>
      <c r="W1939" s="13"/>
      <c r="X1939" s="13"/>
      <c r="Y1939" s="13"/>
      <c r="Z1939" s="13"/>
      <c r="AA1939" s="13"/>
    </row>
    <row r="1940" spans="1:27" ht="15.75" customHeight="1" x14ac:dyDescent="0.2">
      <c r="A1940" s="13"/>
      <c r="B1940" s="37" t="str">
        <f>"CRS25WT6008368"</f>
        <v>CRS25WT6008368</v>
      </c>
      <c r="C1940" s="38">
        <v>45911</v>
      </c>
      <c r="D1940" s="39">
        <v>8.2581018518518512E-2</v>
      </c>
      <c r="E1940" s="37" t="s">
        <v>62</v>
      </c>
      <c r="F1940" s="37">
        <v>330</v>
      </c>
      <c r="G1940" s="37">
        <v>4</v>
      </c>
      <c r="H1940" s="37">
        <v>330.81573486328102</v>
      </c>
      <c r="I1940" s="37">
        <v>10.1944313049316</v>
      </c>
      <c r="J1940" s="37">
        <v>41.215366363525398</v>
      </c>
      <c r="K1940" s="37">
        <v>9.8235702514648402</v>
      </c>
      <c r="L1940" s="37">
        <v>33.675716400146499</v>
      </c>
      <c r="M1940" s="37">
        <v>0.78734302520751898</v>
      </c>
      <c r="N1940" s="37">
        <v>16.094173431396499</v>
      </c>
      <c r="O1940" s="37">
        <v>0</v>
      </c>
      <c r="P1940" s="37">
        <v>0</v>
      </c>
      <c r="Q1940" s="37">
        <v>1.06547614559531E-2</v>
      </c>
      <c r="R1940" s="37">
        <v>25</v>
      </c>
      <c r="S1940" s="37">
        <v>0.43775260448455799</v>
      </c>
      <c r="T1940" s="37">
        <v>1003.84063720703</v>
      </c>
      <c r="U1940" s="37">
        <v>1622.05920410156</v>
      </c>
      <c r="V1940" s="13"/>
      <c r="W1940" s="13"/>
      <c r="X1940" s="13"/>
      <c r="Y1940" s="13"/>
      <c r="Z1940" s="13"/>
      <c r="AA1940" s="13"/>
    </row>
    <row r="1941" spans="1:27" ht="15.75" customHeight="1" x14ac:dyDescent="0.2">
      <c r="A1941" s="13"/>
      <c r="B1941" s="37" t="str">
        <f>"CRS25WT6008373"</f>
        <v>CRS25WT6008373</v>
      </c>
      <c r="C1941" s="38">
        <v>45911</v>
      </c>
      <c r="D1941" s="39">
        <v>0.14318287037037036</v>
      </c>
      <c r="E1941" s="37" t="s">
        <v>62</v>
      </c>
      <c r="F1941" s="37">
        <v>331</v>
      </c>
      <c r="G1941" s="37">
        <v>4</v>
      </c>
      <c r="H1941" s="37">
        <v>331.88983154296898</v>
      </c>
      <c r="I1941" s="37">
        <v>10.2644052505493</v>
      </c>
      <c r="J1941" s="37">
        <v>40.961017608642599</v>
      </c>
      <c r="K1941" s="37">
        <v>9.83325099945068</v>
      </c>
      <c r="L1941" s="37">
        <v>33.751789093017599</v>
      </c>
      <c r="M1941" s="37">
        <v>0.78938597440719604</v>
      </c>
      <c r="N1941" s="37">
        <v>16.146429061889599</v>
      </c>
      <c r="O1941" s="37">
        <v>0</v>
      </c>
      <c r="P1941" s="37">
        <v>0</v>
      </c>
      <c r="Q1941" s="37">
        <v>1.7618428915739101E-2</v>
      </c>
      <c r="R1941" s="37">
        <v>25</v>
      </c>
      <c r="S1941" s="37">
        <v>0.41991189122200001</v>
      </c>
      <c r="T1941" s="37">
        <v>1005.23413085938</v>
      </c>
      <c r="U1941" s="37">
        <v>1241.61376953125</v>
      </c>
      <c r="V1941" s="13"/>
      <c r="W1941" s="13"/>
      <c r="X1941" s="13"/>
      <c r="Y1941" s="13"/>
      <c r="Z1941" s="13"/>
      <c r="AA1941" s="13"/>
    </row>
    <row r="1942" spans="1:27" ht="15.75" customHeight="1" x14ac:dyDescent="0.2">
      <c r="A1942" s="13"/>
      <c r="B1942" s="37" t="str">
        <f>"CRS25WT6008374"</f>
        <v>CRS25WT6008374</v>
      </c>
      <c r="C1942" s="38">
        <v>45911</v>
      </c>
      <c r="D1942" s="39">
        <v>0.14378472222222222</v>
      </c>
      <c r="E1942" s="37" t="s">
        <v>62</v>
      </c>
      <c r="F1942" s="37">
        <v>330</v>
      </c>
      <c r="G1942" s="37">
        <v>4</v>
      </c>
      <c r="H1942" s="37">
        <v>330.89181518554699</v>
      </c>
      <c r="I1942" s="37">
        <v>10.3179607391357</v>
      </c>
      <c r="J1942" s="37">
        <v>41.002937316894503</v>
      </c>
      <c r="K1942" s="37">
        <v>9.8252115249633807</v>
      </c>
      <c r="L1942" s="37">
        <v>33.677829742431598</v>
      </c>
      <c r="M1942" s="37">
        <v>0.78212684392929099</v>
      </c>
      <c r="N1942" s="37">
        <v>16.097875595092798</v>
      </c>
      <c r="O1942" s="37">
        <v>0</v>
      </c>
      <c r="P1942" s="37">
        <v>0</v>
      </c>
      <c r="Q1942" s="37">
        <v>1.09474249184132E-2</v>
      </c>
      <c r="R1942" s="37">
        <v>25</v>
      </c>
      <c r="S1942" s="37">
        <v>0.42281493544578602</v>
      </c>
      <c r="T1942" s="37">
        <v>1007.70831298828</v>
      </c>
      <c r="U1942" s="37">
        <v>770.649658203125</v>
      </c>
      <c r="V1942" s="13"/>
      <c r="W1942" s="13"/>
      <c r="X1942" s="13"/>
      <c r="Y1942" s="13"/>
      <c r="Z1942" s="13"/>
      <c r="AA1942" s="13"/>
    </row>
    <row r="1943" spans="1:27" ht="15.75" customHeight="1" x14ac:dyDescent="0.2">
      <c r="A1943" s="13"/>
      <c r="B1943" s="37" t="str">
        <f>"CRS25WT6008375"</f>
        <v>CRS25WT6008375</v>
      </c>
      <c r="C1943" s="38">
        <v>45911</v>
      </c>
      <c r="D1943" s="39">
        <v>0.14225694444444445</v>
      </c>
      <c r="E1943" s="37" t="s">
        <v>62</v>
      </c>
      <c r="F1943" s="37">
        <v>329</v>
      </c>
      <c r="G1943" s="37">
        <v>4</v>
      </c>
      <c r="H1943" s="37">
        <v>329.63558959960898</v>
      </c>
      <c r="I1943" s="37">
        <v>10.260394096374499</v>
      </c>
      <c r="J1943" s="37">
        <v>41.0290336608887</v>
      </c>
      <c r="K1943" s="37">
        <v>9.8014411926269496</v>
      </c>
      <c r="L1943" s="37">
        <v>33.631340026855497</v>
      </c>
      <c r="M1943" s="37">
        <v>0.78303062915802002</v>
      </c>
      <c r="N1943" s="37">
        <v>16.036760330200199</v>
      </c>
      <c r="O1943" s="37">
        <v>0</v>
      </c>
      <c r="P1943" s="37">
        <v>0</v>
      </c>
      <c r="Q1943" s="37">
        <v>1.0476151481270801E-2</v>
      </c>
      <c r="R1943" s="37">
        <v>25</v>
      </c>
      <c r="S1943" s="37">
        <v>0.43476334214210499</v>
      </c>
      <c r="T1943" s="37">
        <v>1014.71258544922</v>
      </c>
      <c r="U1943" s="37">
        <v>879.20324707031205</v>
      </c>
      <c r="V1943" s="13"/>
      <c r="W1943" s="13"/>
      <c r="X1943" s="13"/>
      <c r="Y1943" s="13"/>
      <c r="Z1943" s="13"/>
      <c r="AA1943" s="13"/>
    </row>
    <row r="1944" spans="1:27" ht="15.75" customHeight="1" x14ac:dyDescent="0.2">
      <c r="A1944" s="13"/>
      <c r="B1944" s="37" t="str">
        <f>"CRS25WT6008376"</f>
        <v>CRS25WT6008376</v>
      </c>
      <c r="C1944" s="38">
        <v>45911</v>
      </c>
      <c r="D1944" s="39">
        <v>0.1403587962962963</v>
      </c>
      <c r="E1944" s="37" t="s">
        <v>62</v>
      </c>
      <c r="F1944" s="37">
        <v>328</v>
      </c>
      <c r="G1944" s="37">
        <v>4</v>
      </c>
      <c r="H1944" s="37">
        <v>328.83602905273398</v>
      </c>
      <c r="I1944" s="37">
        <v>10.2198486328125</v>
      </c>
      <c r="J1944" s="37">
        <v>40.886619567871101</v>
      </c>
      <c r="K1944" s="37">
        <v>9.8276853561401403</v>
      </c>
      <c r="L1944" s="37">
        <v>33.460170745849602</v>
      </c>
      <c r="M1944" s="37">
        <v>0.78696191310882602</v>
      </c>
      <c r="N1944" s="37">
        <v>15.997860908508301</v>
      </c>
      <c r="O1944" s="37">
        <v>0</v>
      </c>
      <c r="P1944" s="37">
        <v>0</v>
      </c>
      <c r="Q1944" s="37">
        <v>1.51588078588247E-2</v>
      </c>
      <c r="R1944" s="37">
        <v>25</v>
      </c>
      <c r="S1944" s="37">
        <v>0.42689806222915599</v>
      </c>
      <c r="T1944" s="37">
        <v>1001.81701660156</v>
      </c>
      <c r="U1944" s="37">
        <v>1285.90686035156</v>
      </c>
      <c r="V1944" s="13"/>
      <c r="W1944" s="13"/>
      <c r="X1944" s="13"/>
      <c r="Y1944" s="13"/>
      <c r="Z1944" s="13"/>
      <c r="AA1944" s="13"/>
    </row>
    <row r="1945" spans="1:27" ht="15.75" customHeight="1" x14ac:dyDescent="0.2">
      <c r="A1945" s="13"/>
      <c r="B1945" s="37" t="str">
        <f>"CRS25WT6008377"</f>
        <v>CRS25WT6008377</v>
      </c>
      <c r="C1945" s="38">
        <v>45911</v>
      </c>
      <c r="D1945" s="39">
        <v>0.1373263888888889</v>
      </c>
      <c r="E1945" s="37" t="s">
        <v>62</v>
      </c>
      <c r="F1945" s="37">
        <v>324</v>
      </c>
      <c r="G1945" s="37">
        <v>4</v>
      </c>
      <c r="H1945" s="37">
        <v>324.17724609375</v>
      </c>
      <c r="I1945" s="37">
        <v>10.125408172607401</v>
      </c>
      <c r="J1945" s="37">
        <v>40.824928283691399</v>
      </c>
      <c r="K1945" s="37">
        <v>9.6768407821655291</v>
      </c>
      <c r="L1945" s="37">
        <v>33.500320434570298</v>
      </c>
      <c r="M1945" s="37">
        <v>0.78423202037811302</v>
      </c>
      <c r="N1945" s="37">
        <v>15.771211624145501</v>
      </c>
      <c r="O1945" s="37">
        <v>0</v>
      </c>
      <c r="P1945" s="37">
        <v>0</v>
      </c>
      <c r="Q1945" s="37">
        <v>1.52381537482142E-2</v>
      </c>
      <c r="R1945" s="37">
        <v>25</v>
      </c>
      <c r="S1945" s="37">
        <v>0.43193009495735202</v>
      </c>
      <c r="T1945" s="37">
        <v>1003.81951904297</v>
      </c>
      <c r="U1945" s="37">
        <v>1938.52697753906</v>
      </c>
      <c r="V1945" s="13"/>
      <c r="W1945" s="13"/>
      <c r="X1945" s="13"/>
      <c r="Y1945" s="13"/>
      <c r="Z1945" s="13"/>
      <c r="AA1945" s="13"/>
    </row>
    <row r="1946" spans="1:27" ht="15.75" customHeight="1" x14ac:dyDescent="0.2">
      <c r="A1946" s="13"/>
      <c r="B1946" s="37" t="str">
        <f>"CRS25WT6008381"</f>
        <v>CRS25WT6008381</v>
      </c>
      <c r="C1946" s="38">
        <v>45911</v>
      </c>
      <c r="D1946" s="39">
        <v>9.0138888888888893E-2</v>
      </c>
      <c r="E1946" s="37" t="s">
        <v>62</v>
      </c>
      <c r="F1946" s="37">
        <v>327</v>
      </c>
      <c r="G1946" s="37">
        <v>4</v>
      </c>
      <c r="H1946" s="37">
        <v>327.40945434570301</v>
      </c>
      <c r="I1946" s="37">
        <v>10.0645179748535</v>
      </c>
      <c r="J1946" s="37">
        <v>40.964199066162102</v>
      </c>
      <c r="K1946" s="37">
        <v>9.7218103408813494</v>
      </c>
      <c r="L1946" s="37">
        <v>33.677829742431598</v>
      </c>
      <c r="M1946" s="37">
        <v>0.794133961200714</v>
      </c>
      <c r="N1946" s="37">
        <v>15.9284582138062</v>
      </c>
      <c r="O1946" s="37">
        <v>0</v>
      </c>
      <c r="P1946" s="37">
        <v>0</v>
      </c>
      <c r="Q1946" s="37">
        <v>1.19046065956354E-2</v>
      </c>
      <c r="R1946" s="37">
        <v>25</v>
      </c>
      <c r="S1946" s="37">
        <v>0.41624927520751998</v>
      </c>
      <c r="T1946" s="37">
        <v>1009.79296875</v>
      </c>
      <c r="U1946" s="37">
        <v>1549.61755371094</v>
      </c>
      <c r="V1946" s="13"/>
      <c r="W1946" s="13"/>
      <c r="X1946" s="13"/>
      <c r="Y1946" s="13"/>
      <c r="Z1946" s="13"/>
      <c r="AA1946" s="13"/>
    </row>
    <row r="1947" spans="1:27" ht="15.75" customHeight="1" x14ac:dyDescent="0.2">
      <c r="A1947" s="13"/>
      <c r="B1947" s="37" t="str">
        <f>"CRS25WT6008382"</f>
        <v>CRS25WT6008382</v>
      </c>
      <c r="C1947" s="38">
        <v>45911</v>
      </c>
      <c r="D1947" s="39">
        <v>9.1388888888888895E-2</v>
      </c>
      <c r="E1947" s="37" t="s">
        <v>62</v>
      </c>
      <c r="F1947" s="37">
        <v>327</v>
      </c>
      <c r="G1947" s="37">
        <v>4</v>
      </c>
      <c r="H1947" s="37">
        <v>327.31906127929699</v>
      </c>
      <c r="I1947" s="37">
        <v>10.1743078231812</v>
      </c>
      <c r="J1947" s="37">
        <v>40.973361968994098</v>
      </c>
      <c r="K1947" s="37">
        <v>9.7124223709106392</v>
      </c>
      <c r="L1947" s="37">
        <v>33.701072692871101</v>
      </c>
      <c r="M1947" s="37">
        <v>0.78517204523086603</v>
      </c>
      <c r="N1947" s="37">
        <v>15.9240608215332</v>
      </c>
      <c r="O1947" s="37">
        <v>0</v>
      </c>
      <c r="P1947" s="37">
        <v>0</v>
      </c>
      <c r="Q1947" s="37">
        <v>1.7579404637217501E-2</v>
      </c>
      <c r="R1947" s="37">
        <v>25</v>
      </c>
      <c r="S1947" s="37">
        <v>0.42278391122817999</v>
      </c>
      <c r="T1947" s="37">
        <v>1002.71099853516</v>
      </c>
      <c r="U1947" s="37">
        <v>1370.16662597656</v>
      </c>
      <c r="V1947" s="13"/>
      <c r="W1947" s="13"/>
      <c r="X1947" s="13"/>
      <c r="Y1947" s="13"/>
      <c r="Z1947" s="13"/>
      <c r="AA1947" s="13"/>
    </row>
    <row r="1948" spans="1:27" ht="15.75" customHeight="1" x14ac:dyDescent="0.2">
      <c r="A1948" s="13"/>
      <c r="B1948" s="37" t="str">
        <f>"CRS25WT6008383"</f>
        <v>CRS25WT6008383</v>
      </c>
      <c r="C1948" s="38">
        <v>45911</v>
      </c>
      <c r="D1948" s="39">
        <v>0.70896990740740751</v>
      </c>
      <c r="E1948" s="37" t="s">
        <v>62</v>
      </c>
      <c r="F1948" s="37">
        <v>330</v>
      </c>
      <c r="G1948" s="37">
        <v>4</v>
      </c>
      <c r="H1948" s="37">
        <v>330.21316528320301</v>
      </c>
      <c r="I1948" s="37">
        <v>10.1836805343628</v>
      </c>
      <c r="J1948" s="37">
        <v>41.095405578613303</v>
      </c>
      <c r="K1948" s="37">
        <v>9.7812376022338903</v>
      </c>
      <c r="L1948" s="37">
        <v>33.759853363037102</v>
      </c>
      <c r="M1948" s="37">
        <v>0.78903514146804798</v>
      </c>
      <c r="N1948" s="37">
        <v>16.0648593902588</v>
      </c>
      <c r="O1948" s="37">
        <v>0</v>
      </c>
      <c r="P1948" s="37">
        <v>0</v>
      </c>
      <c r="Q1948" s="37">
        <v>1.19046065956354E-2</v>
      </c>
      <c r="R1948" s="37">
        <v>25</v>
      </c>
      <c r="S1948" s="37">
        <v>0.42904216051101701</v>
      </c>
      <c r="T1948" s="37">
        <v>1001.42224121094</v>
      </c>
      <c r="U1948" s="37">
        <v>806.156982421875</v>
      </c>
      <c r="V1948" s="13"/>
      <c r="W1948" s="13"/>
      <c r="X1948" s="13"/>
      <c r="Y1948" s="13"/>
      <c r="Z1948" s="13"/>
      <c r="AA1948" s="13"/>
    </row>
    <row r="1949" spans="1:27" ht="15.75" customHeight="1" x14ac:dyDescent="0.2">
      <c r="A1949" s="13"/>
      <c r="B1949" s="37" t="str">
        <f>"CRS25WT6008384"</f>
        <v>CRS25WT6008384</v>
      </c>
      <c r="C1949" s="38">
        <v>45911</v>
      </c>
      <c r="D1949" s="39">
        <v>0.71781249999999996</v>
      </c>
      <c r="E1949" s="37" t="s">
        <v>62</v>
      </c>
      <c r="F1949" s="37">
        <v>328</v>
      </c>
      <c r="G1949" s="37">
        <v>4</v>
      </c>
      <c r="H1949" s="37">
        <v>328.57296752929699</v>
      </c>
      <c r="I1949" s="37">
        <v>10.165998458862299</v>
      </c>
      <c r="J1949" s="37">
        <v>41.134326934814503</v>
      </c>
      <c r="K1949" s="37">
        <v>9.7265663146972692</v>
      </c>
      <c r="L1949" s="37">
        <v>33.780979156494098</v>
      </c>
      <c r="M1949" s="37">
        <v>0.78573733568191495</v>
      </c>
      <c r="N1949" s="37">
        <v>15.9850625991821</v>
      </c>
      <c r="O1949" s="37">
        <v>0</v>
      </c>
      <c r="P1949" s="37">
        <v>0</v>
      </c>
      <c r="Q1949" s="37">
        <v>1.06646828353405E-2</v>
      </c>
      <c r="R1949" s="37">
        <v>25</v>
      </c>
      <c r="S1949" s="37">
        <v>0.43773505091667197</v>
      </c>
      <c r="T1949" s="37">
        <v>1035.81274414062</v>
      </c>
      <c r="U1949" s="37">
        <v>616.84344482421898</v>
      </c>
      <c r="V1949" s="13"/>
      <c r="W1949" s="13"/>
      <c r="X1949" s="13"/>
      <c r="Y1949" s="13"/>
      <c r="Z1949" s="13"/>
      <c r="AA1949" s="13"/>
    </row>
    <row r="1950" spans="1:27" ht="15.75" customHeight="1" x14ac:dyDescent="0.2">
      <c r="A1950" s="13"/>
      <c r="B1950" s="37" t="str">
        <f>"CRS25WT6008385"</f>
        <v>CRS25WT6008385</v>
      </c>
      <c r="C1950" s="38">
        <v>45911</v>
      </c>
      <c r="D1950" s="39">
        <v>0.15206018518518519</v>
      </c>
      <c r="E1950" s="37" t="s">
        <v>62</v>
      </c>
      <c r="F1950" s="37">
        <v>329</v>
      </c>
      <c r="G1950" s="37">
        <v>4</v>
      </c>
      <c r="H1950" s="37">
        <v>329.63021850585898</v>
      </c>
      <c r="I1950" s="37">
        <v>10.2897243499756</v>
      </c>
      <c r="J1950" s="37">
        <v>40.967689514160199</v>
      </c>
      <c r="K1950" s="37">
        <v>9.8197917938232404</v>
      </c>
      <c r="L1950" s="37">
        <v>33.567943572997997</v>
      </c>
      <c r="M1950" s="37">
        <v>0.78195506334304798</v>
      </c>
      <c r="N1950" s="37">
        <v>16.0364990234375</v>
      </c>
      <c r="O1950" s="37">
        <v>0</v>
      </c>
      <c r="P1950" s="37">
        <v>0</v>
      </c>
      <c r="Q1950" s="37">
        <v>1.19047593325377E-2</v>
      </c>
      <c r="R1950" s="37">
        <v>25</v>
      </c>
      <c r="S1950" s="37">
        <v>0.43299287557601901</v>
      </c>
      <c r="T1950" s="37">
        <v>1003.08801269531</v>
      </c>
      <c r="U1950" s="37">
        <v>746.531005859375</v>
      </c>
      <c r="V1950" s="13"/>
      <c r="W1950" s="13"/>
      <c r="X1950" s="13"/>
      <c r="Y1950" s="13"/>
      <c r="Z1950" s="13"/>
      <c r="AA1950" s="13"/>
    </row>
    <row r="1951" spans="1:27" ht="15.75" customHeight="1" x14ac:dyDescent="0.2">
      <c r="A1951" s="13"/>
      <c r="B1951" s="37" t="str">
        <f>"CRS25WT6008386"</f>
        <v>CRS25WT6008386</v>
      </c>
      <c r="C1951" s="38">
        <v>45911</v>
      </c>
      <c r="D1951" s="39">
        <v>0.15375</v>
      </c>
      <c r="E1951" s="37" t="s">
        <v>62</v>
      </c>
      <c r="F1951" s="37">
        <v>330</v>
      </c>
      <c r="G1951" s="37">
        <v>4</v>
      </c>
      <c r="H1951" s="37">
        <v>330.03863525390602</v>
      </c>
      <c r="I1951" s="37">
        <v>10.1819295883179</v>
      </c>
      <c r="J1951" s="37">
        <v>40.968643188476598</v>
      </c>
      <c r="K1951" s="37">
        <v>9.8654966354370099</v>
      </c>
      <c r="L1951" s="37">
        <v>33.453830718994098</v>
      </c>
      <c r="M1951" s="37">
        <v>0.79119426012039196</v>
      </c>
      <c r="N1951" s="37">
        <v>16.056367874145501</v>
      </c>
      <c r="O1951" s="37">
        <v>0</v>
      </c>
      <c r="P1951" s="37">
        <v>0</v>
      </c>
      <c r="Q1951" s="37">
        <v>1.0952379554510099E-2</v>
      </c>
      <c r="R1951" s="37">
        <v>25</v>
      </c>
      <c r="S1951" s="37">
        <v>0.43583568930625899</v>
      </c>
      <c r="T1951" s="37">
        <v>1001.12628173828</v>
      </c>
      <c r="U1951" s="37">
        <v>1368.25695800781</v>
      </c>
      <c r="V1951" s="13"/>
      <c r="W1951" s="13"/>
      <c r="X1951" s="13"/>
      <c r="Y1951" s="13"/>
      <c r="Z1951" s="13"/>
      <c r="AA1951" s="13"/>
    </row>
    <row r="1952" spans="1:27" ht="15.75" customHeight="1" x14ac:dyDescent="0.2">
      <c r="A1952" s="13"/>
      <c r="B1952" s="37" t="str">
        <f>"CRS25WT6008387"</f>
        <v>CRS25WT6008387</v>
      </c>
      <c r="C1952" s="38">
        <v>45911</v>
      </c>
      <c r="D1952" s="39">
        <v>0.14476851851851852</v>
      </c>
      <c r="E1952" s="37" t="s">
        <v>62</v>
      </c>
      <c r="F1952" s="37">
        <v>330</v>
      </c>
      <c r="G1952" s="37">
        <v>4</v>
      </c>
      <c r="H1952" s="37">
        <v>330.81591796875</v>
      </c>
      <c r="I1952" s="37">
        <v>10.266274452209499</v>
      </c>
      <c r="J1952" s="37">
        <v>40.986297607421903</v>
      </c>
      <c r="K1952" s="37">
        <v>9.8204936981201207</v>
      </c>
      <c r="L1952" s="37">
        <v>33.686283111572301</v>
      </c>
      <c r="M1952" s="37">
        <v>0.78620326519012496</v>
      </c>
      <c r="N1952" s="37">
        <v>16.094182968139599</v>
      </c>
      <c r="O1952" s="37">
        <v>0</v>
      </c>
      <c r="P1952" s="37">
        <v>0</v>
      </c>
      <c r="Q1952" s="37">
        <v>1.5236857347190399E-2</v>
      </c>
      <c r="R1952" s="37">
        <v>25</v>
      </c>
      <c r="S1952" s="37">
        <v>0.417705178260803</v>
      </c>
      <c r="T1952" s="37">
        <v>1004.89221191406</v>
      </c>
      <c r="U1952" s="37">
        <v>733.46380615234398</v>
      </c>
      <c r="V1952" s="13"/>
      <c r="W1952" s="13"/>
      <c r="X1952" s="13"/>
      <c r="Y1952" s="13"/>
      <c r="Z1952" s="13"/>
      <c r="AA1952" s="13"/>
    </row>
    <row r="1953" spans="1:27" ht="15.75" customHeight="1" x14ac:dyDescent="0.2">
      <c r="A1953" s="13"/>
      <c r="B1953" s="37" t="str">
        <f>"CRS25WT6008388"</f>
        <v>CRS25WT6008388</v>
      </c>
      <c r="C1953" s="38">
        <v>45911</v>
      </c>
      <c r="D1953" s="39">
        <v>0.15033564814814815</v>
      </c>
      <c r="E1953" s="37" t="s">
        <v>62</v>
      </c>
      <c r="F1953" s="37">
        <v>329</v>
      </c>
      <c r="G1953" s="37">
        <v>4</v>
      </c>
      <c r="H1953" s="37">
        <v>329.02059936523398</v>
      </c>
      <c r="I1953" s="37">
        <v>10.3289346694946</v>
      </c>
      <c r="J1953" s="37">
        <v>40.982353210449197</v>
      </c>
      <c r="K1953" s="37">
        <v>9.7923841476440394</v>
      </c>
      <c r="L1953" s="37">
        <v>33.599639892578097</v>
      </c>
      <c r="M1953" s="37">
        <v>0.77726775407791104</v>
      </c>
      <c r="N1953" s="37">
        <v>16.006839752197301</v>
      </c>
      <c r="O1953" s="37">
        <v>0</v>
      </c>
      <c r="P1953" s="37">
        <v>0</v>
      </c>
      <c r="Q1953" s="37">
        <v>1.06352306902409E-2</v>
      </c>
      <c r="R1953" s="37">
        <v>25</v>
      </c>
      <c r="S1953" s="37">
        <v>0.44220843911170998</v>
      </c>
      <c r="T1953" s="37">
        <v>1004.43597412109</v>
      </c>
      <c r="U1953" s="37">
        <v>768.58343505859398</v>
      </c>
      <c r="V1953" s="13"/>
      <c r="W1953" s="13"/>
      <c r="X1953" s="13"/>
      <c r="Y1953" s="13"/>
      <c r="Z1953" s="13"/>
      <c r="AA1953" s="13"/>
    </row>
    <row r="1954" spans="1:27" ht="15.75" customHeight="1" x14ac:dyDescent="0.2">
      <c r="A1954" s="13"/>
      <c r="B1954" s="37" t="str">
        <f>"CRS25WT6008389"</f>
        <v>CRS25WT6008389</v>
      </c>
      <c r="C1954" s="38">
        <v>45911</v>
      </c>
      <c r="D1954" s="39">
        <v>9.2881944444444434E-2</v>
      </c>
      <c r="E1954" s="37" t="s">
        <v>62</v>
      </c>
      <c r="F1954" s="37">
        <v>325</v>
      </c>
      <c r="G1954" s="37">
        <v>4</v>
      </c>
      <c r="H1954" s="37">
        <v>325.56982421875</v>
      </c>
      <c r="I1954" s="37">
        <v>10.2384634017944</v>
      </c>
      <c r="J1954" s="37">
        <v>41.0232124328613</v>
      </c>
      <c r="K1954" s="37">
        <v>9.6375551223754901</v>
      </c>
      <c r="L1954" s="37">
        <v>33.7813720703125</v>
      </c>
      <c r="M1954" s="37">
        <v>0.77513921260833696</v>
      </c>
      <c r="N1954" s="37">
        <v>15.8389596939087</v>
      </c>
      <c r="O1954" s="37">
        <v>0</v>
      </c>
      <c r="P1954" s="37">
        <v>0</v>
      </c>
      <c r="Q1954" s="37">
        <v>1.5081845223903699E-2</v>
      </c>
      <c r="R1954" s="37">
        <v>25</v>
      </c>
      <c r="S1954" s="37">
        <v>0.43222784996032698</v>
      </c>
      <c r="T1954" s="37">
        <v>1002.93328857422</v>
      </c>
      <c r="U1954" s="37">
        <v>469.69149780273398</v>
      </c>
      <c r="V1954" s="13"/>
      <c r="W1954" s="13"/>
      <c r="X1954" s="13"/>
      <c r="Y1954" s="13"/>
      <c r="Z1954" s="13"/>
      <c r="AA1954" s="13"/>
    </row>
    <row r="1955" spans="1:27" ht="15.75" customHeight="1" x14ac:dyDescent="0.2">
      <c r="A1955" s="13"/>
      <c r="B1955" s="37" t="str">
        <f>"CRS25WT6008390"</f>
        <v>CRS25WT6008390</v>
      </c>
      <c r="C1955" s="38">
        <v>45911</v>
      </c>
      <c r="D1955" s="39">
        <v>9.3587962962962956E-2</v>
      </c>
      <c r="E1955" s="37" t="s">
        <v>62</v>
      </c>
      <c r="F1955" s="37">
        <v>331</v>
      </c>
      <c r="G1955" s="37">
        <v>4</v>
      </c>
      <c r="H1955" s="37">
        <v>331.08981323242199</v>
      </c>
      <c r="I1955" s="37">
        <v>10.1882381439209</v>
      </c>
      <c r="J1955" s="37">
        <v>41.074825286865199</v>
      </c>
      <c r="K1955" s="37">
        <v>9.8083200454711896</v>
      </c>
      <c r="L1955" s="37">
        <v>33.756015777587898</v>
      </c>
      <c r="M1955" s="37">
        <v>0.79117220640182495</v>
      </c>
      <c r="N1955" s="37">
        <v>16.107507705688501</v>
      </c>
      <c r="O1955" s="37">
        <v>0</v>
      </c>
      <c r="P1955" s="37">
        <v>0</v>
      </c>
      <c r="Q1955" s="37">
        <v>1.0952379554510099E-2</v>
      </c>
      <c r="R1955" s="37">
        <v>25</v>
      </c>
      <c r="S1955" s="37">
        <v>0.41450527310371399</v>
      </c>
      <c r="T1955" s="37">
        <v>1002.56433105469</v>
      </c>
      <c r="U1955" s="37">
        <v>1585.58349609375</v>
      </c>
      <c r="V1955" s="13"/>
      <c r="W1955" s="13"/>
      <c r="X1955" s="13"/>
      <c r="Y1955" s="13"/>
      <c r="Z1955" s="13"/>
      <c r="AA1955" s="13"/>
    </row>
    <row r="1956" spans="1:27" ht="15.75" customHeight="1" x14ac:dyDescent="0.2">
      <c r="A1956" s="13"/>
      <c r="B1956" s="37" t="str">
        <f>"CRS25WT6008391"</f>
        <v>CRS25WT6008391</v>
      </c>
      <c r="C1956" s="38">
        <v>45911</v>
      </c>
      <c r="D1956" s="39">
        <v>9.4861111111111118E-2</v>
      </c>
      <c r="E1956" s="37" t="s">
        <v>62</v>
      </c>
      <c r="F1956" s="37">
        <v>327</v>
      </c>
      <c r="G1956" s="37">
        <v>4</v>
      </c>
      <c r="H1956" s="37">
        <v>327.78112792968699</v>
      </c>
      <c r="I1956" s="37">
        <v>10.0972652435303</v>
      </c>
      <c r="J1956" s="37">
        <v>41.058578491210902</v>
      </c>
      <c r="K1956" s="37">
        <v>9.6987657546997106</v>
      </c>
      <c r="L1956" s="37">
        <v>33.796169281005902</v>
      </c>
      <c r="M1956" s="37">
        <v>0.79063540697097801</v>
      </c>
      <c r="N1956" s="37">
        <v>15.946539878845201</v>
      </c>
      <c r="O1956" s="37">
        <v>0</v>
      </c>
      <c r="P1956" s="37">
        <v>0</v>
      </c>
      <c r="Q1956" s="37">
        <v>1.16074522957206E-2</v>
      </c>
      <c r="R1956" s="37">
        <v>25</v>
      </c>
      <c r="S1956" s="37">
        <v>0.421192497014999</v>
      </c>
      <c r="T1956" s="37">
        <v>1001.52648925781</v>
      </c>
      <c r="U1956" s="37">
        <v>1092.62268066406</v>
      </c>
      <c r="V1956" s="13"/>
      <c r="W1956" s="13"/>
      <c r="X1956" s="13"/>
      <c r="Y1956" s="13"/>
      <c r="Z1956" s="13"/>
      <c r="AA1956" s="13"/>
    </row>
    <row r="1957" spans="1:27" ht="15.75" customHeight="1" x14ac:dyDescent="0.2">
      <c r="A1957" s="13"/>
      <c r="B1957" s="37" t="str">
        <f>"CRS25WT6008392"</f>
        <v>CRS25WT6008392</v>
      </c>
      <c r="C1957" s="38">
        <v>45911</v>
      </c>
      <c r="D1957" s="39">
        <v>9.5347222222222208E-2</v>
      </c>
      <c r="E1957" s="37" t="s">
        <v>62</v>
      </c>
      <c r="F1957" s="37">
        <v>328</v>
      </c>
      <c r="G1957" s="37">
        <v>4</v>
      </c>
      <c r="H1957" s="37">
        <v>328.12896728515602</v>
      </c>
      <c r="I1957" s="37">
        <v>10.2710161209106</v>
      </c>
      <c r="J1957" s="37">
        <v>41.077125549316399</v>
      </c>
      <c r="K1957" s="37">
        <v>9.7824592590331996</v>
      </c>
      <c r="L1957" s="37">
        <v>33.5425834655762</v>
      </c>
      <c r="M1957" s="37">
        <v>0.77773404121398904</v>
      </c>
      <c r="N1957" s="37">
        <v>15.963461875915501</v>
      </c>
      <c r="O1957" s="37">
        <v>0</v>
      </c>
      <c r="P1957" s="37">
        <v>0</v>
      </c>
      <c r="Q1957" s="37">
        <v>1.0163690894842099E-2</v>
      </c>
      <c r="R1957" s="37">
        <v>25</v>
      </c>
      <c r="S1957" s="37">
        <v>0.45513945817947399</v>
      </c>
      <c r="T1957" s="37">
        <v>999.87176513671898</v>
      </c>
      <c r="U1957" s="37">
        <v>3719.66528320313</v>
      </c>
      <c r="V1957" s="13"/>
      <c r="W1957" s="13"/>
      <c r="X1957" s="13"/>
      <c r="Y1957" s="13"/>
      <c r="Z1957" s="13"/>
      <c r="AA1957" s="13"/>
    </row>
    <row r="1958" spans="1:27" ht="15.75" customHeight="1" x14ac:dyDescent="0.2">
      <c r="A1958" s="13"/>
      <c r="B1958" s="37" t="str">
        <f>"CRS25WT6008393"</f>
        <v>CRS25WT6008393</v>
      </c>
      <c r="C1958" s="38">
        <v>45911</v>
      </c>
      <c r="D1958" s="39">
        <v>9.673611111111112E-2</v>
      </c>
      <c r="E1958" s="37" t="s">
        <v>62</v>
      </c>
      <c r="F1958" s="37">
        <v>324</v>
      </c>
      <c r="G1958" s="37">
        <v>4</v>
      </c>
      <c r="H1958" s="37">
        <v>324.63235473632801</v>
      </c>
      <c r="I1958" s="37">
        <v>10.1090793609619</v>
      </c>
      <c r="J1958" s="37">
        <v>41.031772613525398</v>
      </c>
      <c r="K1958" s="37">
        <v>9.6544942855834996</v>
      </c>
      <c r="L1958" s="37">
        <v>33.624996185302699</v>
      </c>
      <c r="M1958" s="37">
        <v>0.78263616561889704</v>
      </c>
      <c r="N1958" s="37">
        <v>15.793352127075201</v>
      </c>
      <c r="O1958" s="37">
        <v>0</v>
      </c>
      <c r="P1958" s="37">
        <v>0</v>
      </c>
      <c r="Q1958" s="37">
        <v>1.0163690894842099E-2</v>
      </c>
      <c r="R1958" s="37">
        <v>25</v>
      </c>
      <c r="S1958" s="37">
        <v>0.43432798981666598</v>
      </c>
      <c r="T1958" s="37">
        <v>1002.01849365234</v>
      </c>
      <c r="U1958" s="37">
        <v>1208.05773925781</v>
      </c>
      <c r="V1958" s="13"/>
      <c r="W1958" s="13"/>
      <c r="X1958" s="13"/>
      <c r="Y1958" s="13"/>
      <c r="Z1958" s="13"/>
      <c r="AA1958" s="13"/>
    </row>
    <row r="1959" spans="1:27" ht="15.75" customHeight="1" x14ac:dyDescent="0.2">
      <c r="A1959" s="13"/>
      <c r="B1959" s="37" t="str">
        <f>"CRS25WT6008394"</f>
        <v>CRS25WT6008394</v>
      </c>
      <c r="C1959" s="38">
        <v>45911</v>
      </c>
      <c r="D1959" s="39">
        <v>9.7453703703703709E-2</v>
      </c>
      <c r="E1959" s="37" t="s">
        <v>62</v>
      </c>
      <c r="F1959" s="37">
        <v>327</v>
      </c>
      <c r="G1959" s="37">
        <v>4</v>
      </c>
      <c r="H1959" s="37">
        <v>327.83029174804699</v>
      </c>
      <c r="I1959" s="37">
        <v>10.1861934661865</v>
      </c>
      <c r="J1959" s="37">
        <v>41.0506401062012</v>
      </c>
      <c r="K1959" s="37">
        <v>9.7809486389160192</v>
      </c>
      <c r="L1959" s="37">
        <v>33.517227172851598</v>
      </c>
      <c r="M1959" s="37">
        <v>0.784002125263214</v>
      </c>
      <c r="N1959" s="37">
        <v>15.948931694030801</v>
      </c>
      <c r="O1959" s="37">
        <v>0</v>
      </c>
      <c r="P1959" s="37">
        <v>0</v>
      </c>
      <c r="Q1959" s="37">
        <v>1.5236857347190399E-2</v>
      </c>
      <c r="R1959" s="37">
        <v>25</v>
      </c>
      <c r="S1959" s="37">
        <v>0.43673759698867798</v>
      </c>
      <c r="T1959" s="37">
        <v>1004.30493164062</v>
      </c>
      <c r="U1959" s="37">
        <v>1425.08312988281</v>
      </c>
      <c r="V1959" s="13"/>
      <c r="W1959" s="13"/>
      <c r="X1959" s="13"/>
      <c r="Y1959" s="13"/>
      <c r="Z1959" s="13"/>
      <c r="AA1959" s="13"/>
    </row>
    <row r="1960" spans="1:27" ht="15.75" customHeight="1" x14ac:dyDescent="0.2">
      <c r="A1960" s="13"/>
      <c r="B1960" s="37" t="str">
        <f>"CRS25WT6008395"</f>
        <v>CRS25WT6008395</v>
      </c>
      <c r="C1960" s="38">
        <v>45911</v>
      </c>
      <c r="D1960" s="39">
        <v>0.72356481481481483</v>
      </c>
      <c r="E1960" s="37" t="s">
        <v>62</v>
      </c>
      <c r="F1960" s="37">
        <v>325</v>
      </c>
      <c r="G1960" s="37">
        <v>4</v>
      </c>
      <c r="H1960" s="37">
        <v>325.67730712890602</v>
      </c>
      <c r="I1960" s="37">
        <v>10.2543325424194</v>
      </c>
      <c r="J1960" s="37">
        <v>41.005062103271499</v>
      </c>
      <c r="K1960" s="37">
        <v>9.7561731338500994</v>
      </c>
      <c r="L1960" s="37">
        <v>33.381668090820298</v>
      </c>
      <c r="M1960" s="37">
        <v>0.77453780174255404</v>
      </c>
      <c r="N1960" s="37">
        <v>15.844188690185501</v>
      </c>
      <c r="O1960" s="37">
        <v>0</v>
      </c>
      <c r="P1960" s="37">
        <v>0</v>
      </c>
      <c r="Q1960" s="37">
        <v>1.0327381081879101E-2</v>
      </c>
      <c r="R1960" s="37">
        <v>25</v>
      </c>
      <c r="S1960" s="37">
        <v>0.45516526699066201</v>
      </c>
      <c r="T1960" s="37">
        <v>1017.97729492187</v>
      </c>
      <c r="U1960" s="37">
        <v>765.86096191406205</v>
      </c>
      <c r="V1960" s="13"/>
      <c r="W1960" s="13"/>
      <c r="X1960" s="13"/>
      <c r="Y1960" s="13"/>
      <c r="Z1960" s="13"/>
      <c r="AA1960" s="13"/>
    </row>
    <row r="1961" spans="1:27" ht="15.75" customHeight="1" x14ac:dyDescent="0.2">
      <c r="A1961" s="13"/>
      <c r="B1961" s="37" t="str">
        <f>"CRS25WT6008397"</f>
        <v>CRS25WT6008397</v>
      </c>
      <c r="C1961" s="38">
        <v>45911</v>
      </c>
      <c r="D1961" s="39">
        <v>0.72258101851851853</v>
      </c>
      <c r="E1961" s="37" t="s">
        <v>62</v>
      </c>
      <c r="F1961" s="37">
        <v>327</v>
      </c>
      <c r="G1961" s="37">
        <v>4</v>
      </c>
      <c r="H1961" s="37">
        <v>327.42263793945301</v>
      </c>
      <c r="I1961" s="37">
        <v>10.1356468200684</v>
      </c>
      <c r="J1961" s="37">
        <v>41.037330627441399</v>
      </c>
      <c r="K1961" s="37">
        <v>9.7979145050048793</v>
      </c>
      <c r="L1961" s="37">
        <v>33.4175834655762</v>
      </c>
      <c r="M1961" s="37">
        <v>0.78718739748001099</v>
      </c>
      <c r="N1961" s="37">
        <v>15.9290990829468</v>
      </c>
      <c r="O1961" s="37">
        <v>0</v>
      </c>
      <c r="P1961" s="37">
        <v>0</v>
      </c>
      <c r="Q1961" s="37">
        <v>1.5236857347190399E-2</v>
      </c>
      <c r="R1961" s="37">
        <v>25</v>
      </c>
      <c r="S1961" s="37">
        <v>0.45293614268302901</v>
      </c>
      <c r="T1961" s="37">
        <v>1020.67547607422</v>
      </c>
      <c r="U1961" s="37">
        <v>1780.74438476562</v>
      </c>
      <c r="V1961" s="13"/>
      <c r="W1961" s="13"/>
      <c r="X1961" s="13"/>
      <c r="Y1961" s="13"/>
      <c r="Z1961" s="13"/>
      <c r="AA1961" s="13"/>
    </row>
    <row r="1962" spans="1:27" ht="15.75" customHeight="1" x14ac:dyDescent="0.2">
      <c r="A1962" s="13"/>
      <c r="B1962" s="37" t="str">
        <f>"CRS25WT6008398"</f>
        <v>CRS25WT6008398</v>
      </c>
      <c r="C1962" s="38">
        <v>45911</v>
      </c>
      <c r="D1962" s="39">
        <v>9.8321759259259248E-2</v>
      </c>
      <c r="E1962" s="37" t="s">
        <v>62</v>
      </c>
      <c r="F1962" s="37">
        <v>327</v>
      </c>
      <c r="G1962" s="37">
        <v>4</v>
      </c>
      <c r="H1962" s="37">
        <v>327.18566894531301</v>
      </c>
      <c r="I1962" s="37">
        <v>10.1438312530518</v>
      </c>
      <c r="J1962" s="37">
        <v>41.097530364990199</v>
      </c>
      <c r="K1962" s="37">
        <v>9.7672586441040004</v>
      </c>
      <c r="L1962" s="37">
        <v>33.498207092285199</v>
      </c>
      <c r="M1962" s="37">
        <v>0.784831702709198</v>
      </c>
      <c r="N1962" s="37">
        <v>15.917571067810099</v>
      </c>
      <c r="O1962" s="37">
        <v>0</v>
      </c>
      <c r="P1962" s="37">
        <v>0</v>
      </c>
      <c r="Q1962" s="37">
        <v>1.13095231354237E-2</v>
      </c>
      <c r="R1962" s="37">
        <v>25</v>
      </c>
      <c r="S1962" s="37">
        <v>0.44506540894508401</v>
      </c>
      <c r="T1962" s="37">
        <v>1003.80969238281</v>
      </c>
      <c r="U1962" s="37">
        <v>1120.00439453125</v>
      </c>
      <c r="V1962" s="13"/>
      <c r="W1962" s="13"/>
      <c r="X1962" s="13"/>
      <c r="Y1962" s="13"/>
      <c r="Z1962" s="13"/>
      <c r="AA1962" s="13"/>
    </row>
    <row r="1963" spans="1:27" ht="15.75" customHeight="1" x14ac:dyDescent="0.2">
      <c r="A1963" s="13"/>
      <c r="B1963" s="37" t="str">
        <f>"CRS25WT6008399"</f>
        <v>CRS25WT6008399</v>
      </c>
      <c r="C1963" s="38">
        <v>45911</v>
      </c>
      <c r="D1963" s="39">
        <v>0.10038194444444444</v>
      </c>
      <c r="E1963" s="37" t="s">
        <v>62</v>
      </c>
      <c r="F1963" s="37">
        <v>326</v>
      </c>
      <c r="G1963" s="37">
        <v>4</v>
      </c>
      <c r="H1963" s="37">
        <v>326.10296630859398</v>
      </c>
      <c r="I1963" s="37">
        <v>10.1831378936768</v>
      </c>
      <c r="J1963" s="37">
        <v>41.042407989502003</v>
      </c>
      <c r="K1963" s="37">
        <v>9.7694511413574201</v>
      </c>
      <c r="L1963" s="37">
        <v>33.379867553710902</v>
      </c>
      <c r="M1963" s="37">
        <v>0.78026169538497903</v>
      </c>
      <c r="N1963" s="37">
        <v>15.8648977279663</v>
      </c>
      <c r="O1963" s="37">
        <v>0</v>
      </c>
      <c r="P1963" s="37">
        <v>0</v>
      </c>
      <c r="Q1963" s="37">
        <v>1.25409225001931E-2</v>
      </c>
      <c r="R1963" s="37">
        <v>25</v>
      </c>
      <c r="S1963" s="37">
        <v>0.456816345453262</v>
      </c>
      <c r="T1963" s="37">
        <v>1003.12841796875</v>
      </c>
      <c r="U1963" s="37">
        <v>1161.25817871094</v>
      </c>
      <c r="V1963" s="13"/>
      <c r="W1963" s="13"/>
      <c r="X1963" s="13"/>
      <c r="Y1963" s="13"/>
      <c r="Z1963" s="13"/>
      <c r="AA1963" s="13"/>
    </row>
    <row r="1964" spans="1:27" ht="15.75" customHeight="1" x14ac:dyDescent="0.2">
      <c r="A1964" s="13"/>
      <c r="B1964" s="37" t="str">
        <f>"CRS25WT6008400"</f>
        <v>CRS25WT6008400</v>
      </c>
      <c r="C1964" s="38">
        <v>45911</v>
      </c>
      <c r="D1964" s="39">
        <v>0.1015625</v>
      </c>
      <c r="E1964" s="37" t="s">
        <v>62</v>
      </c>
      <c r="F1964" s="37">
        <v>325</v>
      </c>
      <c r="G1964" s="37">
        <v>4</v>
      </c>
      <c r="H1964" s="37">
        <v>325.02871704101602</v>
      </c>
      <c r="I1964" s="37">
        <v>10.166600227356</v>
      </c>
      <c r="J1964" s="37">
        <v>41.060264587402301</v>
      </c>
      <c r="K1964" s="37">
        <v>9.6596031188964808</v>
      </c>
      <c r="L1964" s="37">
        <v>33.648246765136697</v>
      </c>
      <c r="M1964" s="37">
        <v>0.77861762046813998</v>
      </c>
      <c r="N1964" s="37">
        <v>15.812635421752899</v>
      </c>
      <c r="O1964" s="37">
        <v>0</v>
      </c>
      <c r="P1964" s="37">
        <v>0</v>
      </c>
      <c r="Q1964" s="37">
        <v>1.5238075517118E-2</v>
      </c>
      <c r="R1964" s="37">
        <v>25</v>
      </c>
      <c r="S1964" s="37">
        <v>0.435956060886383</v>
      </c>
      <c r="T1964" s="37">
        <v>1007.04608154297</v>
      </c>
      <c r="U1964" s="37">
        <v>681.77587890625</v>
      </c>
      <c r="V1964" s="13"/>
      <c r="W1964" s="13"/>
      <c r="X1964" s="13"/>
      <c r="Y1964" s="13"/>
      <c r="Z1964" s="13"/>
      <c r="AA1964" s="13"/>
    </row>
    <row r="1965" spans="1:27" ht="15.75" customHeight="1" x14ac:dyDescent="0.2">
      <c r="A1965" s="13"/>
      <c r="B1965" s="37" t="str">
        <f>"CRS25WT6008401"</f>
        <v>CRS25WT6008401</v>
      </c>
      <c r="C1965" s="38">
        <v>45911</v>
      </c>
      <c r="D1965" s="39">
        <v>0.72321759259259266</v>
      </c>
      <c r="E1965" s="37" t="s">
        <v>62</v>
      </c>
      <c r="F1965" s="37">
        <v>328</v>
      </c>
      <c r="G1965" s="37">
        <v>4</v>
      </c>
      <c r="H1965" s="37">
        <v>328.10192871093699</v>
      </c>
      <c r="I1965" s="37">
        <v>10.2040357589722</v>
      </c>
      <c r="J1965" s="37">
        <v>41.041175842285199</v>
      </c>
      <c r="K1965" s="37">
        <v>9.7308826446533203</v>
      </c>
      <c r="L1965" s="37">
        <v>33.717594146728501</v>
      </c>
      <c r="M1965" s="37">
        <v>0.78346031904220603</v>
      </c>
      <c r="N1965" s="37">
        <v>15.9621467590332</v>
      </c>
      <c r="O1965" s="37">
        <v>0</v>
      </c>
      <c r="P1965" s="37">
        <v>0</v>
      </c>
      <c r="Q1965" s="37">
        <v>1.37897012755275E-2</v>
      </c>
      <c r="R1965" s="37">
        <v>25</v>
      </c>
      <c r="S1965" s="37">
        <v>0.43885171413421598</v>
      </c>
      <c r="T1965" s="37">
        <v>1021.95184326172</v>
      </c>
      <c r="U1965" s="37">
        <v>729.88861083984398</v>
      </c>
      <c r="V1965" s="13"/>
      <c r="W1965" s="13"/>
      <c r="X1965" s="13"/>
      <c r="Y1965" s="13"/>
      <c r="Z1965" s="13"/>
      <c r="AA1965" s="13"/>
    </row>
    <row r="1966" spans="1:27" ht="15.75" customHeight="1" x14ac:dyDescent="0.2">
      <c r="A1966" s="13"/>
      <c r="B1966" s="37" t="str">
        <f>"CRS25WT6008402"</f>
        <v>CRS25WT6008402</v>
      </c>
      <c r="C1966" s="38">
        <v>45911</v>
      </c>
      <c r="D1966" s="39">
        <v>0.71915509259259258</v>
      </c>
      <c r="E1966" s="37" t="s">
        <v>62</v>
      </c>
      <c r="F1966" s="37">
        <v>327</v>
      </c>
      <c r="G1966" s="37">
        <v>4</v>
      </c>
      <c r="H1966" s="37">
        <v>327.90130615234398</v>
      </c>
      <c r="I1966" s="37">
        <v>10.1657009124756</v>
      </c>
      <c r="J1966" s="37">
        <v>41.129844665527301</v>
      </c>
      <c r="K1966" s="37">
        <v>9.7420234680175799</v>
      </c>
      <c r="L1966" s="37">
        <v>33.658439636230497</v>
      </c>
      <c r="M1966" s="37">
        <v>0.78423959016799905</v>
      </c>
      <c r="N1966" s="37">
        <v>15.9523868560791</v>
      </c>
      <c r="O1966" s="37">
        <v>0</v>
      </c>
      <c r="P1966" s="37">
        <v>0</v>
      </c>
      <c r="Q1966" s="37">
        <v>1.50818442925811E-2</v>
      </c>
      <c r="R1966" s="37">
        <v>25</v>
      </c>
      <c r="S1966" s="37">
        <v>0.44585505127906799</v>
      </c>
      <c r="T1966" s="37">
        <v>1022.45971679688</v>
      </c>
      <c r="U1966" s="37">
        <v>765.036376953125</v>
      </c>
      <c r="V1966" s="13"/>
      <c r="W1966" s="13"/>
      <c r="X1966" s="13"/>
      <c r="Y1966" s="13"/>
      <c r="Z1966" s="13"/>
      <c r="AA1966" s="13"/>
    </row>
    <row r="1967" spans="1:27" ht="15.75" customHeight="1" x14ac:dyDescent="0.2">
      <c r="A1967" s="13"/>
      <c r="B1967" s="37" t="str">
        <f>"CRS25WT6008404"</f>
        <v>CRS25WT6008404</v>
      </c>
      <c r="C1967" s="38">
        <v>45911</v>
      </c>
      <c r="D1967" s="39">
        <v>0.72660879629629627</v>
      </c>
      <c r="E1967" s="37" t="s">
        <v>62</v>
      </c>
      <c r="F1967" s="37">
        <v>332</v>
      </c>
      <c r="G1967" s="37">
        <v>4</v>
      </c>
      <c r="H1967" s="37">
        <v>332.19082641601602</v>
      </c>
      <c r="I1967" s="37">
        <v>10.187121391296399</v>
      </c>
      <c r="J1967" s="37">
        <v>41.025871276855497</v>
      </c>
      <c r="K1967" s="37">
        <v>9.8385858535766602</v>
      </c>
      <c r="L1967" s="37">
        <v>33.764080047607401</v>
      </c>
      <c r="M1967" s="37">
        <v>0.79483747482299805</v>
      </c>
      <c r="N1967" s="37">
        <v>16.1610717773438</v>
      </c>
      <c r="O1967" s="37">
        <v>0</v>
      </c>
      <c r="P1967" s="37">
        <v>0</v>
      </c>
      <c r="Q1967" s="37">
        <v>1.04737123474479E-2</v>
      </c>
      <c r="R1967" s="37">
        <v>25</v>
      </c>
      <c r="S1967" s="37">
        <v>0.41903173923492398</v>
      </c>
      <c r="T1967" s="37">
        <v>1015.57177734375</v>
      </c>
      <c r="U1967" s="37">
        <v>1152.51550292969</v>
      </c>
      <c r="V1967" s="13"/>
      <c r="W1967" s="13"/>
      <c r="X1967" s="13"/>
      <c r="Y1967" s="13"/>
      <c r="Z1967" s="13"/>
      <c r="AA1967" s="13"/>
    </row>
    <row r="1968" spans="1:27" ht="15.75" customHeight="1" x14ac:dyDescent="0.2">
      <c r="A1968" s="13"/>
      <c r="B1968" s="37" t="str">
        <f>"CRS25WT6008405"</f>
        <v>CRS25WT6008405</v>
      </c>
      <c r="C1968" s="38">
        <v>45911</v>
      </c>
      <c r="D1968" s="39">
        <v>0.72694444444444439</v>
      </c>
      <c r="E1968" s="37" t="s">
        <v>62</v>
      </c>
      <c r="F1968" s="37">
        <v>332</v>
      </c>
      <c r="G1968" s="37">
        <v>4</v>
      </c>
      <c r="H1968" s="37">
        <v>332.80276489257801</v>
      </c>
      <c r="I1968" s="37">
        <v>10.243659019470201</v>
      </c>
      <c r="J1968" s="37">
        <v>41.031421661377003</v>
      </c>
      <c r="K1968" s="37">
        <v>9.86041355133057</v>
      </c>
      <c r="L1968" s="37">
        <v>33.751399993896499</v>
      </c>
      <c r="M1968" s="37">
        <v>0.79179954528808605</v>
      </c>
      <c r="N1968" s="37">
        <v>16.190841674804702</v>
      </c>
      <c r="O1968" s="37">
        <v>0</v>
      </c>
      <c r="P1968" s="37">
        <v>0</v>
      </c>
      <c r="Q1968" s="37">
        <v>1.0476151481270801E-2</v>
      </c>
      <c r="R1968" s="37">
        <v>25</v>
      </c>
      <c r="S1968" s="37">
        <v>0.42182183265686002</v>
      </c>
      <c r="T1968" s="37">
        <v>1015.22186279297</v>
      </c>
      <c r="U1968" s="37">
        <v>893.68621826171898</v>
      </c>
      <c r="V1968" s="13"/>
      <c r="W1968" s="13"/>
      <c r="X1968" s="13"/>
      <c r="Y1968" s="13"/>
      <c r="Z1968" s="13"/>
      <c r="AA1968" s="13"/>
    </row>
    <row r="1969" spans="1:27" ht="15.75" customHeight="1" x14ac:dyDescent="0.2">
      <c r="A1969" s="13"/>
      <c r="B1969" s="37" t="str">
        <f>"CRS25WT6008406"</f>
        <v>CRS25WT6008406</v>
      </c>
      <c r="C1969" s="38">
        <v>45911</v>
      </c>
      <c r="D1969" s="39">
        <v>0.72555555555555562</v>
      </c>
      <c r="E1969" s="37" t="s">
        <v>62</v>
      </c>
      <c r="F1969" s="37">
        <v>329</v>
      </c>
      <c r="G1969" s="37">
        <v>4</v>
      </c>
      <c r="H1969" s="37">
        <v>329.82070922851602</v>
      </c>
      <c r="I1969" s="37">
        <v>10.2304239273071</v>
      </c>
      <c r="J1969" s="37">
        <v>41.027862548828097</v>
      </c>
      <c r="K1969" s="37">
        <v>9.7659463882446307</v>
      </c>
      <c r="L1969" s="37">
        <v>33.772525787353501</v>
      </c>
      <c r="M1969" s="37">
        <v>0.78578799962997403</v>
      </c>
      <c r="N1969" s="37">
        <v>16.0457649230957</v>
      </c>
      <c r="O1969" s="37">
        <v>0</v>
      </c>
      <c r="P1969" s="37">
        <v>0</v>
      </c>
      <c r="Q1969" s="37">
        <v>1.0327380150556601E-2</v>
      </c>
      <c r="R1969" s="37">
        <v>25</v>
      </c>
      <c r="S1969" s="37">
        <v>0.42817160487174999</v>
      </c>
      <c r="T1969" s="37">
        <v>1015.74499511719</v>
      </c>
      <c r="U1969" s="37">
        <v>788.94445800781205</v>
      </c>
      <c r="V1969" s="13"/>
      <c r="W1969" s="13"/>
      <c r="X1969" s="13"/>
      <c r="Y1969" s="13"/>
      <c r="Z1969" s="13"/>
      <c r="AA1969" s="13"/>
    </row>
    <row r="1970" spans="1:27" ht="15.75" customHeight="1" x14ac:dyDescent="0.2">
      <c r="A1970" s="13"/>
      <c r="B1970" s="37" t="str">
        <f>"CRS25WT6008407"</f>
        <v>CRS25WT6008407</v>
      </c>
      <c r="C1970" s="38">
        <v>45911</v>
      </c>
      <c r="D1970" s="39">
        <v>0.72608796296296296</v>
      </c>
      <c r="E1970" s="37" t="s">
        <v>62</v>
      </c>
      <c r="F1970" s="37">
        <v>331</v>
      </c>
      <c r="G1970" s="37">
        <v>4</v>
      </c>
      <c r="H1970" s="37">
        <v>331.25476074218801</v>
      </c>
      <c r="I1970" s="37">
        <v>10.1515407562256</v>
      </c>
      <c r="J1970" s="37">
        <v>41.042972564697301</v>
      </c>
      <c r="K1970" s="37">
        <v>9.8330135345459002</v>
      </c>
      <c r="L1970" s="37">
        <v>33.688018798828097</v>
      </c>
      <c r="M1970" s="37">
        <v>0.79504436254501298</v>
      </c>
      <c r="N1970" s="37">
        <v>16.115531921386701</v>
      </c>
      <c r="O1970" s="37">
        <v>0</v>
      </c>
      <c r="P1970" s="37">
        <v>0</v>
      </c>
      <c r="Q1970" s="37">
        <v>1.5238075517118E-2</v>
      </c>
      <c r="R1970" s="37">
        <v>25</v>
      </c>
      <c r="S1970" s="37">
        <v>0.429221361875534</v>
      </c>
      <c r="T1970" s="37">
        <v>1012.37554931641</v>
      </c>
      <c r="U1970" s="37">
        <v>2429.63891601562</v>
      </c>
      <c r="V1970" s="13"/>
      <c r="W1970" s="13"/>
      <c r="X1970" s="13"/>
      <c r="Y1970" s="13"/>
      <c r="Z1970" s="13"/>
      <c r="AA1970" s="13"/>
    </row>
    <row r="1971" spans="1:27" ht="15.75" customHeight="1" x14ac:dyDescent="0.2">
      <c r="A1971" s="13"/>
      <c r="B1971" s="37" t="str">
        <f>"CRS25WT6008408"</f>
        <v>CRS25WT6008408</v>
      </c>
      <c r="C1971" s="38">
        <v>45911</v>
      </c>
      <c r="D1971" s="39">
        <v>0.72451388888888879</v>
      </c>
      <c r="E1971" s="37" t="s">
        <v>62</v>
      </c>
      <c r="F1971" s="37">
        <v>329</v>
      </c>
      <c r="G1971" s="37">
        <v>4</v>
      </c>
      <c r="H1971" s="37">
        <v>329.49212646484398</v>
      </c>
      <c r="I1971" s="37">
        <v>10.1853179931641</v>
      </c>
      <c r="J1971" s="37">
        <v>41.050853729247997</v>
      </c>
      <c r="K1971" s="37">
        <v>9.7868289947509801</v>
      </c>
      <c r="L1971" s="37">
        <v>33.666893005371101</v>
      </c>
      <c r="M1971" s="37">
        <v>0.78803998231887795</v>
      </c>
      <c r="N1971" s="37">
        <v>16.029779434204102</v>
      </c>
      <c r="O1971" s="37">
        <v>0</v>
      </c>
      <c r="P1971" s="37">
        <v>0</v>
      </c>
      <c r="Q1971" s="37">
        <v>1.37897012755275E-2</v>
      </c>
      <c r="R1971" s="37">
        <v>25</v>
      </c>
      <c r="S1971" s="37">
        <v>0.42837324738502502</v>
      </c>
      <c r="T1971" s="37">
        <v>1016.59899902344</v>
      </c>
      <c r="U1971" s="37">
        <v>786.04632568359398</v>
      </c>
      <c r="V1971" s="13"/>
      <c r="W1971" s="13"/>
      <c r="X1971" s="13"/>
      <c r="Y1971" s="13"/>
      <c r="Z1971" s="13"/>
      <c r="AA1971" s="13"/>
    </row>
    <row r="1972" spans="1:27" ht="15.75" customHeight="1" x14ac:dyDescent="0.2">
      <c r="A1972" s="13"/>
      <c r="B1972" s="37" t="str">
        <f>"CRS25WT6008409"</f>
        <v>CRS25WT6008409</v>
      </c>
      <c r="C1972" s="38">
        <v>45911</v>
      </c>
      <c r="D1972" s="39">
        <v>0.72488425925925926</v>
      </c>
      <c r="E1972" s="37" t="s">
        <v>62</v>
      </c>
      <c r="F1972" s="37">
        <v>331</v>
      </c>
      <c r="G1972" s="37">
        <v>4</v>
      </c>
      <c r="H1972" s="37">
        <v>331.22750854492199</v>
      </c>
      <c r="I1972" s="37">
        <v>10.291384696960399</v>
      </c>
      <c r="J1972" s="37">
        <v>41.083938598632798</v>
      </c>
      <c r="K1972" s="37">
        <v>9.7502660751342791</v>
      </c>
      <c r="L1972" s="37">
        <v>33.971126556396499</v>
      </c>
      <c r="M1972" s="37">
        <v>0.783394515514374</v>
      </c>
      <c r="N1972" s="37">
        <v>16.1142063140869</v>
      </c>
      <c r="O1972" s="37">
        <v>0</v>
      </c>
      <c r="P1972" s="37">
        <v>0</v>
      </c>
      <c r="Q1972" s="37">
        <v>1.5236857347190399E-2</v>
      </c>
      <c r="R1972" s="37">
        <v>25</v>
      </c>
      <c r="S1972" s="37">
        <v>0.41724669933319097</v>
      </c>
      <c r="T1972" s="37">
        <v>1016.94372558594</v>
      </c>
      <c r="U1972" s="37">
        <v>1081.38879394531</v>
      </c>
      <c r="V1972" s="13"/>
      <c r="W1972" s="13"/>
      <c r="X1972" s="13"/>
      <c r="Y1972" s="13"/>
      <c r="Z1972" s="13"/>
      <c r="AA1972" s="13"/>
    </row>
    <row r="1973" spans="1:27" ht="15.75" customHeight="1" x14ac:dyDescent="0.2">
      <c r="A1973" s="13"/>
      <c r="B1973" s="37" t="str">
        <f>"CRS25WT6008410"</f>
        <v>CRS25WT6008410</v>
      </c>
      <c r="C1973" s="38">
        <v>45911</v>
      </c>
      <c r="D1973" s="39">
        <v>0.10240740740740741</v>
      </c>
      <c r="E1973" s="37" t="s">
        <v>62</v>
      </c>
      <c r="F1973" s="37">
        <v>323</v>
      </c>
      <c r="G1973" s="37">
        <v>4</v>
      </c>
      <c r="H1973" s="37">
        <v>323.92782592773398</v>
      </c>
      <c r="I1973" s="37">
        <v>10.191532135009799</v>
      </c>
      <c r="J1973" s="37">
        <v>41.094818115234403</v>
      </c>
      <c r="K1973" s="37">
        <v>9.6816091537475604</v>
      </c>
      <c r="L1973" s="37">
        <v>33.458057403564503</v>
      </c>
      <c r="M1973" s="37">
        <v>0.77343124151229903</v>
      </c>
      <c r="N1973" s="37">
        <v>15.759077072143601</v>
      </c>
      <c r="O1973" s="37">
        <v>0</v>
      </c>
      <c r="P1973" s="37">
        <v>0</v>
      </c>
      <c r="Q1973" s="37">
        <v>1.0952303186059E-2</v>
      </c>
      <c r="R1973" s="37">
        <v>25</v>
      </c>
      <c r="S1973" s="37">
        <v>0.44849261641502403</v>
      </c>
      <c r="T1973" s="37">
        <v>1002.89685058594</v>
      </c>
      <c r="U1973" s="37">
        <v>1067.83227539062</v>
      </c>
      <c r="V1973" s="13"/>
      <c r="W1973" s="13"/>
      <c r="X1973" s="13"/>
      <c r="Y1973" s="13"/>
      <c r="Z1973" s="13"/>
      <c r="AA1973" s="13"/>
    </row>
    <row r="1974" spans="1:27" ht="15.75" customHeight="1" x14ac:dyDescent="0.2">
      <c r="A1974" s="13"/>
      <c r="B1974" s="37" t="str">
        <f>"CRS25WT6008411"</f>
        <v>CRS25WT6008411</v>
      </c>
      <c r="C1974" s="38">
        <v>45911</v>
      </c>
      <c r="D1974" s="39">
        <v>0.1032986111111111</v>
      </c>
      <c r="E1974" s="37" t="s">
        <v>62</v>
      </c>
      <c r="F1974" s="37">
        <v>325</v>
      </c>
      <c r="G1974" s="37">
        <v>4</v>
      </c>
      <c r="H1974" s="37">
        <v>325.61077880859398</v>
      </c>
      <c r="I1974" s="37">
        <v>10.178362846374499</v>
      </c>
      <c r="J1974" s="37">
        <v>41.129264831542997</v>
      </c>
      <c r="K1974" s="37">
        <v>9.7043275833129901</v>
      </c>
      <c r="L1974" s="37">
        <v>33.553150177002003</v>
      </c>
      <c r="M1974" s="37">
        <v>0.77780348062515303</v>
      </c>
      <c r="N1974" s="37">
        <v>15.84095287323</v>
      </c>
      <c r="O1974" s="37">
        <v>0</v>
      </c>
      <c r="P1974" s="37">
        <v>0</v>
      </c>
      <c r="Q1974" s="37">
        <v>1.0952303186059E-2</v>
      </c>
      <c r="R1974" s="37">
        <v>25</v>
      </c>
      <c r="S1974" s="37">
        <v>0.44239485263824502</v>
      </c>
      <c r="T1974" s="37">
        <v>1000.95446777344</v>
      </c>
      <c r="U1974" s="37">
        <v>1375.06628417969</v>
      </c>
      <c r="V1974" s="13"/>
      <c r="W1974" s="13"/>
      <c r="X1974" s="13"/>
      <c r="Y1974" s="13"/>
      <c r="Z1974" s="13"/>
      <c r="AA1974" s="13"/>
    </row>
    <row r="1975" spans="1:27" ht="15.75" customHeight="1" x14ac:dyDescent="0.2">
      <c r="A1975" s="13"/>
      <c r="B1975" s="37" t="str">
        <f>"CRS25WT6008412"</f>
        <v>CRS25WT6008412</v>
      </c>
      <c r="C1975" s="38">
        <v>45911</v>
      </c>
      <c r="D1975" s="39">
        <v>0.10395833333333333</v>
      </c>
      <c r="E1975" s="37" t="s">
        <v>62</v>
      </c>
      <c r="F1975" s="37">
        <v>329</v>
      </c>
      <c r="G1975" s="37">
        <v>4</v>
      </c>
      <c r="H1975" s="37">
        <v>329.31088256835898</v>
      </c>
      <c r="I1975" s="37">
        <v>10.1695251464844</v>
      </c>
      <c r="J1975" s="37">
        <v>41.146903991699197</v>
      </c>
      <c r="K1975" s="37">
        <v>9.7825660705566406</v>
      </c>
      <c r="L1975" s="37">
        <v>33.663036346435497</v>
      </c>
      <c r="M1975" s="37">
        <v>0.78698825836181596</v>
      </c>
      <c r="N1975" s="37">
        <v>16.020961761474599</v>
      </c>
      <c r="O1975" s="37">
        <v>0</v>
      </c>
      <c r="P1975" s="37">
        <v>0</v>
      </c>
      <c r="Q1975" s="37">
        <v>1.12704606726766E-2</v>
      </c>
      <c r="R1975" s="37">
        <v>25</v>
      </c>
      <c r="S1975" s="37">
        <v>0.43450608849525502</v>
      </c>
      <c r="T1975" s="37">
        <v>1000.04809570312</v>
      </c>
      <c r="U1975" s="37">
        <v>1100.07556152344</v>
      </c>
      <c r="V1975" s="13"/>
      <c r="W1975" s="13"/>
      <c r="X1975" s="13"/>
      <c r="Y1975" s="13"/>
      <c r="Z1975" s="13"/>
      <c r="AA1975" s="13"/>
    </row>
    <row r="1976" spans="1:27" ht="15.75" customHeight="1" x14ac:dyDescent="0.2">
      <c r="A1976" s="13"/>
      <c r="B1976" s="37" t="str">
        <f>"CRS25WT6008413"</f>
        <v>CRS25WT6008413</v>
      </c>
      <c r="C1976" s="38">
        <v>45911</v>
      </c>
      <c r="D1976" s="39">
        <v>0.72954861111111102</v>
      </c>
      <c r="E1976" s="37" t="s">
        <v>62</v>
      </c>
      <c r="F1976" s="37">
        <v>333</v>
      </c>
      <c r="G1976" s="37">
        <v>4</v>
      </c>
      <c r="H1976" s="37">
        <v>333.128662109375</v>
      </c>
      <c r="I1976" s="37">
        <v>10.201943397521999</v>
      </c>
      <c r="J1976" s="37">
        <v>41.031650543212898</v>
      </c>
      <c r="K1976" s="37">
        <v>9.8645114898681605</v>
      </c>
      <c r="L1976" s="37">
        <v>33.770416259765597</v>
      </c>
      <c r="M1976" s="37">
        <v>0.79581129550933805</v>
      </c>
      <c r="N1976" s="37">
        <v>16.2066974639893</v>
      </c>
      <c r="O1976" s="37">
        <v>0</v>
      </c>
      <c r="P1976" s="37">
        <v>0</v>
      </c>
      <c r="Q1976" s="37">
        <v>1.0476189665496301E-2</v>
      </c>
      <c r="R1976" s="37">
        <v>25</v>
      </c>
      <c r="S1976" s="37">
        <v>0.42350953817367598</v>
      </c>
      <c r="T1976" s="37">
        <v>1012.30590820312</v>
      </c>
      <c r="U1976" s="37">
        <v>1011.17523193359</v>
      </c>
      <c r="V1976" s="13"/>
      <c r="W1976" s="13"/>
      <c r="X1976" s="13"/>
      <c r="Y1976" s="13"/>
      <c r="Z1976" s="13"/>
      <c r="AA1976" s="13"/>
    </row>
    <row r="1977" spans="1:27" ht="15.75" customHeight="1" x14ac:dyDescent="0.2">
      <c r="A1977" s="13"/>
      <c r="B1977" s="37" t="str">
        <f>"CRS25WT6008414"</f>
        <v>CRS25WT6008414</v>
      </c>
      <c r="C1977" s="38">
        <v>45911</v>
      </c>
      <c r="D1977" s="39">
        <v>0.73</v>
      </c>
      <c r="E1977" s="37" t="s">
        <v>62</v>
      </c>
      <c r="F1977" s="37">
        <v>332</v>
      </c>
      <c r="G1977" s="37">
        <v>4</v>
      </c>
      <c r="H1977" s="37">
        <v>332.148681640625</v>
      </c>
      <c r="I1977" s="37">
        <v>10.301282882690399</v>
      </c>
      <c r="J1977" s="37">
        <v>41.015251159667997</v>
      </c>
      <c r="K1977" s="37">
        <v>9.8036003112793004</v>
      </c>
      <c r="L1977" s="37">
        <v>33.880279541015597</v>
      </c>
      <c r="M1977" s="37">
        <v>0.78613269329071001</v>
      </c>
      <c r="N1977" s="37">
        <v>16.159021377563501</v>
      </c>
      <c r="O1977" s="37">
        <v>0</v>
      </c>
      <c r="P1977" s="37">
        <v>0</v>
      </c>
      <c r="Q1977" s="37">
        <v>1.0952379554510099E-2</v>
      </c>
      <c r="R1977" s="37">
        <v>25</v>
      </c>
      <c r="S1977" s="37">
        <v>0.40854790806770303</v>
      </c>
      <c r="T1977" s="37">
        <v>1008.80731201172</v>
      </c>
      <c r="U1977" s="37">
        <v>1357.25610351562</v>
      </c>
      <c r="V1977" s="13"/>
      <c r="W1977" s="13"/>
      <c r="X1977" s="13"/>
      <c r="Y1977" s="13"/>
      <c r="Z1977" s="13"/>
      <c r="AA1977" s="13"/>
    </row>
    <row r="1978" spans="1:27" ht="15.75" customHeight="1" x14ac:dyDescent="0.2">
      <c r="A1978" s="13"/>
      <c r="B1978" s="37" t="str">
        <f>"CRS25WT6008415"</f>
        <v>CRS25WT6008415</v>
      </c>
      <c r="C1978" s="38">
        <v>45911</v>
      </c>
      <c r="D1978" s="39">
        <v>0.72900462962962964</v>
      </c>
      <c r="E1978" s="37" t="s">
        <v>62</v>
      </c>
      <c r="F1978" s="37">
        <v>329</v>
      </c>
      <c r="G1978" s="37">
        <v>4</v>
      </c>
      <c r="H1978" s="37">
        <v>329.83050537109398</v>
      </c>
      <c r="I1978" s="37">
        <v>10.1197500228882</v>
      </c>
      <c r="J1978" s="37">
        <v>41.036716461181598</v>
      </c>
      <c r="K1978" s="37">
        <v>9.7430744171142596</v>
      </c>
      <c r="L1978" s="37">
        <v>33.852813720703097</v>
      </c>
      <c r="M1978" s="37">
        <v>0.794233918190002</v>
      </c>
      <c r="N1978" s="37">
        <v>16.046241760253899</v>
      </c>
      <c r="O1978" s="37">
        <v>0</v>
      </c>
      <c r="P1978" s="37">
        <v>0</v>
      </c>
      <c r="Q1978" s="37">
        <v>1.18948509916663E-2</v>
      </c>
      <c r="R1978" s="37">
        <v>25</v>
      </c>
      <c r="S1978" s="37">
        <v>0.42007008194923401</v>
      </c>
      <c r="T1978" s="37">
        <v>1008.65252685547</v>
      </c>
      <c r="U1978" s="37">
        <v>1011.66015625</v>
      </c>
      <c r="V1978" s="13"/>
      <c r="W1978" s="13"/>
      <c r="X1978" s="13"/>
      <c r="Y1978" s="13"/>
      <c r="Z1978" s="13"/>
      <c r="AA1978" s="13"/>
    </row>
    <row r="1979" spans="1:27" ht="15.75" customHeight="1" x14ac:dyDescent="0.2">
      <c r="A1979" s="13"/>
      <c r="B1979" s="37" t="str">
        <f>"CRS25WT6008416"</f>
        <v>CRS25WT6008416</v>
      </c>
      <c r="C1979" s="38">
        <v>45911</v>
      </c>
      <c r="D1979" s="39">
        <v>0.10560185185185185</v>
      </c>
      <c r="E1979" s="37" t="s">
        <v>62</v>
      </c>
      <c r="F1979" s="37">
        <v>328</v>
      </c>
      <c r="G1979" s="37">
        <v>4</v>
      </c>
      <c r="H1979" s="37">
        <v>328.30313110351602</v>
      </c>
      <c r="I1979" s="37">
        <v>10.1858215332031</v>
      </c>
      <c r="J1979" s="37">
        <v>41.046577453613303</v>
      </c>
      <c r="K1979" s="37">
        <v>9.7624349594116193</v>
      </c>
      <c r="L1979" s="37">
        <v>33.629226684570298</v>
      </c>
      <c r="M1979" s="37">
        <v>0.78523927927017201</v>
      </c>
      <c r="N1979" s="37">
        <v>15.9719352722168</v>
      </c>
      <c r="O1979" s="37">
        <v>0</v>
      </c>
      <c r="P1979" s="37">
        <v>0</v>
      </c>
      <c r="Q1979" s="37">
        <v>1.52368545532227E-2</v>
      </c>
      <c r="R1979" s="37">
        <v>25</v>
      </c>
      <c r="S1979" s="37">
        <v>0.434237450361252</v>
      </c>
      <c r="T1979" s="37">
        <v>1004.51202392578</v>
      </c>
      <c r="U1979" s="37">
        <v>1486.35827636719</v>
      </c>
      <c r="V1979" s="13"/>
      <c r="W1979" s="13"/>
      <c r="X1979" s="13"/>
      <c r="Y1979" s="13"/>
      <c r="Z1979" s="13"/>
      <c r="AA1979" s="13"/>
    </row>
    <row r="1980" spans="1:27" ht="15.75" customHeight="1" x14ac:dyDescent="0.2">
      <c r="A1980" s="13"/>
      <c r="B1980" s="37" t="str">
        <f>"CRS25WT6008417"</f>
        <v>CRS25WT6008417</v>
      </c>
      <c r="C1980" s="38">
        <v>45911</v>
      </c>
      <c r="D1980" s="39">
        <v>0.10606481481481482</v>
      </c>
      <c r="E1980" s="37" t="s">
        <v>62</v>
      </c>
      <c r="F1980" s="37">
        <v>321</v>
      </c>
      <c r="G1980" s="37">
        <v>4</v>
      </c>
      <c r="H1980" s="37">
        <v>321.191650390625</v>
      </c>
      <c r="I1980" s="37">
        <v>10.0974721908569</v>
      </c>
      <c r="J1980" s="37">
        <v>41.081863403320298</v>
      </c>
      <c r="K1980" s="37">
        <v>9.5168800354003906</v>
      </c>
      <c r="L1980" s="37">
        <v>33.749679565429702</v>
      </c>
      <c r="M1980" s="37">
        <v>0.77428609132766701</v>
      </c>
      <c r="N1980" s="37">
        <v>15.6259622573853</v>
      </c>
      <c r="O1980" s="37">
        <v>0</v>
      </c>
      <c r="P1980" s="37">
        <v>0</v>
      </c>
      <c r="Q1980" s="37">
        <v>1.09474202618003E-2</v>
      </c>
      <c r="R1980" s="37">
        <v>25</v>
      </c>
      <c r="S1980" s="37">
        <v>0.43674111366272</v>
      </c>
      <c r="T1980" s="37">
        <v>1005.70489501953</v>
      </c>
      <c r="U1980" s="37">
        <v>570.94561767578102</v>
      </c>
      <c r="V1980" s="13"/>
      <c r="W1980" s="13"/>
      <c r="X1980" s="13"/>
      <c r="Y1980" s="13"/>
      <c r="Z1980" s="13"/>
      <c r="AA1980" s="13"/>
    </row>
    <row r="1981" spans="1:27" ht="15.75" customHeight="1" x14ac:dyDescent="0.2">
      <c r="A1981" s="13"/>
      <c r="B1981" s="37" t="str">
        <f>"CRS25WT6008418"</f>
        <v>CRS25WT6008418</v>
      </c>
      <c r="C1981" s="38">
        <v>45911</v>
      </c>
      <c r="D1981" s="39">
        <v>0.10667824074074074</v>
      </c>
      <c r="E1981" s="37" t="s">
        <v>62</v>
      </c>
      <c r="F1981" s="37">
        <v>327</v>
      </c>
      <c r="G1981" s="37">
        <v>4</v>
      </c>
      <c r="H1981" s="37">
        <v>327.75872802734398</v>
      </c>
      <c r="I1981" s="37">
        <v>10.2516784667969</v>
      </c>
      <c r="J1981" s="37">
        <v>41.098159790039098</v>
      </c>
      <c r="K1981" s="37">
        <v>9.7720365524291992</v>
      </c>
      <c r="L1981" s="37">
        <v>33.540473937988303</v>
      </c>
      <c r="M1981" s="37">
        <v>0.77792352437973</v>
      </c>
      <c r="N1981" s="37">
        <v>15.9454498291016</v>
      </c>
      <c r="O1981" s="37">
        <v>0</v>
      </c>
      <c r="P1981" s="37">
        <v>0</v>
      </c>
      <c r="Q1981" s="37">
        <v>1.04737123474479E-2</v>
      </c>
      <c r="R1981" s="37">
        <v>25</v>
      </c>
      <c r="S1981" s="37">
        <v>0.44528356194496199</v>
      </c>
      <c r="T1981" s="37">
        <v>1008.41265869141</v>
      </c>
      <c r="U1981" s="37">
        <v>1096.48315429688</v>
      </c>
      <c r="V1981" s="13"/>
      <c r="W1981" s="13"/>
      <c r="X1981" s="13"/>
      <c r="Y1981" s="13"/>
      <c r="Z1981" s="13"/>
      <c r="AA1981" s="13"/>
    </row>
    <row r="1982" spans="1:27" ht="15.75" customHeight="1" x14ac:dyDescent="0.2">
      <c r="A1982" s="13"/>
      <c r="B1982" s="37" t="str">
        <f>"CRS25WT6008419"</f>
        <v>CRS25WT6008419</v>
      </c>
      <c r="C1982" s="38">
        <v>45911</v>
      </c>
      <c r="D1982" s="39">
        <v>0.72930555555555554</v>
      </c>
      <c r="E1982" s="37" t="s">
        <v>62</v>
      </c>
      <c r="F1982" s="37">
        <v>331</v>
      </c>
      <c r="G1982" s="37">
        <v>4</v>
      </c>
      <c r="H1982" s="37">
        <v>331.52548217773398</v>
      </c>
      <c r="I1982" s="37">
        <v>10.227673530578601</v>
      </c>
      <c r="J1982" s="37">
        <v>41.066432952880902</v>
      </c>
      <c r="K1982" s="37">
        <v>9.82256984710693</v>
      </c>
      <c r="L1982" s="37">
        <v>33.751399993896499</v>
      </c>
      <c r="M1982" s="37">
        <v>0.78931993246078502</v>
      </c>
      <c r="N1982" s="37">
        <v>16.1287021636963</v>
      </c>
      <c r="O1982" s="37">
        <v>0</v>
      </c>
      <c r="P1982" s="37">
        <v>0</v>
      </c>
      <c r="Q1982" s="37">
        <v>1.5081845223903699E-2</v>
      </c>
      <c r="R1982" s="37">
        <v>25</v>
      </c>
      <c r="S1982" s="37">
        <v>0.43203991651535001</v>
      </c>
      <c r="T1982" s="37">
        <v>1008.62933349609</v>
      </c>
      <c r="U1982" s="37">
        <v>654.51031494140602</v>
      </c>
      <c r="V1982" s="13"/>
      <c r="W1982" s="13"/>
      <c r="X1982" s="13"/>
      <c r="Y1982" s="13"/>
      <c r="Z1982" s="13"/>
      <c r="AA1982" s="13"/>
    </row>
    <row r="1983" spans="1:27" ht="15.75" customHeight="1" x14ac:dyDescent="0.2">
      <c r="A1983" s="13"/>
      <c r="B1983" s="37" t="str">
        <f>"CRS25WT6008420"</f>
        <v>CRS25WT6008420</v>
      </c>
      <c r="C1983" s="38">
        <v>45911</v>
      </c>
      <c r="D1983" s="39">
        <v>0.72753472222222226</v>
      </c>
      <c r="E1983" s="37" t="s">
        <v>62</v>
      </c>
      <c r="F1983" s="37">
        <v>329</v>
      </c>
      <c r="G1983" s="37">
        <v>4</v>
      </c>
      <c r="H1983" s="37">
        <v>329.886474609375</v>
      </c>
      <c r="I1983" s="37">
        <v>10.218415260314901</v>
      </c>
      <c r="J1983" s="37">
        <v>41.041435241699197</v>
      </c>
      <c r="K1983" s="37">
        <v>9.7752313613891602</v>
      </c>
      <c r="L1983" s="37">
        <v>33.747177124023402</v>
      </c>
      <c r="M1983" s="37">
        <v>0.78660809993743896</v>
      </c>
      <c r="N1983" s="37">
        <v>16.048965454101602</v>
      </c>
      <c r="O1983" s="37">
        <v>0</v>
      </c>
      <c r="P1983" s="37">
        <v>0</v>
      </c>
      <c r="Q1983" s="37">
        <v>1.5238094143569501E-2</v>
      </c>
      <c r="R1983" s="37">
        <v>25</v>
      </c>
      <c r="S1983" s="37">
        <v>0.42547035217285201</v>
      </c>
      <c r="T1983" s="37">
        <v>1009.20654296875</v>
      </c>
      <c r="U1983" s="37">
        <v>753.76092529296898</v>
      </c>
      <c r="V1983" s="13"/>
      <c r="W1983" s="13"/>
      <c r="X1983" s="13"/>
      <c r="Y1983" s="13"/>
      <c r="Z1983" s="13"/>
      <c r="AA1983" s="13"/>
    </row>
    <row r="1984" spans="1:27" ht="15.75" customHeight="1" x14ac:dyDescent="0.2">
      <c r="A1984" s="13"/>
      <c r="B1984" s="37" t="str">
        <f>"CRS25WT6008421"</f>
        <v>CRS25WT6008421</v>
      </c>
      <c r="C1984" s="38">
        <v>45911</v>
      </c>
      <c r="D1984" s="39">
        <v>0.72822916666666659</v>
      </c>
      <c r="E1984" s="37" t="s">
        <v>62</v>
      </c>
      <c r="F1984" s="37">
        <v>328</v>
      </c>
      <c r="G1984" s="37">
        <v>4</v>
      </c>
      <c r="H1984" s="37">
        <v>328.65057373046898</v>
      </c>
      <c r="I1984" s="37">
        <v>10.182638168335</v>
      </c>
      <c r="J1984" s="37">
        <v>40.995101928710902</v>
      </c>
      <c r="K1984" s="37">
        <v>9.7771720886230504</v>
      </c>
      <c r="L1984" s="37">
        <v>33.614070892333999</v>
      </c>
      <c r="M1984" s="37">
        <v>0.78730338811874401</v>
      </c>
      <c r="N1984" s="37">
        <v>15.988838195800801</v>
      </c>
      <c r="O1984" s="37">
        <v>0</v>
      </c>
      <c r="P1984" s="37">
        <v>0</v>
      </c>
      <c r="Q1984" s="37">
        <v>1.09474249184132E-2</v>
      </c>
      <c r="R1984" s="37">
        <v>25</v>
      </c>
      <c r="S1984" s="37">
        <v>0.42600277066230802</v>
      </c>
      <c r="T1984" s="37">
        <v>1008.84735107422</v>
      </c>
      <c r="U1984" s="37">
        <v>1282.44848632812</v>
      </c>
      <c r="V1984" s="13"/>
      <c r="W1984" s="13"/>
      <c r="X1984" s="13"/>
      <c r="Y1984" s="13"/>
      <c r="Z1984" s="13"/>
      <c r="AA1984" s="13"/>
    </row>
    <row r="1985" spans="1:27" ht="15.75" customHeight="1" x14ac:dyDescent="0.2">
      <c r="A1985" s="13"/>
      <c r="B1985" s="37" t="str">
        <f>"CRS25WT6008422"</f>
        <v>CRS25WT6008422</v>
      </c>
      <c r="C1985" s="38">
        <v>45911</v>
      </c>
      <c r="D1985" s="39">
        <v>0.11238425925925927</v>
      </c>
      <c r="E1985" s="37" t="s">
        <v>62</v>
      </c>
      <c r="F1985" s="37">
        <v>327</v>
      </c>
      <c r="G1985" s="37">
        <v>4</v>
      </c>
      <c r="H1985" s="37">
        <v>327.49844360351602</v>
      </c>
      <c r="I1985" s="37">
        <v>10.273165702819799</v>
      </c>
      <c r="J1985" s="37">
        <v>40.886726379394503</v>
      </c>
      <c r="K1985" s="37">
        <v>9.8430356979370099</v>
      </c>
      <c r="L1985" s="37">
        <v>33.272098541259801</v>
      </c>
      <c r="M1985" s="37">
        <v>0.77969115972518899</v>
      </c>
      <c r="N1985" s="37">
        <v>15.932786941528301</v>
      </c>
      <c r="O1985" s="37">
        <v>0</v>
      </c>
      <c r="P1985" s="37">
        <v>0</v>
      </c>
      <c r="Q1985" s="37">
        <v>1.0952379554510099E-2</v>
      </c>
      <c r="R1985" s="37">
        <v>25</v>
      </c>
      <c r="S1985" s="37">
        <v>0.43813687562942499</v>
      </c>
      <c r="T1985" s="37">
        <v>1003.34771728516</v>
      </c>
      <c r="U1985" s="37">
        <v>2494.81567382813</v>
      </c>
      <c r="V1985" s="13"/>
      <c r="W1985" s="13"/>
      <c r="X1985" s="13"/>
      <c r="Y1985" s="13"/>
      <c r="Z1985" s="13"/>
      <c r="AA1985" s="13"/>
    </row>
    <row r="1986" spans="1:27" ht="15.75" customHeight="1" x14ac:dyDescent="0.2">
      <c r="A1986" s="13"/>
      <c r="B1986" s="37" t="str">
        <f>"CRS25WT6008423"</f>
        <v>CRS25WT6008423</v>
      </c>
      <c r="C1986" s="38">
        <v>45911</v>
      </c>
      <c r="D1986" s="39">
        <v>0.11290509259259258</v>
      </c>
      <c r="E1986" s="37" t="s">
        <v>62</v>
      </c>
      <c r="F1986" s="37">
        <v>326</v>
      </c>
      <c r="G1986" s="37">
        <v>4</v>
      </c>
      <c r="H1986" s="37">
        <v>326.87832641601602</v>
      </c>
      <c r="I1986" s="37">
        <v>10.1688432693481</v>
      </c>
      <c r="J1986" s="37">
        <v>40.961719512939503</v>
      </c>
      <c r="K1986" s="37">
        <v>9.7636280059814506</v>
      </c>
      <c r="L1986" s="37">
        <v>33.4791870117188</v>
      </c>
      <c r="M1986" s="37">
        <v>0.78475916385650601</v>
      </c>
      <c r="N1986" s="37">
        <v>15.9026184082031</v>
      </c>
      <c r="O1986" s="37">
        <v>0</v>
      </c>
      <c r="P1986" s="37">
        <v>0</v>
      </c>
      <c r="Q1986" s="37">
        <v>1.04737123474479E-2</v>
      </c>
      <c r="R1986" s="37">
        <v>25</v>
      </c>
      <c r="S1986" s="37">
        <v>0.43753704428672802</v>
      </c>
      <c r="T1986" s="37">
        <v>1002.041015625</v>
      </c>
      <c r="U1986" s="37">
        <v>1247.79113769531</v>
      </c>
      <c r="V1986" s="13"/>
      <c r="W1986" s="13"/>
      <c r="X1986" s="13"/>
      <c r="Y1986" s="13"/>
      <c r="Z1986" s="13"/>
      <c r="AA1986" s="13"/>
    </row>
    <row r="1987" spans="1:27" ht="15.75" customHeight="1" x14ac:dyDescent="0.2">
      <c r="A1987" s="13"/>
      <c r="B1987" s="37" t="str">
        <f>"CRS25WT6008424"</f>
        <v>CRS25WT6008424</v>
      </c>
      <c r="C1987" s="38">
        <v>45911</v>
      </c>
      <c r="D1987" s="39">
        <v>0.73349537037037038</v>
      </c>
      <c r="E1987" s="37" t="s">
        <v>62</v>
      </c>
      <c r="F1987" s="37">
        <v>327</v>
      </c>
      <c r="G1987" s="37">
        <v>4</v>
      </c>
      <c r="H1987" s="37">
        <v>327.91976928710898</v>
      </c>
      <c r="I1987" s="37">
        <v>10.2291345596313</v>
      </c>
      <c r="J1987" s="37">
        <v>41.121135711669901</v>
      </c>
      <c r="K1987" s="37">
        <v>9.7486915588378906</v>
      </c>
      <c r="L1987" s="37">
        <v>33.6373100280762</v>
      </c>
      <c r="M1987" s="37">
        <v>0.77958524227142301</v>
      </c>
      <c r="N1987" s="37">
        <v>15.953285217285201</v>
      </c>
      <c r="O1987" s="37">
        <v>0</v>
      </c>
      <c r="P1987" s="37">
        <v>0</v>
      </c>
      <c r="Q1987" s="37">
        <v>1.1894550174474701E-2</v>
      </c>
      <c r="R1987" s="37">
        <v>25</v>
      </c>
      <c r="S1987" s="37">
        <v>0.433750510215759</v>
      </c>
      <c r="T1987" s="37">
        <v>1005.50695800781</v>
      </c>
      <c r="U1987" s="37">
        <v>866.79943847656295</v>
      </c>
      <c r="V1987" s="13"/>
      <c r="W1987" s="13"/>
      <c r="X1987" s="13"/>
      <c r="Y1987" s="13"/>
      <c r="Z1987" s="13"/>
      <c r="AA1987" s="13"/>
    </row>
    <row r="1988" spans="1:27" ht="15.75" customHeight="1" x14ac:dyDescent="0.2">
      <c r="A1988" s="13"/>
      <c r="B1988" s="37" t="str">
        <f>"CRS25WT6008425"</f>
        <v>CRS25WT6008425</v>
      </c>
      <c r="C1988" s="38">
        <v>45911</v>
      </c>
      <c r="D1988" s="39">
        <v>0.11934027777777778</v>
      </c>
      <c r="E1988" s="37" t="s">
        <v>62</v>
      </c>
      <c r="F1988" s="37">
        <v>327</v>
      </c>
      <c r="G1988" s="37">
        <v>4</v>
      </c>
      <c r="H1988" s="37">
        <v>327.60629272460898</v>
      </c>
      <c r="I1988" s="37">
        <v>10.2479515075684</v>
      </c>
      <c r="J1988" s="37">
        <v>41.090763092041001</v>
      </c>
      <c r="K1988" s="37">
        <v>9.7215547561645508</v>
      </c>
      <c r="L1988" s="37">
        <v>33.698959350585902</v>
      </c>
      <c r="M1988" s="37">
        <v>0.77798455953598</v>
      </c>
      <c r="N1988" s="37">
        <v>15.9380340576172</v>
      </c>
      <c r="O1988" s="37">
        <v>0</v>
      </c>
      <c r="P1988" s="37">
        <v>0</v>
      </c>
      <c r="Q1988" s="37">
        <v>1.2876980006694801E-2</v>
      </c>
      <c r="R1988" s="37">
        <v>25</v>
      </c>
      <c r="S1988" s="37">
        <v>0.42451098561286899</v>
      </c>
      <c r="T1988" s="37">
        <v>1003.60363769531</v>
      </c>
      <c r="U1988" s="37">
        <v>1017.61883544922</v>
      </c>
      <c r="V1988" s="13"/>
      <c r="W1988" s="13"/>
      <c r="X1988" s="13"/>
      <c r="Y1988" s="13"/>
      <c r="Z1988" s="13"/>
      <c r="AA1988" s="13"/>
    </row>
    <row r="1989" spans="1:27" ht="15.75" customHeight="1" x14ac:dyDescent="0.2">
      <c r="A1989" s="13"/>
      <c r="B1989" s="37" t="str">
        <f>"CRS25WT6008426"</f>
        <v>CRS25WT6008426</v>
      </c>
      <c r="C1989" s="38">
        <v>45911</v>
      </c>
      <c r="D1989" s="39">
        <v>0.11987268518518518</v>
      </c>
      <c r="E1989" s="37" t="s">
        <v>62</v>
      </c>
      <c r="F1989" s="37">
        <v>330</v>
      </c>
      <c r="G1989" s="37">
        <v>4</v>
      </c>
      <c r="H1989" s="37">
        <v>330.10440063476602</v>
      </c>
      <c r="I1989" s="37">
        <v>10.1845960617065</v>
      </c>
      <c r="J1989" s="37">
        <v>41.064113616943402</v>
      </c>
      <c r="K1989" s="37">
        <v>9.7913875579834002</v>
      </c>
      <c r="L1989" s="37">
        <v>33.713752746582003</v>
      </c>
      <c r="M1989" s="37">
        <v>0.78930538892746005</v>
      </c>
      <c r="N1989" s="37">
        <v>16.059566497802699</v>
      </c>
      <c r="O1989" s="37">
        <v>0</v>
      </c>
      <c r="P1989" s="37">
        <v>0</v>
      </c>
      <c r="Q1989" s="37">
        <v>1.5719244256615601E-2</v>
      </c>
      <c r="R1989" s="37">
        <v>25</v>
      </c>
      <c r="S1989" s="37">
        <v>0.42258033156394997</v>
      </c>
      <c r="T1989" s="37">
        <v>1001.05487060547</v>
      </c>
      <c r="U1989" s="37">
        <v>1206.78649902344</v>
      </c>
      <c r="V1989" s="13"/>
      <c r="W1989" s="13"/>
      <c r="X1989" s="13"/>
      <c r="Y1989" s="13"/>
      <c r="Z1989" s="13"/>
      <c r="AA1989" s="13"/>
    </row>
    <row r="1990" spans="1:27" ht="15.75" customHeight="1" x14ac:dyDescent="0.2">
      <c r="A1990" s="13"/>
      <c r="B1990" s="37" t="str">
        <f>"CRS25WT6008427"</f>
        <v>CRS25WT6008427</v>
      </c>
      <c r="C1990" s="38">
        <v>45911</v>
      </c>
      <c r="D1990" s="39">
        <v>0.12059027777777777</v>
      </c>
      <c r="E1990" s="37" t="s">
        <v>62</v>
      </c>
      <c r="F1990" s="37">
        <v>330</v>
      </c>
      <c r="G1990" s="37">
        <v>4</v>
      </c>
      <c r="H1990" s="37">
        <v>330.08297729492199</v>
      </c>
      <c r="I1990" s="37">
        <v>10.175212860107401</v>
      </c>
      <c r="J1990" s="37">
        <v>41.063030242919901</v>
      </c>
      <c r="K1990" s="37">
        <v>9.7858438491821307</v>
      </c>
      <c r="L1990" s="37">
        <v>33.730659484863303</v>
      </c>
      <c r="M1990" s="37">
        <v>0.79000282287597701</v>
      </c>
      <c r="N1990" s="37">
        <v>16.058525085449201</v>
      </c>
      <c r="O1990" s="37">
        <v>0</v>
      </c>
      <c r="P1990" s="37">
        <v>0</v>
      </c>
      <c r="Q1990" s="37">
        <v>1.2876980006694801E-2</v>
      </c>
      <c r="R1990" s="37">
        <v>25</v>
      </c>
      <c r="S1990" s="37">
        <v>0.41928160190582298</v>
      </c>
      <c r="T1990" s="37">
        <v>1001.14581298828</v>
      </c>
      <c r="U1990" s="37">
        <v>1444.57446289062</v>
      </c>
      <c r="V1990" s="13"/>
      <c r="W1990" s="13"/>
      <c r="X1990" s="13"/>
      <c r="Y1990" s="13"/>
      <c r="Z1990" s="13"/>
      <c r="AA1990" s="13"/>
    </row>
    <row r="1991" spans="1:27" ht="15.75" customHeight="1" x14ac:dyDescent="0.2">
      <c r="A1991" s="13"/>
      <c r="B1991" s="37" t="str">
        <f>"CRS25WT6008428"</f>
        <v>CRS25WT6008428</v>
      </c>
      <c r="C1991" s="38">
        <v>45911</v>
      </c>
      <c r="D1991" s="39">
        <v>0.73386574074074085</v>
      </c>
      <c r="E1991" s="37" t="s">
        <v>62</v>
      </c>
      <c r="F1991" s="37">
        <v>328</v>
      </c>
      <c r="G1991" s="37">
        <v>4</v>
      </c>
      <c r="H1991" s="37">
        <v>328.98953247070301</v>
      </c>
      <c r="I1991" s="37">
        <v>10.066621780395501</v>
      </c>
      <c r="J1991" s="37">
        <v>41.068550109863303</v>
      </c>
      <c r="K1991" s="37">
        <v>9.8032770156860405</v>
      </c>
      <c r="L1991" s="37">
        <v>33.559139251708999</v>
      </c>
      <c r="M1991" s="37">
        <v>0.79577255249023404</v>
      </c>
      <c r="N1991" s="37">
        <v>16.005329132080099</v>
      </c>
      <c r="O1991" s="37">
        <v>0</v>
      </c>
      <c r="P1991" s="37">
        <v>0</v>
      </c>
      <c r="Q1991" s="37">
        <v>1.12704606726766E-2</v>
      </c>
      <c r="R1991" s="37">
        <v>25</v>
      </c>
      <c r="S1991" s="37">
        <v>0.43527966737747198</v>
      </c>
      <c r="T1991" s="37">
        <v>1004.07800292969</v>
      </c>
      <c r="U1991" s="37">
        <v>3461.60717773438</v>
      </c>
      <c r="V1991" s="13"/>
      <c r="W1991" s="13"/>
      <c r="X1991" s="13"/>
      <c r="Y1991" s="13"/>
      <c r="Z1991" s="13"/>
      <c r="AA1991" s="13"/>
    </row>
    <row r="1992" spans="1:27" ht="15.75" customHeight="1" x14ac:dyDescent="0.2">
      <c r="A1992" s="13"/>
      <c r="B1992" s="37" t="str">
        <f>"CRS25WT6008429"</f>
        <v>CRS25WT6008429</v>
      </c>
      <c r="C1992" s="38">
        <v>45911</v>
      </c>
      <c r="D1992" s="39">
        <v>0.73053240740740744</v>
      </c>
      <c r="E1992" s="37" t="s">
        <v>62</v>
      </c>
      <c r="F1992" s="37">
        <v>325</v>
      </c>
      <c r="G1992" s="37">
        <v>4</v>
      </c>
      <c r="H1992" s="37">
        <v>325.72216796875</v>
      </c>
      <c r="I1992" s="37">
        <v>10.242577552795399</v>
      </c>
      <c r="J1992" s="37">
        <v>41.071178436279297</v>
      </c>
      <c r="K1992" s="37">
        <v>9.6621189117431605</v>
      </c>
      <c r="L1992" s="37">
        <v>33.711257934570298</v>
      </c>
      <c r="M1992" s="37">
        <v>0.77428507804870605</v>
      </c>
      <c r="N1992" s="37">
        <v>15.846371650695801</v>
      </c>
      <c r="O1992" s="37">
        <v>0</v>
      </c>
      <c r="P1992" s="37">
        <v>0</v>
      </c>
      <c r="Q1992" s="37">
        <v>1.5238075517118E-2</v>
      </c>
      <c r="R1992" s="37">
        <v>25</v>
      </c>
      <c r="S1992" s="37">
        <v>0.43373739719390902</v>
      </c>
      <c r="T1992" s="37">
        <v>1008.36755371094</v>
      </c>
      <c r="U1992" s="37">
        <v>738.55041503906295</v>
      </c>
      <c r="V1992" s="13"/>
      <c r="W1992" s="13"/>
      <c r="X1992" s="13"/>
      <c r="Y1992" s="13"/>
      <c r="Z1992" s="13"/>
      <c r="AA1992" s="13"/>
    </row>
    <row r="1993" spans="1:27" ht="15.75" customHeight="1" x14ac:dyDescent="0.2">
      <c r="A1993" s="13"/>
      <c r="B1993" s="37" t="str">
        <f>"CRS25WT6008430"</f>
        <v>CRS25WT6008430</v>
      </c>
      <c r="C1993" s="38">
        <v>45911</v>
      </c>
      <c r="D1993" s="39">
        <v>0.73180555555555549</v>
      </c>
      <c r="E1993" s="37" t="s">
        <v>62</v>
      </c>
      <c r="F1993" s="37">
        <v>324</v>
      </c>
      <c r="G1993" s="37">
        <v>4</v>
      </c>
      <c r="H1993" s="37">
        <v>324.9814453125</v>
      </c>
      <c r="I1993" s="37">
        <v>10.307944297790501</v>
      </c>
      <c r="J1993" s="37">
        <v>41.050041198730497</v>
      </c>
      <c r="K1993" s="37">
        <v>9.5539236068725604</v>
      </c>
      <c r="L1993" s="37">
        <v>34.015495300292997</v>
      </c>
      <c r="M1993" s="37">
        <v>0.76802068948745705</v>
      </c>
      <c r="N1993" s="37">
        <v>15.8103351593018</v>
      </c>
      <c r="O1993" s="37">
        <v>0</v>
      </c>
      <c r="P1993" s="37">
        <v>0</v>
      </c>
      <c r="Q1993" s="37">
        <v>1.09474249184132E-2</v>
      </c>
      <c r="R1993" s="37">
        <v>25</v>
      </c>
      <c r="S1993" s="37">
        <v>0.41891220211982699</v>
      </c>
      <c r="T1993" s="37">
        <v>1003.98138427734</v>
      </c>
      <c r="U1993" s="37">
        <v>490.29968261718801</v>
      </c>
      <c r="V1993" s="13"/>
      <c r="W1993" s="13"/>
      <c r="X1993" s="13"/>
      <c r="Y1993" s="13"/>
      <c r="Z1993" s="13"/>
      <c r="AA1993" s="13"/>
    </row>
    <row r="1994" spans="1:27" ht="15.75" customHeight="1" x14ac:dyDescent="0.2">
      <c r="A1994" s="13"/>
      <c r="B1994" s="37" t="str">
        <f>"CRS25WT6008431"</f>
        <v>CRS25WT6008431</v>
      </c>
      <c r="C1994" s="38">
        <v>45911</v>
      </c>
      <c r="D1994" s="39">
        <v>0.11730324074074074</v>
      </c>
      <c r="E1994" s="37" t="s">
        <v>62</v>
      </c>
      <c r="F1994" s="37">
        <v>331</v>
      </c>
      <c r="G1994" s="37">
        <v>4</v>
      </c>
      <c r="H1994" s="37">
        <v>331.01211547851602</v>
      </c>
      <c r="I1994" s="37">
        <v>10.239661216735801</v>
      </c>
      <c r="J1994" s="37">
        <v>41.036067962646499</v>
      </c>
      <c r="K1994" s="37">
        <v>9.8244686126709002</v>
      </c>
      <c r="L1994" s="37">
        <v>33.692623138427699</v>
      </c>
      <c r="M1994" s="37">
        <v>0.78775751590728804</v>
      </c>
      <c r="N1994" s="37">
        <v>16.1037273406982</v>
      </c>
      <c r="O1994" s="37">
        <v>0</v>
      </c>
      <c r="P1994" s="37">
        <v>0</v>
      </c>
      <c r="Q1994" s="37">
        <v>1.5236857347190399E-2</v>
      </c>
      <c r="R1994" s="37">
        <v>25</v>
      </c>
      <c r="S1994" s="37">
        <v>0.42496192455291798</v>
      </c>
      <c r="T1994" s="37">
        <v>1002.74969482422</v>
      </c>
      <c r="U1994" s="37">
        <v>1153.81298828125</v>
      </c>
      <c r="V1994" s="13"/>
      <c r="W1994" s="13"/>
      <c r="X1994" s="13"/>
      <c r="Y1994" s="13"/>
      <c r="Z1994" s="13"/>
      <c r="AA1994" s="13"/>
    </row>
    <row r="1995" spans="1:27" ht="15.75" customHeight="1" x14ac:dyDescent="0.2">
      <c r="A1995" s="13"/>
      <c r="B1995" s="37" t="str">
        <f>"CRS25WT6008432"</f>
        <v>CRS25WT6008432</v>
      </c>
      <c r="C1995" s="38">
        <v>45911</v>
      </c>
      <c r="D1995" s="39">
        <v>0.1164236111111111</v>
      </c>
      <c r="E1995" s="37" t="s">
        <v>62</v>
      </c>
      <c r="F1995" s="37">
        <v>330</v>
      </c>
      <c r="G1995" s="37">
        <v>4</v>
      </c>
      <c r="H1995" s="37">
        <v>330.14315795898398</v>
      </c>
      <c r="I1995" s="37">
        <v>10.199536323547401</v>
      </c>
      <c r="J1995" s="37">
        <v>41.048389434814503</v>
      </c>
      <c r="K1995" s="37">
        <v>9.8029823303222692</v>
      </c>
      <c r="L1995" s="37">
        <v>33.677829742431598</v>
      </c>
      <c r="M1995" s="37">
        <v>0.78854364156723</v>
      </c>
      <c r="N1995" s="37">
        <v>16.0614528656006</v>
      </c>
      <c r="O1995" s="37">
        <v>0</v>
      </c>
      <c r="P1995" s="37">
        <v>0</v>
      </c>
      <c r="Q1995" s="37">
        <v>1.19046065956354E-2</v>
      </c>
      <c r="R1995" s="37">
        <v>25</v>
      </c>
      <c r="S1995" s="37">
        <v>0.42230957746505698</v>
      </c>
      <c r="T1995" s="37">
        <v>1003.08673095703</v>
      </c>
      <c r="U1995" s="37">
        <v>1447.62548828125</v>
      </c>
      <c r="V1995" s="13"/>
      <c r="W1995" s="13"/>
      <c r="X1995" s="13"/>
      <c r="Y1995" s="13"/>
      <c r="Z1995" s="13"/>
      <c r="AA1995" s="13"/>
    </row>
    <row r="1996" spans="1:27" ht="15.75" customHeight="1" x14ac:dyDescent="0.2">
      <c r="A1996" s="13"/>
      <c r="B1996" s="37" t="str">
        <f>"CRS25WT6008433"</f>
        <v>CRS25WT6008433</v>
      </c>
      <c r="C1996" s="38">
        <v>45911</v>
      </c>
      <c r="D1996" s="39">
        <v>0.11554398148148148</v>
      </c>
      <c r="E1996" s="37" t="s">
        <v>62</v>
      </c>
      <c r="F1996" s="37">
        <v>330</v>
      </c>
      <c r="G1996" s="37">
        <v>4</v>
      </c>
      <c r="H1996" s="37">
        <v>330.9248046875</v>
      </c>
      <c r="I1996" s="37">
        <v>10.2160129547119</v>
      </c>
      <c r="J1996" s="37">
        <v>41.085739135742202</v>
      </c>
      <c r="K1996" s="37">
        <v>9.8237266540527308</v>
      </c>
      <c r="L1996" s="37">
        <v>33.686283111572301</v>
      </c>
      <c r="M1996" s="37">
        <v>0.78841847181320202</v>
      </c>
      <c r="N1996" s="37">
        <v>16.099479675293001</v>
      </c>
      <c r="O1996" s="37">
        <v>0</v>
      </c>
      <c r="P1996" s="37">
        <v>0</v>
      </c>
      <c r="Q1996" s="37">
        <v>1.3809213414788199E-2</v>
      </c>
      <c r="R1996" s="37">
        <v>25</v>
      </c>
      <c r="S1996" s="37">
        <v>0.43715694546699502</v>
      </c>
      <c r="T1996" s="37">
        <v>1004.33001708984</v>
      </c>
      <c r="U1996" s="37">
        <v>2423.5498046875</v>
      </c>
      <c r="V1996" s="13"/>
      <c r="W1996" s="13"/>
      <c r="X1996" s="13"/>
      <c r="Y1996" s="13"/>
      <c r="Z1996" s="13"/>
      <c r="AA1996" s="13"/>
    </row>
    <row r="1997" spans="1:27" ht="15.75" customHeight="1" x14ac:dyDescent="0.2">
      <c r="A1997" s="13"/>
      <c r="B1997" s="37" t="str">
        <f>"CRS25WT6008434"</f>
        <v>CRS25WT6008434</v>
      </c>
      <c r="C1997" s="38">
        <v>45911</v>
      </c>
      <c r="D1997" s="39">
        <v>0.11410879629629629</v>
      </c>
      <c r="E1997" s="37" t="s">
        <v>62</v>
      </c>
      <c r="F1997" s="37">
        <v>332</v>
      </c>
      <c r="G1997" s="37">
        <v>4</v>
      </c>
      <c r="H1997" s="37">
        <v>332.51135253906301</v>
      </c>
      <c r="I1997" s="37">
        <v>10.1879997253418</v>
      </c>
      <c r="J1997" s="37">
        <v>41.141647338867202</v>
      </c>
      <c r="K1997" s="37">
        <v>9.8362693786621094</v>
      </c>
      <c r="L1997" s="37">
        <v>33.804622650146499</v>
      </c>
      <c r="M1997" s="37">
        <v>0.79329711198806796</v>
      </c>
      <c r="N1997" s="37">
        <v>16.176664352416999</v>
      </c>
      <c r="O1997" s="37">
        <v>0</v>
      </c>
      <c r="P1997" s="37">
        <v>0</v>
      </c>
      <c r="Q1997" s="37">
        <v>1.12704606726766E-2</v>
      </c>
      <c r="R1997" s="37">
        <v>25</v>
      </c>
      <c r="S1997" s="37">
        <v>0.42332983016967801</v>
      </c>
      <c r="T1997" s="37">
        <v>1003.89953613281</v>
      </c>
      <c r="U1997" s="37">
        <v>2039.82824707031</v>
      </c>
      <c r="V1997" s="13"/>
      <c r="W1997" s="13"/>
      <c r="X1997" s="13"/>
      <c r="Y1997" s="13"/>
      <c r="Z1997" s="13"/>
      <c r="AA1997" s="13"/>
    </row>
    <row r="1998" spans="1:27" ht="15.75" customHeight="1" x14ac:dyDescent="0.2">
      <c r="A1998" s="13"/>
      <c r="B1998" s="37" t="str">
        <f>"CRS25WT6008435"</f>
        <v>CRS25WT6008435</v>
      </c>
      <c r="C1998" s="38">
        <v>45911</v>
      </c>
      <c r="D1998" s="39">
        <v>0.11363425925925925</v>
      </c>
      <c r="E1998" s="37" t="s">
        <v>62</v>
      </c>
      <c r="F1998" s="37">
        <v>328</v>
      </c>
      <c r="G1998" s="37">
        <v>4</v>
      </c>
      <c r="H1998" s="37">
        <v>328.69210815429699</v>
      </c>
      <c r="I1998" s="37">
        <v>10.173362731933601</v>
      </c>
      <c r="J1998" s="37">
        <v>41.100284576416001</v>
      </c>
      <c r="K1998" s="37">
        <v>9.7684774398803693</v>
      </c>
      <c r="L1998" s="37">
        <v>33.648246765136697</v>
      </c>
      <c r="M1998" s="37">
        <v>0.78610384464263905</v>
      </c>
      <c r="N1998" s="37">
        <v>15.9908590316772</v>
      </c>
      <c r="O1998" s="37">
        <v>0</v>
      </c>
      <c r="P1998" s="37">
        <v>0</v>
      </c>
      <c r="Q1998" s="37">
        <v>1.25397015362978E-2</v>
      </c>
      <c r="R1998" s="37">
        <v>25</v>
      </c>
      <c r="S1998" s="37">
        <v>0.42688229680061301</v>
      </c>
      <c r="T1998" s="37">
        <v>1005.02844238281</v>
      </c>
      <c r="U1998" s="37">
        <v>2243.36254882813</v>
      </c>
      <c r="V1998" s="13"/>
      <c r="W1998" s="13"/>
      <c r="X1998" s="13"/>
      <c r="Y1998" s="13"/>
      <c r="Z1998" s="13"/>
      <c r="AA1998" s="13"/>
    </row>
    <row r="1999" spans="1:27" ht="15.75" customHeight="1" x14ac:dyDescent="0.2">
      <c r="A1999" s="13"/>
      <c r="B1999" s="37" t="str">
        <f>"CRS25WT6008436"</f>
        <v>CRS25WT6008436</v>
      </c>
      <c r="C1999" s="38">
        <v>45911</v>
      </c>
      <c r="D1999" s="39">
        <v>0.76976851851851846</v>
      </c>
      <c r="E1999" s="37" t="s">
        <v>62</v>
      </c>
      <c r="F1999" s="37">
        <v>325</v>
      </c>
      <c r="G1999" s="37">
        <v>4</v>
      </c>
      <c r="H1999" s="37">
        <v>325.85507202148398</v>
      </c>
      <c r="I1999" s="37">
        <v>9.9520339965820295</v>
      </c>
      <c r="J1999" s="37">
        <v>41.145786285400398</v>
      </c>
      <c r="K1999" s="37">
        <v>9.6551694869995099</v>
      </c>
      <c r="L1999" s="37">
        <v>33.7492866516113</v>
      </c>
      <c r="M1999" s="37">
        <v>0.79576945304870605</v>
      </c>
      <c r="N1999" s="37">
        <v>15.852837562561</v>
      </c>
      <c r="O1999" s="37">
        <v>0</v>
      </c>
      <c r="P1999" s="37">
        <v>0</v>
      </c>
      <c r="Q1999" s="37">
        <v>1.7618428915739101E-2</v>
      </c>
      <c r="R1999" s="37">
        <v>25</v>
      </c>
      <c r="S1999" s="37">
        <v>0.449539214372635</v>
      </c>
      <c r="T1999" s="37">
        <v>998.24481201171898</v>
      </c>
      <c r="U1999" s="37">
        <v>1653.50708007813</v>
      </c>
      <c r="V1999" s="13"/>
      <c r="W1999" s="13"/>
      <c r="X1999" s="13"/>
      <c r="Y1999" s="13"/>
      <c r="Z1999" s="13"/>
      <c r="AA1999" s="13"/>
    </row>
    <row r="2000" spans="1:27" ht="15.75" customHeight="1" x14ac:dyDescent="0.2">
      <c r="A2000" s="13"/>
      <c r="B2000" s="37" t="str">
        <f>"CRS25WT6008437"</f>
        <v>CRS25WT6008437</v>
      </c>
      <c r="C2000" s="38">
        <v>45911</v>
      </c>
      <c r="D2000" s="39">
        <v>0.12164351851851851</v>
      </c>
      <c r="E2000" s="37" t="s">
        <v>62</v>
      </c>
      <c r="F2000" s="37">
        <v>328</v>
      </c>
      <c r="G2000" s="37">
        <v>4</v>
      </c>
      <c r="H2000" s="37">
        <v>328.23150634765602</v>
      </c>
      <c r="I2000" s="37">
        <v>10.2211589813232</v>
      </c>
      <c r="J2000" s="37">
        <v>41.079521179199197</v>
      </c>
      <c r="K2000" s="37">
        <v>9.7358331680297905</v>
      </c>
      <c r="L2000" s="37">
        <v>33.713752746582003</v>
      </c>
      <c r="M2000" s="37">
        <v>0.78172636032104503</v>
      </c>
      <c r="N2000" s="37">
        <v>15.9684505462646</v>
      </c>
      <c r="O2000" s="37">
        <v>0</v>
      </c>
      <c r="P2000" s="37">
        <v>0</v>
      </c>
      <c r="Q2000" s="37">
        <v>1.5719244256615601E-2</v>
      </c>
      <c r="R2000" s="37">
        <v>25</v>
      </c>
      <c r="S2000" s="37">
        <v>0.43047630786895802</v>
      </c>
      <c r="T2000" s="37">
        <v>1002.01049804688</v>
      </c>
      <c r="U2000" s="37">
        <v>6523.16162109375</v>
      </c>
      <c r="V2000" s="13"/>
      <c r="W2000" s="13"/>
      <c r="X2000" s="13"/>
      <c r="Y2000" s="13"/>
      <c r="Z2000" s="13"/>
      <c r="AA2000" s="13"/>
    </row>
    <row r="2001" spans="1:27" ht="15.75" customHeight="1" x14ac:dyDescent="0.2">
      <c r="A2001" s="13"/>
      <c r="B2001" s="37" t="str">
        <f>"CRS25WT6008438"</f>
        <v>CRS25WT6008438</v>
      </c>
      <c r="C2001" s="38">
        <v>45911</v>
      </c>
      <c r="D2001" s="39">
        <v>0.12277777777777778</v>
      </c>
      <c r="E2001" s="37" t="s">
        <v>62</v>
      </c>
      <c r="F2001" s="37">
        <v>329</v>
      </c>
      <c r="G2001" s="37">
        <v>4</v>
      </c>
      <c r="H2001" s="37">
        <v>329.79626464843801</v>
      </c>
      <c r="I2001" s="37">
        <v>10.106457710266101</v>
      </c>
      <c r="J2001" s="37">
        <v>41.076736450195298</v>
      </c>
      <c r="K2001" s="37">
        <v>9.7926816940307599</v>
      </c>
      <c r="L2001" s="37">
        <v>33.677829742431598</v>
      </c>
      <c r="M2001" s="37">
        <v>0.79442119598388705</v>
      </c>
      <c r="N2001" s="37">
        <v>16.0445766448975</v>
      </c>
      <c r="O2001" s="37">
        <v>0</v>
      </c>
      <c r="P2001" s="37">
        <v>0</v>
      </c>
      <c r="Q2001" s="37">
        <v>1.2063375674188101E-2</v>
      </c>
      <c r="R2001" s="37">
        <v>25</v>
      </c>
      <c r="S2001" s="37">
        <v>0.42983290553093001</v>
      </c>
      <c r="T2001" s="37">
        <v>1001.51751708984</v>
      </c>
      <c r="U2001" s="37">
        <v>1742.01708984375</v>
      </c>
      <c r="V2001" s="13"/>
      <c r="W2001" s="13"/>
      <c r="X2001" s="13"/>
      <c r="Y2001" s="13"/>
      <c r="Z2001" s="13"/>
      <c r="AA2001" s="13"/>
    </row>
    <row r="2002" spans="1:27" ht="15.75" customHeight="1" x14ac:dyDescent="0.2">
      <c r="A2002" s="13"/>
      <c r="B2002" s="37" t="str">
        <f>"CRS25WT6008439"</f>
        <v>CRS25WT6008439</v>
      </c>
      <c r="C2002" s="38">
        <v>45911</v>
      </c>
      <c r="D2002" s="39">
        <v>0.13030092592592593</v>
      </c>
      <c r="E2002" s="37" t="s">
        <v>62</v>
      </c>
      <c r="F2002" s="37">
        <v>330</v>
      </c>
      <c r="G2002" s="37">
        <v>4</v>
      </c>
      <c r="H2002" s="37">
        <v>330.26101684570301</v>
      </c>
      <c r="I2002" s="37">
        <v>10.1458082199097</v>
      </c>
      <c r="J2002" s="37">
        <v>40.986026763916001</v>
      </c>
      <c r="K2002" s="37">
        <v>9.7923498153686506</v>
      </c>
      <c r="L2002" s="37">
        <v>33.726432800292997</v>
      </c>
      <c r="M2002" s="37">
        <v>0.79420906305313099</v>
      </c>
      <c r="N2002" s="37">
        <v>16.067186355590799</v>
      </c>
      <c r="O2002" s="37">
        <v>0</v>
      </c>
      <c r="P2002" s="37">
        <v>0</v>
      </c>
      <c r="Q2002" s="37">
        <v>1.0050842538476001E-2</v>
      </c>
      <c r="R2002" s="37">
        <v>25</v>
      </c>
      <c r="S2002" s="37">
        <v>0.41320124268531799</v>
      </c>
      <c r="T2002" s="37">
        <v>1002.93286132813</v>
      </c>
      <c r="U2002" s="37">
        <v>1323.0517578125</v>
      </c>
      <c r="V2002" s="13"/>
      <c r="W2002" s="13"/>
      <c r="X2002" s="13"/>
      <c r="Y2002" s="13"/>
      <c r="Z2002" s="13"/>
      <c r="AA2002" s="13"/>
    </row>
    <row r="2003" spans="1:27" ht="15.75" customHeight="1" x14ac:dyDescent="0.2">
      <c r="A2003" s="13"/>
      <c r="B2003" s="37" t="str">
        <f>"CRS25WT6008441"</f>
        <v>CRS25WT6008441</v>
      </c>
      <c r="C2003" s="38">
        <v>45911</v>
      </c>
      <c r="D2003" s="39">
        <v>0.1337962962962963</v>
      </c>
      <c r="E2003" s="37" t="s">
        <v>62</v>
      </c>
      <c r="F2003" s="37">
        <v>330</v>
      </c>
      <c r="G2003" s="37">
        <v>4</v>
      </c>
      <c r="H2003" s="37">
        <v>330.47467041015602</v>
      </c>
      <c r="I2003" s="37">
        <v>10.1221046447754</v>
      </c>
      <c r="J2003" s="37">
        <v>41.126613616943402</v>
      </c>
      <c r="K2003" s="37">
        <v>9.7821350097656303</v>
      </c>
      <c r="L2003" s="37">
        <v>33.783489227294901</v>
      </c>
      <c r="M2003" s="37">
        <v>0.79386091232299805</v>
      </c>
      <c r="N2003" s="37">
        <v>16.077581405639599</v>
      </c>
      <c r="O2003" s="37">
        <v>0</v>
      </c>
      <c r="P2003" s="37">
        <v>0</v>
      </c>
      <c r="Q2003" s="37">
        <v>1.06547614559531E-2</v>
      </c>
      <c r="R2003" s="37">
        <v>25</v>
      </c>
      <c r="S2003" s="37">
        <v>0.42829164862632702</v>
      </c>
      <c r="T2003" s="37">
        <v>1000.94439697266</v>
      </c>
      <c r="U2003" s="37">
        <v>5809.0009765625</v>
      </c>
      <c r="V2003" s="13"/>
      <c r="W2003" s="13"/>
      <c r="X2003" s="13"/>
      <c r="Y2003" s="13"/>
      <c r="Z2003" s="13"/>
      <c r="AA2003" s="13"/>
    </row>
    <row r="2004" spans="1:27" ht="15.75" customHeight="1" x14ac:dyDescent="0.2">
      <c r="A2004" s="13"/>
      <c r="B2004" s="37" t="str">
        <f>"CRS25WT6008442"</f>
        <v>CRS25WT6008442</v>
      </c>
      <c r="C2004" s="38">
        <v>45911</v>
      </c>
      <c r="D2004" s="39">
        <v>0.13490740740740739</v>
      </c>
      <c r="E2004" s="37" t="s">
        <v>62</v>
      </c>
      <c r="F2004" s="37">
        <v>329</v>
      </c>
      <c r="G2004" s="37">
        <v>4</v>
      </c>
      <c r="H2004" s="37">
        <v>329.86703491210898</v>
      </c>
      <c r="I2004" s="37">
        <v>10.1608028411865</v>
      </c>
      <c r="J2004" s="37">
        <v>41.104156494140597</v>
      </c>
      <c r="K2004" s="37">
        <v>9.7904825210571307</v>
      </c>
      <c r="L2004" s="37">
        <v>33.692623138427699</v>
      </c>
      <c r="M2004" s="37">
        <v>0.78981459140777599</v>
      </c>
      <c r="N2004" s="37">
        <v>16.048019409179702</v>
      </c>
      <c r="O2004" s="37">
        <v>0</v>
      </c>
      <c r="P2004" s="37">
        <v>0</v>
      </c>
      <c r="Q2004" s="37">
        <v>1.12704606726766E-2</v>
      </c>
      <c r="R2004" s="37">
        <v>25</v>
      </c>
      <c r="S2004" s="37">
        <v>0.42932459712028498</v>
      </c>
      <c r="T2004" s="37">
        <v>1003.73718261719</v>
      </c>
      <c r="U2004" s="37">
        <v>1351.17761230469</v>
      </c>
      <c r="V2004" s="13"/>
      <c r="W2004" s="13"/>
      <c r="X2004" s="13"/>
      <c r="Y2004" s="13"/>
      <c r="Z2004" s="13"/>
      <c r="AA2004" s="13"/>
    </row>
    <row r="2005" spans="1:27" ht="15.75" customHeight="1" x14ac:dyDescent="0.2">
      <c r="A2005" s="13"/>
      <c r="B2005" s="37" t="str">
        <f>"CRS25WT6008443"</f>
        <v>CRS25WT6008443</v>
      </c>
      <c r="C2005" s="38">
        <v>45911</v>
      </c>
      <c r="D2005" s="39">
        <v>0.83438657407407402</v>
      </c>
      <c r="E2005" s="37" t="s">
        <v>62</v>
      </c>
      <c r="F2005" s="37">
        <v>332</v>
      </c>
      <c r="G2005" s="37">
        <v>4</v>
      </c>
      <c r="H2005" s="37">
        <v>332.481201171875</v>
      </c>
      <c r="I2005" s="37">
        <v>10.1296644210815</v>
      </c>
      <c r="J2005" s="37">
        <v>41.247573852539098</v>
      </c>
      <c r="K2005" s="37">
        <v>9.7737970352172905</v>
      </c>
      <c r="L2005" s="37">
        <v>34.017608642578097</v>
      </c>
      <c r="M2005" s="37">
        <v>0.79574447870254505</v>
      </c>
      <c r="N2005" s="37">
        <v>16.175197601318398</v>
      </c>
      <c r="O2005" s="37">
        <v>0</v>
      </c>
      <c r="P2005" s="37">
        <v>0</v>
      </c>
      <c r="Q2005" s="37">
        <v>1.5238075517118E-2</v>
      </c>
      <c r="R2005" s="37">
        <v>25</v>
      </c>
      <c r="S2005" s="37">
        <v>0.42354828119277999</v>
      </c>
      <c r="T2005" s="37">
        <v>991.88299560546898</v>
      </c>
      <c r="U2005" s="37">
        <v>906.65521240234398</v>
      </c>
      <c r="V2005" s="13"/>
      <c r="W2005" s="13"/>
      <c r="X2005" s="13"/>
      <c r="Y2005" s="13"/>
      <c r="Z2005" s="13"/>
      <c r="AA2005" s="13"/>
    </row>
    <row r="2006" spans="1:27" ht="15.75" customHeight="1" x14ac:dyDescent="0.2">
      <c r="A2006" s="13"/>
      <c r="B2006" s="37" t="str">
        <f>"CRS25WT6008444"</f>
        <v>CRS25WT6008444</v>
      </c>
      <c r="C2006" s="38">
        <v>45911</v>
      </c>
      <c r="D2006" s="39">
        <v>0.83324074074074073</v>
      </c>
      <c r="E2006" s="37" t="s">
        <v>62</v>
      </c>
      <c r="F2006" s="37">
        <v>333</v>
      </c>
      <c r="G2006" s="37">
        <v>4</v>
      </c>
      <c r="H2006" s="37">
        <v>333.69085693359398</v>
      </c>
      <c r="I2006" s="37">
        <v>10.145393371581999</v>
      </c>
      <c r="J2006" s="37">
        <v>41.290531158447301</v>
      </c>
      <c r="K2006" s="37">
        <v>9.7965793609619105</v>
      </c>
      <c r="L2006" s="37">
        <v>34.061977386474602</v>
      </c>
      <c r="M2006" s="37">
        <v>0.79657185077667203</v>
      </c>
      <c r="N2006" s="37">
        <v>16.2340488433838</v>
      </c>
      <c r="O2006" s="37">
        <v>0</v>
      </c>
      <c r="P2006" s="37">
        <v>0</v>
      </c>
      <c r="Q2006" s="37">
        <v>1.13095231354237E-2</v>
      </c>
      <c r="R2006" s="37">
        <v>25</v>
      </c>
      <c r="S2006" s="37">
        <v>0.42289686203002902</v>
      </c>
      <c r="T2006" s="37">
        <v>993.02209472656295</v>
      </c>
      <c r="U2006" s="37">
        <v>770.31890869140602</v>
      </c>
      <c r="V2006" s="13"/>
      <c r="W2006" s="13"/>
      <c r="X2006" s="13"/>
      <c r="Y2006" s="13"/>
      <c r="Z2006" s="13"/>
      <c r="AA2006" s="13"/>
    </row>
    <row r="2007" spans="1:27" ht="15.75" customHeight="1" x14ac:dyDescent="0.2">
      <c r="A2007" s="13"/>
      <c r="B2007" s="37" t="str">
        <f>"CRS25WT6008445"</f>
        <v>CRS25WT6008445</v>
      </c>
      <c r="C2007" s="38">
        <v>45911</v>
      </c>
      <c r="D2007" s="39">
        <v>0.83767361111111116</v>
      </c>
      <c r="E2007" s="37" t="s">
        <v>62</v>
      </c>
      <c r="F2007" s="37">
        <v>327</v>
      </c>
      <c r="G2007" s="37">
        <v>4</v>
      </c>
      <c r="H2007" s="37">
        <v>327.69482421875</v>
      </c>
      <c r="I2007" s="37">
        <v>10.0724430084229</v>
      </c>
      <c r="J2007" s="37">
        <v>41.195011138916001</v>
      </c>
      <c r="K2007" s="37">
        <v>9.6504764556884801</v>
      </c>
      <c r="L2007" s="37">
        <v>33.956340789794901</v>
      </c>
      <c r="M2007" s="37">
        <v>0.78975093364715598</v>
      </c>
      <c r="N2007" s="37">
        <v>15.942340850830099</v>
      </c>
      <c r="O2007" s="37">
        <v>0</v>
      </c>
      <c r="P2007" s="37">
        <v>0</v>
      </c>
      <c r="Q2007" s="37">
        <v>1.19046065956354E-2</v>
      </c>
      <c r="R2007" s="37">
        <v>25</v>
      </c>
      <c r="S2007" s="37">
        <v>0.430196642875671</v>
      </c>
      <c r="T2007" s="37">
        <v>994.30352783203102</v>
      </c>
      <c r="U2007" s="37">
        <v>865.17822265625</v>
      </c>
      <c r="V2007" s="13"/>
      <c r="W2007" s="13"/>
      <c r="X2007" s="13"/>
      <c r="Y2007" s="13"/>
      <c r="Z2007" s="13"/>
      <c r="AA2007" s="13"/>
    </row>
    <row r="2008" spans="1:27" ht="15.75" customHeight="1" x14ac:dyDescent="0.2">
      <c r="A2008" s="13"/>
      <c r="B2008" s="37" t="str">
        <f>"CRS25WT6008446"</f>
        <v>CRS25WT6008446</v>
      </c>
      <c r="C2008" s="38">
        <v>45911</v>
      </c>
      <c r="D2008" s="39">
        <v>0.83579861111111109</v>
      </c>
      <c r="E2008" s="37" t="s">
        <v>62</v>
      </c>
      <c r="F2008" s="37">
        <v>334</v>
      </c>
      <c r="G2008" s="37">
        <v>4</v>
      </c>
      <c r="H2008" s="37">
        <v>334.20431518554699</v>
      </c>
      <c r="I2008" s="37">
        <v>10.054404258728001</v>
      </c>
      <c r="J2008" s="37">
        <v>41.208442687988303</v>
      </c>
      <c r="K2008" s="37">
        <v>9.8049631118774396</v>
      </c>
      <c r="L2008" s="37">
        <v>34.085216522216797</v>
      </c>
      <c r="M2008" s="37">
        <v>0.80662095546722401</v>
      </c>
      <c r="N2008" s="37">
        <v>16.259027481079102</v>
      </c>
      <c r="O2008" s="37">
        <v>0</v>
      </c>
      <c r="P2008" s="37">
        <v>0</v>
      </c>
      <c r="Q2008" s="37">
        <v>1.7579404637217501E-2</v>
      </c>
      <c r="R2008" s="37">
        <v>25</v>
      </c>
      <c r="S2008" s="37">
        <v>0.404747635126114</v>
      </c>
      <c r="T2008" s="37">
        <v>993.69073486328102</v>
      </c>
      <c r="U2008" s="37">
        <v>945.04333496093705</v>
      </c>
      <c r="V2008" s="13"/>
      <c r="W2008" s="13"/>
      <c r="X2008" s="13"/>
      <c r="Y2008" s="13"/>
      <c r="Z2008" s="13"/>
      <c r="AA2008" s="13"/>
    </row>
    <row r="2009" spans="1:27" ht="15.75" customHeight="1" x14ac:dyDescent="0.2">
      <c r="A2009" s="13"/>
      <c r="B2009" s="37" t="str">
        <f>"CRS25WT6008447"</f>
        <v>CRS25WT6008447</v>
      </c>
      <c r="C2009" s="38">
        <v>45911</v>
      </c>
      <c r="D2009" s="39">
        <v>0.84527777777777768</v>
      </c>
      <c r="E2009" s="37" t="s">
        <v>62</v>
      </c>
      <c r="F2009" s="37">
        <v>331</v>
      </c>
      <c r="G2009" s="37">
        <v>4</v>
      </c>
      <c r="H2009" s="37">
        <v>331.35919189453102</v>
      </c>
      <c r="I2009" s="37">
        <v>10.0490264892578</v>
      </c>
      <c r="J2009" s="37">
        <v>41.253364562988303</v>
      </c>
      <c r="K2009" s="37">
        <v>9.7293338775634801</v>
      </c>
      <c r="L2009" s="37">
        <v>34.057750701904297</v>
      </c>
      <c r="M2009" s="37">
        <v>0.799310743808746</v>
      </c>
      <c r="N2009" s="37">
        <v>16.120613098144499</v>
      </c>
      <c r="O2009" s="37">
        <v>0</v>
      </c>
      <c r="P2009" s="37">
        <v>0</v>
      </c>
      <c r="Q2009" s="37">
        <v>1.19047593325377E-2</v>
      </c>
      <c r="R2009" s="37">
        <v>25</v>
      </c>
      <c r="S2009" s="37">
        <v>0.42688602209091198</v>
      </c>
      <c r="T2009" s="37">
        <v>992.07403564453102</v>
      </c>
      <c r="U2009" s="37">
        <v>997.54400634765602</v>
      </c>
      <c r="V2009" s="13"/>
      <c r="W2009" s="13"/>
      <c r="X2009" s="13"/>
      <c r="Y2009" s="13"/>
      <c r="Z2009" s="13"/>
      <c r="AA2009" s="13"/>
    </row>
    <row r="2010" spans="1:27" ht="15.75" customHeight="1" x14ac:dyDescent="0.2">
      <c r="A2010" s="13"/>
      <c r="B2010" s="37" t="str">
        <f>"CRS25WT6008448"</f>
        <v>CRS25WT6008448</v>
      </c>
      <c r="C2010" s="38">
        <v>45911</v>
      </c>
      <c r="D2010" s="39">
        <v>0.84339120370370368</v>
      </c>
      <c r="E2010" s="37" t="s">
        <v>62</v>
      </c>
      <c r="F2010" s="37">
        <v>332</v>
      </c>
      <c r="G2010" s="37">
        <v>4</v>
      </c>
      <c r="H2010" s="37">
        <v>332.697509765625</v>
      </c>
      <c r="I2010" s="37">
        <v>10.081729888916</v>
      </c>
      <c r="J2010" s="37">
        <v>41.287269592285199</v>
      </c>
      <c r="K2010" s="37">
        <v>9.7625713348388707</v>
      </c>
      <c r="L2010" s="37">
        <v>34.078880310058601</v>
      </c>
      <c r="M2010" s="37">
        <v>0.79927885532379095</v>
      </c>
      <c r="N2010" s="37">
        <v>16.185722351074201</v>
      </c>
      <c r="O2010" s="37">
        <v>0</v>
      </c>
      <c r="P2010" s="37">
        <v>0</v>
      </c>
      <c r="Q2010" s="37">
        <v>1.04737104848027E-2</v>
      </c>
      <c r="R2010" s="37">
        <v>25</v>
      </c>
      <c r="S2010" s="37">
        <v>0.417200148105621</v>
      </c>
      <c r="T2010" s="37">
        <v>991.90148925781205</v>
      </c>
      <c r="U2010" s="37">
        <v>1642.26684570313</v>
      </c>
      <c r="V2010" s="13"/>
      <c r="W2010" s="13"/>
      <c r="X2010" s="13"/>
      <c r="Y2010" s="13"/>
      <c r="Z2010" s="13"/>
      <c r="AA2010" s="13"/>
    </row>
    <row r="2011" spans="1:27" ht="15.75" customHeight="1" x14ac:dyDescent="0.2">
      <c r="A2011" s="13"/>
      <c r="B2011" s="37" t="str">
        <f>"CRS25WT6008449"</f>
        <v>CRS25WT6008449</v>
      </c>
      <c r="C2011" s="38">
        <v>45911</v>
      </c>
      <c r="D2011" s="39">
        <v>3.9444444444444442E-2</v>
      </c>
      <c r="E2011" s="37" t="s">
        <v>62</v>
      </c>
      <c r="F2011" s="37">
        <v>332</v>
      </c>
      <c r="G2011" s="37">
        <v>4</v>
      </c>
      <c r="H2011" s="37">
        <v>332.25894165039102</v>
      </c>
      <c r="I2011" s="37">
        <v>10.235090255737299</v>
      </c>
      <c r="J2011" s="37">
        <v>41.081287384033203</v>
      </c>
      <c r="K2011" s="37">
        <v>9.81781101226807</v>
      </c>
      <c r="L2011" s="37">
        <v>33.842464447021499</v>
      </c>
      <c r="M2011" s="37">
        <v>0.79020714759826705</v>
      </c>
      <c r="N2011" s="37">
        <v>16.164384841918899</v>
      </c>
      <c r="O2011" s="37">
        <v>0</v>
      </c>
      <c r="P2011" s="37">
        <v>0</v>
      </c>
      <c r="Q2011" s="37">
        <v>1.0952379554510099E-2</v>
      </c>
      <c r="R2011" s="37">
        <v>25</v>
      </c>
      <c r="S2011" s="37">
        <v>0.415992081165314</v>
      </c>
      <c r="T2011" s="37">
        <v>974.54736328125</v>
      </c>
      <c r="U2011" s="37">
        <v>1408.56665039062</v>
      </c>
      <c r="V2011" s="13"/>
      <c r="W2011" s="13"/>
      <c r="X2011" s="13"/>
      <c r="Y2011" s="13"/>
      <c r="Z2011" s="13"/>
      <c r="AA2011" s="13"/>
    </row>
    <row r="2012" spans="1:27" ht="15.75" customHeight="1" x14ac:dyDescent="0.2">
      <c r="A2012" s="13"/>
      <c r="B2012" s="37" t="str">
        <f>"CRS25WT6008450"</f>
        <v>CRS25WT6008450</v>
      </c>
      <c r="C2012" s="38">
        <v>45911</v>
      </c>
      <c r="D2012" s="39">
        <v>0.13576388888888888</v>
      </c>
      <c r="E2012" s="37" t="s">
        <v>62</v>
      </c>
      <c r="F2012" s="37">
        <v>331</v>
      </c>
      <c r="G2012" s="37">
        <v>4</v>
      </c>
      <c r="H2012" s="37">
        <v>331.85684204101602</v>
      </c>
      <c r="I2012" s="37">
        <v>10.254539489746101</v>
      </c>
      <c r="J2012" s="37">
        <v>41.0717163085937</v>
      </c>
      <c r="K2012" s="37">
        <v>9.8040370941162092</v>
      </c>
      <c r="L2012" s="37">
        <v>33.8489990234375</v>
      </c>
      <c r="M2012" s="37">
        <v>0.78793746232986395</v>
      </c>
      <c r="N2012" s="37">
        <v>16.144823074340799</v>
      </c>
      <c r="O2012" s="37">
        <v>0</v>
      </c>
      <c r="P2012" s="37">
        <v>0</v>
      </c>
      <c r="Q2012" s="37">
        <v>1.0476151481270801E-2</v>
      </c>
      <c r="R2012" s="37">
        <v>25</v>
      </c>
      <c r="S2012" s="37">
        <v>0.41327577829361001</v>
      </c>
      <c r="T2012" s="37">
        <v>1002.90045166016</v>
      </c>
      <c r="U2012" s="37">
        <v>961.53564453125</v>
      </c>
      <c r="V2012" s="13"/>
      <c r="W2012" s="13"/>
      <c r="X2012" s="13"/>
      <c r="Y2012" s="13"/>
      <c r="Z2012" s="13"/>
      <c r="AA2012" s="13"/>
    </row>
    <row r="2013" spans="1:27" ht="15.75" customHeight="1" x14ac:dyDescent="0.2">
      <c r="A2013" s="13"/>
      <c r="B2013" s="37" t="str">
        <f>"CRS25WT6008451"</f>
        <v>CRS25WT6008451</v>
      </c>
      <c r="C2013" s="38">
        <v>45911</v>
      </c>
      <c r="D2013" s="39">
        <v>8.8055555555555554E-2</v>
      </c>
      <c r="E2013" s="37" t="s">
        <v>62</v>
      </c>
      <c r="F2013" s="37">
        <v>330</v>
      </c>
      <c r="G2013" s="37">
        <v>4</v>
      </c>
      <c r="H2013" s="37">
        <v>330.65646362304699</v>
      </c>
      <c r="I2013" s="37">
        <v>10.2616891860962</v>
      </c>
      <c r="J2013" s="37">
        <v>41.038272857666001</v>
      </c>
      <c r="K2013" s="37">
        <v>9.8491239547729492</v>
      </c>
      <c r="L2013" s="37">
        <v>33.572170257568402</v>
      </c>
      <c r="M2013" s="37">
        <v>0.78517973423004095</v>
      </c>
      <c r="N2013" s="37">
        <v>16.08642578125</v>
      </c>
      <c r="O2013" s="37">
        <v>0</v>
      </c>
      <c r="P2013" s="37">
        <v>0</v>
      </c>
      <c r="Q2013" s="37">
        <v>1.04737104848027E-2</v>
      </c>
      <c r="R2013" s="37">
        <v>25</v>
      </c>
      <c r="S2013" s="37">
        <v>0.42592495679855302</v>
      </c>
      <c r="T2013" s="37">
        <v>1012.74334716797</v>
      </c>
      <c r="U2013" s="37">
        <v>1309.09741210938</v>
      </c>
      <c r="V2013" s="13"/>
      <c r="W2013" s="13"/>
      <c r="X2013" s="13"/>
      <c r="Y2013" s="13"/>
      <c r="Z2013" s="13"/>
      <c r="AA2013" s="13"/>
    </row>
    <row r="2014" spans="1:27" ht="15.75" customHeight="1" x14ac:dyDescent="0.2">
      <c r="A2014" s="13"/>
      <c r="B2014" s="37" t="str">
        <f>"CRS25WT6008452"</f>
        <v>CRS25WT6008452</v>
      </c>
      <c r="C2014" s="38">
        <v>45911</v>
      </c>
      <c r="D2014" s="39">
        <v>8.8645833333333326E-2</v>
      </c>
      <c r="E2014" s="37" t="s">
        <v>62</v>
      </c>
      <c r="F2014" s="37">
        <v>328</v>
      </c>
      <c r="G2014" s="37">
        <v>4</v>
      </c>
      <c r="H2014" s="37">
        <v>328.03063964843801</v>
      </c>
      <c r="I2014" s="37">
        <v>10.177527427673301</v>
      </c>
      <c r="J2014" s="37">
        <v>41.011180877685497</v>
      </c>
      <c r="K2014" s="37">
        <v>9.7727556228637695</v>
      </c>
      <c r="L2014" s="37">
        <v>33.565830230712898</v>
      </c>
      <c r="M2014" s="37">
        <v>0.78590464591980003</v>
      </c>
      <c r="N2014" s="37">
        <v>15.9586782455444</v>
      </c>
      <c r="O2014" s="37">
        <v>0</v>
      </c>
      <c r="P2014" s="37">
        <v>0</v>
      </c>
      <c r="Q2014" s="37">
        <v>1.0327381081879101E-2</v>
      </c>
      <c r="R2014" s="37">
        <v>25</v>
      </c>
      <c r="S2014" s="37">
        <v>0.43682071566581698</v>
      </c>
      <c r="T2014" s="37">
        <v>1001.54919433594</v>
      </c>
      <c r="U2014" s="37">
        <v>1219.49548339844</v>
      </c>
      <c r="V2014" s="13"/>
      <c r="W2014" s="13"/>
      <c r="X2014" s="13"/>
      <c r="Y2014" s="13"/>
      <c r="Z2014" s="13"/>
      <c r="AA2014" s="13"/>
    </row>
    <row r="2015" spans="1:27" ht="15.75" customHeight="1" x14ac:dyDescent="0.2">
      <c r="A2015" s="13"/>
      <c r="B2015" s="37" t="str">
        <f>"CRS25WT6008453"</f>
        <v>CRS25WT6008453</v>
      </c>
      <c r="C2015" s="38">
        <v>45911</v>
      </c>
      <c r="D2015" s="39">
        <v>0.82482638888888893</v>
      </c>
      <c r="E2015" s="37" t="s">
        <v>62</v>
      </c>
      <c r="F2015" s="37">
        <v>331</v>
      </c>
      <c r="G2015" s="37">
        <v>4</v>
      </c>
      <c r="H2015" s="37">
        <v>331.13858032226602</v>
      </c>
      <c r="I2015" s="37">
        <v>10.1151285171509</v>
      </c>
      <c r="J2015" s="37">
        <v>41.209659576416001</v>
      </c>
      <c r="K2015" s="37">
        <v>9.7180318832397496</v>
      </c>
      <c r="L2015" s="37">
        <v>34.074653625488303</v>
      </c>
      <c r="M2015" s="37">
        <v>0.794400215148926</v>
      </c>
      <c r="N2015" s="37">
        <v>16.109880447387699</v>
      </c>
      <c r="O2015" s="37">
        <v>0</v>
      </c>
      <c r="P2015" s="37">
        <v>0</v>
      </c>
      <c r="Q2015" s="37">
        <v>1.7624588683247601E-2</v>
      </c>
      <c r="R2015" s="37">
        <v>25</v>
      </c>
      <c r="S2015" s="37">
        <v>0.419057786464691</v>
      </c>
      <c r="T2015" s="37">
        <v>994.2783203125</v>
      </c>
      <c r="U2015" s="37">
        <v>942.90985107421898</v>
      </c>
      <c r="V2015" s="13"/>
      <c r="W2015" s="13"/>
      <c r="X2015" s="13"/>
      <c r="Y2015" s="13"/>
      <c r="Z2015" s="13"/>
      <c r="AA2015" s="13"/>
    </row>
    <row r="2016" spans="1:27" ht="15.75" customHeight="1" x14ac:dyDescent="0.2">
      <c r="A2016" s="13"/>
      <c r="B2016" s="37" t="str">
        <f>"CRS25WT6008454"</f>
        <v>CRS25WT6008454</v>
      </c>
      <c r="C2016" s="38">
        <v>45911</v>
      </c>
      <c r="D2016" s="39">
        <v>0.78350694444444446</v>
      </c>
      <c r="E2016" s="37" t="s">
        <v>62</v>
      </c>
      <c r="F2016" s="37">
        <v>328</v>
      </c>
      <c r="G2016" s="37">
        <v>4</v>
      </c>
      <c r="H2016" s="37">
        <v>328.53536987304699</v>
      </c>
      <c r="I2016" s="37">
        <v>10.1587266921997</v>
      </c>
      <c r="J2016" s="37">
        <v>41.082122802734403</v>
      </c>
      <c r="K2016" s="37">
        <v>9.7072410583496094</v>
      </c>
      <c r="L2016" s="37">
        <v>33.844364166259801</v>
      </c>
      <c r="M2016" s="37">
        <v>0.78720885515213002</v>
      </c>
      <c r="N2016" s="37">
        <v>15.983233451843301</v>
      </c>
      <c r="O2016" s="37">
        <v>0</v>
      </c>
      <c r="P2016" s="37">
        <v>0</v>
      </c>
      <c r="Q2016" s="37">
        <v>1.5238094143569501E-2</v>
      </c>
      <c r="R2016" s="37">
        <v>25</v>
      </c>
      <c r="S2016" s="37">
        <v>0.423367619514465</v>
      </c>
      <c r="T2016" s="37">
        <v>995.875244140625</v>
      </c>
      <c r="U2016" s="37">
        <v>1270.83544921875</v>
      </c>
      <c r="V2016" s="13"/>
      <c r="W2016" s="13"/>
      <c r="X2016" s="13"/>
      <c r="Y2016" s="13"/>
      <c r="Z2016" s="13"/>
      <c r="AA2016" s="13"/>
    </row>
    <row r="2017" spans="1:27" ht="15.75" customHeight="1" x14ac:dyDescent="0.2">
      <c r="A2017" s="13"/>
      <c r="B2017" s="37" t="str">
        <f>"CRS25WT6008455"</f>
        <v>CRS25WT6008455</v>
      </c>
      <c r="C2017" s="38">
        <v>45911</v>
      </c>
      <c r="D2017" s="39">
        <v>0.82813657407407415</v>
      </c>
      <c r="E2017" s="37" t="s">
        <v>62</v>
      </c>
      <c r="F2017" s="37">
        <v>330</v>
      </c>
      <c r="G2017" s="37">
        <v>4</v>
      </c>
      <c r="H2017" s="37">
        <v>330.45166015625</v>
      </c>
      <c r="I2017" s="37">
        <v>10.1887865066528</v>
      </c>
      <c r="J2017" s="37">
        <v>41.237216949462898</v>
      </c>
      <c r="K2017" s="37">
        <v>9.7474327087402308</v>
      </c>
      <c r="L2017" s="37">
        <v>33.901409149169901</v>
      </c>
      <c r="M2017" s="37">
        <v>0.78649526834487904</v>
      </c>
      <c r="N2017" s="37">
        <v>16.076461791992202</v>
      </c>
      <c r="O2017" s="37">
        <v>0</v>
      </c>
      <c r="P2017" s="37">
        <v>0</v>
      </c>
      <c r="Q2017" s="37">
        <v>1.37897012755275E-2</v>
      </c>
      <c r="R2017" s="37">
        <v>25</v>
      </c>
      <c r="S2017" s="37">
        <v>0.430229783058167</v>
      </c>
      <c r="T2017" s="37">
        <v>991.87921142578102</v>
      </c>
      <c r="U2017" s="37">
        <v>1259.95471191406</v>
      </c>
      <c r="V2017" s="13"/>
      <c r="W2017" s="13"/>
      <c r="X2017" s="13"/>
      <c r="Y2017" s="13"/>
      <c r="Z2017" s="13"/>
      <c r="AA2017" s="13"/>
    </row>
    <row r="2018" spans="1:27" ht="15.75" customHeight="1" x14ac:dyDescent="0.2">
      <c r="A2018" s="13"/>
      <c r="B2018" s="37" t="str">
        <f>"CRS25WT6008456"</f>
        <v>CRS25WT6008456</v>
      </c>
      <c r="C2018" s="38">
        <v>45911</v>
      </c>
      <c r="D2018" s="39">
        <v>0.82668981481481474</v>
      </c>
      <c r="E2018" s="37" t="s">
        <v>62</v>
      </c>
      <c r="F2018" s="37">
        <v>326</v>
      </c>
      <c r="G2018" s="37">
        <v>4</v>
      </c>
      <c r="H2018" s="37">
        <v>326.62396240234398</v>
      </c>
      <c r="I2018" s="37">
        <v>10.0644445419312</v>
      </c>
      <c r="J2018" s="37">
        <v>41.284008026122997</v>
      </c>
      <c r="K2018" s="37">
        <v>9.6507644653320295</v>
      </c>
      <c r="L2018" s="37">
        <v>33.844364166259801</v>
      </c>
      <c r="M2018" s="37">
        <v>0.78609740734100297</v>
      </c>
      <c r="N2018" s="37">
        <v>15.8902435302734</v>
      </c>
      <c r="O2018" s="37">
        <v>0</v>
      </c>
      <c r="P2018" s="37">
        <v>0</v>
      </c>
      <c r="Q2018" s="37">
        <v>1.0476151481270801E-2</v>
      </c>
      <c r="R2018" s="37">
        <v>25</v>
      </c>
      <c r="S2018" s="37">
        <v>0.43363487720489502</v>
      </c>
      <c r="T2018" s="37">
        <v>992.88165283203102</v>
      </c>
      <c r="U2018" s="37">
        <v>826.40838623046898</v>
      </c>
      <c r="V2018" s="13"/>
      <c r="W2018" s="13"/>
      <c r="X2018" s="13"/>
      <c r="Y2018" s="13"/>
      <c r="Z2018" s="13"/>
      <c r="AA2018" s="13"/>
    </row>
    <row r="2019" spans="1:27" ht="15.75" customHeight="1" x14ac:dyDescent="0.2">
      <c r="A2019" s="13"/>
      <c r="B2019" s="37" t="str">
        <f>"CRS25WT6008457"</f>
        <v>CRS25WT6008457</v>
      </c>
      <c r="C2019" s="38">
        <v>45911</v>
      </c>
      <c r="D2019" s="39">
        <v>0.83166666666666667</v>
      </c>
      <c r="E2019" s="37" t="s">
        <v>62</v>
      </c>
      <c r="F2019" s="37">
        <v>332</v>
      </c>
      <c r="G2019" s="37">
        <v>4</v>
      </c>
      <c r="H2019" s="37">
        <v>332.70864868164102</v>
      </c>
      <c r="I2019" s="37">
        <v>10.183917999267599</v>
      </c>
      <c r="J2019" s="37">
        <v>41.262660980224602</v>
      </c>
      <c r="K2019" s="37">
        <v>9.7489976882934606</v>
      </c>
      <c r="L2019" s="37">
        <v>34.127471923828097</v>
      </c>
      <c r="M2019" s="37">
        <v>0.79175710678100597</v>
      </c>
      <c r="N2019" s="37">
        <v>16.186264038085898</v>
      </c>
      <c r="O2019" s="37">
        <v>0</v>
      </c>
      <c r="P2019" s="37">
        <v>0</v>
      </c>
      <c r="Q2019" s="37">
        <v>1.0476151481270801E-2</v>
      </c>
      <c r="R2019" s="37">
        <v>25</v>
      </c>
      <c r="S2019" s="37">
        <v>0.408432006835937</v>
      </c>
      <c r="T2019" s="37">
        <v>992.74987792968795</v>
      </c>
      <c r="U2019" s="37">
        <v>967.19714355468705</v>
      </c>
      <c r="V2019" s="13"/>
      <c r="W2019" s="13"/>
      <c r="X2019" s="13"/>
      <c r="Y2019" s="13"/>
      <c r="Z2019" s="13"/>
      <c r="AA2019" s="13"/>
    </row>
    <row r="2020" spans="1:27" ht="15.75" customHeight="1" x14ac:dyDescent="0.2">
      <c r="A2020" s="13"/>
      <c r="B2020" s="37" t="str">
        <f>"CRS25WT6008458"</f>
        <v>CRS25WT6008458</v>
      </c>
      <c r="C2020" s="38">
        <v>45911</v>
      </c>
      <c r="D2020" s="39">
        <v>0.82991898148148147</v>
      </c>
      <c r="E2020" s="37" t="s">
        <v>62</v>
      </c>
      <c r="F2020" s="37">
        <v>326</v>
      </c>
      <c r="G2020" s="37">
        <v>4</v>
      </c>
      <c r="H2020" s="37">
        <v>326.71636962890602</v>
      </c>
      <c r="I2020" s="37">
        <v>10.251137733459499</v>
      </c>
      <c r="J2020" s="37">
        <v>41.300167083740199</v>
      </c>
      <c r="K2020" s="37">
        <v>9.5063209533691406</v>
      </c>
      <c r="L2020" s="37">
        <v>34.368328094482401</v>
      </c>
      <c r="M2020" s="37">
        <v>0.77169734239578303</v>
      </c>
      <c r="N2020" s="37">
        <v>15.894739151001</v>
      </c>
      <c r="O2020" s="37">
        <v>0</v>
      </c>
      <c r="P2020" s="37">
        <v>0</v>
      </c>
      <c r="Q2020" s="37">
        <v>1.25409225001931E-2</v>
      </c>
      <c r="R2020" s="37">
        <v>25</v>
      </c>
      <c r="S2020" s="37">
        <v>0.415101438760757</v>
      </c>
      <c r="T2020" s="37">
        <v>991.80963134765602</v>
      </c>
      <c r="U2020" s="37">
        <v>485.80480957031301</v>
      </c>
      <c r="V2020" s="13"/>
      <c r="W2020" s="13"/>
      <c r="X2020" s="13"/>
      <c r="Y2020" s="13"/>
      <c r="Z2020" s="13"/>
      <c r="AA2020" s="13"/>
    </row>
    <row r="2021" spans="1:27" ht="15.75" customHeight="1" x14ac:dyDescent="0.2">
      <c r="A2021" s="13"/>
      <c r="B2021" s="37" t="str">
        <f>"CRS25WT6008459"</f>
        <v>CRS25WT6008459</v>
      </c>
      <c r="C2021" s="38">
        <v>45911</v>
      </c>
      <c r="D2021" s="39">
        <v>8.9305555555555569E-2</v>
      </c>
      <c r="E2021" s="37" t="s">
        <v>62</v>
      </c>
      <c r="F2021" s="37">
        <v>330</v>
      </c>
      <c r="G2021" s="37">
        <v>4</v>
      </c>
      <c r="H2021" s="37">
        <v>330.17626953125</v>
      </c>
      <c r="I2021" s="37">
        <v>10.2754726409912</v>
      </c>
      <c r="J2021" s="37">
        <v>41.088455200195298</v>
      </c>
      <c r="K2021" s="37">
        <v>9.8162841796875</v>
      </c>
      <c r="L2021" s="37">
        <v>33.635562896728501</v>
      </c>
      <c r="M2021" s="37">
        <v>0.78203147649765004</v>
      </c>
      <c r="N2021" s="37">
        <v>16.063062667846701</v>
      </c>
      <c r="O2021" s="37">
        <v>0</v>
      </c>
      <c r="P2021" s="37">
        <v>0</v>
      </c>
      <c r="Q2021" s="37">
        <v>1.19046065956354E-2</v>
      </c>
      <c r="R2021" s="37">
        <v>25</v>
      </c>
      <c r="S2021" s="37">
        <v>0.42942446470260598</v>
      </c>
      <c r="T2021" s="37">
        <v>1004.21667480469</v>
      </c>
      <c r="U2021" s="37">
        <v>1097.16589355469</v>
      </c>
      <c r="V2021" s="13"/>
      <c r="W2021" s="13"/>
      <c r="X2021" s="13"/>
      <c r="Y2021" s="13"/>
      <c r="Z2021" s="13"/>
      <c r="AA2021" s="13"/>
    </row>
    <row r="2022" spans="1:27" ht="15.75" customHeight="1" x14ac:dyDescent="0.2">
      <c r="A2022" s="13"/>
      <c r="B2022" s="37" t="str">
        <f>"CRS25WT6008460"</f>
        <v>CRS25WT6008460</v>
      </c>
      <c r="C2022" s="38">
        <v>45911</v>
      </c>
      <c r="D2022" s="39">
        <v>8.4363425925925925E-2</v>
      </c>
      <c r="E2022" s="37" t="s">
        <v>62</v>
      </c>
      <c r="F2022" s="37">
        <v>325</v>
      </c>
      <c r="G2022" s="37">
        <v>4</v>
      </c>
      <c r="H2022" s="37">
        <v>325.65899658203102</v>
      </c>
      <c r="I2022" s="37">
        <v>10.1922702789307</v>
      </c>
      <c r="J2022" s="37">
        <v>40.905845642089801</v>
      </c>
      <c r="K2022" s="37">
        <v>9.7284345626831108</v>
      </c>
      <c r="L2022" s="37">
        <v>33.474964141845703</v>
      </c>
      <c r="M2022" s="37">
        <v>0.781100273132324</v>
      </c>
      <c r="N2022" s="37">
        <v>15.843297958374</v>
      </c>
      <c r="O2022" s="37">
        <v>0</v>
      </c>
      <c r="P2022" s="37">
        <v>0</v>
      </c>
      <c r="Q2022" s="37">
        <v>1.5238075517118E-2</v>
      </c>
      <c r="R2022" s="37">
        <v>25</v>
      </c>
      <c r="S2022" s="37">
        <v>0.43550270795822099</v>
      </c>
      <c r="T2022" s="37">
        <v>1002.9765625</v>
      </c>
      <c r="U2022" s="37">
        <v>1770.28833007813</v>
      </c>
      <c r="V2022" s="13"/>
      <c r="W2022" s="13"/>
      <c r="X2022" s="13"/>
      <c r="Y2022" s="13"/>
      <c r="Z2022" s="13"/>
      <c r="AA2022" s="13"/>
    </row>
    <row r="2023" spans="1:27" ht="15.75" customHeight="1" x14ac:dyDescent="0.2">
      <c r="A2023" s="13"/>
      <c r="B2023" s="37" t="str">
        <f>"CRS25WT6008461"</f>
        <v>CRS25WT6008461</v>
      </c>
      <c r="C2023" s="38">
        <v>45911</v>
      </c>
      <c r="D2023" s="39">
        <v>8.7581018518518516E-2</v>
      </c>
      <c r="E2023" s="37" t="s">
        <v>62</v>
      </c>
      <c r="F2023" s="37">
        <v>326</v>
      </c>
      <c r="G2023" s="37">
        <v>4</v>
      </c>
      <c r="H2023" s="37">
        <v>326.17236328125</v>
      </c>
      <c r="I2023" s="37">
        <v>10.1540117263794</v>
      </c>
      <c r="J2023" s="37">
        <v>41.033290863037102</v>
      </c>
      <c r="K2023" s="37">
        <v>9.6802167892456108</v>
      </c>
      <c r="L2023" s="37">
        <v>33.694736480712898</v>
      </c>
      <c r="M2023" s="37">
        <v>0.78284025192260698</v>
      </c>
      <c r="N2023" s="37">
        <v>15.868273735046399</v>
      </c>
      <c r="O2023" s="37">
        <v>0</v>
      </c>
      <c r="P2023" s="37">
        <v>0</v>
      </c>
      <c r="Q2023" s="37">
        <v>1.37909222394228E-2</v>
      </c>
      <c r="R2023" s="37">
        <v>25</v>
      </c>
      <c r="S2023" s="37">
        <v>0.43707489967346203</v>
      </c>
      <c r="T2023" s="37">
        <v>1012.55017089844</v>
      </c>
      <c r="U2023" s="37">
        <v>1285.54528808594</v>
      </c>
      <c r="V2023" s="13"/>
      <c r="W2023" s="13"/>
      <c r="X2023" s="13"/>
      <c r="Y2023" s="13"/>
      <c r="Z2023" s="13"/>
      <c r="AA2023" s="13"/>
    </row>
    <row r="2024" spans="1:27" ht="15.75" customHeight="1" x14ac:dyDescent="0.2">
      <c r="A2024" s="13"/>
      <c r="B2024" s="37" t="str">
        <f>"CRS25WT6008463"</f>
        <v>CRS25WT6008463</v>
      </c>
      <c r="C2024" s="38">
        <v>45917</v>
      </c>
      <c r="D2024" s="37" t="s">
        <v>414</v>
      </c>
      <c r="E2024" s="37" t="s">
        <v>62</v>
      </c>
      <c r="F2024" s="37">
        <v>329</v>
      </c>
      <c r="G2024" s="37">
        <v>4</v>
      </c>
      <c r="H2024" s="37">
        <v>329.52761840820301</v>
      </c>
      <c r="I2024" s="37">
        <v>10.152357101440399</v>
      </c>
      <c r="J2024" s="37">
        <v>41.517391204833999</v>
      </c>
      <c r="K2024" s="37">
        <v>9.7796792984008807</v>
      </c>
      <c r="L2024" s="37">
        <v>33.695133209228501</v>
      </c>
      <c r="M2024" s="37">
        <v>0.78179860115051303</v>
      </c>
      <c r="N2024" s="37">
        <v>16.031507492065401</v>
      </c>
      <c r="O2024" s="37">
        <v>0</v>
      </c>
      <c r="P2024" s="37">
        <v>0</v>
      </c>
      <c r="Q2024" s="37">
        <v>1.3253968209028201E-2</v>
      </c>
      <c r="R2024" s="37">
        <v>25</v>
      </c>
      <c r="S2024" s="37">
        <v>0.46611624956130998</v>
      </c>
      <c r="T2024" s="37">
        <v>1026.54431152344</v>
      </c>
      <c r="U2024" s="37">
        <v>1261.55908203125</v>
      </c>
      <c r="V2024" s="13"/>
      <c r="W2024" s="13"/>
      <c r="X2024" s="13"/>
      <c r="Y2024" s="13"/>
      <c r="Z2024" s="13"/>
      <c r="AA2024" s="13"/>
    </row>
    <row r="2025" spans="1:27" ht="15.75" customHeight="1" x14ac:dyDescent="0.2">
      <c r="A2025" s="13"/>
      <c r="B2025" s="37" t="str">
        <f>"CRS25WT6008464"</f>
        <v>CRS25WT6008464</v>
      </c>
      <c r="C2025" s="38">
        <v>45911</v>
      </c>
      <c r="D2025" s="39">
        <v>0.74855324074074081</v>
      </c>
      <c r="E2025" s="37" t="s">
        <v>62</v>
      </c>
      <c r="F2025" s="37">
        <v>327</v>
      </c>
      <c r="G2025" s="37">
        <v>4</v>
      </c>
      <c r="H2025" s="37">
        <v>327.70089721679699</v>
      </c>
      <c r="I2025" s="37">
        <v>10.2107954025269</v>
      </c>
      <c r="J2025" s="37">
        <v>41.149539947509801</v>
      </c>
      <c r="K2025" s="37">
        <v>9.6837930679321307</v>
      </c>
      <c r="L2025" s="37">
        <v>33.840137481689503</v>
      </c>
      <c r="M2025" s="37">
        <v>0.77992540597915605</v>
      </c>
      <c r="N2025" s="37">
        <v>15.9426364898682</v>
      </c>
      <c r="O2025" s="37">
        <v>0</v>
      </c>
      <c r="P2025" s="37">
        <v>0</v>
      </c>
      <c r="Q2025" s="37">
        <v>1.7579404637217501E-2</v>
      </c>
      <c r="R2025" s="37">
        <v>25</v>
      </c>
      <c r="S2025" s="37">
        <v>0.43876829743385298</v>
      </c>
      <c r="T2025" s="37">
        <v>999.42907714843795</v>
      </c>
      <c r="U2025" s="37">
        <v>750.4248046875</v>
      </c>
      <c r="V2025" s="13"/>
      <c r="W2025" s="13"/>
      <c r="X2025" s="13"/>
      <c r="Y2025" s="13"/>
      <c r="Z2025" s="13"/>
      <c r="AA2025" s="13"/>
    </row>
    <row r="2026" spans="1:27" ht="15.75" customHeight="1" x14ac:dyDescent="0.2">
      <c r="A2026" s="13"/>
      <c r="B2026" s="37" t="str">
        <f>"CRS25WT6008466"</f>
        <v>CRS25WT6008466</v>
      </c>
      <c r="C2026" s="38">
        <v>45911</v>
      </c>
      <c r="D2026" s="39">
        <v>0.78392361111111108</v>
      </c>
      <c r="E2026" s="37" t="s">
        <v>62</v>
      </c>
      <c r="F2026" s="37">
        <v>324</v>
      </c>
      <c r="G2026" s="37">
        <v>4</v>
      </c>
      <c r="H2026" s="37">
        <v>324.65542602539102</v>
      </c>
      <c r="I2026" s="37">
        <v>10.1413917541504</v>
      </c>
      <c r="J2026" s="37">
        <v>41.132175445556598</v>
      </c>
      <c r="K2026" s="37">
        <v>9.6863241195678693</v>
      </c>
      <c r="L2026" s="37">
        <v>33.516883850097699</v>
      </c>
      <c r="M2026" s="37">
        <v>0.77829355001449596</v>
      </c>
      <c r="N2026" s="37">
        <v>15.7944746017456</v>
      </c>
      <c r="O2026" s="37">
        <v>0</v>
      </c>
      <c r="P2026" s="37">
        <v>0</v>
      </c>
      <c r="Q2026" s="37">
        <v>1.0163690894842099E-2</v>
      </c>
      <c r="R2026" s="37">
        <v>25</v>
      </c>
      <c r="S2026" s="37">
        <v>0.44375160336494401</v>
      </c>
      <c r="T2026" s="37">
        <v>996.29071044921898</v>
      </c>
      <c r="U2026" s="37">
        <v>867.54315185546898</v>
      </c>
      <c r="V2026" s="13"/>
      <c r="W2026" s="13"/>
      <c r="X2026" s="13"/>
      <c r="Y2026" s="13"/>
      <c r="Z2026" s="13"/>
      <c r="AA2026" s="13"/>
    </row>
    <row r="2027" spans="1:27" ht="15.75" customHeight="1" x14ac:dyDescent="0.2">
      <c r="A2027" s="13"/>
      <c r="B2027" s="37" t="str">
        <f>"CRS25WT6008467"</f>
        <v>CRS25WT6008467</v>
      </c>
      <c r="C2027" s="38">
        <v>45911</v>
      </c>
      <c r="D2027" s="39">
        <v>0.78478009259259263</v>
      </c>
      <c r="E2027" s="37" t="s">
        <v>62</v>
      </c>
      <c r="F2027" s="37">
        <v>326</v>
      </c>
      <c r="G2027" s="37">
        <v>4</v>
      </c>
      <c r="H2027" s="37">
        <v>326.07171630859398</v>
      </c>
      <c r="I2027" s="37">
        <v>10.0509386062622</v>
      </c>
      <c r="J2027" s="37">
        <v>41.195629119872997</v>
      </c>
      <c r="K2027" s="37">
        <v>9.6236324310302699</v>
      </c>
      <c r="L2027" s="37">
        <v>33.882392883300803</v>
      </c>
      <c r="M2027" s="37">
        <v>0.78750872611999501</v>
      </c>
      <c r="N2027" s="37">
        <v>15.863377571106</v>
      </c>
      <c r="O2027" s="37">
        <v>0</v>
      </c>
      <c r="P2027" s="37">
        <v>0</v>
      </c>
      <c r="Q2027" s="37">
        <v>1.3809213414788199E-2</v>
      </c>
      <c r="R2027" s="37">
        <v>25</v>
      </c>
      <c r="S2027" s="37">
        <v>0.42911967635154702</v>
      </c>
      <c r="T2027" s="37">
        <v>994.449462890625</v>
      </c>
      <c r="U2027" s="37">
        <v>943.71496582031205</v>
      </c>
      <c r="V2027" s="13"/>
      <c r="W2027" s="13"/>
      <c r="X2027" s="13"/>
      <c r="Y2027" s="13"/>
      <c r="Z2027" s="13"/>
      <c r="AA2027" s="13"/>
    </row>
    <row r="2028" spans="1:27" ht="15.75" customHeight="1" x14ac:dyDescent="0.2">
      <c r="A2028" s="13"/>
      <c r="B2028" s="37" t="str">
        <f>"CRS25WT6008468"</f>
        <v>CRS25WT6008468</v>
      </c>
      <c r="C2028" s="38">
        <v>45911</v>
      </c>
      <c r="D2028" s="39">
        <v>0.11788194444444444</v>
      </c>
      <c r="E2028" s="37" t="s">
        <v>62</v>
      </c>
      <c r="F2028" s="37">
        <v>328</v>
      </c>
      <c r="G2028" s="37">
        <v>4</v>
      </c>
      <c r="H2028" s="37">
        <v>328.75109863281199</v>
      </c>
      <c r="I2028" s="37">
        <v>10.2332258224487</v>
      </c>
      <c r="J2028" s="37">
        <v>41.143051147460902</v>
      </c>
      <c r="K2028" s="37">
        <v>9.7862091064453107</v>
      </c>
      <c r="L2028" s="37">
        <v>33.593303680419901</v>
      </c>
      <c r="M2028" s="37">
        <v>0.78083300590515103</v>
      </c>
      <c r="N2028" s="37">
        <v>15.9937286376953</v>
      </c>
      <c r="O2028" s="37">
        <v>0</v>
      </c>
      <c r="P2028" s="37">
        <v>0</v>
      </c>
      <c r="Q2028" s="37">
        <v>1.19258426129818E-2</v>
      </c>
      <c r="R2028" s="37">
        <v>25</v>
      </c>
      <c r="S2028" s="37">
        <v>0.44430646300315901</v>
      </c>
      <c r="T2028" s="37">
        <v>1013.85375976562</v>
      </c>
      <c r="U2028" s="37">
        <v>1300.93286132812</v>
      </c>
      <c r="V2028" s="13"/>
      <c r="W2028" s="13"/>
      <c r="X2028" s="13"/>
      <c r="Y2028" s="13"/>
      <c r="Z2028" s="13"/>
      <c r="AA2028" s="13"/>
    </row>
    <row r="2029" spans="1:27" ht="15.75" customHeight="1" x14ac:dyDescent="0.2">
      <c r="A2029" s="13"/>
      <c r="B2029" s="37" t="str">
        <f>"CRS25WT6008470"</f>
        <v>CRS25WT6008470</v>
      </c>
      <c r="C2029" s="38">
        <v>45911</v>
      </c>
      <c r="D2029" s="39">
        <v>0.11875000000000001</v>
      </c>
      <c r="E2029" s="37" t="s">
        <v>62</v>
      </c>
      <c r="F2029" s="37">
        <v>330</v>
      </c>
      <c r="G2029" s="37">
        <v>4</v>
      </c>
      <c r="H2029" s="37">
        <v>330.57217407226602</v>
      </c>
      <c r="I2029" s="37">
        <v>10.185845375061</v>
      </c>
      <c r="J2029" s="37">
        <v>41.0612983703613</v>
      </c>
      <c r="K2029" s="37">
        <v>9.7978925704956108</v>
      </c>
      <c r="L2029" s="37">
        <v>33.739112854003899</v>
      </c>
      <c r="M2029" s="37">
        <v>0.79038107395172097</v>
      </c>
      <c r="N2029" s="37">
        <v>16.082324981689499</v>
      </c>
      <c r="O2029" s="37">
        <v>0</v>
      </c>
      <c r="P2029" s="37">
        <v>0</v>
      </c>
      <c r="Q2029" s="37">
        <v>1.095269061625E-2</v>
      </c>
      <c r="R2029" s="37">
        <v>25</v>
      </c>
      <c r="S2029" s="37">
        <v>0.42173802852630599</v>
      </c>
      <c r="T2029" s="37">
        <v>1003.34997558594</v>
      </c>
      <c r="U2029" s="37">
        <v>1469.39477539062</v>
      </c>
      <c r="V2029" s="13"/>
      <c r="W2029" s="13"/>
      <c r="X2029" s="13"/>
      <c r="Y2029" s="13"/>
      <c r="Z2029" s="13"/>
      <c r="AA2029" s="13"/>
    </row>
    <row r="2030" spans="1:27" ht="15.75" customHeight="1" x14ac:dyDescent="0.2">
      <c r="A2030" s="13"/>
      <c r="B2030" s="37" t="str">
        <f>"CRS25WT6008471"</f>
        <v>CRS25WT6008471</v>
      </c>
      <c r="C2030" s="38">
        <v>45954</v>
      </c>
      <c r="D2030" s="39">
        <v>5.5324074074074069E-3</v>
      </c>
      <c r="E2030" s="37" t="s">
        <v>62</v>
      </c>
      <c r="F2030" s="37">
        <v>322</v>
      </c>
      <c r="G2030" s="37">
        <v>4</v>
      </c>
      <c r="H2030" s="37">
        <v>322.80136108398398</v>
      </c>
      <c r="I2030" s="37">
        <v>10.1133689880371</v>
      </c>
      <c r="J2030" s="37">
        <v>40.654117584228501</v>
      </c>
      <c r="K2030" s="37">
        <v>9.5619163513183594</v>
      </c>
      <c r="L2030" s="37">
        <v>33.759067535400398</v>
      </c>
      <c r="M2030" s="37">
        <v>0.78511804342269897</v>
      </c>
      <c r="N2030" s="37">
        <v>15.7042741775513</v>
      </c>
      <c r="O2030" s="37">
        <v>0</v>
      </c>
      <c r="P2030" s="37">
        <v>0</v>
      </c>
      <c r="Q2030" s="37">
        <v>2.0560612902045302E-3</v>
      </c>
      <c r="R2030" s="37">
        <v>25</v>
      </c>
      <c r="S2030" s="37">
        <v>0.39377751946449302</v>
      </c>
      <c r="T2030" s="37">
        <v>1002.22930908203</v>
      </c>
      <c r="U2030" s="37">
        <v>965.66046142578102</v>
      </c>
      <c r="V2030" s="13"/>
      <c r="W2030" s="13"/>
      <c r="X2030" s="13"/>
      <c r="Y2030" s="13"/>
      <c r="Z2030" s="13"/>
      <c r="AA2030" s="13"/>
    </row>
    <row r="2031" spans="1:27" ht="15.75" customHeight="1" x14ac:dyDescent="0.2">
      <c r="A2031" s="13"/>
      <c r="B2031" s="37" t="str">
        <f>"CRS25WT6008472"</f>
        <v>CRS25WT6008472</v>
      </c>
      <c r="C2031" s="38">
        <v>45911</v>
      </c>
      <c r="D2031" s="37" t="s">
        <v>415</v>
      </c>
      <c r="E2031" s="37" t="s">
        <v>62</v>
      </c>
      <c r="F2031" s="37">
        <v>323</v>
      </c>
      <c r="G2031" s="37">
        <v>4</v>
      </c>
      <c r="H2031" s="37">
        <v>323.86267089843801</v>
      </c>
      <c r="I2031" s="37">
        <v>9.9335079193115199</v>
      </c>
      <c r="J2031" s="37">
        <v>41.048553466796903</v>
      </c>
      <c r="K2031" s="37">
        <v>9.6140613555908203</v>
      </c>
      <c r="L2031" s="37">
        <v>33.686351776122997</v>
      </c>
      <c r="M2031" s="37">
        <v>0.79425579309463501</v>
      </c>
      <c r="N2031" s="37">
        <v>15.755907058715801</v>
      </c>
      <c r="O2031" s="37">
        <v>0</v>
      </c>
      <c r="P2031" s="37">
        <v>0</v>
      </c>
      <c r="Q2031" s="37">
        <v>1.03176152333617E-2</v>
      </c>
      <c r="R2031" s="37">
        <v>25</v>
      </c>
      <c r="S2031" s="37">
        <v>0.428394675254822</v>
      </c>
      <c r="T2031" s="37">
        <v>1002.40142822266</v>
      </c>
      <c r="U2031" s="37">
        <v>3438.21801757812</v>
      </c>
      <c r="V2031" s="13"/>
      <c r="W2031" s="13"/>
      <c r="X2031" s="13"/>
      <c r="Y2031" s="13"/>
      <c r="Z2031" s="13"/>
      <c r="AA2031" s="13"/>
    </row>
    <row r="2032" spans="1:27" ht="15.75" customHeight="1" x14ac:dyDescent="0.2">
      <c r="A2032" s="13"/>
      <c r="B2032" s="37" t="str">
        <f>"CRS25WT6008473"</f>
        <v>CRS25WT6008473</v>
      </c>
      <c r="C2032" s="38">
        <v>45911</v>
      </c>
      <c r="D2032" s="39">
        <v>0.9871875</v>
      </c>
      <c r="E2032" s="37" t="s">
        <v>62</v>
      </c>
      <c r="F2032" s="37">
        <v>325</v>
      </c>
      <c r="G2032" s="37">
        <v>4</v>
      </c>
      <c r="H2032" s="37">
        <v>325.53143310546898</v>
      </c>
      <c r="I2032" s="37">
        <v>10.2065687179565</v>
      </c>
      <c r="J2032" s="37">
        <v>41.032768249511697</v>
      </c>
      <c r="K2032" s="37">
        <v>9.6805362701415998</v>
      </c>
      <c r="L2032" s="37">
        <v>33.627418518066399</v>
      </c>
      <c r="M2032" s="37">
        <v>0.77728867530822798</v>
      </c>
      <c r="N2032" s="37">
        <v>15.8370923995972</v>
      </c>
      <c r="O2032" s="37">
        <v>0</v>
      </c>
      <c r="P2032" s="37">
        <v>0</v>
      </c>
      <c r="Q2032" s="37">
        <v>1.0654759593308E-2</v>
      </c>
      <c r="R2032" s="37">
        <v>25</v>
      </c>
      <c r="S2032" s="37">
        <v>0.44424477219581598</v>
      </c>
      <c r="T2032" s="37">
        <v>989.108154296875</v>
      </c>
      <c r="U2032" s="37">
        <v>2186.89306640625</v>
      </c>
      <c r="V2032" s="13"/>
      <c r="W2032" s="13"/>
      <c r="X2032" s="13"/>
      <c r="Y2032" s="13"/>
      <c r="Z2032" s="13"/>
      <c r="AA2032" s="13"/>
    </row>
    <row r="2033" spans="1:27" ht="15.75" customHeight="1" x14ac:dyDescent="0.2">
      <c r="A2033" s="13"/>
      <c r="B2033" s="37" t="str">
        <f>"CRS25WT6008474"</f>
        <v>CRS25WT6008474</v>
      </c>
      <c r="C2033" s="38">
        <v>45911</v>
      </c>
      <c r="D2033" s="39">
        <v>0.76892361111111107</v>
      </c>
      <c r="E2033" s="37" t="s">
        <v>62</v>
      </c>
      <c r="F2033" s="37">
        <v>324</v>
      </c>
      <c r="G2033" s="37">
        <v>4</v>
      </c>
      <c r="H2033" s="37">
        <v>324.50799560546898</v>
      </c>
      <c r="I2033" s="37">
        <v>10.0537099838257</v>
      </c>
      <c r="J2033" s="37">
        <v>41.217941284179702</v>
      </c>
      <c r="K2033" s="37">
        <v>9.5739002227783203</v>
      </c>
      <c r="L2033" s="37">
        <v>33.895069122314503</v>
      </c>
      <c r="M2033" s="37">
        <v>0.78309196233749401</v>
      </c>
      <c r="N2033" s="37">
        <v>15.7873020172119</v>
      </c>
      <c r="O2033" s="37">
        <v>0</v>
      </c>
      <c r="P2033" s="37">
        <v>0</v>
      </c>
      <c r="Q2033" s="37">
        <v>1.03176152333617E-2</v>
      </c>
      <c r="R2033" s="37">
        <v>25</v>
      </c>
      <c r="S2033" s="37">
        <v>0.43003374338150002</v>
      </c>
      <c r="T2033" s="37">
        <v>997.15118408203102</v>
      </c>
      <c r="U2033" s="37">
        <v>973.36932373046898</v>
      </c>
      <c r="V2033" s="13"/>
      <c r="W2033" s="13"/>
      <c r="X2033" s="13"/>
      <c r="Y2033" s="13"/>
      <c r="Z2033" s="13"/>
      <c r="AA2033" s="13"/>
    </row>
    <row r="2034" spans="1:27" ht="15.75" customHeight="1" x14ac:dyDescent="0.2">
      <c r="A2034" s="13"/>
      <c r="B2034" s="37" t="str">
        <f>"CRS25WT6008475"</f>
        <v>CRS25WT6008475</v>
      </c>
      <c r="C2034" s="38">
        <v>45911</v>
      </c>
      <c r="D2034" s="39">
        <v>0.75061342592592595</v>
      </c>
      <c r="E2034" s="37" t="s">
        <v>62</v>
      </c>
      <c r="F2034" s="37">
        <v>329</v>
      </c>
      <c r="G2034" s="37">
        <v>4</v>
      </c>
      <c r="H2034" s="37">
        <v>329.21862792968699</v>
      </c>
      <c r="I2034" s="37">
        <v>10.0641574859619</v>
      </c>
      <c r="J2034" s="37">
        <v>41.245121002197301</v>
      </c>
      <c r="K2034" s="37">
        <v>9.7128772735595703</v>
      </c>
      <c r="L2034" s="37">
        <v>33.895069122314503</v>
      </c>
      <c r="M2034" s="37">
        <v>0.79311174154281605</v>
      </c>
      <c r="N2034" s="37">
        <v>16.016473770141602</v>
      </c>
      <c r="O2034" s="37">
        <v>0</v>
      </c>
      <c r="P2034" s="37">
        <v>0</v>
      </c>
      <c r="Q2034" s="37">
        <v>1.51588078588247E-2</v>
      </c>
      <c r="R2034" s="37">
        <v>25</v>
      </c>
      <c r="S2034" s="37">
        <v>0.437619209289551</v>
      </c>
      <c r="T2034" s="37">
        <v>1003.2568359375</v>
      </c>
      <c r="U2034" s="37">
        <v>862.68463134765602</v>
      </c>
      <c r="V2034" s="13"/>
      <c r="W2034" s="13"/>
      <c r="X2034" s="13"/>
      <c r="Y2034" s="13"/>
      <c r="Z2034" s="13"/>
      <c r="AA2034" s="13"/>
    </row>
    <row r="2035" spans="1:27" ht="15.75" customHeight="1" x14ac:dyDescent="0.2">
      <c r="A2035" s="13"/>
      <c r="B2035" s="37" t="str">
        <f>"CRS25WT6008476"</f>
        <v>CRS25WT6008476</v>
      </c>
      <c r="C2035" s="38">
        <v>45911</v>
      </c>
      <c r="D2035" s="39">
        <v>0.76930555555555558</v>
      </c>
      <c r="E2035" s="37" t="s">
        <v>62</v>
      </c>
      <c r="F2035" s="37">
        <v>324</v>
      </c>
      <c r="G2035" s="37">
        <v>4</v>
      </c>
      <c r="H2035" s="37">
        <v>324.490234375</v>
      </c>
      <c r="I2035" s="37">
        <v>9.9837894439697301</v>
      </c>
      <c r="J2035" s="37">
        <v>41.1437377929687</v>
      </c>
      <c r="K2035" s="37">
        <v>9.6111192703247106</v>
      </c>
      <c r="L2035" s="37">
        <v>33.761962890625</v>
      </c>
      <c r="M2035" s="37">
        <v>0.78995519876480103</v>
      </c>
      <c r="N2035" s="37">
        <v>15.7864379882812</v>
      </c>
      <c r="O2035" s="37">
        <v>0</v>
      </c>
      <c r="P2035" s="37">
        <v>0</v>
      </c>
      <c r="Q2035" s="37">
        <v>1.25409225001931E-2</v>
      </c>
      <c r="R2035" s="37">
        <v>25</v>
      </c>
      <c r="S2035" s="37">
        <v>0.44426766037941001</v>
      </c>
      <c r="T2035" s="37">
        <v>1002.80908203125</v>
      </c>
      <c r="U2035" s="37">
        <v>1387.51306152344</v>
      </c>
      <c r="V2035" s="13"/>
      <c r="W2035" s="13"/>
      <c r="X2035" s="13"/>
      <c r="Y2035" s="13"/>
      <c r="Z2035" s="13"/>
      <c r="AA2035" s="13"/>
    </row>
    <row r="2036" spans="1:27" ht="15.75" customHeight="1" x14ac:dyDescent="0.2">
      <c r="A2036" s="13"/>
      <c r="B2036" s="37" t="str">
        <f>"CRS25WT6008477"</f>
        <v>CRS25WT6008477</v>
      </c>
      <c r="C2036" s="38">
        <v>45911</v>
      </c>
      <c r="D2036" s="39">
        <v>0.77090277777777771</v>
      </c>
      <c r="E2036" s="37" t="s">
        <v>62</v>
      </c>
      <c r="F2036" s="37">
        <v>322</v>
      </c>
      <c r="G2036" s="37">
        <v>4</v>
      </c>
      <c r="H2036" s="37">
        <v>322.71075439453102</v>
      </c>
      <c r="I2036" s="37">
        <v>10.0936679840088</v>
      </c>
      <c r="J2036" s="37">
        <v>41.056121826171903</v>
      </c>
      <c r="K2036" s="37">
        <v>9.5232505798339808</v>
      </c>
      <c r="L2036" s="37">
        <v>33.886619567871101</v>
      </c>
      <c r="M2036" s="37">
        <v>0.77872925996780396</v>
      </c>
      <c r="N2036" s="37">
        <v>15.699866294860801</v>
      </c>
      <c r="O2036" s="37">
        <v>0</v>
      </c>
      <c r="P2036" s="37">
        <v>0</v>
      </c>
      <c r="Q2036" s="37">
        <v>1.5238094143569501E-2</v>
      </c>
      <c r="R2036" s="37">
        <v>25</v>
      </c>
      <c r="S2036" s="37">
        <v>0.43266224861144997</v>
      </c>
      <c r="T2036" s="37">
        <v>997.57775878906295</v>
      </c>
      <c r="U2036" s="37">
        <v>515.83172607421898</v>
      </c>
      <c r="V2036" s="13"/>
      <c r="W2036" s="13"/>
      <c r="X2036" s="13"/>
      <c r="Y2036" s="13"/>
      <c r="Z2036" s="13"/>
      <c r="AA2036" s="13"/>
    </row>
    <row r="2037" spans="1:27" ht="15.75" customHeight="1" x14ac:dyDescent="0.2">
      <c r="A2037" s="13"/>
      <c r="B2037" s="37" t="str">
        <f>"CRS25WT6008478"</f>
        <v>CRS25WT6008478</v>
      </c>
      <c r="C2037" s="38">
        <v>45911</v>
      </c>
      <c r="D2037" s="39">
        <v>0.77017361111111116</v>
      </c>
      <c r="E2037" s="37" t="s">
        <v>62</v>
      </c>
      <c r="F2037" s="37">
        <v>329</v>
      </c>
      <c r="G2037" s="37">
        <v>4</v>
      </c>
      <c r="H2037" s="37">
        <v>329.08981323242199</v>
      </c>
      <c r="I2037" s="37">
        <v>9.9456739425659197</v>
      </c>
      <c r="J2037" s="37">
        <v>41.16259765625</v>
      </c>
      <c r="K2037" s="37">
        <v>9.7388219833374006</v>
      </c>
      <c r="L2037" s="37">
        <v>33.791542053222699</v>
      </c>
      <c r="M2037" s="37">
        <v>0.80385452508926403</v>
      </c>
      <c r="N2037" s="37">
        <v>16.010208129882798</v>
      </c>
      <c r="O2037" s="37">
        <v>0</v>
      </c>
      <c r="P2037" s="37">
        <v>0</v>
      </c>
      <c r="Q2037" s="37">
        <v>1.0476151481270801E-2</v>
      </c>
      <c r="R2037" s="37">
        <v>25</v>
      </c>
      <c r="S2037" s="37">
        <v>0.43366771936416598</v>
      </c>
      <c r="T2037" s="37">
        <v>996.6494140625</v>
      </c>
      <c r="U2037" s="37">
        <v>5465.89794921875</v>
      </c>
      <c r="V2037" s="13"/>
      <c r="W2037" s="13"/>
      <c r="X2037" s="13"/>
      <c r="Y2037" s="13"/>
      <c r="Z2037" s="13"/>
      <c r="AA2037" s="13"/>
    </row>
    <row r="2038" spans="1:27" ht="15.75" customHeight="1" x14ac:dyDescent="0.2">
      <c r="A2038" s="13"/>
      <c r="B2038" s="37" t="str">
        <f>"CRS25WT6008479"</f>
        <v>CRS25WT6008479</v>
      </c>
      <c r="C2038" s="38">
        <v>45911</v>
      </c>
      <c r="D2038" s="39">
        <v>0.98811342592592588</v>
      </c>
      <c r="E2038" s="37" t="s">
        <v>62</v>
      </c>
      <c r="F2038" s="37">
        <v>322</v>
      </c>
      <c r="G2038" s="37">
        <v>4</v>
      </c>
      <c r="H2038" s="37">
        <v>322.27407836914102</v>
      </c>
      <c r="I2038" s="37">
        <v>10.004285812377899</v>
      </c>
      <c r="J2038" s="37">
        <v>41.100929260253899</v>
      </c>
      <c r="K2038" s="37">
        <v>9.5484075546264702</v>
      </c>
      <c r="L2038" s="37">
        <v>33.751602172851598</v>
      </c>
      <c r="M2038" s="37">
        <v>0.78376823663711603</v>
      </c>
      <c r="N2038" s="37">
        <v>15.678622245788601</v>
      </c>
      <c r="O2038" s="37">
        <v>0</v>
      </c>
      <c r="P2038" s="37">
        <v>0</v>
      </c>
      <c r="Q2038" s="37">
        <v>1.0163690894842099E-2</v>
      </c>
      <c r="R2038" s="37">
        <v>25</v>
      </c>
      <c r="S2038" s="37">
        <v>0.43379059433937101</v>
      </c>
      <c r="T2038" s="37">
        <v>1006.46130371094</v>
      </c>
      <c r="U2038" s="37">
        <v>1138.19067382812</v>
      </c>
      <c r="V2038" s="13"/>
      <c r="W2038" s="13"/>
      <c r="X2038" s="13"/>
      <c r="Y2038" s="13"/>
      <c r="Z2038" s="13"/>
      <c r="AA2038" s="13"/>
    </row>
    <row r="2039" spans="1:27" ht="15.75" customHeight="1" x14ac:dyDescent="0.2">
      <c r="A2039" s="13"/>
      <c r="B2039" s="37" t="str">
        <f>"CRS25WT6008480"</f>
        <v>CRS25WT6008480</v>
      </c>
      <c r="C2039" s="38">
        <v>45911</v>
      </c>
      <c r="D2039" s="39">
        <v>0.97673611111111114</v>
      </c>
      <c r="E2039" s="37" t="s">
        <v>62</v>
      </c>
      <c r="F2039" s="37">
        <v>321</v>
      </c>
      <c r="G2039" s="37">
        <v>4</v>
      </c>
      <c r="H2039" s="37">
        <v>321.61340332031301</v>
      </c>
      <c r="I2039" s="37">
        <v>10.003130912780801</v>
      </c>
      <c r="J2039" s="37">
        <v>41.119991302490199</v>
      </c>
      <c r="K2039" s="37">
        <v>9.5628271102905291</v>
      </c>
      <c r="L2039" s="37">
        <v>33.631626129150398</v>
      </c>
      <c r="M2039" s="37">
        <v>0.78188914060592696</v>
      </c>
      <c r="N2039" s="37">
        <v>15.646480560302701</v>
      </c>
      <c r="O2039" s="37">
        <v>0</v>
      </c>
      <c r="P2039" s="37">
        <v>0</v>
      </c>
      <c r="Q2039" s="37">
        <v>1.18948509916663E-2</v>
      </c>
      <c r="R2039" s="37">
        <v>25</v>
      </c>
      <c r="S2039" s="37">
        <v>0.44918382167816201</v>
      </c>
      <c r="T2039" s="37">
        <v>1006.52520751953</v>
      </c>
      <c r="U2039" s="37">
        <v>1284.07116699219</v>
      </c>
      <c r="V2039" s="13"/>
      <c r="W2039" s="13"/>
      <c r="X2039" s="13"/>
      <c r="Y2039" s="13"/>
      <c r="Z2039" s="13"/>
      <c r="AA2039" s="13"/>
    </row>
    <row r="2040" spans="1:27" ht="15.75" customHeight="1" x14ac:dyDescent="0.2">
      <c r="A2040" s="13"/>
      <c r="B2040" s="37" t="str">
        <f>"CRS25WT6008481"</f>
        <v>CRS25WT6008481</v>
      </c>
      <c r="C2040" s="38">
        <v>45911</v>
      </c>
      <c r="D2040" s="39">
        <v>0.97811342592592598</v>
      </c>
      <c r="E2040" s="37" t="s">
        <v>62</v>
      </c>
      <c r="F2040" s="37">
        <v>320</v>
      </c>
      <c r="G2040" s="37">
        <v>4</v>
      </c>
      <c r="H2040" s="37">
        <v>320.04296875</v>
      </c>
      <c r="I2040" s="37">
        <v>10.1626644134521</v>
      </c>
      <c r="J2040" s="37">
        <v>41.125461578369098</v>
      </c>
      <c r="K2040" s="37">
        <v>9.4587097167968803</v>
      </c>
      <c r="L2040" s="37">
        <v>33.8357963562012</v>
      </c>
      <c r="M2040" s="37">
        <v>0.76575511693954501</v>
      </c>
      <c r="N2040" s="37">
        <v>15.5700788497925</v>
      </c>
      <c r="O2040" s="37">
        <v>0</v>
      </c>
      <c r="P2040" s="37">
        <v>0</v>
      </c>
      <c r="Q2040" s="37">
        <v>1.0952303186059E-2</v>
      </c>
      <c r="R2040" s="37">
        <v>25</v>
      </c>
      <c r="S2040" s="37">
        <v>0.43276444077491799</v>
      </c>
      <c r="T2040" s="37">
        <v>1002.39599609375</v>
      </c>
      <c r="U2040" s="37">
        <v>952.49188232421898</v>
      </c>
      <c r="V2040" s="13"/>
      <c r="W2040" s="13"/>
      <c r="X2040" s="13"/>
      <c r="Y2040" s="13"/>
      <c r="Z2040" s="13"/>
      <c r="AA2040" s="13"/>
    </row>
    <row r="2041" spans="1:27" ht="15.75" customHeight="1" x14ac:dyDescent="0.2">
      <c r="A2041" s="13"/>
      <c r="B2041" s="37" t="str">
        <f>"CRS25WT6008482"</f>
        <v>CRS25WT6008482</v>
      </c>
      <c r="C2041" s="38">
        <v>45911</v>
      </c>
      <c r="D2041" s="39">
        <v>0.76165509259259256</v>
      </c>
      <c r="E2041" s="37" t="s">
        <v>62</v>
      </c>
      <c r="F2041" s="37">
        <v>325</v>
      </c>
      <c r="G2041" s="37">
        <v>4</v>
      </c>
      <c r="H2041" s="37">
        <v>325.33786010742199</v>
      </c>
      <c r="I2041" s="37">
        <v>10.073824882507299</v>
      </c>
      <c r="J2041" s="37">
        <v>41.042060852050803</v>
      </c>
      <c r="K2041" s="37">
        <v>9.6622228622436506</v>
      </c>
      <c r="L2041" s="37">
        <v>33.671115875244098</v>
      </c>
      <c r="M2041" s="37">
        <v>0.786884605884552</v>
      </c>
      <c r="N2041" s="37">
        <v>15.827674865722701</v>
      </c>
      <c r="O2041" s="37">
        <v>0</v>
      </c>
      <c r="P2041" s="37">
        <v>0</v>
      </c>
      <c r="Q2041" s="37">
        <v>1.06349252164364E-2</v>
      </c>
      <c r="R2041" s="37">
        <v>25</v>
      </c>
      <c r="S2041" s="37">
        <v>0.435452491044998</v>
      </c>
      <c r="T2041" s="37">
        <v>996.72015380859398</v>
      </c>
      <c r="U2041" s="37">
        <v>793.30755615234398</v>
      </c>
      <c r="V2041" s="13"/>
      <c r="W2041" s="13"/>
      <c r="X2041" s="13"/>
      <c r="Y2041" s="13"/>
      <c r="Z2041" s="13"/>
      <c r="AA2041" s="13"/>
    </row>
    <row r="2042" spans="1:27" ht="15.75" customHeight="1" x14ac:dyDescent="0.2">
      <c r="A2042" s="13"/>
      <c r="B2042" s="37" t="str">
        <f>"CRS25WT6008483"</f>
        <v>CRS25WT6008483</v>
      </c>
      <c r="C2042" s="38">
        <v>45911</v>
      </c>
      <c r="D2042" s="39">
        <v>0.76004629629629628</v>
      </c>
      <c r="E2042" s="37" t="s">
        <v>62</v>
      </c>
      <c r="F2042" s="37">
        <v>329</v>
      </c>
      <c r="G2042" s="37">
        <v>4</v>
      </c>
      <c r="H2042" s="37">
        <v>329.03125</v>
      </c>
      <c r="I2042" s="37">
        <v>10.005505561828601</v>
      </c>
      <c r="J2042" s="37">
        <v>41.021408081054702</v>
      </c>
      <c r="K2042" s="37">
        <v>9.7682371139526403</v>
      </c>
      <c r="L2042" s="37">
        <v>33.683792114257798</v>
      </c>
      <c r="M2042" s="37">
        <v>0.801655054092407</v>
      </c>
      <c r="N2042" s="37">
        <v>16.007358551025401</v>
      </c>
      <c r="O2042" s="37">
        <v>0</v>
      </c>
      <c r="P2042" s="37">
        <v>0</v>
      </c>
      <c r="Q2042" s="37">
        <v>1.5238094143569501E-2</v>
      </c>
      <c r="R2042" s="37">
        <v>25</v>
      </c>
      <c r="S2042" s="37">
        <v>0.423516005277634</v>
      </c>
      <c r="T2042" s="37">
        <v>1000.76220703125</v>
      </c>
      <c r="U2042" s="37">
        <v>1584.35192871094</v>
      </c>
      <c r="V2042" s="13"/>
      <c r="W2042" s="13"/>
      <c r="X2042" s="13"/>
      <c r="Y2042" s="13"/>
      <c r="Z2042" s="13"/>
      <c r="AA2042" s="13"/>
    </row>
    <row r="2043" spans="1:27" ht="15.75" customHeight="1" x14ac:dyDescent="0.2">
      <c r="A2043" s="13"/>
      <c r="B2043" s="37" t="str">
        <f>"CRS25WT6008484"</f>
        <v>CRS25WT6008484</v>
      </c>
      <c r="C2043" s="38">
        <v>45911</v>
      </c>
      <c r="D2043" s="39">
        <v>0.75667824074074075</v>
      </c>
      <c r="E2043" s="37" t="s">
        <v>62</v>
      </c>
      <c r="F2043" s="37">
        <v>330</v>
      </c>
      <c r="G2043" s="37">
        <v>4</v>
      </c>
      <c r="H2043" s="37">
        <v>330.40103149414102</v>
      </c>
      <c r="I2043" s="37">
        <v>10.162595748901399</v>
      </c>
      <c r="J2043" s="37">
        <v>41.029426574707003</v>
      </c>
      <c r="K2043" s="37">
        <v>9.7770128250122106</v>
      </c>
      <c r="L2043" s="37">
        <v>33.793655395507798</v>
      </c>
      <c r="M2043" s="37">
        <v>0.79239422082901001</v>
      </c>
      <c r="N2043" s="37">
        <v>16.073997497558601</v>
      </c>
      <c r="O2043" s="37">
        <v>0</v>
      </c>
      <c r="P2043" s="37">
        <v>0</v>
      </c>
      <c r="Q2043" s="37">
        <v>1.51588078588247E-2</v>
      </c>
      <c r="R2043" s="37">
        <v>25</v>
      </c>
      <c r="S2043" s="37">
        <v>0.429020255804062</v>
      </c>
      <c r="T2043" s="37">
        <v>998.23004150390602</v>
      </c>
      <c r="U2043" s="37">
        <v>1054.42053222656</v>
      </c>
      <c r="V2043" s="13"/>
      <c r="W2043" s="13"/>
      <c r="X2043" s="13"/>
      <c r="Y2043" s="13"/>
      <c r="Z2043" s="13"/>
      <c r="AA2043" s="13"/>
    </row>
    <row r="2044" spans="1:27" ht="15.75" customHeight="1" x14ac:dyDescent="0.2">
      <c r="A2044" s="13"/>
      <c r="B2044" s="37" t="str">
        <f>"CRS25WT6008485"</f>
        <v>CRS25WT6008485</v>
      </c>
      <c r="C2044" s="38">
        <v>45911</v>
      </c>
      <c r="D2044" s="39">
        <v>0.75958333333333339</v>
      </c>
      <c r="E2044" s="37" t="s">
        <v>62</v>
      </c>
      <c r="F2044" s="37">
        <v>328</v>
      </c>
      <c r="G2044" s="37">
        <v>4</v>
      </c>
      <c r="H2044" s="37">
        <v>328.69940185546898</v>
      </c>
      <c r="I2044" s="37">
        <v>10.263374328613301</v>
      </c>
      <c r="J2044" s="37">
        <v>41.049720764160199</v>
      </c>
      <c r="K2044" s="37">
        <v>9.7036066055297905</v>
      </c>
      <c r="L2044" s="37">
        <v>33.873939514160199</v>
      </c>
      <c r="M2044" s="37">
        <v>0.78018671274185203</v>
      </c>
      <c r="N2044" s="37">
        <v>15.991213798523001</v>
      </c>
      <c r="O2044" s="37">
        <v>0</v>
      </c>
      <c r="P2044" s="37">
        <v>0</v>
      </c>
      <c r="Q2044" s="37">
        <v>1.06352306902409E-2</v>
      </c>
      <c r="R2044" s="37">
        <v>25</v>
      </c>
      <c r="S2044" s="37">
        <v>0.42189323902130099</v>
      </c>
      <c r="T2044" s="37">
        <v>995.78778076171898</v>
      </c>
      <c r="U2044" s="37">
        <v>907.70819091796898</v>
      </c>
      <c r="V2044" s="13"/>
      <c r="W2044" s="13"/>
      <c r="X2044" s="13"/>
      <c r="Y2044" s="13"/>
      <c r="Z2044" s="13"/>
      <c r="AA2044" s="13"/>
    </row>
    <row r="2045" spans="1:27" ht="15.75" customHeight="1" x14ac:dyDescent="0.2">
      <c r="A2045" s="13"/>
      <c r="B2045" s="37" t="str">
        <f>"CRS25WT6008486"</f>
        <v>CRS25WT6008486</v>
      </c>
      <c r="C2045" s="38">
        <v>45911</v>
      </c>
      <c r="D2045" s="39">
        <v>0.75275462962962969</v>
      </c>
      <c r="E2045" s="37" t="s">
        <v>62</v>
      </c>
      <c r="F2045" s="37">
        <v>323</v>
      </c>
      <c r="G2045" s="37">
        <v>4</v>
      </c>
      <c r="H2045" s="37">
        <v>323.72396850585898</v>
      </c>
      <c r="I2045" s="37">
        <v>10.0798444747925</v>
      </c>
      <c r="J2045" s="37">
        <v>41.116073608398402</v>
      </c>
      <c r="K2045" s="37">
        <v>9.5027894973754901</v>
      </c>
      <c r="L2045" s="37">
        <v>34.066204071044901</v>
      </c>
      <c r="M2045" s="37">
        <v>0.78110492229461703</v>
      </c>
      <c r="N2045" s="37">
        <v>15.749158859252899</v>
      </c>
      <c r="O2045" s="37">
        <v>0</v>
      </c>
      <c r="P2045" s="37">
        <v>0</v>
      </c>
      <c r="Q2045" s="37">
        <v>1.25409225001931E-2</v>
      </c>
      <c r="R2045" s="37">
        <v>25</v>
      </c>
      <c r="S2045" s="37">
        <v>0.423787891864777</v>
      </c>
      <c r="T2045" s="37">
        <v>997.36383056640602</v>
      </c>
      <c r="U2045" s="37">
        <v>363.18722534179699</v>
      </c>
      <c r="V2045" s="13"/>
      <c r="W2045" s="13"/>
      <c r="X2045" s="13"/>
      <c r="Y2045" s="13"/>
      <c r="Z2045" s="13"/>
      <c r="AA2045" s="13"/>
    </row>
    <row r="2046" spans="1:27" ht="15.75" customHeight="1" x14ac:dyDescent="0.2">
      <c r="A2046" s="13"/>
      <c r="B2046" s="37" t="str">
        <f>"CRS25WT6008487"</f>
        <v>CRS25WT6008487</v>
      </c>
      <c r="C2046" s="38">
        <v>45911</v>
      </c>
      <c r="D2046" s="39">
        <v>0.75403935185185178</v>
      </c>
      <c r="E2046" s="37" t="s">
        <v>62</v>
      </c>
      <c r="F2046" s="37">
        <v>331</v>
      </c>
      <c r="G2046" s="37">
        <v>4</v>
      </c>
      <c r="H2046" s="37">
        <v>331.85412597656199</v>
      </c>
      <c r="I2046" s="37">
        <v>10.0282382965088</v>
      </c>
      <c r="J2046" s="37">
        <v>41.068454742431598</v>
      </c>
      <c r="K2046" s="37">
        <v>9.8071374893188494</v>
      </c>
      <c r="L2046" s="37">
        <v>33.838024139404297</v>
      </c>
      <c r="M2046" s="37">
        <v>0.80577576160430897</v>
      </c>
      <c r="N2046" s="37">
        <v>16.144691467285199</v>
      </c>
      <c r="O2046" s="37">
        <v>0</v>
      </c>
      <c r="P2046" s="37">
        <v>0</v>
      </c>
      <c r="Q2046" s="37">
        <v>1.19047593325377E-2</v>
      </c>
      <c r="R2046" s="37">
        <v>25</v>
      </c>
      <c r="S2046" s="37">
        <v>0.42330217361450201</v>
      </c>
      <c r="T2046" s="37">
        <v>1002.35540771484</v>
      </c>
      <c r="U2046" s="37">
        <v>3201.67431640625</v>
      </c>
      <c r="V2046" s="13"/>
      <c r="W2046" s="13"/>
      <c r="X2046" s="13"/>
      <c r="Y2046" s="13"/>
      <c r="Z2046" s="13"/>
      <c r="AA2046" s="13"/>
    </row>
    <row r="2047" spans="1:27" ht="15.75" customHeight="1" x14ac:dyDescent="0.2">
      <c r="A2047" s="13"/>
      <c r="B2047" s="37" t="str">
        <f>"CRS25WT6008488"</f>
        <v>CRS25WT6008488</v>
      </c>
      <c r="C2047" s="38">
        <v>45911</v>
      </c>
      <c r="D2047" s="39">
        <v>0.99049768518518511</v>
      </c>
      <c r="E2047" s="37" t="s">
        <v>62</v>
      </c>
      <c r="F2047" s="37">
        <v>322</v>
      </c>
      <c r="G2047" s="37">
        <v>4</v>
      </c>
      <c r="H2047" s="37">
        <v>322.92242431640602</v>
      </c>
      <c r="I2047" s="37">
        <v>10.046383857726999</v>
      </c>
      <c r="J2047" s="37">
        <v>41.118457794189503</v>
      </c>
      <c r="K2047" s="37">
        <v>9.5700044631958008</v>
      </c>
      <c r="L2047" s="37">
        <v>33.7431831359863</v>
      </c>
      <c r="M2047" s="37">
        <v>0.78172069787979104</v>
      </c>
      <c r="N2047" s="37">
        <v>15.7101640701294</v>
      </c>
      <c r="O2047" s="37">
        <v>0</v>
      </c>
      <c r="P2047" s="37">
        <v>0</v>
      </c>
      <c r="Q2047" s="37">
        <v>1.5238094143569501E-2</v>
      </c>
      <c r="R2047" s="37">
        <v>25</v>
      </c>
      <c r="S2047" s="37">
        <v>0.43134325742721602</v>
      </c>
      <c r="T2047" s="37">
        <v>1015.98352050781</v>
      </c>
      <c r="U2047" s="37">
        <v>1040.17077636719</v>
      </c>
      <c r="V2047" s="13"/>
      <c r="W2047" s="13"/>
      <c r="X2047" s="13"/>
      <c r="Y2047" s="13"/>
      <c r="Z2047" s="13"/>
      <c r="AA2047" s="13"/>
    </row>
    <row r="2048" spans="1:27" ht="15.75" customHeight="1" x14ac:dyDescent="0.2">
      <c r="A2048" s="13"/>
      <c r="B2048" s="37" t="str">
        <f>"CRS25WT6008489"</f>
        <v>CRS25WT6008489</v>
      </c>
      <c r="C2048" s="38">
        <v>45911</v>
      </c>
      <c r="D2048" s="39">
        <v>0.96243055555555557</v>
      </c>
      <c r="E2048" s="37" t="s">
        <v>62</v>
      </c>
      <c r="F2048" s="37">
        <v>329</v>
      </c>
      <c r="G2048" s="37">
        <v>4</v>
      </c>
      <c r="H2048" s="37">
        <v>329.73623657226602</v>
      </c>
      <c r="I2048" s="37">
        <v>10.2485818862915</v>
      </c>
      <c r="J2048" s="37">
        <v>41.086662292480497</v>
      </c>
      <c r="K2048" s="37">
        <v>9.7768135070800799</v>
      </c>
      <c r="L2048" s="37">
        <v>33.726345062255902</v>
      </c>
      <c r="M2048" s="37">
        <v>0.78307259082794201</v>
      </c>
      <c r="N2048" s="37">
        <v>16.0416564941406</v>
      </c>
      <c r="O2048" s="37">
        <v>0</v>
      </c>
      <c r="P2048" s="37">
        <v>0</v>
      </c>
      <c r="Q2048" s="37">
        <v>1.0166175663471199E-2</v>
      </c>
      <c r="R2048" s="37">
        <v>25</v>
      </c>
      <c r="S2048" s="37">
        <v>0.426750987768173</v>
      </c>
      <c r="T2048" s="37">
        <v>998.65087890625</v>
      </c>
      <c r="U2048" s="37">
        <v>1728.98217773438</v>
      </c>
      <c r="V2048" s="13"/>
      <c r="W2048" s="13"/>
      <c r="X2048" s="13"/>
      <c r="Y2048" s="13"/>
      <c r="Z2048" s="13"/>
      <c r="AA2048" s="13"/>
    </row>
    <row r="2049" spans="1:27" ht="15.75" customHeight="1" x14ac:dyDescent="0.2">
      <c r="A2049" s="13"/>
      <c r="B2049" s="37" t="str">
        <f>"CRS25WT6008490"</f>
        <v>CRS25WT6008490</v>
      </c>
      <c r="C2049" s="38">
        <v>45911</v>
      </c>
      <c r="D2049" s="39">
        <v>0.80827546296296304</v>
      </c>
      <c r="E2049" s="37" t="s">
        <v>62</v>
      </c>
      <c r="F2049" s="37">
        <v>327</v>
      </c>
      <c r="G2049" s="37">
        <v>4</v>
      </c>
      <c r="H2049" s="37">
        <v>327.69549560546898</v>
      </c>
      <c r="I2049" s="37">
        <v>10.015245437622101</v>
      </c>
      <c r="J2049" s="37">
        <v>41.165569305419901</v>
      </c>
      <c r="K2049" s="37">
        <v>9.6631212234497106</v>
      </c>
      <c r="L2049" s="37">
        <v>33.911972045898402</v>
      </c>
      <c r="M2049" s="37">
        <v>0.79483091831207298</v>
      </c>
      <c r="N2049" s="37">
        <v>15.9423742294312</v>
      </c>
      <c r="O2049" s="37">
        <v>0</v>
      </c>
      <c r="P2049" s="37">
        <v>0</v>
      </c>
      <c r="Q2049" s="37">
        <v>1.2619047425687299E-2</v>
      </c>
      <c r="R2049" s="37">
        <v>25</v>
      </c>
      <c r="S2049" s="37">
        <v>0.42665272951126099</v>
      </c>
      <c r="T2049" s="37">
        <v>993.25433349609398</v>
      </c>
      <c r="U2049" s="37">
        <v>862.87890625</v>
      </c>
      <c r="V2049" s="13"/>
      <c r="W2049" s="13"/>
      <c r="X2049" s="13"/>
      <c r="Y2049" s="13"/>
      <c r="Z2049" s="13"/>
      <c r="AA2049" s="13"/>
    </row>
    <row r="2050" spans="1:27" ht="15.75" customHeight="1" x14ac:dyDescent="0.2">
      <c r="A2050" s="13"/>
      <c r="B2050" s="37" t="str">
        <f>"CRS25WT6008491"</f>
        <v>CRS25WT6008491</v>
      </c>
      <c r="C2050" s="38">
        <v>45911</v>
      </c>
      <c r="D2050" s="39">
        <v>0.76738425925925924</v>
      </c>
      <c r="E2050" s="37" t="s">
        <v>62</v>
      </c>
      <c r="F2050" s="37">
        <v>333</v>
      </c>
      <c r="G2050" s="37">
        <v>4</v>
      </c>
      <c r="H2050" s="37">
        <v>333.312255859375</v>
      </c>
      <c r="I2050" s="37">
        <v>10.185560226440399</v>
      </c>
      <c r="J2050" s="37">
        <v>41.155582427978501</v>
      </c>
      <c r="K2050" s="37">
        <v>9.8037071228027308</v>
      </c>
      <c r="L2050" s="37">
        <v>33.9985961914063</v>
      </c>
      <c r="M2050" s="37">
        <v>0.79512900114059404</v>
      </c>
      <c r="N2050" s="37">
        <v>16.215629577636701</v>
      </c>
      <c r="O2050" s="37">
        <v>0</v>
      </c>
      <c r="P2050" s="37">
        <v>0</v>
      </c>
      <c r="Q2050" s="37">
        <v>1.5236857347190399E-2</v>
      </c>
      <c r="R2050" s="37">
        <v>25</v>
      </c>
      <c r="S2050" s="37">
        <v>0.40667125582695002</v>
      </c>
      <c r="T2050" s="37">
        <v>996.56915283203102</v>
      </c>
      <c r="U2050" s="37">
        <v>915.14556884765602</v>
      </c>
      <c r="V2050" s="13"/>
      <c r="W2050" s="13"/>
      <c r="X2050" s="13"/>
      <c r="Y2050" s="13"/>
      <c r="Z2050" s="13"/>
      <c r="AA2050" s="13"/>
    </row>
    <row r="2051" spans="1:27" ht="15.75" customHeight="1" x14ac:dyDescent="0.2">
      <c r="A2051" s="13"/>
      <c r="B2051" s="37" t="str">
        <f>"CRS25WT6008492"</f>
        <v>CRS25WT6008492</v>
      </c>
      <c r="C2051" s="38">
        <v>45911</v>
      </c>
      <c r="D2051" s="39">
        <v>0.7684375</v>
      </c>
      <c r="E2051" s="37" t="s">
        <v>62</v>
      </c>
      <c r="F2051" s="37">
        <v>332</v>
      </c>
      <c r="G2051" s="37">
        <v>4</v>
      </c>
      <c r="H2051" s="37">
        <v>332.09234619140602</v>
      </c>
      <c r="I2051" s="37">
        <v>10.248863220214799</v>
      </c>
      <c r="J2051" s="37">
        <v>41.182113647460902</v>
      </c>
      <c r="K2051" s="37">
        <v>9.8135643005371094</v>
      </c>
      <c r="L2051" s="37">
        <v>33.840137481689503</v>
      </c>
      <c r="M2051" s="37">
        <v>0.78681844472885099</v>
      </c>
      <c r="N2051" s="37">
        <v>16.1562805175781</v>
      </c>
      <c r="O2051" s="37">
        <v>0</v>
      </c>
      <c r="P2051" s="37">
        <v>0</v>
      </c>
      <c r="Q2051" s="37">
        <v>1.0327381081879101E-2</v>
      </c>
      <c r="R2051" s="37">
        <v>25</v>
      </c>
      <c r="S2051" s="37">
        <v>0.42151820659637501</v>
      </c>
      <c r="T2051" s="37">
        <v>998.61907958984398</v>
      </c>
      <c r="U2051" s="37">
        <v>1006.95538330078</v>
      </c>
      <c r="V2051" s="13"/>
      <c r="W2051" s="13"/>
      <c r="X2051" s="13"/>
      <c r="Y2051" s="13"/>
      <c r="Z2051" s="13"/>
      <c r="AA2051" s="13"/>
    </row>
    <row r="2052" spans="1:27" ht="15.75" customHeight="1" x14ac:dyDescent="0.2">
      <c r="A2052" s="13"/>
      <c r="B2052" s="37" t="str">
        <f>"CRS25WT6008493"</f>
        <v>CRS25WT6008493</v>
      </c>
      <c r="C2052" s="38">
        <v>45911</v>
      </c>
      <c r="D2052" s="39">
        <v>0.76498842592592586</v>
      </c>
      <c r="E2052" s="37" t="s">
        <v>62</v>
      </c>
      <c r="F2052" s="37">
        <v>329</v>
      </c>
      <c r="G2052" s="37">
        <v>4</v>
      </c>
      <c r="H2052" s="37">
        <v>329.61166381835898</v>
      </c>
      <c r="I2052" s="37">
        <v>10.1589622497559</v>
      </c>
      <c r="J2052" s="37">
        <v>41.080406188964801</v>
      </c>
      <c r="K2052" s="37">
        <v>9.7378263473510707</v>
      </c>
      <c r="L2052" s="37">
        <v>33.848587036132798</v>
      </c>
      <c r="M2052" s="37">
        <v>0.78980249166488703</v>
      </c>
      <c r="N2052" s="37">
        <v>16.035594940185501</v>
      </c>
      <c r="O2052" s="37">
        <v>0</v>
      </c>
      <c r="P2052" s="37">
        <v>0</v>
      </c>
      <c r="Q2052" s="37">
        <v>1.0327380150556601E-2</v>
      </c>
      <c r="R2052" s="37">
        <v>25</v>
      </c>
      <c r="S2052" s="37">
        <v>0.41870498657226601</v>
      </c>
      <c r="T2052" s="37">
        <v>997.17926025390602</v>
      </c>
      <c r="U2052" s="37">
        <v>829.151611328125</v>
      </c>
      <c r="V2052" s="13"/>
      <c r="W2052" s="13"/>
      <c r="X2052" s="13"/>
      <c r="Y2052" s="13"/>
      <c r="Z2052" s="13"/>
      <c r="AA2052" s="13"/>
    </row>
    <row r="2053" spans="1:27" ht="15.75" customHeight="1" x14ac:dyDescent="0.2">
      <c r="A2053" s="13"/>
      <c r="B2053" s="37" t="str">
        <f>"CRS25WT6008494"</f>
        <v>CRS25WT6008494</v>
      </c>
      <c r="C2053" s="38">
        <v>45911</v>
      </c>
      <c r="D2053" s="39">
        <v>0.76586805555555559</v>
      </c>
      <c r="E2053" s="37" t="s">
        <v>62</v>
      </c>
      <c r="F2053" s="37">
        <v>329</v>
      </c>
      <c r="G2053" s="37">
        <v>4</v>
      </c>
      <c r="H2053" s="37">
        <v>329.58428955078102</v>
      </c>
      <c r="I2053" s="37">
        <v>10.1379852294922</v>
      </c>
      <c r="J2053" s="37">
        <v>41.1490478515625</v>
      </c>
      <c r="K2053" s="37">
        <v>9.7133712768554705</v>
      </c>
      <c r="L2053" s="37">
        <v>33.930988311767599</v>
      </c>
      <c r="M2053" s="37">
        <v>0.79005086421966597</v>
      </c>
      <c r="N2053" s="37">
        <v>16.034263610839801</v>
      </c>
      <c r="O2053" s="37">
        <v>0</v>
      </c>
      <c r="P2053" s="37">
        <v>0</v>
      </c>
      <c r="Q2053" s="37">
        <v>1.7579404637217501E-2</v>
      </c>
      <c r="R2053" s="37">
        <v>25</v>
      </c>
      <c r="S2053" s="37">
        <v>0.423908680677414</v>
      </c>
      <c r="T2053" s="37">
        <v>995.267822265625</v>
      </c>
      <c r="U2053" s="37">
        <v>829.02136230468705</v>
      </c>
      <c r="V2053" s="13"/>
      <c r="W2053" s="13"/>
      <c r="X2053" s="13"/>
      <c r="Y2053" s="13"/>
      <c r="Z2053" s="13"/>
      <c r="AA2053" s="13"/>
    </row>
    <row r="2054" spans="1:27" ht="15.75" customHeight="1" x14ac:dyDescent="0.2">
      <c r="A2054" s="13"/>
      <c r="B2054" s="37" t="str">
        <f>"CRS25WT6008495"</f>
        <v>CRS25WT6008495</v>
      </c>
      <c r="C2054" s="38">
        <v>45911</v>
      </c>
      <c r="D2054" s="39">
        <v>0.818425925925926</v>
      </c>
      <c r="E2054" s="37" t="s">
        <v>62</v>
      </c>
      <c r="F2054" s="37">
        <v>321</v>
      </c>
      <c r="G2054" s="37">
        <v>4</v>
      </c>
      <c r="H2054" s="37">
        <v>321.01806640625</v>
      </c>
      <c r="I2054" s="37">
        <v>10.163383483886699</v>
      </c>
      <c r="J2054" s="37">
        <v>41.098701477050803</v>
      </c>
      <c r="K2054" s="37">
        <v>9.5035171508789098</v>
      </c>
      <c r="L2054" s="37">
        <v>33.778865814208999</v>
      </c>
      <c r="M2054" s="37">
        <v>0.76853394508361805</v>
      </c>
      <c r="N2054" s="37">
        <v>15.6175174713135</v>
      </c>
      <c r="O2054" s="37">
        <v>0</v>
      </c>
      <c r="P2054" s="37">
        <v>0</v>
      </c>
      <c r="Q2054" s="37">
        <v>1.0327381081879101E-2</v>
      </c>
      <c r="R2054" s="37">
        <v>25</v>
      </c>
      <c r="S2054" s="37">
        <v>0.45647317171096802</v>
      </c>
      <c r="T2054" s="37">
        <v>993.92736816406205</v>
      </c>
      <c r="U2054" s="37">
        <v>496.65048217773398</v>
      </c>
      <c r="V2054" s="13"/>
      <c r="W2054" s="13"/>
      <c r="X2054" s="13"/>
      <c r="Y2054" s="13"/>
      <c r="Z2054" s="13"/>
      <c r="AA2054" s="13"/>
    </row>
    <row r="2055" spans="1:27" ht="15.75" customHeight="1" x14ac:dyDescent="0.2">
      <c r="A2055" s="13"/>
      <c r="B2055" s="37" t="str">
        <f>"CRS25WT6008496"</f>
        <v>CRS25WT6008496</v>
      </c>
      <c r="C2055" s="38">
        <v>45911</v>
      </c>
      <c r="D2055" s="39">
        <v>0.76284722222222223</v>
      </c>
      <c r="E2055" s="37" t="s">
        <v>62</v>
      </c>
      <c r="F2055" s="37">
        <v>326</v>
      </c>
      <c r="G2055" s="37">
        <v>4</v>
      </c>
      <c r="H2055" s="37">
        <v>326.49777221679699</v>
      </c>
      <c r="I2055" s="37">
        <v>10.2011070251465</v>
      </c>
      <c r="J2055" s="37">
        <v>41.053966522216797</v>
      </c>
      <c r="K2055" s="37">
        <v>9.6476373672485405</v>
      </c>
      <c r="L2055" s="37">
        <v>33.842250823974602</v>
      </c>
      <c r="M2055" s="37">
        <v>0.77961069345474199</v>
      </c>
      <c r="N2055" s="37">
        <v>15.8841047286987</v>
      </c>
      <c r="O2055" s="37">
        <v>0</v>
      </c>
      <c r="P2055" s="37">
        <v>0</v>
      </c>
      <c r="Q2055" s="37">
        <v>1.0476189665496301E-2</v>
      </c>
      <c r="R2055" s="37">
        <v>25</v>
      </c>
      <c r="S2055" s="37">
        <v>0.42479133605956998</v>
      </c>
      <c r="T2055" s="37">
        <v>996.04992675781205</v>
      </c>
      <c r="U2055" s="37">
        <v>777.530029296875</v>
      </c>
      <c r="V2055" s="13"/>
      <c r="W2055" s="13"/>
      <c r="X2055" s="13"/>
      <c r="Y2055" s="13"/>
      <c r="Z2055" s="13"/>
      <c r="AA2055" s="13"/>
    </row>
    <row r="2056" spans="1:27" ht="15.75" customHeight="1" x14ac:dyDescent="0.2">
      <c r="A2056" s="13"/>
      <c r="B2056" s="37" t="str">
        <f>"CRS25WT6008497"</f>
        <v>CRS25WT6008497</v>
      </c>
      <c r="C2056" s="38">
        <v>45911</v>
      </c>
      <c r="D2056" s="39">
        <v>0.76412037037037039</v>
      </c>
      <c r="E2056" s="37" t="s">
        <v>62</v>
      </c>
      <c r="F2056" s="37">
        <v>329</v>
      </c>
      <c r="G2056" s="37">
        <v>4</v>
      </c>
      <c r="H2056" s="37">
        <v>329.73178100585898</v>
      </c>
      <c r="I2056" s="37">
        <v>10.249759674072299</v>
      </c>
      <c r="J2056" s="37">
        <v>41.0917778015137</v>
      </c>
      <c r="K2056" s="37">
        <v>9.73712062835693</v>
      </c>
      <c r="L2056" s="37">
        <v>33.863376617431598</v>
      </c>
      <c r="M2056" s="37">
        <v>0.78287458419799805</v>
      </c>
      <c r="N2056" s="37">
        <v>16.041439056396499</v>
      </c>
      <c r="O2056" s="37">
        <v>0</v>
      </c>
      <c r="P2056" s="37">
        <v>0</v>
      </c>
      <c r="Q2056" s="37">
        <v>1.5238075517118E-2</v>
      </c>
      <c r="R2056" s="37">
        <v>25</v>
      </c>
      <c r="S2056" s="37">
        <v>0.420983016490936</v>
      </c>
      <c r="T2056" s="37">
        <v>994.42352294921898</v>
      </c>
      <c r="U2056" s="37">
        <v>826.64129638671898</v>
      </c>
      <c r="V2056" s="13"/>
      <c r="W2056" s="13"/>
      <c r="X2056" s="13"/>
      <c r="Y2056" s="13"/>
      <c r="Z2056" s="13"/>
      <c r="AA2056" s="13"/>
    </row>
    <row r="2057" spans="1:27" ht="15.75" customHeight="1" x14ac:dyDescent="0.2">
      <c r="A2057" s="13"/>
      <c r="B2057" s="37" t="str">
        <f>"CRS25WT6008498"</f>
        <v>CRS25WT6008498</v>
      </c>
      <c r="C2057" s="38">
        <v>45911</v>
      </c>
      <c r="D2057" s="39">
        <v>0.81945601851851846</v>
      </c>
      <c r="E2057" s="37" t="s">
        <v>62</v>
      </c>
      <c r="F2057" s="37">
        <v>320</v>
      </c>
      <c r="G2057" s="37">
        <v>4</v>
      </c>
      <c r="H2057" s="37">
        <v>320.12020874023398</v>
      </c>
      <c r="I2057" s="37">
        <v>10.2091007232666</v>
      </c>
      <c r="J2057" s="37">
        <v>41.1876831054687</v>
      </c>
      <c r="K2057" s="37">
        <v>9.3859434127807599</v>
      </c>
      <c r="L2057" s="37">
        <v>34.1063423156738</v>
      </c>
      <c r="M2057" s="37">
        <v>0.76130419969558705</v>
      </c>
      <c r="N2057" s="37">
        <v>15.5738363265991</v>
      </c>
      <c r="O2057" s="37">
        <v>0</v>
      </c>
      <c r="P2057" s="37">
        <v>0</v>
      </c>
      <c r="Q2057" s="37">
        <v>1.0952379554510099E-2</v>
      </c>
      <c r="R2057" s="37">
        <v>25</v>
      </c>
      <c r="S2057" s="37">
        <v>0.44482719898223899</v>
      </c>
      <c r="T2057" s="37">
        <v>996.19036865234398</v>
      </c>
      <c r="U2057" s="37">
        <v>341.76940917968699</v>
      </c>
      <c r="V2057" s="13"/>
      <c r="W2057" s="13"/>
      <c r="X2057" s="13"/>
      <c r="Y2057" s="13"/>
      <c r="Z2057" s="13"/>
      <c r="AA2057" s="13"/>
    </row>
    <row r="2058" spans="1:27" ht="15.75" customHeight="1" x14ac:dyDescent="0.2">
      <c r="A2058" s="13"/>
      <c r="B2058" s="37" t="str">
        <f>"CRS25WT6008499"</f>
        <v>CRS25WT6008499</v>
      </c>
      <c r="C2058" s="38">
        <v>45911</v>
      </c>
      <c r="D2058" s="39">
        <v>0.80606481481481485</v>
      </c>
      <c r="E2058" s="37" t="s">
        <v>62</v>
      </c>
      <c r="F2058" s="37">
        <v>329</v>
      </c>
      <c r="G2058" s="37">
        <v>4</v>
      </c>
      <c r="H2058" s="37">
        <v>329.35824584960898</v>
      </c>
      <c r="I2058" s="37">
        <v>10.2188873291016</v>
      </c>
      <c r="J2058" s="37">
        <v>41.280590057372997</v>
      </c>
      <c r="K2058" s="37">
        <v>9.6958436965942401</v>
      </c>
      <c r="L2058" s="37">
        <v>33.969017028808601</v>
      </c>
      <c r="M2058" s="37">
        <v>0.78076267242431596</v>
      </c>
      <c r="N2058" s="37">
        <v>16.023265838623001</v>
      </c>
      <c r="O2058" s="37">
        <v>0</v>
      </c>
      <c r="P2058" s="37">
        <v>0</v>
      </c>
      <c r="Q2058" s="37">
        <v>1.5317615121603E-2</v>
      </c>
      <c r="R2058" s="37">
        <v>25</v>
      </c>
      <c r="S2058" s="37">
        <v>0.43697261810302701</v>
      </c>
      <c r="T2058" s="37">
        <v>994.36175537109398</v>
      </c>
      <c r="U2058" s="37">
        <v>892.810546875</v>
      </c>
      <c r="V2058" s="13"/>
      <c r="W2058" s="13"/>
      <c r="X2058" s="13"/>
      <c r="Y2058" s="13"/>
      <c r="Z2058" s="13"/>
      <c r="AA2058" s="13"/>
    </row>
    <row r="2059" spans="1:27" ht="15.75" customHeight="1" x14ac:dyDescent="0.2">
      <c r="A2059" s="13"/>
      <c r="B2059" s="37" t="str">
        <f>"CRS25WT6008500"</f>
        <v>CRS25WT6008500</v>
      </c>
      <c r="C2059" s="38">
        <v>45911</v>
      </c>
      <c r="D2059" s="39">
        <v>0.78671296296296289</v>
      </c>
      <c r="E2059" s="37" t="s">
        <v>62</v>
      </c>
      <c r="F2059" s="37">
        <v>329</v>
      </c>
      <c r="G2059" s="37">
        <v>4</v>
      </c>
      <c r="H2059" s="37">
        <v>329.77648925781199</v>
      </c>
      <c r="I2059" s="37">
        <v>10.104590415954601</v>
      </c>
      <c r="J2059" s="37">
        <v>41.2117729187012</v>
      </c>
      <c r="K2059" s="37">
        <v>9.7160120010375994</v>
      </c>
      <c r="L2059" s="37">
        <v>33.9415473937988</v>
      </c>
      <c r="M2059" s="37">
        <v>0.79191702604293801</v>
      </c>
      <c r="N2059" s="37">
        <v>16.043613433837901</v>
      </c>
      <c r="O2059" s="37">
        <v>0</v>
      </c>
      <c r="P2059" s="37">
        <v>0</v>
      </c>
      <c r="Q2059" s="37">
        <v>1.25409225001931E-2</v>
      </c>
      <c r="R2059" s="37">
        <v>25</v>
      </c>
      <c r="S2059" s="37">
        <v>0.42554217576980602</v>
      </c>
      <c r="T2059" s="37">
        <v>995.38684082031205</v>
      </c>
      <c r="U2059" s="37">
        <v>1090.25012207031</v>
      </c>
      <c r="V2059" s="13"/>
      <c r="W2059" s="13"/>
      <c r="X2059" s="13"/>
      <c r="Y2059" s="13"/>
      <c r="Z2059" s="13"/>
      <c r="AA2059" s="13"/>
    </row>
    <row r="2060" spans="1:27" ht="15.75" customHeight="1" x14ac:dyDescent="0.2">
      <c r="A2060" s="13"/>
      <c r="B2060" s="37" t="str">
        <f>"CRS25WT6008501"</f>
        <v>CRS25WT6008501</v>
      </c>
      <c r="C2060" s="38">
        <v>45911</v>
      </c>
      <c r="D2060" s="39">
        <v>0.78637731481481488</v>
      </c>
      <c r="E2060" s="37" t="s">
        <v>62</v>
      </c>
      <c r="F2060" s="37">
        <v>330</v>
      </c>
      <c r="G2060" s="37">
        <v>4</v>
      </c>
      <c r="H2060" s="37">
        <v>330.96652221679699</v>
      </c>
      <c r="I2060" s="37">
        <v>9.9347763061523402</v>
      </c>
      <c r="J2060" s="37">
        <v>41.2161865234375</v>
      </c>
      <c r="K2060" s="37">
        <v>9.7522869110107404</v>
      </c>
      <c r="L2060" s="37">
        <v>33.937324523925803</v>
      </c>
      <c r="M2060" s="37">
        <v>0.80827319622039795</v>
      </c>
      <c r="N2060" s="37">
        <v>16.101509094238299</v>
      </c>
      <c r="O2060" s="37">
        <v>0</v>
      </c>
      <c r="P2060" s="37">
        <v>0</v>
      </c>
      <c r="Q2060" s="37">
        <v>1.5238094143569501E-2</v>
      </c>
      <c r="R2060" s="37">
        <v>25</v>
      </c>
      <c r="S2060" s="37">
        <v>0.41739791631698597</v>
      </c>
      <c r="T2060" s="37">
        <v>995.35778808593795</v>
      </c>
      <c r="U2060" s="37">
        <v>1723.87170410156</v>
      </c>
      <c r="V2060" s="13"/>
      <c r="W2060" s="13"/>
      <c r="X2060" s="13"/>
      <c r="Y2060" s="13"/>
      <c r="Z2060" s="13"/>
      <c r="AA2060" s="13"/>
    </row>
    <row r="2061" spans="1:27" ht="15.75" customHeight="1" x14ac:dyDescent="0.2">
      <c r="A2061" s="13"/>
      <c r="B2061" s="37" t="str">
        <f>"CRS25WT6008502"</f>
        <v>CRS25WT6008502</v>
      </c>
      <c r="C2061" s="38">
        <v>45911</v>
      </c>
      <c r="D2061" s="39">
        <v>0.78917824074074072</v>
      </c>
      <c r="E2061" s="37" t="s">
        <v>62</v>
      </c>
      <c r="F2061" s="37">
        <v>328</v>
      </c>
      <c r="G2061" s="37">
        <v>4</v>
      </c>
      <c r="H2061" s="37">
        <v>328.25155639648398</v>
      </c>
      <c r="I2061" s="37">
        <v>10.1540307998657</v>
      </c>
      <c r="J2061" s="37">
        <v>41.085124969482401</v>
      </c>
      <c r="K2061" s="37">
        <v>9.7304401397705096</v>
      </c>
      <c r="L2061" s="37">
        <v>33.734500885009801</v>
      </c>
      <c r="M2061" s="37">
        <v>0.78683507442474399</v>
      </c>
      <c r="N2061" s="37">
        <v>15.9694261550903</v>
      </c>
      <c r="O2061" s="37">
        <v>0</v>
      </c>
      <c r="P2061" s="37">
        <v>0</v>
      </c>
      <c r="Q2061" s="37">
        <v>1.04737123474479E-2</v>
      </c>
      <c r="R2061" s="37">
        <v>25</v>
      </c>
      <c r="S2061" s="37">
        <v>0.43270626664161699</v>
      </c>
      <c r="T2061" s="37">
        <v>995.73980712890602</v>
      </c>
      <c r="U2061" s="37">
        <v>882.28338623046898</v>
      </c>
      <c r="V2061" s="13"/>
      <c r="W2061" s="13"/>
      <c r="X2061" s="13"/>
      <c r="Y2061" s="13"/>
      <c r="Z2061" s="13"/>
      <c r="AA2061" s="13"/>
    </row>
    <row r="2062" spans="1:27" ht="15.75" customHeight="1" x14ac:dyDescent="0.2">
      <c r="A2062" s="13"/>
      <c r="B2062" s="37" t="str">
        <f>"CRS25WT6008503"</f>
        <v>CRS25WT6008503</v>
      </c>
      <c r="C2062" s="38">
        <v>45911</v>
      </c>
      <c r="D2062" s="39">
        <v>0.78740740740740733</v>
      </c>
      <c r="E2062" s="37" t="s">
        <v>62</v>
      </c>
      <c r="F2062" s="37">
        <v>332</v>
      </c>
      <c r="G2062" s="37">
        <v>4</v>
      </c>
      <c r="H2062" s="37">
        <v>332.12380981445301</v>
      </c>
      <c r="I2062" s="37">
        <v>10.054708480835</v>
      </c>
      <c r="J2062" s="37">
        <v>41.192138671875</v>
      </c>
      <c r="K2062" s="37">
        <v>9.7699661254882795</v>
      </c>
      <c r="L2062" s="37">
        <v>33.994369506835902</v>
      </c>
      <c r="M2062" s="37">
        <v>0.80189257860183705</v>
      </c>
      <c r="N2062" s="37">
        <v>16.157812118530298</v>
      </c>
      <c r="O2062" s="37">
        <v>0</v>
      </c>
      <c r="P2062" s="37">
        <v>0</v>
      </c>
      <c r="Q2062" s="37">
        <v>1.1894840747118E-2</v>
      </c>
      <c r="R2062" s="37">
        <v>25</v>
      </c>
      <c r="S2062" s="37">
        <v>0.41449153423309298</v>
      </c>
      <c r="T2062" s="37">
        <v>994.74230957031205</v>
      </c>
      <c r="U2062" s="37">
        <v>1465.96301269531</v>
      </c>
      <c r="V2062" s="13"/>
      <c r="W2062" s="13"/>
      <c r="X2062" s="13"/>
      <c r="Y2062" s="13"/>
      <c r="Z2062" s="13"/>
      <c r="AA2062" s="13"/>
    </row>
    <row r="2063" spans="1:27" ht="15.75" customHeight="1" x14ac:dyDescent="0.2">
      <c r="A2063" s="13"/>
      <c r="B2063" s="37" t="str">
        <f>"CRS25WT6008504"</f>
        <v>CRS25WT6008504</v>
      </c>
      <c r="C2063" s="38">
        <v>45911</v>
      </c>
      <c r="D2063" s="39">
        <v>0.79217592592592589</v>
      </c>
      <c r="E2063" s="37" t="s">
        <v>62</v>
      </c>
      <c r="F2063" s="37">
        <v>328</v>
      </c>
      <c r="G2063" s="37">
        <v>4</v>
      </c>
      <c r="H2063" s="37">
        <v>328.68475341796898</v>
      </c>
      <c r="I2063" s="37">
        <v>10.166180610656699</v>
      </c>
      <c r="J2063" s="37">
        <v>41.086269378662102</v>
      </c>
      <c r="K2063" s="37">
        <v>9.7256193161010707</v>
      </c>
      <c r="L2063" s="37">
        <v>33.795768737792997</v>
      </c>
      <c r="M2063" s="37">
        <v>0.78690993785858199</v>
      </c>
      <c r="N2063" s="37">
        <v>15.990501403808601</v>
      </c>
      <c r="O2063" s="37">
        <v>0</v>
      </c>
      <c r="P2063" s="37">
        <v>0</v>
      </c>
      <c r="Q2063" s="37">
        <v>1.5238094143569501E-2</v>
      </c>
      <c r="R2063" s="37">
        <v>25</v>
      </c>
      <c r="S2063" s="37">
        <v>0.42930984497070301</v>
      </c>
      <c r="T2063" s="37">
        <v>996.26672363281295</v>
      </c>
      <c r="U2063" s="37">
        <v>813.96368408203102</v>
      </c>
      <c r="V2063" s="13"/>
      <c r="W2063" s="13"/>
      <c r="X2063" s="13"/>
      <c r="Y2063" s="13"/>
      <c r="Z2063" s="13"/>
      <c r="AA2063" s="13"/>
    </row>
    <row r="2064" spans="1:27" ht="15.75" customHeight="1" x14ac:dyDescent="0.2">
      <c r="A2064" s="13"/>
      <c r="B2064" s="37" t="str">
        <f>"CRS25WT6008505"</f>
        <v>CRS25WT6008505</v>
      </c>
      <c r="C2064" s="38">
        <v>45911</v>
      </c>
      <c r="D2064" s="39">
        <v>0.79105324074074079</v>
      </c>
      <c r="E2064" s="37" t="s">
        <v>62</v>
      </c>
      <c r="F2064" s="37">
        <v>329</v>
      </c>
      <c r="G2064" s="37">
        <v>4</v>
      </c>
      <c r="H2064" s="37">
        <v>329.13217163085898</v>
      </c>
      <c r="I2064" s="37">
        <v>10.208534240722701</v>
      </c>
      <c r="J2064" s="37">
        <v>41.113063812255902</v>
      </c>
      <c r="K2064" s="37">
        <v>9.7212324142456108</v>
      </c>
      <c r="L2064" s="37">
        <v>33.857040405273402</v>
      </c>
      <c r="M2064" s="37">
        <v>0.78420048952102706</v>
      </c>
      <c r="N2064" s="37">
        <v>16.0122680664062</v>
      </c>
      <c r="O2064" s="37">
        <v>0</v>
      </c>
      <c r="P2064" s="37">
        <v>0</v>
      </c>
      <c r="Q2064" s="37">
        <v>1.1309518478810799E-2</v>
      </c>
      <c r="R2064" s="37">
        <v>25</v>
      </c>
      <c r="S2064" s="37">
        <v>0.41586115956306502</v>
      </c>
      <c r="T2064" s="37">
        <v>1000.31433105469</v>
      </c>
      <c r="U2064" s="37">
        <v>779.53619384765602</v>
      </c>
      <c r="V2064" s="13"/>
      <c r="W2064" s="13"/>
      <c r="X2064" s="13"/>
      <c r="Y2064" s="13"/>
      <c r="Z2064" s="13"/>
      <c r="AA2064" s="13"/>
    </row>
    <row r="2065" spans="1:27" ht="15.75" customHeight="1" x14ac:dyDescent="0.2">
      <c r="A2065" s="13"/>
      <c r="B2065" s="37" t="str">
        <f>"CRS25WT6008506"</f>
        <v>CRS25WT6008506</v>
      </c>
      <c r="C2065" s="38">
        <v>45911</v>
      </c>
      <c r="D2065" s="39">
        <v>0.80700231481481488</v>
      </c>
      <c r="E2065" s="37" t="s">
        <v>62</v>
      </c>
      <c r="F2065" s="37">
        <v>328</v>
      </c>
      <c r="G2065" s="37">
        <v>4</v>
      </c>
      <c r="H2065" s="37">
        <v>328.61380004882801</v>
      </c>
      <c r="I2065" s="37">
        <v>10.2359886169434</v>
      </c>
      <c r="J2065" s="37">
        <v>41.205276489257798</v>
      </c>
      <c r="K2065" s="37">
        <v>9.6739282608032209</v>
      </c>
      <c r="L2065" s="37">
        <v>33.969017028808601</v>
      </c>
      <c r="M2065" s="37">
        <v>0.77911788225173995</v>
      </c>
      <c r="N2065" s="37">
        <v>15.9870491027832</v>
      </c>
      <c r="O2065" s="37">
        <v>0</v>
      </c>
      <c r="P2065" s="37">
        <v>0</v>
      </c>
      <c r="Q2065" s="37">
        <v>1.7579404637217501E-2</v>
      </c>
      <c r="R2065" s="37">
        <v>25</v>
      </c>
      <c r="S2065" s="37">
        <v>0.42930555343627902</v>
      </c>
      <c r="T2065" s="37">
        <v>993.07513427734398</v>
      </c>
      <c r="U2065" s="37">
        <v>624.67547607421898</v>
      </c>
      <c r="V2065" s="13"/>
      <c r="W2065" s="13"/>
      <c r="X2065" s="13"/>
      <c r="Y2065" s="13"/>
      <c r="Z2065" s="13"/>
      <c r="AA2065" s="13"/>
    </row>
    <row r="2066" spans="1:27" ht="15.75" customHeight="1" x14ac:dyDescent="0.2">
      <c r="A2066" s="13"/>
      <c r="B2066" s="37" t="str">
        <f>"CRS25WT6008507"</f>
        <v>CRS25WT6008507</v>
      </c>
      <c r="C2066" s="38">
        <v>45911</v>
      </c>
      <c r="D2066" s="39">
        <v>0.80746527777777777</v>
      </c>
      <c r="E2066" s="37" t="s">
        <v>62</v>
      </c>
      <c r="F2066" s="37">
        <v>330</v>
      </c>
      <c r="G2066" s="37">
        <v>4</v>
      </c>
      <c r="H2066" s="37">
        <v>330.83645629882801</v>
      </c>
      <c r="I2066" s="37">
        <v>10.146644592285201</v>
      </c>
      <c r="J2066" s="37">
        <v>41.227466583252003</v>
      </c>
      <c r="K2066" s="37">
        <v>9.8199815750122106</v>
      </c>
      <c r="L2066" s="37">
        <v>33.690132141113303</v>
      </c>
      <c r="M2066" s="37">
        <v>0.79086846113205</v>
      </c>
      <c r="N2066" s="37">
        <v>16.0951824188232</v>
      </c>
      <c r="O2066" s="37">
        <v>0</v>
      </c>
      <c r="P2066" s="37">
        <v>0</v>
      </c>
      <c r="Q2066" s="37">
        <v>1.1309518478810799E-2</v>
      </c>
      <c r="R2066" s="37">
        <v>25</v>
      </c>
      <c r="S2066" s="37">
        <v>0.44414108991622903</v>
      </c>
      <c r="T2066" s="37">
        <v>994.64874267578102</v>
      </c>
      <c r="U2066" s="37">
        <v>1536.60266113281</v>
      </c>
      <c r="V2066" s="13"/>
      <c r="W2066" s="13"/>
      <c r="X2066" s="13"/>
      <c r="Y2066" s="13"/>
      <c r="Z2066" s="13"/>
      <c r="AA2066" s="13"/>
    </row>
    <row r="2067" spans="1:27" ht="15.75" customHeight="1" x14ac:dyDescent="0.2">
      <c r="A2067" s="13"/>
      <c r="B2067" s="37" t="str">
        <f>"CRS25WT6008508"</f>
        <v>CRS25WT6008508</v>
      </c>
      <c r="C2067" s="38">
        <v>45911</v>
      </c>
      <c r="D2067" s="39">
        <v>0.8078819444444445</v>
      </c>
      <c r="E2067" s="37" t="s">
        <v>62</v>
      </c>
      <c r="F2067" s="37">
        <v>329</v>
      </c>
      <c r="G2067" s="37">
        <v>4</v>
      </c>
      <c r="H2067" s="37">
        <v>329.97738647460898</v>
      </c>
      <c r="I2067" s="37">
        <v>10.253318786621101</v>
      </c>
      <c r="J2067" s="37">
        <v>41.168460845947301</v>
      </c>
      <c r="K2067" s="37">
        <v>9.7681407928466797</v>
      </c>
      <c r="L2067" s="37">
        <v>33.780979156494098</v>
      </c>
      <c r="M2067" s="37">
        <v>0.78172695636749301</v>
      </c>
      <c r="N2067" s="37">
        <v>16.053388595581101</v>
      </c>
      <c r="O2067" s="37">
        <v>0</v>
      </c>
      <c r="P2067" s="37">
        <v>0</v>
      </c>
      <c r="Q2067" s="37">
        <v>1.25409225001931E-2</v>
      </c>
      <c r="R2067" s="37">
        <v>25</v>
      </c>
      <c r="S2067" s="37">
        <v>0.43930622935295099</v>
      </c>
      <c r="T2067" s="37">
        <v>996.00616455078102</v>
      </c>
      <c r="U2067" s="37">
        <v>791.99938964843795</v>
      </c>
      <c r="V2067" s="13"/>
      <c r="W2067" s="13"/>
      <c r="X2067" s="13"/>
      <c r="Y2067" s="13"/>
      <c r="Z2067" s="13"/>
      <c r="AA2067" s="13"/>
    </row>
    <row r="2068" spans="1:27" ht="15.75" customHeight="1" x14ac:dyDescent="0.2">
      <c r="A2068" s="13"/>
      <c r="B2068" s="37" t="str">
        <f>"CRS25WT6008509"</f>
        <v>CRS25WT6008509</v>
      </c>
      <c r="C2068" s="38">
        <v>45911</v>
      </c>
      <c r="D2068" s="39">
        <v>0.79614583333333344</v>
      </c>
      <c r="E2068" s="37" t="s">
        <v>62</v>
      </c>
      <c r="F2068" s="37">
        <v>328</v>
      </c>
      <c r="G2068" s="37">
        <v>4</v>
      </c>
      <c r="H2068" s="37">
        <v>328.17980957031301</v>
      </c>
      <c r="I2068" s="37">
        <v>10.0756063461304</v>
      </c>
      <c r="J2068" s="37">
        <v>41.1510200500488</v>
      </c>
      <c r="K2068" s="37">
        <v>9.7270956039428693</v>
      </c>
      <c r="L2068" s="37">
        <v>33.738723754882798</v>
      </c>
      <c r="M2068" s="37">
        <v>0.79151666164398204</v>
      </c>
      <c r="N2068" s="37">
        <v>15.965935707092299</v>
      </c>
      <c r="O2068" s="37">
        <v>0</v>
      </c>
      <c r="P2068" s="37">
        <v>0</v>
      </c>
      <c r="Q2068" s="37">
        <v>1.5236857347190399E-2</v>
      </c>
      <c r="R2068" s="37">
        <v>25</v>
      </c>
      <c r="S2068" s="37">
        <v>0.43429395556449901</v>
      </c>
      <c r="T2068" s="37">
        <v>993.13946533203102</v>
      </c>
      <c r="U2068" s="37">
        <v>1494.47131347656</v>
      </c>
      <c r="V2068" s="13"/>
      <c r="W2068" s="13"/>
      <c r="X2068" s="13"/>
      <c r="Y2068" s="13"/>
      <c r="Z2068" s="13"/>
      <c r="AA2068" s="13"/>
    </row>
    <row r="2069" spans="1:27" ht="15.75" customHeight="1" x14ac:dyDescent="0.2">
      <c r="A2069" s="13"/>
      <c r="B2069" s="37" t="str">
        <f>"CRS25WT6008510"</f>
        <v>CRS25WT6008510</v>
      </c>
      <c r="C2069" s="38">
        <v>45911</v>
      </c>
      <c r="D2069" s="39">
        <v>0.79702546296296306</v>
      </c>
      <c r="E2069" s="37" t="s">
        <v>62</v>
      </c>
      <c r="F2069" s="37">
        <v>329</v>
      </c>
      <c r="G2069" s="37">
        <v>4</v>
      </c>
      <c r="H2069" s="37">
        <v>329.21969604492199</v>
      </c>
      <c r="I2069" s="37">
        <v>10.0708093643188</v>
      </c>
      <c r="J2069" s="37">
        <v>41.150882720947301</v>
      </c>
      <c r="K2069" s="37">
        <v>9.7493705749511701</v>
      </c>
      <c r="L2069" s="37">
        <v>33.768302917480497</v>
      </c>
      <c r="M2069" s="37">
        <v>0.79440557956695601</v>
      </c>
      <c r="N2069" s="37">
        <v>16.016525268554702</v>
      </c>
      <c r="O2069" s="37">
        <v>0</v>
      </c>
      <c r="P2069" s="37">
        <v>0</v>
      </c>
      <c r="Q2069" s="37">
        <v>1.76190380007029E-2</v>
      </c>
      <c r="R2069" s="37">
        <v>25</v>
      </c>
      <c r="S2069" s="37">
        <v>0.44007700681686401</v>
      </c>
      <c r="T2069" s="37">
        <v>993.14447021484398</v>
      </c>
      <c r="U2069" s="37">
        <v>961.964599609375</v>
      </c>
      <c r="V2069" s="13"/>
      <c r="W2069" s="13"/>
      <c r="X2069" s="13"/>
      <c r="Y2069" s="13"/>
      <c r="Z2069" s="13"/>
      <c r="AA2069" s="13"/>
    </row>
    <row r="2070" spans="1:27" ht="15.75" customHeight="1" x14ac:dyDescent="0.2">
      <c r="A2070" s="13"/>
      <c r="B2070" s="37" t="str">
        <f>"CRS25WT6008511"</f>
        <v>CRS25WT6008511</v>
      </c>
      <c r="C2070" s="38">
        <v>45911</v>
      </c>
      <c r="D2070" s="39">
        <v>0.79516203703703703</v>
      </c>
      <c r="E2070" s="37" t="s">
        <v>62</v>
      </c>
      <c r="F2070" s="37">
        <v>328</v>
      </c>
      <c r="G2070" s="37">
        <v>4</v>
      </c>
      <c r="H2070" s="37">
        <v>328.47048950195301</v>
      </c>
      <c r="I2070" s="37">
        <v>10.1817436218262</v>
      </c>
      <c r="J2070" s="37">
        <v>41.138431549072301</v>
      </c>
      <c r="K2070" s="37">
        <v>9.7503643035888707</v>
      </c>
      <c r="L2070" s="37">
        <v>33.688018798828097</v>
      </c>
      <c r="M2070" s="37">
        <v>0.78419935703277599</v>
      </c>
      <c r="N2070" s="37">
        <v>15.9800777435303</v>
      </c>
      <c r="O2070" s="37">
        <v>0</v>
      </c>
      <c r="P2070" s="37">
        <v>0</v>
      </c>
      <c r="Q2070" s="37">
        <v>1.7579365521669402E-2</v>
      </c>
      <c r="R2070" s="37">
        <v>25</v>
      </c>
      <c r="S2070" s="37">
        <v>0.445150166749954</v>
      </c>
      <c r="T2070" s="37">
        <v>995.7626953125</v>
      </c>
      <c r="U2070" s="37">
        <v>741.20941162109398</v>
      </c>
      <c r="V2070" s="13"/>
      <c r="W2070" s="13"/>
      <c r="X2070" s="13"/>
      <c r="Y2070" s="13"/>
      <c r="Z2070" s="13"/>
      <c r="AA2070" s="13"/>
    </row>
    <row r="2071" spans="1:27" ht="15.75" customHeight="1" x14ac:dyDescent="0.2">
      <c r="A2071" s="13"/>
      <c r="B2071" s="37" t="str">
        <f>"CRS25WT6008512"</f>
        <v>CRS25WT6008512</v>
      </c>
      <c r="C2071" s="38">
        <v>45911</v>
      </c>
      <c r="D2071" s="39">
        <v>0.79561342592592599</v>
      </c>
      <c r="E2071" s="37" t="s">
        <v>62</v>
      </c>
      <c r="F2071" s="37">
        <v>330</v>
      </c>
      <c r="G2071" s="37">
        <v>4</v>
      </c>
      <c r="H2071" s="37">
        <v>330.50210571289102</v>
      </c>
      <c r="I2071" s="37">
        <v>10.1073360443115</v>
      </c>
      <c r="J2071" s="37">
        <v>41.1854248046875</v>
      </c>
      <c r="K2071" s="37">
        <v>9.8063678741455096</v>
      </c>
      <c r="L2071" s="37">
        <v>33.702808380127003</v>
      </c>
      <c r="M2071" s="37">
        <v>0.79395151138305697</v>
      </c>
      <c r="N2071" s="37">
        <v>16.078914642333999</v>
      </c>
      <c r="O2071" s="37">
        <v>0</v>
      </c>
      <c r="P2071" s="37">
        <v>0</v>
      </c>
      <c r="Q2071" s="37">
        <v>1.09474249184132E-2</v>
      </c>
      <c r="R2071" s="37">
        <v>25</v>
      </c>
      <c r="S2071" s="37">
        <v>0.43677434325218201</v>
      </c>
      <c r="T2071" s="37">
        <v>993.80078125</v>
      </c>
      <c r="U2071" s="37">
        <v>1152.05224609375</v>
      </c>
      <c r="V2071" s="13"/>
      <c r="W2071" s="13"/>
      <c r="X2071" s="13"/>
      <c r="Y2071" s="13"/>
      <c r="Z2071" s="13"/>
      <c r="AA2071" s="13"/>
    </row>
    <row r="2072" spans="1:27" ht="15.75" customHeight="1" x14ac:dyDescent="0.2">
      <c r="A2072" s="13"/>
      <c r="B2072" s="37" t="str">
        <f>"CRS25WT6008513"</f>
        <v>CRS25WT6008513</v>
      </c>
      <c r="C2072" s="38">
        <v>45911</v>
      </c>
      <c r="D2072" s="39">
        <v>0.79304398148148147</v>
      </c>
      <c r="E2072" s="37" t="s">
        <v>62</v>
      </c>
      <c r="F2072" s="37">
        <v>327</v>
      </c>
      <c r="G2072" s="37">
        <v>4</v>
      </c>
      <c r="H2072" s="37">
        <v>327.17840576171898</v>
      </c>
      <c r="I2072" s="37">
        <v>10.3389568328857</v>
      </c>
      <c r="J2072" s="37">
        <v>41.123085021972699</v>
      </c>
      <c r="K2072" s="37">
        <v>9.60955715179443</v>
      </c>
      <c r="L2072" s="37">
        <v>34.047187805175803</v>
      </c>
      <c r="M2072" s="37">
        <v>0.76952409744262695</v>
      </c>
      <c r="N2072" s="37">
        <v>15.9172172546387</v>
      </c>
      <c r="O2072" s="37">
        <v>0</v>
      </c>
      <c r="P2072" s="37">
        <v>0</v>
      </c>
      <c r="Q2072" s="37">
        <v>1.0476189665496301E-2</v>
      </c>
      <c r="R2072" s="37">
        <v>25</v>
      </c>
      <c r="S2072" s="37">
        <v>0.43450713157653797</v>
      </c>
      <c r="T2072" s="37">
        <v>993.89520263671898</v>
      </c>
      <c r="U2072" s="37">
        <v>575.71026611328102</v>
      </c>
      <c r="V2072" s="13"/>
      <c r="W2072" s="13"/>
      <c r="X2072" s="13"/>
      <c r="Y2072" s="13"/>
      <c r="Z2072" s="13"/>
      <c r="AA2072" s="13"/>
    </row>
    <row r="2073" spans="1:27" ht="15.75" customHeight="1" x14ac:dyDescent="0.2">
      <c r="A2073" s="13"/>
      <c r="B2073" s="37" t="str">
        <f>"CRS25WT6008514"</f>
        <v>CRS25WT6008514</v>
      </c>
      <c r="C2073" s="38">
        <v>45911</v>
      </c>
      <c r="D2073" s="39">
        <v>0.7946875000000001</v>
      </c>
      <c r="E2073" s="37" t="s">
        <v>62</v>
      </c>
      <c r="F2073" s="37">
        <v>330</v>
      </c>
      <c r="G2073" s="37">
        <v>4</v>
      </c>
      <c r="H2073" s="37">
        <v>330.76318359375</v>
      </c>
      <c r="I2073" s="37">
        <v>10.0164747238159</v>
      </c>
      <c r="J2073" s="37">
        <v>41.172706604003899</v>
      </c>
      <c r="K2073" s="37">
        <v>9.7293367385864293</v>
      </c>
      <c r="L2073" s="37">
        <v>33.9964790344238</v>
      </c>
      <c r="M2073" s="37">
        <v>0.80203413963317904</v>
      </c>
      <c r="N2073" s="37">
        <v>16.091617584228501</v>
      </c>
      <c r="O2073" s="37">
        <v>0</v>
      </c>
      <c r="P2073" s="37">
        <v>0</v>
      </c>
      <c r="Q2073" s="37">
        <v>1.18948509916663E-2</v>
      </c>
      <c r="R2073" s="37">
        <v>25</v>
      </c>
      <c r="S2073" s="37">
        <v>0.42705133557319602</v>
      </c>
      <c r="T2073" s="37">
        <v>994.2412109375</v>
      </c>
      <c r="U2073" s="37">
        <v>3516.20947265625</v>
      </c>
      <c r="V2073" s="13"/>
      <c r="W2073" s="13"/>
      <c r="X2073" s="13"/>
      <c r="Y2073" s="13"/>
      <c r="Z2073" s="13"/>
      <c r="AA2073" s="13"/>
    </row>
    <row r="2074" spans="1:27" ht="15.75" customHeight="1" x14ac:dyDescent="0.2">
      <c r="A2074" s="13"/>
      <c r="B2074" s="37" t="str">
        <f>"CRS25WT6008515"</f>
        <v>CRS25WT6008515</v>
      </c>
      <c r="C2074" s="38">
        <v>45911</v>
      </c>
      <c r="D2074" s="39">
        <v>0.74184027777777783</v>
      </c>
      <c r="E2074" s="37" t="s">
        <v>62</v>
      </c>
      <c r="F2074" s="37">
        <v>329</v>
      </c>
      <c r="G2074" s="37">
        <v>4</v>
      </c>
      <c r="H2074" s="37">
        <v>329.50271606445301</v>
      </c>
      <c r="I2074" s="37">
        <v>10.020379066467299</v>
      </c>
      <c r="J2074" s="37">
        <v>41.0140571594238</v>
      </c>
      <c r="K2074" s="37">
        <v>9.7650823593139595</v>
      </c>
      <c r="L2074" s="37">
        <v>33.742950439453097</v>
      </c>
      <c r="M2074" s="37">
        <v>0.80175578594207797</v>
      </c>
      <c r="N2074" s="37">
        <v>16.030294418335</v>
      </c>
      <c r="O2074" s="37">
        <v>0</v>
      </c>
      <c r="P2074" s="37">
        <v>0</v>
      </c>
      <c r="Q2074" s="37">
        <v>1.12704606726766E-2</v>
      </c>
      <c r="R2074" s="37">
        <v>25</v>
      </c>
      <c r="S2074" s="37">
        <v>0.43128895759582497</v>
      </c>
      <c r="T2074" s="37">
        <v>998.31927490234398</v>
      </c>
      <c r="U2074" s="37">
        <v>2268.52001953125</v>
      </c>
      <c r="V2074" s="13"/>
      <c r="W2074" s="13"/>
      <c r="X2074" s="13"/>
      <c r="Y2074" s="13"/>
      <c r="Z2074" s="13"/>
      <c r="AA2074" s="13"/>
    </row>
    <row r="2075" spans="1:27" ht="15.75" customHeight="1" x14ac:dyDescent="0.2">
      <c r="A2075" s="13"/>
      <c r="B2075" s="37" t="str">
        <f>"CRS25WT6008516"</f>
        <v>CRS25WT6008516</v>
      </c>
      <c r="C2075" s="38">
        <v>45911</v>
      </c>
      <c r="D2075" s="39">
        <v>0.74130787037037038</v>
      </c>
      <c r="E2075" s="37" t="s">
        <v>62</v>
      </c>
      <c r="F2075" s="37">
        <v>325</v>
      </c>
      <c r="G2075" s="37">
        <v>4</v>
      </c>
      <c r="H2075" s="37">
        <v>325.05905151367199</v>
      </c>
      <c r="I2075" s="37">
        <v>10.142657279968301</v>
      </c>
      <c r="J2075" s="37">
        <v>41.0075874328613</v>
      </c>
      <c r="K2075" s="37">
        <v>9.6333904266357404</v>
      </c>
      <c r="L2075" s="37">
        <v>33.742950439453097</v>
      </c>
      <c r="M2075" s="37">
        <v>0.78153115510940596</v>
      </c>
      <c r="N2075" s="37">
        <v>15.814110755920399</v>
      </c>
      <c r="O2075" s="37">
        <v>0</v>
      </c>
      <c r="P2075" s="37">
        <v>0</v>
      </c>
      <c r="Q2075" s="37">
        <v>1.18948509916663E-2</v>
      </c>
      <c r="R2075" s="37">
        <v>25</v>
      </c>
      <c r="S2075" s="37">
        <v>0.43301722407340998</v>
      </c>
      <c r="T2075" s="37">
        <v>1000.98742675781</v>
      </c>
      <c r="U2075" s="37">
        <v>668.21990966796898</v>
      </c>
      <c r="V2075" s="13"/>
      <c r="W2075" s="13"/>
      <c r="X2075" s="13"/>
      <c r="Y2075" s="13"/>
      <c r="Z2075" s="13"/>
      <c r="AA2075" s="13"/>
    </row>
    <row r="2076" spans="1:27" ht="15.75" customHeight="1" x14ac:dyDescent="0.2">
      <c r="A2076" s="13"/>
      <c r="B2076" s="37" t="str">
        <f>"CRS25WT6008517"</f>
        <v>CRS25WT6008517</v>
      </c>
      <c r="C2076" s="38">
        <v>45911</v>
      </c>
      <c r="D2076" s="39">
        <v>0.1486574074074074</v>
      </c>
      <c r="E2076" s="37" t="s">
        <v>62</v>
      </c>
      <c r="F2076" s="37">
        <v>329</v>
      </c>
      <c r="G2076" s="37">
        <v>4</v>
      </c>
      <c r="H2076" s="37">
        <v>329.25552368164102</v>
      </c>
      <c r="I2076" s="37">
        <v>10.233126640319799</v>
      </c>
      <c r="J2076" s="37">
        <v>41.071170806884801</v>
      </c>
      <c r="K2076" s="37">
        <v>9.8160457611084002</v>
      </c>
      <c r="L2076" s="37">
        <v>33.5425834655762</v>
      </c>
      <c r="M2076" s="37">
        <v>0.78340733051300004</v>
      </c>
      <c r="N2076" s="37">
        <v>16.018268585205099</v>
      </c>
      <c r="O2076" s="37">
        <v>0</v>
      </c>
      <c r="P2076" s="37">
        <v>0</v>
      </c>
      <c r="Q2076" s="37">
        <v>1.03176152333617E-2</v>
      </c>
      <c r="R2076" s="37">
        <v>25</v>
      </c>
      <c r="S2076" s="37">
        <v>0.44703713059425398</v>
      </c>
      <c r="T2076" s="37">
        <v>1001.12750244141</v>
      </c>
      <c r="U2076" s="37">
        <v>1841.98608398438</v>
      </c>
      <c r="V2076" s="13"/>
      <c r="W2076" s="13"/>
      <c r="X2076" s="13"/>
      <c r="Y2076" s="13"/>
      <c r="Z2076" s="13"/>
      <c r="AA2076" s="13"/>
    </row>
    <row r="2077" spans="1:27" ht="15.75" customHeight="1" x14ac:dyDescent="0.2">
      <c r="A2077" s="13"/>
      <c r="B2077" s="37" t="str">
        <f>"CRS25WT6008518"</f>
        <v>CRS25WT6008518</v>
      </c>
      <c r="C2077" s="38">
        <v>45911</v>
      </c>
      <c r="D2077" s="39">
        <v>0.14611111111111111</v>
      </c>
      <c r="E2077" s="37" t="s">
        <v>62</v>
      </c>
      <c r="F2077" s="37">
        <v>330</v>
      </c>
      <c r="G2077" s="37">
        <v>4</v>
      </c>
      <c r="H2077" s="37">
        <v>330.56729125976602</v>
      </c>
      <c r="I2077" s="37">
        <v>10.219297409057599</v>
      </c>
      <c r="J2077" s="37">
        <v>41.035018920898402</v>
      </c>
      <c r="K2077" s="37">
        <v>9.7995891571044904</v>
      </c>
      <c r="L2077" s="37">
        <v>33.732772827148402</v>
      </c>
      <c r="M2077" s="37">
        <v>0.78828668594360296</v>
      </c>
      <c r="N2077" s="37">
        <v>16.082086563110401</v>
      </c>
      <c r="O2077" s="37">
        <v>0</v>
      </c>
      <c r="P2077" s="37">
        <v>0</v>
      </c>
      <c r="Q2077" s="37">
        <v>1.12704606726766E-2</v>
      </c>
      <c r="R2077" s="37">
        <v>25</v>
      </c>
      <c r="S2077" s="37">
        <v>0.42626476287841802</v>
      </c>
      <c r="T2077" s="37">
        <v>1003.11511230469</v>
      </c>
      <c r="U2077" s="37">
        <v>977.09173583984398</v>
      </c>
      <c r="V2077" s="13"/>
      <c r="W2077" s="13"/>
      <c r="X2077" s="13"/>
      <c r="Y2077" s="13"/>
      <c r="Z2077" s="13"/>
      <c r="AA2077" s="13"/>
    </row>
    <row r="2078" spans="1:27" ht="15.75" customHeight="1" x14ac:dyDescent="0.2">
      <c r="A2078" s="13"/>
      <c r="B2078" s="37" t="str">
        <f>"CRS25WT6008519"</f>
        <v>CRS25WT6008519</v>
      </c>
      <c r="C2078" s="38">
        <v>45911</v>
      </c>
      <c r="D2078" s="39">
        <v>0.14726851851851852</v>
      </c>
      <c r="E2078" s="37" t="s">
        <v>62</v>
      </c>
      <c r="F2078" s="37">
        <v>331</v>
      </c>
      <c r="G2078" s="37">
        <v>4</v>
      </c>
      <c r="H2078" s="37">
        <v>331.02603149414102</v>
      </c>
      <c r="I2078" s="37">
        <v>10.2367086410522</v>
      </c>
      <c r="J2078" s="37">
        <v>41.034725189208999</v>
      </c>
      <c r="K2078" s="37">
        <v>9.8254976272583008</v>
      </c>
      <c r="L2078" s="37">
        <v>33.690505981445298</v>
      </c>
      <c r="M2078" s="37">
        <v>0.78804367780685403</v>
      </c>
      <c r="N2078" s="37">
        <v>16.104404449462901</v>
      </c>
      <c r="O2078" s="37">
        <v>0</v>
      </c>
      <c r="P2078" s="37">
        <v>0</v>
      </c>
      <c r="Q2078" s="37">
        <v>1.12704606726766E-2</v>
      </c>
      <c r="R2078" s="37">
        <v>25</v>
      </c>
      <c r="S2078" s="37">
        <v>0.42881658673286399</v>
      </c>
      <c r="T2078" s="37">
        <v>1007.83898925781</v>
      </c>
      <c r="U2078" s="37">
        <v>1458.77697753906</v>
      </c>
      <c r="V2078" s="13"/>
      <c r="W2078" s="13"/>
      <c r="X2078" s="13"/>
      <c r="Y2078" s="13"/>
      <c r="Z2078" s="13"/>
      <c r="AA2078" s="13"/>
    </row>
    <row r="2079" spans="1:27" ht="15.75" customHeight="1" x14ac:dyDescent="0.2">
      <c r="A2079" s="13"/>
      <c r="B2079" s="37" t="str">
        <f>"CRS25WT6008520"</f>
        <v>CRS25WT6008520</v>
      </c>
      <c r="C2079" s="38">
        <v>45911</v>
      </c>
      <c r="D2079" s="39">
        <v>0.74731481481481488</v>
      </c>
      <c r="E2079" s="37" t="s">
        <v>62</v>
      </c>
      <c r="F2079" s="37">
        <v>330</v>
      </c>
      <c r="G2079" s="37">
        <v>4</v>
      </c>
      <c r="H2079" s="37">
        <v>330.81097412109398</v>
      </c>
      <c r="I2079" s="37">
        <v>10.097339630126999</v>
      </c>
      <c r="J2079" s="37">
        <v>41.097969055175803</v>
      </c>
      <c r="K2079" s="37">
        <v>9.7635068893432599</v>
      </c>
      <c r="L2079" s="37">
        <v>33.882392883300803</v>
      </c>
      <c r="M2079" s="37">
        <v>0.79717302322387695</v>
      </c>
      <c r="N2079" s="37">
        <v>16.0939426422119</v>
      </c>
      <c r="O2079" s="37">
        <v>0</v>
      </c>
      <c r="P2079" s="37">
        <v>0</v>
      </c>
      <c r="Q2079" s="37">
        <v>1.2619047425687299E-2</v>
      </c>
      <c r="R2079" s="37">
        <v>25</v>
      </c>
      <c r="S2079" s="37">
        <v>0.412632316350937</v>
      </c>
      <c r="T2079" s="37">
        <v>996.76708984375</v>
      </c>
      <c r="U2079" s="37">
        <v>1814.56103515625</v>
      </c>
      <c r="V2079" s="13"/>
      <c r="W2079" s="13"/>
      <c r="X2079" s="13"/>
      <c r="Y2079" s="13"/>
      <c r="Z2079" s="13"/>
      <c r="AA2079" s="13"/>
    </row>
    <row r="2080" spans="1:27" ht="15.75" customHeight="1" x14ac:dyDescent="0.2">
      <c r="A2080" s="13"/>
      <c r="B2080" s="37" t="str">
        <f>"CRS25WT6008521"</f>
        <v>CRS25WT6008521</v>
      </c>
      <c r="C2080" s="38">
        <v>45911</v>
      </c>
      <c r="D2080" s="39">
        <v>0.74070601851851858</v>
      </c>
      <c r="E2080" s="37" t="s">
        <v>62</v>
      </c>
      <c r="F2080" s="37">
        <v>330</v>
      </c>
      <c r="G2080" s="37">
        <v>4</v>
      </c>
      <c r="H2080" s="37">
        <v>330.56326293945301</v>
      </c>
      <c r="I2080" s="37">
        <v>10.1977424621582</v>
      </c>
      <c r="J2080" s="37">
        <v>40.9491577148438</v>
      </c>
      <c r="K2080" s="37">
        <v>9.8106422424316406</v>
      </c>
      <c r="L2080" s="37">
        <v>33.6943550109863</v>
      </c>
      <c r="M2080" s="37">
        <v>0.79159963130950906</v>
      </c>
      <c r="N2080" s="37">
        <v>16.0818901062012</v>
      </c>
      <c r="O2080" s="37">
        <v>0</v>
      </c>
      <c r="P2080" s="37">
        <v>0</v>
      </c>
      <c r="Q2080" s="37">
        <v>1.5236857347190399E-2</v>
      </c>
      <c r="R2080" s="37">
        <v>25</v>
      </c>
      <c r="S2080" s="37">
        <v>0.41884931921958901</v>
      </c>
      <c r="T2080" s="37">
        <v>1003.72113037109</v>
      </c>
      <c r="U2080" s="37">
        <v>861.96710205078102</v>
      </c>
      <c r="V2080" s="13"/>
      <c r="W2080" s="13"/>
      <c r="X2080" s="13"/>
      <c r="Y2080" s="13"/>
      <c r="Z2080" s="13"/>
      <c r="AA2080" s="13"/>
    </row>
    <row r="2081" spans="1:27" ht="15.75" customHeight="1" x14ac:dyDescent="0.2">
      <c r="A2081" s="13"/>
      <c r="B2081" s="37" t="str">
        <f>"CRS25WT6008522"</f>
        <v>CRS25WT6008522</v>
      </c>
      <c r="C2081" s="38">
        <v>45911</v>
      </c>
      <c r="D2081" s="39">
        <v>0.74231481481481476</v>
      </c>
      <c r="E2081" s="37" t="s">
        <v>62</v>
      </c>
      <c r="F2081" s="37">
        <v>327</v>
      </c>
      <c r="G2081" s="37">
        <v>4</v>
      </c>
      <c r="H2081" s="37">
        <v>327.67620849609398</v>
      </c>
      <c r="I2081" s="37">
        <v>9.9771347045898402</v>
      </c>
      <c r="J2081" s="37">
        <v>40.977043151855497</v>
      </c>
      <c r="K2081" s="37">
        <v>9.7012348175048793</v>
      </c>
      <c r="L2081" s="37">
        <v>33.776756286621101</v>
      </c>
      <c r="M2081" s="37">
        <v>0.80149066448211703</v>
      </c>
      <c r="N2081" s="37">
        <v>15.9414358139038</v>
      </c>
      <c r="O2081" s="37">
        <v>0</v>
      </c>
      <c r="P2081" s="37">
        <v>0</v>
      </c>
      <c r="Q2081" s="37">
        <v>1.06352306902409E-2</v>
      </c>
      <c r="R2081" s="37">
        <v>25</v>
      </c>
      <c r="S2081" s="37">
        <v>0.42293152213096602</v>
      </c>
      <c r="T2081" s="37">
        <v>997.66131591796898</v>
      </c>
      <c r="U2081" s="37">
        <v>2358.36938476562</v>
      </c>
      <c r="V2081" s="13"/>
      <c r="W2081" s="13"/>
      <c r="X2081" s="13"/>
      <c r="Y2081" s="13"/>
      <c r="Z2081" s="13"/>
      <c r="AA2081" s="13"/>
    </row>
    <row r="2082" spans="1:27" ht="15.75" customHeight="1" x14ac:dyDescent="0.2">
      <c r="A2082" s="13"/>
      <c r="B2082" s="37" t="str">
        <f>"CRS25WT6008524"</f>
        <v>CRS25WT6008524</v>
      </c>
      <c r="C2082" s="38">
        <v>45911</v>
      </c>
      <c r="D2082" s="39">
        <v>0.7480902777777777</v>
      </c>
      <c r="E2082" s="37" t="s">
        <v>62</v>
      </c>
      <c r="F2082" s="37">
        <v>330</v>
      </c>
      <c r="G2082" s="37">
        <v>4</v>
      </c>
      <c r="H2082" s="37">
        <v>330.71707153320301</v>
      </c>
      <c r="I2082" s="37">
        <v>10.0757446289062</v>
      </c>
      <c r="J2082" s="37">
        <v>41.064300537109403</v>
      </c>
      <c r="K2082" s="37">
        <v>9.8059844970703107</v>
      </c>
      <c r="L2082" s="37">
        <v>33.726047515869098</v>
      </c>
      <c r="M2082" s="37">
        <v>0.79930961132049605</v>
      </c>
      <c r="N2082" s="37">
        <v>16.089372634887699</v>
      </c>
      <c r="O2082" s="37">
        <v>0</v>
      </c>
      <c r="P2082" s="37">
        <v>0</v>
      </c>
      <c r="Q2082" s="37">
        <v>1.5236857347190399E-2</v>
      </c>
      <c r="R2082" s="37">
        <v>25</v>
      </c>
      <c r="S2082" s="37">
        <v>0.42370712757110601</v>
      </c>
      <c r="T2082" s="37">
        <v>996.49237060546898</v>
      </c>
      <c r="U2082" s="37">
        <v>1427.439453125</v>
      </c>
      <c r="V2082" s="13"/>
      <c r="W2082" s="13"/>
      <c r="X2082" s="13"/>
      <c r="Y2082" s="13"/>
      <c r="Z2082" s="13"/>
      <c r="AA2082" s="13"/>
    </row>
    <row r="2083" spans="1:27" ht="15.75" customHeight="1" x14ac:dyDescent="0.2">
      <c r="A2083" s="13"/>
      <c r="B2083" s="37" t="str">
        <f>"CRS25WT6008526"</f>
        <v>CRS25WT6008526</v>
      </c>
      <c r="C2083" s="38">
        <v>45911</v>
      </c>
      <c r="D2083" s="39">
        <v>0.80954861111111109</v>
      </c>
      <c r="E2083" s="37" t="s">
        <v>62</v>
      </c>
      <c r="F2083" s="37">
        <v>333</v>
      </c>
      <c r="G2083" s="37">
        <v>4</v>
      </c>
      <c r="H2083" s="37">
        <v>333.16943359375</v>
      </c>
      <c r="I2083" s="37">
        <v>10.134890556335399</v>
      </c>
      <c r="J2083" s="37">
        <v>41.169200897216797</v>
      </c>
      <c r="K2083" s="37">
        <v>9.8104810714721697</v>
      </c>
      <c r="L2083" s="37">
        <v>33.960563659667997</v>
      </c>
      <c r="M2083" s="37">
        <v>0.79849767684936501</v>
      </c>
      <c r="N2083" s="37">
        <v>16.208681106567401</v>
      </c>
      <c r="O2083" s="37">
        <v>0</v>
      </c>
      <c r="P2083" s="37">
        <v>0</v>
      </c>
      <c r="Q2083" s="37">
        <v>1.19047593325377E-2</v>
      </c>
      <c r="R2083" s="37">
        <v>25</v>
      </c>
      <c r="S2083" s="37">
        <v>0.40711072087287897</v>
      </c>
      <c r="T2083" s="37">
        <v>993.17248535156205</v>
      </c>
      <c r="U2083" s="37">
        <v>876.78790283203102</v>
      </c>
      <c r="V2083" s="13"/>
      <c r="W2083" s="13"/>
      <c r="X2083" s="13"/>
      <c r="Y2083" s="13"/>
      <c r="Z2083" s="13"/>
      <c r="AA2083" s="13"/>
    </row>
    <row r="2084" spans="1:27" ht="15.75" customHeight="1" x14ac:dyDescent="0.2">
      <c r="A2084" s="13"/>
      <c r="B2084" s="37" t="str">
        <f>"CRS25WT6008527"</f>
        <v>CRS25WT6008527</v>
      </c>
      <c r="C2084" s="38">
        <v>45911</v>
      </c>
      <c r="D2084" s="39">
        <v>0.74012731481481486</v>
      </c>
      <c r="E2084" s="37" t="s">
        <v>62</v>
      </c>
      <c r="F2084" s="37">
        <v>327</v>
      </c>
      <c r="G2084" s="37">
        <v>4</v>
      </c>
      <c r="H2084" s="37">
        <v>327.94747924804699</v>
      </c>
      <c r="I2084" s="37">
        <v>10.075264930725099</v>
      </c>
      <c r="J2084" s="37">
        <v>41.017642974853501</v>
      </c>
      <c r="K2084" s="37">
        <v>9.7317886352539098</v>
      </c>
      <c r="L2084" s="37">
        <v>33.698581695556598</v>
      </c>
      <c r="M2084" s="37">
        <v>0.79355514049529996</v>
      </c>
      <c r="N2084" s="37">
        <v>15.954632759094199</v>
      </c>
      <c r="O2084" s="37">
        <v>0</v>
      </c>
      <c r="P2084" s="37">
        <v>0</v>
      </c>
      <c r="Q2084" s="37">
        <v>1.3809213414788199E-2</v>
      </c>
      <c r="R2084" s="37">
        <v>25</v>
      </c>
      <c r="S2084" s="37">
        <v>0.429118633270264</v>
      </c>
      <c r="T2084" s="46">
        <v>1007.85107421875</v>
      </c>
      <c r="U2084" s="46">
        <v>1366.890625</v>
      </c>
      <c r="V2084" s="13"/>
      <c r="W2084" s="13"/>
      <c r="X2084" s="13"/>
      <c r="Y2084" s="13"/>
      <c r="Z2084" s="13"/>
      <c r="AA2084" s="13"/>
    </row>
    <row r="2085" spans="1:27" ht="15.75" customHeight="1" x14ac:dyDescent="0.2">
      <c r="A2085" s="13"/>
      <c r="B2085" s="37" t="str">
        <f>"CRS25WT6008528"</f>
        <v>CRS25WT6008528</v>
      </c>
      <c r="C2085" s="38">
        <v>45911</v>
      </c>
      <c r="D2085" s="39">
        <v>0.74575231481481474</v>
      </c>
      <c r="E2085" s="37" t="s">
        <v>62</v>
      </c>
      <c r="F2085" s="37">
        <v>331</v>
      </c>
      <c r="G2085" s="37">
        <v>4</v>
      </c>
      <c r="H2085" s="37">
        <v>331.35049438476602</v>
      </c>
      <c r="I2085" s="37">
        <v>10.2361040115356</v>
      </c>
      <c r="J2085" s="37">
        <v>41.073043823242202</v>
      </c>
      <c r="K2085" s="37">
        <v>9.8457345962524396</v>
      </c>
      <c r="L2085" s="37">
        <v>33.654216766357401</v>
      </c>
      <c r="M2085" s="37">
        <v>0.78812670707702603</v>
      </c>
      <c r="N2085" s="37">
        <v>16.120189666748001</v>
      </c>
      <c r="O2085" s="37">
        <v>0</v>
      </c>
      <c r="P2085" s="37">
        <v>0</v>
      </c>
      <c r="Q2085" s="37">
        <v>1.2619037181138999E-2</v>
      </c>
      <c r="R2085" s="37">
        <v>25</v>
      </c>
      <c r="S2085" s="37">
        <v>0.43240311741828902</v>
      </c>
      <c r="T2085" s="46">
        <v>999.62585449218795</v>
      </c>
      <c r="U2085" s="46">
        <v>969.32916259765602</v>
      </c>
      <c r="V2085" s="13"/>
      <c r="W2085" s="13"/>
      <c r="X2085" s="13"/>
      <c r="Y2085" s="13"/>
      <c r="Z2085" s="13"/>
      <c r="AA2085" s="13"/>
    </row>
    <row r="2086" spans="1:27" ht="15.75" customHeight="1" x14ac:dyDescent="0.2">
      <c r="A2086" s="13"/>
      <c r="B2086" s="37" t="str">
        <f>"CRS25WT6008529"</f>
        <v>CRS25WT6008529</v>
      </c>
      <c r="C2086" s="38">
        <v>45911</v>
      </c>
      <c r="D2086" s="39">
        <v>0.74534722222222216</v>
      </c>
      <c r="E2086" s="37" t="s">
        <v>62</v>
      </c>
      <c r="F2086" s="37">
        <v>328</v>
      </c>
      <c r="G2086" s="37">
        <v>4</v>
      </c>
      <c r="H2086" s="37">
        <v>328.18917846679699</v>
      </c>
      <c r="I2086" s="37">
        <v>10.0345344543457</v>
      </c>
      <c r="J2086" s="37">
        <v>41.022216796875</v>
      </c>
      <c r="K2086" s="37">
        <v>9.7634458541870099</v>
      </c>
      <c r="L2086" s="37">
        <v>33.614070892333999</v>
      </c>
      <c r="M2086" s="37">
        <v>0.797274529933929</v>
      </c>
      <c r="N2086" s="37">
        <v>15.966391563415501</v>
      </c>
      <c r="O2086" s="37">
        <v>0</v>
      </c>
      <c r="P2086" s="37">
        <v>0</v>
      </c>
      <c r="Q2086" s="37">
        <v>1.0952379554510099E-2</v>
      </c>
      <c r="R2086" s="37">
        <v>25</v>
      </c>
      <c r="S2086" s="37">
        <v>0.43152651190757801</v>
      </c>
      <c r="T2086" s="46">
        <v>1000.25860595703</v>
      </c>
      <c r="U2086" s="46">
        <v>1733.95202636719</v>
      </c>
      <c r="V2086" s="13"/>
      <c r="W2086" s="13"/>
      <c r="X2086" s="13"/>
      <c r="Y2086" s="13"/>
      <c r="Z2086" s="13"/>
      <c r="AA2086" s="13"/>
    </row>
    <row r="2087" spans="1:27" ht="15.75" customHeight="1" x14ac:dyDescent="0.2">
      <c r="A2087" s="13"/>
      <c r="B2087" s="37" t="str">
        <f>"CRS25WT6008530"</f>
        <v>CRS25WT6008530</v>
      </c>
      <c r="C2087" s="38">
        <v>45911</v>
      </c>
      <c r="D2087" s="39">
        <v>0.7468055555555555</v>
      </c>
      <c r="E2087" s="37" t="s">
        <v>62</v>
      </c>
      <c r="F2087" s="37">
        <v>329</v>
      </c>
      <c r="G2087" s="37">
        <v>4</v>
      </c>
      <c r="H2087" s="37">
        <v>329.64001464843801</v>
      </c>
      <c r="I2087" s="37">
        <v>9.9641256332397496</v>
      </c>
      <c r="J2087" s="37">
        <v>41.025485992431598</v>
      </c>
      <c r="K2087" s="37">
        <v>9.7283411026000994</v>
      </c>
      <c r="L2087" s="37">
        <v>33.8845024108887</v>
      </c>
      <c r="M2087" s="37">
        <v>0.80639344453811601</v>
      </c>
      <c r="N2087" s="37">
        <v>16.036973953247099</v>
      </c>
      <c r="O2087" s="37">
        <v>0</v>
      </c>
      <c r="P2087" s="37">
        <v>0</v>
      </c>
      <c r="Q2087" s="37">
        <v>1.0327381081879101E-2</v>
      </c>
      <c r="R2087" s="37">
        <v>25</v>
      </c>
      <c r="S2087" s="37">
        <v>0.41230845451355003</v>
      </c>
      <c r="T2087" s="46">
        <v>997.59313964843795</v>
      </c>
      <c r="U2087" s="46">
        <v>1607.98498535156</v>
      </c>
      <c r="V2087" s="13"/>
      <c r="W2087" s="13"/>
      <c r="X2087" s="13"/>
      <c r="Y2087" s="13"/>
      <c r="Z2087" s="13"/>
      <c r="AA2087" s="13"/>
    </row>
    <row r="2088" spans="1:27" ht="15.75" customHeight="1" x14ac:dyDescent="0.2">
      <c r="A2088" s="13"/>
      <c r="B2088" s="37" t="str">
        <f>"CRS25WT6008531"</f>
        <v>CRS25WT6008531</v>
      </c>
      <c r="C2088" s="38">
        <v>45911</v>
      </c>
      <c r="D2088" s="39">
        <v>0.74621527777777785</v>
      </c>
      <c r="E2088" s="37" t="s">
        <v>62</v>
      </c>
      <c r="F2088" s="37">
        <v>324</v>
      </c>
      <c r="G2088" s="37">
        <v>4</v>
      </c>
      <c r="H2088" s="37">
        <v>324.86026000976602</v>
      </c>
      <c r="I2088" s="37">
        <v>10.136288642883301</v>
      </c>
      <c r="J2088" s="37">
        <v>41.046703338622997</v>
      </c>
      <c r="K2088" s="37">
        <v>9.5521392822265607</v>
      </c>
      <c r="L2088" s="37">
        <v>34.009159088134801</v>
      </c>
      <c r="M2088" s="37">
        <v>0.78079915046691895</v>
      </c>
      <c r="N2088" s="37">
        <v>15.804439544677701</v>
      </c>
      <c r="O2088" s="37">
        <v>0</v>
      </c>
      <c r="P2088" s="37">
        <v>0</v>
      </c>
      <c r="Q2088" s="37">
        <v>1.5238075517118E-2</v>
      </c>
      <c r="R2088" s="37">
        <v>25</v>
      </c>
      <c r="S2088" s="37">
        <v>0.42545998096466098</v>
      </c>
      <c r="T2088" s="46">
        <v>999.92883300781205</v>
      </c>
      <c r="U2088" s="46">
        <v>652.10833740234398</v>
      </c>
      <c r="V2088" s="13"/>
      <c r="W2088" s="13"/>
      <c r="X2088" s="13"/>
      <c r="Y2088" s="13"/>
      <c r="Z2088" s="13"/>
      <c r="AA2088" s="13"/>
    </row>
    <row r="2089" spans="1:27" ht="15.75" customHeight="1" x14ac:dyDescent="0.2">
      <c r="A2089" s="13"/>
      <c r="B2089" s="37" t="str">
        <f>"CRS25WT6008532"</f>
        <v>CRS25WT6008532</v>
      </c>
      <c r="C2089" s="38">
        <v>45911</v>
      </c>
      <c r="D2089" s="39">
        <v>0.89332175925925927</v>
      </c>
      <c r="E2089" s="37" t="s">
        <v>62</v>
      </c>
      <c r="F2089" s="37">
        <v>331</v>
      </c>
      <c r="G2089" s="37">
        <v>4</v>
      </c>
      <c r="H2089" s="37">
        <v>331.85299682617199</v>
      </c>
      <c r="I2089" s="37">
        <v>10.0943946838379</v>
      </c>
      <c r="J2089" s="37">
        <v>41.370391845703097</v>
      </c>
      <c r="K2089" s="37">
        <v>9.7875480651855504</v>
      </c>
      <c r="L2089" s="37">
        <v>33.905632019042997</v>
      </c>
      <c r="M2089" s="37">
        <v>0.79464989900589</v>
      </c>
      <c r="N2089" s="37">
        <v>16.144636154174801</v>
      </c>
      <c r="O2089" s="37">
        <v>0</v>
      </c>
      <c r="P2089" s="37">
        <v>0</v>
      </c>
      <c r="Q2089" s="37">
        <v>1.26636913046241E-2</v>
      </c>
      <c r="R2089" s="37">
        <v>25</v>
      </c>
      <c r="S2089" s="37">
        <v>0.43224763870239302</v>
      </c>
      <c r="T2089" s="46">
        <v>1014.24169921875</v>
      </c>
      <c r="U2089" s="46">
        <v>2141.583984375</v>
      </c>
      <c r="V2089" s="13"/>
      <c r="W2089" s="13"/>
      <c r="X2089" s="13"/>
      <c r="Y2089" s="13"/>
      <c r="Z2089" s="13"/>
      <c r="AA2089" s="13"/>
    </row>
    <row r="2090" spans="1:27" ht="15.75" customHeight="1" x14ac:dyDescent="0.2">
      <c r="A2090" s="13"/>
      <c r="B2090" s="37" t="str">
        <f>"CRS25WT6008533"</f>
        <v>CRS25WT6008533</v>
      </c>
      <c r="C2090" s="38">
        <v>45911</v>
      </c>
      <c r="D2090" s="39">
        <v>0.86854166666666666</v>
      </c>
      <c r="E2090" s="37" t="s">
        <v>62</v>
      </c>
      <c r="F2090" s="37">
        <v>333</v>
      </c>
      <c r="G2090" s="37">
        <v>4</v>
      </c>
      <c r="H2090" s="37">
        <v>333.116455078125</v>
      </c>
      <c r="I2090" s="37">
        <v>10.1250705718994</v>
      </c>
      <c r="J2090" s="37">
        <v>41.270965576171903</v>
      </c>
      <c r="K2090" s="37">
        <v>9.8266487121581996</v>
      </c>
      <c r="L2090" s="37">
        <v>33.899295806884801</v>
      </c>
      <c r="M2090" s="37">
        <v>0.797174513339996</v>
      </c>
      <c r="N2090" s="37">
        <v>16.206104278564499</v>
      </c>
      <c r="O2090" s="37">
        <v>0</v>
      </c>
      <c r="P2090" s="37">
        <v>0</v>
      </c>
      <c r="Q2090" s="37">
        <v>1.5238075517118E-2</v>
      </c>
      <c r="R2090" s="37">
        <v>25</v>
      </c>
      <c r="S2090" s="37">
        <v>0.43972334265708901</v>
      </c>
      <c r="T2090" s="46">
        <v>995.83312988281295</v>
      </c>
      <c r="U2090" s="46">
        <v>1198.86779785156</v>
      </c>
      <c r="V2090" s="13"/>
      <c r="W2090" s="13"/>
      <c r="X2090" s="13"/>
      <c r="Y2090" s="13"/>
      <c r="Z2090" s="13"/>
      <c r="AA2090" s="13"/>
    </row>
    <row r="2091" spans="1:27" ht="15.75" customHeight="1" x14ac:dyDescent="0.2">
      <c r="A2091" s="13"/>
      <c r="B2091" s="37" t="str">
        <f>"CRS25WT6008534"</f>
        <v>CRS25WT6008534</v>
      </c>
      <c r="C2091" s="38">
        <v>45911</v>
      </c>
      <c r="D2091" s="39">
        <v>0.86584490740740738</v>
      </c>
      <c r="E2091" s="37" t="s">
        <v>62</v>
      </c>
      <c r="F2091" s="37">
        <v>330</v>
      </c>
      <c r="G2091" s="37">
        <v>4</v>
      </c>
      <c r="H2091" s="37">
        <v>330.99182128906301</v>
      </c>
      <c r="I2091" s="37">
        <v>10.281847000122101</v>
      </c>
      <c r="J2091" s="37">
        <v>41.281070709228501</v>
      </c>
      <c r="K2091" s="37">
        <v>9.7143268585205096</v>
      </c>
      <c r="L2091" s="37">
        <v>34.072540283203097</v>
      </c>
      <c r="M2091" s="37">
        <v>0.77982145547866799</v>
      </c>
      <c r="N2091" s="37">
        <v>16.102739334106399</v>
      </c>
      <c r="O2091" s="37">
        <v>0</v>
      </c>
      <c r="P2091" s="37">
        <v>0</v>
      </c>
      <c r="Q2091" s="37">
        <v>1.09474249184132E-2</v>
      </c>
      <c r="R2091" s="37">
        <v>25</v>
      </c>
      <c r="S2091" s="37">
        <v>0.42031848430633501</v>
      </c>
      <c r="T2091" s="46">
        <v>995.47894287109398</v>
      </c>
      <c r="U2091" s="46">
        <v>816.37115478515602</v>
      </c>
      <c r="V2091" s="13"/>
      <c r="W2091" s="13"/>
      <c r="X2091" s="13"/>
      <c r="Y2091" s="13"/>
      <c r="Z2091" s="13"/>
      <c r="AA2091" s="13"/>
    </row>
    <row r="2092" spans="1:27" ht="15.75" customHeight="1" x14ac:dyDescent="0.2">
      <c r="A2092" s="13"/>
      <c r="B2092" s="37" t="str">
        <f>"CRS25WT6008535"</f>
        <v>CRS25WT6008535</v>
      </c>
      <c r="C2092" s="38">
        <v>45911</v>
      </c>
      <c r="D2092" s="39">
        <v>0.86260416666666673</v>
      </c>
      <c r="E2092" s="37" t="s">
        <v>62</v>
      </c>
      <c r="F2092" s="37">
        <v>321</v>
      </c>
      <c r="G2092" s="37">
        <v>4</v>
      </c>
      <c r="H2092" s="37">
        <v>321.64254760742199</v>
      </c>
      <c r="I2092" s="37">
        <v>10.1483821868896</v>
      </c>
      <c r="J2092" s="37">
        <v>41.2339897155762</v>
      </c>
      <c r="K2092" s="37">
        <v>9.3892822265625</v>
      </c>
      <c r="L2092" s="37">
        <v>34.256351470947301</v>
      </c>
      <c r="M2092" s="37">
        <v>0.76863706111908003</v>
      </c>
      <c r="N2092" s="37">
        <v>15.6478986740112</v>
      </c>
      <c r="O2092" s="37">
        <v>0</v>
      </c>
      <c r="P2092" s="37">
        <v>0</v>
      </c>
      <c r="Q2092" s="37">
        <v>1.0318312793970099E-2</v>
      </c>
      <c r="R2092" s="37">
        <v>25</v>
      </c>
      <c r="S2092" s="37">
        <v>0.42552065849304199</v>
      </c>
      <c r="T2092" s="46">
        <v>995.11444091796898</v>
      </c>
      <c r="U2092" s="46">
        <v>299.21670532226602</v>
      </c>
      <c r="V2092" s="13"/>
      <c r="W2092" s="13"/>
      <c r="X2092" s="13"/>
      <c r="Y2092" s="13"/>
      <c r="Z2092" s="13"/>
      <c r="AA2092" s="13"/>
    </row>
    <row r="2093" spans="1:27" ht="15.75" customHeight="1" x14ac:dyDescent="0.2">
      <c r="A2093" s="13"/>
      <c r="B2093" s="37" t="str">
        <f>"CRS25WT6008536"</f>
        <v>CRS25WT6008536</v>
      </c>
      <c r="C2093" s="38">
        <v>45911</v>
      </c>
      <c r="D2093" s="39">
        <v>0.85783564814814817</v>
      </c>
      <c r="E2093" s="37" t="s">
        <v>62</v>
      </c>
      <c r="F2093" s="37">
        <v>334</v>
      </c>
      <c r="G2093" s="37">
        <v>4</v>
      </c>
      <c r="H2093" s="37">
        <v>334.65939331054699</v>
      </c>
      <c r="I2093" s="37">
        <v>10.0987224578857</v>
      </c>
      <c r="J2093" s="37">
        <v>41.244548797607401</v>
      </c>
      <c r="K2093" s="37">
        <v>9.8512887954711896</v>
      </c>
      <c r="L2093" s="37">
        <v>33.971126556396499</v>
      </c>
      <c r="M2093" s="37">
        <v>0.80347067117690996</v>
      </c>
      <c r="N2093" s="37">
        <v>16.2811679840088</v>
      </c>
      <c r="O2093" s="37">
        <v>0</v>
      </c>
      <c r="P2093" s="37">
        <v>0</v>
      </c>
      <c r="Q2093" s="37">
        <v>1.0476151481270801E-2</v>
      </c>
      <c r="R2093" s="37">
        <v>25</v>
      </c>
      <c r="S2093" s="37">
        <v>0.421931833028793</v>
      </c>
      <c r="T2093" s="46">
        <v>1005.1123046875</v>
      </c>
      <c r="U2093" s="46">
        <v>1218.41467285156</v>
      </c>
      <c r="V2093" s="13"/>
      <c r="W2093" s="13"/>
      <c r="X2093" s="13"/>
      <c r="Y2093" s="13"/>
      <c r="Z2093" s="13"/>
      <c r="AA2093" s="13"/>
    </row>
    <row r="2094" spans="1:27" ht="15.75" customHeight="1" x14ac:dyDescent="0.2">
      <c r="A2094" s="13"/>
      <c r="B2094" s="37" t="str">
        <f>"CRS25WT6008537"</f>
        <v>CRS25WT6008537</v>
      </c>
      <c r="C2094" s="38">
        <v>45911</v>
      </c>
      <c r="D2094" s="39">
        <v>0.85646990740740747</v>
      </c>
      <c r="E2094" s="37" t="s">
        <v>62</v>
      </c>
      <c r="F2094" s="37">
        <v>332</v>
      </c>
      <c r="G2094" s="37">
        <v>4</v>
      </c>
      <c r="H2094" s="37">
        <v>332.82962036132801</v>
      </c>
      <c r="I2094" s="37">
        <v>10.143523216247599</v>
      </c>
      <c r="J2094" s="37">
        <v>41.239070892333999</v>
      </c>
      <c r="K2094" s="37">
        <v>9.8084058761596697</v>
      </c>
      <c r="L2094" s="37">
        <v>33.933097839355497</v>
      </c>
      <c r="M2094" s="37">
        <v>0.79565405845642101</v>
      </c>
      <c r="N2094" s="37">
        <v>16.1921482086182</v>
      </c>
      <c r="O2094" s="37">
        <v>0</v>
      </c>
      <c r="P2094" s="37">
        <v>0</v>
      </c>
      <c r="Q2094" s="37">
        <v>1.09474202618003E-2</v>
      </c>
      <c r="R2094" s="37">
        <v>25</v>
      </c>
      <c r="S2094" s="37">
        <v>0.43013399839401201</v>
      </c>
      <c r="T2094" s="46">
        <v>1006.97369384766</v>
      </c>
      <c r="U2094" s="46">
        <v>1129.78881835938</v>
      </c>
      <c r="V2094" s="13"/>
      <c r="W2094" s="13"/>
      <c r="X2094" s="13"/>
      <c r="Y2094" s="13"/>
      <c r="Z2094" s="13"/>
      <c r="AA2094" s="13"/>
    </row>
    <row r="2095" spans="1:27" ht="15.75" customHeight="1" x14ac:dyDescent="0.2">
      <c r="A2095" s="13"/>
      <c r="B2095" s="37" t="str">
        <f>"CRS25WT6008538"</f>
        <v>CRS25WT6008538</v>
      </c>
      <c r="C2095" s="38">
        <v>45911</v>
      </c>
      <c r="D2095" s="39">
        <v>0.73538194444444438</v>
      </c>
      <c r="E2095" s="37" t="s">
        <v>62</v>
      </c>
      <c r="F2095" s="37">
        <v>332</v>
      </c>
      <c r="G2095" s="37">
        <v>4</v>
      </c>
      <c r="H2095" s="37">
        <v>332.11370849609398</v>
      </c>
      <c r="I2095" s="37">
        <v>10.069404602050801</v>
      </c>
      <c r="J2095" s="37">
        <v>41.131175994872997</v>
      </c>
      <c r="K2095" s="37">
        <v>9.8031778335571307</v>
      </c>
      <c r="L2095" s="37">
        <v>33.878166198730497</v>
      </c>
      <c r="M2095" s="37">
        <v>0.80188459157943703</v>
      </c>
      <c r="N2095" s="37">
        <v>16.157320022583001</v>
      </c>
      <c r="O2095" s="37">
        <v>0</v>
      </c>
      <c r="P2095" s="37">
        <v>0</v>
      </c>
      <c r="Q2095" s="37">
        <v>1.06547614559531E-2</v>
      </c>
      <c r="R2095" s="37">
        <v>25</v>
      </c>
      <c r="S2095" s="37">
        <v>0.41907972097396901</v>
      </c>
      <c r="T2095" s="46">
        <v>1000.51336669922</v>
      </c>
      <c r="U2095" s="46">
        <v>1514.69104003906</v>
      </c>
      <c r="V2095" s="13"/>
      <c r="W2095" s="13"/>
      <c r="X2095" s="13"/>
      <c r="Y2095" s="13"/>
      <c r="Z2095" s="13"/>
      <c r="AA2095" s="13"/>
    </row>
    <row r="2096" spans="1:27" ht="15.75" customHeight="1" x14ac:dyDescent="0.2">
      <c r="A2096" s="13"/>
      <c r="B2096" s="37" t="str">
        <f>"CRS25WT6008539"</f>
        <v>CRS25WT6008539</v>
      </c>
      <c r="C2096" s="38">
        <v>45911</v>
      </c>
      <c r="D2096" s="39">
        <v>0.73462962962962963</v>
      </c>
      <c r="E2096" s="37" t="s">
        <v>62</v>
      </c>
      <c r="F2096" s="37">
        <v>328</v>
      </c>
      <c r="G2096" s="37">
        <v>4</v>
      </c>
      <c r="H2096" s="37">
        <v>328.83489990234398</v>
      </c>
      <c r="I2096" s="37">
        <v>10.0919437408447</v>
      </c>
      <c r="J2096" s="37">
        <v>41.177257537841797</v>
      </c>
      <c r="K2096" s="37">
        <v>9.7410230636596697</v>
      </c>
      <c r="L2096" s="37">
        <v>33.757740020752003</v>
      </c>
      <c r="M2096" s="37">
        <v>0.79130822420120195</v>
      </c>
      <c r="N2096" s="37">
        <v>15.997805595397899</v>
      </c>
      <c r="O2096" s="37">
        <v>0</v>
      </c>
      <c r="P2096" s="37">
        <v>0</v>
      </c>
      <c r="Q2096" s="37">
        <v>1.25409225001931E-2</v>
      </c>
      <c r="R2096" s="37">
        <v>25</v>
      </c>
      <c r="S2096" s="37">
        <v>0.43673968315124501</v>
      </c>
      <c r="T2096" s="46">
        <v>1003.72674560547</v>
      </c>
      <c r="U2096" s="46">
        <v>1701.17956542969</v>
      </c>
      <c r="V2096" s="13"/>
      <c r="W2096" s="13"/>
      <c r="X2096" s="13"/>
      <c r="Y2096" s="13"/>
      <c r="Z2096" s="13"/>
      <c r="AA2096" s="13"/>
    </row>
    <row r="2097" spans="1:27" ht="15.75" customHeight="1" x14ac:dyDescent="0.2">
      <c r="A2097" s="13"/>
      <c r="B2097" s="37" t="str">
        <f>"CRS25WT6008540"</f>
        <v>CRS25WT6008540</v>
      </c>
      <c r="C2097" s="38">
        <v>45911</v>
      </c>
      <c r="D2097" s="39">
        <v>0.73697916666666663</v>
      </c>
      <c r="E2097" s="37" t="s">
        <v>62</v>
      </c>
      <c r="F2097" s="37">
        <v>327</v>
      </c>
      <c r="G2097" s="37">
        <v>4</v>
      </c>
      <c r="H2097" s="37">
        <v>327.28573608398398</v>
      </c>
      <c r="I2097" s="37">
        <v>10.202953338623001</v>
      </c>
      <c r="J2097" s="37">
        <v>41.107124328613303</v>
      </c>
      <c r="K2097" s="37">
        <v>9.6480331420898402</v>
      </c>
      <c r="L2097" s="37">
        <v>33.922534942627003</v>
      </c>
      <c r="M2097" s="37">
        <v>0.78034037351608299</v>
      </c>
      <c r="N2097" s="37">
        <v>15.9224395751953</v>
      </c>
      <c r="O2097" s="37">
        <v>0</v>
      </c>
      <c r="P2097" s="37">
        <v>0</v>
      </c>
      <c r="Q2097" s="37">
        <v>1.09474249184132E-2</v>
      </c>
      <c r="R2097" s="37">
        <v>25</v>
      </c>
      <c r="S2097" s="37">
        <v>0.429461300373077</v>
      </c>
      <c r="T2097" s="46">
        <v>1022.19470214844</v>
      </c>
      <c r="U2097" s="46">
        <v>881.2255859375</v>
      </c>
      <c r="V2097" s="13"/>
      <c r="W2097" s="13"/>
      <c r="X2097" s="13"/>
      <c r="Y2097" s="13"/>
      <c r="Z2097" s="13"/>
      <c r="AA2097" s="13"/>
    </row>
    <row r="2098" spans="1:27" ht="15.75" customHeight="1" x14ac:dyDescent="0.2">
      <c r="A2098" s="13"/>
      <c r="B2098" s="37" t="str">
        <f>"CRS25WT6008541"</f>
        <v>CRS25WT6008541</v>
      </c>
      <c r="C2098" s="38">
        <v>45911</v>
      </c>
      <c r="D2098" s="39">
        <v>0.73592592592592598</v>
      </c>
      <c r="E2098" s="37" t="s">
        <v>62</v>
      </c>
      <c r="F2098" s="37">
        <v>325</v>
      </c>
      <c r="G2098" s="37">
        <v>4</v>
      </c>
      <c r="H2098" s="37">
        <v>325.59445190429699</v>
      </c>
      <c r="I2098" s="37">
        <v>10.210873603820801</v>
      </c>
      <c r="J2098" s="37">
        <v>41.080268859863303</v>
      </c>
      <c r="K2098" s="37">
        <v>9.6167430877685494</v>
      </c>
      <c r="L2098" s="37">
        <v>33.857040405273402</v>
      </c>
      <c r="M2098" s="37">
        <v>0.77621281147003196</v>
      </c>
      <c r="N2098" s="37">
        <v>15.8401584625244</v>
      </c>
      <c r="O2098" s="37">
        <v>0</v>
      </c>
      <c r="P2098" s="37">
        <v>0</v>
      </c>
      <c r="Q2098" s="37">
        <v>1.0476151481270801E-2</v>
      </c>
      <c r="R2098" s="37">
        <v>25</v>
      </c>
      <c r="S2098" s="37">
        <v>0.43194955587387102</v>
      </c>
      <c r="T2098" s="46">
        <v>1002.38580322266</v>
      </c>
      <c r="U2098" s="46">
        <v>747.40692138671898</v>
      </c>
      <c r="V2098" s="13"/>
      <c r="W2098" s="13"/>
      <c r="X2098" s="13"/>
      <c r="Y2098" s="13"/>
      <c r="Z2098" s="13"/>
      <c r="AA2098" s="13"/>
    </row>
    <row r="2099" spans="1:27" ht="15.75" customHeight="1" x14ac:dyDescent="0.2">
      <c r="A2099" s="13"/>
      <c r="B2099" s="37" t="str">
        <f>"CRS25WT6008542"</f>
        <v>CRS25WT6008542</v>
      </c>
      <c r="C2099" s="38">
        <v>45911</v>
      </c>
      <c r="D2099" s="39">
        <v>0.73834490740740744</v>
      </c>
      <c r="E2099" s="37" t="s">
        <v>62</v>
      </c>
      <c r="F2099" s="37">
        <v>328</v>
      </c>
      <c r="G2099" s="37">
        <v>4</v>
      </c>
      <c r="H2099" s="37">
        <v>328.73825073242199</v>
      </c>
      <c r="I2099" s="37">
        <v>10.242555618286101</v>
      </c>
      <c r="J2099" s="37">
        <v>41.054557800292997</v>
      </c>
      <c r="K2099" s="37">
        <v>9.7877779006958008</v>
      </c>
      <c r="L2099" s="37">
        <v>33.5866088867188</v>
      </c>
      <c r="M2099" s="37">
        <v>0.78177273273467995</v>
      </c>
      <c r="N2099" s="37">
        <v>15.9931039810181</v>
      </c>
      <c r="O2099" s="37">
        <v>0</v>
      </c>
      <c r="P2099" s="37">
        <v>0</v>
      </c>
      <c r="Q2099" s="37">
        <v>1.19046065956354E-2</v>
      </c>
      <c r="R2099" s="37">
        <v>25</v>
      </c>
      <c r="S2099" s="37">
        <v>0.43727234005928001</v>
      </c>
      <c r="T2099" s="46">
        <v>1008.81860351562</v>
      </c>
      <c r="U2099" s="46">
        <v>1176.5888671875</v>
      </c>
      <c r="V2099" s="13"/>
      <c r="W2099" s="13"/>
      <c r="X2099" s="13"/>
      <c r="Y2099" s="13"/>
      <c r="Z2099" s="13"/>
      <c r="AA2099" s="13"/>
    </row>
    <row r="2100" spans="1:27" ht="15.75" customHeight="1" x14ac:dyDescent="0.2">
      <c r="A2100" s="13"/>
      <c r="B2100" s="37" t="str">
        <f>"CRS25WT6008543"</f>
        <v>CRS25WT6008543</v>
      </c>
      <c r="C2100" s="38">
        <v>45911</v>
      </c>
      <c r="D2100" s="39">
        <v>0.73752314814814823</v>
      </c>
      <c r="E2100" s="37" t="s">
        <v>62</v>
      </c>
      <c r="F2100" s="37">
        <v>327</v>
      </c>
      <c r="G2100" s="37">
        <v>4</v>
      </c>
      <c r="H2100" s="37">
        <v>327.64071655273398</v>
      </c>
      <c r="I2100" s="37">
        <v>10.1073207855225</v>
      </c>
      <c r="J2100" s="37">
        <v>41.056777954101598</v>
      </c>
      <c r="K2100" s="37">
        <v>9.7465171813964808</v>
      </c>
      <c r="L2100" s="37">
        <v>33.616184234619098</v>
      </c>
      <c r="M2100" s="37">
        <v>0.789545118808746</v>
      </c>
      <c r="N2100" s="37">
        <v>15.9397087097168</v>
      </c>
      <c r="O2100" s="37">
        <v>0</v>
      </c>
      <c r="P2100" s="37">
        <v>0</v>
      </c>
      <c r="Q2100" s="37">
        <v>1.7579404637217501E-2</v>
      </c>
      <c r="R2100" s="37">
        <v>25</v>
      </c>
      <c r="S2100" s="37">
        <v>0.44267237186431901</v>
      </c>
      <c r="T2100" s="46">
        <v>1003.32458496094</v>
      </c>
      <c r="U2100" s="46">
        <v>1345.79443359375</v>
      </c>
      <c r="V2100" s="13"/>
      <c r="W2100" s="13"/>
      <c r="X2100" s="13"/>
      <c r="Y2100" s="13"/>
      <c r="Z2100" s="13"/>
      <c r="AA2100" s="13"/>
    </row>
    <row r="2101" spans="1:27" ht="15.75" customHeight="1" x14ac:dyDescent="0.2">
      <c r="A2101" s="13"/>
      <c r="B2101" s="37" t="str">
        <f>"CRS25WT6008544"</f>
        <v>CRS25WT6008544</v>
      </c>
      <c r="C2101" s="38">
        <v>45911</v>
      </c>
      <c r="D2101" s="39">
        <v>0.85444444444444445</v>
      </c>
      <c r="E2101" s="37" t="s">
        <v>62</v>
      </c>
      <c r="F2101" s="37">
        <v>328</v>
      </c>
      <c r="G2101" s="37">
        <v>4</v>
      </c>
      <c r="H2101" s="37">
        <v>328.04232788085898</v>
      </c>
      <c r="I2101" s="37">
        <v>10.190930366516101</v>
      </c>
      <c r="J2101" s="37">
        <v>41.3163452148438</v>
      </c>
      <c r="K2101" s="37">
        <v>9.7248477935790998</v>
      </c>
      <c r="L2101" s="37">
        <v>33.732387542724602</v>
      </c>
      <c r="M2101" s="37">
        <v>0.77910172939300504</v>
      </c>
      <c r="N2101" s="37">
        <v>15.9592475891113</v>
      </c>
      <c r="O2101" s="37">
        <v>0</v>
      </c>
      <c r="P2101" s="37">
        <v>0</v>
      </c>
      <c r="Q2101" s="37">
        <v>1.19047593325377E-2</v>
      </c>
      <c r="R2101" s="37">
        <v>25</v>
      </c>
      <c r="S2101" s="37">
        <v>0.44660028815269498</v>
      </c>
      <c r="T2101" s="46">
        <v>1013.62255859375</v>
      </c>
      <c r="U2101" s="46">
        <v>763.96618652343705</v>
      </c>
      <c r="V2101" s="13"/>
      <c r="W2101" s="13"/>
      <c r="X2101" s="13"/>
      <c r="Y2101" s="13"/>
      <c r="Z2101" s="13"/>
      <c r="AA2101" s="13"/>
    </row>
    <row r="2102" spans="1:27" ht="15.75" customHeight="1" x14ac:dyDescent="0.2">
      <c r="A2102" s="13"/>
      <c r="B2102" s="37" t="str">
        <f>"CRS25WT6008545"</f>
        <v>CRS25WT6008545</v>
      </c>
      <c r="C2102" s="38">
        <v>45911</v>
      </c>
      <c r="D2102" s="39">
        <v>0.85282407407407401</v>
      </c>
      <c r="E2102" s="37" t="s">
        <v>62</v>
      </c>
      <c r="F2102" s="37">
        <v>326</v>
      </c>
      <c r="G2102" s="37">
        <v>4</v>
      </c>
      <c r="H2102" s="37">
        <v>326.46875</v>
      </c>
      <c r="I2102" s="37">
        <v>10.230464935302701</v>
      </c>
      <c r="J2102" s="37">
        <v>41.284698486328097</v>
      </c>
      <c r="K2102" s="37">
        <v>9.6383562088012695</v>
      </c>
      <c r="L2102" s="37">
        <v>33.871826171875</v>
      </c>
      <c r="M2102" s="37">
        <v>0.772960186004639</v>
      </c>
      <c r="N2102" s="37">
        <v>15.882692337036101</v>
      </c>
      <c r="O2102" s="37">
        <v>0</v>
      </c>
      <c r="P2102" s="37">
        <v>0</v>
      </c>
      <c r="Q2102" s="37">
        <v>1.0952379554510099E-2</v>
      </c>
      <c r="R2102" s="37">
        <v>25</v>
      </c>
      <c r="S2102" s="37">
        <v>0.44174942374229398</v>
      </c>
      <c r="T2102" s="46">
        <v>991.30767822265602</v>
      </c>
      <c r="U2102" s="46">
        <v>658.17102050781205</v>
      </c>
      <c r="V2102" s="13"/>
      <c r="W2102" s="13"/>
      <c r="X2102" s="13"/>
      <c r="Y2102" s="13"/>
      <c r="Z2102" s="13"/>
      <c r="AA2102" s="13"/>
    </row>
    <row r="2103" spans="1:27" ht="15.75" customHeight="1" x14ac:dyDescent="0.2">
      <c r="A2103" s="13"/>
      <c r="B2103" s="37" t="str">
        <f>"CRS25WT6008546"</f>
        <v>CRS25WT6008546</v>
      </c>
      <c r="C2103" s="38">
        <v>45911</v>
      </c>
      <c r="D2103" s="39">
        <v>0.85116898148148146</v>
      </c>
      <c r="E2103" s="37" t="s">
        <v>62</v>
      </c>
      <c r="F2103" s="37">
        <v>329</v>
      </c>
      <c r="G2103" s="37">
        <v>4</v>
      </c>
      <c r="H2103" s="37">
        <v>329.30340576171898</v>
      </c>
      <c r="I2103" s="37">
        <v>10.2154865264893</v>
      </c>
      <c r="J2103" s="37">
        <v>41.265453338622997</v>
      </c>
      <c r="K2103" s="37">
        <v>9.7226514816284197</v>
      </c>
      <c r="L2103" s="37">
        <v>33.869716644287102</v>
      </c>
      <c r="M2103" s="37">
        <v>0.78117895126342796</v>
      </c>
      <c r="N2103" s="37">
        <v>16.0205993652344</v>
      </c>
      <c r="O2103" s="37">
        <v>0</v>
      </c>
      <c r="P2103" s="37">
        <v>0</v>
      </c>
      <c r="Q2103" s="37">
        <v>1.76190380007029E-2</v>
      </c>
      <c r="R2103" s="37">
        <v>25</v>
      </c>
      <c r="S2103" s="37">
        <v>0.439458698034287</v>
      </c>
      <c r="T2103" s="46">
        <v>991.53900146484398</v>
      </c>
      <c r="U2103" s="46">
        <v>690.42572021484398</v>
      </c>
      <c r="V2103" s="13"/>
      <c r="W2103" s="13"/>
      <c r="X2103" s="13"/>
      <c r="Y2103" s="13"/>
      <c r="Z2103" s="13"/>
      <c r="AA2103" s="13"/>
    </row>
    <row r="2104" spans="1:27" ht="15.75" customHeight="1" x14ac:dyDescent="0.2">
      <c r="A2104" s="13"/>
      <c r="B2104" s="37" t="str">
        <f>"CRS25WT6008547"</f>
        <v>CRS25WT6008547</v>
      </c>
      <c r="C2104" s="38">
        <v>45911</v>
      </c>
      <c r="D2104" s="39">
        <v>0.78281250000000002</v>
      </c>
      <c r="E2104" s="37" t="s">
        <v>62</v>
      </c>
      <c r="F2104" s="37">
        <v>328</v>
      </c>
      <c r="G2104" s="37">
        <v>4</v>
      </c>
      <c r="H2104" s="37">
        <v>328.29354858398398</v>
      </c>
      <c r="I2104" s="37">
        <v>10.075879096984901</v>
      </c>
      <c r="J2104" s="37">
        <v>41.0858154296875</v>
      </c>
      <c r="K2104" s="37">
        <v>9.74755859375</v>
      </c>
      <c r="L2104" s="37">
        <v>33.679569244384801</v>
      </c>
      <c r="M2104" s="37">
        <v>0.79302608966827404</v>
      </c>
      <c r="N2104" s="37">
        <v>15.971468925476101</v>
      </c>
      <c r="O2104" s="37">
        <v>0</v>
      </c>
      <c r="P2104" s="37">
        <v>0</v>
      </c>
      <c r="Q2104" s="37">
        <v>1.0476189665496301E-2</v>
      </c>
      <c r="R2104" s="37">
        <v>25</v>
      </c>
      <c r="S2104" s="37">
        <v>0.424475878477097</v>
      </c>
      <c r="T2104" s="46">
        <v>995.28576660156205</v>
      </c>
      <c r="U2104" s="46">
        <v>1309.23278808594</v>
      </c>
      <c r="V2104" s="13"/>
      <c r="W2104" s="13"/>
      <c r="X2104" s="13"/>
      <c r="Y2104" s="13"/>
      <c r="Z2104" s="13"/>
      <c r="AA2104" s="13"/>
    </row>
    <row r="2105" spans="1:27" ht="15.75" customHeight="1" x14ac:dyDescent="0.2">
      <c r="A2105" s="13"/>
      <c r="B2105" s="37" t="str">
        <f>"CRS25WT6008549"</f>
        <v>CRS25WT6008549</v>
      </c>
      <c r="C2105" s="38">
        <v>45911</v>
      </c>
      <c r="D2105" s="39">
        <v>0.78828703703703706</v>
      </c>
      <c r="E2105" s="37" t="s">
        <v>62</v>
      </c>
      <c r="F2105" s="37">
        <v>329</v>
      </c>
      <c r="G2105" s="37">
        <v>4</v>
      </c>
      <c r="H2105" s="37">
        <v>329.40579223632801</v>
      </c>
      <c r="I2105" s="37">
        <v>10.200472831726101</v>
      </c>
      <c r="J2105" s="37">
        <v>41.180896759033203</v>
      </c>
      <c r="K2105" s="37">
        <v>9.6725769042968803</v>
      </c>
      <c r="L2105" s="37">
        <v>34.055641174316399</v>
      </c>
      <c r="M2105" s="37">
        <v>0.78417885303497303</v>
      </c>
      <c r="N2105" s="37">
        <v>16.025579452514599</v>
      </c>
      <c r="O2105" s="37">
        <v>0</v>
      </c>
      <c r="P2105" s="37">
        <v>0</v>
      </c>
      <c r="Q2105" s="37">
        <v>1.09474249184132E-2</v>
      </c>
      <c r="R2105" s="37">
        <v>25</v>
      </c>
      <c r="S2105" s="37">
        <v>0.41702663898468001</v>
      </c>
      <c r="T2105" s="46">
        <v>994.84356689453102</v>
      </c>
      <c r="U2105" s="46">
        <v>916.96868896484398</v>
      </c>
      <c r="V2105" s="13"/>
      <c r="W2105" s="13"/>
      <c r="X2105" s="13"/>
      <c r="Y2105" s="13"/>
      <c r="Z2105" s="13"/>
      <c r="AA2105" s="13"/>
    </row>
    <row r="2106" spans="1:27" ht="15.75" customHeight="1" x14ac:dyDescent="0.2">
      <c r="A2106" s="13"/>
      <c r="B2106" s="37" t="str">
        <f>"CRS25WT6008550"</f>
        <v>CRS25WT6008550</v>
      </c>
      <c r="C2106" s="38">
        <v>45911</v>
      </c>
      <c r="D2106" s="39">
        <v>0.7666898148148148</v>
      </c>
      <c r="E2106" s="37" t="s">
        <v>62</v>
      </c>
      <c r="F2106" s="37">
        <v>331</v>
      </c>
      <c r="G2106" s="37">
        <v>4</v>
      </c>
      <c r="H2106" s="37">
        <v>331.78741455078102</v>
      </c>
      <c r="I2106" s="37">
        <v>10.143083572387701</v>
      </c>
      <c r="J2106" s="37">
        <v>41.120891571044901</v>
      </c>
      <c r="K2106" s="37">
        <v>9.8045539855956996</v>
      </c>
      <c r="L2106" s="37">
        <v>33.840137481689503</v>
      </c>
      <c r="M2106" s="37">
        <v>0.79547655582428001</v>
      </c>
      <c r="N2106" s="37">
        <v>16.141445159912099</v>
      </c>
      <c r="O2106" s="37">
        <v>0</v>
      </c>
      <c r="P2106" s="37">
        <v>0</v>
      </c>
      <c r="Q2106" s="37">
        <v>1.3809213414788199E-2</v>
      </c>
      <c r="R2106" s="37">
        <v>25</v>
      </c>
      <c r="S2106" s="37">
        <v>0.42115670442581199</v>
      </c>
      <c r="T2106" s="46">
        <v>995.772216796875</v>
      </c>
      <c r="U2106" s="46">
        <v>826.73614501953102</v>
      </c>
      <c r="V2106" s="13"/>
      <c r="W2106" s="13"/>
      <c r="X2106" s="13"/>
      <c r="Y2106" s="13"/>
      <c r="Z2106" s="13"/>
      <c r="AA2106" s="13"/>
    </row>
    <row r="2107" spans="1:27" ht="15.75" customHeight="1" x14ac:dyDescent="0.2">
      <c r="A2107" s="13"/>
      <c r="B2107" s="37" t="str">
        <f>"CRS25WT6008551"</f>
        <v>CRS25WT6008551</v>
      </c>
      <c r="C2107" s="38">
        <v>45911</v>
      </c>
      <c r="D2107" s="39">
        <v>0.79253472222222221</v>
      </c>
      <c r="E2107" s="37" t="s">
        <v>62</v>
      </c>
      <c r="F2107" s="37">
        <v>329</v>
      </c>
      <c r="G2107" s="37">
        <v>4</v>
      </c>
      <c r="H2107" s="37">
        <v>329.66036987304699</v>
      </c>
      <c r="I2107" s="37">
        <v>10.0750074386597</v>
      </c>
      <c r="J2107" s="37">
        <v>41.129314422607401</v>
      </c>
      <c r="K2107" s="37">
        <v>9.7435226440429705</v>
      </c>
      <c r="L2107" s="37">
        <v>33.8338012695313</v>
      </c>
      <c r="M2107" s="37">
        <v>0.795554399490356</v>
      </c>
      <c r="N2107" s="37">
        <v>16.037965774536101</v>
      </c>
      <c r="O2107" s="37">
        <v>0</v>
      </c>
      <c r="P2107" s="37">
        <v>0</v>
      </c>
      <c r="Q2107" s="37">
        <v>1.37897012755275E-2</v>
      </c>
      <c r="R2107" s="37">
        <v>25</v>
      </c>
      <c r="S2107" s="37">
        <v>0.441063702106476</v>
      </c>
      <c r="T2107" s="46">
        <v>994.26239013671898</v>
      </c>
      <c r="U2107" s="46">
        <v>1255.89013671875</v>
      </c>
      <c r="V2107" s="13"/>
      <c r="W2107" s="13"/>
      <c r="X2107" s="13"/>
      <c r="Y2107" s="13"/>
      <c r="Z2107" s="13"/>
      <c r="AA2107" s="13"/>
    </row>
    <row r="2108" spans="1:27" ht="15.75" customHeight="1" x14ac:dyDescent="0.2">
      <c r="A2108" s="13"/>
      <c r="B2108" s="37" t="str">
        <f>"CRS25WT6008552"</f>
        <v>CRS25WT6008552</v>
      </c>
      <c r="C2108" s="38">
        <v>45911</v>
      </c>
      <c r="D2108" s="39">
        <v>0.78868055555555561</v>
      </c>
      <c r="E2108" s="37" t="s">
        <v>62</v>
      </c>
      <c r="F2108" s="37">
        <v>332</v>
      </c>
      <c r="G2108" s="37">
        <v>4</v>
      </c>
      <c r="H2108" s="37">
        <v>332.73184204101602</v>
      </c>
      <c r="I2108" s="37">
        <v>10.1326026916504</v>
      </c>
      <c r="J2108" s="37">
        <v>41.265060424804702</v>
      </c>
      <c r="K2108" s="37">
        <v>9.7908954620361293</v>
      </c>
      <c r="L2108" s="37">
        <v>33.983802795410199</v>
      </c>
      <c r="M2108" s="37">
        <v>0.79577606916427601</v>
      </c>
      <c r="N2108" s="37">
        <v>16.187391281127901</v>
      </c>
      <c r="O2108" s="37">
        <v>0</v>
      </c>
      <c r="P2108" s="37">
        <v>0</v>
      </c>
      <c r="Q2108" s="37">
        <v>1.7579365521669402E-2</v>
      </c>
      <c r="R2108" s="37">
        <v>25</v>
      </c>
      <c r="S2108" s="37">
        <v>0.42795696854591397</v>
      </c>
      <c r="T2108" s="46">
        <v>994.16058349609398</v>
      </c>
      <c r="U2108" s="46">
        <v>1147.94152832031</v>
      </c>
      <c r="V2108" s="13"/>
      <c r="W2108" s="13"/>
      <c r="X2108" s="13"/>
      <c r="Y2108" s="13"/>
      <c r="Z2108" s="13"/>
      <c r="AA2108" s="13"/>
    </row>
    <row r="2109" spans="1:27" ht="15.75" customHeight="1" x14ac:dyDescent="0.2">
      <c r="A2109" s="13"/>
      <c r="B2109" s="37" t="str">
        <f>"CRS25WT6008553"</f>
        <v>CRS25WT6008553</v>
      </c>
      <c r="C2109" s="38">
        <v>45911</v>
      </c>
      <c r="D2109" s="39">
        <v>0.78517361111111106</v>
      </c>
      <c r="E2109" s="37" t="s">
        <v>62</v>
      </c>
      <c r="F2109" s="37">
        <v>330</v>
      </c>
      <c r="G2109" s="37">
        <v>4</v>
      </c>
      <c r="H2109" s="37">
        <v>330.13595581054699</v>
      </c>
      <c r="I2109" s="37">
        <v>10.111779212951699</v>
      </c>
      <c r="J2109" s="37">
        <v>41.239585876464801</v>
      </c>
      <c r="K2109" s="37">
        <v>9.7411537170410192</v>
      </c>
      <c r="L2109" s="37">
        <v>33.890842437744098</v>
      </c>
      <c r="M2109" s="37">
        <v>0.79168230295181297</v>
      </c>
      <c r="N2109" s="37">
        <v>16.061101913452099</v>
      </c>
      <c r="O2109" s="37">
        <v>0</v>
      </c>
      <c r="P2109" s="37">
        <v>0</v>
      </c>
      <c r="Q2109" s="37">
        <v>1.5236857347190399E-2</v>
      </c>
      <c r="R2109" s="37">
        <v>25</v>
      </c>
      <c r="S2109" s="37">
        <v>0.434424728155136</v>
      </c>
      <c r="T2109" s="46">
        <v>995.18109130859398</v>
      </c>
      <c r="U2109" s="46">
        <v>3638.45483398438</v>
      </c>
      <c r="V2109" s="13"/>
      <c r="W2109" s="13"/>
      <c r="X2109" s="13"/>
      <c r="Y2109" s="13"/>
      <c r="Z2109" s="13"/>
      <c r="AA2109" s="13"/>
    </row>
    <row r="2110" spans="1:27" ht="15.75" customHeight="1" x14ac:dyDescent="0.2">
      <c r="A2110" s="13"/>
      <c r="B2110" s="37" t="str">
        <f>"CRS25WT6008554"</f>
        <v>CRS25WT6008554</v>
      </c>
      <c r="C2110" s="38">
        <v>45911</v>
      </c>
      <c r="D2110" s="39">
        <v>0.79371527777777784</v>
      </c>
      <c r="E2110" s="37" t="s">
        <v>62</v>
      </c>
      <c r="F2110" s="37">
        <v>331</v>
      </c>
      <c r="G2110" s="37">
        <v>4</v>
      </c>
      <c r="H2110" s="37">
        <v>331.73019409179699</v>
      </c>
      <c r="I2110" s="37">
        <v>10.246925354003899</v>
      </c>
      <c r="J2110" s="37">
        <v>41.178001403808601</v>
      </c>
      <c r="K2110" s="37">
        <v>9.7747888565063494</v>
      </c>
      <c r="L2110" s="37">
        <v>33.937324523925803</v>
      </c>
      <c r="M2110" s="37">
        <v>0.78618752956390403</v>
      </c>
      <c r="N2110" s="37">
        <v>16.1386623382568</v>
      </c>
      <c r="O2110" s="37">
        <v>0</v>
      </c>
      <c r="P2110" s="37">
        <v>0</v>
      </c>
      <c r="Q2110" s="37">
        <v>1.1904762126505399E-2</v>
      </c>
      <c r="R2110" s="37">
        <v>25</v>
      </c>
      <c r="S2110" s="37">
        <v>0.41921371221542397</v>
      </c>
      <c r="T2110" s="46">
        <v>994.135009765625</v>
      </c>
      <c r="U2110" s="46">
        <v>785.63623046875</v>
      </c>
      <c r="V2110" s="13"/>
      <c r="W2110" s="13"/>
      <c r="X2110" s="13"/>
      <c r="Y2110" s="13"/>
      <c r="Z2110" s="13"/>
      <c r="AA2110" s="13"/>
    </row>
    <row r="2111" spans="1:27" ht="15.75" customHeight="1" x14ac:dyDescent="0.2">
      <c r="A2111" s="13"/>
      <c r="B2111" s="37" t="str">
        <f>"CRS25WT6008555"</f>
        <v>CRS25WT6008555</v>
      </c>
      <c r="C2111" s="38">
        <v>45911</v>
      </c>
      <c r="D2111" s="39">
        <v>0.8497569444444445</v>
      </c>
      <c r="E2111" s="37" t="s">
        <v>62</v>
      </c>
      <c r="F2111" s="37">
        <v>330</v>
      </c>
      <c r="G2111" s="37">
        <v>4</v>
      </c>
      <c r="H2111" s="37">
        <v>330.31787109375</v>
      </c>
      <c r="I2111" s="37">
        <v>10.1469926834106</v>
      </c>
      <c r="J2111" s="37">
        <v>41.325321197509801</v>
      </c>
      <c r="K2111" s="37">
        <v>9.7198610305786097</v>
      </c>
      <c r="L2111" s="37">
        <v>33.983802795410199</v>
      </c>
      <c r="M2111" s="37">
        <v>0.78773200511932395</v>
      </c>
      <c r="N2111" s="37">
        <v>16.069952011108398</v>
      </c>
      <c r="O2111" s="37">
        <v>0</v>
      </c>
      <c r="P2111" s="37">
        <v>0</v>
      </c>
      <c r="Q2111" s="37">
        <v>1.0654759593308E-2</v>
      </c>
      <c r="R2111" s="37">
        <v>25</v>
      </c>
      <c r="S2111" s="37">
        <v>0.43461814522743197</v>
      </c>
      <c r="T2111" s="46">
        <v>992.68103027343705</v>
      </c>
      <c r="U2111" s="46">
        <v>987.43621826171898</v>
      </c>
      <c r="V2111" s="13"/>
      <c r="W2111" s="13"/>
      <c r="X2111" s="13"/>
      <c r="Y2111" s="13"/>
      <c r="Z2111" s="13"/>
      <c r="AA2111" s="13"/>
    </row>
    <row r="2112" spans="1:27" ht="15.75" customHeight="1" x14ac:dyDescent="0.2">
      <c r="A2112" s="13"/>
      <c r="B2112" s="37" t="str">
        <f>"CRS25WT6008556"</f>
        <v>CRS25WT6008556</v>
      </c>
      <c r="C2112" s="38">
        <v>45911</v>
      </c>
      <c r="D2112" s="39">
        <v>0.84842592592592592</v>
      </c>
      <c r="E2112" s="37" t="s">
        <v>62</v>
      </c>
      <c r="F2112" s="37">
        <v>331</v>
      </c>
      <c r="G2112" s="37">
        <v>4</v>
      </c>
      <c r="H2112" s="37">
        <v>331.12823486328102</v>
      </c>
      <c r="I2112" s="37">
        <v>10.3389234542847</v>
      </c>
      <c r="J2112" s="37">
        <v>41.323787689208999</v>
      </c>
      <c r="K2112" s="37">
        <v>9.7667808532714808</v>
      </c>
      <c r="L2112" s="37">
        <v>33.903518676757798</v>
      </c>
      <c r="M2112" s="37">
        <v>0.77503401041030895</v>
      </c>
      <c r="N2112" s="37">
        <v>16.109376907348601</v>
      </c>
      <c r="O2112" s="37">
        <v>0</v>
      </c>
      <c r="P2112" s="37">
        <v>0</v>
      </c>
      <c r="Q2112" s="37">
        <v>1.51588078588247E-2</v>
      </c>
      <c r="R2112" s="37">
        <v>25</v>
      </c>
      <c r="S2112" s="37">
        <v>0.433234512805939</v>
      </c>
      <c r="T2112" s="46">
        <v>990.1357421875</v>
      </c>
      <c r="U2112" s="46">
        <v>976.34783935546898</v>
      </c>
      <c r="V2112" s="13"/>
      <c r="W2112" s="13"/>
      <c r="X2112" s="13"/>
      <c r="Y2112" s="13"/>
      <c r="Z2112" s="13"/>
      <c r="AA2112" s="13"/>
    </row>
    <row r="2113" spans="1:27" ht="15.75" customHeight="1" x14ac:dyDescent="0.2">
      <c r="A2113" s="13"/>
      <c r="B2113" s="37" t="str">
        <f>"CRS25WT6008557"</f>
        <v>CRS25WT6008557</v>
      </c>
      <c r="C2113" s="38">
        <v>45911</v>
      </c>
      <c r="D2113" s="39">
        <v>0.84738425925925931</v>
      </c>
      <c r="E2113" s="37" t="s">
        <v>62</v>
      </c>
      <c r="F2113" s="37">
        <v>330</v>
      </c>
      <c r="G2113" s="37">
        <v>4</v>
      </c>
      <c r="H2113" s="37">
        <v>330.28311157226602</v>
      </c>
      <c r="I2113" s="37">
        <v>10.107993125915501</v>
      </c>
      <c r="J2113" s="37">
        <v>41.2700805664063</v>
      </c>
      <c r="K2113" s="37">
        <v>9.7497510910034197</v>
      </c>
      <c r="L2113" s="37">
        <v>33.876056671142599</v>
      </c>
      <c r="M2113" s="37">
        <v>0.79174643754959095</v>
      </c>
      <c r="N2113" s="37">
        <v>16.068262100219702</v>
      </c>
      <c r="O2113" s="37">
        <v>0</v>
      </c>
      <c r="P2113" s="37">
        <v>0</v>
      </c>
      <c r="Q2113" s="37">
        <v>1.0476189665496301E-2</v>
      </c>
      <c r="R2113" s="37">
        <v>25</v>
      </c>
      <c r="S2113" s="37">
        <v>0.44065397977829002</v>
      </c>
      <c r="T2113" s="46">
        <v>991.67437744140602</v>
      </c>
      <c r="U2113" s="46">
        <v>1707.68103027344</v>
      </c>
      <c r="V2113" s="13"/>
      <c r="W2113" s="13"/>
      <c r="X2113" s="13"/>
      <c r="Y2113" s="13"/>
      <c r="Z2113" s="13"/>
      <c r="AA2113" s="13"/>
    </row>
    <row r="2114" spans="1:27" ht="15.75" customHeight="1" x14ac:dyDescent="0.2">
      <c r="A2114" s="13"/>
      <c r="B2114" s="37" t="str">
        <f>"CRS25WT6008558"</f>
        <v>CRS25WT6008558</v>
      </c>
      <c r="C2114" s="38">
        <v>45911</v>
      </c>
      <c r="D2114" s="39">
        <v>0.76061342592592596</v>
      </c>
      <c r="E2114" s="37" t="s">
        <v>62</v>
      </c>
      <c r="F2114" s="37">
        <v>325</v>
      </c>
      <c r="G2114" s="37">
        <v>4</v>
      </c>
      <c r="H2114" s="37">
        <v>325.887939453125</v>
      </c>
      <c r="I2114" s="37">
        <v>10.1789770126343</v>
      </c>
      <c r="J2114" s="37">
        <v>41.024703979492202</v>
      </c>
      <c r="K2114" s="37">
        <v>9.6224098205566406</v>
      </c>
      <c r="L2114" s="37">
        <v>33.867603302002003</v>
      </c>
      <c r="M2114" s="37">
        <v>0.78040260076522805</v>
      </c>
      <c r="N2114" s="37">
        <v>15.8544359207153</v>
      </c>
      <c r="O2114" s="37">
        <v>0</v>
      </c>
      <c r="P2114" s="37">
        <v>0</v>
      </c>
      <c r="Q2114" s="37">
        <v>1.12704606726766E-2</v>
      </c>
      <c r="R2114" s="37">
        <v>25</v>
      </c>
      <c r="S2114" s="37">
        <v>0.421382457017899</v>
      </c>
      <c r="T2114" s="46">
        <v>998.10455322265602</v>
      </c>
      <c r="U2114" s="46">
        <v>652.53045654296898</v>
      </c>
      <c r="V2114" s="13"/>
      <c r="W2114" s="13"/>
      <c r="X2114" s="13"/>
      <c r="Y2114" s="13"/>
      <c r="Z2114" s="13"/>
      <c r="AA2114" s="13"/>
    </row>
    <row r="2115" spans="1:27" ht="15.75" customHeight="1" x14ac:dyDescent="0.2">
      <c r="A2115" s="13"/>
      <c r="B2115" s="37" t="str">
        <f>"CRS25WT6008559"</f>
        <v>CRS25WT6008559</v>
      </c>
      <c r="C2115" s="38">
        <v>45911</v>
      </c>
      <c r="D2115" s="39">
        <v>0.75855324074074071</v>
      </c>
      <c r="E2115" s="37" t="s">
        <v>62</v>
      </c>
      <c r="F2115" s="37">
        <v>326</v>
      </c>
      <c r="G2115" s="37">
        <v>4</v>
      </c>
      <c r="H2115" s="37">
        <v>326.19396972656199</v>
      </c>
      <c r="I2115" s="37">
        <v>10.233406066894499</v>
      </c>
      <c r="J2115" s="37">
        <v>41.017910003662102</v>
      </c>
      <c r="K2115" s="37">
        <v>9.6026916503906303</v>
      </c>
      <c r="L2115" s="37">
        <v>33.969017028808601</v>
      </c>
      <c r="M2115" s="37">
        <v>0.77710944414138805</v>
      </c>
      <c r="N2115" s="37">
        <v>15.8693246841431</v>
      </c>
      <c r="O2115" s="37">
        <v>0</v>
      </c>
      <c r="P2115" s="37">
        <v>0</v>
      </c>
      <c r="Q2115" s="37">
        <v>1.0476151481270801E-2</v>
      </c>
      <c r="R2115" s="37">
        <v>25</v>
      </c>
      <c r="S2115" s="37">
        <v>0.42385363578796398</v>
      </c>
      <c r="T2115" s="46">
        <v>996.72650146484398</v>
      </c>
      <c r="U2115" s="46">
        <v>652.01312255859398</v>
      </c>
      <c r="V2115" s="13"/>
      <c r="W2115" s="13"/>
      <c r="X2115" s="13"/>
      <c r="Y2115" s="13"/>
      <c r="Z2115" s="13"/>
      <c r="AA2115" s="13"/>
    </row>
    <row r="2116" spans="1:27" ht="15.75" customHeight="1" x14ac:dyDescent="0.2">
      <c r="A2116" s="13"/>
      <c r="B2116" s="37" t="str">
        <f>"CRS25WT6008560"</f>
        <v>CRS25WT6008560</v>
      </c>
      <c r="C2116" s="38">
        <v>45911</v>
      </c>
      <c r="D2116" s="39">
        <v>0.76346064814814818</v>
      </c>
      <c r="E2116" s="37" t="s">
        <v>62</v>
      </c>
      <c r="F2116" s="37">
        <v>330</v>
      </c>
      <c r="G2116" s="37">
        <v>4</v>
      </c>
      <c r="H2116" s="37">
        <v>330.173095703125</v>
      </c>
      <c r="I2116" s="37">
        <v>10.132815361022899</v>
      </c>
      <c r="J2116" s="37">
        <v>41.024665832519503</v>
      </c>
      <c r="K2116" s="37">
        <v>9.7513694763183594</v>
      </c>
      <c r="L2116" s="37">
        <v>33.8591499328613</v>
      </c>
      <c r="M2116" s="37">
        <v>0.79426693916320801</v>
      </c>
      <c r="N2116" s="37">
        <v>16.062908172607401</v>
      </c>
      <c r="O2116" s="37">
        <v>0</v>
      </c>
      <c r="P2116" s="37">
        <v>0</v>
      </c>
      <c r="Q2116" s="37">
        <v>1.7618428915739101E-2</v>
      </c>
      <c r="R2116" s="37">
        <v>25</v>
      </c>
      <c r="S2116" s="37">
        <v>0.41935077309608498</v>
      </c>
      <c r="T2116" s="46">
        <v>996.46130371093705</v>
      </c>
      <c r="U2116" s="46">
        <v>1238.34338378906</v>
      </c>
      <c r="V2116" s="13"/>
      <c r="W2116" s="13"/>
      <c r="X2116" s="13"/>
      <c r="Y2116" s="13"/>
      <c r="Z2116" s="13"/>
      <c r="AA2116" s="13"/>
    </row>
    <row r="2117" spans="1:27" ht="15.75" customHeight="1" x14ac:dyDescent="0.2">
      <c r="A2117" s="13"/>
      <c r="B2117" s="37" t="str">
        <f>"CRS25WT6008561"</f>
        <v>CRS25WT6008561</v>
      </c>
      <c r="C2117" s="38">
        <v>45911</v>
      </c>
      <c r="D2117" s="39">
        <v>0.78314814814814815</v>
      </c>
      <c r="E2117" s="37" t="s">
        <v>62</v>
      </c>
      <c r="F2117" s="37">
        <v>332</v>
      </c>
      <c r="G2117" s="37">
        <v>4</v>
      </c>
      <c r="H2117" s="37">
        <v>332.628662109375</v>
      </c>
      <c r="I2117" s="37">
        <v>10.1898603439331</v>
      </c>
      <c r="J2117" s="37">
        <v>41.0496215820313</v>
      </c>
      <c r="K2117" s="37">
        <v>9.8601922988891602</v>
      </c>
      <c r="L2117" s="37">
        <v>33.734500885009801</v>
      </c>
      <c r="M2117" s="37">
        <v>0.79521083831787098</v>
      </c>
      <c r="N2117" s="37">
        <v>16.182373046875</v>
      </c>
      <c r="O2117" s="37">
        <v>0</v>
      </c>
      <c r="P2117" s="37">
        <v>0</v>
      </c>
      <c r="Q2117" s="37">
        <v>1.1309518478810799E-2</v>
      </c>
      <c r="R2117" s="37">
        <v>25</v>
      </c>
      <c r="S2117" s="37">
        <v>0.428602755069733</v>
      </c>
      <c r="T2117" s="46">
        <v>996.09185791015602</v>
      </c>
      <c r="U2117" s="46">
        <v>1118.8369140625</v>
      </c>
      <c r="V2117" s="13"/>
      <c r="W2117" s="13"/>
      <c r="X2117" s="13"/>
      <c r="Y2117" s="13"/>
      <c r="Z2117" s="13"/>
      <c r="AA2117" s="13"/>
    </row>
    <row r="2118" spans="1:27" ht="15.75" customHeight="1" x14ac:dyDescent="0.2">
      <c r="A2118" s="13"/>
      <c r="B2118" s="37" t="str">
        <f>"CRS25WT6008562"</f>
        <v>CRS25WT6008562</v>
      </c>
      <c r="C2118" s="38">
        <v>45905</v>
      </c>
      <c r="D2118" s="39">
        <v>6.1990740740740735E-2</v>
      </c>
      <c r="E2118" s="37" t="s">
        <v>62</v>
      </c>
      <c r="F2118" s="37">
        <v>326</v>
      </c>
      <c r="G2118" s="37">
        <v>4</v>
      </c>
      <c r="H2118" s="37">
        <v>326.92391967773398</v>
      </c>
      <c r="I2118" s="37">
        <v>10.071679115295399</v>
      </c>
      <c r="J2118" s="37">
        <v>41.217483520507798</v>
      </c>
      <c r="K2118" s="37">
        <v>9.5938558578491193</v>
      </c>
      <c r="L2118" s="37">
        <v>34.076385498046903</v>
      </c>
      <c r="M2118" s="37">
        <v>0.78752315044403098</v>
      </c>
      <c r="N2118" s="37">
        <v>15.9048366546631</v>
      </c>
      <c r="O2118" s="37">
        <v>0</v>
      </c>
      <c r="P2118" s="37">
        <v>0</v>
      </c>
      <c r="Q2118" s="37">
        <v>1.6030468046665199E-2</v>
      </c>
      <c r="R2118" s="37">
        <v>25</v>
      </c>
      <c r="S2118" s="37">
        <v>0.43715351819992099</v>
      </c>
      <c r="T2118" s="46">
        <v>963.43853759765602</v>
      </c>
      <c r="U2118" s="46">
        <v>431.78186035156199</v>
      </c>
      <c r="V2118" s="13"/>
      <c r="W2118" s="13"/>
      <c r="X2118" s="13"/>
      <c r="Y2118" s="13"/>
      <c r="Z2118" s="13"/>
      <c r="AA2118" s="13"/>
    </row>
    <row r="2119" spans="1:27" ht="15.75" customHeight="1" x14ac:dyDescent="0.2">
      <c r="A2119" s="13"/>
      <c r="B2119" s="37" t="str">
        <f>"CRS25WT6008563"</f>
        <v>CRS25WT6008563</v>
      </c>
      <c r="C2119" s="38">
        <v>45911</v>
      </c>
      <c r="D2119" s="39">
        <v>0.90792824074074074</v>
      </c>
      <c r="E2119" s="37" t="s">
        <v>62</v>
      </c>
      <c r="F2119" s="37">
        <v>333</v>
      </c>
      <c r="G2119" s="37">
        <v>4</v>
      </c>
      <c r="H2119" s="37">
        <v>333.37176513671898</v>
      </c>
      <c r="I2119" s="37">
        <v>10.3562717437744</v>
      </c>
      <c r="J2119" s="37">
        <v>41.257476806640597</v>
      </c>
      <c r="K2119" s="37">
        <v>9.8207139968872106</v>
      </c>
      <c r="L2119" s="37">
        <v>33.945774078369098</v>
      </c>
      <c r="M2119" s="37">
        <v>0.78023010492324796</v>
      </c>
      <c r="N2119" s="37">
        <v>16.2185249328613</v>
      </c>
      <c r="O2119" s="37">
        <v>0</v>
      </c>
      <c r="P2119" s="37">
        <v>0</v>
      </c>
      <c r="Q2119" s="37">
        <v>1.09474249184132E-2</v>
      </c>
      <c r="R2119" s="37">
        <v>25</v>
      </c>
      <c r="S2119" s="37">
        <v>0.42881572246551503</v>
      </c>
      <c r="T2119" s="46">
        <v>999.859375</v>
      </c>
      <c r="U2119" s="46">
        <v>774.2509765625</v>
      </c>
      <c r="V2119" s="13"/>
      <c r="W2119" s="13"/>
      <c r="X2119" s="13"/>
      <c r="Y2119" s="13"/>
      <c r="Z2119" s="13"/>
      <c r="AA2119" s="13"/>
    </row>
    <row r="2120" spans="1:27" ht="15.75" customHeight="1" x14ac:dyDescent="0.2">
      <c r="A2120" s="13"/>
      <c r="B2120" s="37" t="str">
        <f>"CRS25WT6008564"</f>
        <v>CRS25WT6008564</v>
      </c>
      <c r="C2120" s="38">
        <v>45911</v>
      </c>
      <c r="D2120" s="39">
        <v>0.76231481481481478</v>
      </c>
      <c r="E2120" s="37" t="s">
        <v>62</v>
      </c>
      <c r="F2120" s="37">
        <v>330</v>
      </c>
      <c r="G2120" s="37">
        <v>4</v>
      </c>
      <c r="H2120" s="37">
        <v>330.37518310546898</v>
      </c>
      <c r="I2120" s="37">
        <v>10.215416908264199</v>
      </c>
      <c r="J2120" s="37">
        <v>40.982048034667997</v>
      </c>
      <c r="K2120" s="37">
        <v>9.7768602371215803</v>
      </c>
      <c r="L2120" s="37">
        <v>33.791542053222699</v>
      </c>
      <c r="M2120" s="37">
        <v>0.78914654254913297</v>
      </c>
      <c r="N2120" s="37">
        <v>16.072740554809599</v>
      </c>
      <c r="O2120" s="37">
        <v>0</v>
      </c>
      <c r="P2120" s="37">
        <v>0</v>
      </c>
      <c r="Q2120" s="37">
        <v>1.25409225001931E-2</v>
      </c>
      <c r="R2120" s="37">
        <v>25</v>
      </c>
      <c r="S2120" s="37">
        <v>0.41235625743866</v>
      </c>
      <c r="T2120" s="46">
        <v>996.765625</v>
      </c>
      <c r="U2120" s="46">
        <v>974.03173828125</v>
      </c>
      <c r="V2120" s="13"/>
      <c r="W2120" s="13"/>
      <c r="X2120" s="13"/>
      <c r="Y2120" s="13"/>
      <c r="Z2120" s="13"/>
      <c r="AA2120" s="13"/>
    </row>
    <row r="2121" spans="1:27" ht="15.75" customHeight="1" x14ac:dyDescent="0.2">
      <c r="A2121" s="13"/>
      <c r="B2121" s="37" t="str">
        <f>"CRS25WT6008565"</f>
        <v>CRS25WT6008565</v>
      </c>
      <c r="C2121" s="38">
        <v>45911</v>
      </c>
      <c r="D2121" s="39">
        <v>0.76537037037037037</v>
      </c>
      <c r="E2121" s="37" t="s">
        <v>62</v>
      </c>
      <c r="F2121" s="37">
        <v>330</v>
      </c>
      <c r="G2121" s="37">
        <v>4</v>
      </c>
      <c r="H2121" s="37">
        <v>330.368896484375</v>
      </c>
      <c r="I2121" s="37">
        <v>10.046186447143601</v>
      </c>
      <c r="J2121" s="37">
        <v>41.071376800537102</v>
      </c>
      <c r="K2121" s="37">
        <v>9.7468128204345703</v>
      </c>
      <c r="L2121" s="37">
        <v>33.895069122314503</v>
      </c>
      <c r="M2121" s="37">
        <v>0.80067938566207897</v>
      </c>
      <c r="N2121" s="37">
        <v>16.072435379028299</v>
      </c>
      <c r="O2121" s="37">
        <v>0</v>
      </c>
      <c r="P2121" s="37">
        <v>0</v>
      </c>
      <c r="Q2121" s="37">
        <v>1.0476151481270801E-2</v>
      </c>
      <c r="R2121" s="37">
        <v>25</v>
      </c>
      <c r="S2121" s="37">
        <v>0.415763050317764</v>
      </c>
      <c r="T2121" s="46">
        <v>996.70635986328102</v>
      </c>
      <c r="U2121" s="46">
        <v>1130.96850585938</v>
      </c>
      <c r="V2121" s="13"/>
      <c r="W2121" s="13"/>
      <c r="X2121" s="13"/>
      <c r="Y2121" s="13"/>
      <c r="Z2121" s="13"/>
      <c r="AA2121" s="13"/>
    </row>
    <row r="2122" spans="1:27" ht="15.75" customHeight="1" x14ac:dyDescent="0.2">
      <c r="A2122" s="13"/>
      <c r="B2122" s="37" t="str">
        <f>"CRS25WT6008566"</f>
        <v>CRS25WT6008566</v>
      </c>
      <c r="C2122" s="38">
        <v>45911</v>
      </c>
      <c r="D2122" s="39">
        <v>0.76457175925925924</v>
      </c>
      <c r="E2122" s="37" t="s">
        <v>62</v>
      </c>
      <c r="F2122" s="37">
        <v>329</v>
      </c>
      <c r="G2122" s="37">
        <v>4</v>
      </c>
      <c r="H2122" s="37">
        <v>329.30026245117199</v>
      </c>
      <c r="I2122" s="37">
        <v>10.1428527832031</v>
      </c>
      <c r="J2122" s="37">
        <v>41.064239501953097</v>
      </c>
      <c r="K2122" s="37">
        <v>9.7572498321533203</v>
      </c>
      <c r="L2122" s="37">
        <v>33.7492866516113</v>
      </c>
      <c r="M2122" s="37">
        <v>0.79062068462371804</v>
      </c>
      <c r="N2122" s="37">
        <v>16.020444869995099</v>
      </c>
      <c r="O2122" s="37">
        <v>0</v>
      </c>
      <c r="P2122" s="37">
        <v>0</v>
      </c>
      <c r="Q2122" s="37">
        <v>1.5238075517118E-2</v>
      </c>
      <c r="R2122" s="37">
        <v>25</v>
      </c>
      <c r="S2122" s="37">
        <v>0.41744950413703902</v>
      </c>
      <c r="T2122" s="46">
        <v>996.95245361328102</v>
      </c>
      <c r="U2122" s="46">
        <v>807.96405029296898</v>
      </c>
      <c r="V2122" s="13"/>
      <c r="W2122" s="13"/>
      <c r="X2122" s="13"/>
      <c r="Y2122" s="13"/>
      <c r="Z2122" s="13"/>
      <c r="AA2122" s="13"/>
    </row>
    <row r="2123" spans="1:27" ht="15.75" customHeight="1" x14ac:dyDescent="0.2">
      <c r="A2123" s="13"/>
      <c r="B2123" s="37" t="str">
        <f>"CRS25WT6008567"</f>
        <v>CRS25WT6008567</v>
      </c>
      <c r="C2123" s="38">
        <v>45911</v>
      </c>
      <c r="D2123" s="39">
        <v>0.74945601851851851</v>
      </c>
      <c r="E2123" s="37" t="s">
        <v>62</v>
      </c>
      <c r="F2123" s="37">
        <v>327</v>
      </c>
      <c r="G2123" s="37">
        <v>4</v>
      </c>
      <c r="H2123" s="37">
        <v>327.48825073242199</v>
      </c>
      <c r="I2123" s="37">
        <v>10.1860055923462</v>
      </c>
      <c r="J2123" s="37">
        <v>41.238315582275398</v>
      </c>
      <c r="K2123" s="37">
        <v>9.5364017486572301</v>
      </c>
      <c r="L2123" s="37">
        <v>34.340862274169901</v>
      </c>
      <c r="M2123" s="37">
        <v>0.77963423728942904</v>
      </c>
      <c r="N2123" s="37">
        <v>15.9322910308838</v>
      </c>
      <c r="O2123" s="37">
        <v>0</v>
      </c>
      <c r="P2123" s="37">
        <v>0</v>
      </c>
      <c r="Q2123" s="37">
        <v>1.0327381081879101E-2</v>
      </c>
      <c r="R2123" s="37">
        <v>25</v>
      </c>
      <c r="S2123" s="37">
        <v>0.41110411286354098</v>
      </c>
      <c r="T2123" s="46">
        <v>996.85791015625</v>
      </c>
      <c r="U2123" s="46">
        <v>560.45587158203102</v>
      </c>
      <c r="V2123" s="13"/>
      <c r="W2123" s="13"/>
      <c r="X2123" s="13"/>
      <c r="Y2123" s="13"/>
      <c r="Z2123" s="13"/>
      <c r="AA2123" s="13"/>
    </row>
    <row r="2124" spans="1:27" ht="15.75" customHeight="1" x14ac:dyDescent="0.2">
      <c r="A2124" s="13"/>
      <c r="B2124" s="37" t="str">
        <f>"CRS25WT6008569"</f>
        <v>CRS25WT6008569</v>
      </c>
      <c r="C2124" s="38">
        <v>45911</v>
      </c>
      <c r="D2124" s="39">
        <v>0.77456018518518521</v>
      </c>
      <c r="E2124" s="37" t="s">
        <v>62</v>
      </c>
      <c r="F2124" s="37">
        <v>329</v>
      </c>
      <c r="G2124" s="37">
        <v>4</v>
      </c>
      <c r="H2124" s="37">
        <v>329.33523559570301</v>
      </c>
      <c r="I2124" s="37">
        <v>10.281618118286101</v>
      </c>
      <c r="J2124" s="37">
        <v>41.079982757568402</v>
      </c>
      <c r="K2124" s="37">
        <v>9.7217702865600604</v>
      </c>
      <c r="L2124" s="37">
        <v>33.876056671142599</v>
      </c>
      <c r="M2124" s="37">
        <v>0.77973401546478305</v>
      </c>
      <c r="N2124" s="37">
        <v>16.022148132324201</v>
      </c>
      <c r="O2124" s="37">
        <v>0</v>
      </c>
      <c r="P2124" s="37">
        <v>0</v>
      </c>
      <c r="Q2124" s="37">
        <v>1.51588078588247E-2</v>
      </c>
      <c r="R2124" s="37">
        <v>25</v>
      </c>
      <c r="S2124" s="37">
        <v>0.42820397019386303</v>
      </c>
      <c r="T2124" s="46">
        <v>996.773193359375</v>
      </c>
      <c r="U2124" s="46">
        <v>723.95458984375</v>
      </c>
      <c r="V2124" s="13"/>
      <c r="W2124" s="13"/>
      <c r="X2124" s="13"/>
      <c r="Y2124" s="13"/>
      <c r="Z2124" s="13"/>
      <c r="AA2124" s="13"/>
    </row>
    <row r="2125" spans="1:27" ht="15.75" customHeight="1" x14ac:dyDescent="0.2">
      <c r="A2125" s="13"/>
      <c r="B2125" s="37" t="str">
        <f>"CRS25WT6008570"</f>
        <v>CRS25WT6008570</v>
      </c>
      <c r="C2125" s="38">
        <v>45911</v>
      </c>
      <c r="D2125" s="39">
        <v>0.77056712962962959</v>
      </c>
      <c r="E2125" s="37" t="s">
        <v>62</v>
      </c>
      <c r="F2125" s="37">
        <v>327</v>
      </c>
      <c r="G2125" s="37">
        <v>4</v>
      </c>
      <c r="H2125" s="37">
        <v>327.11441040039102</v>
      </c>
      <c r="I2125" s="37">
        <v>10.002173423767101</v>
      </c>
      <c r="J2125" s="37">
        <v>41.078826904296903</v>
      </c>
      <c r="K2125" s="37">
        <v>9.6417808532714808</v>
      </c>
      <c r="L2125" s="37">
        <v>33.926761627197301</v>
      </c>
      <c r="M2125" s="37">
        <v>0.79613602161407504</v>
      </c>
      <c r="N2125" s="37">
        <v>15.914104461669901</v>
      </c>
      <c r="O2125" s="37">
        <v>0</v>
      </c>
      <c r="P2125" s="37">
        <v>0</v>
      </c>
      <c r="Q2125" s="37">
        <v>1.0327381081879101E-2</v>
      </c>
      <c r="R2125" s="37">
        <v>25</v>
      </c>
      <c r="S2125" s="37">
        <v>0.42127135396003701</v>
      </c>
      <c r="T2125" s="46">
        <v>998.27770996093705</v>
      </c>
      <c r="U2125" s="46">
        <v>1106.1298828125</v>
      </c>
      <c r="V2125" s="13"/>
      <c r="W2125" s="13"/>
      <c r="X2125" s="13"/>
      <c r="Y2125" s="13"/>
      <c r="Z2125" s="13"/>
      <c r="AA2125" s="13"/>
    </row>
    <row r="2126" spans="1:27" ht="15.75" customHeight="1" x14ac:dyDescent="0.2">
      <c r="A2126" s="13"/>
      <c r="B2126" s="37" t="str">
        <f>"CRS25WT6008571"</f>
        <v>CRS25WT6008571</v>
      </c>
      <c r="C2126" s="38">
        <v>45911</v>
      </c>
      <c r="D2126" s="39">
        <v>0.75347222222222221</v>
      </c>
      <c r="E2126" s="37" t="s">
        <v>62</v>
      </c>
      <c r="F2126" s="37">
        <v>332</v>
      </c>
      <c r="G2126" s="37">
        <v>4</v>
      </c>
      <c r="H2126" s="37">
        <v>332.59826660156199</v>
      </c>
      <c r="I2126" s="37">
        <v>10.0196380615234</v>
      </c>
      <c r="J2126" s="37">
        <v>41.100101470947301</v>
      </c>
      <c r="K2126" s="37">
        <v>9.8156452178955096</v>
      </c>
      <c r="L2126" s="37">
        <v>33.8845024108887</v>
      </c>
      <c r="M2126" s="37">
        <v>0.80765342712402299</v>
      </c>
      <c r="N2126" s="37">
        <v>16.180892944335898</v>
      </c>
      <c r="O2126" s="37">
        <v>0</v>
      </c>
      <c r="P2126" s="37">
        <v>0</v>
      </c>
      <c r="Q2126" s="37">
        <v>1.25409225001931E-2</v>
      </c>
      <c r="R2126" s="37">
        <v>25</v>
      </c>
      <c r="S2126" s="37">
        <v>0.40538892149925199</v>
      </c>
      <c r="T2126" s="46">
        <v>995.45733642578102</v>
      </c>
      <c r="U2126" s="46">
        <v>2468.1435546875</v>
      </c>
      <c r="V2126" s="13"/>
      <c r="W2126" s="13"/>
      <c r="X2126" s="13"/>
      <c r="Y2126" s="13"/>
      <c r="Z2126" s="13"/>
      <c r="AA2126" s="13"/>
    </row>
    <row r="2127" spans="1:27" ht="15.75" customHeight="1" x14ac:dyDescent="0.2">
      <c r="A2127" s="13"/>
      <c r="B2127" s="37" t="str">
        <f>"CRS25WT6008572"</f>
        <v>CRS25WT6008572</v>
      </c>
      <c r="C2127" s="38">
        <v>45911</v>
      </c>
      <c r="D2127" s="39">
        <v>0.7513657407407407</v>
      </c>
      <c r="E2127" s="37" t="s">
        <v>62</v>
      </c>
      <c r="F2127" s="37">
        <v>329</v>
      </c>
      <c r="G2127" s="37">
        <v>4</v>
      </c>
      <c r="H2127" s="37">
        <v>329.77804565429699</v>
      </c>
      <c r="I2127" s="37">
        <v>10.142544746398899</v>
      </c>
      <c r="J2127" s="37">
        <v>41.142875671386697</v>
      </c>
      <c r="K2127" s="37">
        <v>9.7677392959594709</v>
      </c>
      <c r="L2127" s="37">
        <v>33.761962890625</v>
      </c>
      <c r="M2127" s="37">
        <v>0.79027849435806297</v>
      </c>
      <c r="N2127" s="37">
        <v>16.0436897277832</v>
      </c>
      <c r="O2127" s="37">
        <v>0</v>
      </c>
      <c r="P2127" s="37">
        <v>0</v>
      </c>
      <c r="Q2127" s="37">
        <v>1.50818442925811E-2</v>
      </c>
      <c r="R2127" s="37">
        <v>25</v>
      </c>
      <c r="S2127" s="37">
        <v>0.42645558714866599</v>
      </c>
      <c r="T2127" s="46">
        <v>997.52362060546898</v>
      </c>
      <c r="U2127" s="46">
        <v>815.36224365234398</v>
      </c>
      <c r="V2127" s="13"/>
      <c r="W2127" s="13"/>
      <c r="X2127" s="13"/>
      <c r="Y2127" s="13"/>
      <c r="Z2127" s="13"/>
      <c r="AA2127" s="13"/>
    </row>
    <row r="2128" spans="1:27" ht="15.75" customHeight="1" x14ac:dyDescent="0.2">
      <c r="A2128" s="13"/>
      <c r="B2128" s="37" t="str">
        <f>"CRS25WT6008573"</f>
        <v>CRS25WT6008573</v>
      </c>
      <c r="C2128" s="38">
        <v>45911</v>
      </c>
      <c r="D2128" s="39">
        <v>0.75802083333333325</v>
      </c>
      <c r="E2128" s="37" t="s">
        <v>62</v>
      </c>
      <c r="F2128" s="37">
        <v>330</v>
      </c>
      <c r="G2128" s="37">
        <v>4</v>
      </c>
      <c r="H2128" s="37">
        <v>330.64956665039102</v>
      </c>
      <c r="I2128" s="37">
        <v>10.072838783264199</v>
      </c>
      <c r="J2128" s="37">
        <v>41.010646820068402</v>
      </c>
      <c r="K2128" s="37">
        <v>9.7690982818603498</v>
      </c>
      <c r="L2128" s="37">
        <v>33.846477508544901</v>
      </c>
      <c r="M2128" s="37">
        <v>0.80042278766632102</v>
      </c>
      <c r="N2128" s="37">
        <v>16.0860900878906</v>
      </c>
      <c r="O2128" s="37">
        <v>0</v>
      </c>
      <c r="P2128" s="37">
        <v>0</v>
      </c>
      <c r="Q2128" s="37">
        <v>1.0476189665496301E-2</v>
      </c>
      <c r="R2128" s="37">
        <v>25</v>
      </c>
      <c r="S2128" s="37">
        <v>0.40972900390625</v>
      </c>
      <c r="T2128" s="46">
        <v>995.36755371093705</v>
      </c>
      <c r="U2128" s="46">
        <v>1371.35668945312</v>
      </c>
      <c r="V2128" s="13"/>
      <c r="W2128" s="13"/>
      <c r="X2128" s="13"/>
      <c r="Y2128" s="13"/>
      <c r="Z2128" s="13"/>
      <c r="AA2128" s="13"/>
    </row>
    <row r="2129" spans="1:27" ht="15.75" customHeight="1" x14ac:dyDescent="0.2">
      <c r="A2129" s="13"/>
      <c r="B2129" s="37" t="str">
        <f>"CRS25WT6008574"</f>
        <v>CRS25WT6008574</v>
      </c>
      <c r="C2129" s="38">
        <v>45911</v>
      </c>
      <c r="D2129" s="39">
        <v>0.75498842592592597</v>
      </c>
      <c r="E2129" s="37" t="s">
        <v>62</v>
      </c>
      <c r="F2129" s="37">
        <v>332</v>
      </c>
      <c r="G2129" s="37">
        <v>4</v>
      </c>
      <c r="H2129" s="37">
        <v>332.987060546875</v>
      </c>
      <c r="I2129" s="37">
        <v>10.1234045028687</v>
      </c>
      <c r="J2129" s="37">
        <v>41.0743598937988</v>
      </c>
      <c r="K2129" s="37">
        <v>9.83386325836182</v>
      </c>
      <c r="L2129" s="37">
        <v>33.861263275146499</v>
      </c>
      <c r="M2129" s="37">
        <v>0.80081087350845304</v>
      </c>
      <c r="N2129" s="37">
        <v>16.1998081207275</v>
      </c>
      <c r="O2129" s="37">
        <v>0</v>
      </c>
      <c r="P2129" s="37">
        <v>0</v>
      </c>
      <c r="Q2129" s="37">
        <v>1.12704606726766E-2</v>
      </c>
      <c r="R2129" s="37">
        <v>25</v>
      </c>
      <c r="S2129" s="37">
        <v>0.41704970598220797</v>
      </c>
      <c r="T2129" s="46">
        <v>1006.36859130859</v>
      </c>
      <c r="U2129" s="46">
        <v>1498.22387695313</v>
      </c>
      <c r="V2129" s="13"/>
      <c r="W2129" s="13"/>
      <c r="X2129" s="13"/>
      <c r="Y2129" s="13"/>
      <c r="Z2129" s="13"/>
      <c r="AA2129" s="13"/>
    </row>
    <row r="2130" spans="1:27" ht="15.75" customHeight="1" x14ac:dyDescent="0.2">
      <c r="A2130" s="13"/>
      <c r="B2130" s="37" t="str">
        <f>"CRS25WT6008575"</f>
        <v>CRS25WT6008575</v>
      </c>
      <c r="C2130" s="38">
        <v>45911</v>
      </c>
      <c r="D2130" s="39">
        <v>0.74490740740740735</v>
      </c>
      <c r="E2130" s="37" t="s">
        <v>62</v>
      </c>
      <c r="F2130" s="37">
        <v>330</v>
      </c>
      <c r="G2130" s="37">
        <v>4</v>
      </c>
      <c r="H2130" s="37">
        <v>330.12295532226602</v>
      </c>
      <c r="I2130" s="37">
        <v>10.136517524719199</v>
      </c>
      <c r="J2130" s="37">
        <v>40.961132049560497</v>
      </c>
      <c r="K2130" s="37">
        <v>9.7951173782348597</v>
      </c>
      <c r="L2130" s="37">
        <v>33.702808380127003</v>
      </c>
      <c r="M2130" s="37">
        <v>0.79508763551712003</v>
      </c>
      <c r="N2130" s="37">
        <v>16.060470581054702</v>
      </c>
      <c r="O2130" s="37">
        <v>0</v>
      </c>
      <c r="P2130" s="37">
        <v>0</v>
      </c>
      <c r="Q2130" s="37">
        <v>1.37897012755275E-2</v>
      </c>
      <c r="R2130" s="37">
        <v>25</v>
      </c>
      <c r="S2130" s="37">
        <v>0.41128003597259499</v>
      </c>
      <c r="T2130" s="46">
        <v>1003.38244628906</v>
      </c>
      <c r="U2130" s="46">
        <v>1562.25</v>
      </c>
      <c r="V2130" s="13"/>
      <c r="W2130" s="13"/>
      <c r="X2130" s="13"/>
      <c r="Y2130" s="13"/>
      <c r="Z2130" s="13"/>
      <c r="AA2130" s="13"/>
    </row>
    <row r="2131" spans="1:27" ht="15.75" customHeight="1" x14ac:dyDescent="0.2">
      <c r="A2131" s="13"/>
      <c r="B2131" s="37" t="str">
        <f>"CRS25WT6008576"</f>
        <v>CRS25WT6008576</v>
      </c>
      <c r="C2131" s="38">
        <v>45911</v>
      </c>
      <c r="D2131" s="39">
        <v>0.74453703703703711</v>
      </c>
      <c r="E2131" s="37" t="s">
        <v>62</v>
      </c>
      <c r="F2131" s="37">
        <v>329</v>
      </c>
      <c r="G2131" s="37">
        <v>4</v>
      </c>
      <c r="H2131" s="37">
        <v>329.03079223632801</v>
      </c>
      <c r="I2131" s="37">
        <v>10.1384382247925</v>
      </c>
      <c r="J2131" s="37">
        <v>41.020252227783203</v>
      </c>
      <c r="K2131" s="37">
        <v>9.7382917404174805</v>
      </c>
      <c r="L2131" s="37">
        <v>33.787319183349602</v>
      </c>
      <c r="M2131" s="37">
        <v>0.79116517305374101</v>
      </c>
      <c r="N2131" s="37">
        <v>16.0073356628418</v>
      </c>
      <c r="O2131" s="37">
        <v>0</v>
      </c>
      <c r="P2131" s="37">
        <v>0</v>
      </c>
      <c r="Q2131" s="37">
        <v>1.09474249184132E-2</v>
      </c>
      <c r="R2131" s="37">
        <v>25</v>
      </c>
      <c r="S2131" s="37">
        <v>0.43256962299346902</v>
      </c>
      <c r="T2131" s="46">
        <v>1005.947265625</v>
      </c>
      <c r="U2131" s="46">
        <v>1142.60705566406</v>
      </c>
      <c r="V2131" s="13"/>
      <c r="W2131" s="13"/>
      <c r="X2131" s="13"/>
      <c r="Y2131" s="13"/>
      <c r="Z2131" s="13"/>
      <c r="AA2131" s="13"/>
    </row>
    <row r="2132" spans="1:27" ht="15.75" customHeight="1" x14ac:dyDescent="0.2">
      <c r="A2132" s="13"/>
      <c r="B2132" s="37" t="str">
        <f>"CRS25WT6008577"</f>
        <v>CRS25WT6008577</v>
      </c>
      <c r="C2132" s="38">
        <v>45911</v>
      </c>
      <c r="D2132" s="39">
        <v>0.74416666666666664</v>
      </c>
      <c r="E2132" s="37" t="s">
        <v>62</v>
      </c>
      <c r="F2132" s="37">
        <v>333</v>
      </c>
      <c r="G2132" s="37">
        <v>4</v>
      </c>
      <c r="H2132" s="37">
        <v>333.616455078125</v>
      </c>
      <c r="I2132" s="37">
        <v>10.301685333251999</v>
      </c>
      <c r="J2132" s="37">
        <v>41.035232543945298</v>
      </c>
      <c r="K2132" s="37">
        <v>9.8882360458374006</v>
      </c>
      <c r="L2132" s="37">
        <v>33.738723754882798</v>
      </c>
      <c r="M2132" s="37">
        <v>0.78919130563735995</v>
      </c>
      <c r="N2132" s="37">
        <v>16.2304286956787</v>
      </c>
      <c r="O2132" s="37">
        <v>0</v>
      </c>
      <c r="P2132" s="37">
        <v>0</v>
      </c>
      <c r="Q2132" s="37">
        <v>1.3809518888592699E-2</v>
      </c>
      <c r="R2132" s="37">
        <v>25</v>
      </c>
      <c r="S2132" s="37">
        <v>0.41743135452270502</v>
      </c>
      <c r="T2132" s="46">
        <v>1020.18542480469</v>
      </c>
      <c r="U2132" s="46">
        <v>1100.36462402344</v>
      </c>
      <c r="V2132" s="13"/>
      <c r="W2132" s="13"/>
      <c r="X2132" s="13"/>
      <c r="Y2132" s="13"/>
      <c r="Z2132" s="13"/>
      <c r="AA2132" s="13"/>
    </row>
    <row r="2133" spans="1:27" ht="15.75" customHeight="1" x14ac:dyDescent="0.2">
      <c r="A2133" s="13"/>
      <c r="B2133" s="37" t="str">
        <f>"CRS25WT6008579"</f>
        <v>CRS25WT6008579</v>
      </c>
      <c r="C2133" s="38">
        <v>45952</v>
      </c>
      <c r="D2133" s="39">
        <v>0.96561342592592592</v>
      </c>
      <c r="E2133" s="37" t="s">
        <v>62</v>
      </c>
      <c r="F2133" s="37">
        <v>213</v>
      </c>
      <c r="G2133" s="37">
        <v>4</v>
      </c>
      <c r="H2133" s="37">
        <v>213.49014282226599</v>
      </c>
      <c r="I2133" s="37">
        <v>10.0516662597656</v>
      </c>
      <c r="J2133" s="37">
        <v>27.393236160278299</v>
      </c>
      <c r="K2133" s="37">
        <v>9.6552219390869105</v>
      </c>
      <c r="L2133" s="37">
        <v>22.111366271972699</v>
      </c>
      <c r="M2133" s="37">
        <v>0.77534759044647195</v>
      </c>
      <c r="N2133" s="37">
        <v>10.386287689209</v>
      </c>
      <c r="O2133" s="37">
        <v>0</v>
      </c>
      <c r="P2133" s="37">
        <v>0</v>
      </c>
      <c r="Q2133" s="37">
        <v>1.51588078588247E-2</v>
      </c>
      <c r="R2133" s="37">
        <v>25</v>
      </c>
      <c r="S2133" s="37">
        <v>0.269705951213837</v>
      </c>
      <c r="T2133" s="46">
        <v>1000.01599121094</v>
      </c>
      <c r="U2133" s="46">
        <v>338.13143920898398</v>
      </c>
      <c r="V2133" s="13"/>
      <c r="W2133" s="13"/>
      <c r="X2133" s="13"/>
      <c r="Y2133" s="13"/>
      <c r="Z2133" s="13"/>
      <c r="AA2133" s="13"/>
    </row>
    <row r="2134" spans="1:27" ht="15.75" customHeight="1" x14ac:dyDescent="0.2">
      <c r="A2134" s="13"/>
      <c r="B2134" s="37" t="str">
        <f>"CRS25WT6008586"</f>
        <v>CRS25WT6008586</v>
      </c>
      <c r="C2134" s="38">
        <v>45911</v>
      </c>
      <c r="D2134" s="39">
        <v>0.79168981481481471</v>
      </c>
      <c r="E2134" s="37" t="s">
        <v>62</v>
      </c>
      <c r="F2134" s="37">
        <v>328</v>
      </c>
      <c r="G2134" s="37">
        <v>4</v>
      </c>
      <c r="H2134" s="37">
        <v>328.54940795898398</v>
      </c>
      <c r="I2134" s="37">
        <v>10.124828338623001</v>
      </c>
      <c r="J2134" s="37">
        <v>41.098949432372997</v>
      </c>
      <c r="K2134" s="37">
        <v>9.6967601776122994</v>
      </c>
      <c r="L2134" s="37">
        <v>33.882392883300803</v>
      </c>
      <c r="M2134" s="37">
        <v>0.78955483436584495</v>
      </c>
      <c r="N2134" s="37">
        <v>15.9839162826538</v>
      </c>
      <c r="O2134" s="37">
        <v>0</v>
      </c>
      <c r="P2134" s="37">
        <v>0</v>
      </c>
      <c r="Q2134" s="37">
        <v>1.5238094143569501E-2</v>
      </c>
      <c r="R2134" s="37">
        <v>25</v>
      </c>
      <c r="S2134" s="37">
        <v>0.42658466100692699</v>
      </c>
      <c r="T2134" s="46">
        <v>996.53747558593795</v>
      </c>
      <c r="U2134" s="46">
        <v>941.18878173828102</v>
      </c>
      <c r="V2134" s="13"/>
      <c r="W2134" s="13"/>
      <c r="X2134" s="13"/>
      <c r="Y2134" s="13"/>
      <c r="Z2134" s="13"/>
      <c r="AA2134" s="13"/>
    </row>
    <row r="2135" spans="1:27" ht="15.75" customHeight="1" x14ac:dyDescent="0.2">
      <c r="A2135" s="13"/>
      <c r="B2135" s="37" t="str">
        <f>"CRS25WT6008587"</f>
        <v>CRS25WT6008587</v>
      </c>
      <c r="C2135" s="38">
        <v>45911</v>
      </c>
      <c r="D2135" s="39">
        <v>0.79002314814814811</v>
      </c>
      <c r="E2135" s="37" t="s">
        <v>62</v>
      </c>
      <c r="F2135" s="37">
        <v>328</v>
      </c>
      <c r="G2135" s="37">
        <v>4</v>
      </c>
      <c r="H2135" s="37">
        <v>328.0234375</v>
      </c>
      <c r="I2135" s="37">
        <v>10.164767265319799</v>
      </c>
      <c r="J2135" s="37">
        <v>41.142601013183601</v>
      </c>
      <c r="K2135" s="37">
        <v>9.6421537399291992</v>
      </c>
      <c r="L2135" s="37">
        <v>34.019721984863303</v>
      </c>
      <c r="M2135" s="37">
        <v>0.78436046838760398</v>
      </c>
      <c r="N2135" s="37">
        <v>15.9583282470703</v>
      </c>
      <c r="O2135" s="37">
        <v>0</v>
      </c>
      <c r="P2135" s="37">
        <v>0</v>
      </c>
      <c r="Q2135" s="37">
        <v>1.04761905968189E-2</v>
      </c>
      <c r="R2135" s="37">
        <v>25</v>
      </c>
      <c r="S2135" s="37">
        <v>0.42130371928214999</v>
      </c>
      <c r="T2135" s="46">
        <v>999.921630859375</v>
      </c>
      <c r="U2135" s="46">
        <v>685.94091796875</v>
      </c>
      <c r="V2135" s="13"/>
      <c r="W2135" s="13"/>
      <c r="X2135" s="13"/>
      <c r="Y2135" s="13"/>
      <c r="Z2135" s="13"/>
      <c r="AA2135" s="13"/>
    </row>
    <row r="2136" spans="1:27" ht="15.75" customHeight="1" x14ac:dyDescent="0.2">
      <c r="A2136" s="13"/>
      <c r="B2136" s="37" t="str">
        <f>"CRS25WT6008588"</f>
        <v>CRS25WT6008588</v>
      </c>
      <c r="C2136" s="38">
        <v>45911</v>
      </c>
      <c r="D2136" s="39">
        <v>0.78957175925925915</v>
      </c>
      <c r="E2136" s="37" t="s">
        <v>62</v>
      </c>
      <c r="F2136" s="37">
        <v>330</v>
      </c>
      <c r="G2136" s="37">
        <v>4</v>
      </c>
      <c r="H2136" s="37">
        <v>330.124755859375</v>
      </c>
      <c r="I2136" s="37">
        <v>10.150372505188001</v>
      </c>
      <c r="J2136" s="37">
        <v>41.110927581787102</v>
      </c>
      <c r="K2136" s="37">
        <v>9.7190122604370099</v>
      </c>
      <c r="L2136" s="37">
        <v>33.966903686523402</v>
      </c>
      <c r="M2136" s="37">
        <v>0.79111355543136597</v>
      </c>
      <c r="N2136" s="37">
        <v>16.0605564117432</v>
      </c>
      <c r="O2136" s="37">
        <v>0</v>
      </c>
      <c r="P2136" s="37">
        <v>0</v>
      </c>
      <c r="Q2136" s="37">
        <v>1.06352306902409E-2</v>
      </c>
      <c r="R2136" s="37">
        <v>25</v>
      </c>
      <c r="S2136" s="37">
        <v>0.415184766054153</v>
      </c>
      <c r="T2136" s="46">
        <v>995.233154296875</v>
      </c>
      <c r="U2136" s="46">
        <v>763.99200439453102</v>
      </c>
      <c r="V2136" s="13"/>
      <c r="W2136" s="13"/>
      <c r="X2136" s="13"/>
      <c r="Y2136" s="13"/>
      <c r="Z2136" s="13"/>
      <c r="AA2136" s="13"/>
    </row>
    <row r="2137" spans="1:27" ht="15.75" customHeight="1" x14ac:dyDescent="0.2">
      <c r="A2137" s="13"/>
      <c r="B2137" s="37" t="str">
        <f>"CRS25WT6008589"</f>
        <v>CRS25WT6008589</v>
      </c>
      <c r="C2137" s="38">
        <v>45911</v>
      </c>
      <c r="D2137" s="39">
        <v>0.90605324074074067</v>
      </c>
      <c r="E2137" s="37" t="s">
        <v>62</v>
      </c>
      <c r="F2137" s="37">
        <v>333</v>
      </c>
      <c r="G2137" s="37">
        <v>4</v>
      </c>
      <c r="H2137" s="37">
        <v>333.27795410156199</v>
      </c>
      <c r="I2137" s="37">
        <v>10.4146928787231</v>
      </c>
      <c r="J2137" s="37">
        <v>41.3483695983887</v>
      </c>
      <c r="K2137" s="37">
        <v>9.7881002426147496</v>
      </c>
      <c r="L2137" s="37">
        <v>34.049301147460902</v>
      </c>
      <c r="M2137" s="37">
        <v>0.77393007278442405</v>
      </c>
      <c r="N2137" s="37">
        <v>16.213960647583001</v>
      </c>
      <c r="O2137" s="37">
        <v>0</v>
      </c>
      <c r="P2137" s="37">
        <v>0</v>
      </c>
      <c r="Q2137" s="37">
        <v>1.1329404078423999E-2</v>
      </c>
      <c r="R2137" s="37">
        <v>25</v>
      </c>
      <c r="S2137" s="37">
        <v>0.42394521832466098</v>
      </c>
      <c r="T2137" s="46">
        <v>998.730224609375</v>
      </c>
      <c r="U2137" s="46">
        <v>849.57470703125</v>
      </c>
      <c r="V2137" s="13"/>
      <c r="W2137" s="13"/>
      <c r="X2137" s="13"/>
      <c r="Y2137" s="13"/>
      <c r="Z2137" s="13"/>
      <c r="AA2137" s="13"/>
    </row>
    <row r="2138" spans="1:27" ht="15.75" customHeight="1" x14ac:dyDescent="0.2">
      <c r="A2138" s="13"/>
      <c r="B2138" s="37" t="str">
        <f>"CRS25WT6008594"</f>
        <v>CRS25WT6008594</v>
      </c>
      <c r="C2138" s="38">
        <v>45911</v>
      </c>
      <c r="D2138" s="39">
        <v>0.73864583333333333</v>
      </c>
      <c r="E2138" s="37" t="s">
        <v>62</v>
      </c>
      <c r="F2138" s="37">
        <v>331</v>
      </c>
      <c r="G2138" s="37">
        <v>4</v>
      </c>
      <c r="H2138" s="37">
        <v>331.41769409179699</v>
      </c>
      <c r="I2138" s="37">
        <v>10.1355037689209</v>
      </c>
      <c r="J2138" s="37">
        <v>41.047046661377003</v>
      </c>
      <c r="K2138" s="37">
        <v>9.8489694595336896</v>
      </c>
      <c r="L2138" s="37">
        <v>33.649986267089801</v>
      </c>
      <c r="M2138" s="37">
        <v>0.79661494493484497</v>
      </c>
      <c r="N2138" s="37">
        <v>16.123458862304702</v>
      </c>
      <c r="O2138" s="37">
        <v>0</v>
      </c>
      <c r="P2138" s="37">
        <v>0</v>
      </c>
      <c r="Q2138" s="37">
        <v>1.03176152333617E-2</v>
      </c>
      <c r="R2138" s="37">
        <v>25</v>
      </c>
      <c r="S2138" s="37">
        <v>0.42847487330436701</v>
      </c>
      <c r="T2138" s="46">
        <v>1013.56225585938</v>
      </c>
      <c r="U2138" s="46">
        <v>1430.91906738281</v>
      </c>
      <c r="V2138" s="13"/>
      <c r="W2138" s="13"/>
      <c r="X2138" s="13"/>
      <c r="Y2138" s="13"/>
      <c r="Z2138" s="13"/>
      <c r="AA2138" s="13"/>
    </row>
    <row r="2139" spans="1:27" ht="15.75" customHeight="1" x14ac:dyDescent="0.2">
      <c r="A2139" s="13"/>
      <c r="B2139" s="37" t="str">
        <f>"CRS25WT6008595"</f>
        <v>CRS25WT6008595</v>
      </c>
      <c r="C2139" s="38">
        <v>45911</v>
      </c>
      <c r="D2139" s="39">
        <v>0.73944444444444446</v>
      </c>
      <c r="E2139" s="37" t="s">
        <v>62</v>
      </c>
      <c r="F2139" s="37">
        <v>328</v>
      </c>
      <c r="G2139" s="37">
        <v>4</v>
      </c>
      <c r="H2139" s="37">
        <v>328.406494140625</v>
      </c>
      <c r="I2139" s="37">
        <v>10.130897521972701</v>
      </c>
      <c r="J2139" s="37">
        <v>41.002010345458999</v>
      </c>
      <c r="K2139" s="37">
        <v>9.7692966461181605</v>
      </c>
      <c r="L2139" s="37">
        <v>33.616184234619098</v>
      </c>
      <c r="M2139" s="37">
        <v>0.79060339927673295</v>
      </c>
      <c r="N2139" s="37">
        <v>15.9769639968872</v>
      </c>
      <c r="O2139" s="37">
        <v>0</v>
      </c>
      <c r="P2139" s="37">
        <v>0</v>
      </c>
      <c r="Q2139" s="37">
        <v>1.13095231354237E-2</v>
      </c>
      <c r="R2139" s="37">
        <v>25</v>
      </c>
      <c r="S2139" s="37">
        <v>0.43883648514747597</v>
      </c>
      <c r="T2139" s="46">
        <v>1003.77435302734</v>
      </c>
      <c r="U2139" s="46">
        <v>1775.45202636719</v>
      </c>
      <c r="V2139" s="13"/>
      <c r="W2139" s="13"/>
      <c r="X2139" s="13"/>
      <c r="Y2139" s="13"/>
      <c r="Z2139" s="13"/>
      <c r="AA2139" s="13"/>
    </row>
    <row r="2140" spans="1:27" ht="15.75" customHeight="1" x14ac:dyDescent="0.2">
      <c r="A2140" s="13"/>
      <c r="B2140" s="37" t="str">
        <f>"CRS25WT6008596"</f>
        <v>CRS25WT6008596</v>
      </c>
      <c r="C2140" s="38">
        <v>45911</v>
      </c>
      <c r="D2140" s="39">
        <v>0.73898148148148157</v>
      </c>
      <c r="E2140" s="37" t="s">
        <v>62</v>
      </c>
      <c r="F2140" s="37">
        <v>327</v>
      </c>
      <c r="G2140" s="37">
        <v>4</v>
      </c>
      <c r="H2140" s="37">
        <v>327.68121337890602</v>
      </c>
      <c r="I2140" s="37">
        <v>10.0874185562134</v>
      </c>
      <c r="J2140" s="37">
        <v>40.966552734375</v>
      </c>
      <c r="K2140" s="37">
        <v>9.7624483108520508</v>
      </c>
      <c r="L2140" s="37">
        <v>33.565479278564503</v>
      </c>
      <c r="M2140" s="37">
        <v>0.79294317960739102</v>
      </c>
      <c r="N2140" s="37">
        <v>15.941679000854499</v>
      </c>
      <c r="O2140" s="37">
        <v>0</v>
      </c>
      <c r="P2140" s="37">
        <v>0</v>
      </c>
      <c r="Q2140" s="37">
        <v>1.0327381081879101E-2</v>
      </c>
      <c r="R2140" s="37">
        <v>25</v>
      </c>
      <c r="S2140" s="37">
        <v>0.43992632627487199</v>
      </c>
      <c r="T2140" s="46">
        <v>1009.66223144531</v>
      </c>
      <c r="U2140" s="46">
        <v>1793.96179199219</v>
      </c>
      <c r="V2140" s="13"/>
      <c r="W2140" s="13"/>
      <c r="X2140" s="13"/>
      <c r="Y2140" s="13"/>
      <c r="Z2140" s="13"/>
      <c r="AA2140" s="13"/>
    </row>
    <row r="2141" spans="1:27" ht="15.75" customHeight="1" x14ac:dyDescent="0.2">
      <c r="A2141" s="13"/>
      <c r="B2141" s="37" t="str">
        <f>"CRS25WT6008602"</f>
        <v>CRS25WT6008602</v>
      </c>
      <c r="C2141" s="38">
        <v>45911</v>
      </c>
      <c r="D2141" s="39">
        <v>0.8019560185185185</v>
      </c>
      <c r="E2141" s="37" t="s">
        <v>62</v>
      </c>
      <c r="F2141" s="37">
        <v>330</v>
      </c>
      <c r="G2141" s="37">
        <v>4</v>
      </c>
      <c r="H2141" s="37">
        <v>330.62927246093699</v>
      </c>
      <c r="I2141" s="37">
        <v>10.1364135742187</v>
      </c>
      <c r="J2141" s="37">
        <v>41.175834655761697</v>
      </c>
      <c r="K2141" s="37">
        <v>9.7800989151000994</v>
      </c>
      <c r="L2141" s="37">
        <v>33.806331634521499</v>
      </c>
      <c r="M2141" s="37">
        <v>0.79216301441192605</v>
      </c>
      <c r="N2141" s="37">
        <v>16.0851020812988</v>
      </c>
      <c r="O2141" s="37">
        <v>0</v>
      </c>
      <c r="P2141" s="37">
        <v>0</v>
      </c>
      <c r="Q2141" s="37">
        <v>1.13095231354237E-2</v>
      </c>
      <c r="R2141" s="37">
        <v>25</v>
      </c>
      <c r="S2141" s="37">
        <v>0.42103335261344899</v>
      </c>
      <c r="T2141" s="46">
        <v>996.37921142578102</v>
      </c>
      <c r="U2141" s="46">
        <v>1165.95629882812</v>
      </c>
      <c r="V2141" s="13"/>
      <c r="W2141" s="13"/>
      <c r="X2141" s="13"/>
      <c r="Y2141" s="13"/>
      <c r="Z2141" s="13"/>
      <c r="AA2141" s="13"/>
    </row>
    <row r="2142" spans="1:27" ht="15.75" customHeight="1" x14ac:dyDescent="0.2">
      <c r="A2142" s="13"/>
      <c r="B2142" s="37" t="str">
        <f>"CRS25WT6008603"</f>
        <v>CRS25WT6008603</v>
      </c>
      <c r="C2142" s="38">
        <v>45911</v>
      </c>
      <c r="D2142" s="39">
        <v>0.7978587962962963</v>
      </c>
      <c r="E2142" s="37" t="s">
        <v>62</v>
      </c>
      <c r="F2142" s="37">
        <v>330</v>
      </c>
      <c r="G2142" s="37">
        <v>4</v>
      </c>
      <c r="H2142" s="37">
        <v>330.85922241210898</v>
      </c>
      <c r="I2142" s="37">
        <v>10.162036895751999</v>
      </c>
      <c r="J2142" s="37">
        <v>41.1168403625488</v>
      </c>
      <c r="K2142" s="37">
        <v>9.8065128326415998</v>
      </c>
      <c r="L2142" s="37">
        <v>33.738723754882798</v>
      </c>
      <c r="M2142" s="37">
        <v>0.79184967279434204</v>
      </c>
      <c r="N2142" s="37">
        <v>16.096288681030298</v>
      </c>
      <c r="O2142" s="37">
        <v>0</v>
      </c>
      <c r="P2142" s="37">
        <v>0</v>
      </c>
      <c r="Q2142" s="37">
        <v>1.13095231354237E-2</v>
      </c>
      <c r="R2142" s="37">
        <v>25</v>
      </c>
      <c r="S2142" s="37">
        <v>0.430181443691254</v>
      </c>
      <c r="T2142" s="46">
        <v>995.18499755859398</v>
      </c>
      <c r="U2142" s="46">
        <v>1175.53845214844</v>
      </c>
      <c r="V2142" s="13"/>
      <c r="W2142" s="13"/>
      <c r="X2142" s="13"/>
      <c r="Y2142" s="13"/>
      <c r="Z2142" s="13"/>
      <c r="AA2142" s="13"/>
    </row>
    <row r="2143" spans="1:27" ht="15.75" customHeight="1" x14ac:dyDescent="0.2">
      <c r="A2143" s="13"/>
      <c r="B2143" s="37" t="str">
        <f>"CRS25WT6008604"</f>
        <v>CRS25WT6008604</v>
      </c>
      <c r="C2143" s="38">
        <v>45911</v>
      </c>
      <c r="D2143" s="39">
        <v>0.80083333333333329</v>
      </c>
      <c r="E2143" s="37" t="s">
        <v>62</v>
      </c>
      <c r="F2143" s="37">
        <v>331</v>
      </c>
      <c r="G2143" s="37">
        <v>4</v>
      </c>
      <c r="H2143" s="37">
        <v>331.01910400390602</v>
      </c>
      <c r="I2143" s="37">
        <v>10.092241287231399</v>
      </c>
      <c r="J2143" s="37">
        <v>41.2207641601562</v>
      </c>
      <c r="K2143" s="37">
        <v>9.7441310882568395</v>
      </c>
      <c r="L2143" s="37">
        <v>33.971126556396499</v>
      </c>
      <c r="M2143" s="37">
        <v>0.79570007324218806</v>
      </c>
      <c r="N2143" s="37">
        <v>16.104066848754901</v>
      </c>
      <c r="O2143" s="37">
        <v>0</v>
      </c>
      <c r="P2143" s="37">
        <v>0</v>
      </c>
      <c r="Q2143" s="37">
        <v>1.0327380150556601E-2</v>
      </c>
      <c r="R2143" s="37">
        <v>25</v>
      </c>
      <c r="S2143" s="37">
        <v>0.42079767584800698</v>
      </c>
      <c r="T2143" s="46">
        <v>994.93780517578102</v>
      </c>
      <c r="U2143" s="46">
        <v>1383.78637695312</v>
      </c>
      <c r="V2143" s="13"/>
      <c r="W2143" s="13"/>
      <c r="X2143" s="13"/>
      <c r="Y2143" s="13"/>
      <c r="Z2143" s="13"/>
      <c r="AA2143" s="13"/>
    </row>
    <row r="2144" spans="1:27" ht="15.75" customHeight="1" x14ac:dyDescent="0.2">
      <c r="A2144" s="13"/>
      <c r="B2144" s="37" t="str">
        <f>"CRS25WT6008610"</f>
        <v>CRS25WT6008610</v>
      </c>
      <c r="C2144" s="38">
        <v>45911</v>
      </c>
      <c r="D2144" s="39">
        <v>0.79855324074074074</v>
      </c>
      <c r="E2144" s="37" t="s">
        <v>62</v>
      </c>
      <c r="F2144" s="37">
        <v>328</v>
      </c>
      <c r="G2144" s="37">
        <v>4</v>
      </c>
      <c r="H2144" s="37">
        <v>328.79232788085898</v>
      </c>
      <c r="I2144" s="37">
        <v>10.210371017456101</v>
      </c>
      <c r="J2144" s="37">
        <v>41.201267242431598</v>
      </c>
      <c r="K2144" s="37">
        <v>9.7130146026611293</v>
      </c>
      <c r="L2144" s="37">
        <v>33.850700378417997</v>
      </c>
      <c r="M2144" s="37">
        <v>0.78157305717468295</v>
      </c>
      <c r="N2144" s="37">
        <v>15.995735168456999</v>
      </c>
      <c r="O2144" s="37">
        <v>0</v>
      </c>
      <c r="P2144" s="37">
        <v>0</v>
      </c>
      <c r="Q2144" s="37">
        <v>1.1269850656390201E-2</v>
      </c>
      <c r="R2144" s="37">
        <v>25</v>
      </c>
      <c r="S2144" s="37">
        <v>0.43218147754669201</v>
      </c>
      <c r="T2144" s="46">
        <v>996.95928955078102</v>
      </c>
      <c r="U2144" s="46">
        <v>1302.93383789062</v>
      </c>
      <c r="V2144" s="13"/>
      <c r="W2144" s="13"/>
      <c r="X2144" s="13"/>
      <c r="Y2144" s="13"/>
      <c r="Z2144" s="13"/>
      <c r="AA2144" s="13"/>
    </row>
    <row r="2145" spans="1:27" ht="15.75" customHeight="1" x14ac:dyDescent="0.2">
      <c r="A2145" s="13"/>
      <c r="B2145" s="37" t="str">
        <f>"CRS25WT6008611"</f>
        <v>CRS25WT6008611</v>
      </c>
      <c r="C2145" s="38">
        <v>45911</v>
      </c>
      <c r="D2145" s="39">
        <v>0.79922453703703711</v>
      </c>
      <c r="E2145" s="37" t="s">
        <v>62</v>
      </c>
      <c r="F2145" s="37">
        <v>324</v>
      </c>
      <c r="G2145" s="37">
        <v>4</v>
      </c>
      <c r="H2145" s="37">
        <v>324.73175048828102</v>
      </c>
      <c r="I2145" s="37">
        <v>10.0378980636597</v>
      </c>
      <c r="J2145" s="37">
        <v>41.166042327880902</v>
      </c>
      <c r="K2145" s="37">
        <v>9.6757936477661097</v>
      </c>
      <c r="L2145" s="37">
        <v>33.561252593994098</v>
      </c>
      <c r="M2145" s="37">
        <v>0.78585577011108398</v>
      </c>
      <c r="N2145" s="37">
        <v>15.7981882095337</v>
      </c>
      <c r="O2145" s="37">
        <v>0</v>
      </c>
      <c r="P2145" s="37">
        <v>0</v>
      </c>
      <c r="Q2145" s="37">
        <v>1.09474202618003E-2</v>
      </c>
      <c r="R2145" s="37">
        <v>25</v>
      </c>
      <c r="S2145" s="37">
        <v>0.45915469527244601</v>
      </c>
      <c r="T2145" s="46">
        <v>995.47119140625</v>
      </c>
      <c r="U2145" s="46">
        <v>1524.359375</v>
      </c>
      <c r="V2145" s="13"/>
      <c r="W2145" s="13"/>
      <c r="X2145" s="13"/>
      <c r="Y2145" s="13"/>
      <c r="Z2145" s="13"/>
      <c r="AA2145" s="13"/>
    </row>
    <row r="2146" spans="1:27" ht="15.75" customHeight="1" x14ac:dyDescent="0.2">
      <c r="A2146" s="13"/>
      <c r="B2146" s="37" t="str">
        <f>"CRS25WT6008612"</f>
        <v>CRS25WT6008612</v>
      </c>
      <c r="C2146" s="38">
        <v>45911</v>
      </c>
      <c r="D2146" s="39">
        <v>0.79997685185185186</v>
      </c>
      <c r="E2146" s="37" t="s">
        <v>62</v>
      </c>
      <c r="F2146" s="37">
        <v>332</v>
      </c>
      <c r="G2146" s="37">
        <v>4</v>
      </c>
      <c r="H2146" s="37">
        <v>332.96963500976602</v>
      </c>
      <c r="I2146" s="37">
        <v>10.091035842895501</v>
      </c>
      <c r="J2146" s="37">
        <v>41.233406066894503</v>
      </c>
      <c r="K2146" s="37">
        <v>9.8284425735473597</v>
      </c>
      <c r="L2146" s="37">
        <v>33.878166198730497</v>
      </c>
      <c r="M2146" s="37">
        <v>0.80023890733718905</v>
      </c>
      <c r="N2146" s="37">
        <v>16.198961257934599</v>
      </c>
      <c r="O2146" s="37">
        <v>0</v>
      </c>
      <c r="P2146" s="37">
        <v>0</v>
      </c>
      <c r="Q2146" s="37">
        <v>1.06547614559531E-2</v>
      </c>
      <c r="R2146" s="37">
        <v>25</v>
      </c>
      <c r="S2146" s="37">
        <v>0.42146596312522899</v>
      </c>
      <c r="T2146" s="46">
        <v>994.87713623046898</v>
      </c>
      <c r="U2146" s="46">
        <v>1404.31530761719</v>
      </c>
      <c r="V2146" s="13"/>
      <c r="W2146" s="13"/>
      <c r="X2146" s="13"/>
      <c r="Y2146" s="13"/>
      <c r="Z2146" s="13"/>
      <c r="AA2146" s="13"/>
    </row>
    <row r="2147" spans="1:27" ht="15.75" customHeight="1" x14ac:dyDescent="0.2">
      <c r="A2147" s="13"/>
      <c r="B2147" s="37" t="str">
        <f>"CRS25WT6008619"</f>
        <v>CRS25WT6008619</v>
      </c>
      <c r="C2147" s="38">
        <v>45911</v>
      </c>
      <c r="D2147" s="39">
        <v>0.90952546296296299</v>
      </c>
      <c r="E2147" s="37" t="s">
        <v>62</v>
      </c>
      <c r="F2147" s="37">
        <v>327</v>
      </c>
      <c r="G2147" s="37">
        <v>4</v>
      </c>
      <c r="H2147" s="37">
        <v>327.21255493164102</v>
      </c>
      <c r="I2147" s="37">
        <v>10.2947988510132</v>
      </c>
      <c r="J2147" s="37">
        <v>41.221523284912102</v>
      </c>
      <c r="K2147" s="37">
        <v>9.60400485992432</v>
      </c>
      <c r="L2147" s="37">
        <v>34.070426940917997</v>
      </c>
      <c r="M2147" s="37">
        <v>0.771059811115265</v>
      </c>
      <c r="N2147" s="37">
        <v>15.9188785552978</v>
      </c>
      <c r="O2147" s="37">
        <v>0</v>
      </c>
      <c r="P2147" s="37">
        <v>0</v>
      </c>
      <c r="Q2147" s="37">
        <v>1.04737104848027E-2</v>
      </c>
      <c r="R2147" s="37">
        <v>25</v>
      </c>
      <c r="S2147" s="37">
        <v>0.43241342902183499</v>
      </c>
      <c r="T2147" s="46">
        <v>997.43835449218795</v>
      </c>
      <c r="U2147" s="46">
        <v>375.25238037109398</v>
      </c>
      <c r="V2147" s="13"/>
      <c r="W2147" s="13"/>
      <c r="X2147" s="13"/>
      <c r="Y2147" s="13"/>
      <c r="Z2147" s="13"/>
      <c r="AA2147" s="13"/>
    </row>
    <row r="2148" spans="1:27" ht="15.75" customHeight="1" x14ac:dyDescent="0.2">
      <c r="A2148" s="13"/>
      <c r="B2148" s="37" t="str">
        <f>"CRS25WT6008620"</f>
        <v>CRS25WT6008620</v>
      </c>
      <c r="C2148" s="38">
        <v>45917</v>
      </c>
      <c r="D2148" s="37" t="s">
        <v>416</v>
      </c>
      <c r="E2148" s="37" t="s">
        <v>62</v>
      </c>
      <c r="F2148" s="37">
        <v>327</v>
      </c>
      <c r="G2148" s="37">
        <v>4</v>
      </c>
      <c r="H2148" s="37">
        <v>327.93801879882801</v>
      </c>
      <c r="I2148" s="37">
        <v>10.150703430175801</v>
      </c>
      <c r="J2148" s="37">
        <v>41.018100738525398</v>
      </c>
      <c r="K2148" s="37">
        <v>9.8275270462036097</v>
      </c>
      <c r="L2148" s="37">
        <v>33.369335174560497</v>
      </c>
      <c r="M2148" s="37">
        <v>0.78762608766555797</v>
      </c>
      <c r="N2148" s="37">
        <v>15.9541730880737</v>
      </c>
      <c r="O2148" s="37">
        <v>0</v>
      </c>
      <c r="P2148" s="37">
        <v>0</v>
      </c>
      <c r="Q2148" s="37">
        <v>1.7579404637217501E-2</v>
      </c>
      <c r="R2148" s="37">
        <v>25</v>
      </c>
      <c r="S2148" s="37">
        <v>0.45961162447929399</v>
      </c>
      <c r="T2148" s="46">
        <v>1029.23315429688</v>
      </c>
      <c r="U2148" s="46">
        <v>1274.88708496094</v>
      </c>
      <c r="V2148" s="13"/>
      <c r="W2148" s="13"/>
      <c r="X2148" s="13"/>
      <c r="Y2148" s="13"/>
      <c r="Z2148" s="13"/>
      <c r="AA2148" s="13"/>
    </row>
    <row r="2149" spans="1:27" ht="15.75" customHeight="1" x14ac:dyDescent="0.2">
      <c r="A2149" s="13"/>
      <c r="B2149" s="37" t="str">
        <f>"CRS25WT6008621"</f>
        <v>CRS25WT6008621</v>
      </c>
      <c r="C2149" s="38">
        <v>45917</v>
      </c>
      <c r="D2149" s="37" t="s">
        <v>417</v>
      </c>
      <c r="E2149" s="37" t="s">
        <v>62</v>
      </c>
      <c r="F2149" s="37">
        <v>326</v>
      </c>
      <c r="G2149" s="37">
        <v>4</v>
      </c>
      <c r="H2149" s="37">
        <v>326.72311401367199</v>
      </c>
      <c r="I2149" s="37">
        <v>10.180397033691399</v>
      </c>
      <c r="J2149" s="37">
        <v>41.050373077392599</v>
      </c>
      <c r="K2149" s="37">
        <v>9.8016328811645508</v>
      </c>
      <c r="L2149" s="37">
        <v>33.333538055419901</v>
      </c>
      <c r="M2149" s="37">
        <v>0.78180426359176602</v>
      </c>
      <c r="N2149" s="37">
        <v>15.895067214965801</v>
      </c>
      <c r="O2149" s="37">
        <v>0</v>
      </c>
      <c r="P2149" s="37">
        <v>0</v>
      </c>
      <c r="Q2149" s="37">
        <v>1.5238075517118E-2</v>
      </c>
      <c r="R2149" s="37">
        <v>25</v>
      </c>
      <c r="S2149" s="37">
        <v>0.46611627936363198</v>
      </c>
      <c r="T2149" s="46">
        <v>1038.07360839844</v>
      </c>
      <c r="U2149" s="46">
        <v>2702.91625976562</v>
      </c>
      <c r="V2149" s="13"/>
      <c r="W2149" s="13"/>
      <c r="X2149" s="13"/>
      <c r="Y2149" s="13"/>
      <c r="Z2149" s="13"/>
      <c r="AA2149" s="13"/>
    </row>
    <row r="2150" spans="1:27" ht="15.75" customHeight="1" x14ac:dyDescent="0.2">
      <c r="A2150" s="13"/>
      <c r="B2150" s="37" t="str">
        <f>"CRS25WT6008623"</f>
        <v>CRS25WT6008623</v>
      </c>
      <c r="C2150" s="38">
        <v>45905</v>
      </c>
      <c r="D2150" s="39">
        <v>6.0011574074074071E-2</v>
      </c>
      <c r="E2150" s="37" t="s">
        <v>62</v>
      </c>
      <c r="F2150" s="37">
        <v>327</v>
      </c>
      <c r="G2150" s="37">
        <v>4</v>
      </c>
      <c r="H2150" s="37">
        <v>327.65905761718801</v>
      </c>
      <c r="I2150" s="37">
        <v>10.203589439392101</v>
      </c>
      <c r="J2150" s="37">
        <v>41.1630668640137</v>
      </c>
      <c r="K2150" s="37">
        <v>9.7251453399658203</v>
      </c>
      <c r="L2150" s="37">
        <v>33.691944122314503</v>
      </c>
      <c r="M2150" s="37">
        <v>0.78012013435363803</v>
      </c>
      <c r="N2150" s="37">
        <v>15.940601348876999</v>
      </c>
      <c r="O2150" s="37">
        <v>0</v>
      </c>
      <c r="P2150" s="37">
        <v>0</v>
      </c>
      <c r="Q2150" s="37">
        <v>1.82532984763384E-2</v>
      </c>
      <c r="R2150" s="37">
        <v>25</v>
      </c>
      <c r="S2150" s="37">
        <v>0.446699738502502</v>
      </c>
      <c r="T2150" s="46">
        <v>959.98571777343705</v>
      </c>
      <c r="U2150" s="46">
        <v>843.859130859375</v>
      </c>
      <c r="V2150" s="13"/>
      <c r="W2150" s="13"/>
      <c r="X2150" s="13"/>
      <c r="Y2150" s="13"/>
      <c r="Z2150" s="13"/>
      <c r="AA2150" s="13"/>
    </row>
    <row r="2151" spans="1:27" ht="15.75" customHeight="1" x14ac:dyDescent="0.2">
      <c r="A2151" s="13"/>
      <c r="B2151" s="37" t="str">
        <f>"CRS25WT6008625"</f>
        <v>CRS25WT6008625</v>
      </c>
      <c r="C2151" s="38">
        <v>45911</v>
      </c>
      <c r="D2151" s="39">
        <v>0.78431712962962974</v>
      </c>
      <c r="E2151" s="37" t="s">
        <v>62</v>
      </c>
      <c r="F2151" s="37">
        <v>326</v>
      </c>
      <c r="G2151" s="37">
        <v>4</v>
      </c>
      <c r="H2151" s="37">
        <v>326.62673950195301</v>
      </c>
      <c r="I2151" s="37">
        <v>9.9320068359375</v>
      </c>
      <c r="J2151" s="37">
        <v>41.226902008056598</v>
      </c>
      <c r="K2151" s="37">
        <v>9.6136379241943395</v>
      </c>
      <c r="L2151" s="37">
        <v>33.975357055664098</v>
      </c>
      <c r="M2151" s="37">
        <v>0.79768979549408003</v>
      </c>
      <c r="N2151" s="37">
        <v>15.890378952026399</v>
      </c>
      <c r="O2151" s="37">
        <v>0</v>
      </c>
      <c r="P2151" s="37">
        <v>0</v>
      </c>
      <c r="Q2151" s="37">
        <v>1.0163690894842099E-2</v>
      </c>
      <c r="R2151" s="37">
        <v>25</v>
      </c>
      <c r="S2151" s="37">
        <v>0.429220050573349</v>
      </c>
      <c r="T2151" s="46">
        <v>996.09948730468705</v>
      </c>
      <c r="U2151" s="46">
        <v>987.80725097656295</v>
      </c>
      <c r="V2151" s="13"/>
      <c r="W2151" s="13"/>
      <c r="X2151" s="13"/>
      <c r="Y2151" s="13"/>
      <c r="Z2151" s="13"/>
      <c r="AA2151" s="13"/>
    </row>
    <row r="2152" spans="1:27" ht="15.75" customHeight="1" x14ac:dyDescent="0.2">
      <c r="A2152" s="13"/>
      <c r="B2152" s="37" t="str">
        <f>"CRS25WT6008626"</f>
        <v>CRS25WT6008626</v>
      </c>
      <c r="C2152" s="38">
        <v>45911</v>
      </c>
      <c r="D2152" s="39">
        <v>0.78246527777777775</v>
      </c>
      <c r="E2152" s="37" t="s">
        <v>62</v>
      </c>
      <c r="F2152" s="37">
        <v>328</v>
      </c>
      <c r="G2152" s="37">
        <v>4</v>
      </c>
      <c r="H2152" s="37">
        <v>328.64929199218801</v>
      </c>
      <c r="I2152" s="37">
        <v>10.078081130981399</v>
      </c>
      <c r="J2152" s="37">
        <v>41.175399780273402</v>
      </c>
      <c r="K2152" s="37">
        <v>9.7009172439575195</v>
      </c>
      <c r="L2152" s="37">
        <v>33.878166198730497</v>
      </c>
      <c r="M2152" s="37">
        <v>0.79198515415191695</v>
      </c>
      <c r="N2152" s="37">
        <v>15.988776206970201</v>
      </c>
      <c r="O2152" s="37">
        <v>0</v>
      </c>
      <c r="P2152" s="37">
        <v>0</v>
      </c>
      <c r="Q2152" s="37">
        <v>1.5238094143569501E-2</v>
      </c>
      <c r="R2152" s="37">
        <v>25</v>
      </c>
      <c r="S2152" s="37">
        <v>0.42743122577667197</v>
      </c>
      <c r="T2152" s="46">
        <v>994.38928222656295</v>
      </c>
      <c r="U2152" s="46">
        <v>826.821044921875</v>
      </c>
      <c r="V2152" s="13"/>
      <c r="W2152" s="13"/>
      <c r="X2152" s="13"/>
      <c r="Y2152" s="13"/>
      <c r="Z2152" s="13"/>
      <c r="AA2152" s="13"/>
    </row>
    <row r="2153" spans="1:27" ht="15.75" customHeight="1" x14ac:dyDescent="0.2">
      <c r="A2153" s="13"/>
      <c r="B2153" s="37" t="str">
        <f>"CRS25WT6008630"</f>
        <v>CRS25WT6008630</v>
      </c>
      <c r="C2153" s="38">
        <v>45954</v>
      </c>
      <c r="D2153" s="39">
        <v>1.2731481481481483E-3</v>
      </c>
      <c r="E2153" s="37" t="s">
        <v>62</v>
      </c>
      <c r="F2153" s="37">
        <v>317</v>
      </c>
      <c r="G2153" s="37">
        <v>4</v>
      </c>
      <c r="H2153" s="37">
        <v>317.28030395507801</v>
      </c>
      <c r="I2153" s="37">
        <v>10.082515716552701</v>
      </c>
      <c r="J2153" s="37">
        <v>40.41552734375</v>
      </c>
      <c r="K2153" s="37">
        <v>9.4431066513061506</v>
      </c>
      <c r="L2153" s="37">
        <v>33.599143981933601</v>
      </c>
      <c r="M2153" s="37">
        <v>0.77862071990966797</v>
      </c>
      <c r="N2153" s="37">
        <v>15.435675621032701</v>
      </c>
      <c r="O2153" s="37">
        <v>0</v>
      </c>
      <c r="P2153" s="37">
        <v>0</v>
      </c>
      <c r="Q2153" s="37">
        <v>5.8259312063455599E-3</v>
      </c>
      <c r="R2153" s="37">
        <v>25</v>
      </c>
      <c r="S2153" s="37">
        <v>0.39083415269851701</v>
      </c>
      <c r="T2153" s="46">
        <v>1002.36688232422</v>
      </c>
      <c r="U2153" s="46">
        <v>816.97802734375</v>
      </c>
      <c r="V2153" s="13"/>
      <c r="W2153" s="13"/>
      <c r="X2153" s="13"/>
      <c r="Y2153" s="13"/>
      <c r="Z2153" s="13"/>
      <c r="AA2153" s="13"/>
    </row>
    <row r="2154" spans="1:27" ht="15.75" customHeight="1" x14ac:dyDescent="0.2">
      <c r="A2154" s="13"/>
      <c r="B2154" s="37" t="str">
        <f>"CRS25WT6008632"</f>
        <v>CRS25WT6008632</v>
      </c>
      <c r="C2154" s="38">
        <v>45911</v>
      </c>
      <c r="D2154" s="39">
        <v>0.78101851851851845</v>
      </c>
      <c r="E2154" s="37" t="s">
        <v>62</v>
      </c>
      <c r="F2154" s="37">
        <v>327</v>
      </c>
      <c r="G2154" s="37">
        <v>4</v>
      </c>
      <c r="H2154" s="37">
        <v>327.18392944335898</v>
      </c>
      <c r="I2154" s="37">
        <v>10.1204233169556</v>
      </c>
      <c r="J2154" s="37">
        <v>41.137889862060497</v>
      </c>
      <c r="K2154" s="37">
        <v>9.7133932113647496</v>
      </c>
      <c r="L2154" s="37">
        <v>33.683792114257798</v>
      </c>
      <c r="M2154" s="37">
        <v>0.78587102890014604</v>
      </c>
      <c r="N2154" s="37">
        <v>15.9174861907959</v>
      </c>
      <c r="O2154" s="37">
        <v>0</v>
      </c>
      <c r="P2154" s="37">
        <v>0</v>
      </c>
      <c r="Q2154" s="37">
        <v>1.03176152333617E-2</v>
      </c>
      <c r="R2154" s="37">
        <v>25</v>
      </c>
      <c r="S2154" s="37">
        <v>0.43642309308052102</v>
      </c>
      <c r="T2154" s="46">
        <v>995.20947265625</v>
      </c>
      <c r="U2154" s="46">
        <v>884.44195556640602</v>
      </c>
      <c r="V2154" s="13"/>
      <c r="W2154" s="13"/>
      <c r="X2154" s="13"/>
      <c r="Y2154" s="13"/>
      <c r="Z2154" s="13"/>
      <c r="AA2154" s="13"/>
    </row>
    <row r="2155" spans="1:27" ht="15.75" customHeight="1" x14ac:dyDescent="0.2">
      <c r="A2155" s="13"/>
      <c r="B2155" s="37" t="str">
        <f>"CRS25WT6008633"</f>
        <v>CRS25WT6008633</v>
      </c>
      <c r="C2155" s="38">
        <v>45911</v>
      </c>
      <c r="D2155" s="39">
        <v>0.77998842592592599</v>
      </c>
      <c r="E2155" s="37" t="s">
        <v>62</v>
      </c>
      <c r="F2155" s="37">
        <v>323</v>
      </c>
      <c r="G2155" s="37">
        <v>4</v>
      </c>
      <c r="H2155" s="37">
        <v>323.11825561523398</v>
      </c>
      <c r="I2155" s="37">
        <v>10.018009185791</v>
      </c>
      <c r="J2155" s="37">
        <v>41.116912841796903</v>
      </c>
      <c r="K2155" s="37">
        <v>9.5848760604858398</v>
      </c>
      <c r="L2155" s="37">
        <v>33.711257934570298</v>
      </c>
      <c r="M2155" s="37">
        <v>0.78443968296051003</v>
      </c>
      <c r="N2155" s="37">
        <v>15.7196912765503</v>
      </c>
      <c r="O2155" s="37">
        <v>0</v>
      </c>
      <c r="P2155" s="37">
        <v>0</v>
      </c>
      <c r="Q2155" s="37">
        <v>1.0476151481270801E-2</v>
      </c>
      <c r="R2155" s="37">
        <v>25</v>
      </c>
      <c r="S2155" s="37">
        <v>0.45020565390586897</v>
      </c>
      <c r="T2155" s="46">
        <v>995.05432128906295</v>
      </c>
      <c r="U2155" s="46">
        <v>1080.30456542969</v>
      </c>
      <c r="V2155" s="13"/>
      <c r="W2155" s="13"/>
      <c r="X2155" s="13"/>
      <c r="Y2155" s="13"/>
      <c r="Z2155" s="13"/>
      <c r="AA2155" s="13"/>
    </row>
    <row r="2156" spans="1:27" ht="15.75" customHeight="1" x14ac:dyDescent="0.2">
      <c r="A2156" s="13"/>
      <c r="B2156" s="37" t="str">
        <f>"CRS25WT6008634"</f>
        <v>CRS25WT6008634</v>
      </c>
      <c r="C2156" s="38">
        <v>45911</v>
      </c>
      <c r="D2156" s="39">
        <v>0.77956018518518511</v>
      </c>
      <c r="E2156" s="37" t="s">
        <v>62</v>
      </c>
      <c r="F2156" s="37">
        <v>324</v>
      </c>
      <c r="G2156" s="37">
        <v>4</v>
      </c>
      <c r="H2156" s="37">
        <v>324.66339111328102</v>
      </c>
      <c r="I2156" s="37">
        <v>10.030025482177701</v>
      </c>
      <c r="J2156" s="37">
        <v>41.081325531005902</v>
      </c>
      <c r="K2156" s="37">
        <v>9.6385641098022496</v>
      </c>
      <c r="L2156" s="37">
        <v>33.683792114257798</v>
      </c>
      <c r="M2156" s="37">
        <v>0.78792852163314797</v>
      </c>
      <c r="N2156" s="37">
        <v>15.7948617935181</v>
      </c>
      <c r="O2156" s="37">
        <v>0</v>
      </c>
      <c r="P2156" s="37">
        <v>0</v>
      </c>
      <c r="Q2156" s="37">
        <v>1.3809213414788199E-2</v>
      </c>
      <c r="R2156" s="37">
        <v>25</v>
      </c>
      <c r="S2156" s="37">
        <v>0.44168666005134599</v>
      </c>
      <c r="T2156" s="46">
        <v>995.88592529296898</v>
      </c>
      <c r="U2156" s="46">
        <v>959.87298583984398</v>
      </c>
      <c r="V2156" s="13"/>
      <c r="W2156" s="13"/>
      <c r="X2156" s="13"/>
      <c r="Y2156" s="13"/>
      <c r="Z2156" s="13"/>
      <c r="AA2156" s="13"/>
    </row>
    <row r="2157" spans="1:27" ht="15.75" customHeight="1" x14ac:dyDescent="0.2">
      <c r="A2157" s="13"/>
      <c r="B2157" s="37" t="str">
        <f>"CRS25WT6008637"</f>
        <v>CRS25WT6008637</v>
      </c>
      <c r="C2157" s="38">
        <v>45905</v>
      </c>
      <c r="D2157" s="39">
        <v>5.4953703703703706E-2</v>
      </c>
      <c r="E2157" s="37" t="s">
        <v>62</v>
      </c>
      <c r="F2157" s="37">
        <v>327</v>
      </c>
      <c r="G2157" s="37">
        <v>4</v>
      </c>
      <c r="H2157" s="37">
        <v>327.5244140625</v>
      </c>
      <c r="I2157" s="37">
        <v>10.058393478393601</v>
      </c>
      <c r="J2157" s="37">
        <v>41.145343780517599</v>
      </c>
      <c r="K2157" s="37">
        <v>9.7729444503784197</v>
      </c>
      <c r="L2157" s="37">
        <v>33.513381958007798</v>
      </c>
      <c r="M2157" s="37">
        <v>0.79139691591262795</v>
      </c>
      <c r="N2157" s="37">
        <v>15.934050559997599</v>
      </c>
      <c r="O2157" s="37">
        <v>0</v>
      </c>
      <c r="P2157" s="37">
        <v>0</v>
      </c>
      <c r="Q2157" s="37">
        <v>1.07939597219229E-2</v>
      </c>
      <c r="R2157" s="37">
        <v>25</v>
      </c>
      <c r="S2157" s="37">
        <v>0.46500867605209401</v>
      </c>
      <c r="T2157" s="46">
        <v>964.16326904296898</v>
      </c>
      <c r="U2157" s="46">
        <v>860.41961669921898</v>
      </c>
      <c r="V2157" s="13"/>
      <c r="W2157" s="13"/>
      <c r="X2157" s="13"/>
      <c r="Y2157" s="13"/>
      <c r="Z2157" s="13"/>
      <c r="AA2157" s="13"/>
    </row>
    <row r="2158" spans="1:27" ht="15.75" customHeight="1" x14ac:dyDescent="0.2">
      <c r="A2158" s="13"/>
      <c r="B2158" s="37" t="str">
        <f>"CRS25WT6008638"</f>
        <v>CRS25WT6008638</v>
      </c>
      <c r="C2158" s="38">
        <v>45905</v>
      </c>
      <c r="D2158" s="39">
        <v>5.185185185185185E-2</v>
      </c>
      <c r="E2158" s="37" t="s">
        <v>62</v>
      </c>
      <c r="F2158" s="37">
        <v>327</v>
      </c>
      <c r="G2158" s="37">
        <v>4</v>
      </c>
      <c r="H2158" s="37">
        <v>327.271484375</v>
      </c>
      <c r="I2158" s="37">
        <v>10.055112838745099</v>
      </c>
      <c r="J2158" s="37">
        <v>41.100318908691399</v>
      </c>
      <c r="K2158" s="37">
        <v>9.7629480361938494</v>
      </c>
      <c r="L2158" s="37">
        <v>33.521785736083999</v>
      </c>
      <c r="M2158" s="37">
        <v>0.79191035032272294</v>
      </c>
      <c r="N2158" s="37">
        <v>15.921745300293001</v>
      </c>
      <c r="O2158" s="37">
        <v>0</v>
      </c>
      <c r="P2158" s="37">
        <v>0</v>
      </c>
      <c r="Q2158" s="37">
        <v>1.5406745485961401E-2</v>
      </c>
      <c r="R2158" s="37">
        <v>25</v>
      </c>
      <c r="S2158" s="37">
        <v>0.452868312597275</v>
      </c>
      <c r="T2158" s="46">
        <v>960.88336181640602</v>
      </c>
      <c r="U2158" s="46">
        <v>1455.69921875</v>
      </c>
      <c r="V2158" s="13"/>
      <c r="W2158" s="13"/>
      <c r="X2158" s="13"/>
      <c r="Y2158" s="13"/>
      <c r="Z2158" s="13"/>
      <c r="AA2158" s="13"/>
    </row>
    <row r="2159" spans="1:27" ht="15.75" customHeight="1" x14ac:dyDescent="0.2">
      <c r="A2159" s="13"/>
      <c r="B2159" s="37" t="str">
        <f>"CRS25WT6008639"</f>
        <v>CRS25WT6008639</v>
      </c>
      <c r="C2159" s="38">
        <v>45905</v>
      </c>
      <c r="D2159" s="39">
        <v>5.1099537037037041E-2</v>
      </c>
      <c r="E2159" s="37" t="s">
        <v>62</v>
      </c>
      <c r="F2159" s="37">
        <v>327</v>
      </c>
      <c r="G2159" s="37">
        <v>4</v>
      </c>
      <c r="H2159" s="37">
        <v>327.19665527343801</v>
      </c>
      <c r="I2159" s="37">
        <v>10.197451591491699</v>
      </c>
      <c r="J2159" s="37">
        <v>41.020877838134801</v>
      </c>
      <c r="K2159" s="37">
        <v>9.7515497207641602</v>
      </c>
      <c r="L2159" s="37">
        <v>33.553295135497997</v>
      </c>
      <c r="M2159" s="37">
        <v>0.78218996524810802</v>
      </c>
      <c r="N2159" s="37">
        <v>15.9181051254272</v>
      </c>
      <c r="O2159" s="37">
        <v>0</v>
      </c>
      <c r="P2159" s="37">
        <v>0</v>
      </c>
      <c r="Q2159" s="37">
        <v>1.5406744554638901E-2</v>
      </c>
      <c r="R2159" s="37">
        <v>25</v>
      </c>
      <c r="S2159" s="37">
        <v>0.46211427450180098</v>
      </c>
      <c r="T2159" s="46">
        <v>962.76702880859398</v>
      </c>
      <c r="U2159" s="46">
        <v>852.38427734375</v>
      </c>
      <c r="V2159" s="13"/>
      <c r="W2159" s="13"/>
      <c r="X2159" s="13"/>
      <c r="Y2159" s="13"/>
      <c r="Z2159" s="13"/>
      <c r="AA2159" s="13"/>
    </row>
    <row r="2160" spans="1:27" ht="15.75" customHeight="1" x14ac:dyDescent="0.2">
      <c r="A2160" s="13"/>
      <c r="B2160" s="37" t="str">
        <f>"CRS25WT6008640"</f>
        <v>CRS25WT6008640</v>
      </c>
      <c r="C2160" s="38">
        <v>45911</v>
      </c>
      <c r="D2160" s="39">
        <v>0.77917824074074071</v>
      </c>
      <c r="E2160" s="37" t="s">
        <v>62</v>
      </c>
      <c r="F2160" s="37">
        <v>326</v>
      </c>
      <c r="G2160" s="37">
        <v>4</v>
      </c>
      <c r="H2160" s="37">
        <v>326.05236816406301</v>
      </c>
      <c r="I2160" s="37">
        <v>9.9638872146606499</v>
      </c>
      <c r="J2160" s="37">
        <v>41.0473823547363</v>
      </c>
      <c r="K2160" s="37">
        <v>9.6380872726440394</v>
      </c>
      <c r="L2160" s="37">
        <v>33.8295707702637</v>
      </c>
      <c r="M2160" s="37">
        <v>0.79721063375473</v>
      </c>
      <c r="N2160" s="37">
        <v>15.8624353408813</v>
      </c>
      <c r="O2160" s="37">
        <v>0</v>
      </c>
      <c r="P2160" s="37">
        <v>0</v>
      </c>
      <c r="Q2160" s="37">
        <v>1.7618428915739101E-2</v>
      </c>
      <c r="R2160" s="37">
        <v>25</v>
      </c>
      <c r="S2160" s="37">
        <v>0.419063240289688</v>
      </c>
      <c r="T2160" s="46">
        <v>994.79040527343705</v>
      </c>
      <c r="U2160" s="46">
        <v>1945.29638671875</v>
      </c>
      <c r="V2160" s="13"/>
      <c r="W2160" s="13"/>
      <c r="X2160" s="13"/>
      <c r="Y2160" s="13"/>
      <c r="Z2160" s="13"/>
      <c r="AA2160" s="13"/>
    </row>
    <row r="2161" spans="1:27" ht="15.75" customHeight="1" x14ac:dyDescent="0.2">
      <c r="A2161" s="13"/>
      <c r="B2161" s="37" t="str">
        <f>"CRS25WT6008641"</f>
        <v>CRS25WT6008641</v>
      </c>
      <c r="C2161" s="38">
        <v>45911</v>
      </c>
      <c r="D2161" s="39">
        <v>0.77680555555555564</v>
      </c>
      <c r="E2161" s="37" t="s">
        <v>62</v>
      </c>
      <c r="F2161" s="37">
        <v>325</v>
      </c>
      <c r="G2161" s="37">
        <v>4</v>
      </c>
      <c r="H2161" s="37">
        <v>325.660888671875</v>
      </c>
      <c r="I2161" s="37">
        <v>10.2097387313843</v>
      </c>
      <c r="J2161" s="37">
        <v>41.012142181396499</v>
      </c>
      <c r="K2161" s="37">
        <v>9.6283187866210902</v>
      </c>
      <c r="L2161" s="37">
        <v>33.823234558105497</v>
      </c>
      <c r="M2161" s="37">
        <v>0.77774733304977395</v>
      </c>
      <c r="N2161" s="37">
        <v>15.843390464782701</v>
      </c>
      <c r="O2161" s="37">
        <v>0</v>
      </c>
      <c r="P2161" s="37">
        <v>0</v>
      </c>
      <c r="Q2161" s="37">
        <v>1.09474249184132E-2</v>
      </c>
      <c r="R2161" s="37">
        <v>25</v>
      </c>
      <c r="S2161" s="37">
        <v>0.43377888202667197</v>
      </c>
      <c r="T2161" s="46">
        <v>993.405517578125</v>
      </c>
      <c r="U2161" s="46">
        <v>930.71923828125</v>
      </c>
      <c r="V2161" s="13"/>
      <c r="W2161" s="13"/>
      <c r="X2161" s="13"/>
      <c r="Y2161" s="13"/>
      <c r="Z2161" s="13"/>
      <c r="AA2161" s="13"/>
    </row>
    <row r="2162" spans="1:27" ht="15.75" customHeight="1" x14ac:dyDescent="0.2">
      <c r="A2162" s="13"/>
      <c r="B2162" s="37" t="str">
        <f>"CRS25WT6008642"</f>
        <v>CRS25WT6008642</v>
      </c>
      <c r="C2162" s="38">
        <v>45911</v>
      </c>
      <c r="D2162" s="39">
        <v>0.77638888888888891</v>
      </c>
      <c r="E2162" s="37" t="s">
        <v>62</v>
      </c>
      <c r="F2162" s="37">
        <v>329</v>
      </c>
      <c r="G2162" s="37">
        <v>4</v>
      </c>
      <c r="H2162" s="37">
        <v>329.52810668945301</v>
      </c>
      <c r="I2162" s="37">
        <v>10.089636802673301</v>
      </c>
      <c r="J2162" s="37">
        <v>41.070968627929702</v>
      </c>
      <c r="K2162" s="37">
        <v>9.7609472274780291</v>
      </c>
      <c r="L2162" s="37">
        <v>33.759853363037102</v>
      </c>
      <c r="M2162" s="37">
        <v>0.795210301876068</v>
      </c>
      <c r="N2162" s="37">
        <v>16.031530380248999</v>
      </c>
      <c r="O2162" s="37">
        <v>0</v>
      </c>
      <c r="P2162" s="37">
        <v>0</v>
      </c>
      <c r="Q2162" s="37">
        <v>1.06547614559531E-2</v>
      </c>
      <c r="R2162" s="37">
        <v>25</v>
      </c>
      <c r="S2162" s="37">
        <v>0.43246796727180498</v>
      </c>
      <c r="T2162" s="46">
        <v>994.30706787109398</v>
      </c>
      <c r="U2162" s="46">
        <v>937.13629150390602</v>
      </c>
      <c r="V2162" s="13"/>
      <c r="W2162" s="13"/>
      <c r="X2162" s="13"/>
      <c r="Y2162" s="13"/>
      <c r="Z2162" s="13"/>
      <c r="AA2162" s="13"/>
    </row>
    <row r="2163" spans="1:27" ht="15.75" customHeight="1" x14ac:dyDescent="0.2">
      <c r="A2163" s="13"/>
      <c r="B2163" s="37" t="str">
        <f>"CRS25WT6008644"</f>
        <v>CRS25WT6008644</v>
      </c>
      <c r="C2163" s="38">
        <v>45905</v>
      </c>
      <c r="D2163" s="39">
        <v>6.0439814814814814E-2</v>
      </c>
      <c r="E2163" s="37" t="s">
        <v>62</v>
      </c>
      <c r="F2163" s="37">
        <v>329</v>
      </c>
      <c r="G2163" s="37">
        <v>4</v>
      </c>
      <c r="H2163" s="37">
        <v>329.57815551757801</v>
      </c>
      <c r="I2163" s="37">
        <v>10.0753469467163</v>
      </c>
      <c r="J2163" s="37">
        <v>41.179225921630902</v>
      </c>
      <c r="K2163" s="37">
        <v>9.7705307006835902</v>
      </c>
      <c r="L2163" s="37">
        <v>33.731861114502003</v>
      </c>
      <c r="M2163" s="37">
        <v>0.79436522722244296</v>
      </c>
      <c r="N2163" s="37">
        <v>16.0339660644531</v>
      </c>
      <c r="O2163" s="37">
        <v>0</v>
      </c>
      <c r="P2163" s="37">
        <v>0</v>
      </c>
      <c r="Q2163" s="37">
        <v>1.15879215300083E-2</v>
      </c>
      <c r="R2163" s="37">
        <v>25</v>
      </c>
      <c r="S2163" s="37">
        <v>0.44465032219886802</v>
      </c>
      <c r="T2163" s="46">
        <v>963.76629638671898</v>
      </c>
      <c r="U2163" s="46">
        <v>1105.63098144531</v>
      </c>
      <c r="V2163" s="13"/>
      <c r="W2163" s="13"/>
      <c r="X2163" s="13"/>
      <c r="Y2163" s="13"/>
      <c r="Z2163" s="13"/>
      <c r="AA2163" s="13"/>
    </row>
    <row r="2164" spans="1:27" ht="15.75" customHeight="1" x14ac:dyDescent="0.2">
      <c r="A2164" s="13"/>
      <c r="B2164" s="37" t="str">
        <f>"CRS25WT6008646"</f>
        <v>CRS25WT6008646</v>
      </c>
      <c r="C2164" s="38">
        <v>45919</v>
      </c>
      <c r="D2164" s="37" t="s">
        <v>418</v>
      </c>
      <c r="E2164" s="37" t="s">
        <v>62</v>
      </c>
      <c r="F2164" s="37">
        <v>333</v>
      </c>
      <c r="G2164" s="37">
        <v>4</v>
      </c>
      <c r="H2164" s="37">
        <v>333.10498046875</v>
      </c>
      <c r="I2164" s="37">
        <v>10.1878862380981</v>
      </c>
      <c r="J2164" s="37">
        <v>41.671607971191399</v>
      </c>
      <c r="K2164" s="37">
        <v>9.7870864868164098</v>
      </c>
      <c r="L2164" s="37">
        <v>34.035152435302699</v>
      </c>
      <c r="M2164" s="37">
        <v>0.784615337848663</v>
      </c>
      <c r="N2164" s="37">
        <v>16.205545425415</v>
      </c>
      <c r="O2164" s="37">
        <v>0</v>
      </c>
      <c r="P2164" s="37">
        <v>0</v>
      </c>
      <c r="Q2164" s="37">
        <v>1.76190380007029E-2</v>
      </c>
      <c r="R2164" s="37">
        <v>25</v>
      </c>
      <c r="S2164" s="37">
        <v>0.469132930040359</v>
      </c>
      <c r="T2164" s="46">
        <v>986.31707763671898</v>
      </c>
      <c r="U2164" s="46">
        <v>1189.96240234375</v>
      </c>
      <c r="V2164" s="13"/>
      <c r="W2164" s="13"/>
      <c r="X2164" s="13"/>
      <c r="Y2164" s="13"/>
      <c r="Z2164" s="13"/>
      <c r="AA2164" s="13"/>
    </row>
    <row r="2165" spans="1:27" ht="15.75" customHeight="1" x14ac:dyDescent="0.2">
      <c r="A2165" s="13"/>
      <c r="B2165" s="37" t="str">
        <f>"CRS25WT6008647"</f>
        <v>CRS25WT6008647</v>
      </c>
      <c r="C2165" s="38">
        <v>45919</v>
      </c>
      <c r="D2165" s="37" t="s">
        <v>419</v>
      </c>
      <c r="E2165" s="37" t="s">
        <v>62</v>
      </c>
      <c r="F2165" s="37">
        <v>333</v>
      </c>
      <c r="G2165" s="37">
        <v>4</v>
      </c>
      <c r="H2165" s="37">
        <v>333.63034057617199</v>
      </c>
      <c r="I2165" s="37">
        <v>10.1618404388428</v>
      </c>
      <c r="J2165" s="37">
        <v>41.6514282226562</v>
      </c>
      <c r="K2165" s="37">
        <v>9.7668619155883807</v>
      </c>
      <c r="L2165" s="37">
        <v>34.159423828125</v>
      </c>
      <c r="M2165" s="37">
        <v>0.78824871778488204</v>
      </c>
      <c r="N2165" s="37">
        <v>16.231103897094702</v>
      </c>
      <c r="O2165" s="37">
        <v>0</v>
      </c>
      <c r="P2165" s="37">
        <v>0</v>
      </c>
      <c r="Q2165" s="37">
        <v>1.06352306902409E-2</v>
      </c>
      <c r="R2165" s="37">
        <v>25</v>
      </c>
      <c r="S2165" s="37">
        <v>0.46486532688140902</v>
      </c>
      <c r="T2165" s="46">
        <v>989.53753662109398</v>
      </c>
      <c r="U2165" s="46">
        <v>1563.42749023438</v>
      </c>
      <c r="V2165" s="13"/>
      <c r="W2165" s="13"/>
      <c r="X2165" s="13"/>
      <c r="Y2165" s="13"/>
      <c r="Z2165" s="13"/>
      <c r="AA2165" s="13"/>
    </row>
    <row r="2166" spans="1:27" ht="15.75" customHeight="1" x14ac:dyDescent="0.2">
      <c r="A2166" s="13"/>
      <c r="B2166" s="37" t="str">
        <f>"CRS25WT6008648"</f>
        <v>CRS25WT6008648</v>
      </c>
      <c r="C2166" s="38">
        <v>45911</v>
      </c>
      <c r="D2166" s="39">
        <v>0.77567129629629628</v>
      </c>
      <c r="E2166" s="37" t="s">
        <v>62</v>
      </c>
      <c r="F2166" s="37">
        <v>322</v>
      </c>
      <c r="G2166" s="37">
        <v>4</v>
      </c>
      <c r="H2166" s="37">
        <v>322.42977905273398</v>
      </c>
      <c r="I2166" s="37">
        <v>10.219475746154799</v>
      </c>
      <c r="J2166" s="37">
        <v>40.996963500976598</v>
      </c>
      <c r="K2166" s="37">
        <v>9.49542140960693</v>
      </c>
      <c r="L2166" s="37">
        <v>33.956340789794901</v>
      </c>
      <c r="M2166" s="37">
        <v>0.76958191394805897</v>
      </c>
      <c r="N2166" s="37">
        <v>15.6861972808838</v>
      </c>
      <c r="O2166" s="37">
        <v>0</v>
      </c>
      <c r="P2166" s="37">
        <v>0</v>
      </c>
      <c r="Q2166" s="37">
        <v>1.0327380150556601E-2</v>
      </c>
      <c r="R2166" s="37">
        <v>25</v>
      </c>
      <c r="S2166" s="37">
        <v>0.42784586548805198</v>
      </c>
      <c r="T2166" s="46">
        <v>996.45660400390602</v>
      </c>
      <c r="U2166" s="46">
        <v>665.542236328125</v>
      </c>
      <c r="V2166" s="13"/>
      <c r="W2166" s="13"/>
      <c r="X2166" s="13"/>
      <c r="Y2166" s="13"/>
      <c r="Z2166" s="13"/>
      <c r="AA2166" s="13"/>
    </row>
    <row r="2167" spans="1:27" ht="15.75" customHeight="1" x14ac:dyDescent="0.2">
      <c r="A2167" s="13"/>
      <c r="B2167" s="37" t="str">
        <f>"CRS25WT6008650"</f>
        <v>CRS25WT6008650</v>
      </c>
      <c r="C2167" s="38">
        <v>45911</v>
      </c>
      <c r="D2167" s="39">
        <v>0.77530092592592592</v>
      </c>
      <c r="E2167" s="37" t="s">
        <v>62</v>
      </c>
      <c r="F2167" s="37">
        <v>324</v>
      </c>
      <c r="G2167" s="37">
        <v>4</v>
      </c>
      <c r="H2167" s="37">
        <v>324.98822021484398</v>
      </c>
      <c r="I2167" s="37">
        <v>10.174277305603001</v>
      </c>
      <c r="J2167" s="37">
        <v>41.019741058349602</v>
      </c>
      <c r="K2167" s="37">
        <v>9.5559024810790998</v>
      </c>
      <c r="L2167" s="37">
        <v>34.009159088134801</v>
      </c>
      <c r="M2167" s="37">
        <v>0.77870172262191795</v>
      </c>
      <c r="N2167" s="37">
        <v>15.810665130615201</v>
      </c>
      <c r="O2167" s="37">
        <v>0</v>
      </c>
      <c r="P2167" s="37">
        <v>0</v>
      </c>
      <c r="Q2167" s="37">
        <v>1.2619047425687299E-2</v>
      </c>
      <c r="R2167" s="37">
        <v>25</v>
      </c>
      <c r="S2167" s="37">
        <v>0.42059430480003401</v>
      </c>
      <c r="T2167" s="46">
        <v>996.47955322265602</v>
      </c>
      <c r="U2167" s="46">
        <v>621.303466796875</v>
      </c>
      <c r="V2167" s="13"/>
      <c r="W2167" s="13"/>
      <c r="X2167" s="13"/>
      <c r="Y2167" s="13"/>
      <c r="Z2167" s="13"/>
      <c r="AA2167" s="13"/>
    </row>
    <row r="2168" spans="1:27" ht="15.75" customHeight="1" x14ac:dyDescent="0.2">
      <c r="A2168" s="13"/>
      <c r="B2168" s="37" t="str">
        <f>"CRS25WT6008659"</f>
        <v>CRS25WT6008659</v>
      </c>
      <c r="C2168" s="38">
        <v>45917</v>
      </c>
      <c r="D2168" s="37" t="s">
        <v>420</v>
      </c>
      <c r="E2168" s="37" t="s">
        <v>62</v>
      </c>
      <c r="F2168" s="37">
        <v>327</v>
      </c>
      <c r="G2168" s="37">
        <v>4</v>
      </c>
      <c r="H2168" s="37">
        <v>327.36422729492199</v>
      </c>
      <c r="I2168" s="37">
        <v>10.1423902511597</v>
      </c>
      <c r="J2168" s="37">
        <v>41.073665618896499</v>
      </c>
      <c r="K2168" s="37">
        <v>9.8258304595947301</v>
      </c>
      <c r="L2168" s="37">
        <v>33.316696166992202</v>
      </c>
      <c r="M2168" s="37">
        <v>0.78582787513732899</v>
      </c>
      <c r="N2168" s="37">
        <v>15.9262580871582</v>
      </c>
      <c r="O2168" s="37">
        <v>0</v>
      </c>
      <c r="P2168" s="37">
        <v>0</v>
      </c>
      <c r="Q2168" s="37">
        <v>2.6448413729667698E-2</v>
      </c>
      <c r="R2168" s="37">
        <v>25</v>
      </c>
      <c r="S2168" s="37">
        <v>0.45562541484832803</v>
      </c>
      <c r="T2168" s="46">
        <v>1037.57189941406</v>
      </c>
      <c r="U2168" s="46">
        <v>1296.02770996094</v>
      </c>
      <c r="V2168" s="13"/>
      <c r="W2168" s="13"/>
      <c r="X2168" s="13"/>
      <c r="Y2168" s="13"/>
      <c r="Z2168" s="13"/>
      <c r="AA2168" s="13"/>
    </row>
    <row r="2169" spans="1:27" ht="15.75" customHeight="1" x14ac:dyDescent="0.2">
      <c r="A2169" s="13"/>
      <c r="B2169" s="37" t="str">
        <f>"CRS25WT6008660"</f>
        <v>CRS25WT6008660</v>
      </c>
      <c r="C2169" s="38">
        <v>45917</v>
      </c>
      <c r="D2169" s="37" t="s">
        <v>421</v>
      </c>
      <c r="E2169" s="37" t="s">
        <v>62</v>
      </c>
      <c r="F2169" s="37">
        <v>327</v>
      </c>
      <c r="G2169" s="37">
        <v>4</v>
      </c>
      <c r="H2169" s="37">
        <v>327.40078735351602</v>
      </c>
      <c r="I2169" s="37">
        <v>10.213148117065399</v>
      </c>
      <c r="J2169" s="37">
        <v>41.022373199462898</v>
      </c>
      <c r="K2169" s="37">
        <v>9.8568267822265607</v>
      </c>
      <c r="L2169" s="37">
        <v>33.2156372070313</v>
      </c>
      <c r="M2169" s="37">
        <v>0.78144657611846902</v>
      </c>
      <c r="N2169" s="37">
        <v>15.928036689758301</v>
      </c>
      <c r="O2169" s="37">
        <v>0</v>
      </c>
      <c r="P2169" s="37">
        <v>0</v>
      </c>
      <c r="Q2169" s="37">
        <v>1.25409225001931E-2</v>
      </c>
      <c r="R2169" s="37">
        <v>25</v>
      </c>
      <c r="S2169" s="37">
        <v>0.46667531132698098</v>
      </c>
      <c r="T2169" s="46">
        <v>1052.40881347656</v>
      </c>
      <c r="U2169" s="46">
        <v>2068.4931640625</v>
      </c>
      <c r="V2169" s="13"/>
      <c r="W2169" s="13"/>
      <c r="X2169" s="13"/>
      <c r="Y2169" s="13"/>
      <c r="Z2169" s="13"/>
      <c r="AA2169" s="13"/>
    </row>
    <row r="2170" spans="1:27" ht="15.75" customHeight="1" x14ac:dyDescent="0.2">
      <c r="A2170" s="13"/>
      <c r="B2170" s="37" t="str">
        <f>"CRS25WT6008668"</f>
        <v>CRS25WT6008668</v>
      </c>
      <c r="C2170" s="38">
        <v>45917</v>
      </c>
      <c r="D2170" s="37" t="s">
        <v>422</v>
      </c>
      <c r="E2170" s="37" t="s">
        <v>62</v>
      </c>
      <c r="F2170" s="37">
        <v>330</v>
      </c>
      <c r="G2170" s="37">
        <v>4</v>
      </c>
      <c r="H2170" s="37">
        <v>330.12094116210898</v>
      </c>
      <c r="I2170" s="37">
        <v>10.253467559814499</v>
      </c>
      <c r="J2170" s="37">
        <v>41.4935493469238</v>
      </c>
      <c r="K2170" s="37">
        <v>9.8028135299682599</v>
      </c>
      <c r="L2170" s="37">
        <v>33.676139831542997</v>
      </c>
      <c r="M2170" s="37">
        <v>0.77592855691909801</v>
      </c>
      <c r="N2170" s="37">
        <v>16.060371398925799</v>
      </c>
      <c r="O2170" s="37">
        <v>0</v>
      </c>
      <c r="P2170" s="37">
        <v>0</v>
      </c>
      <c r="Q2170" s="37">
        <v>1.15873059257865E-2</v>
      </c>
      <c r="R2170" s="37">
        <v>25</v>
      </c>
      <c r="S2170" s="37">
        <v>0.46806687116622903</v>
      </c>
      <c r="T2170" s="46">
        <v>1032.66760253906</v>
      </c>
      <c r="U2170" s="46">
        <v>1107.88171386719</v>
      </c>
      <c r="V2170" s="13"/>
      <c r="W2170" s="13"/>
      <c r="X2170" s="13"/>
      <c r="Y2170" s="13"/>
      <c r="Z2170" s="13"/>
      <c r="AA2170" s="13"/>
    </row>
    <row r="2171" spans="1:27" ht="15.75" customHeight="1" x14ac:dyDescent="0.2">
      <c r="A2171" s="13"/>
      <c r="B2171" s="37" t="str">
        <f>"CRS25WT6008670"</f>
        <v>CRS25WT6008670</v>
      </c>
      <c r="C2171" s="38">
        <v>45911</v>
      </c>
      <c r="D2171" s="39">
        <v>0.99725694444444446</v>
      </c>
      <c r="E2171" s="37" t="s">
        <v>62</v>
      </c>
      <c r="F2171" s="37">
        <v>322</v>
      </c>
      <c r="G2171" s="37">
        <v>4</v>
      </c>
      <c r="H2171" s="37">
        <v>322.87985229492199</v>
      </c>
      <c r="I2171" s="37">
        <v>10.2840633392334</v>
      </c>
      <c r="J2171" s="37">
        <v>41.018497467041001</v>
      </c>
      <c r="K2171" s="37">
        <v>9.5615863800048793</v>
      </c>
      <c r="L2171" s="37">
        <v>33.768440246582003</v>
      </c>
      <c r="M2171" s="37">
        <v>0.765414118766785</v>
      </c>
      <c r="N2171" s="37">
        <v>15.708092689514199</v>
      </c>
      <c r="O2171" s="37">
        <v>0</v>
      </c>
      <c r="P2171" s="37">
        <v>0</v>
      </c>
      <c r="Q2171" s="37">
        <v>1.0654759593308E-2</v>
      </c>
      <c r="R2171" s="37">
        <v>25</v>
      </c>
      <c r="S2171" s="37">
        <v>0.43621364235878002</v>
      </c>
      <c r="T2171" s="46">
        <v>1006.75927734375</v>
      </c>
      <c r="U2171" s="46">
        <v>758.60821533203102</v>
      </c>
      <c r="V2171" s="13"/>
      <c r="W2171" s="13"/>
      <c r="X2171" s="13"/>
      <c r="Y2171" s="13"/>
      <c r="Z2171" s="13"/>
      <c r="AA2171" s="13"/>
    </row>
    <row r="2172" spans="1:27" ht="15.75" customHeight="1" x14ac:dyDescent="0.2">
      <c r="A2172" s="13"/>
      <c r="B2172" s="37" t="str">
        <f>"CRS25WT6008671"</f>
        <v>CRS25WT6008671</v>
      </c>
      <c r="C2172" s="38">
        <v>45911</v>
      </c>
      <c r="D2172" s="39">
        <v>0.98048611111111106</v>
      </c>
      <c r="E2172" s="37" t="s">
        <v>62</v>
      </c>
      <c r="F2172" s="37">
        <v>322</v>
      </c>
      <c r="G2172" s="37">
        <v>4</v>
      </c>
      <c r="H2172" s="37">
        <v>322.93499755859398</v>
      </c>
      <c r="I2172" s="37">
        <v>10.030510902404799</v>
      </c>
      <c r="J2172" s="37">
        <v>41.0230903625488</v>
      </c>
      <c r="K2172" s="37">
        <v>9.5793399810790998</v>
      </c>
      <c r="L2172" s="37">
        <v>33.7116088867188</v>
      </c>
      <c r="M2172" s="37">
        <v>0.78480845689773604</v>
      </c>
      <c r="N2172" s="37">
        <v>15.7107753753662</v>
      </c>
      <c r="O2172" s="37">
        <v>0</v>
      </c>
      <c r="P2172" s="37">
        <v>0</v>
      </c>
      <c r="Q2172" s="37">
        <v>1.5081845223903699E-2</v>
      </c>
      <c r="R2172" s="37">
        <v>25</v>
      </c>
      <c r="S2172" s="37">
        <v>0.42489290237426802</v>
      </c>
      <c r="T2172" s="46">
        <v>991.35760498046898</v>
      </c>
      <c r="U2172" s="46">
        <v>1359.87438964844</v>
      </c>
      <c r="V2172" s="13"/>
      <c r="W2172" s="13"/>
      <c r="X2172" s="13"/>
      <c r="Y2172" s="13"/>
      <c r="Z2172" s="13"/>
      <c r="AA2172" s="13"/>
    </row>
    <row r="2173" spans="1:27" ht="15.75" customHeight="1" x14ac:dyDescent="0.2">
      <c r="A2173" s="13"/>
      <c r="B2173" s="37" t="str">
        <f>"CRS25WT6008672"</f>
        <v>CRS25WT6008672</v>
      </c>
      <c r="C2173" s="38">
        <v>45911</v>
      </c>
      <c r="D2173" s="39">
        <v>0.9939930555555555</v>
      </c>
      <c r="E2173" s="37" t="s">
        <v>62</v>
      </c>
      <c r="F2173" s="37">
        <v>324</v>
      </c>
      <c r="G2173" s="37">
        <v>4</v>
      </c>
      <c r="H2173" s="37">
        <v>324.72564697265602</v>
      </c>
      <c r="I2173" s="37">
        <v>10.2275896072388</v>
      </c>
      <c r="J2173" s="37">
        <v>41.033924102783203</v>
      </c>
      <c r="K2173" s="37">
        <v>9.6583881378173793</v>
      </c>
      <c r="L2173" s="37">
        <v>33.621101379394503</v>
      </c>
      <c r="M2173" s="37">
        <v>0.77374923229217496</v>
      </c>
      <c r="N2173" s="37">
        <v>15.797890663146999</v>
      </c>
      <c r="O2173" s="37">
        <v>0</v>
      </c>
      <c r="P2173" s="37">
        <v>0</v>
      </c>
      <c r="Q2173" s="37">
        <v>1.09474249184132E-2</v>
      </c>
      <c r="R2173" s="37">
        <v>25</v>
      </c>
      <c r="S2173" s="37">
        <v>0.44149944186210599</v>
      </c>
      <c r="T2173" s="46">
        <v>986.92803955078102</v>
      </c>
      <c r="U2173" s="46">
        <v>1657.37329101562</v>
      </c>
      <c r="V2173" s="13"/>
      <c r="W2173" s="13"/>
      <c r="X2173" s="13"/>
      <c r="Y2173" s="13"/>
      <c r="Z2173" s="13"/>
      <c r="AA2173" s="13"/>
    </row>
    <row r="2174" spans="1:27" ht="15.75" customHeight="1" x14ac:dyDescent="0.2">
      <c r="A2174" s="13"/>
      <c r="B2174" s="37" t="str">
        <f>"CRS25WT6008673"</f>
        <v>CRS25WT6008673</v>
      </c>
      <c r="C2174" s="38">
        <v>45911</v>
      </c>
      <c r="D2174" s="39">
        <v>0.99540509259259258</v>
      </c>
      <c r="E2174" s="37" t="s">
        <v>62</v>
      </c>
      <c r="F2174" s="37">
        <v>320</v>
      </c>
      <c r="G2174" s="37">
        <v>4</v>
      </c>
      <c r="H2174" s="37">
        <v>320.955322265625</v>
      </c>
      <c r="I2174" s="37">
        <v>10.049058914184601</v>
      </c>
      <c r="J2174" s="37">
        <v>41.032741546630902</v>
      </c>
      <c r="K2174" s="37">
        <v>9.4939413070678693</v>
      </c>
      <c r="L2174" s="37">
        <v>33.806331634521499</v>
      </c>
      <c r="M2174" s="37">
        <v>0.77837461233139005</v>
      </c>
      <c r="N2174" s="37">
        <v>15.614464759826699</v>
      </c>
      <c r="O2174" s="37">
        <v>0</v>
      </c>
      <c r="P2174" s="37">
        <v>0</v>
      </c>
      <c r="Q2174" s="37">
        <v>1.3809213414788199E-2</v>
      </c>
      <c r="R2174" s="37">
        <v>25</v>
      </c>
      <c r="S2174" s="37">
        <v>0.427219659090042</v>
      </c>
      <c r="T2174" s="46">
        <v>987.98004150390602</v>
      </c>
      <c r="U2174" s="46">
        <v>959.25244140625</v>
      </c>
      <c r="V2174" s="13"/>
      <c r="W2174" s="13"/>
      <c r="X2174" s="13"/>
      <c r="Y2174" s="13"/>
      <c r="Z2174" s="13"/>
      <c r="AA2174" s="13"/>
    </row>
    <row r="2175" spans="1:27" ht="15.75" customHeight="1" x14ac:dyDescent="0.2">
      <c r="A2175" s="13"/>
      <c r="B2175" s="37" t="str">
        <f>"CRS25WT6008674"</f>
        <v>CRS25WT6008674</v>
      </c>
      <c r="C2175" s="38">
        <v>45911</v>
      </c>
      <c r="D2175" s="39">
        <v>0.99121527777777774</v>
      </c>
      <c r="E2175" s="37" t="s">
        <v>62</v>
      </c>
      <c r="F2175" s="37">
        <v>324</v>
      </c>
      <c r="G2175" s="37">
        <v>4</v>
      </c>
      <c r="H2175" s="37">
        <v>324.56140136718801</v>
      </c>
      <c r="I2175" s="37">
        <v>10.3558349609375</v>
      </c>
      <c r="J2175" s="37">
        <v>40.997127532958999</v>
      </c>
      <c r="K2175" s="37">
        <v>9.61437892913818</v>
      </c>
      <c r="L2175" s="37">
        <v>33.7579154968262</v>
      </c>
      <c r="M2175" s="37">
        <v>0.76446628570556596</v>
      </c>
      <c r="N2175" s="37">
        <v>15.7899007797241</v>
      </c>
      <c r="O2175" s="37">
        <v>0</v>
      </c>
      <c r="P2175" s="37">
        <v>0</v>
      </c>
      <c r="Q2175" s="37">
        <v>1.0476189665496301E-2</v>
      </c>
      <c r="R2175" s="37">
        <v>25</v>
      </c>
      <c r="S2175" s="37">
        <v>0.43532863259315502</v>
      </c>
      <c r="T2175" s="46">
        <v>1002.47454833984</v>
      </c>
      <c r="U2175" s="46">
        <v>875.30572509765602</v>
      </c>
      <c r="V2175" s="13"/>
      <c r="W2175" s="13"/>
      <c r="X2175" s="13"/>
      <c r="Y2175" s="13"/>
      <c r="Z2175" s="13"/>
      <c r="AA2175" s="13"/>
    </row>
    <row r="2176" spans="1:27" ht="15.75" customHeight="1" x14ac:dyDescent="0.2">
      <c r="A2176" s="13"/>
      <c r="B2176" s="37" t="str">
        <f>"CRS25WT6008675"</f>
        <v>CRS25WT6008675</v>
      </c>
      <c r="C2176" s="38">
        <v>45911</v>
      </c>
      <c r="D2176" s="39">
        <v>0.99244212962962963</v>
      </c>
      <c r="E2176" s="37" t="s">
        <v>62</v>
      </c>
      <c r="F2176" s="37">
        <v>321</v>
      </c>
      <c r="G2176" s="37">
        <v>4</v>
      </c>
      <c r="H2176" s="37">
        <v>321.28762817382801</v>
      </c>
      <c r="I2176" s="37">
        <v>10.0166988372803</v>
      </c>
      <c r="J2176" s="37">
        <v>40.9686279296875</v>
      </c>
      <c r="K2176" s="37">
        <v>9.5269050598144496</v>
      </c>
      <c r="L2176" s="37">
        <v>33.724239349365199</v>
      </c>
      <c r="M2176" s="37">
        <v>0.78292101621627797</v>
      </c>
      <c r="N2176" s="37">
        <v>15.6306314468384</v>
      </c>
      <c r="O2176" s="37">
        <v>0</v>
      </c>
      <c r="P2176" s="37">
        <v>0</v>
      </c>
      <c r="Q2176" s="37">
        <v>1.5158731490373599E-2</v>
      </c>
      <c r="R2176" s="37">
        <v>25</v>
      </c>
      <c r="S2176" s="37">
        <v>0.42882663011550898</v>
      </c>
      <c r="T2176" s="46">
        <v>988.74346923828102</v>
      </c>
      <c r="U2176" s="46">
        <v>1695.07922363281</v>
      </c>
      <c r="V2176" s="13"/>
      <c r="W2176" s="13"/>
      <c r="X2176" s="13"/>
      <c r="Y2176" s="13"/>
      <c r="Z2176" s="13"/>
      <c r="AA2176" s="13"/>
    </row>
    <row r="2177" spans="1:27" ht="15.75" customHeight="1" x14ac:dyDescent="0.2">
      <c r="A2177" s="13"/>
      <c r="B2177" s="37" t="str">
        <f>"CRS25WT6008676"</f>
        <v>CRS25WT6008676</v>
      </c>
      <c r="C2177" s="38">
        <v>45917</v>
      </c>
      <c r="D2177" s="37" t="s">
        <v>423</v>
      </c>
      <c r="E2177" s="37" t="s">
        <v>62</v>
      </c>
      <c r="F2177" s="37">
        <v>333</v>
      </c>
      <c r="G2177" s="37">
        <v>4</v>
      </c>
      <c r="H2177" s="37">
        <v>333.80474853515602</v>
      </c>
      <c r="I2177" s="37">
        <v>10.372429847717299</v>
      </c>
      <c r="J2177" s="37">
        <v>41.448390960693402</v>
      </c>
      <c r="K2177" s="37">
        <v>9.8529272079467791</v>
      </c>
      <c r="L2177" s="37">
        <v>33.878738403320298</v>
      </c>
      <c r="M2177" s="37">
        <v>0.77643358707428001</v>
      </c>
      <c r="N2177" s="37">
        <v>16.239589691162099</v>
      </c>
      <c r="O2177" s="37">
        <v>0</v>
      </c>
      <c r="P2177" s="37">
        <v>0</v>
      </c>
      <c r="Q2177" s="37">
        <v>1.31758423522115E-2</v>
      </c>
      <c r="R2177" s="37">
        <v>25</v>
      </c>
      <c r="S2177" s="37">
        <v>0.43893077969551098</v>
      </c>
      <c r="T2177" s="46">
        <v>1007.84222412109</v>
      </c>
      <c r="U2177" s="46">
        <v>1011.72760009766</v>
      </c>
      <c r="V2177" s="13"/>
      <c r="W2177" s="13"/>
      <c r="X2177" s="13"/>
      <c r="Y2177" s="13"/>
      <c r="Z2177" s="13"/>
      <c r="AA2177" s="13"/>
    </row>
    <row r="2178" spans="1:27" ht="15.75" customHeight="1" x14ac:dyDescent="0.2">
      <c r="A2178" s="13"/>
      <c r="B2178" s="37" t="str">
        <f>"CRS25WT6008677"</f>
        <v>CRS25WT6008677</v>
      </c>
      <c r="C2178" s="38">
        <v>45917</v>
      </c>
      <c r="D2178" s="37" t="s">
        <v>424</v>
      </c>
      <c r="E2178" s="37" t="s">
        <v>62</v>
      </c>
      <c r="F2178" s="37">
        <v>331</v>
      </c>
      <c r="G2178" s="37">
        <v>4</v>
      </c>
      <c r="H2178" s="37">
        <v>331.74298095703102</v>
      </c>
      <c r="I2178" s="37">
        <v>10.1894693374634</v>
      </c>
      <c r="J2178" s="37">
        <v>41.3421440124512</v>
      </c>
      <c r="K2178" s="37">
        <v>9.8380327224731392</v>
      </c>
      <c r="L2178" s="37">
        <v>33.720458984375</v>
      </c>
      <c r="M2178" s="37">
        <v>0.78751200437545799</v>
      </c>
      <c r="N2178" s="37">
        <v>16.139284133911101</v>
      </c>
      <c r="O2178" s="37">
        <v>0</v>
      </c>
      <c r="P2178" s="37">
        <v>0</v>
      </c>
      <c r="Q2178" s="37">
        <v>1.08134914189577E-2</v>
      </c>
      <c r="R2178" s="37">
        <v>25</v>
      </c>
      <c r="S2178" s="37">
        <v>0.45816493034362799</v>
      </c>
      <c r="T2178" s="46">
        <v>1033.32958984375</v>
      </c>
      <c r="U2178" s="46">
        <v>1585.5576171875</v>
      </c>
      <c r="V2178" s="13"/>
      <c r="W2178" s="13"/>
      <c r="X2178" s="13"/>
      <c r="Y2178" s="13"/>
      <c r="Z2178" s="13"/>
      <c r="AA2178" s="13"/>
    </row>
    <row r="2179" spans="1:27" ht="15.75" customHeight="1" x14ac:dyDescent="0.2">
      <c r="A2179" s="13"/>
      <c r="B2179" s="37" t="str">
        <f>"CRS25WT6008678"</f>
        <v>CRS25WT6008678</v>
      </c>
      <c r="C2179" s="38">
        <v>45917</v>
      </c>
      <c r="D2179" s="37" t="s">
        <v>425</v>
      </c>
      <c r="E2179" s="37" t="s">
        <v>62</v>
      </c>
      <c r="F2179" s="37">
        <v>329</v>
      </c>
      <c r="G2179" s="37">
        <v>4</v>
      </c>
      <c r="H2179" s="37">
        <v>329.59707641601602</v>
      </c>
      <c r="I2179" s="37">
        <v>10.1363220214844</v>
      </c>
      <c r="J2179" s="37">
        <v>41.221019744872997</v>
      </c>
      <c r="K2179" s="37">
        <v>9.8204908370971697</v>
      </c>
      <c r="L2179" s="37">
        <v>33.562175750732401</v>
      </c>
      <c r="M2179" s="37">
        <v>0.78883147239685103</v>
      </c>
      <c r="N2179" s="37">
        <v>16.034885406494102</v>
      </c>
      <c r="O2179" s="37">
        <v>0</v>
      </c>
      <c r="P2179" s="37">
        <v>0</v>
      </c>
      <c r="Q2179" s="37">
        <v>2.2859621793031699E-2</v>
      </c>
      <c r="R2179" s="37">
        <v>25</v>
      </c>
      <c r="S2179" s="37">
        <v>0.45088011026382402</v>
      </c>
      <c r="T2179" s="46">
        <v>1005.94061279297</v>
      </c>
      <c r="U2179" s="46">
        <v>1349.89770507812</v>
      </c>
      <c r="V2179" s="13"/>
      <c r="W2179" s="13"/>
      <c r="X2179" s="13"/>
      <c r="Y2179" s="13"/>
      <c r="Z2179" s="13"/>
      <c r="AA2179" s="13"/>
    </row>
    <row r="2180" spans="1:27" ht="15.75" customHeight="1" x14ac:dyDescent="0.2">
      <c r="A2180" s="13"/>
      <c r="B2180" s="37" t="str">
        <f>"CRS25WT6008679"</f>
        <v>CRS25WT6008679</v>
      </c>
      <c r="C2180" s="38">
        <v>45911</v>
      </c>
      <c r="D2180" s="39">
        <v>0.97406250000000005</v>
      </c>
      <c r="E2180" s="37" t="s">
        <v>62</v>
      </c>
      <c r="F2180" s="37">
        <v>324</v>
      </c>
      <c r="G2180" s="37">
        <v>4</v>
      </c>
      <c r="H2180" s="37">
        <v>324.97073364257801</v>
      </c>
      <c r="I2180" s="37">
        <v>10.1162328720093</v>
      </c>
      <c r="J2180" s="37">
        <v>41.155513763427699</v>
      </c>
      <c r="K2180" s="37">
        <v>9.6535902023315394</v>
      </c>
      <c r="L2180" s="37">
        <v>33.663200378417997</v>
      </c>
      <c r="M2180" s="37">
        <v>0.78054404258728005</v>
      </c>
      <c r="N2180" s="37">
        <v>15.809814453125</v>
      </c>
      <c r="O2180" s="37">
        <v>0</v>
      </c>
      <c r="P2180" s="37">
        <v>0</v>
      </c>
      <c r="Q2180" s="37">
        <v>1.0476151481270801E-2</v>
      </c>
      <c r="R2180" s="37">
        <v>25</v>
      </c>
      <c r="S2180" s="37">
        <v>0.437307298183441</v>
      </c>
      <c r="T2180" s="46">
        <v>1056.43505859375</v>
      </c>
      <c r="U2180" s="46">
        <v>1691.04663085938</v>
      </c>
      <c r="V2180" s="13"/>
      <c r="W2180" s="13"/>
      <c r="X2180" s="13"/>
      <c r="Y2180" s="13"/>
      <c r="Z2180" s="13"/>
      <c r="AA2180" s="13"/>
    </row>
    <row r="2181" spans="1:27" ht="15.75" customHeight="1" x14ac:dyDescent="0.2">
      <c r="A2181" s="13"/>
      <c r="B2181" s="37" t="str">
        <f>"CRS25WT6008680"</f>
        <v>CRS25WT6008680</v>
      </c>
      <c r="C2181" s="38">
        <v>45911</v>
      </c>
      <c r="D2181" s="39">
        <v>0.97251157407407407</v>
      </c>
      <c r="E2181" s="37" t="s">
        <v>62</v>
      </c>
      <c r="F2181" s="37">
        <v>323</v>
      </c>
      <c r="G2181" s="37">
        <v>4</v>
      </c>
      <c r="H2181" s="37">
        <v>323.884521484375</v>
      </c>
      <c r="I2181" s="37">
        <v>10.1166124343872</v>
      </c>
      <c r="J2181" s="37">
        <v>41.114429473877003</v>
      </c>
      <c r="K2181" s="37">
        <v>9.6183156967163104</v>
      </c>
      <c r="L2181" s="37">
        <v>33.6737251281738</v>
      </c>
      <c r="M2181" s="37">
        <v>0.77868318557739302</v>
      </c>
      <c r="N2181" s="37">
        <v>15.756970405578601</v>
      </c>
      <c r="O2181" s="37">
        <v>0</v>
      </c>
      <c r="P2181" s="37">
        <v>0</v>
      </c>
      <c r="Q2181" s="37">
        <v>1.13095231354237E-2</v>
      </c>
      <c r="R2181" s="37">
        <v>25</v>
      </c>
      <c r="S2181" s="37">
        <v>0.43731656670570401</v>
      </c>
      <c r="T2181" s="46">
        <v>1040.10717773438</v>
      </c>
      <c r="U2181" s="46">
        <v>1383.14733886719</v>
      </c>
      <c r="V2181" s="13"/>
      <c r="W2181" s="13"/>
      <c r="X2181" s="13"/>
      <c r="Y2181" s="13"/>
      <c r="Z2181" s="13"/>
      <c r="AA2181" s="13"/>
    </row>
    <row r="2182" spans="1:27" ht="15.75" customHeight="1" x14ac:dyDescent="0.2">
      <c r="A2182" s="13"/>
      <c r="B2182" s="37" t="str">
        <f>"CRS25WT6008681"</f>
        <v>CRS25WT6008681</v>
      </c>
      <c r="C2182" s="38">
        <v>45911</v>
      </c>
      <c r="D2182" s="39">
        <v>0.97525462962962972</v>
      </c>
      <c r="E2182" s="37" t="s">
        <v>62</v>
      </c>
      <c r="F2182" s="37">
        <v>324</v>
      </c>
      <c r="G2182" s="37">
        <v>4</v>
      </c>
      <c r="H2182" s="37">
        <v>324.62341308593699</v>
      </c>
      <c r="I2182" s="37">
        <v>10.120546340942401</v>
      </c>
      <c r="J2182" s="37">
        <v>41.046913146972699</v>
      </c>
      <c r="K2182" s="37">
        <v>9.64025783538818</v>
      </c>
      <c r="L2182" s="37">
        <v>33.6737251281738</v>
      </c>
      <c r="M2182" s="37">
        <v>0.78143954277038596</v>
      </c>
      <c r="N2182" s="37">
        <v>15.7929172515869</v>
      </c>
      <c r="O2182" s="37">
        <v>0</v>
      </c>
      <c r="P2182" s="37">
        <v>0</v>
      </c>
      <c r="Q2182" s="37">
        <v>1.0952303186059E-2</v>
      </c>
      <c r="R2182" s="37">
        <v>25</v>
      </c>
      <c r="S2182" s="37">
        <v>0.43239763379097002</v>
      </c>
      <c r="T2182" s="46">
        <v>1016.86492919922</v>
      </c>
      <c r="U2182" s="46">
        <v>1449.42663574219</v>
      </c>
      <c r="V2182" s="13"/>
      <c r="W2182" s="13"/>
      <c r="X2182" s="13"/>
      <c r="Y2182" s="13"/>
      <c r="Z2182" s="13"/>
      <c r="AA2182" s="13"/>
    </row>
    <row r="2183" spans="1:27" ht="15.75" customHeight="1" x14ac:dyDescent="0.2">
      <c r="A2183" s="13"/>
      <c r="B2183" s="37" t="str">
        <f>"CRS25WT6008682"</f>
        <v>CRS25WT6008682</v>
      </c>
      <c r="C2183" s="38">
        <v>45911</v>
      </c>
      <c r="D2183" s="39">
        <v>0.97952546296296295</v>
      </c>
      <c r="E2183" s="37" t="s">
        <v>62</v>
      </c>
      <c r="F2183" s="37">
        <v>326</v>
      </c>
      <c r="G2183" s="37">
        <v>4</v>
      </c>
      <c r="H2183" s="37">
        <v>326.63662719726602</v>
      </c>
      <c r="I2183" s="37">
        <v>10.1943473815918</v>
      </c>
      <c r="J2183" s="37">
        <v>41.046981811523402</v>
      </c>
      <c r="K2183" s="37">
        <v>9.6794738769531303</v>
      </c>
      <c r="L2183" s="37">
        <v>33.745288848877003</v>
      </c>
      <c r="M2183" s="37">
        <v>0.78059220314025901</v>
      </c>
      <c r="N2183" s="37">
        <v>15.8908596038818</v>
      </c>
      <c r="O2183" s="37">
        <v>0</v>
      </c>
      <c r="P2183" s="37">
        <v>0</v>
      </c>
      <c r="Q2183" s="37">
        <v>1.25409225001931E-2</v>
      </c>
      <c r="R2183" s="37">
        <v>25</v>
      </c>
      <c r="S2183" s="37">
        <v>0.42186486721038802</v>
      </c>
      <c r="T2183" s="46">
        <v>997.02288818359398</v>
      </c>
      <c r="U2183" s="46">
        <v>1341.79772949219</v>
      </c>
      <c r="V2183" s="13"/>
      <c r="W2183" s="13"/>
      <c r="X2183" s="13"/>
      <c r="Y2183" s="13"/>
      <c r="Z2183" s="13"/>
      <c r="AA2183" s="13"/>
    </row>
    <row r="2184" spans="1:27" ht="15.75" customHeight="1" x14ac:dyDescent="0.2">
      <c r="A2184" s="13"/>
      <c r="B2184" s="37" t="str">
        <f>"CRS25WT6008686"</f>
        <v>CRS25WT6008686</v>
      </c>
      <c r="C2184" s="38">
        <v>45919</v>
      </c>
      <c r="D2184" s="37" t="s">
        <v>426</v>
      </c>
      <c r="E2184" s="37" t="s">
        <v>62</v>
      </c>
      <c r="F2184" s="37">
        <v>329</v>
      </c>
      <c r="G2184" s="37">
        <v>4</v>
      </c>
      <c r="H2184" s="37">
        <v>329.03823852539102</v>
      </c>
      <c r="I2184" s="37">
        <v>10.248472213745099</v>
      </c>
      <c r="J2184" s="37">
        <v>41.057792663574197</v>
      </c>
      <c r="K2184" s="37">
        <v>9.8454809188842791</v>
      </c>
      <c r="L2184" s="37">
        <v>33.4202270507812</v>
      </c>
      <c r="M2184" s="37">
        <v>0.78197282552719105</v>
      </c>
      <c r="N2184" s="37">
        <v>16.007698059081999</v>
      </c>
      <c r="O2184" s="37">
        <v>0</v>
      </c>
      <c r="P2184" s="37">
        <v>0</v>
      </c>
      <c r="Q2184" s="37">
        <v>1.5327380970120401E-2</v>
      </c>
      <c r="R2184" s="37">
        <v>25</v>
      </c>
      <c r="S2184" s="37">
        <v>0.46866509318351701</v>
      </c>
      <c r="T2184" s="46">
        <v>990.77972412109398</v>
      </c>
      <c r="U2184" s="46">
        <v>1075.93566894531</v>
      </c>
      <c r="V2184" s="13"/>
      <c r="W2184" s="13"/>
      <c r="X2184" s="13"/>
      <c r="Y2184" s="13"/>
      <c r="Z2184" s="13"/>
      <c r="AA2184" s="13"/>
    </row>
    <row r="2185" spans="1:27" ht="15.75" customHeight="1" x14ac:dyDescent="0.2">
      <c r="A2185" s="13"/>
      <c r="B2185" s="37" t="str">
        <f>"CRS25WT6008687"</f>
        <v>CRS25WT6008687</v>
      </c>
      <c r="C2185" s="38">
        <v>45917</v>
      </c>
      <c r="D2185" s="37" t="s">
        <v>427</v>
      </c>
      <c r="E2185" s="37" t="s">
        <v>62</v>
      </c>
      <c r="F2185" s="37">
        <v>332</v>
      </c>
      <c r="G2185" s="37">
        <v>4</v>
      </c>
      <c r="H2185" s="37">
        <v>332.17077636718801</v>
      </c>
      <c r="I2185" s="37">
        <v>10.3156290054321</v>
      </c>
      <c r="J2185" s="37">
        <v>41.020545959472699</v>
      </c>
      <c r="K2185" s="37">
        <v>9.9430799484252894</v>
      </c>
      <c r="L2185" s="37">
        <v>33.407230377197301</v>
      </c>
      <c r="M2185" s="37">
        <v>0.78499025106430098</v>
      </c>
      <c r="N2185" s="37">
        <v>16.1600952148438</v>
      </c>
      <c r="O2185" s="37">
        <v>0</v>
      </c>
      <c r="P2185" s="37">
        <v>0</v>
      </c>
      <c r="Q2185" s="37">
        <v>1.18948509916663E-2</v>
      </c>
      <c r="R2185" s="37">
        <v>25</v>
      </c>
      <c r="S2185" s="37">
        <v>0.45598086714744601</v>
      </c>
      <c r="T2185" s="46">
        <v>1022.88787841797</v>
      </c>
      <c r="U2185" s="46">
        <v>933.513427734375</v>
      </c>
      <c r="V2185" s="13"/>
      <c r="W2185" s="13"/>
      <c r="X2185" s="13"/>
      <c r="Y2185" s="13"/>
      <c r="Z2185" s="13"/>
      <c r="AA2185" s="13"/>
    </row>
    <row r="2186" spans="1:27" ht="15.75" customHeight="1" x14ac:dyDescent="0.2">
      <c r="A2186" s="13"/>
      <c r="B2186" s="37" t="str">
        <f>"CRS25WT6008688"</f>
        <v>CRS25WT6008688</v>
      </c>
      <c r="C2186" s="38">
        <v>45917</v>
      </c>
      <c r="D2186" s="37" t="s">
        <v>428</v>
      </c>
      <c r="E2186" s="37" t="s">
        <v>62</v>
      </c>
      <c r="F2186" s="37">
        <v>327</v>
      </c>
      <c r="G2186" s="37">
        <v>4</v>
      </c>
      <c r="H2186" s="37">
        <v>327.60995483398398</v>
      </c>
      <c r="I2186" s="37">
        <v>10.274829864501999</v>
      </c>
      <c r="J2186" s="37">
        <v>41.000083923339801</v>
      </c>
      <c r="K2186" s="37">
        <v>9.8257560729980504</v>
      </c>
      <c r="L2186" s="37">
        <v>33.341960906982401</v>
      </c>
      <c r="M2186" s="37">
        <v>0.77767419815063499</v>
      </c>
      <c r="N2186" s="37">
        <v>15.9382123947144</v>
      </c>
      <c r="O2186" s="37">
        <v>0</v>
      </c>
      <c r="P2186" s="37">
        <v>0</v>
      </c>
      <c r="Q2186" s="37">
        <v>1.13095231354237E-2</v>
      </c>
      <c r="R2186" s="37">
        <v>25</v>
      </c>
      <c r="S2186" s="37">
        <v>0.45760661363601701</v>
      </c>
      <c r="T2186" s="46">
        <v>1028.26293945312</v>
      </c>
      <c r="U2186" s="46">
        <v>1513.77160644531</v>
      </c>
      <c r="V2186" s="13"/>
      <c r="W2186" s="13"/>
      <c r="X2186" s="13"/>
      <c r="Y2186" s="13"/>
      <c r="Z2186" s="13"/>
      <c r="AA2186" s="13"/>
    </row>
    <row r="2187" spans="1:27" ht="15.75" customHeight="1" x14ac:dyDescent="0.2">
      <c r="A2187" s="13"/>
      <c r="B2187" s="37" t="str">
        <f>"CRS25WT6008689"</f>
        <v>CRS25WT6008689</v>
      </c>
      <c r="C2187" s="38">
        <v>45911</v>
      </c>
      <c r="D2187" s="39">
        <v>0.96924768518518523</v>
      </c>
      <c r="E2187" s="37" t="s">
        <v>62</v>
      </c>
      <c r="F2187" s="37">
        <v>324</v>
      </c>
      <c r="G2187" s="37">
        <v>4</v>
      </c>
      <c r="H2187" s="37">
        <v>324.71185302734398</v>
      </c>
      <c r="I2187" s="37">
        <v>10.132591247558601</v>
      </c>
      <c r="J2187" s="37">
        <v>40.985752105712898</v>
      </c>
      <c r="K2187" s="37">
        <v>9.6688728332519496</v>
      </c>
      <c r="L2187" s="37">
        <v>33.583213806152301</v>
      </c>
      <c r="M2187" s="37">
        <v>0.78188830614089999</v>
      </c>
      <c r="N2187" s="37">
        <v>15.7972202301025</v>
      </c>
      <c r="O2187" s="37">
        <v>0</v>
      </c>
      <c r="P2187" s="37">
        <v>0</v>
      </c>
      <c r="Q2187" s="37">
        <v>1.3789682649076001E-2</v>
      </c>
      <c r="R2187" s="37">
        <v>25</v>
      </c>
      <c r="S2187" s="37">
        <v>0.42879930138587902</v>
      </c>
      <c r="T2187" s="46">
        <v>989.80767822265602</v>
      </c>
      <c r="U2187" s="46">
        <v>1229.57958984375</v>
      </c>
      <c r="V2187" s="13"/>
      <c r="W2187" s="13"/>
      <c r="X2187" s="13"/>
      <c r="Y2187" s="13"/>
      <c r="Z2187" s="13"/>
      <c r="AA2187" s="13"/>
    </row>
    <row r="2188" spans="1:27" ht="15.75" customHeight="1" x14ac:dyDescent="0.2">
      <c r="A2188" s="13"/>
      <c r="B2188" s="37" t="str">
        <f>"CRS25WT6008690"</f>
        <v>CRS25WT6008690</v>
      </c>
      <c r="C2188" s="38">
        <v>45911</v>
      </c>
      <c r="D2188" s="39">
        <v>0.97104166666666669</v>
      </c>
      <c r="E2188" s="37" t="s">
        <v>62</v>
      </c>
      <c r="F2188" s="37">
        <v>325</v>
      </c>
      <c r="G2188" s="37">
        <v>4</v>
      </c>
      <c r="H2188" s="37">
        <v>325.23910522460898</v>
      </c>
      <c r="I2188" s="37">
        <v>10.0892896652222</v>
      </c>
      <c r="J2188" s="37">
        <v>40.997581481933601</v>
      </c>
      <c r="K2188" s="37">
        <v>9.6543188095092791</v>
      </c>
      <c r="L2188" s="37">
        <v>33.6884574890137</v>
      </c>
      <c r="M2188" s="37">
        <v>0.78629213571548495</v>
      </c>
      <c r="N2188" s="37">
        <v>15.8228702545166</v>
      </c>
      <c r="O2188" s="37">
        <v>0</v>
      </c>
      <c r="P2188" s="37">
        <v>0</v>
      </c>
      <c r="Q2188" s="37">
        <v>1.12704606726766E-2</v>
      </c>
      <c r="R2188" s="37">
        <v>25</v>
      </c>
      <c r="S2188" s="37">
        <v>0.424063950777054</v>
      </c>
      <c r="T2188" s="46">
        <v>989.96063232421898</v>
      </c>
      <c r="U2188" s="46">
        <v>2470.08862304687</v>
      </c>
      <c r="V2188" s="13"/>
      <c r="W2188" s="13"/>
      <c r="X2188" s="13"/>
      <c r="Y2188" s="13"/>
      <c r="Z2188" s="13"/>
      <c r="AA2188" s="13"/>
    </row>
    <row r="2189" spans="1:27" ht="15.75" customHeight="1" x14ac:dyDescent="0.2">
      <c r="A2189" s="13"/>
      <c r="B2189" s="37" t="str">
        <f>"CRS25WT6008692"</f>
        <v>CRS25WT6008692</v>
      </c>
      <c r="C2189" s="38">
        <v>45911</v>
      </c>
      <c r="D2189" s="39">
        <v>0.96642361111111119</v>
      </c>
      <c r="E2189" s="37" t="s">
        <v>62</v>
      </c>
      <c r="F2189" s="37">
        <v>322</v>
      </c>
      <c r="G2189" s="37">
        <v>4</v>
      </c>
      <c r="H2189" s="37">
        <v>322.41174316406301</v>
      </c>
      <c r="I2189" s="37">
        <v>10.126900672912599</v>
      </c>
      <c r="J2189" s="37">
        <v>41.07275390625</v>
      </c>
      <c r="K2189" s="37">
        <v>9.5257539749145508</v>
      </c>
      <c r="L2189" s="37">
        <v>33.846321105957003</v>
      </c>
      <c r="M2189" s="37">
        <v>0.77514058351516701</v>
      </c>
      <c r="N2189" s="37">
        <v>15.685319900512701</v>
      </c>
      <c r="O2189" s="37">
        <v>0</v>
      </c>
      <c r="P2189" s="37">
        <v>0</v>
      </c>
      <c r="Q2189" s="37">
        <v>1.37897012755275E-2</v>
      </c>
      <c r="R2189" s="37">
        <v>25</v>
      </c>
      <c r="S2189" s="37">
        <v>0.42443901300430298</v>
      </c>
      <c r="T2189" s="46">
        <v>988.38336181640602</v>
      </c>
      <c r="U2189" s="46">
        <v>1024.48962402344</v>
      </c>
      <c r="V2189" s="13"/>
      <c r="W2189" s="13"/>
      <c r="X2189" s="13"/>
      <c r="Y2189" s="13"/>
      <c r="Z2189" s="13"/>
      <c r="AA2189" s="13"/>
    </row>
    <row r="2190" spans="1:27" ht="15.75" customHeight="1" x14ac:dyDescent="0.2">
      <c r="A2190" s="13"/>
      <c r="B2190" s="37" t="str">
        <f>"CRS25WT6008693"</f>
        <v>CRS25WT6008693</v>
      </c>
      <c r="C2190" s="38">
        <v>45911</v>
      </c>
      <c r="D2190" s="39">
        <v>0.96821759259259255</v>
      </c>
      <c r="E2190" s="37" t="s">
        <v>62</v>
      </c>
      <c r="F2190" s="37">
        <v>325</v>
      </c>
      <c r="G2190" s="37">
        <v>4</v>
      </c>
      <c r="H2190" s="37">
        <v>325.00329589843801</v>
      </c>
      <c r="I2190" s="37">
        <v>10.150671005249</v>
      </c>
      <c r="J2190" s="37">
        <v>41.050075531005902</v>
      </c>
      <c r="K2190" s="37">
        <v>9.6238679885864293</v>
      </c>
      <c r="L2190" s="37">
        <v>33.770549774169901</v>
      </c>
      <c r="M2190" s="37">
        <v>0.77997207641601596</v>
      </c>
      <c r="N2190" s="37">
        <v>15.811398506164601</v>
      </c>
      <c r="O2190" s="37">
        <v>0</v>
      </c>
      <c r="P2190" s="37">
        <v>0</v>
      </c>
      <c r="Q2190" s="37">
        <v>1.0476189665496301E-2</v>
      </c>
      <c r="R2190" s="37">
        <v>25</v>
      </c>
      <c r="S2190" s="37">
        <v>0.41778346896171598</v>
      </c>
      <c r="T2190" s="46">
        <v>987.94281005859398</v>
      </c>
      <c r="U2190" s="46">
        <v>1299.77465820312</v>
      </c>
      <c r="V2190" s="13"/>
      <c r="W2190" s="13"/>
      <c r="X2190" s="13"/>
      <c r="Y2190" s="13"/>
      <c r="Z2190" s="13"/>
      <c r="AA2190" s="13"/>
    </row>
    <row r="2191" spans="1:27" ht="15.75" customHeight="1" x14ac:dyDescent="0.2">
      <c r="A2191" s="13"/>
      <c r="B2191" s="37" t="str">
        <f>"CRS25WT6008694"</f>
        <v>CRS25WT6008694</v>
      </c>
      <c r="C2191" s="38">
        <v>45911</v>
      </c>
      <c r="D2191" s="39">
        <v>0.96719907407407402</v>
      </c>
      <c r="E2191" s="37" t="s">
        <v>62</v>
      </c>
      <c r="F2191" s="37">
        <v>322</v>
      </c>
      <c r="G2191" s="37">
        <v>4</v>
      </c>
      <c r="H2191" s="37">
        <v>322.89620971679699</v>
      </c>
      <c r="I2191" s="37">
        <v>10.1274461746216</v>
      </c>
      <c r="J2191" s="37">
        <v>41.016387939453097</v>
      </c>
      <c r="K2191" s="37">
        <v>9.5584955215454102</v>
      </c>
      <c r="L2191" s="37">
        <v>33.781070709228501</v>
      </c>
      <c r="M2191" s="37">
        <v>0.77733027935028098</v>
      </c>
      <c r="N2191" s="37">
        <v>15.7088890075684</v>
      </c>
      <c r="O2191" s="37">
        <v>0</v>
      </c>
      <c r="P2191" s="37">
        <v>0</v>
      </c>
      <c r="Q2191" s="37">
        <v>1.03176152333617E-2</v>
      </c>
      <c r="R2191" s="37">
        <v>25</v>
      </c>
      <c r="S2191" s="37">
        <v>0.42135122418403598</v>
      </c>
      <c r="T2191" s="46">
        <v>987.73468017578102</v>
      </c>
      <c r="U2191" s="46">
        <v>977.53729248046898</v>
      </c>
      <c r="V2191" s="13"/>
      <c r="W2191" s="13"/>
      <c r="X2191" s="13"/>
      <c r="Y2191" s="13"/>
      <c r="Z2191" s="13"/>
      <c r="AA2191" s="13"/>
    </row>
    <row r="2192" spans="1:27" ht="15.75" customHeight="1" x14ac:dyDescent="0.2">
      <c r="A2192" s="13"/>
      <c r="B2192" s="37" t="str">
        <f>"CRS25WT6008716"</f>
        <v>CRS25WT6008716</v>
      </c>
      <c r="C2192" s="38">
        <v>45917</v>
      </c>
      <c r="D2192" s="37" t="s">
        <v>429</v>
      </c>
      <c r="E2192" s="37" t="s">
        <v>62</v>
      </c>
      <c r="F2192" s="37">
        <v>328</v>
      </c>
      <c r="G2192" s="37">
        <v>4</v>
      </c>
      <c r="H2192" s="37">
        <v>328.24505615234398</v>
      </c>
      <c r="I2192" s="37">
        <v>10.203321456909199</v>
      </c>
      <c r="J2192" s="37">
        <v>41.086631774902301</v>
      </c>
      <c r="K2192" s="37">
        <v>9.8299064636230504</v>
      </c>
      <c r="L2192" s="37">
        <v>33.392494201660199</v>
      </c>
      <c r="M2192" s="37">
        <v>0.78298974037170399</v>
      </c>
      <c r="N2192" s="37">
        <v>15.969109535217299</v>
      </c>
      <c r="O2192" s="37">
        <v>0</v>
      </c>
      <c r="P2192" s="37">
        <v>0</v>
      </c>
      <c r="Q2192" s="37">
        <v>1.2679810635745499E-2</v>
      </c>
      <c r="R2192" s="37">
        <v>25</v>
      </c>
      <c r="S2192" s="37">
        <v>0.458799928426743</v>
      </c>
      <c r="T2192" s="46">
        <v>1005.76446533203</v>
      </c>
      <c r="U2192" s="46">
        <v>1331.91638183594</v>
      </c>
      <c r="V2192" s="13"/>
      <c r="W2192" s="13"/>
      <c r="X2192" s="13"/>
      <c r="Y2192" s="13"/>
      <c r="Z2192" s="13"/>
      <c r="AA2192" s="13"/>
    </row>
    <row r="2193" spans="1:27" ht="15.75" customHeight="1" x14ac:dyDescent="0.2">
      <c r="A2193" s="13"/>
      <c r="B2193" s="37" t="str">
        <f>"CRS25WT6008724"</f>
        <v>CRS25WT6008724</v>
      </c>
      <c r="C2193" s="38">
        <v>45917</v>
      </c>
      <c r="D2193" s="37" t="s">
        <v>430</v>
      </c>
      <c r="E2193" s="37" t="s">
        <v>62</v>
      </c>
      <c r="F2193" s="37">
        <v>178</v>
      </c>
      <c r="G2193" s="37">
        <v>4</v>
      </c>
      <c r="H2193" s="37">
        <v>178.91050720214801</v>
      </c>
      <c r="I2193" s="37">
        <v>9.5575828552246094</v>
      </c>
      <c r="J2193" s="37">
        <v>25.110200881958001</v>
      </c>
      <c r="K2193" s="37">
        <v>9.2350215911865199</v>
      </c>
      <c r="L2193" s="37">
        <v>19.373046875</v>
      </c>
      <c r="M2193" s="37">
        <v>0.74548274278640703</v>
      </c>
      <c r="N2193" s="37">
        <v>8.7039899826049805</v>
      </c>
      <c r="O2193" s="37">
        <v>0</v>
      </c>
      <c r="P2193" s="37">
        <v>0</v>
      </c>
      <c r="Q2193" s="37">
        <v>1.7507344484329199E-2</v>
      </c>
      <c r="R2193" s="37">
        <v>25</v>
      </c>
      <c r="S2193" s="37">
        <v>0.454539805650711</v>
      </c>
      <c r="T2193" s="46">
        <v>1783.66027832031</v>
      </c>
      <c r="U2193" s="46">
        <v>8.4073095321655291</v>
      </c>
      <c r="V2193" s="13"/>
      <c r="W2193" s="13"/>
      <c r="X2193" s="13"/>
      <c r="Y2193" s="13"/>
      <c r="Z2193" s="13"/>
      <c r="AA2193" s="13"/>
    </row>
    <row r="2194" spans="1:27" ht="15.75" customHeight="1" x14ac:dyDescent="0.2">
      <c r="A2194" s="13"/>
      <c r="B2194" s="37" t="str">
        <f>"CRS25WT6008744"</f>
        <v>CRS25WT6008744</v>
      </c>
      <c r="C2194" s="38">
        <v>45919</v>
      </c>
      <c r="D2194" s="37" t="s">
        <v>431</v>
      </c>
      <c r="E2194" s="37" t="s">
        <v>62</v>
      </c>
      <c r="F2194" s="37">
        <v>332</v>
      </c>
      <c r="G2194" s="37">
        <v>4</v>
      </c>
      <c r="H2194" s="37">
        <v>332.86367797851602</v>
      </c>
      <c r="I2194" s="37">
        <v>10.169883728027299</v>
      </c>
      <c r="J2194" s="37">
        <v>41.506511688232401</v>
      </c>
      <c r="K2194" s="37">
        <v>9.8456974029540998</v>
      </c>
      <c r="L2194" s="37">
        <v>33.808036804199197</v>
      </c>
      <c r="M2194" s="37">
        <v>0.78855895996093694</v>
      </c>
      <c r="N2194" s="37">
        <v>16.193805694580099</v>
      </c>
      <c r="O2194" s="37">
        <v>0</v>
      </c>
      <c r="P2194" s="37">
        <v>0</v>
      </c>
      <c r="Q2194" s="37">
        <v>1.0327381081879101E-2</v>
      </c>
      <c r="R2194" s="37">
        <v>25</v>
      </c>
      <c r="S2194" s="37">
        <v>0.47346034646034202</v>
      </c>
      <c r="T2194" s="46">
        <v>1017.03674316406</v>
      </c>
      <c r="U2194" s="46">
        <v>1751.16918945313</v>
      </c>
      <c r="V2194" s="13"/>
      <c r="W2194" s="13"/>
      <c r="X2194" s="13"/>
      <c r="Y2194" s="13"/>
      <c r="Z2194" s="13"/>
      <c r="AA2194" s="13"/>
    </row>
    <row r="2195" spans="1:27" ht="15.75" customHeight="1" x14ac:dyDescent="0.2">
      <c r="A2195" s="13"/>
      <c r="B2195" s="37" t="str">
        <f>"CRS25WT6008757"</f>
        <v>CRS25WT6008757</v>
      </c>
      <c r="C2195" s="38">
        <v>45953</v>
      </c>
      <c r="D2195" s="39">
        <v>0.12663194444444445</v>
      </c>
      <c r="E2195" s="37" t="s">
        <v>62</v>
      </c>
      <c r="F2195" s="37">
        <v>330</v>
      </c>
      <c r="G2195" s="37">
        <v>4</v>
      </c>
      <c r="H2195" s="37">
        <v>330.82720947265602</v>
      </c>
      <c r="I2195" s="37">
        <v>10.3013963699341</v>
      </c>
      <c r="J2195" s="37">
        <v>40.949760437011697</v>
      </c>
      <c r="K2195" s="37">
        <v>9.75006008148193</v>
      </c>
      <c r="L2195" s="37">
        <v>33.9307861328125</v>
      </c>
      <c r="M2195" s="37">
        <v>0.78424859046936002</v>
      </c>
      <c r="N2195" s="37">
        <v>16.094732284545898</v>
      </c>
      <c r="O2195" s="37">
        <v>0</v>
      </c>
      <c r="P2195" s="37">
        <v>0</v>
      </c>
      <c r="Q2195" s="37">
        <v>2.0585027523338799E-3</v>
      </c>
      <c r="R2195" s="37">
        <v>25</v>
      </c>
      <c r="S2195" s="37">
        <v>0.40775954723358199</v>
      </c>
      <c r="T2195" s="46">
        <v>993.467041015625</v>
      </c>
      <c r="U2195" s="46">
        <v>689.52398681640602</v>
      </c>
      <c r="V2195" s="13"/>
      <c r="W2195" s="13"/>
      <c r="X2195" s="13"/>
      <c r="Y2195" s="13"/>
      <c r="Z2195" s="13"/>
      <c r="AA2195" s="13"/>
    </row>
    <row r="2196" spans="1:27" ht="15.75" customHeight="1" x14ac:dyDescent="0.2">
      <c r="A2196" s="13"/>
      <c r="B2196" s="37" t="str">
        <f>"CRS25WT6008765"</f>
        <v>CRS25WT6008765</v>
      </c>
      <c r="C2196" s="38">
        <v>45952</v>
      </c>
      <c r="D2196" s="39">
        <v>0.96659722222222222</v>
      </c>
      <c r="E2196" s="37" t="s">
        <v>62</v>
      </c>
      <c r="F2196" s="37">
        <v>337</v>
      </c>
      <c r="G2196" s="37">
        <v>4</v>
      </c>
      <c r="H2196" s="37">
        <v>337.90985107421898</v>
      </c>
      <c r="I2196" s="37">
        <v>10.328560829162599</v>
      </c>
      <c r="J2196" s="37">
        <v>41.129634857177699</v>
      </c>
      <c r="K2196" s="37">
        <v>9.8443908691406197</v>
      </c>
      <c r="L2196" s="37">
        <v>34.325111389160199</v>
      </c>
      <c r="M2196" s="37">
        <v>0.79543775320053101</v>
      </c>
      <c r="N2196" s="37">
        <v>16.439302444458001</v>
      </c>
      <c r="O2196" s="37">
        <v>0</v>
      </c>
      <c r="P2196" s="37">
        <v>0</v>
      </c>
      <c r="Q2196" s="37">
        <v>1.7579404637217501E-2</v>
      </c>
      <c r="R2196" s="37">
        <v>25</v>
      </c>
      <c r="S2196" s="37">
        <v>0.37158870697021501</v>
      </c>
      <c r="T2196" s="46">
        <v>999.74066162109398</v>
      </c>
      <c r="U2196" s="46">
        <v>555.10418701171898</v>
      </c>
      <c r="V2196" s="13"/>
      <c r="W2196" s="13"/>
      <c r="X2196" s="13"/>
      <c r="Y2196" s="13"/>
      <c r="Z2196" s="13"/>
      <c r="AA2196" s="13"/>
    </row>
    <row r="2197" spans="1:27" ht="15.75" customHeight="1" x14ac:dyDescent="0.2">
      <c r="A2197" s="13"/>
      <c r="B2197" s="37" t="str">
        <f>"CRS25WT6008824"</f>
        <v>CRS25WT6008824</v>
      </c>
      <c r="C2197" s="38">
        <v>45917</v>
      </c>
      <c r="D2197" s="37" t="s">
        <v>432</v>
      </c>
      <c r="E2197" s="37" t="s">
        <v>62</v>
      </c>
      <c r="F2197" s="37">
        <v>332</v>
      </c>
      <c r="G2197" s="37">
        <v>4</v>
      </c>
      <c r="H2197" s="37">
        <v>332.81683349609398</v>
      </c>
      <c r="I2197" s="37">
        <v>10.192619323730501</v>
      </c>
      <c r="J2197" s="37">
        <v>41.532810211181598</v>
      </c>
      <c r="K2197" s="37">
        <v>9.8036136627197301</v>
      </c>
      <c r="L2197" s="37">
        <v>33.9483833312988</v>
      </c>
      <c r="M2197" s="37">
        <v>0.786191165447235</v>
      </c>
      <c r="N2197" s="37">
        <v>16.191526412963899</v>
      </c>
      <c r="O2197" s="37">
        <v>0</v>
      </c>
      <c r="P2197" s="37">
        <v>0</v>
      </c>
      <c r="Q2197" s="37">
        <v>1.6028024256229401E-2</v>
      </c>
      <c r="R2197" s="37">
        <v>25</v>
      </c>
      <c r="S2197" s="37">
        <v>0.44222301244735701</v>
      </c>
      <c r="T2197" s="46">
        <v>1039.6123046875</v>
      </c>
      <c r="U2197" s="46">
        <v>1542.64721679687</v>
      </c>
      <c r="V2197" s="13"/>
      <c r="W2197" s="13"/>
      <c r="X2197" s="13"/>
      <c r="Y2197" s="13"/>
      <c r="Z2197" s="13"/>
      <c r="AA2197" s="13"/>
    </row>
    <row r="2198" spans="1:27" ht="15.75" customHeight="1" x14ac:dyDescent="0.2">
      <c r="A2198" s="13"/>
      <c r="B2198" s="37" t="str">
        <f>"CRS25WT6008825"</f>
        <v>CRS25WT6008825</v>
      </c>
      <c r="C2198" s="38">
        <v>45917</v>
      </c>
      <c r="D2198" s="37" t="s">
        <v>433</v>
      </c>
      <c r="E2198" s="37" t="s">
        <v>62</v>
      </c>
      <c r="F2198" s="37">
        <v>332</v>
      </c>
      <c r="G2198" s="37">
        <v>4</v>
      </c>
      <c r="H2198" s="37">
        <v>332.81375122070301</v>
      </c>
      <c r="I2198" s="37">
        <v>10.116757392883301</v>
      </c>
      <c r="J2198" s="37">
        <v>41.633884429931598</v>
      </c>
      <c r="K2198" s="37">
        <v>9.7798109054565394</v>
      </c>
      <c r="L2198" s="37">
        <v>34.030693054199197</v>
      </c>
      <c r="M2198" s="37">
        <v>0.79015630483627297</v>
      </c>
      <c r="N2198" s="37">
        <v>16.191377639770501</v>
      </c>
      <c r="O2198" s="37">
        <v>0</v>
      </c>
      <c r="P2198" s="37">
        <v>0</v>
      </c>
      <c r="Q2198" s="37">
        <v>1.6429809853434601E-2</v>
      </c>
      <c r="R2198" s="37">
        <v>25</v>
      </c>
      <c r="S2198" s="37">
        <v>0.45805087685585</v>
      </c>
      <c r="T2198" s="46">
        <v>1030.34301757812</v>
      </c>
      <c r="U2198" s="46">
        <v>3603.44067382812</v>
      </c>
      <c r="V2198" s="13"/>
      <c r="W2198" s="13"/>
      <c r="X2198" s="13"/>
      <c r="Y2198" s="13"/>
      <c r="Z2198" s="13"/>
      <c r="AA2198" s="13"/>
    </row>
    <row r="2199" spans="1:27" ht="15.75" customHeight="1" x14ac:dyDescent="0.2">
      <c r="A2199" s="13"/>
      <c r="B2199" s="37" t="str">
        <f>"CRS25WT6008826"</f>
        <v>CRS25WT6008826</v>
      </c>
      <c r="C2199" s="38">
        <v>45917</v>
      </c>
      <c r="D2199" s="37" t="s">
        <v>434</v>
      </c>
      <c r="E2199" s="37" t="s">
        <v>62</v>
      </c>
      <c r="F2199" s="37">
        <v>332</v>
      </c>
      <c r="G2199" s="37">
        <v>4</v>
      </c>
      <c r="H2199" s="37">
        <v>332.58346557617199</v>
      </c>
      <c r="I2199" s="37">
        <v>10.228854179382299</v>
      </c>
      <c r="J2199" s="37">
        <v>41.685920715332003</v>
      </c>
      <c r="K2199" s="37">
        <v>9.7675933837890607</v>
      </c>
      <c r="L2199" s="37">
        <v>34.049686431884801</v>
      </c>
      <c r="M2199" s="37">
        <v>0.77998143434524503</v>
      </c>
      <c r="N2199" s="37">
        <v>16.180173873901399</v>
      </c>
      <c r="O2199" s="37">
        <v>0</v>
      </c>
      <c r="P2199" s="37">
        <v>0</v>
      </c>
      <c r="Q2199" s="37">
        <v>1.5238212421536401E-2</v>
      </c>
      <c r="R2199" s="37">
        <v>25</v>
      </c>
      <c r="S2199" s="37">
        <v>0.45426043868064903</v>
      </c>
      <c r="T2199" s="46">
        <v>1104.22534179688</v>
      </c>
      <c r="U2199" s="46">
        <v>2123.16064453125</v>
      </c>
      <c r="V2199" s="13"/>
      <c r="W2199" s="13"/>
      <c r="X2199" s="13"/>
      <c r="Y2199" s="13"/>
      <c r="Z2199" s="13"/>
      <c r="AA2199" s="13"/>
    </row>
    <row r="2200" spans="1:27" ht="15.75" customHeight="1" x14ac:dyDescent="0.2">
      <c r="A2200" s="13"/>
      <c r="B2200" s="37" t="str">
        <f>"CRS25WT6008834"</f>
        <v>CRS25WT6008834</v>
      </c>
      <c r="C2200" s="38">
        <v>45919</v>
      </c>
      <c r="D2200" s="37" t="s">
        <v>435</v>
      </c>
      <c r="E2200" s="37" t="s">
        <v>62</v>
      </c>
      <c r="F2200" s="37">
        <v>334</v>
      </c>
      <c r="G2200" s="37">
        <v>4</v>
      </c>
      <c r="H2200" s="37">
        <v>334.60879516601602</v>
      </c>
      <c r="I2200" s="37">
        <v>10.0710201263428</v>
      </c>
      <c r="J2200" s="37">
        <v>41.664871215820298</v>
      </c>
      <c r="K2200" s="37">
        <v>9.8152065277099592</v>
      </c>
      <c r="L2200" s="37">
        <v>34.090858459472699</v>
      </c>
      <c r="M2200" s="37">
        <v>0.79743236303329501</v>
      </c>
      <c r="N2200" s="37">
        <v>16.2787055969238</v>
      </c>
      <c r="O2200" s="37">
        <v>0</v>
      </c>
      <c r="P2200" s="37">
        <v>0</v>
      </c>
      <c r="Q2200" s="37">
        <v>1.19047593325377E-2</v>
      </c>
      <c r="R2200" s="37">
        <v>25</v>
      </c>
      <c r="S2200" s="37">
        <v>0.459963798522949</v>
      </c>
      <c r="T2200" s="46">
        <v>1005.98602294922</v>
      </c>
      <c r="U2200" s="46">
        <v>1452.14611816406</v>
      </c>
      <c r="V2200" s="13"/>
      <c r="W2200" s="13"/>
      <c r="X2200" s="13"/>
      <c r="Y2200" s="13"/>
      <c r="Z2200" s="13"/>
      <c r="AA2200" s="13"/>
    </row>
    <row r="2201" spans="1:27" ht="15.75" customHeight="1" x14ac:dyDescent="0.2">
      <c r="A2201" s="13"/>
      <c r="B2201" s="37" t="str">
        <f>"CRS25WT6008835"</f>
        <v>CRS25WT6008835</v>
      </c>
      <c r="C2201" s="38">
        <v>45919</v>
      </c>
      <c r="D2201" s="37" t="s">
        <v>436</v>
      </c>
      <c r="E2201" s="37" t="s">
        <v>62</v>
      </c>
      <c r="F2201" s="37">
        <v>335</v>
      </c>
      <c r="G2201" s="37">
        <v>4</v>
      </c>
      <c r="H2201" s="37">
        <v>335.06173706054699</v>
      </c>
      <c r="I2201" s="37">
        <v>10.110389709472701</v>
      </c>
      <c r="J2201" s="37">
        <v>41.689907073974602</v>
      </c>
      <c r="K2201" s="37">
        <v>9.7934083938598597</v>
      </c>
      <c r="L2201" s="37">
        <v>34.212985992431598</v>
      </c>
      <c r="M2201" s="37">
        <v>0.794924736022949</v>
      </c>
      <c r="N2201" s="37">
        <v>16.3007411956787</v>
      </c>
      <c r="O2201" s="37">
        <v>0</v>
      </c>
      <c r="P2201" s="37">
        <v>0</v>
      </c>
      <c r="Q2201" s="37">
        <v>1.51588078588247E-2</v>
      </c>
      <c r="R2201" s="37">
        <v>25</v>
      </c>
      <c r="S2201" s="37">
        <v>0.45708748698234603</v>
      </c>
      <c r="T2201" s="46">
        <v>1017.62194824219</v>
      </c>
      <c r="U2201" s="46">
        <v>1433.97253417969</v>
      </c>
      <c r="V2201" s="13"/>
      <c r="W2201" s="13"/>
      <c r="X2201" s="13"/>
      <c r="Y2201" s="13"/>
      <c r="Z2201" s="13"/>
      <c r="AA2201" s="13"/>
    </row>
    <row r="2202" spans="1:27" ht="15.75" customHeight="1" x14ac:dyDescent="0.2">
      <c r="A2202" s="13"/>
      <c r="B2202" s="37" t="str">
        <f>"CRS25WT6008836"</f>
        <v>CRS25WT6008836</v>
      </c>
      <c r="C2202" s="38">
        <v>45919</v>
      </c>
      <c r="D2202" s="37" t="s">
        <v>437</v>
      </c>
      <c r="E2202" s="37" t="s">
        <v>62</v>
      </c>
      <c r="F2202" s="37">
        <v>329</v>
      </c>
      <c r="G2202" s="37">
        <v>4</v>
      </c>
      <c r="H2202" s="37">
        <v>329.18109130859398</v>
      </c>
      <c r="I2202" s="37">
        <v>10.165788650512701</v>
      </c>
      <c r="J2202" s="37">
        <v>41.383041381835902</v>
      </c>
      <c r="K2202" s="37">
        <v>9.7776679992675799</v>
      </c>
      <c r="L2202" s="37">
        <v>33.6666259765625</v>
      </c>
      <c r="M2202" s="37">
        <v>0.78247666358947798</v>
      </c>
      <c r="N2202" s="37">
        <v>16.0146484375</v>
      </c>
      <c r="O2202" s="37">
        <v>0</v>
      </c>
      <c r="P2202" s="37">
        <v>0</v>
      </c>
      <c r="Q2202" s="37">
        <v>1.7618428915739101E-2</v>
      </c>
      <c r="R2202" s="37">
        <v>25</v>
      </c>
      <c r="S2202" s="37">
        <v>0.47288280725479098</v>
      </c>
      <c r="T2202" s="46">
        <v>1069.72998046875</v>
      </c>
      <c r="U2202" s="46">
        <v>1161.44750976562</v>
      </c>
      <c r="V2202" s="13"/>
      <c r="W2202" s="13"/>
      <c r="X2202" s="13"/>
      <c r="Y2202" s="13"/>
      <c r="Z2202" s="13"/>
      <c r="AA2202" s="13"/>
    </row>
    <row r="2203" spans="1:27" ht="15.75" customHeight="1" x14ac:dyDescent="0.2">
      <c r="A2203" s="13"/>
      <c r="B2203" s="37" t="str">
        <f>"CRS25WT6008850"</f>
        <v>CRS25WT6008850</v>
      </c>
      <c r="C2203" s="38">
        <v>45919</v>
      </c>
      <c r="D2203" s="37" t="s">
        <v>438</v>
      </c>
      <c r="E2203" s="37" t="s">
        <v>62</v>
      </c>
      <c r="F2203" s="37">
        <v>334</v>
      </c>
      <c r="G2203" s="37">
        <v>4</v>
      </c>
      <c r="H2203" s="37">
        <v>334.07937622070301</v>
      </c>
      <c r="I2203" s="37">
        <v>10.1236162185669</v>
      </c>
      <c r="J2203" s="37">
        <v>41.6952095031738</v>
      </c>
      <c r="K2203" s="37">
        <v>9.8479537963867205</v>
      </c>
      <c r="L2203" s="37">
        <v>33.923736572265597</v>
      </c>
      <c r="M2203" s="37">
        <v>0.79145795106887795</v>
      </c>
      <c r="N2203" s="37">
        <v>16.2529487609863</v>
      </c>
      <c r="O2203" s="37">
        <v>0</v>
      </c>
      <c r="P2203" s="37">
        <v>0</v>
      </c>
      <c r="Q2203" s="37">
        <v>1.5401862561702701E-2</v>
      </c>
      <c r="R2203" s="37">
        <v>25</v>
      </c>
      <c r="S2203" s="37">
        <v>0.47622525691986101</v>
      </c>
      <c r="T2203" s="46">
        <v>1009.00048828125</v>
      </c>
      <c r="U2203" s="46">
        <v>1182.01086425781</v>
      </c>
      <c r="V2203" s="13"/>
      <c r="W2203" s="13"/>
      <c r="X2203" s="13"/>
      <c r="Y2203" s="13"/>
      <c r="Z2203" s="13"/>
      <c r="AA2203" s="13"/>
    </row>
    <row r="2204" spans="1:27" ht="15.75" customHeight="1" x14ac:dyDescent="0.2">
      <c r="A2204" s="13"/>
      <c r="B2204" s="37" t="str">
        <f>"CRS25WT6008852"</f>
        <v>CRS25WT6008852</v>
      </c>
      <c r="C2204" s="38">
        <v>45919</v>
      </c>
      <c r="D2204" s="37" t="s">
        <v>439</v>
      </c>
      <c r="E2204" s="37" t="s">
        <v>62</v>
      </c>
      <c r="F2204" s="37">
        <v>334</v>
      </c>
      <c r="G2204" s="37">
        <v>4</v>
      </c>
      <c r="H2204" s="37">
        <v>334.00759887695301</v>
      </c>
      <c r="I2204" s="37">
        <v>10.127833366394</v>
      </c>
      <c r="J2204" s="37">
        <v>41.657382965087898</v>
      </c>
      <c r="K2204" s="37">
        <v>9.8037319183349592</v>
      </c>
      <c r="L2204" s="37">
        <v>34.069431304931598</v>
      </c>
      <c r="M2204" s="37">
        <v>0.79167664051055897</v>
      </c>
      <c r="N2204" s="37">
        <v>16.249458312988299</v>
      </c>
      <c r="O2204" s="37">
        <v>0</v>
      </c>
      <c r="P2204" s="37">
        <v>0</v>
      </c>
      <c r="Q2204" s="37">
        <v>2.3014010861515999E-2</v>
      </c>
      <c r="R2204" s="37">
        <v>25</v>
      </c>
      <c r="S2204" s="37">
        <v>0.45567083358764598</v>
      </c>
      <c r="T2204" s="46">
        <v>995.951904296875</v>
      </c>
      <c r="U2204" s="46">
        <v>1385.51647949219</v>
      </c>
      <c r="V2204" s="13"/>
      <c r="W2204" s="13"/>
      <c r="X2204" s="13"/>
      <c r="Y2204" s="13"/>
      <c r="Z2204" s="13"/>
      <c r="AA2204" s="13"/>
    </row>
    <row r="2205" spans="1:27" ht="15.75" customHeight="1" x14ac:dyDescent="0.2">
      <c r="A2205" s="13"/>
      <c r="B2205" s="37" t="str">
        <f>"CRS25WT6008856"</f>
        <v>CRS25WT6008856</v>
      </c>
      <c r="C2205" s="38">
        <v>45919</v>
      </c>
      <c r="D2205" s="37" t="s">
        <v>440</v>
      </c>
      <c r="E2205" s="37" t="s">
        <v>62</v>
      </c>
      <c r="F2205" s="37">
        <v>333</v>
      </c>
      <c r="G2205" s="37">
        <v>4</v>
      </c>
      <c r="H2205" s="37">
        <v>333.99841308593699</v>
      </c>
      <c r="I2205" s="37">
        <v>10.2077484130859</v>
      </c>
      <c r="J2205" s="37">
        <v>41.585170745849602</v>
      </c>
      <c r="K2205" s="37">
        <v>9.8374900817871094</v>
      </c>
      <c r="L2205" s="37">
        <v>33.951591491699197</v>
      </c>
      <c r="M2205" s="37">
        <v>0.78682100772857699</v>
      </c>
      <c r="N2205" s="37">
        <v>16.249010086059599</v>
      </c>
      <c r="O2205" s="37">
        <v>0</v>
      </c>
      <c r="P2205" s="37">
        <v>0</v>
      </c>
      <c r="Q2205" s="37">
        <v>1.7579404637217501E-2</v>
      </c>
      <c r="R2205" s="37">
        <v>25</v>
      </c>
      <c r="S2205" s="37">
        <v>0.45207574963569602</v>
      </c>
      <c r="T2205" s="46">
        <v>999.39202880859398</v>
      </c>
      <c r="U2205" s="46">
        <v>1497.89294433594</v>
      </c>
      <c r="V2205" s="13"/>
      <c r="W2205" s="13"/>
      <c r="X2205" s="13"/>
      <c r="Y2205" s="13"/>
      <c r="Z2205" s="13"/>
      <c r="AA2205" s="13"/>
    </row>
    <row r="2206" spans="1:27" ht="15.75" customHeight="1" x14ac:dyDescent="0.2">
      <c r="A2206" s="13"/>
      <c r="B2206" s="37" t="str">
        <f>"CRS25WT6008857"</f>
        <v>CRS25WT6008857</v>
      </c>
      <c r="C2206" s="38">
        <v>45919</v>
      </c>
      <c r="D2206" s="37" t="s">
        <v>441</v>
      </c>
      <c r="E2206" s="37" t="s">
        <v>62</v>
      </c>
      <c r="F2206" s="37">
        <v>335</v>
      </c>
      <c r="G2206" s="37">
        <v>4</v>
      </c>
      <c r="H2206" s="37">
        <v>335.04537963867199</v>
      </c>
      <c r="I2206" s="37">
        <v>10.223315238952599</v>
      </c>
      <c r="J2206" s="37">
        <v>41.645248413085902</v>
      </c>
      <c r="K2206" s="37">
        <v>9.9064617156982404</v>
      </c>
      <c r="L2206" s="37">
        <v>33.820892333984403</v>
      </c>
      <c r="M2206" s="37">
        <v>0.78694868087768599</v>
      </c>
      <c r="N2206" s="37">
        <v>16.2999458312988</v>
      </c>
      <c r="O2206" s="37">
        <v>0</v>
      </c>
      <c r="P2206" s="37">
        <v>0</v>
      </c>
      <c r="Q2206" s="37">
        <v>1.0476189665496301E-2</v>
      </c>
      <c r="R2206" s="37">
        <v>25</v>
      </c>
      <c r="S2206" s="37">
        <v>0.46808937191963201</v>
      </c>
      <c r="T2206" s="46">
        <v>1030.0107421875</v>
      </c>
      <c r="U2206" s="46">
        <v>942.71142578125</v>
      </c>
      <c r="V2206" s="13"/>
      <c r="W2206" s="13"/>
      <c r="X2206" s="13"/>
      <c r="Y2206" s="13"/>
      <c r="Z2206" s="13"/>
      <c r="AA2206" s="13"/>
    </row>
    <row r="2207" spans="1:27" ht="15.75" customHeight="1" x14ac:dyDescent="0.2">
      <c r="A2207" s="13"/>
      <c r="B2207" s="37" t="str">
        <f>"CRS25WT6008858"</f>
        <v>CRS25WT6008858</v>
      </c>
      <c r="C2207" s="38">
        <v>45919</v>
      </c>
      <c r="D2207" s="37" t="s">
        <v>442</v>
      </c>
      <c r="E2207" s="37" t="s">
        <v>62</v>
      </c>
      <c r="F2207" s="37">
        <v>335</v>
      </c>
      <c r="G2207" s="37">
        <v>4</v>
      </c>
      <c r="H2207" s="37">
        <v>335.64544677734398</v>
      </c>
      <c r="I2207" s="37">
        <v>10.166445732116699</v>
      </c>
      <c r="J2207" s="37">
        <v>41.5045356750488</v>
      </c>
      <c r="K2207" s="37">
        <v>9.9160375595092791</v>
      </c>
      <c r="L2207" s="37">
        <v>33.848747253417997</v>
      </c>
      <c r="M2207" s="37">
        <v>0.79545581340789795</v>
      </c>
      <c r="N2207" s="37">
        <v>16.329137802123999</v>
      </c>
      <c r="O2207" s="37">
        <v>0</v>
      </c>
      <c r="P2207" s="37">
        <v>0</v>
      </c>
      <c r="Q2207" s="37">
        <v>1.5081845223903699E-2</v>
      </c>
      <c r="R2207" s="37">
        <v>25</v>
      </c>
      <c r="S2207" s="37">
        <v>0.45967361330986001</v>
      </c>
      <c r="T2207" s="46">
        <v>999.927001953125</v>
      </c>
      <c r="U2207" s="46">
        <v>1744.4306640625</v>
      </c>
      <c r="V2207" s="13"/>
      <c r="W2207" s="13"/>
      <c r="X2207" s="13"/>
      <c r="Y2207" s="13"/>
      <c r="Z2207" s="13"/>
      <c r="AA2207" s="13"/>
    </row>
    <row r="2208" spans="1:27" ht="15.75" customHeight="1" x14ac:dyDescent="0.2">
      <c r="A2208" s="13"/>
      <c r="B2208" s="37" t="str">
        <f>"CRS25WT6008859"</f>
        <v>CRS25WT6008859</v>
      </c>
      <c r="C2208" s="38">
        <v>45919</v>
      </c>
      <c r="D2208" s="37" t="s">
        <v>443</v>
      </c>
      <c r="E2208" s="37" t="s">
        <v>62</v>
      </c>
      <c r="F2208" s="37">
        <v>334</v>
      </c>
      <c r="G2208" s="37">
        <v>4</v>
      </c>
      <c r="H2208" s="37">
        <v>334.81536865234398</v>
      </c>
      <c r="I2208" s="37">
        <v>10.156989097595201</v>
      </c>
      <c r="J2208" s="37">
        <v>41.606906890869098</v>
      </c>
      <c r="K2208" s="37">
        <v>9.8354816436767596</v>
      </c>
      <c r="L2208" s="37">
        <v>34.041580200195298</v>
      </c>
      <c r="M2208" s="37">
        <v>0.79227322340011597</v>
      </c>
      <c r="N2208" s="37">
        <v>16.288755416870099</v>
      </c>
      <c r="O2208" s="37">
        <v>0</v>
      </c>
      <c r="P2208" s="37">
        <v>0</v>
      </c>
      <c r="Q2208" s="37">
        <v>1.13095231354237E-2</v>
      </c>
      <c r="R2208" s="37">
        <v>25</v>
      </c>
      <c r="S2208" s="37">
        <v>0.451173335313797</v>
      </c>
      <c r="T2208" s="46">
        <v>1017.75720214844</v>
      </c>
      <c r="U2208" s="46">
        <v>2189.541015625</v>
      </c>
      <c r="V2208" s="13"/>
      <c r="W2208" s="13"/>
      <c r="X2208" s="13"/>
      <c r="Y2208" s="13"/>
      <c r="Z2208" s="13"/>
      <c r="AA2208" s="13"/>
    </row>
    <row r="2209" spans="1:27" ht="15.75" customHeight="1" x14ac:dyDescent="0.2">
      <c r="A2209" s="13"/>
      <c r="B2209" s="37" t="str">
        <f>"CRS25WT6008863"</f>
        <v>CRS25WT6008863</v>
      </c>
      <c r="C2209" s="38">
        <v>45919</v>
      </c>
      <c r="D2209" s="37" t="s">
        <v>444</v>
      </c>
      <c r="E2209" s="37" t="s">
        <v>62</v>
      </c>
      <c r="F2209" s="37">
        <v>336</v>
      </c>
      <c r="G2209" s="37">
        <v>4</v>
      </c>
      <c r="H2209" s="37">
        <v>336.901123046875</v>
      </c>
      <c r="I2209" s="37">
        <v>10.1469917297363</v>
      </c>
      <c r="J2209" s="37">
        <v>41.673385620117202</v>
      </c>
      <c r="K2209" s="37">
        <v>9.9004917144775408</v>
      </c>
      <c r="L2209" s="37">
        <v>34.028724670410199</v>
      </c>
      <c r="M2209" s="37">
        <v>0.79672116041183505</v>
      </c>
      <c r="N2209" s="37">
        <v>16.3902282714844</v>
      </c>
      <c r="O2209" s="37">
        <v>0</v>
      </c>
      <c r="P2209" s="37">
        <v>0</v>
      </c>
      <c r="Q2209" s="37">
        <v>1.09474249184132E-2</v>
      </c>
      <c r="R2209" s="37">
        <v>25</v>
      </c>
      <c r="S2209" s="37">
        <v>0.46428838372230502</v>
      </c>
      <c r="T2209" s="46">
        <v>992.4921875</v>
      </c>
      <c r="U2209" s="46">
        <v>1135.45361328125</v>
      </c>
      <c r="V2209" s="13"/>
      <c r="W2209" s="13"/>
      <c r="X2209" s="13"/>
      <c r="Y2209" s="13"/>
      <c r="Z2209" s="13"/>
      <c r="AA2209" s="13"/>
    </row>
    <row r="2210" spans="1:27" ht="15.75" customHeight="1" x14ac:dyDescent="0.2">
      <c r="A2210" s="13"/>
      <c r="B2210" s="37" t="str">
        <f>"CRS25WT6008864"</f>
        <v>CRS25WT6008864</v>
      </c>
      <c r="C2210" s="38">
        <v>45919</v>
      </c>
      <c r="D2210" s="37" t="s">
        <v>445</v>
      </c>
      <c r="E2210" s="37" t="s">
        <v>62</v>
      </c>
      <c r="F2210" s="37">
        <v>337</v>
      </c>
      <c r="G2210" s="37">
        <v>4</v>
      </c>
      <c r="H2210" s="37">
        <v>337.89248657226602</v>
      </c>
      <c r="I2210" s="37">
        <v>10.1964712142944</v>
      </c>
      <c r="J2210" s="37">
        <v>41.655361175537102</v>
      </c>
      <c r="K2210" s="37">
        <v>9.9836874008178693</v>
      </c>
      <c r="L2210" s="37">
        <v>33.844459533691399</v>
      </c>
      <c r="M2210" s="37">
        <v>0.795532166957855</v>
      </c>
      <c r="N2210" s="37">
        <v>16.4384574890137</v>
      </c>
      <c r="O2210" s="37">
        <v>0</v>
      </c>
      <c r="P2210" s="37">
        <v>0</v>
      </c>
      <c r="Q2210" s="37">
        <v>1.03491982445121E-2</v>
      </c>
      <c r="R2210" s="37">
        <v>25</v>
      </c>
      <c r="S2210" s="37">
        <v>0.469321519136429</v>
      </c>
      <c r="T2210" s="46">
        <v>992.96417236328102</v>
      </c>
      <c r="U2210" s="46">
        <v>1614.21118164062</v>
      </c>
      <c r="V2210" s="13"/>
      <c r="W2210" s="13"/>
      <c r="X2210" s="13"/>
      <c r="Y2210" s="13"/>
      <c r="Z2210" s="13"/>
      <c r="AA2210" s="13"/>
    </row>
    <row r="2211" spans="1:27" ht="15.75" customHeight="1" x14ac:dyDescent="0.2">
      <c r="A2211" s="13"/>
      <c r="B2211" s="37" t="str">
        <f>"CRS25WT6008920"</f>
        <v>CRS25WT6008920</v>
      </c>
      <c r="C2211" s="38">
        <v>45917</v>
      </c>
      <c r="D2211" s="37" t="s">
        <v>446</v>
      </c>
      <c r="E2211" s="37" t="s">
        <v>62</v>
      </c>
      <c r="F2211" s="37">
        <v>326</v>
      </c>
      <c r="G2211" s="37">
        <v>4</v>
      </c>
      <c r="H2211" s="37">
        <v>326.72033691406301</v>
      </c>
      <c r="I2211" s="37">
        <v>10.166562080383301</v>
      </c>
      <c r="J2211" s="37">
        <v>41.074497222900398</v>
      </c>
      <c r="K2211" s="37">
        <v>9.7784347534179705</v>
      </c>
      <c r="L2211" s="37">
        <v>33.4123344421387</v>
      </c>
      <c r="M2211" s="37">
        <v>0.78240174055099498</v>
      </c>
      <c r="N2211" s="37">
        <v>15.8949327468872</v>
      </c>
      <c r="O2211" s="37">
        <v>0</v>
      </c>
      <c r="P2211" s="37">
        <v>0</v>
      </c>
      <c r="Q2211" s="37">
        <v>1.70633755624294E-2</v>
      </c>
      <c r="R2211" s="37">
        <v>25</v>
      </c>
      <c r="S2211" s="37">
        <v>0.46628063917160001</v>
      </c>
      <c r="T2211" s="46">
        <v>997.70263671875</v>
      </c>
      <c r="U2211" s="46">
        <v>1063.31591796875</v>
      </c>
      <c r="V2211" s="13"/>
      <c r="W2211" s="13"/>
      <c r="X2211" s="13"/>
      <c r="Y2211" s="13"/>
      <c r="Z2211" s="13"/>
      <c r="AA2211" s="13"/>
    </row>
    <row r="2212" spans="1:27" ht="15.75" customHeight="1" x14ac:dyDescent="0.2">
      <c r="A2212" s="13"/>
      <c r="B2212" s="37" t="str">
        <f>"CRS25WT6008928"</f>
        <v>CRS25WT6008928</v>
      </c>
      <c r="C2212" s="38">
        <v>45951</v>
      </c>
      <c r="D2212" s="39">
        <v>0.83283564814814814</v>
      </c>
      <c r="E2212" s="37" t="s">
        <v>62</v>
      </c>
      <c r="F2212" s="37">
        <v>331</v>
      </c>
      <c r="G2212" s="37">
        <v>4</v>
      </c>
      <c r="H2212" s="37">
        <v>331.70880126953102</v>
      </c>
      <c r="I2212" s="37">
        <v>10.249890327453601</v>
      </c>
      <c r="J2212" s="37">
        <v>41.212436676025398</v>
      </c>
      <c r="K2212" s="37">
        <v>9.6066436767578107</v>
      </c>
      <c r="L2212" s="37">
        <v>34.529102325439503</v>
      </c>
      <c r="M2212" s="37">
        <v>0.78525280952453602</v>
      </c>
      <c r="N2212" s="37">
        <v>16.137620925903299</v>
      </c>
      <c r="O2212" s="37">
        <v>0</v>
      </c>
      <c r="P2212" s="37">
        <v>0</v>
      </c>
      <c r="Q2212" s="37">
        <v>1.19046065956354E-2</v>
      </c>
      <c r="R2212" s="37">
        <v>25</v>
      </c>
      <c r="S2212" s="37">
        <v>0.37089616060257002</v>
      </c>
      <c r="T2212" s="46">
        <v>1001.26086425781</v>
      </c>
      <c r="U2212" s="46">
        <v>439.65295410156301</v>
      </c>
      <c r="V2212" s="13"/>
      <c r="W2212" s="13"/>
      <c r="X2212" s="13"/>
      <c r="Y2212" s="13"/>
      <c r="Z2212" s="13"/>
      <c r="AA2212" s="13"/>
    </row>
    <row r="2213" spans="1:27" ht="15.75" customHeight="1" x14ac:dyDescent="0.2">
      <c r="A2213" s="13"/>
      <c r="B2213" s="37" t="str">
        <f>"CRS25WT6008929"</f>
        <v>CRS25WT6008929</v>
      </c>
      <c r="C2213" s="38">
        <v>45951</v>
      </c>
      <c r="D2213" s="39">
        <v>0.83165509259259263</v>
      </c>
      <c r="E2213" s="37" t="s">
        <v>62</v>
      </c>
      <c r="F2213" s="37">
        <v>343</v>
      </c>
      <c r="G2213" s="37">
        <v>4</v>
      </c>
      <c r="H2213" s="37">
        <v>343.65734863281301</v>
      </c>
      <c r="I2213" s="37">
        <v>10.660768508911101</v>
      </c>
      <c r="J2213" s="37">
        <v>41.218265533447301</v>
      </c>
      <c r="K2213" s="37">
        <v>9.9799289703369105</v>
      </c>
      <c r="L2213" s="37">
        <v>34.434848785400398</v>
      </c>
      <c r="M2213" s="37">
        <v>0.78207319974899303</v>
      </c>
      <c r="N2213" s="37">
        <v>16.718917846679702</v>
      </c>
      <c r="O2213" s="37">
        <v>0</v>
      </c>
      <c r="P2213" s="37">
        <v>0</v>
      </c>
      <c r="Q2213" s="37">
        <v>5.40186325088143E-3</v>
      </c>
      <c r="R2213" s="37">
        <v>25</v>
      </c>
      <c r="S2213" s="37">
        <v>0.370903611183167</v>
      </c>
      <c r="T2213" s="46">
        <v>1001.13800048828</v>
      </c>
      <c r="U2213" s="46">
        <v>423.22958374023398</v>
      </c>
      <c r="V2213" s="13"/>
      <c r="W2213" s="13"/>
      <c r="X2213" s="13"/>
      <c r="Y2213" s="13"/>
      <c r="Z2213" s="13"/>
      <c r="AA2213" s="13"/>
    </row>
    <row r="2214" spans="1:27" ht="15.75" customHeight="1" x14ac:dyDescent="0.2">
      <c r="A2214" s="13"/>
      <c r="B2214" s="37" t="str">
        <f>"CRS25WT6008930"</f>
        <v>CRS25WT6008930</v>
      </c>
      <c r="C2214" s="38">
        <v>45951</v>
      </c>
      <c r="D2214" s="39">
        <v>0.87157407407407417</v>
      </c>
      <c r="E2214" s="37" t="s">
        <v>62</v>
      </c>
      <c r="F2214" s="37">
        <v>335</v>
      </c>
      <c r="G2214" s="37">
        <v>4</v>
      </c>
      <c r="H2214" s="37">
        <v>335.468505859375</v>
      </c>
      <c r="I2214" s="37">
        <v>10.3716478347778</v>
      </c>
      <c r="J2214" s="37">
        <v>41.111465454101598</v>
      </c>
      <c r="K2214" s="37">
        <v>9.76171779632568</v>
      </c>
      <c r="L2214" s="37">
        <v>34.365726470947301</v>
      </c>
      <c r="M2214" s="37">
        <v>0.78675776720046997</v>
      </c>
      <c r="N2214" s="37">
        <v>16.320529937744102</v>
      </c>
      <c r="O2214" s="37">
        <v>0</v>
      </c>
      <c r="P2214" s="37">
        <v>0</v>
      </c>
      <c r="Q2214" s="37">
        <v>1.7579404637217501E-2</v>
      </c>
      <c r="R2214" s="37">
        <v>25</v>
      </c>
      <c r="S2214" s="37">
        <v>0.38422682881355302</v>
      </c>
      <c r="T2214" s="46">
        <v>1002.36596679688</v>
      </c>
      <c r="U2214" s="46">
        <v>1601.15893554688</v>
      </c>
      <c r="V2214" s="13"/>
      <c r="W2214" s="13"/>
      <c r="X2214" s="13"/>
      <c r="Y2214" s="13"/>
      <c r="Z2214" s="13"/>
      <c r="AA2214" s="13"/>
    </row>
    <row r="2215" spans="1:27" ht="15.75" customHeight="1" x14ac:dyDescent="0.2">
      <c r="A2215" s="13"/>
      <c r="B2215" s="37" t="str">
        <f>"CRS25WT6008931"</f>
        <v>CRS25WT6008931</v>
      </c>
      <c r="C2215" s="38">
        <v>45951</v>
      </c>
      <c r="D2215" s="39">
        <v>0.83038194444444446</v>
      </c>
      <c r="E2215" s="37" t="s">
        <v>62</v>
      </c>
      <c r="F2215" s="37">
        <v>343</v>
      </c>
      <c r="G2215" s="37">
        <v>4</v>
      </c>
      <c r="H2215" s="37">
        <v>343.15945434570301</v>
      </c>
      <c r="I2215" s="37">
        <v>10.675117492675801</v>
      </c>
      <c r="J2215" s="37">
        <v>41.2532348632813</v>
      </c>
      <c r="K2215" s="37">
        <v>9.9563865661621094</v>
      </c>
      <c r="L2215" s="37">
        <v>34.466266632080099</v>
      </c>
      <c r="M2215" s="37">
        <v>0.77922934293746904</v>
      </c>
      <c r="N2215" s="37">
        <v>16.694694519043001</v>
      </c>
      <c r="O2215" s="37">
        <v>0</v>
      </c>
      <c r="P2215" s="37">
        <v>0</v>
      </c>
      <c r="Q2215" s="37">
        <v>8.1758433952927607E-3</v>
      </c>
      <c r="R2215" s="37">
        <v>25</v>
      </c>
      <c r="S2215" s="37">
        <v>0.36982554197311401</v>
      </c>
      <c r="T2215" s="46">
        <v>1003.45520019531</v>
      </c>
      <c r="U2215" s="46">
        <v>995.66229248046898</v>
      </c>
      <c r="V2215" s="13"/>
      <c r="W2215" s="13"/>
      <c r="X2215" s="13"/>
      <c r="Y2215" s="13"/>
      <c r="Z2215" s="13"/>
      <c r="AA2215" s="13"/>
    </row>
    <row r="2216" spans="1:27" ht="15.75" customHeight="1" x14ac:dyDescent="0.2">
      <c r="A2216" s="13"/>
      <c r="B2216" s="37" t="str">
        <f>"CRS25WT6008932"</f>
        <v>CRS25WT6008932</v>
      </c>
      <c r="C2216" s="38">
        <v>45951</v>
      </c>
      <c r="D2216" s="39">
        <v>0.87081018518518516</v>
      </c>
      <c r="E2216" s="37" t="s">
        <v>62</v>
      </c>
      <c r="F2216" s="37">
        <v>330</v>
      </c>
      <c r="G2216" s="37">
        <v>4</v>
      </c>
      <c r="H2216" s="37">
        <v>330.42996215820301</v>
      </c>
      <c r="I2216" s="37">
        <v>10.255994796752899</v>
      </c>
      <c r="J2216" s="37">
        <v>41.08447265625</v>
      </c>
      <c r="K2216" s="37">
        <v>9.5917177200317401</v>
      </c>
      <c r="L2216" s="37">
        <v>34.449508666992202</v>
      </c>
      <c r="M2216" s="37">
        <v>0.78419470787048295</v>
      </c>
      <c r="N2216" s="37">
        <v>16.075405120849599</v>
      </c>
      <c r="O2216" s="37">
        <v>0</v>
      </c>
      <c r="P2216" s="37">
        <v>0</v>
      </c>
      <c r="Q2216" s="37">
        <v>1.25409225001931E-2</v>
      </c>
      <c r="R2216" s="37">
        <v>25</v>
      </c>
      <c r="S2216" s="37">
        <v>0.37909382581710799</v>
      </c>
      <c r="T2216" s="46">
        <v>1002.21276855469</v>
      </c>
      <c r="U2216" s="46">
        <v>1331.060546875</v>
      </c>
      <c r="V2216" s="13"/>
      <c r="W2216" s="13"/>
      <c r="X2216" s="13"/>
      <c r="Y2216" s="13"/>
      <c r="Z2216" s="13"/>
      <c r="AA2216" s="13"/>
    </row>
    <row r="2217" spans="1:27" ht="15.75" customHeight="1" x14ac:dyDescent="0.2">
      <c r="A2217" s="13"/>
      <c r="B2217" s="37" t="str">
        <f>"CRS25WT6008933"</f>
        <v>CRS25WT6008933</v>
      </c>
      <c r="C2217" s="38">
        <v>45951</v>
      </c>
      <c r="D2217" s="39">
        <v>0.873113425925926</v>
      </c>
      <c r="E2217" s="37" t="s">
        <v>62</v>
      </c>
      <c r="F2217" s="37">
        <v>327</v>
      </c>
      <c r="G2217" s="37">
        <v>4</v>
      </c>
      <c r="H2217" s="37">
        <v>327.82470703125</v>
      </c>
      <c r="I2217" s="37">
        <v>10.3202505111694</v>
      </c>
      <c r="J2217" s="37">
        <v>41.0995483398438</v>
      </c>
      <c r="K2217" s="37">
        <v>9.5016498565673793</v>
      </c>
      <c r="L2217" s="37">
        <v>34.501876831054702</v>
      </c>
      <c r="M2217" s="37">
        <v>0.77288413047790505</v>
      </c>
      <c r="N2217" s="37">
        <v>15.9486598968506</v>
      </c>
      <c r="O2217" s="37">
        <v>0</v>
      </c>
      <c r="P2217" s="37">
        <v>0</v>
      </c>
      <c r="Q2217" s="37">
        <v>1.09474202618003E-2</v>
      </c>
      <c r="R2217" s="37">
        <v>25</v>
      </c>
      <c r="S2217" s="37">
        <v>0.37635323405265803</v>
      </c>
      <c r="T2217" s="46">
        <v>1002.74719238281</v>
      </c>
      <c r="U2217" s="46">
        <v>1217.06286621094</v>
      </c>
      <c r="V2217" s="13"/>
      <c r="W2217" s="13"/>
      <c r="X2217" s="13"/>
      <c r="Y2217" s="13"/>
      <c r="Z2217" s="13"/>
      <c r="AA2217" s="13"/>
    </row>
    <row r="2218" spans="1:27" ht="15.75" customHeight="1" x14ac:dyDescent="0.2">
      <c r="A2218" s="13"/>
      <c r="B2218" s="37" t="str">
        <f>"CRS25WT6008934"</f>
        <v>CRS25WT6008934</v>
      </c>
      <c r="C2218" s="38">
        <v>45951</v>
      </c>
      <c r="D2218" s="39">
        <v>0.87490740740740736</v>
      </c>
      <c r="E2218" s="37" t="s">
        <v>62</v>
      </c>
      <c r="F2218" s="37">
        <v>329</v>
      </c>
      <c r="G2218" s="37">
        <v>4</v>
      </c>
      <c r="H2218" s="37">
        <v>329.57766723632801</v>
      </c>
      <c r="I2218" s="37">
        <v>10.246501922607401</v>
      </c>
      <c r="J2218" s="37">
        <v>41.136432647705099</v>
      </c>
      <c r="K2218" s="37">
        <v>9.5536174774169904</v>
      </c>
      <c r="L2218" s="37">
        <v>34.497684478759801</v>
      </c>
      <c r="M2218" s="37">
        <v>0.78190773725509599</v>
      </c>
      <c r="N2218" s="37">
        <v>16.033941268920898</v>
      </c>
      <c r="O2218" s="37">
        <v>0</v>
      </c>
      <c r="P2218" s="37">
        <v>0</v>
      </c>
      <c r="Q2218" s="37">
        <v>1.7618428915739101E-2</v>
      </c>
      <c r="R2218" s="37">
        <v>25</v>
      </c>
      <c r="S2218" s="37">
        <v>0.3867546916008</v>
      </c>
      <c r="T2218" s="46">
        <v>1003.91180419922</v>
      </c>
      <c r="U2218" s="46">
        <v>1338.37182617188</v>
      </c>
      <c r="V2218" s="13"/>
      <c r="W2218" s="13"/>
      <c r="X2218" s="13"/>
      <c r="Y2218" s="13"/>
      <c r="Z2218" s="13"/>
      <c r="AA2218" s="13"/>
    </row>
    <row r="2219" spans="1:27" ht="15.75" customHeight="1" x14ac:dyDescent="0.2">
      <c r="A2219" s="13"/>
      <c r="B2219" s="37" t="str">
        <f>"CRS25WT6008935"</f>
        <v>CRS25WT6008935</v>
      </c>
      <c r="C2219" s="38">
        <v>45951</v>
      </c>
      <c r="D2219" s="39">
        <v>0.87224537037037031</v>
      </c>
      <c r="E2219" s="37" t="s">
        <v>62</v>
      </c>
      <c r="F2219" s="37">
        <v>329</v>
      </c>
      <c r="G2219" s="37">
        <v>4</v>
      </c>
      <c r="H2219" s="37">
        <v>329.37396240234398</v>
      </c>
      <c r="I2219" s="37">
        <v>10.2334957122803</v>
      </c>
      <c r="J2219" s="37">
        <v>41.128780364990199</v>
      </c>
      <c r="K2219" s="37">
        <v>9.5326642990112305</v>
      </c>
      <c r="L2219" s="37">
        <v>34.5521430969238</v>
      </c>
      <c r="M2219" s="37">
        <v>0.78256320953369096</v>
      </c>
      <c r="N2219" s="37">
        <v>16.024030685424801</v>
      </c>
      <c r="O2219" s="37">
        <v>0</v>
      </c>
      <c r="P2219" s="37">
        <v>0</v>
      </c>
      <c r="Q2219" s="37">
        <v>1.03176152333617E-2</v>
      </c>
      <c r="R2219" s="37">
        <v>25</v>
      </c>
      <c r="S2219" s="37">
        <v>0.38053238391876198</v>
      </c>
      <c r="T2219" s="46">
        <v>1002.74060058594</v>
      </c>
      <c r="U2219" s="46">
        <v>1082.78649902344</v>
      </c>
      <c r="V2219" s="13"/>
      <c r="W2219" s="13"/>
      <c r="X2219" s="13"/>
      <c r="Y2219" s="13"/>
      <c r="Z2219" s="13"/>
      <c r="AA2219" s="13"/>
    </row>
    <row r="2220" spans="1:27" ht="15.75" customHeight="1" x14ac:dyDescent="0.2">
      <c r="A2220" s="13"/>
      <c r="B2220" s="37" t="str">
        <f>"CRS25WT6008936"</f>
        <v>CRS25WT6008936</v>
      </c>
      <c r="C2220" s="38">
        <v>45951</v>
      </c>
      <c r="D2220" s="39">
        <v>0.87620370370370371</v>
      </c>
      <c r="E2220" s="37" t="s">
        <v>62</v>
      </c>
      <c r="F2220" s="37">
        <v>329</v>
      </c>
      <c r="G2220" s="37">
        <v>4</v>
      </c>
      <c r="H2220" s="37">
        <v>329.23526000976602</v>
      </c>
      <c r="I2220" s="37">
        <v>10.224358558654799</v>
      </c>
      <c r="J2220" s="37">
        <v>41.148468017578097</v>
      </c>
      <c r="K2220" s="37">
        <v>9.5251846313476598</v>
      </c>
      <c r="L2220" s="37">
        <v>34.564708709716797</v>
      </c>
      <c r="M2220" s="37">
        <v>0.78255808353424094</v>
      </c>
      <c r="N2220" s="37">
        <v>16.0172824859619</v>
      </c>
      <c r="O2220" s="37">
        <v>0</v>
      </c>
      <c r="P2220" s="37">
        <v>0</v>
      </c>
      <c r="Q2220" s="37">
        <v>1.19046065956354E-2</v>
      </c>
      <c r="R2220" s="37">
        <v>25</v>
      </c>
      <c r="S2220" s="37">
        <v>0.38025370240211498</v>
      </c>
      <c r="T2220" s="46">
        <v>1004.60754394531</v>
      </c>
      <c r="U2220" s="46">
        <v>1670.6171875</v>
      </c>
      <c r="V2220" s="13"/>
      <c r="W2220" s="13"/>
      <c r="X2220" s="13"/>
      <c r="Y2220" s="13"/>
      <c r="Z2220" s="13"/>
      <c r="AA2220" s="13"/>
    </row>
    <row r="2221" spans="1:27" ht="15.75" customHeight="1" x14ac:dyDescent="0.2">
      <c r="A2221" s="13"/>
      <c r="B2221" s="37" t="str">
        <f>"CRS25WT6008937"</f>
        <v>CRS25WT6008937</v>
      </c>
      <c r="C2221" s="38">
        <v>45951</v>
      </c>
      <c r="D2221" s="39">
        <v>0.82553240740740741</v>
      </c>
      <c r="E2221" s="37" t="s">
        <v>62</v>
      </c>
      <c r="F2221" s="37">
        <v>336</v>
      </c>
      <c r="G2221" s="37">
        <v>4</v>
      </c>
      <c r="H2221" s="37">
        <v>336.67355346679699</v>
      </c>
      <c r="I2221" s="37">
        <v>10.3823909759521</v>
      </c>
      <c r="J2221" s="37">
        <v>41.189060211181598</v>
      </c>
      <c r="K2221" s="37">
        <v>9.7753343582153303</v>
      </c>
      <c r="L2221" s="37">
        <v>34.441131591796903</v>
      </c>
      <c r="M2221" s="37">
        <v>0.78728091716766402</v>
      </c>
      <c r="N2221" s="37">
        <v>16.379156112670898</v>
      </c>
      <c r="O2221" s="37">
        <v>0</v>
      </c>
      <c r="P2221" s="37">
        <v>0</v>
      </c>
      <c r="Q2221" s="37">
        <v>1.37897012755275E-2</v>
      </c>
      <c r="R2221" s="37">
        <v>25</v>
      </c>
      <c r="S2221" s="37">
        <v>0.38554006814956698</v>
      </c>
      <c r="T2221" s="46">
        <v>1003.22442626953</v>
      </c>
      <c r="U2221" s="46">
        <v>1071.10949707031</v>
      </c>
      <c r="V2221" s="13"/>
      <c r="W2221" s="13"/>
      <c r="X2221" s="13"/>
      <c r="Y2221" s="13"/>
      <c r="Z2221" s="13"/>
      <c r="AA2221" s="13"/>
    </row>
    <row r="2222" spans="1:27" ht="15.75" customHeight="1" x14ac:dyDescent="0.2">
      <c r="A2222" s="13"/>
      <c r="B2222" s="37" t="str">
        <f>"CRS25WT6008938"</f>
        <v>CRS25WT6008938</v>
      </c>
      <c r="C2222" s="38">
        <v>45951</v>
      </c>
      <c r="D2222" s="39">
        <v>0.82287037037037036</v>
      </c>
      <c r="E2222" s="37" t="s">
        <v>62</v>
      </c>
      <c r="F2222" s="37">
        <v>329</v>
      </c>
      <c r="G2222" s="37">
        <v>4</v>
      </c>
      <c r="H2222" s="37">
        <v>329.45962524414102</v>
      </c>
      <c r="I2222" s="37">
        <v>10.2953042984009</v>
      </c>
      <c r="J2222" s="37">
        <v>41.118927001953097</v>
      </c>
      <c r="K2222" s="37">
        <v>9.5501947402954102</v>
      </c>
      <c r="L2222" s="37">
        <v>34.497684478759801</v>
      </c>
      <c r="M2222" s="37">
        <v>0.778253793716431</v>
      </c>
      <c r="N2222" s="37">
        <v>16.0281982421875</v>
      </c>
      <c r="O2222" s="37">
        <v>0</v>
      </c>
      <c r="P2222" s="37">
        <v>0</v>
      </c>
      <c r="Q2222" s="37">
        <v>1.06349252164364E-2</v>
      </c>
      <c r="R2222" s="37">
        <v>25</v>
      </c>
      <c r="S2222" s="37">
        <v>0.38305753469467202</v>
      </c>
      <c r="T2222" s="46">
        <v>1008.88830566406</v>
      </c>
      <c r="U2222" s="46">
        <v>817.27667236328102</v>
      </c>
      <c r="V2222" s="13"/>
      <c r="W2222" s="13"/>
      <c r="X2222" s="13"/>
      <c r="Y2222" s="13"/>
      <c r="Z2222" s="13"/>
      <c r="AA2222" s="13"/>
    </row>
    <row r="2223" spans="1:27" ht="15.75" customHeight="1" x14ac:dyDescent="0.2">
      <c r="A2223" s="13"/>
      <c r="B2223" s="37" t="str">
        <f>"CRS25WT6008940"</f>
        <v>CRS25WT6008940</v>
      </c>
      <c r="C2223" s="38">
        <v>45951</v>
      </c>
      <c r="D2223" s="39">
        <v>0.8601388888888889</v>
      </c>
      <c r="E2223" s="37" t="s">
        <v>62</v>
      </c>
      <c r="F2223" s="37">
        <v>326</v>
      </c>
      <c r="G2223" s="37">
        <v>4</v>
      </c>
      <c r="H2223" s="37">
        <v>326.19528198242199</v>
      </c>
      <c r="I2223" s="37">
        <v>10.267626762390099</v>
      </c>
      <c r="J2223" s="37">
        <v>40.828083038330099</v>
      </c>
      <c r="K2223" s="37">
        <v>9.5500850677490199</v>
      </c>
      <c r="L2223" s="37">
        <v>34.1562690734863</v>
      </c>
      <c r="M2223" s="37">
        <v>0.77812361717224099</v>
      </c>
      <c r="N2223" s="37">
        <v>15.869388580322299</v>
      </c>
      <c r="O2223" s="37">
        <v>0</v>
      </c>
      <c r="P2223" s="37">
        <v>0</v>
      </c>
      <c r="Q2223" s="37">
        <v>1.25409225001931E-2</v>
      </c>
      <c r="R2223" s="37">
        <v>25</v>
      </c>
      <c r="S2223" s="37">
        <v>0.39202278852462802</v>
      </c>
      <c r="T2223" s="46">
        <v>1005.52960205078</v>
      </c>
      <c r="U2223" s="46">
        <v>1250.77966308594</v>
      </c>
      <c r="V2223" s="13"/>
      <c r="W2223" s="13"/>
      <c r="X2223" s="13"/>
      <c r="Y2223" s="13"/>
      <c r="Z2223" s="13"/>
      <c r="AA2223" s="13"/>
    </row>
    <row r="2224" spans="1:27" ht="15.75" customHeight="1" x14ac:dyDescent="0.2">
      <c r="A2224" s="13"/>
      <c r="B2224" s="37" t="str">
        <f>"CRS25WT6008941"</f>
        <v>CRS25WT6008941</v>
      </c>
      <c r="C2224" s="38">
        <v>45951</v>
      </c>
      <c r="D2224" s="39">
        <v>0.85825231481481479</v>
      </c>
      <c r="E2224" s="37" t="s">
        <v>62</v>
      </c>
      <c r="F2224" s="37">
        <v>335</v>
      </c>
      <c r="G2224" s="37">
        <v>4</v>
      </c>
      <c r="H2224" s="37">
        <v>335.09640502929699</v>
      </c>
      <c r="I2224" s="37">
        <v>10.5656385421753</v>
      </c>
      <c r="J2224" s="37">
        <v>40.768997192382798</v>
      </c>
      <c r="K2224" s="37">
        <v>9.8463106155395508</v>
      </c>
      <c r="L2224" s="37">
        <v>34.032688140869098</v>
      </c>
      <c r="M2224" s="37">
        <v>0.77793622016906705</v>
      </c>
      <c r="N2224" s="37">
        <v>16.302427291870099</v>
      </c>
      <c r="O2224" s="37">
        <v>0</v>
      </c>
      <c r="P2224" s="37">
        <v>0</v>
      </c>
      <c r="Q2224" s="37">
        <v>1.37897012755275E-2</v>
      </c>
      <c r="R2224" s="37">
        <v>25</v>
      </c>
      <c r="S2224" s="37">
        <v>0.383600354194641</v>
      </c>
      <c r="T2224" s="46">
        <v>1005.00891113281</v>
      </c>
      <c r="U2224" s="46">
        <v>1369.43127441406</v>
      </c>
      <c r="V2224" s="13"/>
      <c r="W2224" s="13"/>
      <c r="X2224" s="13"/>
      <c r="Y2224" s="13"/>
      <c r="Z2224" s="13"/>
      <c r="AA2224" s="13"/>
    </row>
    <row r="2225" spans="1:27" ht="15.75" customHeight="1" x14ac:dyDescent="0.2">
      <c r="A2225" s="13"/>
      <c r="B2225" s="37" t="str">
        <f>"CRS25WT6008942"</f>
        <v>CRS25WT6008942</v>
      </c>
      <c r="C2225" s="38">
        <v>45951</v>
      </c>
      <c r="D2225" s="39">
        <v>0.86461805555555549</v>
      </c>
      <c r="E2225" s="37" t="s">
        <v>62</v>
      </c>
      <c r="F2225" s="37">
        <v>327</v>
      </c>
      <c r="G2225" s="37">
        <v>4</v>
      </c>
      <c r="H2225" s="37">
        <v>327.7021484375</v>
      </c>
      <c r="I2225" s="37">
        <v>10.225725173950201</v>
      </c>
      <c r="J2225" s="37">
        <v>40.930313110351598</v>
      </c>
      <c r="K2225" s="37">
        <v>9.5561103820800799</v>
      </c>
      <c r="L2225" s="37">
        <v>34.2924194335938</v>
      </c>
      <c r="M2225" s="37">
        <v>0.78296095132827803</v>
      </c>
      <c r="N2225" s="37">
        <v>15.9426975250244</v>
      </c>
      <c r="O2225" s="37">
        <v>0</v>
      </c>
      <c r="P2225" s="37">
        <v>0</v>
      </c>
      <c r="Q2225" s="37">
        <v>8.8095190003514307E-3</v>
      </c>
      <c r="R2225" s="37">
        <v>25</v>
      </c>
      <c r="S2225" s="37">
        <v>0.37818333506584201</v>
      </c>
      <c r="T2225" s="46">
        <v>1003.39849853516</v>
      </c>
      <c r="U2225" s="46">
        <v>1566.69921875</v>
      </c>
      <c r="V2225" s="13"/>
      <c r="W2225" s="13"/>
      <c r="X2225" s="13"/>
      <c r="Y2225" s="13"/>
      <c r="Z2225" s="13"/>
      <c r="AA2225" s="13"/>
    </row>
    <row r="2226" spans="1:27" ht="15.75" customHeight="1" x14ac:dyDescent="0.2">
      <c r="A2226" s="13"/>
      <c r="B2226" s="37" t="str">
        <f>"CRS25WT6008943"</f>
        <v>CRS25WT6008943</v>
      </c>
      <c r="C2226" s="38">
        <v>45951</v>
      </c>
      <c r="D2226" s="39">
        <v>0.81525462962962969</v>
      </c>
      <c r="E2226" s="37" t="s">
        <v>62</v>
      </c>
      <c r="F2226" s="37">
        <v>330</v>
      </c>
      <c r="G2226" s="37">
        <v>4</v>
      </c>
      <c r="H2226" s="37">
        <v>330.41180419921898</v>
      </c>
      <c r="I2226" s="37">
        <v>10.3098001480103</v>
      </c>
      <c r="J2226" s="37">
        <v>41.179954528808601</v>
      </c>
      <c r="K2226" s="37">
        <v>9.5719842910766602</v>
      </c>
      <c r="L2226" s="37">
        <v>34.518630981445298</v>
      </c>
      <c r="M2226" s="37">
        <v>0.77825057506561302</v>
      </c>
      <c r="N2226" s="37">
        <v>16.074522018432599</v>
      </c>
      <c r="O2226" s="37">
        <v>0</v>
      </c>
      <c r="P2226" s="37">
        <v>0</v>
      </c>
      <c r="Q2226" s="37">
        <v>1.19061470031738E-2</v>
      </c>
      <c r="R2226" s="37">
        <v>25</v>
      </c>
      <c r="S2226" s="37">
        <v>0.38315004110336298</v>
      </c>
      <c r="T2226" s="46">
        <v>1000.56915283203</v>
      </c>
      <c r="U2226" s="46">
        <v>854.33868408203102</v>
      </c>
      <c r="V2226" s="13"/>
      <c r="W2226" s="13"/>
      <c r="X2226" s="13"/>
      <c r="Y2226" s="13"/>
      <c r="Z2226" s="13"/>
      <c r="AA2226" s="13"/>
    </row>
    <row r="2227" spans="1:27" ht="15.75" customHeight="1" x14ac:dyDescent="0.2">
      <c r="A2227" s="13"/>
      <c r="B2227" s="37" t="str">
        <f>"CRS25WT6008944"</f>
        <v>CRS25WT6008944</v>
      </c>
      <c r="C2227" s="38">
        <v>45951</v>
      </c>
      <c r="D2227" s="39">
        <v>0.86401620370370369</v>
      </c>
      <c r="E2227" s="37" t="s">
        <v>62</v>
      </c>
      <c r="F2227" s="37">
        <v>328</v>
      </c>
      <c r="G2227" s="37">
        <v>4</v>
      </c>
      <c r="H2227" s="37">
        <v>328.31777954101602</v>
      </c>
      <c r="I2227" s="37">
        <v>10.218478202819799</v>
      </c>
      <c r="J2227" s="37">
        <v>41.0302734375</v>
      </c>
      <c r="K2227" s="37">
        <v>9.5507297515869105</v>
      </c>
      <c r="L2227" s="37">
        <v>34.376197814941399</v>
      </c>
      <c r="M2227" s="37">
        <v>0.78307574987411499</v>
      </c>
      <c r="N2227" s="37">
        <v>15.9726476669312</v>
      </c>
      <c r="O2227" s="37">
        <v>0</v>
      </c>
      <c r="P2227" s="37">
        <v>0</v>
      </c>
      <c r="Q2227" s="37">
        <v>1.5014879405498499E-2</v>
      </c>
      <c r="R2227" s="37">
        <v>25</v>
      </c>
      <c r="S2227" s="37">
        <v>0.38200774788856501</v>
      </c>
      <c r="T2227" s="46">
        <v>1001.96447753906</v>
      </c>
      <c r="U2227" s="46">
        <v>1164.67248535156</v>
      </c>
      <c r="V2227" s="13"/>
      <c r="W2227" s="13"/>
      <c r="X2227" s="13"/>
      <c r="Y2227" s="13"/>
      <c r="Z2227" s="13"/>
      <c r="AA2227" s="13"/>
    </row>
    <row r="2228" spans="1:27" ht="15.75" customHeight="1" x14ac:dyDescent="0.2">
      <c r="A2228" s="13"/>
      <c r="B2228" s="37" t="str">
        <f>"CRS25WT6008945"</f>
        <v>CRS25WT6008945</v>
      </c>
      <c r="C2228" s="38">
        <v>45951</v>
      </c>
      <c r="D2228" s="39">
        <v>0.86784722222222221</v>
      </c>
      <c r="E2228" s="37" t="s">
        <v>62</v>
      </c>
      <c r="F2228" s="37">
        <v>327</v>
      </c>
      <c r="G2228" s="37">
        <v>4</v>
      </c>
      <c r="H2228" s="37">
        <v>327.88391113281301</v>
      </c>
      <c r="I2228" s="37">
        <v>10.2289886474609</v>
      </c>
      <c r="J2228" s="37">
        <v>41.006340026855497</v>
      </c>
      <c r="K2228" s="37">
        <v>9.5317201614379901</v>
      </c>
      <c r="L2228" s="37">
        <v>34.399238586425803</v>
      </c>
      <c r="M2228" s="37">
        <v>0.78169333934783902</v>
      </c>
      <c r="N2228" s="37">
        <v>15.951539993286101</v>
      </c>
      <c r="O2228" s="37">
        <v>0</v>
      </c>
      <c r="P2228" s="37">
        <v>0</v>
      </c>
      <c r="Q2228" s="37">
        <v>1.06352306902409E-2</v>
      </c>
      <c r="R2228" s="37">
        <v>25</v>
      </c>
      <c r="S2228" s="37">
        <v>0.378269523382187</v>
      </c>
      <c r="T2228" s="46">
        <v>1002.56854248047</v>
      </c>
      <c r="U2228" s="46">
        <v>1524.87109375</v>
      </c>
      <c r="V2228" s="13"/>
      <c r="W2228" s="13"/>
      <c r="X2228" s="13"/>
      <c r="Y2228" s="13"/>
      <c r="Z2228" s="13"/>
      <c r="AA2228" s="13"/>
    </row>
    <row r="2229" spans="1:27" ht="15.75" customHeight="1" x14ac:dyDescent="0.2">
      <c r="A2229" s="13"/>
      <c r="B2229" s="37" t="str">
        <f>"CRS25WT6008946"</f>
        <v>CRS25WT6008946</v>
      </c>
      <c r="C2229" s="38">
        <v>45951</v>
      </c>
      <c r="D2229" s="39">
        <v>0.86690972222222218</v>
      </c>
      <c r="E2229" s="37" t="s">
        <v>62</v>
      </c>
      <c r="F2229" s="37">
        <v>330</v>
      </c>
      <c r="G2229" s="37">
        <v>4</v>
      </c>
      <c r="H2229" s="37">
        <v>330.93270874023398</v>
      </c>
      <c r="I2229" s="37">
        <v>10.303002357482899</v>
      </c>
      <c r="J2229" s="37">
        <v>41.040904998779297</v>
      </c>
      <c r="K2229" s="37">
        <v>9.6291437149047905</v>
      </c>
      <c r="L2229" s="37">
        <v>34.367824554443402</v>
      </c>
      <c r="M2229" s="37">
        <v>0.782634437084198</v>
      </c>
      <c r="N2229" s="37">
        <v>16.0998649597168</v>
      </c>
      <c r="O2229" s="37">
        <v>0</v>
      </c>
      <c r="P2229" s="37">
        <v>0</v>
      </c>
      <c r="Q2229" s="37">
        <v>1.04737123474479E-2</v>
      </c>
      <c r="R2229" s="37">
        <v>25</v>
      </c>
      <c r="S2229" s="37">
        <v>0.37744328379630998</v>
      </c>
      <c r="T2229" s="46">
        <v>1002.20727539063</v>
      </c>
      <c r="U2229" s="46">
        <v>833.90667724609398</v>
      </c>
      <c r="V2229" s="13"/>
      <c r="W2229" s="13"/>
      <c r="X2229" s="13"/>
      <c r="Y2229" s="13"/>
      <c r="Z2229" s="13"/>
      <c r="AA2229" s="13"/>
    </row>
    <row r="2230" spans="1:27" ht="15.75" customHeight="1" x14ac:dyDescent="0.2">
      <c r="A2230" s="13"/>
      <c r="B2230" s="37" t="str">
        <f>"CRS25WT6008947"</f>
        <v>CRS25WT6008947</v>
      </c>
      <c r="C2230" s="38">
        <v>45951</v>
      </c>
      <c r="D2230" s="39">
        <v>0.81989583333333327</v>
      </c>
      <c r="E2230" s="37" t="s">
        <v>62</v>
      </c>
      <c r="F2230" s="37">
        <v>329</v>
      </c>
      <c r="G2230" s="37">
        <v>4</v>
      </c>
      <c r="H2230" s="37">
        <v>329.99874877929699</v>
      </c>
      <c r="I2230" s="37">
        <v>10.2639055252075</v>
      </c>
      <c r="J2230" s="37">
        <v>41.151546478271499</v>
      </c>
      <c r="K2230" s="37">
        <v>9.5751256942749006</v>
      </c>
      <c r="L2230" s="37">
        <v>34.4641723632813</v>
      </c>
      <c r="M2230" s="37">
        <v>0.78129220008850098</v>
      </c>
      <c r="N2230" s="37">
        <v>16.054426193237301</v>
      </c>
      <c r="O2230" s="37">
        <v>0</v>
      </c>
      <c r="P2230" s="37">
        <v>0</v>
      </c>
      <c r="Q2230" s="37">
        <v>1.04761905968189E-2</v>
      </c>
      <c r="R2230" s="37">
        <v>25</v>
      </c>
      <c r="S2230" s="37">
        <v>0.37805935740470897</v>
      </c>
      <c r="T2230" s="46">
        <v>1003.12164306641</v>
      </c>
      <c r="U2230" s="46">
        <v>1227.28210449219</v>
      </c>
      <c r="V2230" s="13"/>
      <c r="W2230" s="13"/>
      <c r="X2230" s="13"/>
      <c r="Y2230" s="13"/>
      <c r="Z2230" s="13"/>
      <c r="AA2230" s="13"/>
    </row>
    <row r="2231" spans="1:27" ht="15.75" customHeight="1" x14ac:dyDescent="0.2">
      <c r="A2231" s="13"/>
      <c r="B2231" s="37" t="str">
        <f>"CRS25WT6008948"</f>
        <v>CRS25WT6008948</v>
      </c>
      <c r="C2231" s="38">
        <v>45951</v>
      </c>
      <c r="D2231" s="39">
        <v>0.81903935185185184</v>
      </c>
      <c r="E2231" s="37" t="s">
        <v>62</v>
      </c>
      <c r="F2231" s="37">
        <v>338</v>
      </c>
      <c r="G2231" s="37">
        <v>4</v>
      </c>
      <c r="H2231" s="37">
        <v>338.79455566406301</v>
      </c>
      <c r="I2231" s="37">
        <v>10.5023765563965</v>
      </c>
      <c r="J2231" s="37">
        <v>41.200962066650398</v>
      </c>
      <c r="K2231" s="37">
        <v>9.8190021514892596</v>
      </c>
      <c r="L2231" s="37">
        <v>34.503971099853501</v>
      </c>
      <c r="M2231" s="37">
        <v>0.78296345472335804</v>
      </c>
      <c r="N2231" s="37">
        <v>16.482343673706101</v>
      </c>
      <c r="O2231" s="37">
        <v>0</v>
      </c>
      <c r="P2231" s="37">
        <v>0</v>
      </c>
      <c r="Q2231" s="37">
        <v>1.27368569374084E-2</v>
      </c>
      <c r="R2231" s="37">
        <v>25</v>
      </c>
      <c r="S2231" s="37">
        <v>0.37952974438667297</v>
      </c>
      <c r="T2231" s="46">
        <v>1002.56103515625</v>
      </c>
      <c r="U2231" s="46">
        <v>1055.89440917969</v>
      </c>
      <c r="V2231" s="13"/>
      <c r="W2231" s="13"/>
      <c r="X2231" s="13"/>
      <c r="Y2231" s="13"/>
      <c r="Z2231" s="13"/>
      <c r="AA2231" s="13"/>
    </row>
    <row r="2232" spans="1:27" ht="15.75" customHeight="1" x14ac:dyDescent="0.2">
      <c r="A2232" s="13"/>
      <c r="B2232" s="37" t="str">
        <f>"CRS25WT6008950"</f>
        <v>CRS25WT6008950</v>
      </c>
      <c r="C2232" s="38">
        <v>45951</v>
      </c>
      <c r="D2232" s="39">
        <v>0.84907407407407398</v>
      </c>
      <c r="E2232" s="37" t="s">
        <v>62</v>
      </c>
      <c r="F2232" s="37">
        <v>327</v>
      </c>
      <c r="G2232" s="37">
        <v>4</v>
      </c>
      <c r="H2232" s="37">
        <v>327.06658935546898</v>
      </c>
      <c r="I2232" s="37">
        <v>10.233855247497599</v>
      </c>
      <c r="J2232" s="37">
        <v>40.887802124023402</v>
      </c>
      <c r="K2232" s="37">
        <v>9.5439891815185494</v>
      </c>
      <c r="L2232" s="37">
        <v>34.269378662109403</v>
      </c>
      <c r="M2232" s="37">
        <v>0.78163349628448497</v>
      </c>
      <c r="N2232" s="37">
        <v>15.9117774963379</v>
      </c>
      <c r="O2232" s="37">
        <v>0</v>
      </c>
      <c r="P2232" s="37">
        <v>0</v>
      </c>
      <c r="Q2232" s="37">
        <v>1.00198416039348E-2</v>
      </c>
      <c r="R2232" s="37">
        <v>25</v>
      </c>
      <c r="S2232" s="37">
        <v>0.38183373212814298</v>
      </c>
      <c r="T2232" s="46">
        <v>1002.01623535156</v>
      </c>
      <c r="U2232" s="46">
        <v>1867.75891113281</v>
      </c>
      <c r="V2232" s="13"/>
      <c r="W2232" s="13"/>
      <c r="X2232" s="13"/>
      <c r="Y2232" s="13"/>
      <c r="Z2232" s="13"/>
      <c r="AA2232" s="13"/>
    </row>
    <row r="2233" spans="1:27" ht="15.75" customHeight="1" x14ac:dyDescent="0.2">
      <c r="A2233" s="13"/>
      <c r="B2233" s="37" t="str">
        <f>"CRS25WT6008951"</f>
        <v>CRS25WT6008951</v>
      </c>
      <c r="C2233" s="38">
        <v>45951</v>
      </c>
      <c r="D2233" s="39">
        <v>0.84542824074074074</v>
      </c>
      <c r="E2233" s="37" t="s">
        <v>62</v>
      </c>
      <c r="F2233" s="37">
        <v>325</v>
      </c>
      <c r="G2233" s="37">
        <v>4</v>
      </c>
      <c r="H2233" s="37">
        <v>325.28057861328102</v>
      </c>
      <c r="I2233" s="37">
        <v>10.228003501892101</v>
      </c>
      <c r="J2233" s="37">
        <v>40.778972625732401</v>
      </c>
      <c r="K2233" s="37">
        <v>9.5349998474121094</v>
      </c>
      <c r="L2233" s="37">
        <v>34.1143798828125</v>
      </c>
      <c r="M2233" s="37">
        <v>0.77988576889038097</v>
      </c>
      <c r="N2233" s="37">
        <v>15.824888229370099</v>
      </c>
      <c r="O2233" s="37">
        <v>0</v>
      </c>
      <c r="P2233" s="37">
        <v>0</v>
      </c>
      <c r="Q2233" s="37">
        <v>1.12704606726766E-2</v>
      </c>
      <c r="R2233" s="37">
        <v>25</v>
      </c>
      <c r="S2233" s="37">
        <v>0.387666195631027</v>
      </c>
      <c r="T2233" s="46">
        <v>1002.20233154297</v>
      </c>
      <c r="U2233" s="46">
        <v>753.80456542968795</v>
      </c>
      <c r="V2233" s="13"/>
      <c r="W2233" s="13"/>
      <c r="X2233" s="13"/>
      <c r="Y2233" s="13"/>
      <c r="Z2233" s="13"/>
      <c r="AA2233" s="13"/>
    </row>
    <row r="2234" spans="1:27" ht="15.75" customHeight="1" x14ac:dyDescent="0.2">
      <c r="A2234" s="13"/>
      <c r="B2234" s="37" t="str">
        <f>"CRS25WT6008952"</f>
        <v>CRS25WT6008952</v>
      </c>
      <c r="C2234" s="38">
        <v>45951</v>
      </c>
      <c r="D2234" s="39">
        <v>0.85179398148148155</v>
      </c>
      <c r="E2234" s="37" t="s">
        <v>62</v>
      </c>
      <c r="F2234" s="37">
        <v>325</v>
      </c>
      <c r="G2234" s="37">
        <v>4</v>
      </c>
      <c r="H2234" s="37">
        <v>325.49713134765602</v>
      </c>
      <c r="I2234" s="37">
        <v>10.269336700439499</v>
      </c>
      <c r="J2234" s="37">
        <v>40.742473602294901</v>
      </c>
      <c r="K2234" s="37">
        <v>9.5583667755127006</v>
      </c>
      <c r="L2234" s="37">
        <v>34.053634643554702</v>
      </c>
      <c r="M2234" s="37">
        <v>0.77796018123626698</v>
      </c>
      <c r="N2234" s="37">
        <v>15.8354234695435</v>
      </c>
      <c r="O2234" s="37">
        <v>0</v>
      </c>
      <c r="P2234" s="37">
        <v>0</v>
      </c>
      <c r="Q2234" s="37">
        <v>1.00204609334469E-2</v>
      </c>
      <c r="R2234" s="37">
        <v>25</v>
      </c>
      <c r="S2234" s="37">
        <v>0.38636037707328802</v>
      </c>
      <c r="T2234" s="46">
        <v>1005.22210693359</v>
      </c>
      <c r="U2234" s="46">
        <v>914.08544921875</v>
      </c>
      <c r="V2234" s="13"/>
      <c r="W2234" s="13"/>
      <c r="X2234" s="13"/>
      <c r="Y2234" s="13"/>
      <c r="Z2234" s="13"/>
      <c r="AA2234" s="13"/>
    </row>
    <row r="2235" spans="1:27" ht="15.75" customHeight="1" x14ac:dyDescent="0.2">
      <c r="A2235" s="13"/>
      <c r="B2235" s="37" t="str">
        <f>"CRS25WT6008953"</f>
        <v>CRS25WT6008953</v>
      </c>
      <c r="C2235" s="38">
        <v>45951</v>
      </c>
      <c r="D2235" s="39">
        <v>0.85009259259259251</v>
      </c>
      <c r="E2235" s="37" t="s">
        <v>62</v>
      </c>
      <c r="F2235" s="37">
        <v>328</v>
      </c>
      <c r="G2235" s="37">
        <v>4</v>
      </c>
      <c r="H2235" s="37">
        <v>328.02630615234398</v>
      </c>
      <c r="I2235" s="37">
        <v>10.4057168960571</v>
      </c>
      <c r="J2235" s="37">
        <v>40.602104187011697</v>
      </c>
      <c r="K2235" s="37">
        <v>9.7277727127075195</v>
      </c>
      <c r="L2235" s="37">
        <v>33.720596313476598</v>
      </c>
      <c r="M2235" s="37">
        <v>0.77640461921691895</v>
      </c>
      <c r="N2235" s="37">
        <v>15.958467483520501</v>
      </c>
      <c r="O2235" s="37">
        <v>0</v>
      </c>
      <c r="P2235" s="37">
        <v>0</v>
      </c>
      <c r="Q2235" s="37">
        <v>1.03176152333617E-2</v>
      </c>
      <c r="R2235" s="37">
        <v>25</v>
      </c>
      <c r="S2235" s="37">
        <v>0.39643952250480702</v>
      </c>
      <c r="T2235" s="46">
        <v>1003.81860351563</v>
      </c>
      <c r="U2235" s="46">
        <v>1011.63739013672</v>
      </c>
      <c r="V2235" s="13"/>
      <c r="W2235" s="13"/>
      <c r="X2235" s="13"/>
      <c r="Y2235" s="13"/>
      <c r="Z2235" s="13"/>
      <c r="AA2235" s="13"/>
    </row>
    <row r="2236" spans="1:27" ht="15.75" customHeight="1" x14ac:dyDescent="0.2">
      <c r="A2236" s="13"/>
      <c r="B2236" s="37" t="str">
        <f>"CRS25WT6008954"</f>
        <v>CRS25WT6008954</v>
      </c>
      <c r="C2236" s="38">
        <v>45951</v>
      </c>
      <c r="D2236" s="39">
        <v>0.85710648148148139</v>
      </c>
      <c r="E2236" s="37" t="s">
        <v>62</v>
      </c>
      <c r="F2236" s="37">
        <v>325</v>
      </c>
      <c r="G2236" s="37">
        <v>4</v>
      </c>
      <c r="H2236" s="37">
        <v>325.43029785156301</v>
      </c>
      <c r="I2236" s="37">
        <v>10.2383222579956</v>
      </c>
      <c r="J2236" s="37">
        <v>40.946609497070298</v>
      </c>
      <c r="K2236" s="37">
        <v>9.5282735824584996</v>
      </c>
      <c r="L2236" s="37">
        <v>34.1541748046875</v>
      </c>
      <c r="M2236" s="37">
        <v>0.776267230510712</v>
      </c>
      <c r="N2236" s="37">
        <v>15.8321723937988</v>
      </c>
      <c r="O2236" s="37">
        <v>0</v>
      </c>
      <c r="P2236" s="37">
        <v>0</v>
      </c>
      <c r="Q2236" s="37">
        <v>1.13095231354237E-2</v>
      </c>
      <c r="R2236" s="37">
        <v>25</v>
      </c>
      <c r="S2236" s="37">
        <v>0.398352831602097</v>
      </c>
      <c r="T2236" s="46">
        <v>1002.61584472656</v>
      </c>
      <c r="U2236" s="46">
        <v>1593.55236816406</v>
      </c>
      <c r="V2236" s="13"/>
      <c r="W2236" s="13"/>
      <c r="X2236" s="13"/>
      <c r="Y2236" s="13"/>
      <c r="Z2236" s="13"/>
      <c r="AA2236" s="13"/>
    </row>
    <row r="2237" spans="1:27" ht="15.75" customHeight="1" x14ac:dyDescent="0.2">
      <c r="A2237" s="13"/>
      <c r="B2237" s="37" t="str">
        <f>"CRS25WT6008955"</f>
        <v>CRS25WT6008955</v>
      </c>
      <c r="C2237" s="38">
        <v>45951</v>
      </c>
      <c r="D2237" s="39">
        <v>0.8550578703703704</v>
      </c>
      <c r="E2237" s="37" t="s">
        <v>62</v>
      </c>
      <c r="F2237" s="37">
        <v>326</v>
      </c>
      <c r="G2237" s="37">
        <v>4</v>
      </c>
      <c r="H2237" s="37">
        <v>326.07540893554699</v>
      </c>
      <c r="I2237" s="37">
        <v>10.2690439224243</v>
      </c>
      <c r="J2237" s="37">
        <v>40.790683746337898</v>
      </c>
      <c r="K2237" s="37">
        <v>9.5424785614013707</v>
      </c>
      <c r="L2237" s="37">
        <v>34.170932769775398</v>
      </c>
      <c r="M2237" s="37">
        <v>0.77844339609146096</v>
      </c>
      <c r="N2237" s="37">
        <v>15.863556861877401</v>
      </c>
      <c r="O2237" s="37">
        <v>0</v>
      </c>
      <c r="P2237" s="37">
        <v>0</v>
      </c>
      <c r="Q2237" s="37">
        <v>1.7579365521669402E-2</v>
      </c>
      <c r="R2237" s="37">
        <v>25</v>
      </c>
      <c r="S2237" s="37">
        <v>0.38844338059425398</v>
      </c>
      <c r="T2237" s="46">
        <v>1001.71087646484</v>
      </c>
      <c r="U2237" s="46">
        <v>1527.01965332031</v>
      </c>
      <c r="V2237" s="13"/>
      <c r="W2237" s="13"/>
      <c r="X2237" s="13"/>
      <c r="Y2237" s="13"/>
      <c r="Z2237" s="13"/>
      <c r="AA2237" s="13"/>
    </row>
    <row r="2238" spans="1:27" ht="15.75" customHeight="1" x14ac:dyDescent="0.2">
      <c r="A2238" s="13"/>
      <c r="B2238" s="37" t="str">
        <f>"CRS25WT6008956"</f>
        <v>CRS25WT6008956</v>
      </c>
      <c r="C2238" s="38">
        <v>45951</v>
      </c>
      <c r="D2238" s="39">
        <v>0.8421643518518519</v>
      </c>
      <c r="E2238" s="37" t="s">
        <v>62</v>
      </c>
      <c r="F2238" s="37">
        <v>327</v>
      </c>
      <c r="G2238" s="37">
        <v>4</v>
      </c>
      <c r="H2238" s="37">
        <v>327.47329711914102</v>
      </c>
      <c r="I2238" s="37">
        <v>10.215674400329601</v>
      </c>
      <c r="J2238" s="37">
        <v>40.6770629882813</v>
      </c>
      <c r="K2238" s="37">
        <v>9.6687316894531303</v>
      </c>
      <c r="L2238" s="37">
        <v>33.869312286377003</v>
      </c>
      <c r="M2238" s="37">
        <v>0.78805994987487804</v>
      </c>
      <c r="N2238" s="37">
        <v>15.9315643310547</v>
      </c>
      <c r="O2238" s="37">
        <v>0</v>
      </c>
      <c r="P2238" s="37">
        <v>0</v>
      </c>
      <c r="Q2238" s="37">
        <v>1.51588078588247E-2</v>
      </c>
      <c r="R2238" s="37">
        <v>25</v>
      </c>
      <c r="S2238" s="37">
        <v>0.38670194149017301</v>
      </c>
      <c r="T2238" s="46">
        <v>1001.865234375</v>
      </c>
      <c r="U2238" s="46">
        <v>1468.87182617188</v>
      </c>
      <c r="V2238" s="13"/>
      <c r="W2238" s="13"/>
      <c r="X2238" s="13"/>
      <c r="Y2238" s="13"/>
      <c r="Z2238" s="13"/>
      <c r="AA2238" s="13"/>
    </row>
    <row r="2239" spans="1:27" ht="15.75" customHeight="1" x14ac:dyDescent="0.2">
      <c r="A2239" s="13"/>
      <c r="B2239" s="37" t="str">
        <f>"CRS25WT6008957"</f>
        <v>CRS25WT6008957</v>
      </c>
      <c r="C2239" s="38">
        <v>45951</v>
      </c>
      <c r="D2239" s="39">
        <v>0.90063657407407405</v>
      </c>
      <c r="E2239" s="37" t="s">
        <v>62</v>
      </c>
      <c r="F2239" s="37">
        <v>324</v>
      </c>
      <c r="G2239" s="37">
        <v>4</v>
      </c>
      <c r="H2239" s="37">
        <v>324.82870483398398</v>
      </c>
      <c r="I2239" s="37">
        <v>10.2728719711304</v>
      </c>
      <c r="J2239" s="37">
        <v>40.552783966064503</v>
      </c>
      <c r="K2239" s="37">
        <v>9.5953960418701207</v>
      </c>
      <c r="L2239" s="37">
        <v>33.8525581359863</v>
      </c>
      <c r="M2239" s="37">
        <v>0.77972573041915905</v>
      </c>
      <c r="N2239" s="37">
        <v>15.802905082702599</v>
      </c>
      <c r="O2239" s="37">
        <v>0</v>
      </c>
      <c r="P2239" s="37">
        <v>0</v>
      </c>
      <c r="Q2239" s="37">
        <v>1.2619047425687299E-2</v>
      </c>
      <c r="R2239" s="37">
        <v>25</v>
      </c>
      <c r="S2239" s="37">
        <v>0.39216810464858998</v>
      </c>
      <c r="T2239" s="46">
        <v>1001.96893310547</v>
      </c>
      <c r="U2239" s="46">
        <v>1802.20483398438</v>
      </c>
      <c r="V2239" s="13"/>
      <c r="W2239" s="13"/>
      <c r="X2239" s="13"/>
      <c r="Y2239" s="13"/>
      <c r="Z2239" s="13"/>
      <c r="AA2239" s="13"/>
    </row>
    <row r="2240" spans="1:27" ht="15.75" customHeight="1" x14ac:dyDescent="0.2">
      <c r="A2240" s="13"/>
      <c r="B2240" s="37" t="str">
        <f>"CRS25WT6008958"</f>
        <v>CRS25WT6008958</v>
      </c>
      <c r="C2240" s="38">
        <v>45951</v>
      </c>
      <c r="D2240" s="39">
        <v>0.8442708333333333</v>
      </c>
      <c r="E2240" s="37" t="s">
        <v>62</v>
      </c>
      <c r="F2240" s="37">
        <v>326</v>
      </c>
      <c r="G2240" s="37">
        <v>4</v>
      </c>
      <c r="H2240" s="37">
        <v>326.04870605468801</v>
      </c>
      <c r="I2240" s="37">
        <v>10.217164993286101</v>
      </c>
      <c r="J2240" s="37">
        <v>40.7357368469238</v>
      </c>
      <c r="K2240" s="37">
        <v>9.5722093582153303</v>
      </c>
      <c r="L2240" s="37">
        <v>34.062015533447301</v>
      </c>
      <c r="M2240" s="37">
        <v>0.78338724374771096</v>
      </c>
      <c r="N2240" s="37">
        <v>15.8622579574585</v>
      </c>
      <c r="O2240" s="37">
        <v>0</v>
      </c>
      <c r="P2240" s="37">
        <v>0</v>
      </c>
      <c r="Q2240" s="37">
        <v>1.37897012755275E-2</v>
      </c>
      <c r="R2240" s="37">
        <v>25</v>
      </c>
      <c r="S2240" s="37">
        <v>0.386732697486877</v>
      </c>
      <c r="T2240" s="46">
        <v>1002.02374267578</v>
      </c>
      <c r="U2240" s="46">
        <v>1198.10229492188</v>
      </c>
      <c r="V2240" s="13"/>
      <c r="W2240" s="13"/>
      <c r="X2240" s="13"/>
      <c r="Y2240" s="13"/>
      <c r="Z2240" s="13"/>
      <c r="AA2240" s="13"/>
    </row>
    <row r="2241" spans="1:27" ht="15.75" customHeight="1" x14ac:dyDescent="0.2">
      <c r="A2241" s="13"/>
      <c r="B2241" s="37" t="str">
        <f>"CRS25WT6008959"</f>
        <v>CRS25WT6008959</v>
      </c>
      <c r="C2241" s="38">
        <v>45951</v>
      </c>
      <c r="D2241" s="39">
        <v>0.84072916666666664</v>
      </c>
      <c r="E2241" s="37" t="s">
        <v>62</v>
      </c>
      <c r="F2241" s="37">
        <v>331</v>
      </c>
      <c r="G2241" s="37">
        <v>4</v>
      </c>
      <c r="H2241" s="37">
        <v>331.81564331054699</v>
      </c>
      <c r="I2241" s="37">
        <v>10.3285427093506</v>
      </c>
      <c r="J2241" s="37">
        <v>40.724472045898402</v>
      </c>
      <c r="K2241" s="37">
        <v>9.7896757125854492</v>
      </c>
      <c r="L2241" s="37">
        <v>33.894447326660199</v>
      </c>
      <c r="M2241" s="37">
        <v>0.78886437416076705</v>
      </c>
      <c r="N2241" s="37">
        <v>16.142818450927699</v>
      </c>
      <c r="O2241" s="37">
        <v>0</v>
      </c>
      <c r="P2241" s="37">
        <v>0</v>
      </c>
      <c r="Q2241" s="37">
        <v>5.95228420570493E-3</v>
      </c>
      <c r="R2241" s="37">
        <v>25</v>
      </c>
      <c r="S2241" s="37">
        <v>0.38835635781288103</v>
      </c>
      <c r="T2241" s="46">
        <v>1002.99987792969</v>
      </c>
      <c r="U2241" s="46">
        <v>1829.03466796875</v>
      </c>
      <c r="V2241" s="13"/>
      <c r="W2241" s="13"/>
      <c r="X2241" s="13"/>
      <c r="Y2241" s="13"/>
      <c r="Z2241" s="13"/>
      <c r="AA2241" s="13"/>
    </row>
    <row r="2242" spans="1:27" ht="15.75" customHeight="1" x14ac:dyDescent="0.2">
      <c r="A2242" s="13"/>
      <c r="B2242" s="37" t="str">
        <f>"CRS25WT6008960"</f>
        <v>CRS25WT6008960</v>
      </c>
      <c r="C2242" s="38">
        <v>45951</v>
      </c>
      <c r="D2242" s="39">
        <v>0.83993055555555562</v>
      </c>
      <c r="E2242" s="37" t="s">
        <v>62</v>
      </c>
      <c r="F2242" s="37">
        <v>332</v>
      </c>
      <c r="G2242" s="37">
        <v>4</v>
      </c>
      <c r="H2242" s="37">
        <v>332.85296630859398</v>
      </c>
      <c r="I2242" s="37">
        <v>10.437187194824199</v>
      </c>
      <c r="J2242" s="37">
        <v>40.722175598144503</v>
      </c>
      <c r="K2242" s="37">
        <v>9.80029392242432</v>
      </c>
      <c r="L2242" s="37">
        <v>33.963569641113303</v>
      </c>
      <c r="M2242" s="37">
        <v>0.78313744068145796</v>
      </c>
      <c r="N2242" s="37">
        <v>16.193284988403299</v>
      </c>
      <c r="O2242" s="37">
        <v>0</v>
      </c>
      <c r="P2242" s="37">
        <v>0</v>
      </c>
      <c r="Q2242" s="37">
        <v>1.09576508402824E-2</v>
      </c>
      <c r="R2242" s="37">
        <v>25</v>
      </c>
      <c r="S2242" s="37">
        <v>0.38525691628456099</v>
      </c>
      <c r="T2242" s="46">
        <v>1001.95556640625</v>
      </c>
      <c r="U2242" s="46">
        <v>2157.77807617188</v>
      </c>
      <c r="V2242" s="13"/>
      <c r="W2242" s="13"/>
      <c r="X2242" s="13"/>
      <c r="Y2242" s="13"/>
      <c r="Z2242" s="13"/>
      <c r="AA2242" s="13"/>
    </row>
    <row r="2243" spans="1:27" ht="15.75" customHeight="1" x14ac:dyDescent="0.2">
      <c r="A2243" s="13"/>
      <c r="B2243" s="37" t="str">
        <f>"CRS25WT6008961"</f>
        <v>CRS25WT6008961</v>
      </c>
      <c r="C2243" s="38">
        <v>45951</v>
      </c>
      <c r="D2243" s="39">
        <v>0.8351736111111111</v>
      </c>
      <c r="E2243" s="37" t="s">
        <v>62</v>
      </c>
      <c r="F2243" s="37">
        <v>328</v>
      </c>
      <c r="G2243" s="37">
        <v>4</v>
      </c>
      <c r="H2243" s="37">
        <v>328.604736328125</v>
      </c>
      <c r="I2243" s="37">
        <v>10.418460845947299</v>
      </c>
      <c r="J2243" s="37">
        <v>40.375740051269503</v>
      </c>
      <c r="K2243" s="37">
        <v>9.7948160171508807</v>
      </c>
      <c r="L2243" s="37">
        <v>33.548839569091797</v>
      </c>
      <c r="M2243" s="37">
        <v>0.78117758035659801</v>
      </c>
      <c r="N2243" s="37">
        <v>15.986608505249</v>
      </c>
      <c r="O2243" s="37">
        <v>0</v>
      </c>
      <c r="P2243" s="37">
        <v>0</v>
      </c>
      <c r="Q2243" s="37">
        <v>1.1894840747118E-2</v>
      </c>
      <c r="R2243" s="37">
        <v>25</v>
      </c>
      <c r="S2243" s="37">
        <v>0.38925635814666698</v>
      </c>
      <c r="T2243" s="46">
        <v>1003.35015869141</v>
      </c>
      <c r="U2243" s="46">
        <v>1330.31420898438</v>
      </c>
      <c r="V2243" s="13"/>
      <c r="W2243" s="13"/>
      <c r="X2243" s="13"/>
      <c r="Y2243" s="13"/>
      <c r="Z2243" s="13"/>
      <c r="AA2243" s="13"/>
    </row>
    <row r="2244" spans="1:27" ht="15.75" customHeight="1" x14ac:dyDescent="0.2">
      <c r="A2244" s="13"/>
      <c r="B2244" s="37" t="str">
        <f>"CRS25WT6008962"</f>
        <v>CRS25WT6008962</v>
      </c>
      <c r="C2244" s="38">
        <v>45951</v>
      </c>
      <c r="D2244" s="39">
        <v>0.84146990740740746</v>
      </c>
      <c r="E2244" s="37" t="s">
        <v>62</v>
      </c>
      <c r="F2244" s="37">
        <v>328</v>
      </c>
      <c r="G2244" s="37">
        <v>4</v>
      </c>
      <c r="H2244" s="37">
        <v>328.97372436523398</v>
      </c>
      <c r="I2244" s="37">
        <v>10.3653717041016</v>
      </c>
      <c r="J2244" s="37">
        <v>40.751998901367202</v>
      </c>
      <c r="K2244" s="37">
        <v>9.6687850952148402</v>
      </c>
      <c r="L2244" s="37">
        <v>34.0243110656738</v>
      </c>
      <c r="M2244" s="37">
        <v>0.77880263328552202</v>
      </c>
      <c r="N2244" s="37">
        <v>16.004560470581101</v>
      </c>
      <c r="O2244" s="37">
        <v>0</v>
      </c>
      <c r="P2244" s="37">
        <v>0</v>
      </c>
      <c r="Q2244" s="37">
        <v>1.19047593325377E-2</v>
      </c>
      <c r="R2244" s="37">
        <v>25</v>
      </c>
      <c r="S2244" s="37">
        <v>0.387793809175491</v>
      </c>
      <c r="T2244" s="46">
        <v>1002.27764892578</v>
      </c>
      <c r="U2244" s="46">
        <v>1463.70104980469</v>
      </c>
      <c r="V2244" s="13"/>
      <c r="W2244" s="13"/>
      <c r="X2244" s="13"/>
      <c r="Y2244" s="13"/>
      <c r="Z2244" s="13"/>
      <c r="AA2244" s="13"/>
    </row>
    <row r="2245" spans="1:27" ht="15.75" customHeight="1" x14ac:dyDescent="0.2">
      <c r="A2245" s="13"/>
      <c r="B2245" s="37" t="str">
        <f>"CRS25WT6008963"</f>
        <v>CRS25WT6008963</v>
      </c>
      <c r="C2245" s="38">
        <v>45951</v>
      </c>
      <c r="D2245" s="39">
        <v>0.82049768518518518</v>
      </c>
      <c r="E2245" s="37" t="s">
        <v>62</v>
      </c>
      <c r="F2245" s="37">
        <v>334</v>
      </c>
      <c r="G2245" s="37">
        <v>4</v>
      </c>
      <c r="H2245" s="37">
        <v>334.67532348632801</v>
      </c>
      <c r="I2245" s="37">
        <v>10.363650321960399</v>
      </c>
      <c r="J2245" s="37">
        <v>40.991287231445298</v>
      </c>
      <c r="K2245" s="37">
        <v>9.7935523986816406</v>
      </c>
      <c r="L2245" s="37">
        <v>34.173027038574197</v>
      </c>
      <c r="M2245" s="37">
        <v>0.78780615329742398</v>
      </c>
      <c r="N2245" s="37">
        <v>16.2819423675537</v>
      </c>
      <c r="O2245" s="37">
        <v>0</v>
      </c>
      <c r="P2245" s="37">
        <v>0</v>
      </c>
      <c r="Q2245" s="37">
        <v>1.37897012755275E-2</v>
      </c>
      <c r="R2245" s="37">
        <v>25</v>
      </c>
      <c r="S2245" s="37">
        <v>0.37967529892921398</v>
      </c>
      <c r="T2245" s="37">
        <v>1002.66998291016</v>
      </c>
      <c r="U2245" s="37">
        <v>4119.2294921875</v>
      </c>
      <c r="V2245" s="13"/>
      <c r="W2245" s="13"/>
      <c r="X2245" s="13"/>
      <c r="Y2245" s="13"/>
      <c r="Z2245" s="13"/>
      <c r="AA2245" s="13"/>
    </row>
    <row r="2246" spans="1:27" ht="15.75" customHeight="1" x14ac:dyDescent="0.2">
      <c r="A2246" s="13"/>
      <c r="B2246" s="37" t="str">
        <f>"CRS25WT6008964"</f>
        <v>CRS25WT6008964</v>
      </c>
      <c r="C2246" s="38">
        <v>45951</v>
      </c>
      <c r="D2246" s="39">
        <v>0.96636574074074078</v>
      </c>
      <c r="E2246" s="37" t="s">
        <v>62</v>
      </c>
      <c r="F2246" s="37">
        <v>332</v>
      </c>
      <c r="G2246" s="37">
        <v>4</v>
      </c>
      <c r="H2246" s="37">
        <v>332.14599609375</v>
      </c>
      <c r="I2246" s="37">
        <v>10.237433433532701</v>
      </c>
      <c r="J2246" s="37">
        <v>41.312705993652301</v>
      </c>
      <c r="K2246" s="37">
        <v>9.5850009918212908</v>
      </c>
      <c r="L2246" s="37">
        <v>34.652683258056598</v>
      </c>
      <c r="M2246" s="37">
        <v>0.785333812236786</v>
      </c>
      <c r="N2246" s="37">
        <v>16.158889770507798</v>
      </c>
      <c r="O2246" s="37">
        <v>0</v>
      </c>
      <c r="P2246" s="37">
        <v>0</v>
      </c>
      <c r="Q2246" s="37">
        <v>1.7508564516902001E-2</v>
      </c>
      <c r="R2246" s="37">
        <v>25</v>
      </c>
      <c r="S2246" s="37">
        <v>0.37547114491462702</v>
      </c>
      <c r="T2246" s="37">
        <v>1002.55322265625</v>
      </c>
      <c r="U2246" s="37">
        <v>1485.62121582031</v>
      </c>
      <c r="V2246" s="13"/>
      <c r="W2246" s="13"/>
      <c r="X2246" s="13"/>
      <c r="Y2246" s="13"/>
      <c r="Z2246" s="13"/>
      <c r="AA2246" s="13"/>
    </row>
    <row r="2247" spans="1:27" ht="15.75" customHeight="1" x14ac:dyDescent="0.2">
      <c r="A2247" s="13"/>
      <c r="B2247" s="37" t="str">
        <f>"CRS25WT6008965"</f>
        <v>CRS25WT6008965</v>
      </c>
      <c r="C2247" s="38">
        <v>45951</v>
      </c>
      <c r="D2247" s="39">
        <v>0.96542824074074074</v>
      </c>
      <c r="E2247" s="37" t="s">
        <v>62</v>
      </c>
      <c r="F2247" s="37">
        <v>343</v>
      </c>
      <c r="G2247" s="37">
        <v>4</v>
      </c>
      <c r="H2247" s="37">
        <v>343.93765258789102</v>
      </c>
      <c r="I2247" s="37">
        <v>10.5904893875122</v>
      </c>
      <c r="J2247" s="37">
        <v>41.348922729492202</v>
      </c>
      <c r="K2247" s="37">
        <v>9.9710874557495099</v>
      </c>
      <c r="L2247" s="37">
        <v>34.493495941162102</v>
      </c>
      <c r="M2247" s="37">
        <v>0.78541553020477295</v>
      </c>
      <c r="N2247" s="37">
        <v>16.7325534820557</v>
      </c>
      <c r="O2247" s="37">
        <v>0</v>
      </c>
      <c r="P2247" s="37">
        <v>0</v>
      </c>
      <c r="Q2247" s="37">
        <v>1.37897012755275E-2</v>
      </c>
      <c r="R2247" s="37">
        <v>25</v>
      </c>
      <c r="S2247" s="37">
        <v>0.373340994119644</v>
      </c>
      <c r="T2247" s="37">
        <v>1002.15124511719</v>
      </c>
      <c r="U2247" s="37">
        <v>903.50885009765602</v>
      </c>
      <c r="V2247" s="13"/>
      <c r="W2247" s="13"/>
      <c r="X2247" s="13"/>
      <c r="Y2247" s="13"/>
      <c r="Z2247" s="13"/>
      <c r="AA2247" s="13"/>
    </row>
    <row r="2248" spans="1:27" ht="15.75" customHeight="1" x14ac:dyDescent="0.2">
      <c r="A2248" s="13"/>
      <c r="B2248" s="37" t="str">
        <f>"CRS25WT6008966"</f>
        <v>CRS25WT6008966</v>
      </c>
      <c r="C2248" s="38">
        <v>45951</v>
      </c>
      <c r="D2248" s="39">
        <v>0.98006944444444455</v>
      </c>
      <c r="E2248" s="37" t="s">
        <v>62</v>
      </c>
      <c r="F2248" s="37">
        <v>340</v>
      </c>
      <c r="G2248" s="37">
        <v>4</v>
      </c>
      <c r="H2248" s="37">
        <v>340.45901489257801</v>
      </c>
      <c r="I2248" s="37">
        <v>10.569806098938001</v>
      </c>
      <c r="J2248" s="37">
        <v>41.298534393310497</v>
      </c>
      <c r="K2248" s="37">
        <v>9.8463220596313494</v>
      </c>
      <c r="L2248" s="37">
        <v>34.577281951904297</v>
      </c>
      <c r="M2248" s="37">
        <v>0.77994358539581299</v>
      </c>
      <c r="N2248" s="37">
        <v>16.563318252563501</v>
      </c>
      <c r="O2248" s="37">
        <v>0</v>
      </c>
      <c r="P2248" s="37">
        <v>0</v>
      </c>
      <c r="Q2248" s="37">
        <v>1.0476189665496301E-2</v>
      </c>
      <c r="R2248" s="37">
        <v>25</v>
      </c>
      <c r="S2248" s="37">
        <v>0.38021594285964999</v>
      </c>
      <c r="T2248" s="37">
        <v>1002.14862060547</v>
      </c>
      <c r="U2248" s="37">
        <v>1093.24377441406</v>
      </c>
      <c r="V2248" s="13"/>
      <c r="W2248" s="13"/>
      <c r="X2248" s="13"/>
      <c r="Y2248" s="13"/>
      <c r="Z2248" s="13"/>
      <c r="AA2248" s="13"/>
    </row>
    <row r="2249" spans="1:27" ht="15.75" customHeight="1" x14ac:dyDescent="0.2">
      <c r="A2249" s="13"/>
      <c r="B2249" s="37" t="str">
        <f>"CRS25WT6008967"</f>
        <v>CRS25WT6008967</v>
      </c>
      <c r="C2249" s="38">
        <v>45951</v>
      </c>
      <c r="D2249" s="39">
        <v>0.97922453703703705</v>
      </c>
      <c r="E2249" s="37" t="s">
        <v>62</v>
      </c>
      <c r="F2249" s="37">
        <v>330</v>
      </c>
      <c r="G2249" s="37">
        <v>4</v>
      </c>
      <c r="H2249" s="37">
        <v>330.33694458007801</v>
      </c>
      <c r="I2249" s="37">
        <v>10.2485237121582</v>
      </c>
      <c r="J2249" s="37">
        <v>41.2386283874512</v>
      </c>
      <c r="K2249" s="37">
        <v>9.5501127243041992</v>
      </c>
      <c r="L2249" s="37">
        <v>34.589847564697301</v>
      </c>
      <c r="M2249" s="37">
        <v>0.78161275386810303</v>
      </c>
      <c r="N2249" s="37">
        <v>16.070880889892599</v>
      </c>
      <c r="O2249" s="37">
        <v>0</v>
      </c>
      <c r="P2249" s="37">
        <v>0</v>
      </c>
      <c r="Q2249" s="37">
        <v>1.7976189032196999E-2</v>
      </c>
      <c r="R2249" s="37">
        <v>25</v>
      </c>
      <c r="S2249" s="37">
        <v>0.380690187215805</v>
      </c>
      <c r="T2249" s="37">
        <v>1002.92242431641</v>
      </c>
      <c r="U2249" s="37">
        <v>1408.08557128906</v>
      </c>
      <c r="V2249" s="13"/>
      <c r="W2249" s="13"/>
      <c r="X2249" s="13"/>
      <c r="Y2249" s="13"/>
      <c r="Z2249" s="13"/>
      <c r="AA2249" s="13"/>
    </row>
    <row r="2250" spans="1:27" ht="15.75" customHeight="1" x14ac:dyDescent="0.2">
      <c r="A2250" s="13"/>
      <c r="B2250" s="37" t="str">
        <f>"CRS25WT6008968"</f>
        <v>CRS25WT6008968</v>
      </c>
      <c r="C2250" s="38">
        <v>45951</v>
      </c>
      <c r="D2250" s="39">
        <v>0.83418981481481491</v>
      </c>
      <c r="E2250" s="37" t="s">
        <v>62</v>
      </c>
      <c r="F2250" s="37">
        <v>325</v>
      </c>
      <c r="G2250" s="37">
        <v>4</v>
      </c>
      <c r="H2250" s="37">
        <v>325.768798828125</v>
      </c>
      <c r="I2250" s="37">
        <v>10.408251762390099</v>
      </c>
      <c r="J2250" s="37">
        <v>40.0642280578613</v>
      </c>
      <c r="K2250" s="37">
        <v>9.82250881195068</v>
      </c>
      <c r="L2250" s="37">
        <v>33.165534973144503</v>
      </c>
      <c r="M2250" s="37">
        <v>0.78122282028198198</v>
      </c>
      <c r="N2250" s="37">
        <v>15.848640441894499</v>
      </c>
      <c r="O2250" s="37">
        <v>0</v>
      </c>
      <c r="P2250" s="37">
        <v>0</v>
      </c>
      <c r="Q2250" s="37">
        <v>1.0327381081879101E-2</v>
      </c>
      <c r="R2250" s="37">
        <v>25</v>
      </c>
      <c r="S2250" s="37">
        <v>0.39143985509872398</v>
      </c>
      <c r="T2250" s="37">
        <v>1002.00915527344</v>
      </c>
      <c r="U2250" s="37">
        <v>1186.01293945313</v>
      </c>
      <c r="V2250" s="13"/>
      <c r="W2250" s="13"/>
      <c r="X2250" s="13"/>
      <c r="Y2250" s="13"/>
      <c r="Z2250" s="13"/>
      <c r="AA2250" s="13"/>
    </row>
    <row r="2251" spans="1:27" ht="15.75" customHeight="1" x14ac:dyDescent="0.2">
      <c r="A2251" s="13"/>
      <c r="B2251" s="37" t="str">
        <f>"CRS25WT6008969"</f>
        <v>CRS25WT6008969</v>
      </c>
      <c r="C2251" s="38">
        <v>45951</v>
      </c>
      <c r="D2251" s="39">
        <v>0.9809606481481481</v>
      </c>
      <c r="E2251" s="37" t="s">
        <v>62</v>
      </c>
      <c r="F2251" s="37">
        <v>332</v>
      </c>
      <c r="G2251" s="37">
        <v>4</v>
      </c>
      <c r="H2251" s="37">
        <v>332.23086547851602</v>
      </c>
      <c r="I2251" s="37">
        <v>10.329022407531699</v>
      </c>
      <c r="J2251" s="37">
        <v>41.293472290039098</v>
      </c>
      <c r="K2251" s="37">
        <v>9.6264352798461896</v>
      </c>
      <c r="L2251" s="37">
        <v>34.5123481750488</v>
      </c>
      <c r="M2251" s="37">
        <v>0.77893167734146096</v>
      </c>
      <c r="N2251" s="37">
        <v>16.163019180297901</v>
      </c>
      <c r="O2251" s="37">
        <v>0</v>
      </c>
      <c r="P2251" s="37">
        <v>0</v>
      </c>
      <c r="Q2251" s="37">
        <v>1.1904762126505399E-2</v>
      </c>
      <c r="R2251" s="37">
        <v>25</v>
      </c>
      <c r="S2251" s="37">
        <v>0.39144411683082603</v>
      </c>
      <c r="T2251" s="37">
        <v>1002.38348388672</v>
      </c>
      <c r="U2251" s="37">
        <v>1170.08337402344</v>
      </c>
      <c r="V2251" s="13"/>
      <c r="W2251" s="13"/>
      <c r="X2251" s="13"/>
      <c r="Y2251" s="13"/>
      <c r="Z2251" s="13"/>
      <c r="AA2251" s="13"/>
    </row>
    <row r="2252" spans="1:27" ht="15.75" customHeight="1" x14ac:dyDescent="0.2">
      <c r="A2252" s="13"/>
      <c r="B2252" s="37" t="str">
        <f>"CRS25WT6008970"</f>
        <v>CRS25WT6008970</v>
      </c>
      <c r="C2252" s="38">
        <v>45951</v>
      </c>
      <c r="D2252" s="39">
        <v>0.90834490740740748</v>
      </c>
      <c r="E2252" s="37" t="s">
        <v>62</v>
      </c>
      <c r="F2252" s="37">
        <v>322</v>
      </c>
      <c r="G2252" s="37">
        <v>4</v>
      </c>
      <c r="H2252" s="37">
        <v>322.52435302734398</v>
      </c>
      <c r="I2252" s="37">
        <v>10.3084211349487</v>
      </c>
      <c r="J2252" s="37">
        <v>40.595390319824197</v>
      </c>
      <c r="K2252" s="37">
        <v>9.5373573303222692</v>
      </c>
      <c r="L2252" s="37">
        <v>33.816947937011697</v>
      </c>
      <c r="M2252" s="37">
        <v>0.77071470022201505</v>
      </c>
      <c r="N2252" s="37">
        <v>15.690797805786101</v>
      </c>
      <c r="O2252" s="37">
        <v>0</v>
      </c>
      <c r="P2252" s="37">
        <v>0</v>
      </c>
      <c r="Q2252" s="37">
        <v>1.5079404227435599E-2</v>
      </c>
      <c r="R2252" s="37">
        <v>25</v>
      </c>
      <c r="S2252" s="37">
        <v>0.40172621607780501</v>
      </c>
      <c r="T2252" s="37">
        <v>1002.15985107422</v>
      </c>
      <c r="U2252" s="37">
        <v>1327.98071289063</v>
      </c>
      <c r="V2252" s="13"/>
      <c r="W2252" s="13"/>
      <c r="X2252" s="13"/>
      <c r="Y2252" s="13"/>
      <c r="Z2252" s="13"/>
      <c r="AA2252" s="13"/>
    </row>
    <row r="2253" spans="1:27" ht="15.75" customHeight="1" x14ac:dyDescent="0.2">
      <c r="A2253" s="13"/>
      <c r="B2253" s="37" t="str">
        <f>"CRS25WT6008971"</f>
        <v>CRS25WT6008971</v>
      </c>
      <c r="C2253" s="38">
        <v>45951</v>
      </c>
      <c r="D2253" s="39">
        <v>0.90738425925925925</v>
      </c>
      <c r="E2253" s="37" t="s">
        <v>62</v>
      </c>
      <c r="F2253" s="37">
        <v>330</v>
      </c>
      <c r="G2253" s="37">
        <v>4</v>
      </c>
      <c r="H2253" s="37">
        <v>330.86712646484398</v>
      </c>
      <c r="I2253" s="37">
        <v>10.3888387680054</v>
      </c>
      <c r="J2253" s="37">
        <v>40.6400337219238</v>
      </c>
      <c r="K2253" s="37">
        <v>9.8401346206665004</v>
      </c>
      <c r="L2253" s="37">
        <v>33.624244689941399</v>
      </c>
      <c r="M2253" s="37">
        <v>0.78366881608963002</v>
      </c>
      <c r="N2253" s="37">
        <v>16.096673965454102</v>
      </c>
      <c r="O2253" s="37">
        <v>0</v>
      </c>
      <c r="P2253" s="37">
        <v>0</v>
      </c>
      <c r="Q2253" s="37">
        <v>2.0634902175515899E-3</v>
      </c>
      <c r="R2253" s="37">
        <v>25</v>
      </c>
      <c r="S2253" s="37">
        <v>0.40410345792770402</v>
      </c>
      <c r="T2253" s="37">
        <v>1003.39862060547</v>
      </c>
      <c r="U2253" s="37">
        <v>964.54010009765602</v>
      </c>
      <c r="V2253" s="13"/>
      <c r="W2253" s="13"/>
      <c r="X2253" s="13"/>
      <c r="Y2253" s="13"/>
      <c r="Z2253" s="13"/>
      <c r="AA2253" s="13"/>
    </row>
    <row r="2254" spans="1:27" ht="15.75" customHeight="1" x14ac:dyDescent="0.2">
      <c r="A2254" s="13"/>
      <c r="B2254" s="37" t="str">
        <f>"CRS25WT6008972"</f>
        <v>CRS25WT6008972</v>
      </c>
      <c r="C2254" s="38">
        <v>45951</v>
      </c>
      <c r="D2254" s="39">
        <v>0.91061342592592587</v>
      </c>
      <c r="E2254" s="37" t="s">
        <v>62</v>
      </c>
      <c r="F2254" s="37">
        <v>322</v>
      </c>
      <c r="G2254" s="37">
        <v>4</v>
      </c>
      <c r="H2254" s="37">
        <v>322.251953125</v>
      </c>
      <c r="I2254" s="37">
        <v>10.263648033142101</v>
      </c>
      <c r="J2254" s="37">
        <v>40.717041015625</v>
      </c>
      <c r="K2254" s="37">
        <v>9.5210475921630895</v>
      </c>
      <c r="L2254" s="37">
        <v>33.846271514892599</v>
      </c>
      <c r="M2254" s="37">
        <v>0.77111226320266701</v>
      </c>
      <c r="N2254" s="37">
        <v>15.6775455474854</v>
      </c>
      <c r="O2254" s="37">
        <v>0</v>
      </c>
      <c r="P2254" s="37">
        <v>0</v>
      </c>
      <c r="Q2254" s="37">
        <v>1.06547614559531E-2</v>
      </c>
      <c r="R2254" s="37">
        <v>25</v>
      </c>
      <c r="S2254" s="37">
        <v>0.41134870052337602</v>
      </c>
      <c r="T2254" s="37">
        <v>1002.8076171875</v>
      </c>
      <c r="U2254" s="37">
        <v>1376.13928222656</v>
      </c>
      <c r="V2254" s="13"/>
      <c r="W2254" s="13"/>
      <c r="X2254" s="13"/>
      <c r="Y2254" s="13"/>
      <c r="Z2254" s="13"/>
      <c r="AA2254" s="13"/>
    </row>
    <row r="2255" spans="1:27" ht="15.75" customHeight="1" x14ac:dyDescent="0.2">
      <c r="A2255" s="13"/>
      <c r="B2255" s="37" t="str">
        <f>"CRS25WT6008973"</f>
        <v>CRS25WT6008973</v>
      </c>
      <c r="C2255" s="38">
        <v>45951</v>
      </c>
      <c r="D2255" s="39">
        <v>0.90939814814814823</v>
      </c>
      <c r="E2255" s="37" t="s">
        <v>62</v>
      </c>
      <c r="F2255" s="37">
        <v>322</v>
      </c>
      <c r="G2255" s="37">
        <v>4</v>
      </c>
      <c r="H2255" s="37">
        <v>322.28567504882801</v>
      </c>
      <c r="I2255" s="37">
        <v>10.243965148925801</v>
      </c>
      <c r="J2255" s="37">
        <v>40.673118591308601</v>
      </c>
      <c r="K2255" s="37">
        <v>9.5273494720459002</v>
      </c>
      <c r="L2255" s="37">
        <v>33.827423095703097</v>
      </c>
      <c r="M2255" s="37">
        <v>0.77350914478302002</v>
      </c>
      <c r="N2255" s="37">
        <v>15.679185867309601</v>
      </c>
      <c r="O2255" s="37">
        <v>0</v>
      </c>
      <c r="P2255" s="37">
        <v>0</v>
      </c>
      <c r="Q2255" s="37">
        <v>1.09474202618003E-2</v>
      </c>
      <c r="R2255" s="37">
        <v>25</v>
      </c>
      <c r="S2255" s="37">
        <v>0.412049651145935</v>
      </c>
      <c r="T2255" s="37">
        <v>1002.24188232422</v>
      </c>
      <c r="U2255" s="37">
        <v>1946.64086914063</v>
      </c>
      <c r="V2255" s="13"/>
      <c r="W2255" s="13"/>
      <c r="X2255" s="13"/>
      <c r="Y2255" s="13"/>
      <c r="Z2255" s="13"/>
      <c r="AA2255" s="13"/>
    </row>
    <row r="2256" spans="1:27" ht="15.75" customHeight="1" x14ac:dyDescent="0.2">
      <c r="A2256" s="13"/>
      <c r="B2256" s="37" t="str">
        <f>"CRS25WT6008974"</f>
        <v>CRS25WT6008974</v>
      </c>
      <c r="C2256" s="38">
        <v>45951</v>
      </c>
      <c r="D2256" s="39">
        <v>0.96445601851851848</v>
      </c>
      <c r="E2256" s="37" t="s">
        <v>62</v>
      </c>
      <c r="F2256" s="37">
        <v>340</v>
      </c>
      <c r="G2256" s="37">
        <v>4</v>
      </c>
      <c r="H2256" s="37">
        <v>340.57342529296898</v>
      </c>
      <c r="I2256" s="37">
        <v>10.616539001464799</v>
      </c>
      <c r="J2256" s="37">
        <v>41.387355804443402</v>
      </c>
      <c r="K2256" s="37">
        <v>9.9054336547851598</v>
      </c>
      <c r="L2256" s="37">
        <v>34.382484436035199</v>
      </c>
      <c r="M2256" s="37">
        <v>0.77510422468185403</v>
      </c>
      <c r="N2256" s="37">
        <v>16.568883895873999</v>
      </c>
      <c r="O2256" s="37">
        <v>0</v>
      </c>
      <c r="P2256" s="37">
        <v>0</v>
      </c>
      <c r="Q2256" s="37">
        <v>1.3908808119595099E-2</v>
      </c>
      <c r="R2256" s="37">
        <v>25</v>
      </c>
      <c r="S2256" s="37">
        <v>0.402672499418259</v>
      </c>
      <c r="T2256" s="37">
        <v>1001.99176025391</v>
      </c>
      <c r="U2256" s="37">
        <v>487.66958618164102</v>
      </c>
      <c r="V2256" s="13"/>
      <c r="W2256" s="13"/>
      <c r="X2256" s="13"/>
      <c r="Y2256" s="13"/>
      <c r="Z2256" s="13"/>
      <c r="AA2256" s="13"/>
    </row>
    <row r="2257" spans="1:27" ht="15.75" customHeight="1" x14ac:dyDescent="0.2">
      <c r="A2257" s="13"/>
      <c r="B2257" s="37" t="str">
        <f>"CRS25WT6008975"</f>
        <v>CRS25WT6008975</v>
      </c>
      <c r="C2257" s="38">
        <v>45951</v>
      </c>
      <c r="D2257" s="39">
        <v>0.91234953703703703</v>
      </c>
      <c r="E2257" s="37" t="s">
        <v>62</v>
      </c>
      <c r="F2257" s="37">
        <v>323</v>
      </c>
      <c r="G2257" s="37">
        <v>4</v>
      </c>
      <c r="H2257" s="37">
        <v>323.817626953125</v>
      </c>
      <c r="I2257" s="37">
        <v>10.2655849456787</v>
      </c>
      <c r="J2257" s="37">
        <v>40.751937866210902</v>
      </c>
      <c r="K2257" s="37">
        <v>9.5566596984863299</v>
      </c>
      <c r="L2257" s="37">
        <v>33.883975982666001</v>
      </c>
      <c r="M2257" s="37">
        <v>0.77404910326003995</v>
      </c>
      <c r="N2257" s="37">
        <v>15.753715515136699</v>
      </c>
      <c r="O2257" s="37">
        <v>0</v>
      </c>
      <c r="P2257" s="37">
        <v>0</v>
      </c>
      <c r="Q2257" s="37">
        <v>4.1269804351031798E-3</v>
      </c>
      <c r="R2257" s="37">
        <v>25</v>
      </c>
      <c r="S2257" s="37">
        <v>0.40034180879592901</v>
      </c>
      <c r="T2257" s="37">
        <v>1002.07354736328</v>
      </c>
      <c r="U2257" s="37">
        <v>1891.43518066406</v>
      </c>
      <c r="V2257" s="13"/>
      <c r="W2257" s="13"/>
      <c r="X2257" s="13"/>
      <c r="Y2257" s="13"/>
      <c r="Z2257" s="13"/>
      <c r="AA2257" s="13"/>
    </row>
    <row r="2258" spans="1:27" ht="15.75" customHeight="1" x14ac:dyDescent="0.2">
      <c r="A2258" s="13"/>
      <c r="B2258" s="37" t="str">
        <f>"CRS25WT6008976"</f>
        <v>CRS25WT6008976</v>
      </c>
      <c r="C2258" s="38">
        <v>45951</v>
      </c>
      <c r="D2258" s="39">
        <v>0.89918981481481486</v>
      </c>
      <c r="E2258" s="37" t="s">
        <v>62</v>
      </c>
      <c r="F2258" s="37">
        <v>331</v>
      </c>
      <c r="G2258" s="37">
        <v>4</v>
      </c>
      <c r="H2258" s="37">
        <v>331.74407958984398</v>
      </c>
      <c r="I2258" s="37">
        <v>10.438358306884799</v>
      </c>
      <c r="J2258" s="37">
        <v>40.596206665039098</v>
      </c>
      <c r="K2258" s="37">
        <v>9.8197259902954102</v>
      </c>
      <c r="L2258" s="37">
        <v>33.783435821533203</v>
      </c>
      <c r="M2258" s="37">
        <v>0.78286254405975297</v>
      </c>
      <c r="N2258" s="37">
        <v>16.139337539672901</v>
      </c>
      <c r="O2258" s="37">
        <v>0</v>
      </c>
      <c r="P2258" s="37">
        <v>0</v>
      </c>
      <c r="Q2258" s="37">
        <v>1.52368545532227E-2</v>
      </c>
      <c r="R2258" s="37">
        <v>25</v>
      </c>
      <c r="S2258" s="37">
        <v>0.382292211055756</v>
      </c>
      <c r="T2258" s="37">
        <v>1001.99230957031</v>
      </c>
      <c r="U2258" s="37">
        <v>2059.478515625</v>
      </c>
      <c r="V2258" s="13"/>
      <c r="W2258" s="13"/>
      <c r="X2258" s="13"/>
      <c r="Y2258" s="13"/>
      <c r="Z2258" s="13"/>
      <c r="AA2258" s="13"/>
    </row>
    <row r="2259" spans="1:27" ht="15.75" customHeight="1" x14ac:dyDescent="0.2">
      <c r="A2259" s="13"/>
      <c r="B2259" s="37" t="str">
        <f>"CRS25WT6008977"</f>
        <v>CRS25WT6008977</v>
      </c>
      <c r="C2259" s="38">
        <v>45951</v>
      </c>
      <c r="D2259" s="39">
        <v>0.89836805555555566</v>
      </c>
      <c r="E2259" s="37" t="s">
        <v>62</v>
      </c>
      <c r="F2259" s="37">
        <v>331</v>
      </c>
      <c r="G2259" s="37">
        <v>4</v>
      </c>
      <c r="H2259" s="37">
        <v>331.61663818359398</v>
      </c>
      <c r="I2259" s="37">
        <v>10.3854570388794</v>
      </c>
      <c r="J2259" s="37">
        <v>40.656135559082003</v>
      </c>
      <c r="K2259" s="37">
        <v>9.7983369827270508</v>
      </c>
      <c r="L2259" s="37">
        <v>33.8441772460938</v>
      </c>
      <c r="M2259" s="37">
        <v>0.78538858890533403</v>
      </c>
      <c r="N2259" s="37">
        <v>16.133136749267599</v>
      </c>
      <c r="O2259" s="37">
        <v>0</v>
      </c>
      <c r="P2259" s="37">
        <v>0</v>
      </c>
      <c r="Q2259" s="37">
        <v>1.58731127157807E-3</v>
      </c>
      <c r="R2259" s="37">
        <v>25</v>
      </c>
      <c r="S2259" s="37">
        <v>0.37981545925140398</v>
      </c>
      <c r="T2259" s="37">
        <v>1002.75366210938</v>
      </c>
      <c r="U2259" s="37">
        <v>1340.51586914063</v>
      </c>
      <c r="V2259" s="13"/>
      <c r="W2259" s="13"/>
      <c r="X2259" s="13"/>
      <c r="Y2259" s="13"/>
      <c r="Z2259" s="13"/>
      <c r="AA2259" s="13"/>
    </row>
    <row r="2260" spans="1:27" ht="15.75" customHeight="1" x14ac:dyDescent="0.2">
      <c r="A2260" s="13"/>
      <c r="B2260" s="37" t="str">
        <f>"CRS25WT6008978"</f>
        <v>CRS25WT6008978</v>
      </c>
      <c r="C2260" s="38">
        <v>45951</v>
      </c>
      <c r="D2260" s="39">
        <v>0.90409722222222222</v>
      </c>
      <c r="E2260" s="37" t="s">
        <v>62</v>
      </c>
      <c r="F2260" s="37">
        <v>328</v>
      </c>
      <c r="G2260" s="37">
        <v>4</v>
      </c>
      <c r="H2260" s="37">
        <v>328.94760131835898</v>
      </c>
      <c r="I2260" s="37">
        <v>10.3158559799194</v>
      </c>
      <c r="J2260" s="37">
        <v>40.669609069824197</v>
      </c>
      <c r="K2260" s="37">
        <v>9.6984653472900408</v>
      </c>
      <c r="L2260" s="37">
        <v>33.917488098144503</v>
      </c>
      <c r="M2260" s="37">
        <v>0.78406387567520097</v>
      </c>
      <c r="N2260" s="37">
        <v>16.003288269043001</v>
      </c>
      <c r="O2260" s="37">
        <v>0</v>
      </c>
      <c r="P2260" s="37">
        <v>0</v>
      </c>
      <c r="Q2260" s="37">
        <v>1.06352306902409E-2</v>
      </c>
      <c r="R2260" s="37">
        <v>25</v>
      </c>
      <c r="S2260" s="37">
        <v>0.37636187672615101</v>
      </c>
      <c r="T2260" s="37">
        <v>1001.20544433594</v>
      </c>
      <c r="U2260" s="37">
        <v>1538.15417480469</v>
      </c>
      <c r="V2260" s="13"/>
      <c r="W2260" s="13"/>
      <c r="X2260" s="13"/>
      <c r="Y2260" s="13"/>
      <c r="Z2260" s="13"/>
      <c r="AA2260" s="13"/>
    </row>
    <row r="2261" spans="1:27" ht="15.75" customHeight="1" x14ac:dyDescent="0.2">
      <c r="A2261" s="13"/>
      <c r="B2261" s="37" t="str">
        <f>"CRS25WT6008979"</f>
        <v>CRS25WT6008979</v>
      </c>
      <c r="C2261" s="38">
        <v>45951</v>
      </c>
      <c r="D2261" s="39">
        <v>0.90224537037037045</v>
      </c>
      <c r="E2261" s="37" t="s">
        <v>62</v>
      </c>
      <c r="F2261" s="37">
        <v>329</v>
      </c>
      <c r="G2261" s="37">
        <v>4</v>
      </c>
      <c r="H2261" s="37">
        <v>329.081787109375</v>
      </c>
      <c r="I2261" s="37">
        <v>10.372601509094199</v>
      </c>
      <c r="J2261" s="37">
        <v>40.549480438232401</v>
      </c>
      <c r="K2261" s="37">
        <v>9.7772932052612305</v>
      </c>
      <c r="L2261" s="37">
        <v>33.657760620117202</v>
      </c>
      <c r="M2261" s="37">
        <v>0.78240364789962802</v>
      </c>
      <c r="N2261" s="37">
        <v>16.0098171234131</v>
      </c>
      <c r="O2261" s="37">
        <v>0</v>
      </c>
      <c r="P2261" s="37">
        <v>0</v>
      </c>
      <c r="Q2261" s="37">
        <v>1.5079404227435599E-2</v>
      </c>
      <c r="R2261" s="37">
        <v>25</v>
      </c>
      <c r="S2261" s="37">
        <v>0.38354656100273099</v>
      </c>
      <c r="T2261" s="37">
        <v>1002.58929443359</v>
      </c>
      <c r="U2261" s="37">
        <v>965.47119140625</v>
      </c>
      <c r="V2261" s="13"/>
      <c r="W2261" s="13"/>
      <c r="X2261" s="13"/>
      <c r="Y2261" s="13"/>
      <c r="Z2261" s="13"/>
      <c r="AA2261" s="13"/>
    </row>
    <row r="2262" spans="1:27" ht="15.75" customHeight="1" x14ac:dyDescent="0.2">
      <c r="A2262" s="13"/>
      <c r="B2262" s="37" t="str">
        <f>"CRS25WT6008980"</f>
        <v>CRS25WT6008980</v>
      </c>
      <c r="C2262" s="38">
        <v>45951</v>
      </c>
      <c r="D2262" s="39">
        <v>0.90650462962962963</v>
      </c>
      <c r="E2262" s="37" t="s">
        <v>62</v>
      </c>
      <c r="F2262" s="37">
        <v>327</v>
      </c>
      <c r="G2262" s="37">
        <v>4</v>
      </c>
      <c r="H2262" s="37">
        <v>327.20437622070301</v>
      </c>
      <c r="I2262" s="37">
        <v>10.2640237808228</v>
      </c>
      <c r="J2262" s="37">
        <v>40.827846527099602</v>
      </c>
      <c r="K2262" s="37">
        <v>9.5637931823730504</v>
      </c>
      <c r="L2262" s="37">
        <v>34.212825775146499</v>
      </c>
      <c r="M2262" s="37">
        <v>0.78080928325653098</v>
      </c>
      <c r="N2262" s="37">
        <v>15.918480873107899</v>
      </c>
      <c r="O2262" s="37">
        <v>0</v>
      </c>
      <c r="P2262" s="37">
        <v>0</v>
      </c>
      <c r="Q2262" s="37">
        <v>1.2619037181138999E-2</v>
      </c>
      <c r="R2262" s="37">
        <v>25</v>
      </c>
      <c r="S2262" s="37">
        <v>0.37399086356163003</v>
      </c>
      <c r="T2262" s="37">
        <v>1002.73693847656</v>
      </c>
      <c r="U2262" s="37">
        <v>1932.28332519531</v>
      </c>
      <c r="V2262" s="13"/>
      <c r="W2262" s="13"/>
      <c r="X2262" s="13"/>
      <c r="Y2262" s="13"/>
      <c r="Z2262" s="13"/>
      <c r="AA2262" s="13"/>
    </row>
    <row r="2263" spans="1:27" ht="15.75" customHeight="1" x14ac:dyDescent="0.2">
      <c r="A2263" s="13"/>
      <c r="B2263" s="37" t="str">
        <f>"CRS25WT6008981"</f>
        <v>CRS25WT6008981</v>
      </c>
      <c r="C2263" s="38">
        <v>45951</v>
      </c>
      <c r="D2263" s="39">
        <v>0.90487268518518515</v>
      </c>
      <c r="E2263" s="37" t="s">
        <v>62</v>
      </c>
      <c r="F2263" s="37">
        <v>325</v>
      </c>
      <c r="G2263" s="37">
        <v>4</v>
      </c>
      <c r="H2263" s="37">
        <v>325.38717651367199</v>
      </c>
      <c r="I2263" s="37">
        <v>10.2735290527344</v>
      </c>
      <c r="J2263" s="37">
        <v>40.6671752929688</v>
      </c>
      <c r="K2263" s="37">
        <v>9.5698537826538104</v>
      </c>
      <c r="L2263" s="37">
        <v>34.001270294189503</v>
      </c>
      <c r="M2263" s="37">
        <v>0.77881944179534901</v>
      </c>
      <c r="N2263" s="37">
        <v>15.830074310302701</v>
      </c>
      <c r="O2263" s="37">
        <v>0</v>
      </c>
      <c r="P2263" s="37">
        <v>0</v>
      </c>
      <c r="Q2263" s="37">
        <v>1.30158439278603E-2</v>
      </c>
      <c r="R2263" s="37">
        <v>25</v>
      </c>
      <c r="S2263" s="37">
        <v>0.37751749157905601</v>
      </c>
      <c r="T2263" s="37">
        <v>1001.4951171875</v>
      </c>
      <c r="U2263" s="37">
        <v>1946.24719238281</v>
      </c>
      <c r="V2263" s="13"/>
      <c r="W2263" s="13"/>
      <c r="X2263" s="13"/>
      <c r="Y2263" s="13"/>
      <c r="Z2263" s="13"/>
      <c r="AA2263" s="13"/>
    </row>
    <row r="2264" spans="1:27" ht="15.75" customHeight="1" x14ac:dyDescent="0.2">
      <c r="A2264" s="13"/>
      <c r="B2264" s="37" t="str">
        <f>"CRS25WT6008982"</f>
        <v>CRS25WT6008982</v>
      </c>
      <c r="C2264" s="38">
        <v>45951</v>
      </c>
      <c r="D2264" s="39">
        <v>0.88384259259259268</v>
      </c>
      <c r="E2264" s="37" t="s">
        <v>62</v>
      </c>
      <c r="F2264" s="37">
        <v>330</v>
      </c>
      <c r="G2264" s="37">
        <v>4</v>
      </c>
      <c r="H2264" s="37">
        <v>330.88800048828102</v>
      </c>
      <c r="I2264" s="37">
        <v>10.2202205657959</v>
      </c>
      <c r="J2264" s="37">
        <v>41.2380180358887</v>
      </c>
      <c r="K2264" s="37">
        <v>9.5573625564575195</v>
      </c>
      <c r="L2264" s="37">
        <v>34.621265411377003</v>
      </c>
      <c r="M2264" s="37">
        <v>0.78509634733200095</v>
      </c>
      <c r="N2264" s="37">
        <v>16.0976886749268</v>
      </c>
      <c r="O2264" s="37">
        <v>0</v>
      </c>
      <c r="P2264" s="37">
        <v>0</v>
      </c>
      <c r="Q2264" s="37">
        <v>1.0476189665496301E-2</v>
      </c>
      <c r="R2264" s="37">
        <v>25</v>
      </c>
      <c r="S2264" s="37">
        <v>0.38215875625610402</v>
      </c>
      <c r="T2264" s="37">
        <v>1001.75769042969</v>
      </c>
      <c r="U2264" s="37">
        <v>1243.21435546875</v>
      </c>
      <c r="V2264" s="13"/>
      <c r="W2264" s="13"/>
      <c r="X2264" s="13"/>
      <c r="Y2264" s="13"/>
      <c r="Z2264" s="13"/>
      <c r="AA2264" s="13"/>
    </row>
    <row r="2265" spans="1:27" ht="15.75" customHeight="1" x14ac:dyDescent="0.2">
      <c r="A2265" s="13"/>
      <c r="B2265" s="37" t="str">
        <f>"CRS25WT6008983"</f>
        <v>CRS25WT6008983</v>
      </c>
      <c r="C2265" s="38">
        <v>45951</v>
      </c>
      <c r="D2265" s="39">
        <v>0.88254629629629633</v>
      </c>
      <c r="E2265" s="37" t="s">
        <v>62</v>
      </c>
      <c r="F2265" s="37">
        <v>329</v>
      </c>
      <c r="G2265" s="37">
        <v>4</v>
      </c>
      <c r="H2265" s="37">
        <v>329.25772094726602</v>
      </c>
      <c r="I2265" s="37">
        <v>10.2610311508179</v>
      </c>
      <c r="J2265" s="37">
        <v>41.135646820068402</v>
      </c>
      <c r="K2265" s="37">
        <v>9.5397081375122106</v>
      </c>
      <c r="L2265" s="37">
        <v>34.514442443847699</v>
      </c>
      <c r="M2265" s="37">
        <v>0.78005754947662398</v>
      </c>
      <c r="N2265" s="37">
        <v>16.018375396728501</v>
      </c>
      <c r="O2265" s="37">
        <v>0</v>
      </c>
      <c r="P2265" s="37">
        <v>0</v>
      </c>
      <c r="Q2265" s="37">
        <v>1.0327381081879101E-2</v>
      </c>
      <c r="R2265" s="37">
        <v>25</v>
      </c>
      <c r="S2265" s="37">
        <v>0.37389284372329701</v>
      </c>
      <c r="T2265" s="37">
        <v>1002.29901123047</v>
      </c>
      <c r="U2265" s="37">
        <v>2304.68237304688</v>
      </c>
      <c r="V2265" s="13"/>
      <c r="W2265" s="13"/>
      <c r="X2265" s="13"/>
      <c r="Y2265" s="13"/>
      <c r="Z2265" s="13"/>
      <c r="AA2265" s="13"/>
    </row>
    <row r="2266" spans="1:27" ht="15.75" customHeight="1" x14ac:dyDescent="0.2">
      <c r="A2266" s="13"/>
      <c r="B2266" s="37" t="str">
        <f>"CRS25WT6008984"</f>
        <v>CRS25WT6008984</v>
      </c>
      <c r="C2266" s="38">
        <v>45951</v>
      </c>
      <c r="D2266" s="39">
        <v>0.88145833333333334</v>
      </c>
      <c r="E2266" s="37" t="s">
        <v>62</v>
      </c>
      <c r="F2266" s="37">
        <v>330</v>
      </c>
      <c r="G2266" s="37">
        <v>4</v>
      </c>
      <c r="H2266" s="37">
        <v>330.05691528320301</v>
      </c>
      <c r="I2266" s="37">
        <v>10.217769622802701</v>
      </c>
      <c r="J2266" s="37">
        <v>41.097740173339801</v>
      </c>
      <c r="K2266" s="37">
        <v>9.5628633499145508</v>
      </c>
      <c r="L2266" s="37">
        <v>34.514442443847699</v>
      </c>
      <c r="M2266" s="37">
        <v>0.78598594665527299</v>
      </c>
      <c r="N2266" s="37">
        <v>16.057256698608398</v>
      </c>
      <c r="O2266" s="37">
        <v>0</v>
      </c>
      <c r="P2266" s="37">
        <v>0</v>
      </c>
      <c r="Q2266" s="37">
        <v>1.13095231354237E-2</v>
      </c>
      <c r="R2266" s="37">
        <v>25</v>
      </c>
      <c r="S2266" s="37">
        <v>0.37732282280921903</v>
      </c>
      <c r="T2266" s="37">
        <v>1003.75396728516</v>
      </c>
      <c r="U2266" s="37">
        <v>2487.7138671875</v>
      </c>
      <c r="V2266" s="13"/>
      <c r="W2266" s="13"/>
      <c r="X2266" s="13"/>
      <c r="Y2266" s="13"/>
      <c r="Z2266" s="13"/>
      <c r="AA2266" s="13"/>
    </row>
    <row r="2267" spans="1:27" ht="15.75" customHeight="1" x14ac:dyDescent="0.2">
      <c r="A2267" s="13"/>
      <c r="B2267" s="37" t="str">
        <f>"CRS25WT6008985"</f>
        <v>CRS25WT6008985</v>
      </c>
      <c r="C2267" s="38">
        <v>45951</v>
      </c>
      <c r="D2267" s="39">
        <v>0.88063657407407403</v>
      </c>
      <c r="E2267" s="37" t="s">
        <v>62</v>
      </c>
      <c r="F2267" s="37">
        <v>329</v>
      </c>
      <c r="G2267" s="37">
        <v>4</v>
      </c>
      <c r="H2267" s="37">
        <v>329.93865966796898</v>
      </c>
      <c r="I2267" s="37">
        <v>10.245786666870099</v>
      </c>
      <c r="J2267" s="37">
        <v>41.0979614257813</v>
      </c>
      <c r="K2267" s="37">
        <v>9.5565376281738299</v>
      </c>
      <c r="L2267" s="37">
        <v>34.524913787841797</v>
      </c>
      <c r="M2267" s="37">
        <v>0.78355163335800204</v>
      </c>
      <c r="N2267" s="37">
        <v>16.0515041351318</v>
      </c>
      <c r="O2267" s="37">
        <v>0</v>
      </c>
      <c r="P2267" s="37">
        <v>0</v>
      </c>
      <c r="Q2267" s="37">
        <v>1.3809213414788199E-2</v>
      </c>
      <c r="R2267" s="37">
        <v>25</v>
      </c>
      <c r="S2267" s="37">
        <v>0.37199088931083701</v>
      </c>
      <c r="T2267" s="37">
        <v>1002.17663574219</v>
      </c>
      <c r="U2267" s="37">
        <v>1957.96801757813</v>
      </c>
      <c r="V2267" s="13"/>
      <c r="W2267" s="13"/>
      <c r="X2267" s="13"/>
      <c r="Y2267" s="13"/>
      <c r="Z2267" s="13"/>
      <c r="AA2267" s="13"/>
    </row>
    <row r="2268" spans="1:27" ht="15.75" customHeight="1" x14ac:dyDescent="0.2">
      <c r="A2268" s="13"/>
      <c r="B2268" s="37" t="str">
        <f>"CRS25WT6008986"</f>
        <v>CRS25WT6008986</v>
      </c>
      <c r="C2268" s="38">
        <v>45951</v>
      </c>
      <c r="D2268" s="39">
        <v>0.88002314814814808</v>
      </c>
      <c r="E2268" s="37" t="s">
        <v>62</v>
      </c>
      <c r="F2268" s="37">
        <v>331</v>
      </c>
      <c r="G2268" s="37">
        <v>4</v>
      </c>
      <c r="H2268" s="37">
        <v>331.32791137695301</v>
      </c>
      <c r="I2268" s="37">
        <v>10.2736415863037</v>
      </c>
      <c r="J2268" s="37">
        <v>41.089115142822301</v>
      </c>
      <c r="K2268" s="37">
        <v>9.6271476745605504</v>
      </c>
      <c r="L2268" s="37">
        <v>34.4159965515137</v>
      </c>
      <c r="M2268" s="37">
        <v>0.78488641977310203</v>
      </c>
      <c r="N2268" s="37">
        <v>16.119091033935501</v>
      </c>
      <c r="O2268" s="37">
        <v>0</v>
      </c>
      <c r="P2268" s="37">
        <v>0</v>
      </c>
      <c r="Q2268" s="37">
        <v>1.37897012755275E-2</v>
      </c>
      <c r="R2268" s="37">
        <v>25</v>
      </c>
      <c r="S2268" s="37">
        <v>0.37443646788597101</v>
      </c>
      <c r="T2268" s="37">
        <v>1002.90087890625</v>
      </c>
      <c r="U2268" s="37">
        <v>1864.22229003906</v>
      </c>
      <c r="V2268" s="13"/>
      <c r="W2268" s="13"/>
      <c r="X2268" s="13"/>
      <c r="Y2268" s="13"/>
      <c r="Z2268" s="13"/>
      <c r="AA2268" s="13"/>
    </row>
    <row r="2269" spans="1:27" ht="15.75" customHeight="1" x14ac:dyDescent="0.2">
      <c r="A2269" s="13"/>
      <c r="B2269" s="37" t="str">
        <f>"CRS25WT6008987"</f>
        <v>CRS25WT6008987</v>
      </c>
      <c r="C2269" s="38">
        <v>45951</v>
      </c>
      <c r="D2269" s="39">
        <v>0.87903935185185178</v>
      </c>
      <c r="E2269" s="37" t="s">
        <v>62</v>
      </c>
      <c r="F2269" s="37">
        <v>330</v>
      </c>
      <c r="G2269" s="37">
        <v>4</v>
      </c>
      <c r="H2269" s="37">
        <v>330.55462646484398</v>
      </c>
      <c r="I2269" s="37">
        <v>10.237517356872599</v>
      </c>
      <c r="J2269" s="37">
        <v>41.124580383300803</v>
      </c>
      <c r="K2269" s="37">
        <v>9.5621967315673793</v>
      </c>
      <c r="L2269" s="37">
        <v>34.568901062011697</v>
      </c>
      <c r="M2269" s="37">
        <v>0.78514003753662098</v>
      </c>
      <c r="N2269" s="37">
        <v>16.081470489501999</v>
      </c>
      <c r="O2269" s="37">
        <v>0</v>
      </c>
      <c r="P2269" s="37">
        <v>0</v>
      </c>
      <c r="Q2269" s="37">
        <v>1.49006387218833E-2</v>
      </c>
      <c r="R2269" s="37">
        <v>25</v>
      </c>
      <c r="S2269" s="37">
        <v>0.36712053418159502</v>
      </c>
      <c r="T2269" s="37">
        <v>1003.71405029297</v>
      </c>
      <c r="U2269" s="37">
        <v>1109.99597167969</v>
      </c>
      <c r="V2269" s="13"/>
      <c r="W2269" s="13"/>
      <c r="X2269" s="13"/>
      <c r="Y2269" s="13"/>
      <c r="Z2269" s="13"/>
      <c r="AA2269" s="13"/>
    </row>
    <row r="2270" spans="1:27" ht="15.75" customHeight="1" x14ac:dyDescent="0.2">
      <c r="A2270" s="13"/>
      <c r="B2270" s="37" t="str">
        <f>"CRS25WT6008988"</f>
        <v>CRS25WT6008988</v>
      </c>
      <c r="C2270" s="38">
        <v>45951</v>
      </c>
      <c r="D2270" s="39">
        <v>0.89565972222222223</v>
      </c>
      <c r="E2270" s="37" t="s">
        <v>62</v>
      </c>
      <c r="F2270" s="37">
        <v>331</v>
      </c>
      <c r="G2270" s="37">
        <v>4</v>
      </c>
      <c r="H2270" s="37">
        <v>331.54183959960898</v>
      </c>
      <c r="I2270" s="37">
        <v>10.5353918075562</v>
      </c>
      <c r="J2270" s="37">
        <v>40.529579162597699</v>
      </c>
      <c r="K2270" s="37">
        <v>9.7840156555175799</v>
      </c>
      <c r="L2270" s="37">
        <v>33.886070251464801</v>
      </c>
      <c r="M2270" s="37">
        <v>0.77645367383956898</v>
      </c>
      <c r="N2270" s="37">
        <v>16.1294975280762</v>
      </c>
      <c r="O2270" s="37">
        <v>0</v>
      </c>
      <c r="P2270" s="37">
        <v>0</v>
      </c>
      <c r="Q2270" s="37">
        <v>1.5238094143569501E-2</v>
      </c>
      <c r="R2270" s="37">
        <v>25</v>
      </c>
      <c r="S2270" s="37">
        <v>0.378067016601563</v>
      </c>
      <c r="T2270" s="37">
        <v>1002.29125976563</v>
      </c>
      <c r="U2270" s="37">
        <v>891.06140136718795</v>
      </c>
      <c r="V2270" s="13"/>
      <c r="W2270" s="13"/>
      <c r="X2270" s="13"/>
      <c r="Y2270" s="13"/>
      <c r="Z2270" s="13"/>
      <c r="AA2270" s="13"/>
    </row>
    <row r="2271" spans="1:27" ht="15.75" customHeight="1" x14ac:dyDescent="0.2">
      <c r="A2271" s="13"/>
      <c r="B2271" s="37" t="str">
        <f>"CRS25WT6008989"</f>
        <v>CRS25WT6008989</v>
      </c>
      <c r="C2271" s="38">
        <v>45951</v>
      </c>
      <c r="D2271" s="39">
        <v>0.89468749999999997</v>
      </c>
      <c r="E2271" s="37" t="s">
        <v>62</v>
      </c>
      <c r="F2271" s="37">
        <v>330</v>
      </c>
      <c r="G2271" s="37">
        <v>4</v>
      </c>
      <c r="H2271" s="37">
        <v>330.28433227539102</v>
      </c>
      <c r="I2271" s="37">
        <v>10.3783321380615</v>
      </c>
      <c r="J2271" s="37">
        <v>40.436347961425803</v>
      </c>
      <c r="K2271" s="37">
        <v>9.7722759246826207</v>
      </c>
      <c r="L2271" s="37">
        <v>33.798095703125</v>
      </c>
      <c r="M2271" s="37">
        <v>0.78702491521835305</v>
      </c>
      <c r="N2271" s="37">
        <v>16.068321228027301</v>
      </c>
      <c r="O2271" s="37">
        <v>0</v>
      </c>
      <c r="P2271" s="37">
        <v>0</v>
      </c>
      <c r="Q2271" s="37">
        <v>1.66686438024044E-2</v>
      </c>
      <c r="R2271" s="37">
        <v>25</v>
      </c>
      <c r="S2271" s="37">
        <v>0.374282956123352</v>
      </c>
      <c r="T2271" s="37">
        <v>1001.55786132813</v>
      </c>
      <c r="U2271" s="37">
        <v>4035.73095703125</v>
      </c>
      <c r="V2271" s="13"/>
      <c r="W2271" s="13"/>
      <c r="X2271" s="13"/>
      <c r="Y2271" s="13"/>
      <c r="Z2271" s="13"/>
      <c r="AA2271" s="13"/>
    </row>
    <row r="2272" spans="1:27" ht="15.75" customHeight="1" x14ac:dyDescent="0.2">
      <c r="A2272" s="13"/>
      <c r="B2272" s="37" t="str">
        <f>"CRS25WT6008990"</f>
        <v>CRS25WT6008990</v>
      </c>
      <c r="C2272" s="38">
        <v>45951</v>
      </c>
      <c r="D2272" s="37" t="s">
        <v>447</v>
      </c>
      <c r="E2272" s="37" t="s">
        <v>62</v>
      </c>
      <c r="F2272" s="37">
        <v>331</v>
      </c>
      <c r="G2272" s="37">
        <v>4</v>
      </c>
      <c r="H2272" s="37">
        <v>331.79656982421898</v>
      </c>
      <c r="I2272" s="37">
        <v>10.2288656234741</v>
      </c>
      <c r="J2272" s="37">
        <v>41.180763244628899</v>
      </c>
      <c r="K2272" s="37">
        <v>9.5917301177978498</v>
      </c>
      <c r="L2272" s="37">
        <v>34.591941833496101</v>
      </c>
      <c r="M2272" s="37">
        <v>0.78768038749694802</v>
      </c>
      <c r="N2272" s="37">
        <v>16.141891479492202</v>
      </c>
      <c r="O2272" s="37">
        <v>0</v>
      </c>
      <c r="P2272" s="37">
        <v>0</v>
      </c>
      <c r="Q2272" s="37">
        <v>1.76190380007029E-2</v>
      </c>
      <c r="R2272" s="37">
        <v>25</v>
      </c>
      <c r="S2272" s="37">
        <v>0.37778982520103499</v>
      </c>
      <c r="T2272" s="37">
        <v>1002.42071533203</v>
      </c>
      <c r="U2272" s="37">
        <v>2211.99462890625</v>
      </c>
      <c r="V2272" s="13"/>
      <c r="W2272" s="13"/>
      <c r="X2272" s="13"/>
      <c r="Y2272" s="13"/>
      <c r="Z2272" s="13"/>
      <c r="AA2272" s="13"/>
    </row>
    <row r="2273" spans="1:27" ht="15.75" customHeight="1" x14ac:dyDescent="0.2">
      <c r="A2273" s="13"/>
      <c r="B2273" s="37" t="str">
        <f>"CRS25WT6008991"</f>
        <v>CRS25WT6008991</v>
      </c>
      <c r="C2273" s="38">
        <v>45951</v>
      </c>
      <c r="D2273" s="39">
        <v>0.89744212962962966</v>
      </c>
      <c r="E2273" s="37" t="s">
        <v>62</v>
      </c>
      <c r="F2273" s="37">
        <v>336</v>
      </c>
      <c r="G2273" s="37">
        <v>4</v>
      </c>
      <c r="H2273" s="37">
        <v>336.02276611328102</v>
      </c>
      <c r="I2273" s="37">
        <v>10.5602474212646</v>
      </c>
      <c r="J2273" s="37">
        <v>40.880847930908203</v>
      </c>
      <c r="K2273" s="37">
        <v>9.8408241271972692</v>
      </c>
      <c r="L2273" s="37">
        <v>34.145793914794901</v>
      </c>
      <c r="M2273" s="37">
        <v>0.77834963798522905</v>
      </c>
      <c r="N2273" s="37">
        <v>16.347496032714801</v>
      </c>
      <c r="O2273" s="37">
        <v>0</v>
      </c>
      <c r="P2273" s="37">
        <v>0</v>
      </c>
      <c r="Q2273" s="37">
        <v>1.0476151481270801E-2</v>
      </c>
      <c r="R2273" s="37">
        <v>25</v>
      </c>
      <c r="S2273" s="37">
        <v>0.37564945220947299</v>
      </c>
      <c r="T2273" s="37">
        <v>1002.03881835938</v>
      </c>
      <c r="U2273" s="37">
        <v>924.50970458984398</v>
      </c>
      <c r="V2273" s="13"/>
      <c r="W2273" s="13"/>
      <c r="X2273" s="13"/>
      <c r="Y2273" s="13"/>
      <c r="Z2273" s="13"/>
      <c r="AA2273" s="13"/>
    </row>
    <row r="2274" spans="1:27" ht="15.75" customHeight="1" x14ac:dyDescent="0.2">
      <c r="A2274" s="13"/>
      <c r="B2274" s="37" t="str">
        <f>"CRS25WT6008992"</f>
        <v>CRS25WT6008992</v>
      </c>
      <c r="C2274" s="38">
        <v>45951</v>
      </c>
      <c r="D2274" s="39">
        <v>0.89643518518518517</v>
      </c>
      <c r="E2274" s="37" t="s">
        <v>62</v>
      </c>
      <c r="F2274" s="37">
        <v>334</v>
      </c>
      <c r="G2274" s="37">
        <v>4</v>
      </c>
      <c r="H2274" s="37">
        <v>334.33633422851602</v>
      </c>
      <c r="I2274" s="37">
        <v>10.589775085449199</v>
      </c>
      <c r="J2274" s="37">
        <v>40.65380859375</v>
      </c>
      <c r="K2274" s="37">
        <v>9.8695344924926793</v>
      </c>
      <c r="L2274" s="37">
        <v>33.875595092773402</v>
      </c>
      <c r="M2274" s="37">
        <v>0.77659678459167503</v>
      </c>
      <c r="N2274" s="37">
        <v>16.265449523925799</v>
      </c>
      <c r="O2274" s="37">
        <v>0</v>
      </c>
      <c r="P2274" s="37">
        <v>0</v>
      </c>
      <c r="Q2274" s="37">
        <v>1.19047593325377E-2</v>
      </c>
      <c r="R2274" s="37">
        <v>25</v>
      </c>
      <c r="S2274" s="37">
        <v>0.38398501276969899</v>
      </c>
      <c r="T2274" s="37">
        <v>1002.55596923828</v>
      </c>
      <c r="U2274" s="37">
        <v>1257.11047363281</v>
      </c>
      <c r="V2274" s="13"/>
      <c r="W2274" s="13"/>
      <c r="X2274" s="13"/>
      <c r="Y2274" s="13"/>
      <c r="Z2274" s="13"/>
      <c r="AA2274" s="13"/>
    </row>
    <row r="2275" spans="1:27" ht="15.75" customHeight="1" x14ac:dyDescent="0.2">
      <c r="A2275" s="13"/>
      <c r="B2275" s="37" t="str">
        <f>"CRS25WT6008993"</f>
        <v>CRS25WT6008993</v>
      </c>
      <c r="C2275" s="38">
        <v>45951</v>
      </c>
      <c r="D2275" s="39">
        <v>0.88797453703703699</v>
      </c>
      <c r="E2275" s="37" t="s">
        <v>62</v>
      </c>
      <c r="F2275" s="37">
        <v>321</v>
      </c>
      <c r="G2275" s="37">
        <v>4</v>
      </c>
      <c r="H2275" s="37">
        <v>321.52005004882801</v>
      </c>
      <c r="I2275" s="37">
        <v>10.2663125991821</v>
      </c>
      <c r="J2275" s="37">
        <v>40.4146919250488</v>
      </c>
      <c r="K2275" s="37">
        <v>9.5277252197265607</v>
      </c>
      <c r="L2275" s="37">
        <v>33.745731353759801</v>
      </c>
      <c r="M2275" s="37">
        <v>0.77491539716720603</v>
      </c>
      <c r="N2275" s="37">
        <v>15.641939163208001</v>
      </c>
      <c r="O2275" s="37">
        <v>0</v>
      </c>
      <c r="P2275" s="37">
        <v>0</v>
      </c>
      <c r="Q2275" s="37">
        <v>1.5238094143569501E-2</v>
      </c>
      <c r="R2275" s="37">
        <v>25</v>
      </c>
      <c r="S2275" s="37">
        <v>0.386255472898483</v>
      </c>
      <c r="T2275" s="37">
        <v>1001.00646972656</v>
      </c>
      <c r="U2275" s="37">
        <v>1564.18884277344</v>
      </c>
      <c r="V2275" s="13"/>
      <c r="W2275" s="13"/>
      <c r="X2275" s="13"/>
      <c r="Y2275" s="13"/>
      <c r="Z2275" s="13"/>
      <c r="AA2275" s="13"/>
    </row>
    <row r="2276" spans="1:27" ht="15.75" customHeight="1" x14ac:dyDescent="0.2">
      <c r="A2276" s="13"/>
      <c r="B2276" s="37" t="str">
        <f>"CRS25WT6008994"</f>
        <v>CRS25WT6008994</v>
      </c>
      <c r="C2276" s="38">
        <v>45951</v>
      </c>
      <c r="D2276" s="39">
        <v>0.88576388888888891</v>
      </c>
      <c r="E2276" s="37" t="s">
        <v>62</v>
      </c>
      <c r="F2276" s="37">
        <v>322</v>
      </c>
      <c r="G2276" s="37">
        <v>4</v>
      </c>
      <c r="H2276" s="37">
        <v>322.11602783203102</v>
      </c>
      <c r="I2276" s="37">
        <v>10.2527885437012</v>
      </c>
      <c r="J2276" s="37">
        <v>40.373531341552699</v>
      </c>
      <c r="K2276" s="37">
        <v>9.5530939102172905</v>
      </c>
      <c r="L2276" s="37">
        <v>33.718502044677699</v>
      </c>
      <c r="M2276" s="37">
        <v>0.77816843986511197</v>
      </c>
      <c r="N2276" s="37">
        <v>15.6709327697754</v>
      </c>
      <c r="O2276" s="37">
        <v>0</v>
      </c>
      <c r="P2276" s="37">
        <v>0</v>
      </c>
      <c r="Q2276" s="37">
        <v>1.18948509916663E-2</v>
      </c>
      <c r="R2276" s="37">
        <v>25</v>
      </c>
      <c r="S2276" s="37">
        <v>0.38984498381614702</v>
      </c>
      <c r="T2276" s="37">
        <v>1001.81756591797</v>
      </c>
      <c r="U2276" s="37">
        <v>1321.44799804688</v>
      </c>
      <c r="V2276" s="13"/>
      <c r="W2276" s="13"/>
      <c r="X2276" s="13"/>
      <c r="Y2276" s="13"/>
      <c r="Z2276" s="13"/>
      <c r="AA2276" s="13"/>
    </row>
    <row r="2277" spans="1:27" ht="15.75" customHeight="1" x14ac:dyDescent="0.2">
      <c r="A2277" s="13"/>
      <c r="B2277" s="37" t="str">
        <f>"CRS25WT6008995"</f>
        <v>CRS25WT6008995</v>
      </c>
      <c r="C2277" s="38">
        <v>45951</v>
      </c>
      <c r="D2277" s="39">
        <v>0.89027777777777783</v>
      </c>
      <c r="E2277" s="37" t="s">
        <v>62</v>
      </c>
      <c r="F2277" s="37">
        <v>320</v>
      </c>
      <c r="G2277" s="37">
        <v>4</v>
      </c>
      <c r="H2277" s="37">
        <v>320.46389770507801</v>
      </c>
      <c r="I2277" s="37">
        <v>10.2519264221191</v>
      </c>
      <c r="J2277" s="37">
        <v>40.274669647216797</v>
      </c>
      <c r="K2277" s="37">
        <v>9.5384635925293004</v>
      </c>
      <c r="L2277" s="37">
        <v>33.597019195556598</v>
      </c>
      <c r="M2277" s="37">
        <v>0.77614283561706499</v>
      </c>
      <c r="N2277" s="37">
        <v>15.5905570983887</v>
      </c>
      <c r="O2277" s="37">
        <v>0</v>
      </c>
      <c r="P2277" s="37">
        <v>0</v>
      </c>
      <c r="Q2277" s="37">
        <v>1.0952303186059E-2</v>
      </c>
      <c r="R2277" s="37">
        <v>25</v>
      </c>
      <c r="S2277" s="37">
        <v>0.38861113786697399</v>
      </c>
      <c r="T2277" s="37">
        <v>1001.70001220703</v>
      </c>
      <c r="U2277" s="37">
        <v>2343.3544921875</v>
      </c>
      <c r="V2277" s="13"/>
      <c r="W2277" s="13"/>
      <c r="X2277" s="13"/>
      <c r="Y2277" s="13"/>
      <c r="Z2277" s="13"/>
      <c r="AA2277" s="13"/>
    </row>
    <row r="2278" spans="1:27" ht="15.75" customHeight="1" x14ac:dyDescent="0.2">
      <c r="A2278" s="13"/>
      <c r="B2278" s="37" t="str">
        <f>"CRS25WT6008996"</f>
        <v>CRS25WT6008996</v>
      </c>
      <c r="C2278" s="38">
        <v>45951</v>
      </c>
      <c r="D2278" s="39">
        <v>0.88898148148148148</v>
      </c>
      <c r="E2278" s="37" t="s">
        <v>62</v>
      </c>
      <c r="F2278" s="37">
        <v>325</v>
      </c>
      <c r="G2278" s="37">
        <v>4</v>
      </c>
      <c r="H2278" s="37">
        <v>325.12646484375</v>
      </c>
      <c r="I2278" s="37">
        <v>10.269625663757299</v>
      </c>
      <c r="J2278" s="37">
        <v>40.309196472167997</v>
      </c>
      <c r="K2278" s="37">
        <v>9.7075023651122994</v>
      </c>
      <c r="L2278" s="37">
        <v>33.492286682128899</v>
      </c>
      <c r="M2278" s="37">
        <v>0.78540480136871305</v>
      </c>
      <c r="N2278" s="37">
        <v>15.817390441894499</v>
      </c>
      <c r="O2278" s="37">
        <v>0</v>
      </c>
      <c r="P2278" s="37">
        <v>0</v>
      </c>
      <c r="Q2278" s="37">
        <v>1.1269850656390201E-2</v>
      </c>
      <c r="R2278" s="37">
        <v>25</v>
      </c>
      <c r="S2278" s="37">
        <v>0.38646051287651101</v>
      </c>
      <c r="T2278" s="37">
        <v>1001.23870849609</v>
      </c>
      <c r="U2278" s="37">
        <v>1927.94213867188</v>
      </c>
      <c r="V2278" s="13"/>
      <c r="W2278" s="13"/>
      <c r="X2278" s="13"/>
      <c r="Y2278" s="13"/>
      <c r="Z2278" s="13"/>
      <c r="AA2278" s="13"/>
    </row>
    <row r="2279" spans="1:27" ht="15.75" customHeight="1" x14ac:dyDescent="0.2">
      <c r="A2279" s="13"/>
      <c r="B2279" s="37" t="str">
        <f>"CRS25WT6008997"</f>
        <v>CRS25WT6008997</v>
      </c>
      <c r="C2279" s="38">
        <v>45951</v>
      </c>
      <c r="D2279" s="39">
        <v>0.89384259259259258</v>
      </c>
      <c r="E2279" s="37" t="s">
        <v>62</v>
      </c>
      <c r="F2279" s="37">
        <v>323</v>
      </c>
      <c r="G2279" s="37">
        <v>4</v>
      </c>
      <c r="H2279" s="37">
        <v>323.42800903320301</v>
      </c>
      <c r="I2279" s="37">
        <v>10.2668266296387</v>
      </c>
      <c r="J2279" s="37">
        <v>40.481658935546903</v>
      </c>
      <c r="K2279" s="37">
        <v>9.5753488540649396</v>
      </c>
      <c r="L2279" s="37">
        <v>33.777149200439503</v>
      </c>
      <c r="M2279" s="37">
        <v>0.77818542718887296</v>
      </c>
      <c r="N2279" s="37">
        <v>15.7347612380981</v>
      </c>
      <c r="O2279" s="37">
        <v>0</v>
      </c>
      <c r="P2279" s="37">
        <v>0</v>
      </c>
      <c r="Q2279" s="37">
        <v>1.0327381081879101E-2</v>
      </c>
      <c r="R2279" s="37">
        <v>25</v>
      </c>
      <c r="S2279" s="37">
        <v>0.38817018270492598</v>
      </c>
      <c r="T2279" s="37">
        <v>1002.64056396484</v>
      </c>
      <c r="U2279" s="37">
        <v>1516.34216308594</v>
      </c>
      <c r="V2279" s="13"/>
      <c r="W2279" s="13"/>
      <c r="X2279" s="13"/>
      <c r="Y2279" s="13"/>
      <c r="Z2279" s="13"/>
      <c r="AA2279" s="13"/>
    </row>
    <row r="2280" spans="1:27" ht="15.75" customHeight="1" x14ac:dyDescent="0.2">
      <c r="A2280" s="13"/>
      <c r="B2280" s="37" t="str">
        <f>"CRS25WT6008998"</f>
        <v>CRS25WT6008998</v>
      </c>
      <c r="C2280" s="38">
        <v>45951</v>
      </c>
      <c r="D2280" s="39">
        <v>0.98752314814814823</v>
      </c>
      <c r="E2280" s="37" t="s">
        <v>62</v>
      </c>
      <c r="F2280" s="37">
        <v>337</v>
      </c>
      <c r="G2280" s="37">
        <v>4</v>
      </c>
      <c r="H2280" s="37">
        <v>337.98480224609398</v>
      </c>
      <c r="I2280" s="37">
        <v>10.4388618469238</v>
      </c>
      <c r="J2280" s="37">
        <v>41.2706298828125</v>
      </c>
      <c r="K2280" s="37">
        <v>9.8211708068847692</v>
      </c>
      <c r="L2280" s="37">
        <v>34.413902282714801</v>
      </c>
      <c r="M2280" s="37">
        <v>0.78451800346374501</v>
      </c>
      <c r="N2280" s="37">
        <v>16.442947387695298</v>
      </c>
      <c r="O2280" s="37">
        <v>0</v>
      </c>
      <c r="P2280" s="37">
        <v>0</v>
      </c>
      <c r="Q2280" s="37">
        <v>1.3809213414788199E-2</v>
      </c>
      <c r="R2280" s="37">
        <v>25</v>
      </c>
      <c r="S2280" s="37">
        <v>0.38185292482376099</v>
      </c>
      <c r="T2280" s="37">
        <v>1002.5478515625</v>
      </c>
      <c r="U2280" s="37">
        <v>1131.44799804688</v>
      </c>
      <c r="V2280" s="13"/>
      <c r="W2280" s="13"/>
      <c r="X2280" s="13"/>
      <c r="Y2280" s="13"/>
      <c r="Z2280" s="13"/>
      <c r="AA2280" s="13"/>
    </row>
    <row r="2281" spans="1:27" ht="15.75" customHeight="1" x14ac:dyDescent="0.2">
      <c r="A2281" s="13"/>
      <c r="B2281" s="37" t="str">
        <f>"CRS25WT6008999"</f>
        <v>CRS25WT6008999</v>
      </c>
      <c r="C2281" s="38">
        <v>45951</v>
      </c>
      <c r="D2281" s="39">
        <v>0.89172453703703702</v>
      </c>
      <c r="E2281" s="37" t="s">
        <v>62</v>
      </c>
      <c r="F2281" s="37">
        <v>323</v>
      </c>
      <c r="G2281" s="37">
        <v>4</v>
      </c>
      <c r="H2281" s="37">
        <v>323.06777954101602</v>
      </c>
      <c r="I2281" s="37">
        <v>10.242083549499499</v>
      </c>
      <c r="J2281" s="37">
        <v>40.501544952392599</v>
      </c>
      <c r="K2281" s="37">
        <v>9.5410175323486293</v>
      </c>
      <c r="L2281" s="37">
        <v>33.860935211181598</v>
      </c>
      <c r="M2281" s="37">
        <v>0.77881395816803001</v>
      </c>
      <c r="N2281" s="37">
        <v>15.717235565185501</v>
      </c>
      <c r="O2281" s="37">
        <v>0</v>
      </c>
      <c r="P2281" s="37">
        <v>0</v>
      </c>
      <c r="Q2281" s="37">
        <v>1.06349252164364E-2</v>
      </c>
      <c r="R2281" s="37">
        <v>25</v>
      </c>
      <c r="S2281" s="37">
        <v>0.38612025976181003</v>
      </c>
      <c r="T2281" s="37">
        <v>1003.49157714844</v>
      </c>
      <c r="U2281" s="37">
        <v>1237.22045898438</v>
      </c>
      <c r="V2281" s="13"/>
      <c r="W2281" s="13"/>
      <c r="X2281" s="13"/>
      <c r="Y2281" s="13"/>
      <c r="Z2281" s="13"/>
      <c r="AA2281" s="13"/>
    </row>
    <row r="2282" spans="1:27" ht="15.75" customHeight="1" x14ac:dyDescent="0.2">
      <c r="A2282" s="13"/>
      <c r="B2282" s="37" t="str">
        <f>"CRS25WT6009000"</f>
        <v>CRS25WT6009000</v>
      </c>
      <c r="C2282" s="38">
        <v>45951</v>
      </c>
      <c r="D2282" s="39">
        <v>0.99510416666666668</v>
      </c>
      <c r="E2282" s="37" t="s">
        <v>62</v>
      </c>
      <c r="F2282" s="37">
        <v>335</v>
      </c>
      <c r="G2282" s="37">
        <v>4</v>
      </c>
      <c r="H2282" s="37">
        <v>335.369873046875</v>
      </c>
      <c r="I2282" s="37">
        <v>10.3566589355469</v>
      </c>
      <c r="J2282" s="37">
        <v>41.1839408874512</v>
      </c>
      <c r="K2282" s="37">
        <v>9.7268333435058594</v>
      </c>
      <c r="L2282" s="37">
        <v>34.478836059570298</v>
      </c>
      <c r="M2282" s="37">
        <v>0.78627860546112105</v>
      </c>
      <c r="N2282" s="37">
        <v>16.315732955932599</v>
      </c>
      <c r="O2282" s="37">
        <v>0</v>
      </c>
      <c r="P2282" s="37">
        <v>0</v>
      </c>
      <c r="Q2282" s="37">
        <v>1.09523804858327E-2</v>
      </c>
      <c r="R2282" s="37">
        <v>25</v>
      </c>
      <c r="S2282" s="37">
        <v>0.36885863542556802</v>
      </c>
      <c r="T2282" s="37">
        <v>1001.8369140625</v>
      </c>
      <c r="U2282" s="37">
        <v>1241.07788085938</v>
      </c>
      <c r="V2282" s="13"/>
      <c r="W2282" s="13"/>
      <c r="X2282" s="13"/>
      <c r="Y2282" s="13"/>
      <c r="Z2282" s="13"/>
      <c r="AA2282" s="13"/>
    </row>
    <row r="2283" spans="1:27" ht="15.75" customHeight="1" x14ac:dyDescent="0.2">
      <c r="A2283" s="13"/>
      <c r="B2283" s="37" t="str">
        <f>"CRS25WT6009001"</f>
        <v>CRS25WT6009001</v>
      </c>
      <c r="C2283" s="38">
        <v>45951</v>
      </c>
      <c r="D2283" s="39">
        <v>0.99369212962962961</v>
      </c>
      <c r="E2283" s="37" t="s">
        <v>62</v>
      </c>
      <c r="F2283" s="37">
        <v>338</v>
      </c>
      <c r="G2283" s="37">
        <v>4</v>
      </c>
      <c r="H2283" s="37">
        <v>338.845703125</v>
      </c>
      <c r="I2283" s="37">
        <v>10.311952590942401</v>
      </c>
      <c r="J2283" s="37">
        <v>41.257610321044901</v>
      </c>
      <c r="K2283" s="37">
        <v>9.8318252563476598</v>
      </c>
      <c r="L2283" s="37">
        <v>34.4641723632813</v>
      </c>
      <c r="M2283" s="37">
        <v>0.79644721746444702</v>
      </c>
      <c r="N2283" s="37">
        <v>16.4848308563232</v>
      </c>
      <c r="O2283" s="37">
        <v>0</v>
      </c>
      <c r="P2283" s="37">
        <v>0</v>
      </c>
      <c r="Q2283" s="37">
        <v>1.3809213414788199E-2</v>
      </c>
      <c r="R2283" s="37">
        <v>25</v>
      </c>
      <c r="S2283" s="37">
        <v>0.37815684080123901</v>
      </c>
      <c r="T2283" s="37">
        <v>1001.64385986328</v>
      </c>
      <c r="U2283" s="37">
        <v>967.47723388671898</v>
      </c>
      <c r="V2283" s="13"/>
      <c r="W2283" s="13"/>
      <c r="X2283" s="13"/>
      <c r="Y2283" s="13"/>
      <c r="Z2283" s="13"/>
      <c r="AA2283" s="13"/>
    </row>
    <row r="2284" spans="1:27" ht="15.75" customHeight="1" x14ac:dyDescent="0.2">
      <c r="A2284" s="13"/>
      <c r="B2284" s="37" t="str">
        <f>"CRS25WT6009002"</f>
        <v>CRS25WT6009002</v>
      </c>
      <c r="C2284" s="38">
        <v>45952</v>
      </c>
      <c r="D2284" s="39">
        <v>0.84622685185185187</v>
      </c>
      <c r="E2284" s="37" t="s">
        <v>62</v>
      </c>
      <c r="F2284" s="37">
        <v>334</v>
      </c>
      <c r="G2284" s="37">
        <v>4</v>
      </c>
      <c r="H2284" s="37">
        <v>334.61270141601602</v>
      </c>
      <c r="I2284" s="37">
        <v>10.315753936767599</v>
      </c>
      <c r="J2284" s="37">
        <v>41.164253234863303</v>
      </c>
      <c r="K2284" s="37">
        <v>9.7324466705322301</v>
      </c>
      <c r="L2284" s="37">
        <v>34.381149291992202</v>
      </c>
      <c r="M2284" s="37">
        <v>0.78799092769622803</v>
      </c>
      <c r="N2284" s="37">
        <v>16.278896331787099</v>
      </c>
      <c r="O2284" s="37">
        <v>0</v>
      </c>
      <c r="P2284" s="37">
        <v>0</v>
      </c>
      <c r="Q2284" s="37">
        <v>1.8224244937300699E-2</v>
      </c>
      <c r="R2284" s="37">
        <v>25</v>
      </c>
      <c r="S2284" s="37">
        <v>0.387674510478973</v>
      </c>
      <c r="T2284" s="37">
        <v>1005.32562255859</v>
      </c>
      <c r="U2284" s="37">
        <v>401.46871948242199</v>
      </c>
      <c r="V2284" s="13"/>
      <c r="W2284" s="13"/>
      <c r="X2284" s="13"/>
      <c r="Y2284" s="13"/>
      <c r="Z2284" s="13"/>
      <c r="AA2284" s="13"/>
    </row>
    <row r="2285" spans="1:27" ht="15.75" customHeight="1" x14ac:dyDescent="0.2">
      <c r="A2285" s="13"/>
      <c r="B2285" s="37" t="str">
        <f>"CRS25WT6009003"</f>
        <v>CRS25WT6009003</v>
      </c>
      <c r="C2285" s="38">
        <v>45952</v>
      </c>
      <c r="D2285" s="39">
        <v>2.8321759259259258E-2</v>
      </c>
      <c r="E2285" s="37" t="s">
        <v>62</v>
      </c>
      <c r="F2285" s="37">
        <v>333</v>
      </c>
      <c r="G2285" s="37">
        <v>4</v>
      </c>
      <c r="H2285" s="37">
        <v>333.65155029296898</v>
      </c>
      <c r="I2285" s="37">
        <v>10.4593906402588</v>
      </c>
      <c r="J2285" s="37">
        <v>41.011215209960902</v>
      </c>
      <c r="K2285" s="37">
        <v>9.7695827484130895</v>
      </c>
      <c r="L2285" s="37">
        <v>34.1520805358887</v>
      </c>
      <c r="M2285" s="37">
        <v>0.77782899141311601</v>
      </c>
      <c r="N2285" s="37">
        <v>16.232135772705099</v>
      </c>
      <c r="O2285" s="37">
        <v>0</v>
      </c>
      <c r="P2285" s="37">
        <v>0</v>
      </c>
      <c r="Q2285" s="37">
        <v>1.0327381081879101E-2</v>
      </c>
      <c r="R2285" s="37">
        <v>25</v>
      </c>
      <c r="S2285" s="37">
        <v>0.38428792357444802</v>
      </c>
      <c r="T2285" s="37">
        <v>1002.60229492188</v>
      </c>
      <c r="U2285" s="37">
        <v>588.13977050781295</v>
      </c>
      <c r="V2285" s="13"/>
      <c r="W2285" s="13"/>
      <c r="X2285" s="13"/>
      <c r="Y2285" s="13"/>
      <c r="Z2285" s="13"/>
      <c r="AA2285" s="13"/>
    </row>
    <row r="2286" spans="1:27" ht="15.75" customHeight="1" x14ac:dyDescent="0.2">
      <c r="A2286" s="13"/>
      <c r="B2286" s="37" t="str">
        <f>"CRS25WT6009004"</f>
        <v>CRS25WT6009004</v>
      </c>
      <c r="C2286" s="38">
        <v>45952</v>
      </c>
      <c r="D2286" s="39">
        <v>0.84512731481481485</v>
      </c>
      <c r="E2286" s="37" t="s">
        <v>62</v>
      </c>
      <c r="F2286" s="37">
        <v>331</v>
      </c>
      <c r="G2286" s="37">
        <v>4</v>
      </c>
      <c r="H2286" s="37">
        <v>331.69049072265602</v>
      </c>
      <c r="I2286" s="37">
        <v>10.253476142883301</v>
      </c>
      <c r="J2286" s="37">
        <v>41.082756042480497</v>
      </c>
      <c r="K2286" s="37">
        <v>9.6340761184692401</v>
      </c>
      <c r="L2286" s="37">
        <v>34.428882598877003</v>
      </c>
      <c r="M2286" s="37">
        <v>0.78741252422332797</v>
      </c>
      <c r="N2286" s="37">
        <v>16.1367301940918</v>
      </c>
      <c r="O2286" s="37">
        <v>0</v>
      </c>
      <c r="P2286" s="37">
        <v>0</v>
      </c>
      <c r="Q2286" s="37">
        <v>1.5793960541486698E-2</v>
      </c>
      <c r="R2286" s="37">
        <v>25</v>
      </c>
      <c r="S2286" s="37">
        <v>0.38460782170295699</v>
      </c>
      <c r="T2286" s="37">
        <v>1001.40460205078</v>
      </c>
      <c r="U2286" s="37">
        <v>675.98870849609398</v>
      </c>
      <c r="V2286" s="13"/>
      <c r="W2286" s="13"/>
      <c r="X2286" s="13"/>
      <c r="Y2286" s="13"/>
      <c r="Z2286" s="13"/>
      <c r="AA2286" s="13"/>
    </row>
    <row r="2287" spans="1:27" ht="15.75" customHeight="1" x14ac:dyDescent="0.2">
      <c r="A2287" s="13"/>
      <c r="B2287" s="37" t="str">
        <f>"CRS25WT6009005"</f>
        <v>CRS25WT6009005</v>
      </c>
      <c r="C2287" s="38">
        <v>45952</v>
      </c>
      <c r="D2287" s="39">
        <v>0.84828703703703701</v>
      </c>
      <c r="E2287" s="37" t="s">
        <v>62</v>
      </c>
      <c r="F2287" s="37">
        <v>331</v>
      </c>
      <c r="G2287" s="37">
        <v>4</v>
      </c>
      <c r="H2287" s="37">
        <v>331.24813842773398</v>
      </c>
      <c r="I2287" s="37">
        <v>10.129626274108899</v>
      </c>
      <c r="J2287" s="37">
        <v>41.02392578125</v>
      </c>
      <c r="K2287" s="37">
        <v>9.6602439880371094</v>
      </c>
      <c r="L2287" s="37">
        <v>34.289829254150398</v>
      </c>
      <c r="M2287" s="37">
        <v>0.79711836576461803</v>
      </c>
      <c r="N2287" s="37">
        <v>16.115209579467798</v>
      </c>
      <c r="O2287" s="37">
        <v>0</v>
      </c>
      <c r="P2287" s="37">
        <v>0</v>
      </c>
      <c r="Q2287" s="37">
        <v>1.6626169905066501E-2</v>
      </c>
      <c r="R2287" s="37">
        <v>25</v>
      </c>
      <c r="S2287" s="37">
        <v>0.38219353556633001</v>
      </c>
      <c r="T2287" s="37">
        <v>999.98333740234398</v>
      </c>
      <c r="U2287" s="37">
        <v>958.59588623046898</v>
      </c>
      <c r="V2287" s="13"/>
      <c r="W2287" s="13"/>
      <c r="X2287" s="13"/>
      <c r="Y2287" s="13"/>
      <c r="Z2287" s="13"/>
      <c r="AA2287" s="13"/>
    </row>
    <row r="2288" spans="1:27" ht="15.75" customHeight="1" x14ac:dyDescent="0.2">
      <c r="A2288" s="13"/>
      <c r="B2288" s="37" t="str">
        <f>"CRS25WT6009006"</f>
        <v>CRS25WT6009006</v>
      </c>
      <c r="C2288" s="38">
        <v>45952</v>
      </c>
      <c r="D2288" s="39">
        <v>0.84687499999999993</v>
      </c>
      <c r="E2288" s="37" t="s">
        <v>62</v>
      </c>
      <c r="F2288" s="37">
        <v>328</v>
      </c>
      <c r="G2288" s="37">
        <v>4</v>
      </c>
      <c r="H2288" s="37">
        <v>328.98443603515602</v>
      </c>
      <c r="I2288" s="37">
        <v>10.2304744720459</v>
      </c>
      <c r="J2288" s="37">
        <v>41.044384002685497</v>
      </c>
      <c r="K2288" s="37">
        <v>9.5566291809081996</v>
      </c>
      <c r="L2288" s="37">
        <v>34.424736022949197</v>
      </c>
      <c r="M2288" s="37">
        <v>0.78347623348236095</v>
      </c>
      <c r="N2288" s="37">
        <v>16.005081176757798</v>
      </c>
      <c r="O2288" s="37">
        <v>0</v>
      </c>
      <c r="P2288" s="37">
        <v>0</v>
      </c>
      <c r="Q2288" s="37">
        <v>2.3015880957245799E-2</v>
      </c>
      <c r="R2288" s="37">
        <v>25</v>
      </c>
      <c r="S2288" s="37">
        <v>0.38005125522613498</v>
      </c>
      <c r="T2288" s="37">
        <v>1001.44696044922</v>
      </c>
      <c r="U2288" s="37">
        <v>558.36926269531295</v>
      </c>
      <c r="V2288" s="13"/>
      <c r="W2288" s="13"/>
      <c r="X2288" s="13"/>
      <c r="Y2288" s="13"/>
      <c r="Z2288" s="13"/>
      <c r="AA2288" s="13"/>
    </row>
    <row r="2289" spans="1:27" ht="15.75" customHeight="1" x14ac:dyDescent="0.2">
      <c r="A2289" s="13"/>
      <c r="B2289" s="37" t="str">
        <f>"CRS25WT6009007"</f>
        <v>CRS25WT6009007</v>
      </c>
      <c r="C2289" s="38">
        <v>45952</v>
      </c>
      <c r="D2289" s="39">
        <v>0.85021990740740738</v>
      </c>
      <c r="E2289" s="37" t="s">
        <v>62</v>
      </c>
      <c r="F2289" s="37">
        <v>322</v>
      </c>
      <c r="G2289" s="37">
        <v>4</v>
      </c>
      <c r="H2289" s="37">
        <v>322.68988037109398</v>
      </c>
      <c r="I2289" s="37">
        <v>9.9331617355346697</v>
      </c>
      <c r="J2289" s="37">
        <v>40.980300903320298</v>
      </c>
      <c r="K2289" s="37">
        <v>9.3833971023559606</v>
      </c>
      <c r="L2289" s="37">
        <v>34.389450073242202</v>
      </c>
      <c r="M2289" s="37">
        <v>0.79272526502609297</v>
      </c>
      <c r="N2289" s="37">
        <v>15.698850631713899</v>
      </c>
      <c r="O2289" s="37">
        <v>0</v>
      </c>
      <c r="P2289" s="37">
        <v>0</v>
      </c>
      <c r="Q2289" s="37">
        <v>1.18948509916663E-2</v>
      </c>
      <c r="R2289" s="37">
        <v>25</v>
      </c>
      <c r="S2289" s="37">
        <v>0.39255574345588701</v>
      </c>
      <c r="T2289" s="37">
        <v>999.477783203125</v>
      </c>
      <c r="U2289" s="37">
        <v>1541.69714355469</v>
      </c>
      <c r="V2289" s="13"/>
      <c r="W2289" s="13"/>
      <c r="X2289" s="13"/>
      <c r="Y2289" s="13"/>
      <c r="Z2289" s="13"/>
      <c r="AA2289" s="13"/>
    </row>
    <row r="2290" spans="1:27" ht="15.75" customHeight="1" x14ac:dyDescent="0.2">
      <c r="A2290" s="13"/>
      <c r="B2290" s="37" t="str">
        <f>"CRS25WT6009008"</f>
        <v>CRS25WT6009008</v>
      </c>
      <c r="C2290" s="38">
        <v>45952</v>
      </c>
      <c r="D2290" s="39">
        <v>0.84931712962962969</v>
      </c>
      <c r="E2290" s="37" t="s">
        <v>62</v>
      </c>
      <c r="F2290" s="37">
        <v>329</v>
      </c>
      <c r="G2290" s="37">
        <v>4</v>
      </c>
      <c r="H2290" s="37">
        <v>329.39599609375</v>
      </c>
      <c r="I2290" s="37">
        <v>10.2296257019043</v>
      </c>
      <c r="J2290" s="37">
        <v>40.997039794921903</v>
      </c>
      <c r="K2290" s="37">
        <v>9.5708932876586896</v>
      </c>
      <c r="L2290" s="37">
        <v>34.416431427002003</v>
      </c>
      <c r="M2290" s="37">
        <v>0.78542745113372803</v>
      </c>
      <c r="N2290" s="37">
        <v>16.025102615356399</v>
      </c>
      <c r="O2290" s="37">
        <v>0</v>
      </c>
      <c r="P2290" s="37">
        <v>0</v>
      </c>
      <c r="Q2290" s="37">
        <v>1.1438491754233801E-2</v>
      </c>
      <c r="R2290" s="37">
        <v>25</v>
      </c>
      <c r="S2290" s="37">
        <v>0.38133186101913502</v>
      </c>
      <c r="T2290" s="37">
        <v>998.70703125</v>
      </c>
      <c r="U2290" s="37">
        <v>1556.13061523438</v>
      </c>
      <c r="V2290" s="13"/>
      <c r="W2290" s="13"/>
      <c r="X2290" s="13"/>
      <c r="Y2290" s="13"/>
      <c r="Z2290" s="13"/>
      <c r="AA2290" s="13"/>
    </row>
    <row r="2291" spans="1:27" ht="15.75" customHeight="1" x14ac:dyDescent="0.2">
      <c r="A2291" s="13"/>
      <c r="B2291" s="37" t="str">
        <f>"CRS25WT6009009"</f>
        <v>CRS25WT6009009</v>
      </c>
      <c r="C2291" s="38">
        <v>45951</v>
      </c>
      <c r="D2291" s="39">
        <v>0.98607638888888882</v>
      </c>
      <c r="E2291" s="37" t="s">
        <v>62</v>
      </c>
      <c r="F2291" s="37">
        <v>331</v>
      </c>
      <c r="G2291" s="37">
        <v>4</v>
      </c>
      <c r="H2291" s="37">
        <v>331.46392822265602</v>
      </c>
      <c r="I2291" s="37">
        <v>10.310670852661101</v>
      </c>
      <c r="J2291" s="37">
        <v>41.210269927978501</v>
      </c>
      <c r="K2291" s="37">
        <v>9.5722608566284197</v>
      </c>
      <c r="L2291" s="37">
        <v>34.627548217773402</v>
      </c>
      <c r="M2291" s="37">
        <v>0.78008854389190696</v>
      </c>
      <c r="N2291" s="37">
        <v>16.125707626342798</v>
      </c>
      <c r="O2291" s="37">
        <v>0</v>
      </c>
      <c r="P2291" s="37">
        <v>0</v>
      </c>
      <c r="Q2291" s="37">
        <v>1.19047593325377E-2</v>
      </c>
      <c r="R2291" s="37">
        <v>25</v>
      </c>
      <c r="S2291" s="37">
        <v>0.36971029639244102</v>
      </c>
      <c r="T2291" s="37">
        <v>1001.99176025391</v>
      </c>
      <c r="U2291" s="37">
        <v>1572.1259765625</v>
      </c>
      <c r="V2291" s="13"/>
      <c r="W2291" s="13"/>
      <c r="X2291" s="13"/>
      <c r="Y2291" s="13"/>
      <c r="Z2291" s="13"/>
      <c r="AA2291" s="13"/>
    </row>
    <row r="2292" spans="1:27" ht="15.75" customHeight="1" x14ac:dyDescent="0.2">
      <c r="A2292" s="13"/>
      <c r="B2292" s="37" t="str">
        <f>"CRS25WT6009010"</f>
        <v>CRS25WT6009010</v>
      </c>
      <c r="C2292" s="38">
        <v>45951</v>
      </c>
      <c r="D2292" s="39">
        <v>0.98531250000000004</v>
      </c>
      <c r="E2292" s="37" t="s">
        <v>62</v>
      </c>
      <c r="F2292" s="37">
        <v>340</v>
      </c>
      <c r="G2292" s="37">
        <v>4</v>
      </c>
      <c r="H2292" s="37">
        <v>340.56851196289102</v>
      </c>
      <c r="I2292" s="37">
        <v>10.5822601318359</v>
      </c>
      <c r="J2292" s="37">
        <v>41.266242980957003</v>
      </c>
      <c r="K2292" s="37">
        <v>9.8512783050537092</v>
      </c>
      <c r="L2292" s="37">
        <v>34.570995330810497</v>
      </c>
      <c r="M2292" s="37">
        <v>0.77988600730895996</v>
      </c>
      <c r="N2292" s="37">
        <v>16.568645477294901</v>
      </c>
      <c r="O2292" s="37">
        <v>0</v>
      </c>
      <c r="P2292" s="37">
        <v>0</v>
      </c>
      <c r="Q2292" s="37">
        <v>1.5327380970120401E-2</v>
      </c>
      <c r="R2292" s="37">
        <v>25</v>
      </c>
      <c r="S2292" s="37">
        <v>0.36958670616149902</v>
      </c>
      <c r="T2292" s="37">
        <v>1002.609375</v>
      </c>
      <c r="U2292" s="37">
        <v>1047.48803710938</v>
      </c>
      <c r="V2292" s="13"/>
      <c r="W2292" s="13"/>
      <c r="X2292" s="13"/>
      <c r="Y2292" s="13"/>
      <c r="Z2292" s="13"/>
      <c r="AA2292" s="13"/>
    </row>
    <row r="2293" spans="1:27" ht="15.75" customHeight="1" x14ac:dyDescent="0.2">
      <c r="A2293" s="13"/>
      <c r="B2293" s="37" t="str">
        <f>"CRS25WT6009011"</f>
        <v>CRS25WT6009011</v>
      </c>
      <c r="C2293" s="38">
        <v>45951</v>
      </c>
      <c r="D2293" s="39">
        <v>0.98165509259259265</v>
      </c>
      <c r="E2293" s="37" t="s">
        <v>62</v>
      </c>
      <c r="F2293" s="37">
        <v>340</v>
      </c>
      <c r="G2293" s="37">
        <v>4</v>
      </c>
      <c r="H2293" s="37">
        <v>340.52365112304699</v>
      </c>
      <c r="I2293" s="37">
        <v>10.5882453918457</v>
      </c>
      <c r="J2293" s="37">
        <v>41.2743110656738</v>
      </c>
      <c r="K2293" s="37">
        <v>9.8535633087158203</v>
      </c>
      <c r="L2293" s="37">
        <v>34.558429718017599</v>
      </c>
      <c r="M2293" s="37">
        <v>0.77919012308120705</v>
      </c>
      <c r="N2293" s="37">
        <v>16.566463470458999</v>
      </c>
      <c r="O2293" s="37">
        <v>0</v>
      </c>
      <c r="P2293" s="37">
        <v>0</v>
      </c>
      <c r="Q2293" s="37">
        <v>1.25397015362978E-2</v>
      </c>
      <c r="R2293" s="37">
        <v>25</v>
      </c>
      <c r="S2293" s="37">
        <v>0.370516628026962</v>
      </c>
      <c r="T2293" s="37">
        <v>1001.92504882813</v>
      </c>
      <c r="U2293" s="37">
        <v>909.398193359375</v>
      </c>
      <c r="V2293" s="13"/>
      <c r="W2293" s="13"/>
      <c r="X2293" s="13"/>
      <c r="Y2293" s="13"/>
      <c r="Z2293" s="13"/>
      <c r="AA2293" s="13"/>
    </row>
    <row r="2294" spans="1:27" ht="15.75" customHeight="1" x14ac:dyDescent="0.2">
      <c r="A2294" s="13"/>
      <c r="B2294" s="37" t="str">
        <f>"CRS25WT6009012"</f>
        <v>CRS25WT6009012</v>
      </c>
      <c r="C2294" s="38">
        <v>45952</v>
      </c>
      <c r="D2294" s="39">
        <v>2.5694444444444447E-2</v>
      </c>
      <c r="E2294" s="37" t="s">
        <v>62</v>
      </c>
      <c r="F2294" s="37">
        <v>329</v>
      </c>
      <c r="G2294" s="37">
        <v>4</v>
      </c>
      <c r="H2294" s="37">
        <v>329.19232177734398</v>
      </c>
      <c r="I2294" s="37">
        <v>10.246191978454601</v>
      </c>
      <c r="J2294" s="37">
        <v>41.049774169921903</v>
      </c>
      <c r="K2294" s="37">
        <v>9.6007394790649396</v>
      </c>
      <c r="L2294" s="37">
        <v>34.2882270812988</v>
      </c>
      <c r="M2294" s="37">
        <v>0.78266596794128396</v>
      </c>
      <c r="N2294" s="37">
        <v>16.015193939208999</v>
      </c>
      <c r="O2294" s="37">
        <v>0</v>
      </c>
      <c r="P2294" s="37">
        <v>0</v>
      </c>
      <c r="Q2294" s="37">
        <v>1.5238094143569501E-2</v>
      </c>
      <c r="R2294" s="37">
        <v>25</v>
      </c>
      <c r="S2294" s="37">
        <v>0.39810526371002197</v>
      </c>
      <c r="T2294" s="37">
        <v>1003.25347900391</v>
      </c>
      <c r="U2294" s="37">
        <v>1988.91870117188</v>
      </c>
      <c r="V2294" s="13"/>
      <c r="W2294" s="13"/>
      <c r="X2294" s="13"/>
      <c r="Y2294" s="13"/>
      <c r="Z2294" s="13"/>
      <c r="AA2294" s="13"/>
    </row>
    <row r="2295" spans="1:27" ht="15.75" customHeight="1" x14ac:dyDescent="0.2">
      <c r="A2295" s="13"/>
      <c r="B2295" s="37" t="str">
        <f>"CRS25WT6009013"</f>
        <v>CRS25WT6009013</v>
      </c>
      <c r="C2295" s="38">
        <v>45952</v>
      </c>
      <c r="D2295" s="39">
        <v>2.4016203703703706E-2</v>
      </c>
      <c r="E2295" s="37" t="s">
        <v>62</v>
      </c>
      <c r="F2295" s="37">
        <v>337</v>
      </c>
      <c r="G2295" s="37">
        <v>4</v>
      </c>
      <c r="H2295" s="37">
        <v>337.85067749023398</v>
      </c>
      <c r="I2295" s="37">
        <v>10.574145317077599</v>
      </c>
      <c r="J2295" s="37">
        <v>41.156829833984403</v>
      </c>
      <c r="K2295" s="37">
        <v>9.8107051849365199</v>
      </c>
      <c r="L2295" s="37">
        <v>34.436943054199197</v>
      </c>
      <c r="M2295" s="37">
        <v>0.77631431818008401</v>
      </c>
      <c r="N2295" s="37">
        <v>16.4364223480225</v>
      </c>
      <c r="O2295" s="37">
        <v>0</v>
      </c>
      <c r="P2295" s="37">
        <v>0</v>
      </c>
      <c r="Q2295" s="37">
        <v>1.76190380007029E-2</v>
      </c>
      <c r="R2295" s="37">
        <v>25</v>
      </c>
      <c r="S2295" s="37">
        <v>0.380156010389328</v>
      </c>
      <c r="T2295" s="37">
        <v>1001.84020996094</v>
      </c>
      <c r="U2295" s="37">
        <v>1731.3115234375</v>
      </c>
      <c r="V2295" s="13"/>
      <c r="W2295" s="13"/>
      <c r="X2295" s="13"/>
      <c r="Y2295" s="13"/>
      <c r="Z2295" s="13"/>
      <c r="AA2295" s="13"/>
    </row>
    <row r="2296" spans="1:27" ht="15.75" customHeight="1" x14ac:dyDescent="0.2">
      <c r="A2296" s="13"/>
      <c r="B2296" s="37" t="str">
        <f>"CRS25WT6009014"</f>
        <v>CRS25WT6009014</v>
      </c>
      <c r="C2296" s="38">
        <v>45952</v>
      </c>
      <c r="D2296" s="39">
        <v>2.6875E-2</v>
      </c>
      <c r="E2296" s="37" t="s">
        <v>62</v>
      </c>
      <c r="F2296" s="37">
        <v>331</v>
      </c>
      <c r="G2296" s="37">
        <v>4</v>
      </c>
      <c r="H2296" s="37">
        <v>331.32736206054699</v>
      </c>
      <c r="I2296" s="37">
        <v>10.316857337951699</v>
      </c>
      <c r="J2296" s="37">
        <v>40.981788635253899</v>
      </c>
      <c r="K2296" s="37">
        <v>9.6571083068847692</v>
      </c>
      <c r="L2296" s="37">
        <v>34.309173583984403</v>
      </c>
      <c r="M2296" s="37">
        <v>0.783644258975983</v>
      </c>
      <c r="N2296" s="37">
        <v>16.119064331054702</v>
      </c>
      <c r="O2296" s="37">
        <v>0</v>
      </c>
      <c r="P2296" s="37">
        <v>0</v>
      </c>
      <c r="Q2296" s="37">
        <v>1.0163689963519599E-2</v>
      </c>
      <c r="R2296" s="37">
        <v>25</v>
      </c>
      <c r="S2296" s="37">
        <v>0.36874690651893599</v>
      </c>
      <c r="T2296" s="37">
        <v>1002.46087646484</v>
      </c>
      <c r="U2296" s="37">
        <v>868.80841064453102</v>
      </c>
      <c r="V2296" s="13"/>
      <c r="W2296" s="13"/>
      <c r="X2296" s="13"/>
      <c r="Y2296" s="13"/>
      <c r="Z2296" s="13"/>
      <c r="AA2296" s="13"/>
    </row>
    <row r="2297" spans="1:27" ht="15.75" customHeight="1" x14ac:dyDescent="0.2">
      <c r="A2297" s="13"/>
      <c r="B2297" s="37" t="str">
        <f>"CRS25WT6009015"</f>
        <v>CRS25WT6009015</v>
      </c>
      <c r="C2297" s="38">
        <v>45952</v>
      </c>
      <c r="D2297" s="39">
        <v>0.84366898148148151</v>
      </c>
      <c r="E2297" s="37" t="s">
        <v>62</v>
      </c>
      <c r="F2297" s="37">
        <v>329</v>
      </c>
      <c r="G2297" s="37">
        <v>4</v>
      </c>
      <c r="H2297" s="37">
        <v>329.90097045898398</v>
      </c>
      <c r="I2297" s="37">
        <v>10.229393959045399</v>
      </c>
      <c r="J2297" s="37">
        <v>41.076469421386697</v>
      </c>
      <c r="K2297" s="37">
        <v>9.5757484436035192</v>
      </c>
      <c r="L2297" s="37">
        <v>34.451713562011697</v>
      </c>
      <c r="M2297" s="37">
        <v>0.78512823581695601</v>
      </c>
      <c r="N2297" s="37">
        <v>16.049669265747099</v>
      </c>
      <c r="O2297" s="37">
        <v>0</v>
      </c>
      <c r="P2297" s="37">
        <v>0</v>
      </c>
      <c r="Q2297" s="37">
        <v>1.1507936753332599E-2</v>
      </c>
      <c r="R2297" s="37">
        <v>25</v>
      </c>
      <c r="S2297" s="37">
        <v>0.37251931428909302</v>
      </c>
      <c r="T2297" s="37">
        <v>999.89904785156205</v>
      </c>
      <c r="U2297" s="37">
        <v>657.931396484375</v>
      </c>
      <c r="V2297" s="13"/>
      <c r="W2297" s="13"/>
      <c r="X2297" s="13"/>
      <c r="Y2297" s="13"/>
      <c r="Z2297" s="13"/>
      <c r="AA2297" s="13"/>
    </row>
    <row r="2298" spans="1:27" ht="15.75" customHeight="1" x14ac:dyDescent="0.2">
      <c r="A2298" s="13"/>
      <c r="B2298" s="37" t="str">
        <f>"CRS25WT6009016"</f>
        <v>CRS25WT6009016</v>
      </c>
      <c r="C2298" s="38">
        <v>45952</v>
      </c>
      <c r="D2298" s="37" t="s">
        <v>448</v>
      </c>
      <c r="E2298" s="37" t="s">
        <v>62</v>
      </c>
      <c r="F2298" s="37">
        <v>332</v>
      </c>
      <c r="G2298" s="37">
        <v>4</v>
      </c>
      <c r="H2298" s="37">
        <v>332.88531494140602</v>
      </c>
      <c r="I2298" s="37">
        <v>10.3344993591309</v>
      </c>
      <c r="J2298" s="37">
        <v>40.948165893554702</v>
      </c>
      <c r="K2298" s="37">
        <v>9.7054796218872106</v>
      </c>
      <c r="L2298" s="37">
        <v>34.298698425292997</v>
      </c>
      <c r="M2298" s="37">
        <v>0.78663045167922996</v>
      </c>
      <c r="N2298" s="37">
        <v>16.194858551025401</v>
      </c>
      <c r="O2298" s="37">
        <v>0</v>
      </c>
      <c r="P2298" s="37">
        <v>0</v>
      </c>
      <c r="Q2298" s="37">
        <v>1.12704606726766E-2</v>
      </c>
      <c r="R2298" s="37">
        <v>25</v>
      </c>
      <c r="S2298" s="37">
        <v>0.37532657384872398</v>
      </c>
      <c r="T2298" s="37">
        <v>1002.21893310547</v>
      </c>
      <c r="U2298" s="37">
        <v>1781.91723632813</v>
      </c>
      <c r="V2298" s="13"/>
      <c r="W2298" s="13"/>
      <c r="X2298" s="13"/>
      <c r="Y2298" s="13"/>
      <c r="Z2298" s="13"/>
      <c r="AA2298" s="13"/>
    </row>
    <row r="2299" spans="1:27" ht="15.75" customHeight="1" x14ac:dyDescent="0.2">
      <c r="A2299" s="13"/>
      <c r="B2299" s="37" t="str">
        <f>"CRS25WT6009017"</f>
        <v>CRS25WT6009017</v>
      </c>
      <c r="C2299" s="38">
        <v>45952</v>
      </c>
      <c r="D2299" s="39">
        <v>1.2766203703703703E-2</v>
      </c>
      <c r="E2299" s="37" t="s">
        <v>62</v>
      </c>
      <c r="F2299" s="37">
        <v>335</v>
      </c>
      <c r="G2299" s="37">
        <v>4</v>
      </c>
      <c r="H2299" s="37">
        <v>335.46728515625</v>
      </c>
      <c r="I2299" s="37">
        <v>10.282525062561</v>
      </c>
      <c r="J2299" s="37">
        <v>40.991096496582003</v>
      </c>
      <c r="K2299" s="37">
        <v>9.8263635635375994</v>
      </c>
      <c r="L2299" s="37">
        <v>34.139514923095703</v>
      </c>
      <c r="M2299" s="37">
        <v>0.79590433835983299</v>
      </c>
      <c r="N2299" s="37">
        <v>16.320470809936499</v>
      </c>
      <c r="O2299" s="37">
        <v>0</v>
      </c>
      <c r="P2299" s="37">
        <v>0</v>
      </c>
      <c r="Q2299" s="37">
        <v>1.25024700537324E-2</v>
      </c>
      <c r="R2299" s="37">
        <v>25</v>
      </c>
      <c r="S2299" s="37">
        <v>0.37983211874961897</v>
      </c>
      <c r="T2299" s="37">
        <v>1002.14642333984</v>
      </c>
      <c r="U2299" s="37">
        <v>2017.57409667969</v>
      </c>
      <c r="V2299" s="13"/>
      <c r="W2299" s="13"/>
      <c r="X2299" s="13"/>
      <c r="Y2299" s="13"/>
      <c r="Z2299" s="13"/>
      <c r="AA2299" s="13"/>
    </row>
    <row r="2300" spans="1:27" ht="15.75" customHeight="1" x14ac:dyDescent="0.2">
      <c r="A2300" s="13"/>
      <c r="B2300" s="37" t="str">
        <f>"CRS25WT6009018"</f>
        <v>CRS25WT6009018</v>
      </c>
      <c r="C2300" s="38">
        <v>45952</v>
      </c>
      <c r="D2300" s="39">
        <v>9.1435185185185178E-3</v>
      </c>
      <c r="E2300" s="37" t="s">
        <v>62</v>
      </c>
      <c r="F2300" s="37">
        <v>328</v>
      </c>
      <c r="G2300" s="37">
        <v>4</v>
      </c>
      <c r="H2300" s="37">
        <v>328.45846557617199</v>
      </c>
      <c r="I2300" s="37">
        <v>10.2187557220459</v>
      </c>
      <c r="J2300" s="37">
        <v>41.0929565429688</v>
      </c>
      <c r="K2300" s="37">
        <v>9.5339088439941406</v>
      </c>
      <c r="L2300" s="37">
        <v>34.451602935791001</v>
      </c>
      <c r="M2300" s="37">
        <v>0.78219503164291404</v>
      </c>
      <c r="N2300" s="37">
        <v>15.9794921875</v>
      </c>
      <c r="O2300" s="37">
        <v>0</v>
      </c>
      <c r="P2300" s="37">
        <v>0</v>
      </c>
      <c r="Q2300" s="37">
        <v>1.0476151481270801E-2</v>
      </c>
      <c r="R2300" s="37">
        <v>25</v>
      </c>
      <c r="S2300" s="37">
        <v>0.37728503346443198</v>
      </c>
      <c r="T2300" s="37">
        <v>1002.38806152344</v>
      </c>
      <c r="U2300" s="37">
        <v>1146.26733398438</v>
      </c>
      <c r="V2300" s="13"/>
      <c r="W2300" s="13"/>
      <c r="X2300" s="13"/>
      <c r="Y2300" s="13"/>
      <c r="Z2300" s="13"/>
      <c r="AA2300" s="13"/>
    </row>
    <row r="2301" spans="1:27" ht="15.75" customHeight="1" x14ac:dyDescent="0.2">
      <c r="A2301" s="13"/>
      <c r="B2301" s="37" t="str">
        <f>"CRS25WT6009019"</f>
        <v>CRS25WT6009019</v>
      </c>
      <c r="C2301" s="38">
        <v>45952</v>
      </c>
      <c r="D2301" s="39">
        <v>1.9444444444444445E-2</v>
      </c>
      <c r="E2301" s="37" t="s">
        <v>62</v>
      </c>
      <c r="F2301" s="37">
        <v>336</v>
      </c>
      <c r="G2301" s="37">
        <v>4</v>
      </c>
      <c r="H2301" s="37">
        <v>336.0302734375</v>
      </c>
      <c r="I2301" s="37">
        <v>10.469697952270501</v>
      </c>
      <c r="J2301" s="37">
        <v>41.090396881103501</v>
      </c>
      <c r="K2301" s="37">
        <v>9.7911930084228498</v>
      </c>
      <c r="L2301" s="37">
        <v>34.319644927978501</v>
      </c>
      <c r="M2301" s="37">
        <v>0.78109508752822898</v>
      </c>
      <c r="N2301" s="37">
        <v>16.3478603363037</v>
      </c>
      <c r="O2301" s="37">
        <v>0</v>
      </c>
      <c r="P2301" s="37">
        <v>0</v>
      </c>
      <c r="Q2301" s="37">
        <v>1.25409225001931E-2</v>
      </c>
      <c r="R2301" s="37">
        <v>25</v>
      </c>
      <c r="S2301" s="37">
        <v>0.38193067908286998</v>
      </c>
      <c r="T2301" s="37">
        <v>1002.21746826172</v>
      </c>
      <c r="U2301" s="37">
        <v>1715.60546875</v>
      </c>
      <c r="V2301" s="13"/>
      <c r="W2301" s="13"/>
      <c r="X2301" s="13"/>
      <c r="Y2301" s="13"/>
      <c r="Z2301" s="13"/>
      <c r="AA2301" s="13"/>
    </row>
    <row r="2302" spans="1:27" ht="15.75" customHeight="1" x14ac:dyDescent="0.2">
      <c r="A2302" s="13"/>
      <c r="B2302" s="37" t="str">
        <f>"CRS25WT6009020"</f>
        <v>CRS25WT6009020</v>
      </c>
      <c r="C2302" s="38">
        <v>45952</v>
      </c>
      <c r="D2302" s="39">
        <v>1.5277777777777777E-2</v>
      </c>
      <c r="E2302" s="37" t="s">
        <v>62</v>
      </c>
      <c r="F2302" s="37">
        <v>334</v>
      </c>
      <c r="G2302" s="37">
        <v>4</v>
      </c>
      <c r="H2302" s="37">
        <v>334.96331787109398</v>
      </c>
      <c r="I2302" s="37">
        <v>10.5334568023682</v>
      </c>
      <c r="J2302" s="37">
        <v>40.955890655517599</v>
      </c>
      <c r="K2302" s="37">
        <v>9.8218460083007795</v>
      </c>
      <c r="L2302" s="37">
        <v>34.103904724121101</v>
      </c>
      <c r="M2302" s="37">
        <v>0.77644366025924705</v>
      </c>
      <c r="N2302" s="37">
        <v>16.295953750610401</v>
      </c>
      <c r="O2302" s="37">
        <v>0</v>
      </c>
      <c r="P2302" s="37">
        <v>0</v>
      </c>
      <c r="Q2302" s="37">
        <v>1.7579404637217501E-2</v>
      </c>
      <c r="R2302" s="37">
        <v>25</v>
      </c>
      <c r="S2302" s="37">
        <v>0.389380812644958</v>
      </c>
      <c r="T2302" s="37">
        <v>1002.09765625</v>
      </c>
      <c r="U2302" s="37">
        <v>2484.38916015625</v>
      </c>
      <c r="V2302" s="13"/>
      <c r="W2302" s="13"/>
      <c r="X2302" s="13"/>
      <c r="Y2302" s="13"/>
      <c r="Z2302" s="13"/>
      <c r="AA2302" s="13"/>
    </row>
    <row r="2303" spans="1:27" ht="15.75" customHeight="1" x14ac:dyDescent="0.2">
      <c r="A2303" s="13"/>
      <c r="B2303" s="37" t="str">
        <f>"CRS25WT6009021"</f>
        <v>CRS25WT6009021</v>
      </c>
      <c r="C2303" s="38">
        <v>45952</v>
      </c>
      <c r="D2303" s="39">
        <v>2.3171296296296297E-2</v>
      </c>
      <c r="E2303" s="37" t="s">
        <v>62</v>
      </c>
      <c r="F2303" s="37">
        <v>337</v>
      </c>
      <c r="G2303" s="37">
        <v>4</v>
      </c>
      <c r="H2303" s="37">
        <v>337.97137451171898</v>
      </c>
      <c r="I2303" s="37">
        <v>10.5808410644531</v>
      </c>
      <c r="J2303" s="37">
        <v>41.049446105957003</v>
      </c>
      <c r="K2303" s="37">
        <v>9.84234523773193</v>
      </c>
      <c r="L2303" s="37">
        <v>34.338497161865199</v>
      </c>
      <c r="M2303" s="37">
        <v>0.77813047170639005</v>
      </c>
      <c r="N2303" s="37">
        <v>16.442295074462901</v>
      </c>
      <c r="O2303" s="37">
        <v>0</v>
      </c>
      <c r="P2303" s="37">
        <v>0</v>
      </c>
      <c r="Q2303" s="37">
        <v>1.6507921740412702E-2</v>
      </c>
      <c r="R2303" s="37">
        <v>25</v>
      </c>
      <c r="S2303" s="37">
        <v>0.37374505400657698</v>
      </c>
      <c r="T2303" s="37">
        <v>1001.96563720703</v>
      </c>
      <c r="U2303" s="37">
        <v>1008.34075927734</v>
      </c>
      <c r="V2303" s="13"/>
      <c r="W2303" s="13"/>
      <c r="X2303" s="13"/>
      <c r="Y2303" s="13"/>
      <c r="Z2303" s="13"/>
      <c r="AA2303" s="13"/>
    </row>
    <row r="2304" spans="1:27" ht="15.75" customHeight="1" x14ac:dyDescent="0.2">
      <c r="A2304" s="13"/>
      <c r="B2304" s="37" t="str">
        <f>"CRS25WT6009022"</f>
        <v>CRS25WT6009022</v>
      </c>
      <c r="C2304" s="38">
        <v>45952</v>
      </c>
      <c r="D2304" s="39">
        <v>2.2268518518518521E-2</v>
      </c>
      <c r="E2304" s="37" t="s">
        <v>62</v>
      </c>
      <c r="F2304" s="37">
        <v>338</v>
      </c>
      <c r="G2304" s="37">
        <v>4</v>
      </c>
      <c r="H2304" s="37">
        <v>338.54766845703102</v>
      </c>
      <c r="I2304" s="37">
        <v>10.5327310562134</v>
      </c>
      <c r="J2304" s="37">
        <v>41.0409126281738</v>
      </c>
      <c r="K2304" s="37">
        <v>9.8435173034668004</v>
      </c>
      <c r="L2304" s="37">
        <v>34.392955780029297</v>
      </c>
      <c r="M2304" s="37">
        <v>0.78318041563034102</v>
      </c>
      <c r="N2304" s="37">
        <v>16.470331192016602</v>
      </c>
      <c r="O2304" s="37">
        <v>0</v>
      </c>
      <c r="P2304" s="37">
        <v>0</v>
      </c>
      <c r="Q2304" s="37">
        <v>1.43849069718271E-3</v>
      </c>
      <c r="R2304" s="37">
        <v>25</v>
      </c>
      <c r="S2304" s="37">
        <v>0.36914452910423301</v>
      </c>
      <c r="T2304" s="37">
        <v>1002.17572021484</v>
      </c>
      <c r="U2304" s="37">
        <v>1416.15612792969</v>
      </c>
      <c r="V2304" s="13"/>
      <c r="W2304" s="13"/>
      <c r="X2304" s="13"/>
      <c r="Y2304" s="13"/>
      <c r="Z2304" s="13"/>
      <c r="AA2304" s="13"/>
    </row>
    <row r="2305" spans="1:27" ht="15.75" customHeight="1" x14ac:dyDescent="0.2">
      <c r="A2305" s="13"/>
      <c r="B2305" s="37" t="str">
        <f>"CRS25WT6009023"</f>
        <v>CRS25WT6009023</v>
      </c>
      <c r="C2305" s="38">
        <v>45951</v>
      </c>
      <c r="D2305" s="39">
        <v>0.99140046296296302</v>
      </c>
      <c r="E2305" s="37" t="s">
        <v>62</v>
      </c>
      <c r="F2305" s="37">
        <v>337</v>
      </c>
      <c r="G2305" s="37">
        <v>4</v>
      </c>
      <c r="H2305" s="37">
        <v>337.30136108398398</v>
      </c>
      <c r="I2305" s="37">
        <v>10.470588684081999</v>
      </c>
      <c r="J2305" s="37">
        <v>41.1040649414063</v>
      </c>
      <c r="K2305" s="37">
        <v>9.8013114929199201</v>
      </c>
      <c r="L2305" s="37">
        <v>34.413902282714801</v>
      </c>
      <c r="M2305" s="37">
        <v>0.78372234106063798</v>
      </c>
      <c r="N2305" s="37">
        <v>16.4096984863281</v>
      </c>
      <c r="O2305" s="37">
        <v>0</v>
      </c>
      <c r="P2305" s="37">
        <v>0</v>
      </c>
      <c r="Q2305" s="37">
        <v>1.51588078588247E-2</v>
      </c>
      <c r="R2305" s="37">
        <v>25</v>
      </c>
      <c r="S2305" s="37">
        <v>0.37117484211921697</v>
      </c>
      <c r="T2305" s="37">
        <v>1002.55303955078</v>
      </c>
      <c r="U2305" s="37">
        <v>1334.017578125</v>
      </c>
      <c r="V2305" s="13"/>
      <c r="W2305" s="13"/>
      <c r="X2305" s="13"/>
      <c r="Y2305" s="13"/>
      <c r="Z2305" s="13"/>
      <c r="AA2305" s="13"/>
    </row>
    <row r="2306" spans="1:27" ht="15.75" customHeight="1" x14ac:dyDescent="0.2">
      <c r="A2306" s="13"/>
      <c r="B2306" s="37" t="str">
        <f>"CRS25WT6009024"</f>
        <v>CRS25WT6009024</v>
      </c>
      <c r="C2306" s="38">
        <v>45951</v>
      </c>
      <c r="D2306" s="39">
        <v>0.9899768518518518</v>
      </c>
      <c r="E2306" s="37" t="s">
        <v>62</v>
      </c>
      <c r="F2306" s="37">
        <v>335</v>
      </c>
      <c r="G2306" s="37">
        <v>4</v>
      </c>
      <c r="H2306" s="37">
        <v>335.04446411132801</v>
      </c>
      <c r="I2306" s="37">
        <v>10.321632385253899</v>
      </c>
      <c r="J2306" s="37">
        <v>41.010551452636697</v>
      </c>
      <c r="K2306" s="37">
        <v>9.8013515472412092</v>
      </c>
      <c r="L2306" s="37">
        <v>34.183498382568402</v>
      </c>
      <c r="M2306" s="37">
        <v>0.79151374101638805</v>
      </c>
      <c r="N2306" s="37">
        <v>16.299900054931602</v>
      </c>
      <c r="O2306" s="37">
        <v>0</v>
      </c>
      <c r="P2306" s="37">
        <v>0</v>
      </c>
      <c r="Q2306" s="37">
        <v>1.0163689963519599E-2</v>
      </c>
      <c r="R2306" s="37">
        <v>25</v>
      </c>
      <c r="S2306" s="37">
        <v>0.37551936507224998</v>
      </c>
      <c r="T2306" s="37">
        <v>1002.31787109375</v>
      </c>
      <c r="U2306" s="37">
        <v>1447.82177734375</v>
      </c>
      <c r="V2306" s="13"/>
      <c r="W2306" s="13"/>
      <c r="X2306" s="13"/>
      <c r="Y2306" s="13"/>
      <c r="Z2306" s="13"/>
      <c r="AA2306" s="13"/>
    </row>
    <row r="2307" spans="1:27" ht="15.75" customHeight="1" x14ac:dyDescent="0.2">
      <c r="A2307" s="13"/>
      <c r="B2307" s="37" t="str">
        <f>"CRS25WT6009025"</f>
        <v>CRS25WT6009025</v>
      </c>
      <c r="C2307" s="38">
        <v>45952</v>
      </c>
      <c r="D2307" s="39">
        <v>6.2037037037037043E-3</v>
      </c>
      <c r="E2307" s="37" t="s">
        <v>62</v>
      </c>
      <c r="F2307" s="37">
        <v>328</v>
      </c>
      <c r="G2307" s="37">
        <v>4</v>
      </c>
      <c r="H2307" s="37">
        <v>328.62640380859398</v>
      </c>
      <c r="I2307" s="37">
        <v>10.2402286529541</v>
      </c>
      <c r="J2307" s="37">
        <v>40.9287300109863</v>
      </c>
      <c r="K2307" s="37">
        <v>9.5859909057617205</v>
      </c>
      <c r="L2307" s="37">
        <v>34.281944274902301</v>
      </c>
      <c r="M2307" s="37">
        <v>0.78408747911453203</v>
      </c>
      <c r="N2307" s="37">
        <v>15.9876623153687</v>
      </c>
      <c r="O2307" s="37">
        <v>0</v>
      </c>
      <c r="P2307" s="37">
        <v>0</v>
      </c>
      <c r="Q2307" s="37">
        <v>1.00102303549647E-2</v>
      </c>
      <c r="R2307" s="37">
        <v>25</v>
      </c>
      <c r="S2307" s="37">
        <v>0.37858498096466098</v>
      </c>
      <c r="T2307" s="37">
        <v>1001.58972167969</v>
      </c>
      <c r="U2307" s="37">
        <v>1857.42810058594</v>
      </c>
      <c r="V2307" s="13"/>
      <c r="W2307" s="13"/>
      <c r="X2307" s="13"/>
      <c r="Y2307" s="13"/>
      <c r="Z2307" s="13"/>
      <c r="AA2307" s="13"/>
    </row>
    <row r="2308" spans="1:27" ht="15.75" customHeight="1" x14ac:dyDescent="0.2">
      <c r="A2308" s="13"/>
      <c r="B2308" s="37" t="str">
        <f>"CRS25WT6009026"</f>
        <v>CRS25WT6009026</v>
      </c>
      <c r="C2308" s="38">
        <v>45951</v>
      </c>
      <c r="D2308" s="39">
        <v>0.99063657407407402</v>
      </c>
      <c r="E2308" s="37" t="s">
        <v>62</v>
      </c>
      <c r="F2308" s="37">
        <v>337</v>
      </c>
      <c r="G2308" s="37">
        <v>4</v>
      </c>
      <c r="H2308" s="37">
        <v>337.15216064453102</v>
      </c>
      <c r="I2308" s="37">
        <v>10.486034393310501</v>
      </c>
      <c r="J2308" s="37">
        <v>41.125526428222699</v>
      </c>
      <c r="K2308" s="37">
        <v>9.8136997222900408</v>
      </c>
      <c r="L2308" s="37">
        <v>34.355251312255902</v>
      </c>
      <c r="M2308" s="37">
        <v>0.78181356191635099</v>
      </c>
      <c r="N2308" s="37">
        <v>16.402441024780298</v>
      </c>
      <c r="O2308" s="37">
        <v>0</v>
      </c>
      <c r="P2308" s="37">
        <v>0</v>
      </c>
      <c r="Q2308" s="37">
        <v>1.51588078588247E-2</v>
      </c>
      <c r="R2308" s="37">
        <v>25</v>
      </c>
      <c r="S2308" s="37">
        <v>0.36858180165290799</v>
      </c>
      <c r="T2308" s="37">
        <v>1002.25299072266</v>
      </c>
      <c r="U2308" s="37">
        <v>615.83068847656295</v>
      </c>
      <c r="V2308" s="13"/>
      <c r="W2308" s="13"/>
      <c r="X2308" s="13"/>
      <c r="Y2308" s="13"/>
      <c r="Z2308" s="13"/>
      <c r="AA2308" s="13"/>
    </row>
    <row r="2309" spans="1:27" ht="15.75" customHeight="1" x14ac:dyDescent="0.2">
      <c r="A2309" s="13"/>
      <c r="B2309" s="37" t="str">
        <f>"CRS25WT6009027"</f>
        <v>CRS25WT6009027</v>
      </c>
      <c r="C2309" s="38">
        <v>45952</v>
      </c>
      <c r="D2309" s="39">
        <v>0.87674768518518509</v>
      </c>
      <c r="E2309" s="37" t="s">
        <v>62</v>
      </c>
      <c r="F2309" s="37">
        <v>323</v>
      </c>
      <c r="G2309" s="37">
        <v>4</v>
      </c>
      <c r="H2309" s="37">
        <v>323.25506591796898</v>
      </c>
      <c r="I2309" s="37">
        <v>9.9555597305297905</v>
      </c>
      <c r="J2309" s="37">
        <v>40.782020568847699</v>
      </c>
      <c r="K2309" s="37">
        <v>9.4845466613769496</v>
      </c>
      <c r="L2309" s="37">
        <v>34.082290649414098</v>
      </c>
      <c r="M2309" s="37">
        <v>0.79617935419082597</v>
      </c>
      <c r="N2309" s="37">
        <v>15.726346969604499</v>
      </c>
      <c r="O2309" s="37">
        <v>0</v>
      </c>
      <c r="P2309" s="37">
        <v>0</v>
      </c>
      <c r="Q2309" s="37">
        <v>1.5081845223903699E-2</v>
      </c>
      <c r="R2309" s="37">
        <v>25</v>
      </c>
      <c r="S2309" s="37">
        <v>0.38460946083068798</v>
      </c>
      <c r="T2309" s="37">
        <v>1000.66949462891</v>
      </c>
      <c r="U2309" s="37">
        <v>897.83660888671898</v>
      </c>
      <c r="V2309" s="13"/>
      <c r="W2309" s="13"/>
      <c r="X2309" s="13"/>
      <c r="Y2309" s="13"/>
      <c r="Z2309" s="13"/>
      <c r="AA2309" s="13"/>
    </row>
    <row r="2310" spans="1:27" ht="15.75" customHeight="1" x14ac:dyDescent="0.2">
      <c r="A2310" s="13"/>
      <c r="B2310" s="37" t="str">
        <f>"CRS25WT6009028"</f>
        <v>CRS25WT6009028</v>
      </c>
      <c r="C2310" s="38">
        <v>45952</v>
      </c>
      <c r="D2310" s="39">
        <v>0.92159722222222218</v>
      </c>
      <c r="E2310" s="37" t="s">
        <v>62</v>
      </c>
      <c r="F2310" s="37">
        <v>319</v>
      </c>
      <c r="G2310" s="37">
        <v>4</v>
      </c>
      <c r="H2310" s="37">
        <v>319.49313354492199</v>
      </c>
      <c r="I2310" s="37">
        <v>9.9451150894165004</v>
      </c>
      <c r="J2310" s="37">
        <v>40.761192321777301</v>
      </c>
      <c r="K2310" s="37">
        <v>9.3389101028442401</v>
      </c>
      <c r="L2310" s="37">
        <v>34.210968017578097</v>
      </c>
      <c r="M2310" s="37">
        <v>0.78814268112182595</v>
      </c>
      <c r="N2310" s="37">
        <v>15.5433292388916</v>
      </c>
      <c r="O2310" s="37">
        <v>0</v>
      </c>
      <c r="P2310" s="37">
        <v>0</v>
      </c>
      <c r="Q2310" s="37">
        <v>1.0476151481270801E-2</v>
      </c>
      <c r="R2310" s="37">
        <v>25</v>
      </c>
      <c r="S2310" s="37">
        <v>0.385366320610046</v>
      </c>
      <c r="T2310" s="37">
        <v>997.473876953125</v>
      </c>
      <c r="U2310" s="37">
        <v>617.18127441406205</v>
      </c>
      <c r="V2310" s="13"/>
      <c r="W2310" s="13"/>
      <c r="X2310" s="13"/>
      <c r="Y2310" s="13"/>
      <c r="Z2310" s="13"/>
      <c r="AA2310" s="13"/>
    </row>
    <row r="2311" spans="1:27" ht="15.75" customHeight="1" x14ac:dyDescent="0.2">
      <c r="A2311" s="13"/>
      <c r="B2311" s="37" t="str">
        <f>"CRS25WT6009029"</f>
        <v>CRS25WT6009029</v>
      </c>
      <c r="C2311" s="38">
        <v>45952</v>
      </c>
      <c r="D2311" s="39">
        <v>0.87618055555555552</v>
      </c>
      <c r="E2311" s="37" t="s">
        <v>62</v>
      </c>
      <c r="F2311" s="37">
        <v>321</v>
      </c>
      <c r="G2311" s="37">
        <v>4</v>
      </c>
      <c r="H2311" s="37">
        <v>321.50143432617199</v>
      </c>
      <c r="I2311" s="37">
        <v>9.9406967163085902</v>
      </c>
      <c r="J2311" s="37">
        <v>40.724723815917997</v>
      </c>
      <c r="K2311" s="37">
        <v>9.4676837921142596</v>
      </c>
      <c r="L2311" s="37">
        <v>33.957767486572301</v>
      </c>
      <c r="M2311" s="37">
        <v>0.79415988922119096</v>
      </c>
      <c r="N2311" s="37">
        <v>15.641033172607401</v>
      </c>
      <c r="O2311" s="37">
        <v>0</v>
      </c>
      <c r="P2311" s="37">
        <v>0</v>
      </c>
      <c r="Q2311" s="37">
        <v>1.19046065956354E-2</v>
      </c>
      <c r="R2311" s="37">
        <v>25</v>
      </c>
      <c r="S2311" s="37">
        <v>0.39292845129966703</v>
      </c>
      <c r="T2311" s="37">
        <v>1000.12762451172</v>
      </c>
      <c r="U2311" s="37">
        <v>1408.12805175781</v>
      </c>
      <c r="V2311" s="13"/>
      <c r="W2311" s="13"/>
      <c r="X2311" s="13"/>
      <c r="Y2311" s="13"/>
      <c r="Z2311" s="13"/>
      <c r="AA2311" s="13"/>
    </row>
    <row r="2312" spans="1:27" ht="15.75" customHeight="1" x14ac:dyDescent="0.2">
      <c r="A2312" s="13"/>
      <c r="B2312" s="37" t="str">
        <f>"CRS25WT6009030"</f>
        <v>CRS25WT6009030</v>
      </c>
      <c r="C2312" s="38">
        <v>45952</v>
      </c>
      <c r="D2312" s="39">
        <v>0.87527777777777782</v>
      </c>
      <c r="E2312" s="37" t="s">
        <v>62</v>
      </c>
      <c r="F2312" s="37">
        <v>322</v>
      </c>
      <c r="G2312" s="37">
        <v>4</v>
      </c>
      <c r="H2312" s="37">
        <v>322.79342651367199</v>
      </c>
      <c r="I2312" s="37">
        <v>9.9566402435302699</v>
      </c>
      <c r="J2312" s="37">
        <v>40.726802825927699</v>
      </c>
      <c r="K2312" s="37">
        <v>9.5366230010986293</v>
      </c>
      <c r="L2312" s="37">
        <v>33.847770690917997</v>
      </c>
      <c r="M2312" s="37">
        <v>0.79603385925293002</v>
      </c>
      <c r="N2312" s="37">
        <v>15.703888893127401</v>
      </c>
      <c r="O2312" s="37">
        <v>0</v>
      </c>
      <c r="P2312" s="37">
        <v>0</v>
      </c>
      <c r="Q2312" s="37">
        <v>1.7579404637217501E-2</v>
      </c>
      <c r="R2312" s="37">
        <v>25</v>
      </c>
      <c r="S2312" s="37">
        <v>0.401870638132095</v>
      </c>
      <c r="T2312" s="37">
        <v>999.779296875</v>
      </c>
      <c r="U2312" s="37">
        <v>795.51550292968795</v>
      </c>
      <c r="V2312" s="13"/>
      <c r="W2312" s="13"/>
      <c r="X2312" s="13"/>
      <c r="Y2312" s="13"/>
      <c r="Z2312" s="13"/>
      <c r="AA2312" s="13"/>
    </row>
    <row r="2313" spans="1:27" ht="15.75" customHeight="1" x14ac:dyDescent="0.2">
      <c r="A2313" s="13"/>
      <c r="B2313" s="37" t="str">
        <f>"CRS25WT6009031"</f>
        <v>CRS25WT6009031</v>
      </c>
      <c r="C2313" s="38">
        <v>45952</v>
      </c>
      <c r="D2313" s="39">
        <v>0.87445601851851851</v>
      </c>
      <c r="E2313" s="37" t="s">
        <v>62</v>
      </c>
      <c r="F2313" s="37">
        <v>321</v>
      </c>
      <c r="G2313" s="37">
        <v>4</v>
      </c>
      <c r="H2313" s="37">
        <v>321.67559814453102</v>
      </c>
      <c r="I2313" s="37">
        <v>9.9653024673461896</v>
      </c>
      <c r="J2313" s="37">
        <v>40.765087127685497</v>
      </c>
      <c r="K2313" s="37">
        <v>9.4359045028686506</v>
      </c>
      <c r="L2313" s="37">
        <v>34.090591430664098</v>
      </c>
      <c r="M2313" s="37">
        <v>0.79184329509735096</v>
      </c>
      <c r="N2313" s="37">
        <v>15.6495065689087</v>
      </c>
      <c r="O2313" s="37">
        <v>0</v>
      </c>
      <c r="P2313" s="37">
        <v>0</v>
      </c>
      <c r="Q2313" s="37">
        <v>1.37897012755275E-2</v>
      </c>
      <c r="R2313" s="37">
        <v>25</v>
      </c>
      <c r="S2313" s="37">
        <v>0.39591628313064597</v>
      </c>
      <c r="T2313" s="37">
        <v>998.88421630859398</v>
      </c>
      <c r="U2313" s="37">
        <v>1084.06762695312</v>
      </c>
      <c r="V2313" s="13"/>
      <c r="W2313" s="13"/>
      <c r="X2313" s="13"/>
      <c r="Y2313" s="13"/>
      <c r="Z2313" s="13"/>
      <c r="AA2313" s="13"/>
    </row>
    <row r="2314" spans="1:27" ht="15.75" customHeight="1" x14ac:dyDescent="0.2">
      <c r="A2314" s="13"/>
      <c r="B2314" s="37" t="str">
        <f>"CRS25WT6009032"</f>
        <v>CRS25WT6009032</v>
      </c>
      <c r="C2314" s="38">
        <v>45952</v>
      </c>
      <c r="D2314" s="39">
        <v>0.92030092592592594</v>
      </c>
      <c r="E2314" s="37" t="s">
        <v>62</v>
      </c>
      <c r="F2314" s="37">
        <v>322</v>
      </c>
      <c r="G2314" s="37">
        <v>4</v>
      </c>
      <c r="H2314" s="37">
        <v>322.15176391601602</v>
      </c>
      <c r="I2314" s="37">
        <v>10.0398845672607</v>
      </c>
      <c r="J2314" s="37">
        <v>40.710277557372997</v>
      </c>
      <c r="K2314" s="37">
        <v>9.4418249130249006</v>
      </c>
      <c r="L2314" s="37">
        <v>34.1196479797363</v>
      </c>
      <c r="M2314" s="37">
        <v>0.78818422555923495</v>
      </c>
      <c r="N2314" s="37">
        <v>15.672671318054199</v>
      </c>
      <c r="O2314" s="37">
        <v>0</v>
      </c>
      <c r="P2314" s="37">
        <v>0</v>
      </c>
      <c r="Q2314" s="37">
        <v>1.0327378287911399E-2</v>
      </c>
      <c r="R2314" s="37">
        <v>25</v>
      </c>
      <c r="S2314" s="37">
        <v>0.37934121489524802</v>
      </c>
      <c r="T2314" s="37">
        <v>998.517333984375</v>
      </c>
      <c r="U2314" s="37">
        <v>777.12951660156205</v>
      </c>
      <c r="V2314" s="13"/>
      <c r="W2314" s="13"/>
      <c r="X2314" s="13"/>
      <c r="Y2314" s="13"/>
      <c r="Z2314" s="13"/>
      <c r="AA2314" s="13"/>
    </row>
    <row r="2315" spans="1:27" ht="15.75" customHeight="1" x14ac:dyDescent="0.2">
      <c r="A2315" s="13"/>
      <c r="B2315" s="37" t="str">
        <f>"CRS25WT6009033"</f>
        <v>CRS25WT6009033</v>
      </c>
      <c r="C2315" s="38">
        <v>45952</v>
      </c>
      <c r="D2315" s="39">
        <v>0.91289351851851863</v>
      </c>
      <c r="E2315" s="37" t="s">
        <v>62</v>
      </c>
      <c r="F2315" s="37">
        <v>323</v>
      </c>
      <c r="G2315" s="37">
        <v>4</v>
      </c>
      <c r="H2315" s="37">
        <v>323.53326416015602</v>
      </c>
      <c r="I2315" s="37">
        <v>10.015709877014199</v>
      </c>
      <c r="J2315" s="37">
        <v>40.448040008544901</v>
      </c>
      <c r="K2315" s="37">
        <v>9.6174507141113299</v>
      </c>
      <c r="L2315" s="37">
        <v>33.640232086181598</v>
      </c>
      <c r="M2315" s="37">
        <v>0.79861915111541704</v>
      </c>
      <c r="N2315" s="37">
        <v>15.739881515502899</v>
      </c>
      <c r="O2315" s="37">
        <v>0</v>
      </c>
      <c r="P2315" s="37">
        <v>0</v>
      </c>
      <c r="Q2315" s="37">
        <v>1.5238075517118E-2</v>
      </c>
      <c r="R2315" s="37">
        <v>25</v>
      </c>
      <c r="S2315" s="37">
        <v>0.387766093015671</v>
      </c>
      <c r="T2315" s="37">
        <v>999.42932128906295</v>
      </c>
      <c r="U2315" s="37">
        <v>687.27990722656295</v>
      </c>
      <c r="V2315" s="13"/>
      <c r="W2315" s="13"/>
      <c r="X2315" s="13"/>
      <c r="Y2315" s="13"/>
      <c r="Z2315" s="13"/>
      <c r="AA2315" s="13"/>
    </row>
    <row r="2316" spans="1:27" ht="15.75" customHeight="1" x14ac:dyDescent="0.2">
      <c r="A2316" s="13"/>
      <c r="B2316" s="37" t="str">
        <f>"CRS25WT6009034"</f>
        <v>CRS25WT6009034</v>
      </c>
      <c r="C2316" s="38">
        <v>45952</v>
      </c>
      <c r="D2316" s="39">
        <v>0.8690972222222223</v>
      </c>
      <c r="E2316" s="37" t="s">
        <v>62</v>
      </c>
      <c r="F2316" s="37">
        <v>328</v>
      </c>
      <c r="G2316" s="37">
        <v>4</v>
      </c>
      <c r="H2316" s="37">
        <v>328.51672363281199</v>
      </c>
      <c r="I2316" s="37">
        <v>10.156918525695801</v>
      </c>
      <c r="J2316" s="37">
        <v>40.760913848877003</v>
      </c>
      <c r="K2316" s="37">
        <v>9.6453886032104492</v>
      </c>
      <c r="L2316" s="37">
        <v>34.059459686279297</v>
      </c>
      <c r="M2316" s="37">
        <v>0.79350852966308605</v>
      </c>
      <c r="N2316" s="37">
        <v>15.9823265075684</v>
      </c>
      <c r="O2316" s="37">
        <v>0</v>
      </c>
      <c r="P2316" s="37">
        <v>0</v>
      </c>
      <c r="Q2316" s="37">
        <v>1.0626683011650999E-2</v>
      </c>
      <c r="R2316" s="37">
        <v>25</v>
      </c>
      <c r="S2316" s="37">
        <v>0.37862136960029602</v>
      </c>
      <c r="T2316" s="37">
        <v>998.65325927734398</v>
      </c>
      <c r="U2316" s="37">
        <v>2007.78759765625</v>
      </c>
      <c r="V2316" s="13"/>
      <c r="W2316" s="13"/>
      <c r="X2316" s="13"/>
      <c r="Y2316" s="13"/>
      <c r="Z2316" s="13"/>
      <c r="AA2316" s="13"/>
    </row>
    <row r="2317" spans="1:27" ht="15.75" customHeight="1" x14ac:dyDescent="0.2">
      <c r="A2317" s="13"/>
      <c r="B2317" s="37" t="str">
        <f>"CRS25WT6009035"</f>
        <v>CRS25WT6009035</v>
      </c>
      <c r="C2317" s="38">
        <v>45952</v>
      </c>
      <c r="D2317" s="39">
        <v>0.9122337962962962</v>
      </c>
      <c r="E2317" s="37" t="s">
        <v>62</v>
      </c>
      <c r="F2317" s="37">
        <v>325</v>
      </c>
      <c r="G2317" s="37">
        <v>4</v>
      </c>
      <c r="H2317" s="37">
        <v>325.13702392578102</v>
      </c>
      <c r="I2317" s="37">
        <v>10.0347757339478</v>
      </c>
      <c r="J2317" s="37">
        <v>40.4874877929687</v>
      </c>
      <c r="K2317" s="37">
        <v>9.6621427536010707</v>
      </c>
      <c r="L2317" s="37">
        <v>33.650608062744098</v>
      </c>
      <c r="M2317" s="37">
        <v>0.80027258396148704</v>
      </c>
      <c r="N2317" s="37">
        <v>15.817904472351101</v>
      </c>
      <c r="O2317" s="37">
        <v>0</v>
      </c>
      <c r="P2317" s="37">
        <v>0</v>
      </c>
      <c r="Q2317" s="37">
        <v>1.0163689963519599E-2</v>
      </c>
      <c r="R2317" s="37">
        <v>25</v>
      </c>
      <c r="S2317" s="37">
        <v>0.39020285010337802</v>
      </c>
      <c r="T2317" s="37">
        <v>998.83074951171898</v>
      </c>
      <c r="U2317" s="37">
        <v>879.31677246093705</v>
      </c>
      <c r="V2317" s="13"/>
      <c r="W2317" s="13"/>
      <c r="X2317" s="13"/>
      <c r="Y2317" s="13"/>
      <c r="Z2317" s="13"/>
      <c r="AA2317" s="13"/>
    </row>
    <row r="2318" spans="1:27" ht="15.75" customHeight="1" x14ac:dyDescent="0.2">
      <c r="A2318" s="13"/>
      <c r="B2318" s="37" t="str">
        <f>"CRS25WT6009036"</f>
        <v>CRS25WT6009036</v>
      </c>
      <c r="C2318" s="38">
        <v>45952</v>
      </c>
      <c r="D2318" s="39">
        <v>0.91918981481481488</v>
      </c>
      <c r="E2318" s="37" t="s">
        <v>62</v>
      </c>
      <c r="F2318" s="37">
        <v>319</v>
      </c>
      <c r="G2318" s="37">
        <v>4</v>
      </c>
      <c r="H2318" s="37">
        <v>319.04211425781199</v>
      </c>
      <c r="I2318" s="37">
        <v>9.9211683273315394</v>
      </c>
      <c r="J2318" s="37">
        <v>40.759708404541001</v>
      </c>
      <c r="K2318" s="37">
        <v>9.3087854385375994</v>
      </c>
      <c r="L2318" s="37">
        <v>34.273227691650398</v>
      </c>
      <c r="M2318" s="37">
        <v>0.78895843029022195</v>
      </c>
      <c r="N2318" s="37">
        <v>15.5213871002197</v>
      </c>
      <c r="O2318" s="37">
        <v>0</v>
      </c>
      <c r="P2318" s="37">
        <v>0</v>
      </c>
      <c r="Q2318" s="37">
        <v>1.7585566267371198E-2</v>
      </c>
      <c r="R2318" s="37">
        <v>25</v>
      </c>
      <c r="S2318" s="37">
        <v>0.38249379396438599</v>
      </c>
      <c r="T2318" s="37">
        <v>997.86779785156205</v>
      </c>
      <c r="U2318" s="37">
        <v>1158.05822753906</v>
      </c>
      <c r="V2318" s="13"/>
      <c r="W2318" s="13"/>
      <c r="X2318" s="13"/>
      <c r="Y2318" s="13"/>
      <c r="Z2318" s="13"/>
      <c r="AA2318" s="13"/>
    </row>
    <row r="2319" spans="1:27" ht="15.75" customHeight="1" x14ac:dyDescent="0.2">
      <c r="A2319" s="13"/>
      <c r="B2319" s="37" t="str">
        <f>"CRS25WT6009037"</f>
        <v>CRS25WT6009037</v>
      </c>
      <c r="C2319" s="38">
        <v>45952</v>
      </c>
      <c r="D2319" s="39">
        <v>0.91778935185185195</v>
      </c>
      <c r="E2319" s="37" t="s">
        <v>62</v>
      </c>
      <c r="F2319" s="37">
        <v>320</v>
      </c>
      <c r="G2319" s="37">
        <v>4</v>
      </c>
      <c r="H2319" s="37">
        <v>320.41436767578102</v>
      </c>
      <c r="I2319" s="37">
        <v>10.0143795013428</v>
      </c>
      <c r="J2319" s="37">
        <v>40.7308540344238</v>
      </c>
      <c r="K2319" s="37">
        <v>9.3698167800903303</v>
      </c>
      <c r="L2319" s="37">
        <v>34.196437835693402</v>
      </c>
      <c r="M2319" s="37">
        <v>0.78553295135498002</v>
      </c>
      <c r="N2319" s="37">
        <v>15.588147163391101</v>
      </c>
      <c r="O2319" s="37">
        <v>0</v>
      </c>
      <c r="P2319" s="37">
        <v>0</v>
      </c>
      <c r="Q2319" s="37">
        <v>1.7601948231458699E-2</v>
      </c>
      <c r="R2319" s="37">
        <v>25</v>
      </c>
      <c r="S2319" s="37">
        <v>0.38682496547699002</v>
      </c>
      <c r="T2319" s="37">
        <v>999.44226074218795</v>
      </c>
      <c r="U2319" s="37">
        <v>938.67321777343705</v>
      </c>
      <c r="V2319" s="13"/>
      <c r="W2319" s="13"/>
      <c r="X2319" s="13"/>
      <c r="Y2319" s="13"/>
      <c r="Z2319" s="13"/>
      <c r="AA2319" s="13"/>
    </row>
    <row r="2320" spans="1:27" ht="15.75" customHeight="1" x14ac:dyDescent="0.2">
      <c r="A2320" s="13"/>
      <c r="B2320" s="37" t="str">
        <f>"CRS25WT6009038"</f>
        <v>CRS25WT6009038</v>
      </c>
      <c r="C2320" s="38">
        <v>45952</v>
      </c>
      <c r="D2320" s="39">
        <v>0.87228009259259265</v>
      </c>
      <c r="E2320" s="37" t="s">
        <v>62</v>
      </c>
      <c r="F2320" s="37">
        <v>324</v>
      </c>
      <c r="G2320" s="37">
        <v>4</v>
      </c>
      <c r="H2320" s="37">
        <v>324.25668334960898</v>
      </c>
      <c r="I2320" s="37">
        <v>10.040143013000501</v>
      </c>
      <c r="J2320" s="37">
        <v>40.8093070983887</v>
      </c>
      <c r="K2320" s="37">
        <v>9.5237922668456996</v>
      </c>
      <c r="L2320" s="37">
        <v>34.047008514404297</v>
      </c>
      <c r="M2320" s="37">
        <v>0.79138863086700395</v>
      </c>
      <c r="N2320" s="37">
        <v>15.7750759124756</v>
      </c>
      <c r="O2320" s="37">
        <v>0</v>
      </c>
      <c r="P2320" s="37">
        <v>0</v>
      </c>
      <c r="Q2320" s="37">
        <v>1.25409225001931E-2</v>
      </c>
      <c r="R2320" s="37">
        <v>25</v>
      </c>
      <c r="S2320" s="37">
        <v>0.39026802778244002</v>
      </c>
      <c r="T2320" s="37">
        <v>1000.28143310547</v>
      </c>
      <c r="U2320" s="37">
        <v>1365.515625</v>
      </c>
      <c r="V2320" s="13"/>
      <c r="W2320" s="13"/>
      <c r="X2320" s="13"/>
      <c r="Y2320" s="13"/>
      <c r="Z2320" s="13"/>
      <c r="AA2320" s="13"/>
    </row>
    <row r="2321" spans="1:27" ht="15.75" customHeight="1" x14ac:dyDescent="0.2">
      <c r="A2321" s="13"/>
      <c r="B2321" s="37" t="str">
        <f>"CRS25WT6009039"</f>
        <v>CRS25WT6009039</v>
      </c>
      <c r="C2321" s="38">
        <v>45952</v>
      </c>
      <c r="D2321" s="39">
        <v>0.86431712962962959</v>
      </c>
      <c r="E2321" s="37" t="s">
        <v>62</v>
      </c>
      <c r="F2321" s="37">
        <v>322</v>
      </c>
      <c r="G2321" s="37">
        <v>4</v>
      </c>
      <c r="H2321" s="37">
        <v>322.74957275390602</v>
      </c>
      <c r="I2321" s="37">
        <v>9.9908399581909197</v>
      </c>
      <c r="J2321" s="37">
        <v>40.695987701416001</v>
      </c>
      <c r="K2321" s="37">
        <v>9.4951553344726598</v>
      </c>
      <c r="L2321" s="37">
        <v>33.990974426269503</v>
      </c>
      <c r="M2321" s="37">
        <v>0.79380178451538097</v>
      </c>
      <c r="N2321" s="37">
        <v>15.701754570007299</v>
      </c>
      <c r="O2321" s="37">
        <v>0</v>
      </c>
      <c r="P2321" s="37">
        <v>0</v>
      </c>
      <c r="Q2321" s="37">
        <v>1.50818442925811E-2</v>
      </c>
      <c r="R2321" s="37">
        <v>25</v>
      </c>
      <c r="S2321" s="37">
        <v>0.38881444931030301</v>
      </c>
      <c r="T2321" s="37">
        <v>1000.31317138672</v>
      </c>
      <c r="U2321" s="37">
        <v>1062.72937011719</v>
      </c>
      <c r="V2321" s="13"/>
      <c r="W2321" s="13"/>
      <c r="X2321" s="13"/>
      <c r="Y2321" s="13"/>
      <c r="Z2321" s="13"/>
      <c r="AA2321" s="13"/>
    </row>
    <row r="2322" spans="1:27" ht="15.75" customHeight="1" x14ac:dyDescent="0.2">
      <c r="A2322" s="13"/>
      <c r="B2322" s="37" t="str">
        <f>"CRS25WT6009040"</f>
        <v>CRS25WT6009040</v>
      </c>
      <c r="C2322" s="38">
        <v>45952</v>
      </c>
      <c r="D2322" s="39">
        <v>0.86815972222222226</v>
      </c>
      <c r="E2322" s="37" t="s">
        <v>62</v>
      </c>
      <c r="F2322" s="37">
        <v>327</v>
      </c>
      <c r="G2322" s="37">
        <v>4</v>
      </c>
      <c r="H2322" s="37">
        <v>327.22018432617199</v>
      </c>
      <c r="I2322" s="37">
        <v>10.141034126281699</v>
      </c>
      <c r="J2322" s="37">
        <v>40.720516204833999</v>
      </c>
      <c r="K2322" s="37">
        <v>9.6260919570922905</v>
      </c>
      <c r="L2322" s="37">
        <v>33.993049621582003</v>
      </c>
      <c r="M2322" s="37">
        <v>0.79240018129348699</v>
      </c>
      <c r="N2322" s="37">
        <v>15.9192504882812</v>
      </c>
      <c r="O2322" s="37">
        <v>0</v>
      </c>
      <c r="P2322" s="37">
        <v>0</v>
      </c>
      <c r="Q2322" s="37">
        <v>1.51588078588247E-2</v>
      </c>
      <c r="R2322" s="37">
        <v>25</v>
      </c>
      <c r="S2322" s="37">
        <v>0.38913086056709301</v>
      </c>
      <c r="T2322" s="37">
        <v>999.769775390625</v>
      </c>
      <c r="U2322" s="37">
        <v>859.66241455078102</v>
      </c>
      <c r="V2322" s="13"/>
      <c r="W2322" s="13"/>
      <c r="X2322" s="13"/>
      <c r="Y2322" s="13"/>
      <c r="Z2322" s="13"/>
      <c r="AA2322" s="13"/>
    </row>
    <row r="2323" spans="1:27" ht="15.75" customHeight="1" x14ac:dyDescent="0.2">
      <c r="A2323" s="13"/>
      <c r="B2323" s="37" t="str">
        <f>"CRS25WT6009041"</f>
        <v>CRS25WT6009041</v>
      </c>
      <c r="C2323" s="38">
        <v>45952</v>
      </c>
      <c r="D2323" s="39">
        <v>0.90775462962962961</v>
      </c>
      <c r="E2323" s="37" t="s">
        <v>62</v>
      </c>
      <c r="F2323" s="37">
        <v>321</v>
      </c>
      <c r="G2323" s="37">
        <v>4</v>
      </c>
      <c r="H2323" s="37">
        <v>321.18728637695301</v>
      </c>
      <c r="I2323" s="37">
        <v>10.048240661621101</v>
      </c>
      <c r="J2323" s="37">
        <v>40.299434661865199</v>
      </c>
      <c r="K2323" s="37">
        <v>9.5944747924804705</v>
      </c>
      <c r="L2323" s="37">
        <v>33.476272583007798</v>
      </c>
      <c r="M2323" s="37">
        <v>0.79317563772201505</v>
      </c>
      <c r="N2323" s="37">
        <v>15.625749588012701</v>
      </c>
      <c r="O2323" s="37">
        <v>0</v>
      </c>
      <c r="P2323" s="37">
        <v>0</v>
      </c>
      <c r="Q2323" s="37">
        <v>1.51588078588247E-2</v>
      </c>
      <c r="R2323" s="37">
        <v>25</v>
      </c>
      <c r="S2323" s="37">
        <v>0.40032640099525502</v>
      </c>
      <c r="T2323" s="37">
        <v>998.73907470703102</v>
      </c>
      <c r="U2323" s="37">
        <v>533.59533691406295</v>
      </c>
      <c r="V2323" s="13"/>
      <c r="W2323" s="13"/>
      <c r="X2323" s="13"/>
      <c r="Y2323" s="13"/>
      <c r="Z2323" s="13"/>
      <c r="AA2323" s="13"/>
    </row>
    <row r="2324" spans="1:27" ht="15.75" customHeight="1" x14ac:dyDescent="0.2">
      <c r="A2324" s="13"/>
      <c r="B2324" s="37" t="str">
        <f>"CRS25WT6009042"</f>
        <v>CRS25WT6009042</v>
      </c>
      <c r="C2324" s="38">
        <v>45952</v>
      </c>
      <c r="D2324" s="39">
        <v>0.90715277777777781</v>
      </c>
      <c r="E2324" s="37" t="s">
        <v>62</v>
      </c>
      <c r="F2324" s="37">
        <v>320</v>
      </c>
      <c r="G2324" s="37">
        <v>4</v>
      </c>
      <c r="H2324" s="37">
        <v>320.44989013671898</v>
      </c>
      <c r="I2324" s="37">
        <v>10.0543985366821</v>
      </c>
      <c r="J2324" s="37">
        <v>40.268108367919901</v>
      </c>
      <c r="K2324" s="37">
        <v>9.5884981155395508</v>
      </c>
      <c r="L2324" s="37">
        <v>33.420238494872997</v>
      </c>
      <c r="M2324" s="37">
        <v>0.79148519039153997</v>
      </c>
      <c r="N2324" s="37">
        <v>15.589875221252401</v>
      </c>
      <c r="O2324" s="37">
        <v>0</v>
      </c>
      <c r="P2324" s="37">
        <v>0</v>
      </c>
      <c r="Q2324" s="37">
        <v>1.06352306902409E-2</v>
      </c>
      <c r="R2324" s="37">
        <v>25</v>
      </c>
      <c r="S2324" s="37">
        <v>0.39952990412712103</v>
      </c>
      <c r="T2324" s="37">
        <v>998.00531005859398</v>
      </c>
      <c r="U2324" s="37">
        <v>697.36901855468705</v>
      </c>
      <c r="V2324" s="13"/>
      <c r="W2324" s="13"/>
      <c r="X2324" s="13"/>
      <c r="Y2324" s="13"/>
      <c r="Z2324" s="13"/>
      <c r="AA2324" s="13"/>
    </row>
    <row r="2325" spans="1:27" ht="15.75" customHeight="1" x14ac:dyDescent="0.2">
      <c r="A2325" s="13"/>
      <c r="B2325" s="37" t="str">
        <f>"CRS25WT6009043"</f>
        <v>CRS25WT6009043</v>
      </c>
      <c r="C2325" s="38">
        <v>45952</v>
      </c>
      <c r="D2325" s="39">
        <v>0.90943287037037035</v>
      </c>
      <c r="E2325" s="37" t="s">
        <v>62</v>
      </c>
      <c r="F2325" s="37">
        <v>321</v>
      </c>
      <c r="G2325" s="37">
        <v>4</v>
      </c>
      <c r="H2325" s="37">
        <v>321.15567016601602</v>
      </c>
      <c r="I2325" s="37">
        <v>10.014840126037599</v>
      </c>
      <c r="J2325" s="37">
        <v>40.3227348327637</v>
      </c>
      <c r="K2325" s="37">
        <v>9.6048450469970703</v>
      </c>
      <c r="L2325" s="37">
        <v>33.436840057372997</v>
      </c>
      <c r="M2325" s="37">
        <v>0.79528278112411499</v>
      </c>
      <c r="N2325" s="37">
        <v>15.6242113113403</v>
      </c>
      <c r="O2325" s="37">
        <v>0</v>
      </c>
      <c r="P2325" s="37">
        <v>0</v>
      </c>
      <c r="Q2325" s="37">
        <v>1.06547614559531E-2</v>
      </c>
      <c r="R2325" s="37">
        <v>25</v>
      </c>
      <c r="S2325" s="37">
        <v>0.40218874812126199</v>
      </c>
      <c r="T2325" s="37">
        <v>998.12408447265602</v>
      </c>
      <c r="U2325" s="37">
        <v>612.90350341796898</v>
      </c>
      <c r="V2325" s="13"/>
      <c r="W2325" s="13"/>
      <c r="X2325" s="13"/>
      <c r="Y2325" s="13"/>
      <c r="Z2325" s="13"/>
      <c r="AA2325" s="13"/>
    </row>
    <row r="2326" spans="1:27" ht="15.75" customHeight="1" x14ac:dyDescent="0.2">
      <c r="A2326" s="13"/>
      <c r="B2326" s="37" t="str">
        <f>"CRS25WT6009044"</f>
        <v>CRS25WT6009044</v>
      </c>
      <c r="C2326" s="38">
        <v>45952</v>
      </c>
      <c r="D2326" s="39">
        <v>0.90869212962962964</v>
      </c>
      <c r="E2326" s="37" t="s">
        <v>62</v>
      </c>
      <c r="F2326" s="37">
        <v>320</v>
      </c>
      <c r="G2326" s="37">
        <v>4</v>
      </c>
      <c r="H2326" s="37">
        <v>320.79959106445301</v>
      </c>
      <c r="I2326" s="37">
        <v>10.0953817367554</v>
      </c>
      <c r="J2326" s="37">
        <v>40.283447265625</v>
      </c>
      <c r="K2326" s="37">
        <v>9.6103010177612305</v>
      </c>
      <c r="L2326" s="37">
        <v>33.380805969238303</v>
      </c>
      <c r="M2326" s="37">
        <v>0.78883183002471902</v>
      </c>
      <c r="N2326" s="37">
        <v>15.6068887710571</v>
      </c>
      <c r="O2326" s="37">
        <v>0</v>
      </c>
      <c r="P2326" s="37">
        <v>0</v>
      </c>
      <c r="Q2326" s="37">
        <v>1.04737123474479E-2</v>
      </c>
      <c r="R2326" s="37">
        <v>25</v>
      </c>
      <c r="S2326" s="37">
        <v>0.40205189585685702</v>
      </c>
      <c r="T2326" s="37">
        <v>998.0869140625</v>
      </c>
      <c r="U2326" s="37">
        <v>572.81353759765602</v>
      </c>
      <c r="V2326" s="13"/>
      <c r="W2326" s="13"/>
      <c r="X2326" s="13"/>
      <c r="Y2326" s="13"/>
      <c r="Z2326" s="13"/>
      <c r="AA2326" s="13"/>
    </row>
    <row r="2327" spans="1:27" ht="15.75" customHeight="1" x14ac:dyDescent="0.2">
      <c r="A2327" s="13"/>
      <c r="B2327" s="37" t="str">
        <f>"CRS25WT6009045"</f>
        <v>CRS25WT6009045</v>
      </c>
      <c r="C2327" s="38">
        <v>45952</v>
      </c>
      <c r="D2327" s="39">
        <v>0.91135416666666658</v>
      </c>
      <c r="E2327" s="37" t="s">
        <v>62</v>
      </c>
      <c r="F2327" s="37">
        <v>321</v>
      </c>
      <c r="G2327" s="37">
        <v>4</v>
      </c>
      <c r="H2327" s="37">
        <v>321.24255371093699</v>
      </c>
      <c r="I2327" s="37">
        <v>10.018526077270501</v>
      </c>
      <c r="J2327" s="37">
        <v>40.377986907958999</v>
      </c>
      <c r="K2327" s="37">
        <v>9.5789051055908203</v>
      </c>
      <c r="L2327" s="37">
        <v>33.536460876464801</v>
      </c>
      <c r="M2327" s="37">
        <v>0.79411715269088701</v>
      </c>
      <c r="N2327" s="37">
        <v>15.628438949585</v>
      </c>
      <c r="O2327" s="37">
        <v>0</v>
      </c>
      <c r="P2327" s="37">
        <v>0</v>
      </c>
      <c r="Q2327" s="37">
        <v>1.03176152333617E-2</v>
      </c>
      <c r="R2327" s="37">
        <v>25</v>
      </c>
      <c r="S2327" s="37">
        <v>0.39110040664672902</v>
      </c>
      <c r="T2327" s="37">
        <v>998.55712890625</v>
      </c>
      <c r="U2327" s="37">
        <v>653.02770996093705</v>
      </c>
      <c r="V2327" s="13"/>
      <c r="W2327" s="13"/>
      <c r="X2327" s="13"/>
      <c r="Y2327" s="13"/>
      <c r="Z2327" s="13"/>
      <c r="AA2327" s="13"/>
    </row>
    <row r="2328" spans="1:27" ht="15.75" customHeight="1" x14ac:dyDescent="0.2">
      <c r="A2328" s="13"/>
      <c r="B2328" s="37" t="str">
        <f>"CRS25WT6009046"</f>
        <v>CRS25WT6009046</v>
      </c>
      <c r="C2328" s="38">
        <v>45952</v>
      </c>
      <c r="D2328" s="39">
        <v>0.9102662037037037</v>
      </c>
      <c r="E2328" s="37" t="s">
        <v>62</v>
      </c>
      <c r="F2328" s="37">
        <v>320</v>
      </c>
      <c r="G2328" s="37">
        <v>4</v>
      </c>
      <c r="H2328" s="37">
        <v>320.56741333007801</v>
      </c>
      <c r="I2328" s="37">
        <v>10.055518150329601</v>
      </c>
      <c r="J2328" s="37">
        <v>40.302284240722699</v>
      </c>
      <c r="K2328" s="37">
        <v>9.5818986892700195</v>
      </c>
      <c r="L2328" s="37">
        <v>33.455520629882798</v>
      </c>
      <c r="M2328" s="37">
        <v>0.79101598262786899</v>
      </c>
      <c r="N2328" s="37">
        <v>15.5955924987793</v>
      </c>
      <c r="O2328" s="37">
        <v>0</v>
      </c>
      <c r="P2328" s="37">
        <v>0</v>
      </c>
      <c r="Q2328" s="37">
        <v>1.5238094143569501E-2</v>
      </c>
      <c r="R2328" s="37">
        <v>25</v>
      </c>
      <c r="S2328" s="37">
        <v>0.398888379335403</v>
      </c>
      <c r="T2328" s="37">
        <v>997.96514892578102</v>
      </c>
      <c r="U2328" s="37">
        <v>666.75408935546898</v>
      </c>
      <c r="V2328" s="13"/>
      <c r="W2328" s="13"/>
      <c r="X2328" s="13"/>
      <c r="Y2328" s="13"/>
      <c r="Z2328" s="13"/>
      <c r="AA2328" s="13"/>
    </row>
    <row r="2329" spans="1:27" ht="15.75" customHeight="1" x14ac:dyDescent="0.2">
      <c r="A2329" s="13"/>
      <c r="B2329" s="37" t="str">
        <f>"CRS25WT6009048"</f>
        <v>CRS25WT6009048</v>
      </c>
      <c r="C2329" s="38">
        <v>45952</v>
      </c>
      <c r="D2329" s="39">
        <v>0.86730324074074072</v>
      </c>
      <c r="E2329" s="37" t="s">
        <v>62</v>
      </c>
      <c r="F2329" s="37">
        <v>322</v>
      </c>
      <c r="G2329" s="37">
        <v>4</v>
      </c>
      <c r="H2329" s="37">
        <v>322.12493896484398</v>
      </c>
      <c r="I2329" s="37">
        <v>10.079306602478001</v>
      </c>
      <c r="J2329" s="37">
        <v>40.707168579101598</v>
      </c>
      <c r="K2329" s="37">
        <v>9.5011425018310494</v>
      </c>
      <c r="L2329" s="37">
        <v>33.90380859375</v>
      </c>
      <c r="M2329" s="37">
        <v>0.78509604930877697</v>
      </c>
      <c r="N2329" s="37">
        <v>15.6713666915894</v>
      </c>
      <c r="O2329" s="37">
        <v>0</v>
      </c>
      <c r="P2329" s="37">
        <v>0</v>
      </c>
      <c r="Q2329" s="37">
        <v>1.5236857347190399E-2</v>
      </c>
      <c r="R2329" s="37">
        <v>25</v>
      </c>
      <c r="S2329" s="37">
        <v>0.39404043555259699</v>
      </c>
      <c r="T2329" s="37">
        <v>999.15228271484398</v>
      </c>
      <c r="U2329" s="37">
        <v>1673.8271484375</v>
      </c>
      <c r="V2329" s="13"/>
      <c r="W2329" s="13"/>
      <c r="X2329" s="13"/>
      <c r="Y2329" s="13"/>
      <c r="Z2329" s="13"/>
      <c r="AA2329" s="13"/>
    </row>
    <row r="2330" spans="1:27" ht="15.75" customHeight="1" x14ac:dyDescent="0.2">
      <c r="A2330" s="13"/>
      <c r="B2330" s="37" t="str">
        <f>"CRS25WT6009049"</f>
        <v>CRS25WT6009049</v>
      </c>
      <c r="C2330" s="38">
        <v>45952</v>
      </c>
      <c r="D2330" s="39">
        <v>0.86629629629629623</v>
      </c>
      <c r="E2330" s="37" t="s">
        <v>62</v>
      </c>
      <c r="F2330" s="37">
        <v>330</v>
      </c>
      <c r="G2330" s="37">
        <v>4</v>
      </c>
      <c r="H2330" s="37">
        <v>330.1044921875</v>
      </c>
      <c r="I2330" s="37">
        <v>10.3486442565918</v>
      </c>
      <c r="J2330" s="37">
        <v>40.700405120849602</v>
      </c>
      <c r="K2330" s="37">
        <v>9.7478399276733398</v>
      </c>
      <c r="L2330" s="37">
        <v>33.864372253417997</v>
      </c>
      <c r="M2330" s="37">
        <v>0.78373497724533103</v>
      </c>
      <c r="N2330" s="37">
        <v>16.059572219848601</v>
      </c>
      <c r="O2330" s="37">
        <v>0</v>
      </c>
      <c r="P2330" s="37">
        <v>0</v>
      </c>
      <c r="Q2330" s="37">
        <v>1.19047593325377E-2</v>
      </c>
      <c r="R2330" s="37">
        <v>25</v>
      </c>
      <c r="S2330" s="37">
        <v>0.38895598053932201</v>
      </c>
      <c r="T2330" s="37">
        <v>998.740478515625</v>
      </c>
      <c r="U2330" s="37">
        <v>846.91223144531295</v>
      </c>
      <c r="V2330" s="13"/>
      <c r="W2330" s="13"/>
      <c r="X2330" s="13"/>
      <c r="Y2330" s="13"/>
      <c r="Z2330" s="13"/>
      <c r="AA2330" s="13"/>
    </row>
    <row r="2331" spans="1:27" ht="15.75" customHeight="1" x14ac:dyDescent="0.2">
      <c r="A2331" s="13"/>
      <c r="B2331" s="37" t="str">
        <f>"CRS25WT6009051"</f>
        <v>CRS25WT6009051</v>
      </c>
      <c r="C2331" s="38">
        <v>45952</v>
      </c>
      <c r="D2331" s="39">
        <v>0.86506944444444445</v>
      </c>
      <c r="E2331" s="37" t="s">
        <v>62</v>
      </c>
      <c r="F2331" s="37">
        <v>324</v>
      </c>
      <c r="G2331" s="37">
        <v>4</v>
      </c>
      <c r="H2331" s="37">
        <v>324.00109863281199</v>
      </c>
      <c r="I2331" s="37">
        <v>10.1152048110962</v>
      </c>
      <c r="J2331" s="37">
        <v>40.6897163391113</v>
      </c>
      <c r="K2331" s="37">
        <v>9.5635061264038104</v>
      </c>
      <c r="L2331" s="37">
        <v>33.878902435302699</v>
      </c>
      <c r="M2331" s="37">
        <v>0.787203729152679</v>
      </c>
      <c r="N2331" s="37">
        <v>15.762641906738301</v>
      </c>
      <c r="O2331" s="37">
        <v>0</v>
      </c>
      <c r="P2331" s="37">
        <v>0</v>
      </c>
      <c r="Q2331" s="37">
        <v>1.2619037181138999E-2</v>
      </c>
      <c r="R2331" s="37">
        <v>25</v>
      </c>
      <c r="S2331" s="37">
        <v>0.38969585299491899</v>
      </c>
      <c r="T2331" s="37">
        <v>999.12115478515602</v>
      </c>
      <c r="U2331" s="37">
        <v>616.56707763671898</v>
      </c>
      <c r="V2331" s="13"/>
      <c r="W2331" s="13"/>
      <c r="X2331" s="13"/>
      <c r="Y2331" s="13"/>
      <c r="Z2331" s="13"/>
      <c r="AA2331" s="13"/>
    </row>
    <row r="2332" spans="1:27" ht="15.75" customHeight="1" x14ac:dyDescent="0.2">
      <c r="A2332" s="13"/>
      <c r="B2332" s="37" t="str">
        <f>"CRS25WT6009052"</f>
        <v>CRS25WT6009052</v>
      </c>
      <c r="C2332" s="38">
        <v>45952</v>
      </c>
      <c r="D2332" s="39">
        <v>0.86365740740740737</v>
      </c>
      <c r="E2332" s="37" t="s">
        <v>62</v>
      </c>
      <c r="F2332" s="37">
        <v>327</v>
      </c>
      <c r="G2332" s="37">
        <v>4</v>
      </c>
      <c r="H2332" s="37">
        <v>327.95007324218801</v>
      </c>
      <c r="I2332" s="37">
        <v>10.1185970306396</v>
      </c>
      <c r="J2332" s="37">
        <v>40.637996673583999</v>
      </c>
      <c r="K2332" s="37">
        <v>9.70086765289307</v>
      </c>
      <c r="L2332" s="37">
        <v>33.806262969970703</v>
      </c>
      <c r="M2332" s="37">
        <v>0.79754489660263095</v>
      </c>
      <c r="N2332" s="37">
        <v>15.954758644104</v>
      </c>
      <c r="O2332" s="37">
        <v>0</v>
      </c>
      <c r="P2332" s="37">
        <v>0</v>
      </c>
      <c r="Q2332" s="37">
        <v>1.0327381081879101E-2</v>
      </c>
      <c r="R2332" s="37">
        <v>25</v>
      </c>
      <c r="S2332" s="37">
        <v>0.38264694809913602</v>
      </c>
      <c r="T2332" s="37">
        <v>997.59564208984398</v>
      </c>
      <c r="U2332" s="37">
        <v>1154.52648925781</v>
      </c>
      <c r="V2332" s="13"/>
      <c r="W2332" s="13"/>
      <c r="X2332" s="13"/>
      <c r="Y2332" s="13"/>
      <c r="Z2332" s="13"/>
      <c r="AA2332" s="13"/>
    </row>
    <row r="2333" spans="1:27" ht="15.75" customHeight="1" x14ac:dyDescent="0.2">
      <c r="A2333" s="13"/>
      <c r="B2333" s="37" t="str">
        <f>"CRS25WT6009053"</f>
        <v>CRS25WT6009053</v>
      </c>
      <c r="C2333" s="38">
        <v>45952</v>
      </c>
      <c r="D2333" s="39">
        <v>0.90265046296296303</v>
      </c>
      <c r="E2333" s="37" t="s">
        <v>62</v>
      </c>
      <c r="F2333" s="37">
        <v>320</v>
      </c>
      <c r="G2333" s="37">
        <v>4</v>
      </c>
      <c r="H2333" s="37">
        <v>320.24768066406301</v>
      </c>
      <c r="I2333" s="37">
        <v>10.2068977355957</v>
      </c>
      <c r="J2333" s="37">
        <v>40.092067718505902</v>
      </c>
      <c r="K2333" s="37">
        <v>9.62908935546875</v>
      </c>
      <c r="L2333" s="37">
        <v>33.258358001708999</v>
      </c>
      <c r="M2333" s="37">
        <v>0.78258907794952404</v>
      </c>
      <c r="N2333" s="37">
        <v>15.5800380706787</v>
      </c>
      <c r="O2333" s="37">
        <v>0</v>
      </c>
      <c r="P2333" s="37">
        <v>0</v>
      </c>
      <c r="Q2333" s="37">
        <v>1.7579404637217501E-2</v>
      </c>
      <c r="R2333" s="37">
        <v>25</v>
      </c>
      <c r="S2333" s="37">
        <v>0.39748233556747398</v>
      </c>
      <c r="T2333" s="37">
        <v>999.00347900390602</v>
      </c>
      <c r="U2333" s="37">
        <v>453.79345703125</v>
      </c>
      <c r="V2333" s="13"/>
      <c r="W2333" s="13"/>
      <c r="X2333" s="13"/>
      <c r="Y2333" s="13"/>
      <c r="Z2333" s="13"/>
      <c r="AA2333" s="13"/>
    </row>
    <row r="2334" spans="1:27" ht="15.75" customHeight="1" x14ac:dyDescent="0.2">
      <c r="A2334" s="13"/>
      <c r="B2334" s="37" t="str">
        <f>"CRS25WT6009054"</f>
        <v>CRS25WT6009054</v>
      </c>
      <c r="C2334" s="38">
        <v>45952</v>
      </c>
      <c r="D2334" s="39">
        <v>0.90210648148148154</v>
      </c>
      <c r="E2334" s="37" t="s">
        <v>62</v>
      </c>
      <c r="F2334" s="37">
        <v>323</v>
      </c>
      <c r="G2334" s="37">
        <v>4</v>
      </c>
      <c r="H2334" s="37">
        <v>323.24285888671898</v>
      </c>
      <c r="I2334" s="37">
        <v>10.1307048797607</v>
      </c>
      <c r="J2334" s="37">
        <v>40.2623100280762</v>
      </c>
      <c r="K2334" s="37">
        <v>9.6792831420898402</v>
      </c>
      <c r="L2334" s="37">
        <v>33.395332336425803</v>
      </c>
      <c r="M2334" s="37">
        <v>0.79248416423797596</v>
      </c>
      <c r="N2334" s="37">
        <v>15.7257528305054</v>
      </c>
      <c r="O2334" s="37">
        <v>0</v>
      </c>
      <c r="P2334" s="37">
        <v>0</v>
      </c>
      <c r="Q2334" s="37">
        <v>1.0952303186059E-2</v>
      </c>
      <c r="R2334" s="37">
        <v>25</v>
      </c>
      <c r="S2334" s="37">
        <v>0.39521476626396201</v>
      </c>
      <c r="T2334" s="37">
        <v>1000.68988037109</v>
      </c>
      <c r="U2334" s="37">
        <v>636.99786376953102</v>
      </c>
      <c r="V2334" s="13"/>
      <c r="W2334" s="13"/>
      <c r="X2334" s="13"/>
      <c r="Y2334" s="13"/>
      <c r="Z2334" s="13"/>
      <c r="AA2334" s="13"/>
    </row>
    <row r="2335" spans="1:27" ht="15.75" customHeight="1" x14ac:dyDescent="0.2">
      <c r="A2335" s="13"/>
      <c r="B2335" s="37" t="str">
        <f>"CRS25WT6009055"</f>
        <v>CRS25WT6009055</v>
      </c>
      <c r="C2335" s="38">
        <v>45952</v>
      </c>
      <c r="D2335" s="39">
        <v>0.9041203703703703</v>
      </c>
      <c r="E2335" s="37" t="s">
        <v>62</v>
      </c>
      <c r="F2335" s="37">
        <v>321</v>
      </c>
      <c r="G2335" s="37">
        <v>4</v>
      </c>
      <c r="H2335" s="37">
        <v>321.33670043945301</v>
      </c>
      <c r="I2335" s="37">
        <v>10.122657775878899</v>
      </c>
      <c r="J2335" s="37">
        <v>40.2064399719238</v>
      </c>
      <c r="K2335" s="37">
        <v>9.6467838287353498</v>
      </c>
      <c r="L2335" s="37">
        <v>33.3102416992188</v>
      </c>
      <c r="M2335" s="37">
        <v>0.78953278064727805</v>
      </c>
      <c r="N2335" s="37">
        <v>15.633018493652299</v>
      </c>
      <c r="O2335" s="37">
        <v>0</v>
      </c>
      <c r="P2335" s="37">
        <v>0</v>
      </c>
      <c r="Q2335" s="37">
        <v>1.25397015362978E-2</v>
      </c>
      <c r="R2335" s="37">
        <v>25</v>
      </c>
      <c r="S2335" s="37">
        <v>0.39590784907340998</v>
      </c>
      <c r="T2335" s="37">
        <v>998.5556640625</v>
      </c>
      <c r="U2335" s="37">
        <v>778.09613037109398</v>
      </c>
      <c r="V2335" s="13"/>
      <c r="W2335" s="13"/>
      <c r="X2335" s="13"/>
      <c r="Y2335" s="13"/>
      <c r="Z2335" s="13"/>
      <c r="AA2335" s="13"/>
    </row>
    <row r="2336" spans="1:27" ht="15.75" customHeight="1" x14ac:dyDescent="0.2">
      <c r="A2336" s="13"/>
      <c r="B2336" s="37" t="str">
        <f>"CRS25WT6009056"</f>
        <v>CRS25WT6009056</v>
      </c>
      <c r="C2336" s="38">
        <v>45952</v>
      </c>
      <c r="D2336" s="39">
        <v>0.90324074074074068</v>
      </c>
      <c r="E2336" s="37" t="s">
        <v>62</v>
      </c>
      <c r="F2336" s="37">
        <v>323</v>
      </c>
      <c r="G2336" s="37">
        <v>4</v>
      </c>
      <c r="H2336" s="37">
        <v>323.05853271484398</v>
      </c>
      <c r="I2336" s="37">
        <v>10.107707977294901</v>
      </c>
      <c r="J2336" s="37">
        <v>40.165176391601598</v>
      </c>
      <c r="K2336" s="37">
        <v>9.6864051818847692</v>
      </c>
      <c r="L2336" s="37">
        <v>33.351749420166001</v>
      </c>
      <c r="M2336" s="37">
        <v>0.79575401544570901</v>
      </c>
      <c r="N2336" s="37">
        <v>15.7167854309082</v>
      </c>
      <c r="O2336" s="37">
        <v>0</v>
      </c>
      <c r="P2336" s="37">
        <v>0</v>
      </c>
      <c r="Q2336" s="37">
        <v>1.5238075517118E-2</v>
      </c>
      <c r="R2336" s="37">
        <v>25</v>
      </c>
      <c r="S2336" s="37">
        <v>0.389660894870758</v>
      </c>
      <c r="T2336" s="37">
        <v>998.12048339843795</v>
      </c>
      <c r="U2336" s="37">
        <v>1228.8740234375</v>
      </c>
      <c r="V2336" s="13"/>
      <c r="W2336" s="13"/>
      <c r="X2336" s="13"/>
      <c r="Y2336" s="13"/>
      <c r="Z2336" s="13"/>
      <c r="AA2336" s="13"/>
    </row>
    <row r="2337" spans="1:27" ht="15.75" customHeight="1" x14ac:dyDescent="0.2">
      <c r="A2337" s="13"/>
      <c r="B2337" s="37" t="str">
        <f>"CRS25WT6009057"</f>
        <v>CRS25WT6009057</v>
      </c>
      <c r="C2337" s="38">
        <v>45952</v>
      </c>
      <c r="D2337" s="39">
        <v>0.90590277777777783</v>
      </c>
      <c r="E2337" s="37" t="s">
        <v>62</v>
      </c>
      <c r="F2337" s="37">
        <v>320</v>
      </c>
      <c r="G2337" s="37">
        <v>4</v>
      </c>
      <c r="H2337" s="37">
        <v>320.79113769531301</v>
      </c>
      <c r="I2337" s="37">
        <v>10.032960891723601</v>
      </c>
      <c r="J2337" s="37">
        <v>40.174507141113303</v>
      </c>
      <c r="K2337" s="37">
        <v>9.6088542938232404</v>
      </c>
      <c r="L2337" s="37">
        <v>33.384952545166001</v>
      </c>
      <c r="M2337" s="37">
        <v>0.79587101936340299</v>
      </c>
      <c r="N2337" s="37">
        <v>15.606476783752401</v>
      </c>
      <c r="O2337" s="37">
        <v>0</v>
      </c>
      <c r="P2337" s="37">
        <v>0</v>
      </c>
      <c r="Q2337" s="37">
        <v>1.3809213414788199E-2</v>
      </c>
      <c r="R2337" s="37">
        <v>25</v>
      </c>
      <c r="S2337" s="37">
        <v>0.39618137478828402</v>
      </c>
      <c r="T2337" s="37">
        <v>999.555419921875</v>
      </c>
      <c r="U2337" s="37">
        <v>644.52001953125</v>
      </c>
      <c r="V2337" s="13"/>
      <c r="W2337" s="13"/>
      <c r="X2337" s="13"/>
      <c r="Y2337" s="13"/>
      <c r="Z2337" s="13"/>
      <c r="AA2337" s="13"/>
    </row>
    <row r="2338" spans="1:27" ht="15.75" customHeight="1" x14ac:dyDescent="0.2">
      <c r="A2338" s="13"/>
      <c r="B2338" s="37" t="str">
        <f>"CRS25WT6009058"</f>
        <v>CRS25WT6009058</v>
      </c>
      <c r="C2338" s="38">
        <v>45952</v>
      </c>
      <c r="D2338" s="39">
        <v>0.90535879629629623</v>
      </c>
      <c r="E2338" s="37" t="s">
        <v>62</v>
      </c>
      <c r="F2338" s="37">
        <v>321</v>
      </c>
      <c r="G2338" s="37">
        <v>4</v>
      </c>
      <c r="H2338" s="37">
        <v>321.19909667968699</v>
      </c>
      <c r="I2338" s="37">
        <v>10.0695886611938</v>
      </c>
      <c r="J2338" s="37">
        <v>40.264240264892599</v>
      </c>
      <c r="K2338" s="37">
        <v>9.61151218414307</v>
      </c>
      <c r="L2338" s="37">
        <v>33.418163299560497</v>
      </c>
      <c r="M2338" s="37">
        <v>0.79221504926681496</v>
      </c>
      <c r="N2338" s="37">
        <v>15.626324653625501</v>
      </c>
      <c r="O2338" s="37">
        <v>0</v>
      </c>
      <c r="P2338" s="37">
        <v>0</v>
      </c>
      <c r="Q2338" s="37">
        <v>1.13095231354237E-2</v>
      </c>
      <c r="R2338" s="37">
        <v>25</v>
      </c>
      <c r="S2338" s="37">
        <v>0.39827048778533902</v>
      </c>
      <c r="T2338" s="37">
        <v>998.27941894531295</v>
      </c>
      <c r="U2338" s="37">
        <v>696.71875</v>
      </c>
      <c r="V2338" s="13"/>
      <c r="W2338" s="13"/>
      <c r="X2338" s="13"/>
      <c r="Y2338" s="13"/>
      <c r="Z2338" s="13"/>
      <c r="AA2338" s="13"/>
    </row>
    <row r="2339" spans="1:27" ht="15.75" customHeight="1" x14ac:dyDescent="0.2">
      <c r="A2339" s="13"/>
      <c r="B2339" s="37" t="str">
        <f>"CRS25WT6009059"</f>
        <v>CRS25WT6009059</v>
      </c>
      <c r="C2339" s="38">
        <v>45952</v>
      </c>
      <c r="D2339" s="39">
        <v>0.86303240740740739</v>
      </c>
      <c r="E2339" s="37" t="s">
        <v>62</v>
      </c>
      <c r="F2339" s="37">
        <v>323</v>
      </c>
      <c r="G2339" s="37">
        <v>4</v>
      </c>
      <c r="H2339" s="37">
        <v>323.49520874023398</v>
      </c>
      <c r="I2339" s="37">
        <v>10.0613451004028</v>
      </c>
      <c r="J2339" s="37">
        <v>40.716804504394503</v>
      </c>
      <c r="K2339" s="37">
        <v>9.5020074844360298</v>
      </c>
      <c r="L2339" s="37">
        <v>34.044933319091797</v>
      </c>
      <c r="M2339" s="37">
        <v>0.78965634107589699</v>
      </c>
      <c r="N2339" s="37">
        <v>15.738030433654799</v>
      </c>
      <c r="O2339" s="37">
        <v>0</v>
      </c>
      <c r="P2339" s="37">
        <v>0</v>
      </c>
      <c r="Q2339" s="37">
        <v>1.0476189665496301E-2</v>
      </c>
      <c r="R2339" s="37">
        <v>25</v>
      </c>
      <c r="S2339" s="37">
        <v>0.38537573814392101</v>
      </c>
      <c r="T2339" s="37">
        <v>997.88739013671898</v>
      </c>
      <c r="U2339" s="37">
        <v>644.053466796875</v>
      </c>
      <c r="V2339" s="13"/>
      <c r="W2339" s="13"/>
      <c r="X2339" s="13"/>
      <c r="Y2339" s="13"/>
      <c r="Z2339" s="13"/>
      <c r="AA2339" s="13"/>
    </row>
    <row r="2340" spans="1:27" ht="15.75" customHeight="1" x14ac:dyDescent="0.2">
      <c r="A2340" s="13"/>
      <c r="B2340" s="37" t="str">
        <f>"CRS25WT6009060"</f>
        <v>CRS25WT6009060</v>
      </c>
      <c r="C2340" s="38">
        <v>45952</v>
      </c>
      <c r="D2340" s="39">
        <v>0.86166666666666669</v>
      </c>
      <c r="E2340" s="37" t="s">
        <v>62</v>
      </c>
      <c r="F2340" s="37">
        <v>320</v>
      </c>
      <c r="G2340" s="37">
        <v>4</v>
      </c>
      <c r="H2340" s="37">
        <v>320.40005493164102</v>
      </c>
      <c r="I2340" s="37">
        <v>9.8878908157348597</v>
      </c>
      <c r="J2340" s="37">
        <v>40.665721893310497</v>
      </c>
      <c r="K2340" s="37">
        <v>9.4277601242065394</v>
      </c>
      <c r="L2340" s="37">
        <v>33.984745025634801</v>
      </c>
      <c r="M2340" s="37">
        <v>0.79682040214538596</v>
      </c>
      <c r="N2340" s="37">
        <v>15.587450981140099</v>
      </c>
      <c r="O2340" s="37">
        <v>0</v>
      </c>
      <c r="P2340" s="37">
        <v>0</v>
      </c>
      <c r="Q2340" s="37">
        <v>1.0327381081879101E-2</v>
      </c>
      <c r="R2340" s="37">
        <v>25</v>
      </c>
      <c r="S2340" s="37">
        <v>0.39147764444351202</v>
      </c>
      <c r="T2340" s="37">
        <v>999.17272949218795</v>
      </c>
      <c r="U2340" s="37">
        <v>2811.39672851562</v>
      </c>
      <c r="V2340" s="13"/>
      <c r="W2340" s="13"/>
      <c r="X2340" s="13"/>
      <c r="Y2340" s="13"/>
      <c r="Z2340" s="13"/>
      <c r="AA2340" s="13"/>
    </row>
    <row r="2341" spans="1:27" ht="15.75" customHeight="1" x14ac:dyDescent="0.2">
      <c r="A2341" s="13"/>
      <c r="B2341" s="37" t="str">
        <f>"CRS25WT6009061"</f>
        <v>CRS25WT6009061</v>
      </c>
      <c r="C2341" s="38">
        <v>45952</v>
      </c>
      <c r="D2341" s="39">
        <v>0.86094907407407406</v>
      </c>
      <c r="E2341" s="37" t="s">
        <v>62</v>
      </c>
      <c r="F2341" s="37">
        <v>321</v>
      </c>
      <c r="G2341" s="37">
        <v>4</v>
      </c>
      <c r="H2341" s="37">
        <v>321.52139282226602</v>
      </c>
      <c r="I2341" s="37">
        <v>9.9446601867675799</v>
      </c>
      <c r="J2341" s="37">
        <v>40.677623748779297</v>
      </c>
      <c r="K2341" s="37">
        <v>9.4758024215698207</v>
      </c>
      <c r="L2341" s="37">
        <v>33.9307861328125</v>
      </c>
      <c r="M2341" s="37">
        <v>0.79481190443038896</v>
      </c>
      <c r="N2341" s="37">
        <v>15.6420040130615</v>
      </c>
      <c r="O2341" s="37">
        <v>0</v>
      </c>
      <c r="P2341" s="37">
        <v>0</v>
      </c>
      <c r="Q2341" s="37">
        <v>1.0654759593308E-2</v>
      </c>
      <c r="R2341" s="37">
        <v>25</v>
      </c>
      <c r="S2341" s="37">
        <v>0.39284986257553101</v>
      </c>
      <c r="T2341" s="37">
        <v>999.55224609375</v>
      </c>
      <c r="U2341" s="37">
        <v>3058.49975585937</v>
      </c>
      <c r="V2341" s="13"/>
      <c r="W2341" s="13"/>
      <c r="X2341" s="13"/>
      <c r="Y2341" s="13"/>
      <c r="Z2341" s="13"/>
      <c r="AA2341" s="13"/>
    </row>
    <row r="2342" spans="1:27" ht="15.75" customHeight="1" x14ac:dyDescent="0.2">
      <c r="A2342" s="13"/>
      <c r="B2342" s="37" t="str">
        <f>"CRS25WT6009062"</f>
        <v>CRS25WT6009062</v>
      </c>
      <c r="C2342" s="38">
        <v>45952</v>
      </c>
      <c r="D2342" s="39">
        <v>0.89796296296296296</v>
      </c>
      <c r="E2342" s="37" t="s">
        <v>62</v>
      </c>
      <c r="F2342" s="37">
        <v>323</v>
      </c>
      <c r="G2342" s="37">
        <v>4</v>
      </c>
      <c r="H2342" s="37">
        <v>323.26641845703102</v>
      </c>
      <c r="I2342" s="37">
        <v>10.0532283782959</v>
      </c>
      <c r="J2342" s="37">
        <v>40.451881408691399</v>
      </c>
      <c r="K2342" s="37">
        <v>9.6071481704711896</v>
      </c>
      <c r="L2342" s="37">
        <v>33.648532867431598</v>
      </c>
      <c r="M2342" s="37">
        <v>0.79490697383880604</v>
      </c>
      <c r="N2342" s="37">
        <v>15.7268991470337</v>
      </c>
      <c r="O2342" s="37">
        <v>0</v>
      </c>
      <c r="P2342" s="37">
        <v>0</v>
      </c>
      <c r="Q2342" s="37">
        <v>1.12704606726766E-2</v>
      </c>
      <c r="R2342" s="37">
        <v>25</v>
      </c>
      <c r="S2342" s="37">
        <v>0.39641034603118902</v>
      </c>
      <c r="T2342" s="37">
        <v>998.31866455078102</v>
      </c>
      <c r="U2342" s="37">
        <v>1025.96069335938</v>
      </c>
      <c r="V2342" s="13"/>
      <c r="W2342" s="13"/>
      <c r="X2342" s="13"/>
      <c r="Y2342" s="13"/>
      <c r="Z2342" s="13"/>
      <c r="AA2342" s="13"/>
    </row>
    <row r="2343" spans="1:27" ht="15.75" customHeight="1" x14ac:dyDescent="0.2">
      <c r="A2343" s="13"/>
      <c r="B2343" s="37" t="str">
        <f>"CRS25WT6009063"</f>
        <v>CRS25WT6009063</v>
      </c>
      <c r="C2343" s="38">
        <v>45952</v>
      </c>
      <c r="D2343" s="39">
        <v>0.89730324074074075</v>
      </c>
      <c r="E2343" s="37" t="s">
        <v>62</v>
      </c>
      <c r="F2343" s="37">
        <v>320</v>
      </c>
      <c r="G2343" s="37">
        <v>4</v>
      </c>
      <c r="H2343" s="37">
        <v>320.67834472656199</v>
      </c>
      <c r="I2343" s="37">
        <v>9.9774169921875</v>
      </c>
      <c r="J2343" s="37">
        <v>40.396976470947301</v>
      </c>
      <c r="K2343" s="37">
        <v>9.5085334777831996</v>
      </c>
      <c r="L2343" s="37">
        <v>33.7253227233887</v>
      </c>
      <c r="M2343" s="37">
        <v>0.79561442136764504</v>
      </c>
      <c r="N2343" s="37">
        <v>15.600989341735801</v>
      </c>
      <c r="O2343" s="37">
        <v>0</v>
      </c>
      <c r="P2343" s="37">
        <v>0</v>
      </c>
      <c r="Q2343" s="37">
        <v>1.37897012755275E-2</v>
      </c>
      <c r="R2343" s="37">
        <v>25</v>
      </c>
      <c r="S2343" s="37">
        <v>0.38914468884468101</v>
      </c>
      <c r="T2343" s="37">
        <v>997.746337890625</v>
      </c>
      <c r="U2343" s="37">
        <v>1140.513671875</v>
      </c>
      <c r="V2343" s="13"/>
      <c r="W2343" s="13"/>
      <c r="X2343" s="13"/>
      <c r="Y2343" s="13"/>
      <c r="Z2343" s="13"/>
      <c r="AA2343" s="13"/>
    </row>
    <row r="2344" spans="1:27" ht="15.75" customHeight="1" x14ac:dyDescent="0.2">
      <c r="A2344" s="13"/>
      <c r="B2344" s="37" t="str">
        <f>"CRS25WT6009064"</f>
        <v>CRS25WT6009064</v>
      </c>
      <c r="C2344" s="38">
        <v>45952</v>
      </c>
      <c r="D2344" s="39">
        <v>0.89923611111111112</v>
      </c>
      <c r="E2344" s="37" t="s">
        <v>62</v>
      </c>
      <c r="F2344" s="37">
        <v>324</v>
      </c>
      <c r="G2344" s="37">
        <v>4</v>
      </c>
      <c r="H2344" s="37">
        <v>324.14202880859398</v>
      </c>
      <c r="I2344" s="37">
        <v>10.1988725662231</v>
      </c>
      <c r="J2344" s="37">
        <v>40.290225982666001</v>
      </c>
      <c r="K2344" s="37">
        <v>9.6833381652831996</v>
      </c>
      <c r="L2344" s="37">
        <v>33.474201202392599</v>
      </c>
      <c r="M2344" s="37">
        <v>0.78883010149002097</v>
      </c>
      <c r="N2344" s="37">
        <v>15.769497871398899</v>
      </c>
      <c r="O2344" s="37">
        <v>0</v>
      </c>
      <c r="P2344" s="37">
        <v>0</v>
      </c>
      <c r="Q2344" s="37">
        <v>1.5238094143569501E-2</v>
      </c>
      <c r="R2344" s="37">
        <v>25</v>
      </c>
      <c r="S2344" s="37">
        <v>0.38984194397926297</v>
      </c>
      <c r="T2344" s="37">
        <v>998.77453613281295</v>
      </c>
      <c r="U2344" s="37">
        <v>543.24450683593705</v>
      </c>
      <c r="V2344" s="13"/>
      <c r="W2344" s="13"/>
      <c r="X2344" s="13"/>
      <c r="Y2344" s="13"/>
      <c r="Z2344" s="13"/>
      <c r="AA2344" s="13"/>
    </row>
    <row r="2345" spans="1:27" ht="15.75" customHeight="1" x14ac:dyDescent="0.2">
      <c r="A2345" s="13"/>
      <c r="B2345" s="37" t="str">
        <f>"CRS25WT6009065"</f>
        <v>CRS25WT6009065</v>
      </c>
      <c r="C2345" s="38">
        <v>45952</v>
      </c>
      <c r="D2345" s="39">
        <v>0.89861111111111114</v>
      </c>
      <c r="E2345" s="37" t="s">
        <v>62</v>
      </c>
      <c r="F2345" s="37">
        <v>320</v>
      </c>
      <c r="G2345" s="37">
        <v>4</v>
      </c>
      <c r="H2345" s="37">
        <v>320.68151855468699</v>
      </c>
      <c r="I2345" s="37">
        <v>9.9793119430541992</v>
      </c>
      <c r="J2345" s="37">
        <v>40.2872924804687</v>
      </c>
      <c r="K2345" s="37">
        <v>9.5882835388183594</v>
      </c>
      <c r="L2345" s="37">
        <v>33.445140838622997</v>
      </c>
      <c r="M2345" s="37">
        <v>0.79763692617416404</v>
      </c>
      <c r="N2345" s="37">
        <v>15.601143836975099</v>
      </c>
      <c r="O2345" s="37">
        <v>0</v>
      </c>
      <c r="P2345" s="37">
        <v>0</v>
      </c>
      <c r="Q2345" s="37">
        <v>1.2619037181138999E-2</v>
      </c>
      <c r="R2345" s="37">
        <v>25</v>
      </c>
      <c r="S2345" s="37">
        <v>0.38945317268371599</v>
      </c>
      <c r="T2345" s="37">
        <v>1000.13244628906</v>
      </c>
      <c r="U2345" s="37">
        <v>655.50500488281295</v>
      </c>
      <c r="V2345" s="13"/>
      <c r="W2345" s="13"/>
      <c r="X2345" s="13"/>
      <c r="Y2345" s="13"/>
      <c r="Z2345" s="13"/>
      <c r="AA2345" s="13"/>
    </row>
    <row r="2346" spans="1:27" ht="15.75" customHeight="1" x14ac:dyDescent="0.2">
      <c r="A2346" s="13"/>
      <c r="B2346" s="37" t="str">
        <f>"CRS25WT6009066"</f>
        <v>CRS25WT6009066</v>
      </c>
      <c r="C2346" s="38">
        <v>45952</v>
      </c>
      <c r="D2346" s="39">
        <v>0.90137731481481476</v>
      </c>
      <c r="E2346" s="37" t="s">
        <v>62</v>
      </c>
      <c r="F2346" s="37">
        <v>321</v>
      </c>
      <c r="G2346" s="37">
        <v>4</v>
      </c>
      <c r="H2346" s="37">
        <v>321.80206298828102</v>
      </c>
      <c r="I2346" s="37">
        <v>10.0743198394775</v>
      </c>
      <c r="J2346" s="37">
        <v>40.190113067627003</v>
      </c>
      <c r="K2346" s="37">
        <v>9.6301546096801793</v>
      </c>
      <c r="L2346" s="37">
        <v>33.416084289550803</v>
      </c>
      <c r="M2346" s="37">
        <v>0.79479271173477195</v>
      </c>
      <c r="N2346" s="37">
        <v>15.6556587219238</v>
      </c>
      <c r="O2346" s="37">
        <v>0</v>
      </c>
      <c r="P2346" s="37">
        <v>0</v>
      </c>
      <c r="Q2346" s="37">
        <v>1.19047593325377E-2</v>
      </c>
      <c r="R2346" s="37">
        <v>25</v>
      </c>
      <c r="S2346" s="37">
        <v>0.38632264733314498</v>
      </c>
      <c r="T2346" s="37">
        <v>998.16668701171898</v>
      </c>
      <c r="U2346" s="37">
        <v>664.87677001953102</v>
      </c>
      <c r="V2346" s="13"/>
      <c r="W2346" s="13"/>
      <c r="X2346" s="13"/>
      <c r="Y2346" s="13"/>
      <c r="Z2346" s="13"/>
      <c r="AA2346" s="13"/>
    </row>
    <row r="2347" spans="1:27" ht="15.75" customHeight="1" x14ac:dyDescent="0.2">
      <c r="A2347" s="13"/>
      <c r="B2347" s="37" t="str">
        <f>"CRS25WT6009067"</f>
        <v>CRS25WT6009067</v>
      </c>
      <c r="C2347" s="38">
        <v>45952</v>
      </c>
      <c r="D2347" s="39">
        <v>0.9006481481481482</v>
      </c>
      <c r="E2347" s="37" t="s">
        <v>62</v>
      </c>
      <c r="F2347" s="37">
        <v>321</v>
      </c>
      <c r="G2347" s="37">
        <v>4</v>
      </c>
      <c r="H2347" s="37">
        <v>321.63162231445301</v>
      </c>
      <c r="I2347" s="37">
        <v>10.144736289978001</v>
      </c>
      <c r="J2347" s="37">
        <v>40.224063873291001</v>
      </c>
      <c r="K2347" s="37">
        <v>9.6202735900878906</v>
      </c>
      <c r="L2347" s="37">
        <v>33.432689666747997</v>
      </c>
      <c r="M2347" s="37">
        <v>0.78819203376769997</v>
      </c>
      <c r="N2347" s="37">
        <v>15.647366523742701</v>
      </c>
      <c r="O2347" s="37">
        <v>0</v>
      </c>
      <c r="P2347" s="37">
        <v>0</v>
      </c>
      <c r="Q2347" s="37">
        <v>1.3809518888592699E-2</v>
      </c>
      <c r="R2347" s="37">
        <v>25</v>
      </c>
      <c r="S2347" s="37">
        <v>0.38421288132667503</v>
      </c>
      <c r="T2347" s="37">
        <v>997.9345703125</v>
      </c>
      <c r="U2347" s="37">
        <v>539.63562011718795</v>
      </c>
      <c r="V2347" s="13"/>
      <c r="W2347" s="13"/>
      <c r="X2347" s="13"/>
      <c r="Y2347" s="13"/>
      <c r="Z2347" s="13"/>
      <c r="AA2347" s="13"/>
    </row>
    <row r="2348" spans="1:27" ht="15.75" customHeight="1" x14ac:dyDescent="0.2">
      <c r="A2348" s="13"/>
      <c r="B2348" s="37" t="str">
        <f>"CRS25WT6009068"</f>
        <v>CRS25WT6009068</v>
      </c>
      <c r="C2348" s="38">
        <v>45952</v>
      </c>
      <c r="D2348" s="39">
        <v>0.86028935185185185</v>
      </c>
      <c r="E2348" s="37" t="s">
        <v>62</v>
      </c>
      <c r="F2348" s="37">
        <v>324</v>
      </c>
      <c r="G2348" s="37">
        <v>4</v>
      </c>
      <c r="H2348" s="37">
        <v>324.18664550781199</v>
      </c>
      <c r="I2348" s="37">
        <v>10.153145790100099</v>
      </c>
      <c r="J2348" s="37">
        <v>40.647102355957003</v>
      </c>
      <c r="K2348" s="37">
        <v>9.5695705413818395</v>
      </c>
      <c r="L2348" s="37">
        <v>33.876823425292997</v>
      </c>
      <c r="M2348" s="37">
        <v>0.78553384542465199</v>
      </c>
      <c r="N2348" s="37">
        <v>15.7716684341431</v>
      </c>
      <c r="O2348" s="37">
        <v>0</v>
      </c>
      <c r="P2348" s="37">
        <v>0</v>
      </c>
      <c r="Q2348" s="37">
        <v>1.13095166161656E-2</v>
      </c>
      <c r="R2348" s="37">
        <v>25</v>
      </c>
      <c r="S2348" s="37">
        <v>0.39016896486282299</v>
      </c>
      <c r="T2348" s="37">
        <v>998.79534912109398</v>
      </c>
      <c r="U2348" s="37">
        <v>818.118896484375</v>
      </c>
      <c r="V2348" s="13"/>
      <c r="W2348" s="13"/>
      <c r="X2348" s="13"/>
      <c r="Y2348" s="13"/>
      <c r="Z2348" s="13"/>
      <c r="AA2348" s="13"/>
    </row>
    <row r="2349" spans="1:27" ht="15.75" customHeight="1" x14ac:dyDescent="0.2">
      <c r="A2349" s="13"/>
      <c r="B2349" s="37" t="str">
        <f>"CRS25WT6009069"</f>
        <v>CRS25WT6009069</v>
      </c>
      <c r="C2349" s="38">
        <v>45952</v>
      </c>
      <c r="D2349" s="39">
        <v>0.8591550925925926</v>
      </c>
      <c r="E2349" s="37" t="s">
        <v>62</v>
      </c>
      <c r="F2349" s="37">
        <v>323</v>
      </c>
      <c r="G2349" s="37">
        <v>4</v>
      </c>
      <c r="H2349" s="37">
        <v>323.59500122070301</v>
      </c>
      <c r="I2349" s="37">
        <v>10.138207435607899</v>
      </c>
      <c r="J2349" s="37">
        <v>40.639743804931598</v>
      </c>
      <c r="K2349" s="37">
        <v>9.5339984893798793</v>
      </c>
      <c r="L2349" s="37">
        <v>33.941162109375</v>
      </c>
      <c r="M2349" s="37">
        <v>0.78539776802062999</v>
      </c>
      <c r="N2349" s="37">
        <v>15.7428846359253</v>
      </c>
      <c r="O2349" s="37">
        <v>0</v>
      </c>
      <c r="P2349" s="37">
        <v>0</v>
      </c>
      <c r="Q2349" s="37">
        <v>1.1270463466644299E-2</v>
      </c>
      <c r="R2349" s="37">
        <v>25</v>
      </c>
      <c r="S2349" s="37">
        <v>0.38682994246482799</v>
      </c>
      <c r="T2349" s="37">
        <v>999.24005126953102</v>
      </c>
      <c r="U2349" s="37">
        <v>444.51480102539102</v>
      </c>
      <c r="V2349" s="13"/>
      <c r="W2349" s="13"/>
      <c r="X2349" s="13"/>
      <c r="Y2349" s="13"/>
      <c r="Z2349" s="13"/>
      <c r="AA2349" s="13"/>
    </row>
    <row r="2350" spans="1:27" ht="15.75" customHeight="1" x14ac:dyDescent="0.2">
      <c r="A2350" s="13"/>
      <c r="B2350" s="37" t="str">
        <f>"CRS25WT6009070"</f>
        <v>CRS25WT6009070</v>
      </c>
      <c r="C2350" s="38">
        <v>45952</v>
      </c>
      <c r="D2350" s="39">
        <v>0.85613425925925923</v>
      </c>
      <c r="E2350" s="37" t="s">
        <v>62</v>
      </c>
      <c r="F2350" s="37">
        <v>320</v>
      </c>
      <c r="G2350" s="37">
        <v>4</v>
      </c>
      <c r="H2350" s="37">
        <v>320.07351684570301</v>
      </c>
      <c r="I2350" s="37">
        <v>10.0887460708618</v>
      </c>
      <c r="J2350" s="37">
        <v>40.482200622558601</v>
      </c>
      <c r="K2350" s="37">
        <v>9.4539470672607404</v>
      </c>
      <c r="L2350" s="37">
        <v>33.856075286865199</v>
      </c>
      <c r="M2350" s="37">
        <v>0.78369748592376698</v>
      </c>
      <c r="N2350" s="37">
        <v>15.571564674377401</v>
      </c>
      <c r="O2350" s="37">
        <v>0</v>
      </c>
      <c r="P2350" s="37">
        <v>0</v>
      </c>
      <c r="Q2350" s="37">
        <v>1.13095259293914E-2</v>
      </c>
      <c r="R2350" s="37">
        <v>25</v>
      </c>
      <c r="S2350" s="37">
        <v>0.38802593946456898</v>
      </c>
      <c r="T2350" s="37">
        <v>998.735107421875</v>
      </c>
      <c r="U2350" s="37">
        <v>464.94467163085898</v>
      </c>
      <c r="V2350" s="13"/>
      <c r="W2350" s="13"/>
      <c r="X2350" s="13"/>
      <c r="Y2350" s="13"/>
      <c r="Z2350" s="13"/>
      <c r="AA2350" s="13"/>
    </row>
    <row r="2351" spans="1:27" ht="15.75" customHeight="1" x14ac:dyDescent="0.2">
      <c r="A2351" s="13"/>
      <c r="B2351" s="37" t="str">
        <f>"CRS25WT6009071"</f>
        <v>CRS25WT6009071</v>
      </c>
      <c r="C2351" s="38">
        <v>45952</v>
      </c>
      <c r="D2351" s="39">
        <v>0.89136574074074071</v>
      </c>
      <c r="E2351" s="37" t="s">
        <v>62</v>
      </c>
      <c r="F2351" s="37">
        <v>321</v>
      </c>
      <c r="G2351" s="37">
        <v>4</v>
      </c>
      <c r="H2351" s="37">
        <v>321.65451049804699</v>
      </c>
      <c r="I2351" s="37">
        <v>10.0683441162109</v>
      </c>
      <c r="J2351" s="37">
        <v>40.085098266601598</v>
      </c>
      <c r="K2351" s="37">
        <v>9.6581306457519496</v>
      </c>
      <c r="L2351" s="37">
        <v>33.3040161132812</v>
      </c>
      <c r="M2351" s="37">
        <v>0.79698222875595104</v>
      </c>
      <c r="N2351" s="37">
        <v>15.648480415344199</v>
      </c>
      <c r="O2351" s="37">
        <v>0</v>
      </c>
      <c r="P2351" s="37">
        <v>0</v>
      </c>
      <c r="Q2351" s="37">
        <v>1.18948509916663E-2</v>
      </c>
      <c r="R2351" s="37">
        <v>25</v>
      </c>
      <c r="S2351" s="37">
        <v>0.39309582114219699</v>
      </c>
      <c r="T2351" s="37">
        <v>998.61389160156205</v>
      </c>
      <c r="U2351" s="37">
        <v>1343.70471191406</v>
      </c>
      <c r="V2351" s="13"/>
      <c r="W2351" s="13"/>
      <c r="X2351" s="13"/>
      <c r="Y2351" s="13"/>
      <c r="Z2351" s="13"/>
      <c r="AA2351" s="13"/>
    </row>
    <row r="2352" spans="1:27" ht="15.75" customHeight="1" x14ac:dyDescent="0.2">
      <c r="A2352" s="13"/>
      <c r="B2352" s="37" t="str">
        <f>"CRS25WT6009072"</f>
        <v>CRS25WT6009072</v>
      </c>
      <c r="C2352" s="38">
        <v>45952</v>
      </c>
      <c r="D2352" s="39">
        <v>0.89059027777777777</v>
      </c>
      <c r="E2352" s="37" t="s">
        <v>62</v>
      </c>
      <c r="F2352" s="37">
        <v>320</v>
      </c>
      <c r="G2352" s="37">
        <v>4</v>
      </c>
      <c r="H2352" s="37">
        <v>320.57675170898398</v>
      </c>
      <c r="I2352" s="37">
        <v>10.067944526672401</v>
      </c>
      <c r="J2352" s="37">
        <v>40.202922821044901</v>
      </c>
      <c r="K2352" s="37">
        <v>9.6149845123290998</v>
      </c>
      <c r="L2352" s="37">
        <v>33.3413696289063</v>
      </c>
      <c r="M2352" s="37">
        <v>0.79201531410217296</v>
      </c>
      <c r="N2352" s="37">
        <v>15.5960474014282</v>
      </c>
      <c r="O2352" s="37">
        <v>0</v>
      </c>
      <c r="P2352" s="37">
        <v>0</v>
      </c>
      <c r="Q2352" s="37">
        <v>1.5238075517118E-2</v>
      </c>
      <c r="R2352" s="37">
        <v>25</v>
      </c>
      <c r="S2352" s="37">
        <v>0.39600598812103299</v>
      </c>
      <c r="T2352" s="37">
        <v>999.54504394531295</v>
      </c>
      <c r="U2352" s="37">
        <v>1464.02905273438</v>
      </c>
      <c r="V2352" s="13"/>
      <c r="W2352" s="13"/>
      <c r="X2352" s="13"/>
      <c r="Y2352" s="13"/>
      <c r="Z2352" s="13"/>
      <c r="AA2352" s="13"/>
    </row>
    <row r="2353" spans="1:27" ht="15.75" customHeight="1" x14ac:dyDescent="0.2">
      <c r="A2353" s="13"/>
      <c r="B2353" s="37" t="str">
        <f>"CRS25WT6009073"</f>
        <v>CRS25WT6009073</v>
      </c>
      <c r="C2353" s="38">
        <v>45952</v>
      </c>
      <c r="D2353" s="39">
        <v>0.89527777777777784</v>
      </c>
      <c r="E2353" s="37" t="s">
        <v>62</v>
      </c>
      <c r="F2353" s="37">
        <v>327</v>
      </c>
      <c r="G2353" s="37">
        <v>4</v>
      </c>
      <c r="H2353" s="37">
        <v>327.23486328125</v>
      </c>
      <c r="I2353" s="37">
        <v>10.2241220474243</v>
      </c>
      <c r="J2353" s="37">
        <v>40.397682189941399</v>
      </c>
      <c r="K2353" s="37">
        <v>9.7612104415893608</v>
      </c>
      <c r="L2353" s="37">
        <v>33.524005889892599</v>
      </c>
      <c r="M2353" s="37">
        <v>0.79227709770202603</v>
      </c>
      <c r="N2353" s="37">
        <v>15.919963836669901</v>
      </c>
      <c r="O2353" s="37">
        <v>0</v>
      </c>
      <c r="P2353" s="37">
        <v>0</v>
      </c>
      <c r="Q2353" s="37">
        <v>1.7618428915739101E-2</v>
      </c>
      <c r="R2353" s="37">
        <v>25</v>
      </c>
      <c r="S2353" s="37">
        <v>0.39765125513076799</v>
      </c>
      <c r="T2353" s="37">
        <v>1000.95874023438</v>
      </c>
      <c r="U2353" s="37">
        <v>1049.19714355469</v>
      </c>
      <c r="V2353" s="13"/>
      <c r="W2353" s="13"/>
      <c r="X2353" s="13"/>
      <c r="Y2353" s="13"/>
      <c r="Z2353" s="13"/>
      <c r="AA2353" s="13"/>
    </row>
    <row r="2354" spans="1:27" ht="15.75" customHeight="1" x14ac:dyDescent="0.2">
      <c r="A2354" s="13"/>
      <c r="B2354" s="37" t="str">
        <f>"CRS25WT6009074"</f>
        <v>CRS25WT6009074</v>
      </c>
      <c r="C2354" s="38">
        <v>45952</v>
      </c>
      <c r="D2354" s="39">
        <v>0.89408564814814817</v>
      </c>
      <c r="E2354" s="37" t="s">
        <v>62</v>
      </c>
      <c r="F2354" s="37">
        <v>320</v>
      </c>
      <c r="G2354" s="37">
        <v>4</v>
      </c>
      <c r="H2354" s="37">
        <v>320.31219482421898</v>
      </c>
      <c r="I2354" s="37">
        <v>10.132871627807599</v>
      </c>
      <c r="J2354" s="37">
        <v>40.3738822937012</v>
      </c>
      <c r="K2354" s="37">
        <v>9.5316972732543892</v>
      </c>
      <c r="L2354" s="37">
        <v>33.604949951171903</v>
      </c>
      <c r="M2354" s="37">
        <v>0.78296154737472501</v>
      </c>
      <c r="N2354" s="37">
        <v>15.583176612854</v>
      </c>
      <c r="O2354" s="37">
        <v>0</v>
      </c>
      <c r="P2354" s="37">
        <v>0</v>
      </c>
      <c r="Q2354" s="37">
        <v>1.03176152333617E-2</v>
      </c>
      <c r="R2354" s="37">
        <v>25</v>
      </c>
      <c r="S2354" s="37">
        <v>0.40242171287536599</v>
      </c>
      <c r="T2354" s="37">
        <v>1003.43280029297</v>
      </c>
      <c r="U2354" s="37">
        <v>877.97320556640602</v>
      </c>
      <c r="V2354" s="13"/>
      <c r="W2354" s="13"/>
      <c r="X2354" s="13"/>
      <c r="Y2354" s="13"/>
      <c r="Z2354" s="13"/>
      <c r="AA2354" s="13"/>
    </row>
    <row r="2355" spans="1:27" ht="15.75" customHeight="1" x14ac:dyDescent="0.2">
      <c r="A2355" s="13"/>
      <c r="B2355" s="37" t="str">
        <f>"CRS25WT6009076"</f>
        <v>CRS25WT6009076</v>
      </c>
      <c r="C2355" s="38">
        <v>45952</v>
      </c>
      <c r="D2355" s="39">
        <v>0.89664351851851853</v>
      </c>
      <c r="E2355" s="37" t="s">
        <v>62</v>
      </c>
      <c r="F2355" s="37">
        <v>325</v>
      </c>
      <c r="G2355" s="37">
        <v>4</v>
      </c>
      <c r="H2355" s="37">
        <v>325.76513671875</v>
      </c>
      <c r="I2355" s="37">
        <v>10.1868591308594</v>
      </c>
      <c r="J2355" s="37">
        <v>40.394725799560497</v>
      </c>
      <c r="K2355" s="37">
        <v>9.6796159744262695</v>
      </c>
      <c r="L2355" s="37">
        <v>33.654758453369098</v>
      </c>
      <c r="M2355" s="37">
        <v>0.79166167974472101</v>
      </c>
      <c r="N2355" s="37">
        <v>15.848462104797401</v>
      </c>
      <c r="O2355" s="37">
        <v>0</v>
      </c>
      <c r="P2355" s="37">
        <v>0</v>
      </c>
      <c r="Q2355" s="37">
        <v>1.0476151481270801E-2</v>
      </c>
      <c r="R2355" s="37">
        <v>25</v>
      </c>
      <c r="S2355" s="37">
        <v>0.38531836867332497</v>
      </c>
      <c r="T2355" s="37">
        <v>999.37164306640602</v>
      </c>
      <c r="U2355" s="37">
        <v>1018.59191894531</v>
      </c>
      <c r="V2355" s="13"/>
      <c r="W2355" s="13"/>
      <c r="X2355" s="13"/>
      <c r="Y2355" s="13"/>
      <c r="Z2355" s="13"/>
      <c r="AA2355" s="13"/>
    </row>
    <row r="2356" spans="1:27" ht="15.75" customHeight="1" x14ac:dyDescent="0.2">
      <c r="A2356" s="13"/>
      <c r="B2356" s="37" t="str">
        <f>"CRS25WT6009077"</f>
        <v>CRS25WT6009077</v>
      </c>
      <c r="C2356" s="38">
        <v>45952</v>
      </c>
      <c r="D2356" s="39">
        <v>0.85493055555555564</v>
      </c>
      <c r="E2356" s="37" t="s">
        <v>62</v>
      </c>
      <c r="F2356" s="37">
        <v>320</v>
      </c>
      <c r="G2356" s="37">
        <v>4</v>
      </c>
      <c r="H2356" s="37">
        <v>320.12533569335898</v>
      </c>
      <c r="I2356" s="37">
        <v>10.0715999603271</v>
      </c>
      <c r="J2356" s="37">
        <v>40.543621063232401</v>
      </c>
      <c r="K2356" s="37">
        <v>9.4653425216674805</v>
      </c>
      <c r="L2356" s="37">
        <v>33.820789337158203</v>
      </c>
      <c r="M2356" s="37">
        <v>0.78396928310394298</v>
      </c>
      <c r="N2356" s="37">
        <v>15.57408618927</v>
      </c>
      <c r="O2356" s="37">
        <v>0</v>
      </c>
      <c r="P2356" s="37">
        <v>0</v>
      </c>
      <c r="Q2356" s="37">
        <v>1.0952379554510099E-2</v>
      </c>
      <c r="R2356" s="37">
        <v>25</v>
      </c>
      <c r="S2356" s="37">
        <v>0.39453044533729598</v>
      </c>
      <c r="T2356" s="37">
        <v>1001.30718994141</v>
      </c>
      <c r="U2356" s="37">
        <v>621.039794921875</v>
      </c>
      <c r="V2356" s="13"/>
      <c r="W2356" s="13"/>
      <c r="X2356" s="13"/>
      <c r="Y2356" s="13"/>
      <c r="Z2356" s="13"/>
      <c r="AA2356" s="13"/>
    </row>
    <row r="2357" spans="1:27" ht="15.75" customHeight="1" x14ac:dyDescent="0.2">
      <c r="A2357" s="13"/>
      <c r="B2357" s="37" t="str">
        <f>"CRS25WT6009079"</f>
        <v>CRS25WT6009079</v>
      </c>
      <c r="C2357" s="38">
        <v>45952</v>
      </c>
      <c r="D2357" s="39">
        <v>0.85371527777777778</v>
      </c>
      <c r="E2357" s="37" t="s">
        <v>62</v>
      </c>
      <c r="F2357" s="37">
        <v>323</v>
      </c>
      <c r="G2357" s="37">
        <v>4</v>
      </c>
      <c r="H2357" s="37">
        <v>323.17477416992199</v>
      </c>
      <c r="I2357" s="37">
        <v>10.2292232513428</v>
      </c>
      <c r="J2357" s="37">
        <v>40.471908569335902</v>
      </c>
      <c r="K2357" s="37">
        <v>9.5937728881835902</v>
      </c>
      <c r="L2357" s="37">
        <v>33.685890197753899</v>
      </c>
      <c r="M2357" s="37">
        <v>0.78062260150909402</v>
      </c>
      <c r="N2357" s="37">
        <v>15.722440719604499</v>
      </c>
      <c r="O2357" s="37">
        <v>0</v>
      </c>
      <c r="P2357" s="37">
        <v>0</v>
      </c>
      <c r="Q2357" s="37">
        <v>1.09523013234138E-2</v>
      </c>
      <c r="R2357" s="37">
        <v>25</v>
      </c>
      <c r="S2357" s="37">
        <v>0.39424616098403897</v>
      </c>
      <c r="T2357" s="37">
        <v>999.52239990234398</v>
      </c>
      <c r="U2357" s="37">
        <v>775.77624511718705</v>
      </c>
      <c r="V2357" s="13"/>
      <c r="W2357" s="13"/>
      <c r="X2357" s="13"/>
      <c r="Y2357" s="13"/>
      <c r="Z2357" s="13"/>
      <c r="AA2357" s="13"/>
    </row>
    <row r="2358" spans="1:27" ht="15.75" customHeight="1" x14ac:dyDescent="0.2">
      <c r="A2358" s="13"/>
      <c r="B2358" s="37" t="str">
        <f>"CRS25WT6009080"</f>
        <v>CRS25WT6009080</v>
      </c>
      <c r="C2358" s="38">
        <v>45952</v>
      </c>
      <c r="D2358" s="39">
        <v>0.88481481481481483</v>
      </c>
      <c r="E2358" s="37" t="s">
        <v>62</v>
      </c>
      <c r="F2358" s="37">
        <v>322</v>
      </c>
      <c r="G2358" s="37">
        <v>4</v>
      </c>
      <c r="H2358" s="37">
        <v>322.64364624023398</v>
      </c>
      <c r="I2358" s="37">
        <v>10.2366847991943</v>
      </c>
      <c r="J2358" s="37">
        <v>40.120983123779297</v>
      </c>
      <c r="K2358" s="37">
        <v>9.6993150711059606</v>
      </c>
      <c r="L2358" s="37">
        <v>33.264579772949197</v>
      </c>
      <c r="M2358" s="37">
        <v>0.78558325767517101</v>
      </c>
      <c r="N2358" s="37">
        <v>15.696601867675801</v>
      </c>
      <c r="O2358" s="37">
        <v>0</v>
      </c>
      <c r="P2358" s="37">
        <v>0</v>
      </c>
      <c r="Q2358" s="37">
        <v>1.12704606726766E-2</v>
      </c>
      <c r="R2358" s="37">
        <v>25</v>
      </c>
      <c r="S2358" s="37">
        <v>0.39279833436012301</v>
      </c>
      <c r="T2358" s="37">
        <v>998.16973876953102</v>
      </c>
      <c r="U2358" s="37">
        <v>1085.51867675781</v>
      </c>
      <c r="V2358" s="13"/>
      <c r="W2358" s="13"/>
      <c r="X2358" s="13"/>
      <c r="Y2358" s="13"/>
      <c r="Z2358" s="13"/>
      <c r="AA2358" s="13"/>
    </row>
    <row r="2359" spans="1:27" ht="15.75" customHeight="1" x14ac:dyDescent="0.2">
      <c r="A2359" s="13"/>
      <c r="B2359" s="37" t="str">
        <f>"CRS25WT6009081"</f>
        <v>CRS25WT6009081</v>
      </c>
      <c r="C2359" s="38">
        <v>45952</v>
      </c>
      <c r="D2359" s="39">
        <v>0.88406250000000008</v>
      </c>
      <c r="E2359" s="37" t="s">
        <v>62</v>
      </c>
      <c r="F2359" s="37">
        <v>320</v>
      </c>
      <c r="G2359" s="37">
        <v>4</v>
      </c>
      <c r="H2359" s="37">
        <v>320.87707519531301</v>
      </c>
      <c r="I2359" s="37">
        <v>10.110053062439</v>
      </c>
      <c r="J2359" s="37">
        <v>40.119293212890597</v>
      </c>
      <c r="K2359" s="37">
        <v>9.6715517044067401</v>
      </c>
      <c r="L2359" s="37">
        <v>33.177413940429702</v>
      </c>
      <c r="M2359" s="37">
        <v>0.79110109806060802</v>
      </c>
      <c r="N2359" s="37">
        <v>15.6106576919556</v>
      </c>
      <c r="O2359" s="37">
        <v>0</v>
      </c>
      <c r="P2359" s="37">
        <v>0</v>
      </c>
      <c r="Q2359" s="37">
        <v>1.0163689963519599E-2</v>
      </c>
      <c r="R2359" s="37">
        <v>25</v>
      </c>
      <c r="S2359" s="37">
        <v>0.40174496173858598</v>
      </c>
      <c r="T2359" s="37">
        <v>999.00964355468705</v>
      </c>
      <c r="U2359" s="37">
        <v>2463.07470703125</v>
      </c>
      <c r="V2359" s="13"/>
      <c r="W2359" s="13"/>
      <c r="X2359" s="13"/>
      <c r="Y2359" s="13"/>
      <c r="Z2359" s="13"/>
      <c r="AA2359" s="13"/>
    </row>
    <row r="2360" spans="1:27" ht="15.75" customHeight="1" x14ac:dyDescent="0.2">
      <c r="A2360" s="13"/>
      <c r="B2360" s="37" t="str">
        <f>"CRS25WT6009082"</f>
        <v>CRS25WT6009082</v>
      </c>
      <c r="C2360" s="38">
        <v>45952</v>
      </c>
      <c r="D2360" s="39">
        <v>0.88769675925925917</v>
      </c>
      <c r="E2360" s="37" t="s">
        <v>62</v>
      </c>
      <c r="F2360" s="37">
        <v>322</v>
      </c>
      <c r="G2360" s="37">
        <v>4</v>
      </c>
      <c r="H2360" s="37">
        <v>322.80816650390602</v>
      </c>
      <c r="I2360" s="37">
        <v>10.0859889984131</v>
      </c>
      <c r="J2360" s="37">
        <v>40.293727874755902</v>
      </c>
      <c r="K2360" s="37">
        <v>9.6267805099487305</v>
      </c>
      <c r="L2360" s="37">
        <v>33.532310485839801</v>
      </c>
      <c r="M2360" s="37">
        <v>0.79430735111236594</v>
      </c>
      <c r="N2360" s="37">
        <v>15.7046051025391</v>
      </c>
      <c r="O2360" s="37">
        <v>0</v>
      </c>
      <c r="P2360" s="37">
        <v>0</v>
      </c>
      <c r="Q2360" s="37">
        <v>1.25409225001931E-2</v>
      </c>
      <c r="R2360" s="37">
        <v>25</v>
      </c>
      <c r="S2360" s="37">
        <v>0.39213290810585</v>
      </c>
      <c r="T2360" s="37">
        <v>998.07861328125</v>
      </c>
      <c r="U2360" s="37">
        <v>1147.83813476562</v>
      </c>
      <c r="V2360" s="13"/>
      <c r="W2360" s="13"/>
      <c r="X2360" s="13"/>
      <c r="Y2360" s="13"/>
      <c r="Z2360" s="13"/>
      <c r="AA2360" s="13"/>
    </row>
    <row r="2361" spans="1:27" ht="15.75" customHeight="1" x14ac:dyDescent="0.2">
      <c r="A2361" s="13"/>
      <c r="B2361" s="37" t="str">
        <f>"CRS25WT6009083"</f>
        <v>CRS25WT6009083</v>
      </c>
      <c r="C2361" s="38">
        <v>45952</v>
      </c>
      <c r="D2361" s="39">
        <v>0.88613425925925926</v>
      </c>
      <c r="E2361" s="37" t="s">
        <v>62</v>
      </c>
      <c r="F2361" s="37">
        <v>321</v>
      </c>
      <c r="G2361" s="37">
        <v>4</v>
      </c>
      <c r="H2361" s="37">
        <v>321.68197631835898</v>
      </c>
      <c r="I2361" s="37">
        <v>10.0576419830322</v>
      </c>
      <c r="J2361" s="37">
        <v>40.172924041747997</v>
      </c>
      <c r="K2361" s="37">
        <v>9.6217794418334996</v>
      </c>
      <c r="L2361" s="37">
        <v>33.432689666747997</v>
      </c>
      <c r="M2361" s="37">
        <v>0.79615408182144198</v>
      </c>
      <c r="N2361" s="37">
        <v>15.6498165130615</v>
      </c>
      <c r="O2361" s="37">
        <v>0</v>
      </c>
      <c r="P2361" s="37">
        <v>0</v>
      </c>
      <c r="Q2361" s="37">
        <v>1.19046065956354E-2</v>
      </c>
      <c r="R2361" s="37">
        <v>25</v>
      </c>
      <c r="S2361" s="37">
        <v>0.391551613807678</v>
      </c>
      <c r="T2361" s="37">
        <v>999.630126953125</v>
      </c>
      <c r="U2361" s="37">
        <v>1020.51232910156</v>
      </c>
      <c r="V2361" s="13"/>
      <c r="W2361" s="13"/>
      <c r="X2361" s="13"/>
      <c r="Y2361" s="13"/>
      <c r="Z2361" s="13"/>
      <c r="AA2361" s="13"/>
    </row>
    <row r="2362" spans="1:27" ht="15.75" customHeight="1" x14ac:dyDescent="0.2">
      <c r="A2362" s="13"/>
      <c r="B2362" s="37" t="str">
        <f>"CRS25WT6009084"</f>
        <v>CRS25WT6009084</v>
      </c>
      <c r="C2362" s="38">
        <v>45952</v>
      </c>
      <c r="D2362" s="39">
        <v>0.88966435185185189</v>
      </c>
      <c r="E2362" s="37" t="s">
        <v>62</v>
      </c>
      <c r="F2362" s="37">
        <v>323</v>
      </c>
      <c r="G2362" s="37">
        <v>4</v>
      </c>
      <c r="H2362" s="37">
        <v>323.0673828125</v>
      </c>
      <c r="I2362" s="37">
        <v>10.169111251831101</v>
      </c>
      <c r="J2362" s="37">
        <v>40.211654663085902</v>
      </c>
      <c r="K2362" s="37">
        <v>9.6860666275024396</v>
      </c>
      <c r="L2362" s="37">
        <v>33.353824615478501</v>
      </c>
      <c r="M2362" s="37">
        <v>0.79005652666091897</v>
      </c>
      <c r="N2362" s="37">
        <v>15.717216491699199</v>
      </c>
      <c r="O2362" s="37">
        <v>0</v>
      </c>
      <c r="P2362" s="37">
        <v>0</v>
      </c>
      <c r="Q2362" s="37">
        <v>1.50855658575892E-2</v>
      </c>
      <c r="R2362" s="37">
        <v>25</v>
      </c>
      <c r="S2362" s="37">
        <v>0.389900863170624</v>
      </c>
      <c r="T2362" s="37">
        <v>998.99725341796898</v>
      </c>
      <c r="U2362" s="37">
        <v>1095.8046875</v>
      </c>
      <c r="V2362" s="13"/>
      <c r="W2362" s="13"/>
      <c r="X2362" s="13"/>
      <c r="Y2362" s="13"/>
      <c r="Z2362" s="13"/>
      <c r="AA2362" s="13"/>
    </row>
    <row r="2363" spans="1:27" ht="15.75" customHeight="1" x14ac:dyDescent="0.2">
      <c r="A2363" s="13"/>
      <c r="B2363" s="37" t="str">
        <f>"CRS25WT6009085"</f>
        <v>CRS25WT6009085</v>
      </c>
      <c r="C2363" s="38">
        <v>45952</v>
      </c>
      <c r="D2363" s="39">
        <v>0.88842592592592595</v>
      </c>
      <c r="E2363" s="37" t="s">
        <v>62</v>
      </c>
      <c r="F2363" s="37">
        <v>323</v>
      </c>
      <c r="G2363" s="37">
        <v>4</v>
      </c>
      <c r="H2363" s="37">
        <v>323.94775390625</v>
      </c>
      <c r="I2363" s="37">
        <v>10.1306095123291</v>
      </c>
      <c r="J2363" s="37">
        <v>40.209461212158203</v>
      </c>
      <c r="K2363" s="37">
        <v>9.6871461868286097</v>
      </c>
      <c r="L2363" s="37">
        <v>33.440994262695298</v>
      </c>
      <c r="M2363" s="37">
        <v>0.79526364803314198</v>
      </c>
      <c r="N2363" s="37">
        <v>15.760046005249</v>
      </c>
      <c r="O2363" s="37">
        <v>0</v>
      </c>
      <c r="P2363" s="37">
        <v>0</v>
      </c>
      <c r="Q2363" s="37">
        <v>1.0327381081879101E-2</v>
      </c>
      <c r="R2363" s="37">
        <v>25</v>
      </c>
      <c r="S2363" s="37">
        <v>0.39361393451690702</v>
      </c>
      <c r="T2363" s="37">
        <v>998.864013671875</v>
      </c>
      <c r="U2363" s="37">
        <v>1181.0625</v>
      </c>
      <c r="V2363" s="13"/>
      <c r="W2363" s="13"/>
      <c r="X2363" s="13"/>
      <c r="Y2363" s="13"/>
      <c r="Z2363" s="13"/>
      <c r="AA2363" s="13"/>
    </row>
    <row r="2364" spans="1:27" ht="15.75" customHeight="1" x14ac:dyDescent="0.2">
      <c r="A2364" s="13"/>
      <c r="B2364" s="37" t="str">
        <f>"CRS25WT6009086"</f>
        <v>CRS25WT6009086</v>
      </c>
      <c r="C2364" s="38">
        <v>45952</v>
      </c>
      <c r="D2364" s="39">
        <v>0.85282407407407401</v>
      </c>
      <c r="E2364" s="37" t="s">
        <v>62</v>
      </c>
      <c r="F2364" s="37">
        <v>322</v>
      </c>
      <c r="G2364" s="37">
        <v>4</v>
      </c>
      <c r="H2364" s="37">
        <v>322.71023559570301</v>
      </c>
      <c r="I2364" s="37">
        <v>9.9470415115356392</v>
      </c>
      <c r="J2364" s="37">
        <v>40.306751251220703</v>
      </c>
      <c r="K2364" s="37">
        <v>9.6459484100341797</v>
      </c>
      <c r="L2364" s="37">
        <v>33.455520629882798</v>
      </c>
      <c r="M2364" s="37">
        <v>0.80489832162857</v>
      </c>
      <c r="N2364" s="37">
        <v>15.699841499328601</v>
      </c>
      <c r="O2364" s="37">
        <v>0</v>
      </c>
      <c r="P2364" s="37">
        <v>0</v>
      </c>
      <c r="Q2364" s="37">
        <v>1.0952303186059E-2</v>
      </c>
      <c r="R2364" s="37">
        <v>25</v>
      </c>
      <c r="S2364" s="37">
        <v>0.39248704910278298</v>
      </c>
      <c r="T2364" s="37">
        <v>998.55120849609398</v>
      </c>
      <c r="U2364" s="37">
        <v>1103.84448242188</v>
      </c>
      <c r="V2364" s="13"/>
      <c r="W2364" s="13"/>
      <c r="X2364" s="13"/>
      <c r="Y2364" s="13"/>
      <c r="Z2364" s="13"/>
      <c r="AA2364" s="13"/>
    </row>
    <row r="2365" spans="1:27" ht="15.75" customHeight="1" x14ac:dyDescent="0.2">
      <c r="A2365" s="13"/>
      <c r="B2365" s="37" t="str">
        <f>"CRS25WT6009087"</f>
        <v>CRS25WT6009087</v>
      </c>
      <c r="C2365" s="38">
        <v>45952</v>
      </c>
      <c r="D2365" s="39">
        <v>0.85144675925925928</v>
      </c>
      <c r="E2365" s="37" t="s">
        <v>62</v>
      </c>
      <c r="F2365" s="37">
        <v>321</v>
      </c>
      <c r="G2365" s="37">
        <v>4</v>
      </c>
      <c r="H2365" s="37">
        <v>321.87005615234398</v>
      </c>
      <c r="I2365" s="37">
        <v>10.2359781265259</v>
      </c>
      <c r="J2365" s="37">
        <v>40.275802612304702</v>
      </c>
      <c r="K2365" s="37">
        <v>9.5674190521240199</v>
      </c>
      <c r="L2365" s="37">
        <v>33.642307281494098</v>
      </c>
      <c r="M2365" s="37">
        <v>0.78074103593826305</v>
      </c>
      <c r="N2365" s="37">
        <v>15.6589660644531</v>
      </c>
      <c r="O2365" s="37">
        <v>0</v>
      </c>
      <c r="P2365" s="37">
        <v>0</v>
      </c>
      <c r="Q2365" s="37">
        <v>1.60316880792379E-2</v>
      </c>
      <c r="R2365" s="37">
        <v>25</v>
      </c>
      <c r="S2365" s="37">
        <v>0.39028075337410001</v>
      </c>
      <c r="T2365" s="37">
        <v>998.618408203125</v>
      </c>
      <c r="U2365" s="37">
        <v>793.25323486328102</v>
      </c>
      <c r="V2365" s="13"/>
      <c r="W2365" s="13"/>
      <c r="X2365" s="13"/>
      <c r="Y2365" s="13"/>
      <c r="Z2365" s="13"/>
      <c r="AA2365" s="13"/>
    </row>
    <row r="2366" spans="1:27" ht="15.75" customHeight="1" x14ac:dyDescent="0.2">
      <c r="A2366" s="13"/>
      <c r="B2366" s="37" t="str">
        <f>"CRS25WT6009088"</f>
        <v>CRS25WT6009088</v>
      </c>
      <c r="C2366" s="38">
        <v>45952</v>
      </c>
      <c r="D2366" s="39">
        <v>0.85083333333333344</v>
      </c>
      <c r="E2366" s="37" t="s">
        <v>62</v>
      </c>
      <c r="F2366" s="37">
        <v>322</v>
      </c>
      <c r="G2366" s="37">
        <v>4</v>
      </c>
      <c r="H2366" s="37">
        <v>322.09188842773398</v>
      </c>
      <c r="I2366" s="37">
        <v>10.0070943832397</v>
      </c>
      <c r="J2366" s="37">
        <v>40.488594055175803</v>
      </c>
      <c r="K2366" s="37">
        <v>9.5510349273681605</v>
      </c>
      <c r="L2366" s="37">
        <v>33.723243713378899</v>
      </c>
      <c r="M2366" s="37">
        <v>0.79494869709014904</v>
      </c>
      <c r="N2366" s="37">
        <v>15.6697587966919</v>
      </c>
      <c r="O2366" s="37">
        <v>0</v>
      </c>
      <c r="P2366" s="37">
        <v>0</v>
      </c>
      <c r="Q2366" s="37">
        <v>1.2063375674188101E-2</v>
      </c>
      <c r="R2366" s="37">
        <v>25</v>
      </c>
      <c r="S2366" s="37">
        <v>0.390464186668396</v>
      </c>
      <c r="T2366" s="37">
        <v>998.475341796875</v>
      </c>
      <c r="U2366" s="37">
        <v>1851.93518066406</v>
      </c>
      <c r="V2366" s="13"/>
      <c r="W2366" s="13"/>
      <c r="X2366" s="13"/>
      <c r="Y2366" s="13"/>
      <c r="Z2366" s="13"/>
      <c r="AA2366" s="13"/>
    </row>
    <row r="2367" spans="1:27" ht="15.75" customHeight="1" x14ac:dyDescent="0.2">
      <c r="A2367" s="13"/>
      <c r="B2367" s="37" t="str">
        <f>"CRS25WT6009089"</f>
        <v>CRS25WT6009089</v>
      </c>
      <c r="C2367" s="38">
        <v>45952</v>
      </c>
      <c r="D2367" s="39">
        <v>0.87811342592592589</v>
      </c>
      <c r="E2367" s="37" t="s">
        <v>62</v>
      </c>
      <c r="F2367" s="37">
        <v>323</v>
      </c>
      <c r="G2367" s="37">
        <v>4</v>
      </c>
      <c r="H2367" s="37">
        <v>323.51800537109398</v>
      </c>
      <c r="I2367" s="37">
        <v>10.202395439147899</v>
      </c>
      <c r="J2367" s="37">
        <v>40.480606079101598</v>
      </c>
      <c r="K2367" s="37">
        <v>9.6593074798584002</v>
      </c>
      <c r="L2367" s="37">
        <v>33.492874145507798</v>
      </c>
      <c r="M2367" s="37">
        <v>0.78333818912506104</v>
      </c>
      <c r="N2367" s="37">
        <v>15.739139556884799</v>
      </c>
      <c r="O2367" s="37">
        <v>0</v>
      </c>
      <c r="P2367" s="37">
        <v>0</v>
      </c>
      <c r="Q2367" s="37">
        <v>1.25397015362978E-2</v>
      </c>
      <c r="R2367" s="37">
        <v>25</v>
      </c>
      <c r="S2367" s="37">
        <v>0.41038954257965099</v>
      </c>
      <c r="T2367" s="37">
        <v>998.21551513671898</v>
      </c>
      <c r="U2367" s="37">
        <v>658.61328125</v>
      </c>
      <c r="V2367" s="13"/>
      <c r="W2367" s="13"/>
      <c r="X2367" s="13"/>
      <c r="Y2367" s="13"/>
      <c r="Z2367" s="13"/>
      <c r="AA2367" s="13"/>
    </row>
    <row r="2368" spans="1:27" ht="15.75" customHeight="1" x14ac:dyDescent="0.2">
      <c r="A2368" s="13"/>
      <c r="B2368" s="37" t="str">
        <f>"CRS25WT6009090"</f>
        <v>CRS25WT6009090</v>
      </c>
      <c r="C2368" s="38">
        <v>45952</v>
      </c>
      <c r="D2368" s="39">
        <v>0.9762615740740741</v>
      </c>
      <c r="E2368" s="37" t="s">
        <v>62</v>
      </c>
      <c r="F2368" s="37">
        <v>334</v>
      </c>
      <c r="G2368" s="37">
        <v>4</v>
      </c>
      <c r="H2368" s="37">
        <v>334.87240600585898</v>
      </c>
      <c r="I2368" s="37">
        <v>10.400508880615201</v>
      </c>
      <c r="J2368" s="37">
        <v>40.900894165039098</v>
      </c>
      <c r="K2368" s="37">
        <v>9.8644523620605504</v>
      </c>
      <c r="L2368" s="37">
        <v>33.947391510009801</v>
      </c>
      <c r="M2368" s="37">
        <v>0.78721249103546098</v>
      </c>
      <c r="N2368" s="37">
        <v>16.291530609130898</v>
      </c>
      <c r="O2368" s="37">
        <v>0</v>
      </c>
      <c r="P2368" s="37">
        <v>0</v>
      </c>
      <c r="Q2368" s="37">
        <v>1.13095231354237E-2</v>
      </c>
      <c r="R2368" s="37">
        <v>25</v>
      </c>
      <c r="S2368" s="37">
        <v>0.38990947604179399</v>
      </c>
      <c r="T2368" s="37">
        <v>998.48321533203102</v>
      </c>
      <c r="U2368" s="37">
        <v>715.45324707031205</v>
      </c>
      <c r="V2368" s="13"/>
      <c r="W2368" s="13"/>
      <c r="X2368" s="13"/>
      <c r="Y2368" s="13"/>
      <c r="Z2368" s="13"/>
      <c r="AA2368" s="13"/>
    </row>
    <row r="2369" spans="1:27" ht="15.75" customHeight="1" x14ac:dyDescent="0.2">
      <c r="A2369" s="13"/>
      <c r="B2369" s="37" t="str">
        <f>"CRS25WT6009091"</f>
        <v>CRS25WT6009091</v>
      </c>
      <c r="C2369" s="38">
        <v>45952</v>
      </c>
      <c r="D2369" s="39">
        <v>0.88010416666666658</v>
      </c>
      <c r="E2369" s="37" t="s">
        <v>62</v>
      </c>
      <c r="F2369" s="37">
        <v>321</v>
      </c>
      <c r="G2369" s="37">
        <v>4</v>
      </c>
      <c r="H2369" s="37">
        <v>321.86392211914102</v>
      </c>
      <c r="I2369" s="37">
        <v>10.161241531372101</v>
      </c>
      <c r="J2369" s="37">
        <v>40.177688598632798</v>
      </c>
      <c r="K2369" s="37">
        <v>9.6620101928710902</v>
      </c>
      <c r="L2369" s="37">
        <v>33.3123168945313</v>
      </c>
      <c r="M2369" s="37">
        <v>0.78838902711868297</v>
      </c>
      <c r="N2369" s="37">
        <v>15.658668518066399</v>
      </c>
      <c r="O2369" s="37">
        <v>0</v>
      </c>
      <c r="P2369" s="37">
        <v>0</v>
      </c>
      <c r="Q2369" s="37">
        <v>1.03273820132017E-2</v>
      </c>
      <c r="R2369" s="37">
        <v>25</v>
      </c>
      <c r="S2369" s="37">
        <v>0.39501595497131298</v>
      </c>
      <c r="T2369" s="37">
        <v>998.33776855468705</v>
      </c>
      <c r="U2369" s="37">
        <v>565.86926269531295</v>
      </c>
      <c r="V2369" s="13"/>
      <c r="W2369" s="13"/>
      <c r="X2369" s="13"/>
      <c r="Y2369" s="13"/>
      <c r="Z2369" s="13"/>
      <c r="AA2369" s="13"/>
    </row>
    <row r="2370" spans="1:27" ht="15.75" customHeight="1" x14ac:dyDescent="0.2">
      <c r="A2370" s="13"/>
      <c r="B2370" s="37" t="str">
        <f>"CRS25WT6009092"</f>
        <v>CRS25WT6009092</v>
      </c>
      <c r="C2370" s="38">
        <v>45952</v>
      </c>
      <c r="D2370" s="39">
        <v>0.88252314814814825</v>
      </c>
      <c r="E2370" s="37" t="s">
        <v>62</v>
      </c>
      <c r="F2370" s="37">
        <v>321</v>
      </c>
      <c r="G2370" s="37">
        <v>4</v>
      </c>
      <c r="H2370" s="37">
        <v>321.25942993164102</v>
      </c>
      <c r="I2370" s="37">
        <v>10.2385807037354</v>
      </c>
      <c r="J2370" s="37">
        <v>39.974594116210902</v>
      </c>
      <c r="K2370" s="37">
        <v>9.7158956527709996</v>
      </c>
      <c r="L2370" s="37">
        <v>33.065341949462898</v>
      </c>
      <c r="M2370" s="37">
        <v>0.78493207693099998</v>
      </c>
      <c r="N2370" s="37">
        <v>15.629259109497101</v>
      </c>
      <c r="O2370" s="37">
        <v>0</v>
      </c>
      <c r="P2370" s="37">
        <v>0</v>
      </c>
      <c r="Q2370" s="37">
        <v>1.1904611252248299E-2</v>
      </c>
      <c r="R2370" s="37">
        <v>25</v>
      </c>
      <c r="S2370" s="37">
        <v>0.39258965849876398</v>
      </c>
      <c r="T2370" s="37">
        <v>998.23443603515602</v>
      </c>
      <c r="U2370" s="37">
        <v>676.03057861328102</v>
      </c>
      <c r="V2370" s="13"/>
      <c r="W2370" s="13"/>
      <c r="X2370" s="13"/>
      <c r="Y2370" s="13"/>
      <c r="Z2370" s="13"/>
      <c r="AA2370" s="13"/>
    </row>
    <row r="2371" spans="1:27" ht="15.75" customHeight="1" x14ac:dyDescent="0.2">
      <c r="A2371" s="13"/>
      <c r="B2371" s="37" t="str">
        <f>"CRS25WT6009093"</f>
        <v>CRS25WT6009093</v>
      </c>
      <c r="C2371" s="38">
        <v>45952</v>
      </c>
      <c r="D2371" s="39">
        <v>0.88113425925925926</v>
      </c>
      <c r="E2371" s="37" t="s">
        <v>62</v>
      </c>
      <c r="F2371" s="37">
        <v>320</v>
      </c>
      <c r="G2371" s="37">
        <v>4</v>
      </c>
      <c r="H2371" s="37">
        <v>320.88894653320301</v>
      </c>
      <c r="I2371" s="37">
        <v>10.207787513732899</v>
      </c>
      <c r="J2371" s="37">
        <v>40.016761779785199</v>
      </c>
      <c r="K2371" s="37">
        <v>9.7187213897705096</v>
      </c>
      <c r="L2371" s="37">
        <v>33.017608642578097</v>
      </c>
      <c r="M2371" s="37">
        <v>0.78556329011917103</v>
      </c>
      <c r="N2371" s="37">
        <v>15.6112356185913</v>
      </c>
      <c r="O2371" s="37">
        <v>0</v>
      </c>
      <c r="P2371" s="37">
        <v>0</v>
      </c>
      <c r="Q2371" s="37">
        <v>1.51588059961796E-2</v>
      </c>
      <c r="R2371" s="37">
        <v>25</v>
      </c>
      <c r="S2371" s="37">
        <v>0.40387207269668601</v>
      </c>
      <c r="T2371" s="37">
        <v>997.99639892578102</v>
      </c>
      <c r="U2371" s="37">
        <v>675.68878173828102</v>
      </c>
      <c r="V2371" s="13"/>
      <c r="W2371" s="13"/>
      <c r="X2371" s="13"/>
      <c r="Y2371" s="13"/>
      <c r="Z2371" s="13"/>
      <c r="AA2371" s="13"/>
    </row>
    <row r="2372" spans="1:27" ht="15.75" customHeight="1" x14ac:dyDescent="0.2">
      <c r="A2372" s="13"/>
      <c r="B2372" s="37" t="str">
        <f>"CRS25WT6009094"</f>
        <v>CRS25WT6009094</v>
      </c>
      <c r="C2372" s="38">
        <v>45952</v>
      </c>
      <c r="D2372" s="39">
        <v>0.87873842592592588</v>
      </c>
      <c r="E2372" s="37" t="s">
        <v>62</v>
      </c>
      <c r="F2372" s="37">
        <v>324</v>
      </c>
      <c r="G2372" s="37">
        <v>4</v>
      </c>
      <c r="H2372" s="37">
        <v>324.89102172851602</v>
      </c>
      <c r="I2372" s="37">
        <v>10.228954315185501</v>
      </c>
      <c r="J2372" s="37">
        <v>40.256187438964801</v>
      </c>
      <c r="K2372" s="37">
        <v>9.6942949295043892</v>
      </c>
      <c r="L2372" s="37">
        <v>33.513629913330099</v>
      </c>
      <c r="M2372" s="37">
        <v>0.78899425268173196</v>
      </c>
      <c r="N2372" s="37">
        <v>15.805936813354499</v>
      </c>
      <c r="O2372" s="37">
        <v>0</v>
      </c>
      <c r="P2372" s="37">
        <v>0</v>
      </c>
      <c r="Q2372" s="37">
        <v>1.7618428915739101E-2</v>
      </c>
      <c r="R2372" s="37">
        <v>25</v>
      </c>
      <c r="S2372" s="37">
        <v>0.38127043843269398</v>
      </c>
      <c r="T2372" s="37">
        <v>999.31311035156205</v>
      </c>
      <c r="U2372" s="37">
        <v>1297.79272460938</v>
      </c>
      <c r="V2372" s="13"/>
      <c r="W2372" s="13"/>
      <c r="X2372" s="13"/>
      <c r="Y2372" s="13"/>
      <c r="Z2372" s="13"/>
      <c r="AA2372" s="13"/>
    </row>
    <row r="2373" spans="1:27" ht="15.75" customHeight="1" x14ac:dyDescent="0.2">
      <c r="A2373" s="13"/>
      <c r="B2373" s="37" t="str">
        <f>"CRS25WT6009095"</f>
        <v>CRS25WT6009095</v>
      </c>
      <c r="C2373" s="38">
        <v>45952</v>
      </c>
      <c r="D2373" s="39">
        <v>0.95589120370370362</v>
      </c>
      <c r="E2373" s="37" t="s">
        <v>62</v>
      </c>
      <c r="F2373" s="37">
        <v>320</v>
      </c>
      <c r="G2373" s="37">
        <v>4</v>
      </c>
      <c r="H2373" s="37">
        <v>320.74182128906301</v>
      </c>
      <c r="I2373" s="37">
        <v>9.9243364334106392</v>
      </c>
      <c r="J2373" s="37">
        <v>40.930023193359403</v>
      </c>
      <c r="K2373" s="37">
        <v>9.3414077758789098</v>
      </c>
      <c r="L2373" s="37">
        <v>34.335487365722699</v>
      </c>
      <c r="M2373" s="37">
        <v>0.78960907459259</v>
      </c>
      <c r="N2373" s="37">
        <v>15.604078292846699</v>
      </c>
      <c r="O2373" s="37">
        <v>0</v>
      </c>
      <c r="P2373" s="37">
        <v>0</v>
      </c>
      <c r="Q2373" s="37">
        <v>1.18948509916663E-2</v>
      </c>
      <c r="R2373" s="37">
        <v>25</v>
      </c>
      <c r="S2373" s="37">
        <v>0.38716644048690801</v>
      </c>
      <c r="T2373" s="37">
        <v>998.21661376953102</v>
      </c>
      <c r="U2373" s="37">
        <v>3021.98901367188</v>
      </c>
      <c r="V2373" s="13"/>
      <c r="W2373" s="13"/>
      <c r="X2373" s="13"/>
      <c r="Y2373" s="13"/>
      <c r="Z2373" s="13"/>
      <c r="AA2373" s="13"/>
    </row>
    <row r="2374" spans="1:27" ht="15.75" customHeight="1" x14ac:dyDescent="0.2">
      <c r="A2374" s="13"/>
      <c r="B2374" s="37" t="str">
        <f>"CRS25WT6009096"</f>
        <v>CRS25WT6009096</v>
      </c>
      <c r="C2374" s="38">
        <v>45952</v>
      </c>
      <c r="D2374" s="39">
        <v>0.95666666666666667</v>
      </c>
      <c r="E2374" s="37" t="s">
        <v>62</v>
      </c>
      <c r="F2374" s="37">
        <v>326</v>
      </c>
      <c r="G2374" s="37">
        <v>4</v>
      </c>
      <c r="H2374" s="37">
        <v>326.32095336914102</v>
      </c>
      <c r="I2374" s="37">
        <v>9.98016262054443</v>
      </c>
      <c r="J2374" s="37">
        <v>40.871395111083999</v>
      </c>
      <c r="K2374" s="37">
        <v>9.5710048675537092</v>
      </c>
      <c r="L2374" s="37">
        <v>34.094741821289098</v>
      </c>
      <c r="M2374" s="37">
        <v>0.799996137619018</v>
      </c>
      <c r="N2374" s="37">
        <v>15.8755025863647</v>
      </c>
      <c r="O2374" s="37">
        <v>0</v>
      </c>
      <c r="P2374" s="37">
        <v>0</v>
      </c>
      <c r="Q2374" s="37">
        <v>1.1309518478810799E-2</v>
      </c>
      <c r="R2374" s="37">
        <v>25</v>
      </c>
      <c r="S2374" s="37">
        <v>0.37868109345436102</v>
      </c>
      <c r="T2374" s="37">
        <v>998.24658203125</v>
      </c>
      <c r="U2374" s="37">
        <v>1129.78405761719</v>
      </c>
      <c r="V2374" s="13"/>
      <c r="W2374" s="13"/>
      <c r="X2374" s="13"/>
      <c r="Y2374" s="13"/>
      <c r="Z2374" s="13"/>
      <c r="AA2374" s="13"/>
    </row>
    <row r="2375" spans="1:27" ht="15.75" customHeight="1" x14ac:dyDescent="0.2">
      <c r="A2375" s="13"/>
      <c r="B2375" s="37" t="str">
        <f>"CRS25WT6009097"</f>
        <v>CRS25WT6009097</v>
      </c>
      <c r="C2375" s="38">
        <v>45952</v>
      </c>
      <c r="D2375" s="39">
        <v>0.95939814814814817</v>
      </c>
      <c r="E2375" s="37" t="s">
        <v>62</v>
      </c>
      <c r="F2375" s="37">
        <v>331</v>
      </c>
      <c r="G2375" s="37">
        <v>4</v>
      </c>
      <c r="H2375" s="37">
        <v>331.13534545898398</v>
      </c>
      <c r="I2375" s="37">
        <v>10.299659729003899</v>
      </c>
      <c r="J2375" s="37">
        <v>40.9199829101562</v>
      </c>
      <c r="K2375" s="37">
        <v>9.6680727005004901</v>
      </c>
      <c r="L2375" s="37">
        <v>34.250400543212898</v>
      </c>
      <c r="M2375" s="37">
        <v>0.78568273782730103</v>
      </c>
      <c r="N2375" s="37">
        <v>16.1097221374512</v>
      </c>
      <c r="O2375" s="37">
        <v>0</v>
      </c>
      <c r="P2375" s="37">
        <v>0</v>
      </c>
      <c r="Q2375" s="37">
        <v>1.0952303186059E-2</v>
      </c>
      <c r="R2375" s="37">
        <v>25</v>
      </c>
      <c r="S2375" s="37">
        <v>0.38845285773277299</v>
      </c>
      <c r="T2375" s="37">
        <v>998.319580078125</v>
      </c>
      <c r="U2375" s="37">
        <v>482.67672729492199</v>
      </c>
      <c r="V2375" s="13"/>
      <c r="W2375" s="13"/>
      <c r="X2375" s="13"/>
      <c r="Y2375" s="13"/>
      <c r="Z2375" s="13"/>
      <c r="AA2375" s="13"/>
    </row>
    <row r="2376" spans="1:27" ht="15.75" customHeight="1" x14ac:dyDescent="0.2">
      <c r="A2376" s="13"/>
      <c r="B2376" s="37" t="str">
        <f>"CRS25WT6009098"</f>
        <v>CRS25WT6009098</v>
      </c>
      <c r="C2376" s="38">
        <v>45952</v>
      </c>
      <c r="D2376" s="39">
        <v>0.97120370370370368</v>
      </c>
      <c r="E2376" s="37" t="s">
        <v>62</v>
      </c>
      <c r="F2376" s="37">
        <v>333</v>
      </c>
      <c r="G2376" s="37">
        <v>4</v>
      </c>
      <c r="H2376" s="37">
        <v>333.36944580078102</v>
      </c>
      <c r="I2376" s="37">
        <v>10.182653427124</v>
      </c>
      <c r="J2376" s="37">
        <v>40.8759956359863</v>
      </c>
      <c r="K2376" s="37">
        <v>9.82318115234375</v>
      </c>
      <c r="L2376" s="37">
        <v>33.93701171875</v>
      </c>
      <c r="M2376" s="37">
        <v>0.80093353986740101</v>
      </c>
      <c r="N2376" s="37">
        <v>16.218410491943398</v>
      </c>
      <c r="O2376" s="37">
        <v>0</v>
      </c>
      <c r="P2376" s="37">
        <v>0</v>
      </c>
      <c r="Q2376" s="37">
        <v>1.03176152333617E-2</v>
      </c>
      <c r="R2376" s="37">
        <v>25</v>
      </c>
      <c r="S2376" s="37">
        <v>0.38678357005119302</v>
      </c>
      <c r="T2376" s="37">
        <v>999.11749267578102</v>
      </c>
      <c r="U2376" s="37">
        <v>885.59564208984398</v>
      </c>
      <c r="V2376" s="13"/>
      <c r="W2376" s="13"/>
      <c r="X2376" s="13"/>
      <c r="Y2376" s="13"/>
      <c r="Z2376" s="13"/>
      <c r="AA2376" s="13"/>
    </row>
    <row r="2377" spans="1:27" ht="15.75" customHeight="1" x14ac:dyDescent="0.2">
      <c r="A2377" s="13"/>
      <c r="B2377" s="37" t="str">
        <f>"CRS25WT6009099"</f>
        <v>CRS25WT6009099</v>
      </c>
      <c r="C2377" s="38">
        <v>45952</v>
      </c>
      <c r="D2377" s="39">
        <v>0.96815972222222213</v>
      </c>
      <c r="E2377" s="37" t="s">
        <v>62</v>
      </c>
      <c r="F2377" s="37">
        <v>335</v>
      </c>
      <c r="G2377" s="37">
        <v>4</v>
      </c>
      <c r="H2377" s="37">
        <v>335.25881958007801</v>
      </c>
      <c r="I2377" s="37">
        <v>10.263866424560501</v>
      </c>
      <c r="J2377" s="37">
        <v>40.8754692077637</v>
      </c>
      <c r="K2377" s="37">
        <v>9.8529443740844709</v>
      </c>
      <c r="L2377" s="37">
        <v>34.026256561279297</v>
      </c>
      <c r="M2377" s="37">
        <v>0.79910981655120805</v>
      </c>
      <c r="N2377" s="37">
        <v>16.310329437255898</v>
      </c>
      <c r="O2377" s="37">
        <v>0</v>
      </c>
      <c r="P2377" s="37">
        <v>0</v>
      </c>
      <c r="Q2377" s="37">
        <v>1.51588078588247E-2</v>
      </c>
      <c r="R2377" s="37">
        <v>25</v>
      </c>
      <c r="S2377" s="37">
        <v>0.385026395320892</v>
      </c>
      <c r="T2377" s="37">
        <v>999.26861572265602</v>
      </c>
      <c r="U2377" s="37">
        <v>708.10467529296898</v>
      </c>
      <c r="V2377" s="13"/>
      <c r="W2377" s="13"/>
      <c r="X2377" s="13"/>
      <c r="Y2377" s="13"/>
      <c r="Z2377" s="13"/>
      <c r="AA2377" s="13"/>
    </row>
    <row r="2378" spans="1:27" ht="15.75" customHeight="1" x14ac:dyDescent="0.2">
      <c r="A2378" s="13"/>
      <c r="B2378" s="37" t="str">
        <f>"CRS25WT6009100"</f>
        <v>CRS25WT6009100</v>
      </c>
      <c r="C2378" s="38">
        <v>45952</v>
      </c>
      <c r="D2378" s="39">
        <v>0.97281249999999997</v>
      </c>
      <c r="E2378" s="37" t="s">
        <v>62</v>
      </c>
      <c r="F2378" s="37">
        <v>330</v>
      </c>
      <c r="G2378" s="37">
        <v>4</v>
      </c>
      <c r="H2378" s="37">
        <v>330.03170776367199</v>
      </c>
      <c r="I2378" s="37">
        <v>10.1320743560791</v>
      </c>
      <c r="J2378" s="37">
        <v>40.8891410827637</v>
      </c>
      <c r="K2378" s="37">
        <v>9.6739530563354492</v>
      </c>
      <c r="L2378" s="37">
        <v>34.1154975891113</v>
      </c>
      <c r="M2378" s="37">
        <v>0.79661649465560902</v>
      </c>
      <c r="N2378" s="37">
        <v>16.0560302734375</v>
      </c>
      <c r="O2378" s="37">
        <v>0</v>
      </c>
      <c r="P2378" s="37">
        <v>0</v>
      </c>
      <c r="Q2378" s="37">
        <v>1.0952379554510099E-2</v>
      </c>
      <c r="R2378" s="37">
        <v>25</v>
      </c>
      <c r="S2378" s="37">
        <v>0.38214826583862299</v>
      </c>
      <c r="T2378" s="37">
        <v>998.59509277343705</v>
      </c>
      <c r="U2378" s="37">
        <v>692.42364501953102</v>
      </c>
      <c r="V2378" s="13"/>
      <c r="W2378" s="13"/>
      <c r="X2378" s="13"/>
      <c r="Y2378" s="13"/>
      <c r="Z2378" s="13"/>
      <c r="AA2378" s="13"/>
    </row>
    <row r="2379" spans="1:27" ht="15.75" customHeight="1" x14ac:dyDescent="0.2">
      <c r="A2379" s="13"/>
      <c r="B2379" s="37" t="str">
        <f>"CRS25WT6009101"</f>
        <v>CRS25WT6009101</v>
      </c>
      <c r="C2379" s="38">
        <v>45952</v>
      </c>
      <c r="D2379" s="39">
        <v>0.97199074074074077</v>
      </c>
      <c r="E2379" s="37" t="s">
        <v>62</v>
      </c>
      <c r="F2379" s="37">
        <v>334</v>
      </c>
      <c r="G2379" s="37">
        <v>4</v>
      </c>
      <c r="H2379" s="37">
        <v>334.27047729492199</v>
      </c>
      <c r="I2379" s="37">
        <v>10.217837333679199</v>
      </c>
      <c r="J2379" s="37">
        <v>40.878963470458999</v>
      </c>
      <c r="K2379" s="37">
        <v>9.8479242324829102</v>
      </c>
      <c r="L2379" s="37">
        <v>33.943241119384801</v>
      </c>
      <c r="M2379" s="37">
        <v>0.80027484893798795</v>
      </c>
      <c r="N2379" s="37">
        <v>16.2622470855713</v>
      </c>
      <c r="O2379" s="37">
        <v>0</v>
      </c>
      <c r="P2379" s="37">
        <v>0</v>
      </c>
      <c r="Q2379" s="37">
        <v>1.5081845223903699E-2</v>
      </c>
      <c r="R2379" s="37">
        <v>25</v>
      </c>
      <c r="S2379" s="37">
        <v>0.38606911897659302</v>
      </c>
      <c r="T2379" s="37">
        <v>998.99963378906295</v>
      </c>
      <c r="U2379" s="37">
        <v>906.410400390625</v>
      </c>
      <c r="V2379" s="13"/>
      <c r="W2379" s="13"/>
      <c r="X2379" s="13"/>
      <c r="Y2379" s="13"/>
      <c r="Z2379" s="13"/>
      <c r="AA2379" s="13"/>
    </row>
    <row r="2380" spans="1:27" ht="15.75" customHeight="1" x14ac:dyDescent="0.2">
      <c r="A2380" s="13"/>
      <c r="B2380" s="37" t="str">
        <f>"CRS25WT6009102"</f>
        <v>CRS25WT6009102</v>
      </c>
      <c r="C2380" s="38">
        <v>45952</v>
      </c>
      <c r="D2380" s="39">
        <v>0.9747569444444445</v>
      </c>
      <c r="E2380" s="37" t="s">
        <v>62</v>
      </c>
      <c r="F2380" s="37">
        <v>323</v>
      </c>
      <c r="G2380" s="37">
        <v>4</v>
      </c>
      <c r="H2380" s="37">
        <v>323.48904418945301</v>
      </c>
      <c r="I2380" s="37">
        <v>9.9321746826171893</v>
      </c>
      <c r="J2380" s="37">
        <v>40.812053680419901</v>
      </c>
      <c r="K2380" s="37">
        <v>9.53204250335693</v>
      </c>
      <c r="L2380" s="37">
        <v>33.93701171875</v>
      </c>
      <c r="M2380" s="37">
        <v>0.79804390668868996</v>
      </c>
      <c r="N2380" s="37">
        <v>15.737730026245099</v>
      </c>
      <c r="O2380" s="37">
        <v>0</v>
      </c>
      <c r="P2380" s="37">
        <v>0</v>
      </c>
      <c r="Q2380" s="37">
        <v>1.06352306902409E-2</v>
      </c>
      <c r="R2380" s="37">
        <v>25</v>
      </c>
      <c r="S2380" s="37">
        <v>0.39724883437156699</v>
      </c>
      <c r="T2380" s="37">
        <v>998.42736816406205</v>
      </c>
      <c r="U2380" s="37">
        <v>846.03460693359398</v>
      </c>
      <c r="V2380" s="13"/>
      <c r="W2380" s="13"/>
      <c r="X2380" s="13"/>
      <c r="Y2380" s="13"/>
      <c r="Z2380" s="13"/>
      <c r="AA2380" s="13"/>
    </row>
    <row r="2381" spans="1:27" ht="15.75" customHeight="1" x14ac:dyDescent="0.2">
      <c r="A2381" s="13"/>
      <c r="B2381" s="37" t="str">
        <f>"CRS25WT6009103"</f>
        <v>CRS25WT6009103</v>
      </c>
      <c r="C2381" s="38">
        <v>45952</v>
      </c>
      <c r="D2381" s="39">
        <v>0.97395833333333337</v>
      </c>
      <c r="E2381" s="37" t="s">
        <v>62</v>
      </c>
      <c r="F2381" s="37">
        <v>325</v>
      </c>
      <c r="G2381" s="37">
        <v>4</v>
      </c>
      <c r="H2381" s="37">
        <v>325.29525756835898</v>
      </c>
      <c r="I2381" s="37">
        <v>9.9956779479980504</v>
      </c>
      <c r="J2381" s="37">
        <v>40.833332061767599</v>
      </c>
      <c r="K2381" s="37">
        <v>9.5554618835449201</v>
      </c>
      <c r="L2381" s="37">
        <v>34.042858123779297</v>
      </c>
      <c r="M2381" s="37">
        <v>0.796985924243927</v>
      </c>
      <c r="N2381" s="37">
        <v>15.8256025314331</v>
      </c>
      <c r="O2381" s="37">
        <v>0</v>
      </c>
      <c r="P2381" s="37">
        <v>0</v>
      </c>
      <c r="Q2381" s="37">
        <v>1.0952303186059E-2</v>
      </c>
      <c r="R2381" s="37">
        <v>25</v>
      </c>
      <c r="S2381" s="37">
        <v>0.396585524082184</v>
      </c>
      <c r="T2381" s="37">
        <v>999.32727050781205</v>
      </c>
      <c r="U2381" s="37">
        <v>592.048095703125</v>
      </c>
      <c r="V2381" s="13"/>
      <c r="W2381" s="13"/>
      <c r="X2381" s="13"/>
      <c r="Y2381" s="13"/>
      <c r="Z2381" s="13"/>
      <c r="AA2381" s="13"/>
    </row>
    <row r="2382" spans="1:27" ht="15.75" customHeight="1" x14ac:dyDescent="0.2">
      <c r="A2382" s="13"/>
      <c r="B2382" s="37" t="str">
        <f>"CRS25WT6009104"</f>
        <v>CRS25WT6009104</v>
      </c>
      <c r="C2382" s="38">
        <v>45952</v>
      </c>
      <c r="D2382" s="39">
        <v>0.96202546296296287</v>
      </c>
      <c r="E2382" s="37" t="s">
        <v>62</v>
      </c>
      <c r="F2382" s="37">
        <v>319</v>
      </c>
      <c r="G2382" s="37">
        <v>4</v>
      </c>
      <c r="H2382" s="37">
        <v>319.21499633789102</v>
      </c>
      <c r="I2382" s="37">
        <v>10.0363883972168</v>
      </c>
      <c r="J2382" s="37">
        <v>40.799594879150398</v>
      </c>
      <c r="K2382" s="37">
        <v>9.3127021789550799</v>
      </c>
      <c r="L2382" s="37">
        <v>34.277378082275398</v>
      </c>
      <c r="M2382" s="37">
        <v>0.77956074476242099</v>
      </c>
      <c r="N2382" s="37">
        <v>15.529797554016101</v>
      </c>
      <c r="O2382" s="37">
        <v>0</v>
      </c>
      <c r="P2382" s="37">
        <v>0</v>
      </c>
      <c r="Q2382" s="37">
        <v>1.0327381081879101E-2</v>
      </c>
      <c r="R2382" s="37">
        <v>25</v>
      </c>
      <c r="S2382" s="37">
        <v>0.38007402420043901</v>
      </c>
      <c r="T2382" s="37">
        <v>997.617431640625</v>
      </c>
      <c r="U2382" s="37">
        <v>549.35418701171898</v>
      </c>
      <c r="V2382" s="13"/>
      <c r="W2382" s="13"/>
      <c r="X2382" s="13"/>
      <c r="Y2382" s="13"/>
      <c r="Z2382" s="13"/>
      <c r="AA2382" s="13"/>
    </row>
    <row r="2383" spans="1:27" ht="15.75" customHeight="1" x14ac:dyDescent="0.2">
      <c r="A2383" s="13"/>
      <c r="B2383" s="37" t="str">
        <f>"CRS25WT6009105"</f>
        <v>CRS25WT6009105</v>
      </c>
      <c r="C2383" s="38">
        <v>45952</v>
      </c>
      <c r="D2383" s="39">
        <v>0.96447916666666667</v>
      </c>
      <c r="E2383" s="37" t="s">
        <v>62</v>
      </c>
      <c r="F2383" s="37">
        <v>332</v>
      </c>
      <c r="G2383" s="37">
        <v>4</v>
      </c>
      <c r="H2383" s="37">
        <v>332.100341796875</v>
      </c>
      <c r="I2383" s="37">
        <v>10.406574249267599</v>
      </c>
      <c r="J2383" s="37">
        <v>40.808055877685497</v>
      </c>
      <c r="K2383" s="37">
        <v>9.7583341598510707</v>
      </c>
      <c r="L2383" s="37">
        <v>34.032482147216797</v>
      </c>
      <c r="M2383" s="37">
        <v>0.78201597929000899</v>
      </c>
      <c r="N2383" s="37">
        <v>16.156669616699201</v>
      </c>
      <c r="O2383" s="37">
        <v>0</v>
      </c>
      <c r="P2383" s="37">
        <v>0</v>
      </c>
      <c r="Q2383" s="37">
        <v>1.1269850656390201E-2</v>
      </c>
      <c r="R2383" s="37">
        <v>25</v>
      </c>
      <c r="S2383" s="37">
        <v>0.38891419768333402</v>
      </c>
      <c r="T2383" s="37">
        <v>999.552001953125</v>
      </c>
      <c r="U2383" s="37">
        <v>472.55633544921898</v>
      </c>
      <c r="V2383" s="13"/>
      <c r="W2383" s="13"/>
      <c r="X2383" s="13"/>
      <c r="Y2383" s="13"/>
      <c r="Z2383" s="13"/>
      <c r="AA2383" s="13"/>
    </row>
    <row r="2384" spans="1:27" ht="15.75" customHeight="1" x14ac:dyDescent="0.2">
      <c r="A2384" s="13"/>
      <c r="B2384" s="37" t="str">
        <f>"CRS25WT6009106"</f>
        <v>CRS25WT6009106</v>
      </c>
      <c r="C2384" s="38">
        <v>45952</v>
      </c>
      <c r="D2384" s="39">
        <v>0.9671412037037036</v>
      </c>
      <c r="E2384" s="37" t="s">
        <v>62</v>
      </c>
      <c r="F2384" s="37">
        <v>333</v>
      </c>
      <c r="G2384" s="37">
        <v>4</v>
      </c>
      <c r="H2384" s="37">
        <v>333.93453979492199</v>
      </c>
      <c r="I2384" s="37">
        <v>10.2957210540771</v>
      </c>
      <c r="J2384" s="37">
        <v>40.8812255859375</v>
      </c>
      <c r="K2384" s="37">
        <v>9.8633575439453107</v>
      </c>
      <c r="L2384" s="37">
        <v>33.856075286865199</v>
      </c>
      <c r="M2384" s="37">
        <v>0.79337894916534402</v>
      </c>
      <c r="N2384" s="37">
        <v>16.245903015136701</v>
      </c>
      <c r="O2384" s="37">
        <v>0</v>
      </c>
      <c r="P2384" s="37">
        <v>0</v>
      </c>
      <c r="Q2384" s="37">
        <v>1.19046159088612E-2</v>
      </c>
      <c r="R2384" s="37">
        <v>25</v>
      </c>
      <c r="S2384" s="37">
        <v>0.39179256558418302</v>
      </c>
      <c r="T2384" s="37">
        <v>999.44195556640602</v>
      </c>
      <c r="U2384" s="37">
        <v>723.76794433593795</v>
      </c>
      <c r="V2384" s="13"/>
      <c r="W2384" s="13"/>
      <c r="X2384" s="13"/>
      <c r="Y2384" s="13"/>
      <c r="Z2384" s="13"/>
      <c r="AA2384" s="13"/>
    </row>
    <row r="2385" spans="1:27" ht="15.75" customHeight="1" x14ac:dyDescent="0.2">
      <c r="A2385" s="13"/>
      <c r="B2385" s="37" t="str">
        <f>"CRS25WT6009107"</f>
        <v>CRS25WT6009107</v>
      </c>
      <c r="C2385" s="38">
        <v>45953</v>
      </c>
      <c r="D2385" s="39">
        <v>4.929398148148148E-2</v>
      </c>
      <c r="E2385" s="37" t="s">
        <v>62</v>
      </c>
      <c r="F2385" s="37">
        <v>330</v>
      </c>
      <c r="G2385" s="37">
        <v>4</v>
      </c>
      <c r="H2385" s="37">
        <v>330.16482543945301</v>
      </c>
      <c r="I2385" s="37">
        <v>10.2920389175415</v>
      </c>
      <c r="J2385" s="37">
        <v>40.691291809082003</v>
      </c>
      <c r="K2385" s="37">
        <v>9.8218536376953107</v>
      </c>
      <c r="L2385" s="37">
        <v>33.615325927734403</v>
      </c>
      <c r="M2385" s="37">
        <v>0.7883660197258</v>
      </c>
      <c r="N2385" s="37">
        <v>16.062507629394499</v>
      </c>
      <c r="O2385" s="37">
        <v>0</v>
      </c>
      <c r="P2385" s="37">
        <v>0</v>
      </c>
      <c r="Q2385" s="37">
        <v>1.06547614559531E-2</v>
      </c>
      <c r="R2385" s="37">
        <v>25</v>
      </c>
      <c r="S2385" s="37">
        <v>0.402397871017456</v>
      </c>
      <c r="T2385" s="37">
        <v>998.84149169921898</v>
      </c>
      <c r="U2385" s="37">
        <v>673.57727050781205</v>
      </c>
      <c r="V2385" s="13"/>
      <c r="W2385" s="13"/>
      <c r="X2385" s="13"/>
      <c r="Y2385" s="13"/>
      <c r="Z2385" s="13"/>
      <c r="AA2385" s="13"/>
    </row>
    <row r="2386" spans="1:27" ht="15.75" customHeight="1" x14ac:dyDescent="0.2">
      <c r="A2386" s="13"/>
      <c r="B2386" s="37" t="str">
        <f>"CRS25WT6009108"</f>
        <v>CRS25WT6009108</v>
      </c>
      <c r="C2386" s="38">
        <v>45953</v>
      </c>
      <c r="D2386" s="39">
        <v>4.9826388888888885E-2</v>
      </c>
      <c r="E2386" s="37" t="s">
        <v>62</v>
      </c>
      <c r="F2386" s="37">
        <v>326</v>
      </c>
      <c r="G2386" s="37">
        <v>4</v>
      </c>
      <c r="H2386" s="37">
        <v>326.83969116210898</v>
      </c>
      <c r="I2386" s="37">
        <v>10.2574462890625</v>
      </c>
      <c r="J2386" s="37">
        <v>40.622470855712898</v>
      </c>
      <c r="K2386" s="37">
        <v>9.7319498062133807</v>
      </c>
      <c r="L2386" s="37">
        <v>33.584194183349602</v>
      </c>
      <c r="M2386" s="37">
        <v>0.78438484668731701</v>
      </c>
      <c r="N2386" s="37">
        <v>15.900738716125501</v>
      </c>
      <c r="O2386" s="37">
        <v>0</v>
      </c>
      <c r="P2386" s="37">
        <v>0</v>
      </c>
      <c r="Q2386" s="37">
        <v>1.16660734638572E-2</v>
      </c>
      <c r="R2386" s="37">
        <v>25</v>
      </c>
      <c r="S2386" s="37">
        <v>0.40124604105949402</v>
      </c>
      <c r="T2386" s="37">
        <v>998.78381347656295</v>
      </c>
      <c r="U2386" s="37">
        <v>585.73791503906295</v>
      </c>
      <c r="V2386" s="13"/>
      <c r="W2386" s="13"/>
      <c r="X2386" s="13"/>
      <c r="Y2386" s="13"/>
      <c r="Z2386" s="13"/>
      <c r="AA2386" s="13"/>
    </row>
    <row r="2387" spans="1:27" ht="15.75" customHeight="1" x14ac:dyDescent="0.2">
      <c r="A2387" s="13"/>
      <c r="B2387" s="37" t="str">
        <f>"CRS25WT6009109"</f>
        <v>CRS25WT6009109</v>
      </c>
      <c r="C2387" s="38">
        <v>45953</v>
      </c>
      <c r="D2387" s="39">
        <v>4.7719907407407412E-2</v>
      </c>
      <c r="E2387" s="37" t="s">
        <v>62</v>
      </c>
      <c r="F2387" s="37">
        <v>322</v>
      </c>
      <c r="G2387" s="37">
        <v>4</v>
      </c>
      <c r="H2387" s="37">
        <v>322.64181518554699</v>
      </c>
      <c r="I2387" s="37">
        <v>10.050892829895</v>
      </c>
      <c r="J2387" s="37">
        <v>40.684280395507798</v>
      </c>
      <c r="K2387" s="37">
        <v>9.55969333648682</v>
      </c>
      <c r="L2387" s="37">
        <v>33.750228881835902</v>
      </c>
      <c r="M2387" s="37">
        <v>0.78902244567871105</v>
      </c>
      <c r="N2387" s="37">
        <v>15.69651222229</v>
      </c>
      <c r="O2387" s="37">
        <v>0</v>
      </c>
      <c r="P2387" s="37">
        <v>0</v>
      </c>
      <c r="Q2387" s="37">
        <v>6.6567165777087203E-3</v>
      </c>
      <c r="R2387" s="37">
        <v>25</v>
      </c>
      <c r="S2387" s="37">
        <v>0.40187317132949801</v>
      </c>
      <c r="T2387" s="37">
        <v>999.22900390625</v>
      </c>
      <c r="U2387" s="37">
        <v>712.43939208984398</v>
      </c>
      <c r="V2387" s="13"/>
      <c r="W2387" s="13"/>
      <c r="X2387" s="13"/>
      <c r="Y2387" s="13"/>
      <c r="Z2387" s="13"/>
      <c r="AA2387" s="13"/>
    </row>
    <row r="2388" spans="1:27" ht="15.75" customHeight="1" x14ac:dyDescent="0.2">
      <c r="A2388" s="13"/>
      <c r="B2388" s="37" t="str">
        <f>"CRS25WT6009110"</f>
        <v>CRS25WT6009110</v>
      </c>
      <c r="C2388" s="38">
        <v>45953</v>
      </c>
      <c r="D2388" s="39">
        <v>4.8321759259259266E-2</v>
      </c>
      <c r="E2388" s="37" t="s">
        <v>62</v>
      </c>
      <c r="F2388" s="37">
        <v>322</v>
      </c>
      <c r="G2388" s="37">
        <v>4</v>
      </c>
      <c r="H2388" s="37">
        <v>322.81719970703102</v>
      </c>
      <c r="I2388" s="37">
        <v>9.9966402053833008</v>
      </c>
      <c r="J2388" s="37">
        <v>40.614456176757798</v>
      </c>
      <c r="K2388" s="37">
        <v>9.5613622665405291</v>
      </c>
      <c r="L2388" s="37">
        <v>33.762680053710902</v>
      </c>
      <c r="M2388" s="37">
        <v>0.79510039091110196</v>
      </c>
      <c r="N2388" s="37">
        <v>15.705044746398899</v>
      </c>
      <c r="O2388" s="37">
        <v>0</v>
      </c>
      <c r="P2388" s="37">
        <v>0</v>
      </c>
      <c r="Q2388" s="37">
        <v>6.9940453395247503E-3</v>
      </c>
      <c r="R2388" s="37">
        <v>25</v>
      </c>
      <c r="S2388" s="37">
        <v>0.39923712611198398</v>
      </c>
      <c r="T2388" s="37">
        <v>998.02990722656295</v>
      </c>
      <c r="U2388" s="37">
        <v>736.03338623046898</v>
      </c>
      <c r="V2388" s="13"/>
      <c r="W2388" s="13"/>
      <c r="X2388" s="13"/>
      <c r="Y2388" s="13"/>
      <c r="Z2388" s="13"/>
      <c r="AA2388" s="13"/>
    </row>
    <row r="2389" spans="1:27" ht="15.75" customHeight="1" x14ac:dyDescent="0.2">
      <c r="A2389" s="13"/>
      <c r="B2389" s="37" t="str">
        <f>"CRS25WT6009111"</f>
        <v>CRS25WT6009111</v>
      </c>
      <c r="C2389" s="38">
        <v>45953</v>
      </c>
      <c r="D2389" s="39">
        <v>4.6435185185185184E-2</v>
      </c>
      <c r="E2389" s="37" t="s">
        <v>62</v>
      </c>
      <c r="F2389" s="37">
        <v>326</v>
      </c>
      <c r="G2389" s="37">
        <v>4</v>
      </c>
      <c r="H2389" s="37">
        <v>326.05123901367199</v>
      </c>
      <c r="I2389" s="37">
        <v>9.9540262222290004</v>
      </c>
      <c r="J2389" s="37">
        <v>40.846233367919901</v>
      </c>
      <c r="K2389" s="37">
        <v>9.5870199203491193</v>
      </c>
      <c r="L2389" s="37">
        <v>34.009654998779297</v>
      </c>
      <c r="M2389" s="37">
        <v>0.80192738771438599</v>
      </c>
      <c r="N2389" s="37">
        <v>15.8623809814453</v>
      </c>
      <c r="O2389" s="37">
        <v>0</v>
      </c>
      <c r="P2389" s="37">
        <v>0</v>
      </c>
      <c r="Q2389" s="37">
        <v>7.7782380394637602E-3</v>
      </c>
      <c r="R2389" s="37">
        <v>25</v>
      </c>
      <c r="S2389" s="37">
        <v>0.39638933539390597</v>
      </c>
      <c r="T2389" s="37">
        <v>999.7109375</v>
      </c>
      <c r="U2389" s="37">
        <v>661.35595703125</v>
      </c>
      <c r="V2389" s="13"/>
      <c r="W2389" s="13"/>
      <c r="X2389" s="13"/>
      <c r="Y2389" s="13"/>
      <c r="Z2389" s="13"/>
      <c r="AA2389" s="13"/>
    </row>
    <row r="2390" spans="1:27" ht="15.75" customHeight="1" x14ac:dyDescent="0.2">
      <c r="A2390" s="13"/>
      <c r="B2390" s="37" t="str">
        <f>"CRS25WT6009112"</f>
        <v>CRS25WT6009112</v>
      </c>
      <c r="C2390" s="38">
        <v>45953</v>
      </c>
      <c r="D2390" s="39">
        <v>4.7141203703703706E-2</v>
      </c>
      <c r="E2390" s="37" t="s">
        <v>62</v>
      </c>
      <c r="F2390" s="37">
        <v>327</v>
      </c>
      <c r="G2390" s="37">
        <v>4</v>
      </c>
      <c r="H2390" s="37">
        <v>327.99972534179699</v>
      </c>
      <c r="I2390" s="37">
        <v>10.024553298950201</v>
      </c>
      <c r="J2390" s="37">
        <v>40.7676391601562</v>
      </c>
      <c r="K2390" s="37">
        <v>9.6708698272705096</v>
      </c>
      <c r="L2390" s="37">
        <v>33.916259765625</v>
      </c>
      <c r="M2390" s="37">
        <v>0.80258840322494496</v>
      </c>
      <c r="N2390" s="37">
        <v>15.9571743011475</v>
      </c>
      <c r="O2390" s="37">
        <v>0</v>
      </c>
      <c r="P2390" s="37">
        <v>0</v>
      </c>
      <c r="Q2390" s="37">
        <v>1.12704606726766E-2</v>
      </c>
      <c r="R2390" s="37">
        <v>25</v>
      </c>
      <c r="S2390" s="37">
        <v>0.38542231917381298</v>
      </c>
      <c r="T2390" s="37">
        <v>999.41021728515602</v>
      </c>
      <c r="U2390" s="37">
        <v>1242.119140625</v>
      </c>
      <c r="V2390" s="13"/>
      <c r="W2390" s="13"/>
      <c r="X2390" s="13"/>
      <c r="Y2390" s="13"/>
      <c r="Z2390" s="13"/>
      <c r="AA2390" s="13"/>
    </row>
    <row r="2391" spans="1:27" ht="15.75" customHeight="1" x14ac:dyDescent="0.2">
      <c r="A2391" s="13"/>
      <c r="B2391" s="37" t="str">
        <f>"CRS25WT6009113"</f>
        <v>CRS25WT6009113</v>
      </c>
      <c r="C2391" s="38">
        <v>45952</v>
      </c>
      <c r="D2391" s="39">
        <v>0.95408564814814811</v>
      </c>
      <c r="E2391" s="37" t="s">
        <v>62</v>
      </c>
      <c r="F2391" s="37">
        <v>320</v>
      </c>
      <c r="G2391" s="37">
        <v>4</v>
      </c>
      <c r="H2391" s="37">
        <v>320.86468505859398</v>
      </c>
      <c r="I2391" s="37">
        <v>10.058500289916999</v>
      </c>
      <c r="J2391" s="37">
        <v>40.956058502197301</v>
      </c>
      <c r="K2391" s="37">
        <v>9.3213224411010707</v>
      </c>
      <c r="L2391" s="37">
        <v>34.422657012939503</v>
      </c>
      <c r="M2391" s="37">
        <v>0.77887994050979603</v>
      </c>
      <c r="N2391" s="37">
        <v>15.610054969787599</v>
      </c>
      <c r="O2391" s="37">
        <v>0</v>
      </c>
      <c r="P2391" s="37">
        <v>0</v>
      </c>
      <c r="Q2391" s="37">
        <v>1.0163690894842099E-2</v>
      </c>
      <c r="R2391" s="37">
        <v>25</v>
      </c>
      <c r="S2391" s="37">
        <v>0.38724046945571899</v>
      </c>
      <c r="T2391" s="37">
        <v>998.44500732421898</v>
      </c>
      <c r="U2391" s="37">
        <v>927.34515380859398</v>
      </c>
      <c r="V2391" s="13"/>
      <c r="W2391" s="13"/>
      <c r="X2391" s="13"/>
      <c r="Y2391" s="13"/>
      <c r="Z2391" s="13"/>
      <c r="AA2391" s="13"/>
    </row>
    <row r="2392" spans="1:27" ht="15.75" customHeight="1" x14ac:dyDescent="0.2">
      <c r="A2392" s="13"/>
      <c r="B2392" s="37" t="str">
        <f>"CRS25WT6009114"</f>
        <v>CRS25WT6009114</v>
      </c>
      <c r="C2392" s="38">
        <v>45952</v>
      </c>
      <c r="D2392" s="39">
        <v>0.94825231481481476</v>
      </c>
      <c r="E2392" s="37" t="s">
        <v>62</v>
      </c>
      <c r="F2392" s="37">
        <v>331</v>
      </c>
      <c r="G2392" s="37">
        <v>4</v>
      </c>
      <c r="H2392" s="37">
        <v>331.97402954101602</v>
      </c>
      <c r="I2392" s="37">
        <v>10.211001396179199</v>
      </c>
      <c r="J2392" s="37">
        <v>40.953800201416001</v>
      </c>
      <c r="K2392" s="37">
        <v>9.7060871124267596</v>
      </c>
      <c r="L2392" s="37">
        <v>34.202663421630902</v>
      </c>
      <c r="M2392" s="37">
        <v>0.79385572671890303</v>
      </c>
      <c r="N2392" s="37">
        <v>16.1505241394043</v>
      </c>
      <c r="O2392" s="37">
        <v>0</v>
      </c>
      <c r="P2392" s="37">
        <v>0</v>
      </c>
      <c r="Q2392" s="37">
        <v>1.3809213414788199E-2</v>
      </c>
      <c r="R2392" s="37">
        <v>25</v>
      </c>
      <c r="S2392" s="37">
        <v>0.37897169589996299</v>
      </c>
      <c r="T2392" s="37">
        <v>1003.42529296875</v>
      </c>
      <c r="U2392" s="37">
        <v>761.5400390625</v>
      </c>
      <c r="V2392" s="13"/>
      <c r="W2392" s="13"/>
      <c r="X2392" s="13"/>
      <c r="Y2392" s="13"/>
      <c r="Z2392" s="13"/>
      <c r="AA2392" s="13"/>
    </row>
    <row r="2393" spans="1:27" ht="15.75" customHeight="1" x14ac:dyDescent="0.2">
      <c r="A2393" s="13"/>
      <c r="B2393" s="37" t="str">
        <f>"CRS25WT6009115"</f>
        <v>CRS25WT6009115</v>
      </c>
      <c r="C2393" s="38">
        <v>45952</v>
      </c>
      <c r="D2393" s="39">
        <v>0.943425925925926</v>
      </c>
      <c r="E2393" s="37" t="s">
        <v>62</v>
      </c>
      <c r="F2393" s="37">
        <v>321</v>
      </c>
      <c r="G2393" s="37">
        <v>4</v>
      </c>
      <c r="H2393" s="37">
        <v>321.49526977539102</v>
      </c>
      <c r="I2393" s="37">
        <v>10.050336837768601</v>
      </c>
      <c r="J2393" s="37">
        <v>40.875492095947301</v>
      </c>
      <c r="K2393" s="37">
        <v>9.3548698425293004</v>
      </c>
      <c r="L2393" s="37">
        <v>34.366619110107401</v>
      </c>
      <c r="M2393" s="37">
        <v>0.78258401155471802</v>
      </c>
      <c r="N2393" s="37">
        <v>15.6407327651978</v>
      </c>
      <c r="O2393" s="37">
        <v>0</v>
      </c>
      <c r="P2393" s="37">
        <v>0</v>
      </c>
      <c r="Q2393" s="37">
        <v>1.5238094143569501E-2</v>
      </c>
      <c r="R2393" s="37">
        <v>25</v>
      </c>
      <c r="S2393" s="37">
        <v>0.37456104159355202</v>
      </c>
      <c r="T2393" s="37">
        <v>998.10650634765602</v>
      </c>
      <c r="U2393" s="37">
        <v>1213.27966308594</v>
      </c>
      <c r="V2393" s="13"/>
      <c r="W2393" s="13"/>
      <c r="X2393" s="13"/>
      <c r="Y2393" s="13"/>
      <c r="Z2393" s="13"/>
      <c r="AA2393" s="13"/>
    </row>
    <row r="2394" spans="1:27" ht="15.75" customHeight="1" x14ac:dyDescent="0.2">
      <c r="A2394" s="13"/>
      <c r="B2394" s="37" t="str">
        <f>"CRS25WT6009116"</f>
        <v>CRS25WT6009116</v>
      </c>
      <c r="C2394" s="38">
        <v>45953</v>
      </c>
      <c r="D2394" s="39">
        <v>3.5347222222222217E-2</v>
      </c>
      <c r="E2394" s="37" t="s">
        <v>62</v>
      </c>
      <c r="F2394" s="37">
        <v>322</v>
      </c>
      <c r="G2394" s="37">
        <v>4</v>
      </c>
      <c r="H2394" s="37">
        <v>322.29330444335898</v>
      </c>
      <c r="I2394" s="37">
        <v>9.9828720092773402</v>
      </c>
      <c r="J2394" s="37">
        <v>40.709922790527301</v>
      </c>
      <c r="K2394" s="37">
        <v>9.4985513687133807</v>
      </c>
      <c r="L2394" s="37">
        <v>33.9307861328125</v>
      </c>
      <c r="M2394" s="37">
        <v>0.793040752410889</v>
      </c>
      <c r="N2394" s="37">
        <v>15.679557800293001</v>
      </c>
      <c r="O2394" s="37">
        <v>0</v>
      </c>
      <c r="P2394" s="37">
        <v>0</v>
      </c>
      <c r="Q2394" s="37">
        <v>1.2617292813956699E-2</v>
      </c>
      <c r="R2394" s="37">
        <v>25</v>
      </c>
      <c r="S2394" s="37">
        <v>0.39644667506218001</v>
      </c>
      <c r="T2394" s="37">
        <v>999.498291015625</v>
      </c>
      <c r="U2394" s="37">
        <v>711.08410644531295</v>
      </c>
      <c r="V2394" s="13"/>
      <c r="W2394" s="13"/>
      <c r="X2394" s="13"/>
      <c r="Y2394" s="13"/>
      <c r="Z2394" s="13"/>
      <c r="AA2394" s="13"/>
    </row>
    <row r="2395" spans="1:27" ht="15.75" customHeight="1" x14ac:dyDescent="0.2">
      <c r="A2395" s="13"/>
      <c r="B2395" s="37" t="str">
        <f>"CRS25WT6009117"</f>
        <v>CRS25WT6009117</v>
      </c>
      <c r="C2395" s="38">
        <v>45953</v>
      </c>
      <c r="D2395" s="39">
        <v>3.172453703703703E-2</v>
      </c>
      <c r="E2395" s="37" t="s">
        <v>62</v>
      </c>
      <c r="F2395" s="37">
        <v>322</v>
      </c>
      <c r="G2395" s="37">
        <v>4</v>
      </c>
      <c r="H2395" s="37">
        <v>322.63449096679699</v>
      </c>
      <c r="I2395" s="37">
        <v>9.9686031341552699</v>
      </c>
      <c r="J2395" s="37">
        <v>40.685352325439503</v>
      </c>
      <c r="K2395" s="37">
        <v>9.5483198165893608</v>
      </c>
      <c r="L2395" s="37">
        <v>33.789657592773402</v>
      </c>
      <c r="M2395" s="37">
        <v>0.79549676179885898</v>
      </c>
      <c r="N2395" s="37">
        <v>15.69615650177</v>
      </c>
      <c r="O2395" s="37">
        <v>0</v>
      </c>
      <c r="P2395" s="37">
        <v>0</v>
      </c>
      <c r="Q2395" s="37">
        <v>1.06352306902409E-2</v>
      </c>
      <c r="R2395" s="37">
        <v>25</v>
      </c>
      <c r="S2395" s="37">
        <v>0.40606996417045599</v>
      </c>
      <c r="T2395" s="37">
        <v>999.12982177734398</v>
      </c>
      <c r="U2395" s="37">
        <v>736.86383056640602</v>
      </c>
      <c r="V2395" s="13"/>
      <c r="W2395" s="13"/>
      <c r="X2395" s="13"/>
      <c r="Y2395" s="13"/>
      <c r="Z2395" s="13"/>
      <c r="AA2395" s="13"/>
    </row>
    <row r="2396" spans="1:27" ht="15.75" customHeight="1" x14ac:dyDescent="0.2">
      <c r="A2396" s="13"/>
      <c r="B2396" s="37" t="str">
        <f>"CRS25WT6009118"</f>
        <v>CRS25WT6009118</v>
      </c>
      <c r="C2396" s="38">
        <v>45953</v>
      </c>
      <c r="D2396" s="39">
        <v>4.5277777777777778E-2</v>
      </c>
      <c r="E2396" s="37" t="s">
        <v>62</v>
      </c>
      <c r="F2396" s="37">
        <v>330</v>
      </c>
      <c r="G2396" s="37">
        <v>4</v>
      </c>
      <c r="H2396" s="37">
        <v>330.14727783203102</v>
      </c>
      <c r="I2396" s="37">
        <v>10.126311302185099</v>
      </c>
      <c r="J2396" s="37">
        <v>40.8331909179687</v>
      </c>
      <c r="K2396" s="37">
        <v>9.7062749862670898</v>
      </c>
      <c r="L2396" s="37">
        <v>34.013801574707003</v>
      </c>
      <c r="M2396" s="37">
        <v>0.79844152927398704</v>
      </c>
      <c r="N2396" s="37">
        <v>16.061653137206999</v>
      </c>
      <c r="O2396" s="37">
        <v>0</v>
      </c>
      <c r="P2396" s="37">
        <v>0</v>
      </c>
      <c r="Q2396" s="37">
        <v>1.1301889084279501E-2</v>
      </c>
      <c r="R2396" s="37">
        <v>25</v>
      </c>
      <c r="S2396" s="37">
        <v>0.38592883944511402</v>
      </c>
      <c r="T2396" s="37">
        <v>999.37078857421898</v>
      </c>
      <c r="U2396" s="37">
        <v>877.95324707031205</v>
      </c>
      <c r="V2396" s="13"/>
      <c r="W2396" s="13"/>
      <c r="X2396" s="13"/>
      <c r="Y2396" s="13"/>
      <c r="Z2396" s="13"/>
      <c r="AA2396" s="13"/>
    </row>
    <row r="2397" spans="1:27" ht="15.75" customHeight="1" x14ac:dyDescent="0.2">
      <c r="A2397" s="13"/>
      <c r="B2397" s="37" t="str">
        <f>"CRS25WT6009119"</f>
        <v>CRS25WT6009119</v>
      </c>
      <c r="C2397" s="38">
        <v>45953</v>
      </c>
      <c r="D2397" s="39">
        <v>3.8726851851851853E-2</v>
      </c>
      <c r="E2397" s="37" t="s">
        <v>62</v>
      </c>
      <c r="F2397" s="37">
        <v>325</v>
      </c>
      <c r="G2397" s="37">
        <v>4</v>
      </c>
      <c r="H2397" s="37">
        <v>325.20346069335898</v>
      </c>
      <c r="I2397" s="37">
        <v>9.9858970642089808</v>
      </c>
      <c r="J2397" s="37">
        <v>40.827987670898402</v>
      </c>
      <c r="K2397" s="37">
        <v>9.5469455718994105</v>
      </c>
      <c r="L2397" s="37">
        <v>34.063613891601598</v>
      </c>
      <c r="M2397" s="37">
        <v>0.79764580726623502</v>
      </c>
      <c r="N2397" s="37">
        <v>15.8211364746094</v>
      </c>
      <c r="O2397" s="37">
        <v>0</v>
      </c>
      <c r="P2397" s="37">
        <v>0</v>
      </c>
      <c r="Q2397" s="37">
        <v>1.06352306902409E-2</v>
      </c>
      <c r="R2397" s="37">
        <v>25</v>
      </c>
      <c r="S2397" s="37">
        <v>0.38541004061698902</v>
      </c>
      <c r="T2397" s="37">
        <v>998.62854003906295</v>
      </c>
      <c r="U2397" s="37">
        <v>673.66394042968795</v>
      </c>
      <c r="V2397" s="13"/>
      <c r="W2397" s="13"/>
      <c r="X2397" s="13"/>
      <c r="Y2397" s="13"/>
      <c r="Z2397" s="13"/>
      <c r="AA2397" s="13"/>
    </row>
    <row r="2398" spans="1:27" ht="15.75" customHeight="1" x14ac:dyDescent="0.2">
      <c r="A2398" s="13"/>
      <c r="B2398" s="37" t="str">
        <f>"CRS25WT6009120"</f>
        <v>CRS25WT6009120</v>
      </c>
      <c r="C2398" s="38">
        <v>45953</v>
      </c>
      <c r="D2398" s="39">
        <v>5.0462962962962959E-2</v>
      </c>
      <c r="E2398" s="37" t="s">
        <v>62</v>
      </c>
      <c r="F2398" s="37">
        <v>321</v>
      </c>
      <c r="G2398" s="37">
        <v>4</v>
      </c>
      <c r="H2398" s="37">
        <v>321.95834350585898</v>
      </c>
      <c r="I2398" s="37">
        <v>10.0429801940918</v>
      </c>
      <c r="J2398" s="37">
        <v>40.592357635497997</v>
      </c>
      <c r="K2398" s="37">
        <v>9.5236301422119105</v>
      </c>
      <c r="L2398" s="37">
        <v>33.806262969970703</v>
      </c>
      <c r="M2398" s="37">
        <v>0.78975576162338301</v>
      </c>
      <c r="N2398" s="37">
        <v>15.663261413574199</v>
      </c>
      <c r="O2398" s="37">
        <v>0</v>
      </c>
      <c r="P2398" s="37">
        <v>0</v>
      </c>
      <c r="Q2398" s="37">
        <v>9.8386276513338106E-3</v>
      </c>
      <c r="R2398" s="37">
        <v>25</v>
      </c>
      <c r="S2398" s="37">
        <v>0.39094805717468301</v>
      </c>
      <c r="T2398" s="37">
        <v>999.01892089843795</v>
      </c>
      <c r="U2398" s="37">
        <v>737.11145019531295</v>
      </c>
      <c r="V2398" s="13"/>
      <c r="W2398" s="13"/>
      <c r="X2398" s="13"/>
      <c r="Y2398" s="13"/>
      <c r="Z2398" s="13"/>
      <c r="AA2398" s="13"/>
    </row>
    <row r="2399" spans="1:27" ht="15.75" customHeight="1" x14ac:dyDescent="0.2">
      <c r="A2399" s="13"/>
      <c r="B2399" s="37" t="str">
        <f>"CRS25WT6009121"</f>
        <v>CRS25WT6009121</v>
      </c>
      <c r="C2399" s="38">
        <v>45953</v>
      </c>
      <c r="D2399" s="39">
        <v>4.5844907407407404E-2</v>
      </c>
      <c r="E2399" s="37" t="s">
        <v>62</v>
      </c>
      <c r="F2399" s="37">
        <v>327</v>
      </c>
      <c r="G2399" s="37">
        <v>4</v>
      </c>
      <c r="H2399" s="37">
        <v>327.43841552734398</v>
      </c>
      <c r="I2399" s="37">
        <v>10.0138158798218</v>
      </c>
      <c r="J2399" s="37">
        <v>40.864566802978501</v>
      </c>
      <c r="K2399" s="37">
        <v>9.6096305847168004</v>
      </c>
      <c r="L2399" s="37">
        <v>34.073989868164098</v>
      </c>
      <c r="M2399" s="37">
        <v>0.80017161369323697</v>
      </c>
      <c r="N2399" s="37">
        <v>15.9298667907715</v>
      </c>
      <c r="O2399" s="37">
        <v>0</v>
      </c>
      <c r="P2399" s="37">
        <v>0</v>
      </c>
      <c r="Q2399" s="37">
        <v>1.5236857347190399E-2</v>
      </c>
      <c r="R2399" s="37">
        <v>25</v>
      </c>
      <c r="S2399" s="37">
        <v>0.38813960552215598</v>
      </c>
      <c r="T2399" s="37">
        <v>998.99645996093705</v>
      </c>
      <c r="U2399" s="37">
        <v>1192.51184082031</v>
      </c>
      <c r="V2399" s="13"/>
      <c r="W2399" s="13"/>
      <c r="X2399" s="13"/>
      <c r="Y2399" s="13"/>
      <c r="Z2399" s="13"/>
      <c r="AA2399" s="13"/>
    </row>
    <row r="2400" spans="1:27" ht="15.75" customHeight="1" x14ac:dyDescent="0.2">
      <c r="A2400" s="13"/>
      <c r="B2400" s="37" t="str">
        <f>"CRS25WT6009122"</f>
        <v>CRS25WT6009122</v>
      </c>
      <c r="C2400" s="38">
        <v>45952</v>
      </c>
      <c r="D2400" s="39">
        <v>0.94070601851851843</v>
      </c>
      <c r="E2400" s="37" t="s">
        <v>62</v>
      </c>
      <c r="F2400" s="37">
        <v>321</v>
      </c>
      <c r="G2400" s="37">
        <v>4</v>
      </c>
      <c r="H2400" s="37">
        <v>321.36709594726602</v>
      </c>
      <c r="I2400" s="37">
        <v>10.0393714904785</v>
      </c>
      <c r="J2400" s="37">
        <v>40.860462188720703</v>
      </c>
      <c r="K2400" s="37">
        <v>9.3584871292114293</v>
      </c>
      <c r="L2400" s="37">
        <v>34.339641571044901</v>
      </c>
      <c r="M2400" s="37">
        <v>0.78341448307037398</v>
      </c>
      <c r="N2400" s="37">
        <v>15.634497642517101</v>
      </c>
      <c r="O2400" s="37">
        <v>0</v>
      </c>
      <c r="P2400" s="37">
        <v>0</v>
      </c>
      <c r="Q2400" s="37">
        <v>1.76190380007029E-2</v>
      </c>
      <c r="R2400" s="37">
        <v>25</v>
      </c>
      <c r="S2400" s="37">
        <v>0.37749892473220797</v>
      </c>
      <c r="T2400" s="37">
        <v>997.58282470703102</v>
      </c>
      <c r="U2400" s="37">
        <v>535.41326904296898</v>
      </c>
      <c r="V2400" s="13"/>
      <c r="W2400" s="13"/>
      <c r="X2400" s="13"/>
      <c r="Y2400" s="13"/>
      <c r="Z2400" s="13"/>
      <c r="AA2400" s="13"/>
    </row>
    <row r="2401" spans="1:27" ht="15.75" customHeight="1" x14ac:dyDescent="0.2">
      <c r="A2401" s="13"/>
      <c r="B2401" s="37" t="str">
        <f>"CRS25WT6009123"</f>
        <v>CRS25WT6009123</v>
      </c>
      <c r="C2401" s="38">
        <v>45952</v>
      </c>
      <c r="D2401" s="39">
        <v>0.93836805555555547</v>
      </c>
      <c r="E2401" s="37" t="s">
        <v>62</v>
      </c>
      <c r="F2401" s="37">
        <v>328</v>
      </c>
      <c r="G2401" s="37">
        <v>4</v>
      </c>
      <c r="H2401" s="37">
        <v>328.46008300781199</v>
      </c>
      <c r="I2401" s="37">
        <v>10.194019317626999</v>
      </c>
      <c r="J2401" s="37">
        <v>40.889869689941399</v>
      </c>
      <c r="K2401" s="37">
        <v>9.5760364532470703</v>
      </c>
      <c r="L2401" s="37">
        <v>34.300209045410199</v>
      </c>
      <c r="M2401" s="37">
        <v>0.78799128532409701</v>
      </c>
      <c r="N2401" s="37">
        <v>15.979571342468301</v>
      </c>
      <c r="O2401" s="37">
        <v>0</v>
      </c>
      <c r="P2401" s="37">
        <v>0</v>
      </c>
      <c r="Q2401" s="37">
        <v>1.06268599629402E-2</v>
      </c>
      <c r="R2401" s="37">
        <v>25</v>
      </c>
      <c r="S2401" s="37">
        <v>0.37802749872207603</v>
      </c>
      <c r="T2401" s="37">
        <v>997.32586669921898</v>
      </c>
      <c r="U2401" s="37">
        <v>1035.91748046875</v>
      </c>
      <c r="V2401" s="13"/>
      <c r="W2401" s="13"/>
      <c r="X2401" s="13"/>
      <c r="Y2401" s="13"/>
      <c r="Z2401" s="13"/>
      <c r="AA2401" s="13"/>
    </row>
    <row r="2402" spans="1:27" ht="15.75" customHeight="1" x14ac:dyDescent="0.2">
      <c r="A2402" s="13"/>
      <c r="B2402" s="37" t="str">
        <f>"CRS25WT6009124"</f>
        <v>CRS25WT6009124</v>
      </c>
      <c r="C2402" s="38">
        <v>45952</v>
      </c>
      <c r="D2402" s="39">
        <v>0.93173611111111121</v>
      </c>
      <c r="E2402" s="37" t="s">
        <v>62</v>
      </c>
      <c r="F2402" s="37">
        <v>330</v>
      </c>
      <c r="G2402" s="37">
        <v>4</v>
      </c>
      <c r="H2402" s="37">
        <v>330.71139526367199</v>
      </c>
      <c r="I2402" s="37">
        <v>10.2773389816284</v>
      </c>
      <c r="J2402" s="37">
        <v>40.8477172851562</v>
      </c>
      <c r="K2402" s="37">
        <v>9.6985960006713903</v>
      </c>
      <c r="L2402" s="37">
        <v>34.0988960266113</v>
      </c>
      <c r="M2402" s="37">
        <v>0.78777223825454701</v>
      </c>
      <c r="N2402" s="37">
        <v>16.089097976684599</v>
      </c>
      <c r="O2402" s="37">
        <v>0</v>
      </c>
      <c r="P2402" s="37">
        <v>0</v>
      </c>
      <c r="Q2402" s="37">
        <v>1.77380964159966E-2</v>
      </c>
      <c r="R2402" s="37">
        <v>25</v>
      </c>
      <c r="S2402" s="37">
        <v>0.38341873884201</v>
      </c>
      <c r="T2402" s="37">
        <v>1000.16455078125</v>
      </c>
      <c r="U2402" s="37">
        <v>647.827880859375</v>
      </c>
      <c r="V2402" s="13"/>
      <c r="W2402" s="13"/>
      <c r="X2402" s="13"/>
      <c r="Y2402" s="13"/>
      <c r="Z2402" s="13"/>
      <c r="AA2402" s="13"/>
    </row>
    <row r="2403" spans="1:27" ht="15.75" customHeight="1" x14ac:dyDescent="0.2">
      <c r="A2403" s="13"/>
      <c r="B2403" s="37" t="str">
        <f>"CRS25WT6009125"</f>
        <v>CRS25WT6009125</v>
      </c>
      <c r="C2403" s="38">
        <v>45953</v>
      </c>
      <c r="D2403" s="39">
        <v>2.704861111111111E-2</v>
      </c>
      <c r="E2403" s="37" t="s">
        <v>62</v>
      </c>
      <c r="F2403" s="37">
        <v>332</v>
      </c>
      <c r="G2403" s="37">
        <v>4</v>
      </c>
      <c r="H2403" s="37">
        <v>332.51995849609398</v>
      </c>
      <c r="I2403" s="37">
        <v>10.237224578857401</v>
      </c>
      <c r="J2403" s="37">
        <v>40.808837890625</v>
      </c>
      <c r="K2403" s="37">
        <v>9.7951555252075195</v>
      </c>
      <c r="L2403" s="37">
        <v>33.947391510009801</v>
      </c>
      <c r="M2403" s="37">
        <v>0.79594171047210704</v>
      </c>
      <c r="N2403" s="37">
        <v>16.1770839691162</v>
      </c>
      <c r="O2403" s="37">
        <v>0</v>
      </c>
      <c r="P2403" s="37">
        <v>0</v>
      </c>
      <c r="Q2403" s="37">
        <v>1.09474249184132E-2</v>
      </c>
      <c r="R2403" s="37">
        <v>25</v>
      </c>
      <c r="S2403" s="37">
        <v>0.38150975108146701</v>
      </c>
      <c r="T2403" s="37">
        <v>999.61492919921898</v>
      </c>
      <c r="U2403" s="37">
        <v>812.39544677734398</v>
      </c>
      <c r="V2403" s="13"/>
      <c r="W2403" s="13"/>
      <c r="X2403" s="13"/>
      <c r="Y2403" s="13"/>
      <c r="Z2403" s="13"/>
      <c r="AA2403" s="13"/>
    </row>
    <row r="2404" spans="1:27" ht="15.75" customHeight="1" x14ac:dyDescent="0.2">
      <c r="A2404" s="13"/>
      <c r="B2404" s="37" t="str">
        <f>"CRS25WT6009126"</f>
        <v>CRS25WT6009126</v>
      </c>
      <c r="C2404" s="38">
        <v>45953</v>
      </c>
      <c r="D2404" s="39">
        <v>2.6249999999999999E-2</v>
      </c>
      <c r="E2404" s="37" t="s">
        <v>62</v>
      </c>
      <c r="F2404" s="37">
        <v>333</v>
      </c>
      <c r="G2404" s="37">
        <v>4</v>
      </c>
      <c r="H2404" s="37">
        <v>333.24954223632801</v>
      </c>
      <c r="I2404" s="37">
        <v>10.2440071105957</v>
      </c>
      <c r="J2404" s="37">
        <v>40.881092071533203</v>
      </c>
      <c r="K2404" s="37">
        <v>9.7837495803833008</v>
      </c>
      <c r="L2404" s="37">
        <v>34.061534881591797</v>
      </c>
      <c r="M2404" s="37">
        <v>0.79575103521347001</v>
      </c>
      <c r="N2404" s="37">
        <v>16.212577819824201</v>
      </c>
      <c r="O2404" s="37">
        <v>0</v>
      </c>
      <c r="P2404" s="37">
        <v>0</v>
      </c>
      <c r="Q2404" s="37">
        <v>1.98490204638802E-4</v>
      </c>
      <c r="R2404" s="37">
        <v>25</v>
      </c>
      <c r="S2404" s="37">
        <v>0.38632598519325301</v>
      </c>
      <c r="T2404" s="37">
        <v>999.37805175781205</v>
      </c>
      <c r="U2404" s="37">
        <v>779.75994873046898</v>
      </c>
      <c r="V2404" s="13"/>
      <c r="W2404" s="13"/>
      <c r="X2404" s="13"/>
      <c r="Y2404" s="13"/>
      <c r="Z2404" s="13"/>
      <c r="AA2404" s="13"/>
    </row>
    <row r="2405" spans="1:27" ht="15.75" customHeight="1" x14ac:dyDescent="0.2">
      <c r="A2405" s="13"/>
      <c r="B2405" s="37" t="str">
        <f>"CRS25WT6009127"</f>
        <v>CRS25WT6009127</v>
      </c>
      <c r="C2405" s="38">
        <v>45953</v>
      </c>
      <c r="D2405" s="39">
        <v>2.9212962962962965E-2</v>
      </c>
      <c r="E2405" s="37" t="s">
        <v>62</v>
      </c>
      <c r="F2405" s="37">
        <v>322</v>
      </c>
      <c r="G2405" s="37">
        <v>4</v>
      </c>
      <c r="H2405" s="37">
        <v>322.21182250976602</v>
      </c>
      <c r="I2405" s="37">
        <v>9.9973697662353498</v>
      </c>
      <c r="J2405" s="37">
        <v>40.643917083740199</v>
      </c>
      <c r="K2405" s="37">
        <v>9.56518650054932</v>
      </c>
      <c r="L2405" s="37">
        <v>33.685890197753899</v>
      </c>
      <c r="M2405" s="37">
        <v>0.79297620058059703</v>
      </c>
      <c r="N2405" s="37">
        <v>15.6755933761597</v>
      </c>
      <c r="O2405" s="37">
        <v>0</v>
      </c>
      <c r="P2405" s="37">
        <v>0</v>
      </c>
      <c r="Q2405" s="37">
        <v>4.1267517954111099E-3</v>
      </c>
      <c r="R2405" s="37">
        <v>25</v>
      </c>
      <c r="S2405" s="37">
        <v>0.39754495024681102</v>
      </c>
      <c r="T2405" s="37">
        <v>999.144287109375</v>
      </c>
      <c r="U2405" s="37">
        <v>706.73956298828102</v>
      </c>
      <c r="V2405" s="13"/>
      <c r="W2405" s="13"/>
      <c r="X2405" s="13"/>
      <c r="Y2405" s="13"/>
      <c r="Z2405" s="13"/>
      <c r="AA2405" s="13"/>
    </row>
    <row r="2406" spans="1:27" ht="15.75" customHeight="1" x14ac:dyDescent="0.2">
      <c r="A2406" s="13"/>
      <c r="B2406" s="37" t="str">
        <f>"CRS25WT6009128"</f>
        <v>CRS25WT6009128</v>
      </c>
      <c r="C2406" s="38">
        <v>45953</v>
      </c>
      <c r="D2406" s="39">
        <v>2.7800925925925923E-2</v>
      </c>
      <c r="E2406" s="37" t="s">
        <v>62</v>
      </c>
      <c r="F2406" s="37">
        <v>324</v>
      </c>
      <c r="G2406" s="37">
        <v>4</v>
      </c>
      <c r="H2406" s="37">
        <v>324.68136596679699</v>
      </c>
      <c r="I2406" s="37">
        <v>9.9866600036621094</v>
      </c>
      <c r="J2406" s="37">
        <v>40.729705810546903</v>
      </c>
      <c r="K2406" s="37">
        <v>9.6041784286499006</v>
      </c>
      <c r="L2406" s="37">
        <v>33.806262969970703</v>
      </c>
      <c r="M2406" s="37">
        <v>0.79822593927383401</v>
      </c>
      <c r="N2406" s="37">
        <v>15.7957363128662</v>
      </c>
      <c r="O2406" s="37">
        <v>0</v>
      </c>
      <c r="P2406" s="37">
        <v>0</v>
      </c>
      <c r="Q2406" s="37">
        <v>1.3632173649966699E-2</v>
      </c>
      <c r="R2406" s="37">
        <v>25</v>
      </c>
      <c r="S2406" s="37">
        <v>0.40084996819496199</v>
      </c>
      <c r="T2406" s="37">
        <v>998.47314453125</v>
      </c>
      <c r="U2406" s="37">
        <v>1115.53796386719</v>
      </c>
      <c r="V2406" s="13"/>
      <c r="W2406" s="13"/>
      <c r="X2406" s="13"/>
      <c r="Y2406" s="13"/>
      <c r="Z2406" s="13"/>
      <c r="AA2406" s="13"/>
    </row>
    <row r="2407" spans="1:27" ht="15.75" customHeight="1" x14ac:dyDescent="0.2">
      <c r="A2407" s="13"/>
      <c r="B2407" s="37" t="str">
        <f>"CRS25WT6009129"</f>
        <v>CRS25WT6009129</v>
      </c>
      <c r="C2407" s="38">
        <v>45952</v>
      </c>
      <c r="D2407" s="39">
        <v>0.97780092592592593</v>
      </c>
      <c r="E2407" s="37" t="s">
        <v>62</v>
      </c>
      <c r="F2407" s="37">
        <v>335</v>
      </c>
      <c r="G2407" s="37">
        <v>4</v>
      </c>
      <c r="H2407" s="37">
        <v>335.91851806640602</v>
      </c>
      <c r="I2407" s="37">
        <v>10.205309867858899</v>
      </c>
      <c r="J2407" s="37">
        <v>41.0053100585937</v>
      </c>
      <c r="K2407" s="37">
        <v>9.8447113037109393</v>
      </c>
      <c r="L2407" s="37">
        <v>34.1217231750488</v>
      </c>
      <c r="M2407" s="37">
        <v>0.80272656679153398</v>
      </c>
      <c r="N2407" s="37">
        <v>16.342424392700199</v>
      </c>
      <c r="O2407" s="37">
        <v>0</v>
      </c>
      <c r="P2407" s="37">
        <v>0</v>
      </c>
      <c r="Q2407" s="37">
        <v>1.19046065956354E-2</v>
      </c>
      <c r="R2407" s="37">
        <v>25</v>
      </c>
      <c r="S2407" s="37">
        <v>0.38722544908523598</v>
      </c>
      <c r="T2407" s="37">
        <v>998.57995605468705</v>
      </c>
      <c r="U2407" s="37">
        <v>680.44934082031205</v>
      </c>
      <c r="V2407" s="13"/>
      <c r="W2407" s="13"/>
      <c r="X2407" s="13"/>
      <c r="Y2407" s="13"/>
      <c r="Z2407" s="13"/>
      <c r="AA2407" s="13"/>
    </row>
    <row r="2408" spans="1:27" ht="15.75" customHeight="1" x14ac:dyDescent="0.2">
      <c r="A2408" s="13"/>
      <c r="B2408" s="37" t="str">
        <f>"CRS25WT6009130"</f>
        <v>CRS25WT6009130</v>
      </c>
      <c r="C2408" s="38">
        <v>45953</v>
      </c>
      <c r="D2408" s="39">
        <v>3.0543981481481481E-2</v>
      </c>
      <c r="E2408" s="37" t="s">
        <v>62</v>
      </c>
      <c r="F2408" s="37">
        <v>322</v>
      </c>
      <c r="G2408" s="37">
        <v>4</v>
      </c>
      <c r="H2408" s="37">
        <v>322.37173461914102</v>
      </c>
      <c r="I2408" s="37">
        <v>9.9818458557128906</v>
      </c>
      <c r="J2408" s="37">
        <v>40.701847076416001</v>
      </c>
      <c r="K2408" s="37">
        <v>9.5428895950317401</v>
      </c>
      <c r="L2408" s="37">
        <v>33.781360626220703</v>
      </c>
      <c r="M2408" s="37">
        <v>0.79347270727157604</v>
      </c>
      <c r="N2408" s="37">
        <v>15.683373451232899</v>
      </c>
      <c r="O2408" s="37">
        <v>0</v>
      </c>
      <c r="P2408" s="37">
        <v>0</v>
      </c>
      <c r="Q2408" s="37">
        <v>1.0952303186059E-2</v>
      </c>
      <c r="R2408" s="37">
        <v>25</v>
      </c>
      <c r="S2408" s="37">
        <v>0.40319484472274802</v>
      </c>
      <c r="T2408" s="37">
        <v>999.58807373046898</v>
      </c>
      <c r="U2408" s="37">
        <v>652.28753662109398</v>
      </c>
      <c r="V2408" s="13"/>
      <c r="W2408" s="13"/>
      <c r="X2408" s="13"/>
      <c r="Y2408" s="13"/>
      <c r="Z2408" s="13"/>
      <c r="AA2408" s="13"/>
    </row>
    <row r="2409" spans="1:27" ht="15.75" customHeight="1" x14ac:dyDescent="0.2">
      <c r="A2409" s="13"/>
      <c r="B2409" s="37" t="str">
        <f>"CRS25WT6009131"</f>
        <v>CRS25WT6009131</v>
      </c>
      <c r="C2409" s="38">
        <v>45757</v>
      </c>
      <c r="D2409" s="43">
        <v>0.9709374999999999</v>
      </c>
      <c r="E2409" s="37" t="s">
        <v>62</v>
      </c>
      <c r="F2409" s="37">
        <v>337</v>
      </c>
      <c r="G2409" s="37">
        <v>4</v>
      </c>
      <c r="H2409" s="37">
        <v>337.90667724609398</v>
      </c>
      <c r="I2409" s="37">
        <v>9.9050960540771502</v>
      </c>
      <c r="J2409" s="37">
        <v>41.708473205566399</v>
      </c>
      <c r="K2409" s="37">
        <v>9.5278863906860405</v>
      </c>
      <c r="L2409" s="37">
        <v>35.465019226074197</v>
      </c>
      <c r="M2409" s="37">
        <v>0.81792557239532504</v>
      </c>
      <c r="N2409" s="37">
        <v>206.54441833496099</v>
      </c>
      <c r="O2409" s="37">
        <v>9.9716234207153303</v>
      </c>
      <c r="P2409" s="37">
        <v>0.479999989271164</v>
      </c>
      <c r="Q2409" s="37">
        <v>18.683765411376999</v>
      </c>
      <c r="R2409" s="37">
        <v>0.45527371764183</v>
      </c>
      <c r="S2409" s="37">
        <v>1001.43408203125</v>
      </c>
      <c r="T2409" s="37">
        <v>711.6083984375</v>
      </c>
      <c r="U2409" s="42"/>
      <c r="V2409" s="13"/>
      <c r="W2409" s="13"/>
      <c r="X2409" s="13"/>
      <c r="Y2409" s="13"/>
      <c r="Z2409" s="13"/>
      <c r="AA2409" s="13"/>
    </row>
    <row r="2410" spans="1:27" ht="15.75" customHeight="1" x14ac:dyDescent="0.2">
      <c r="A2410" s="13"/>
      <c r="B2410" s="37" t="str">
        <f>"CRS25WT6009132"</f>
        <v>CRS25WT6009132</v>
      </c>
      <c r="C2410" s="38">
        <v>45952</v>
      </c>
      <c r="D2410" s="39">
        <v>0.92309027777777775</v>
      </c>
      <c r="E2410" s="37" t="s">
        <v>62</v>
      </c>
      <c r="F2410" s="37">
        <v>328</v>
      </c>
      <c r="G2410" s="37">
        <v>4</v>
      </c>
      <c r="H2410" s="37">
        <v>328.36672973632801</v>
      </c>
      <c r="I2410" s="37">
        <v>10.2263631820679</v>
      </c>
      <c r="J2410" s="37">
        <v>40.689052581787102</v>
      </c>
      <c r="K2410" s="37">
        <v>9.6657209396362305</v>
      </c>
      <c r="L2410" s="37">
        <v>33.972293853759801</v>
      </c>
      <c r="M2410" s="37">
        <v>0.78915143013000499</v>
      </c>
      <c r="N2410" s="37">
        <v>15.975028991699199</v>
      </c>
      <c r="O2410" s="37">
        <v>0</v>
      </c>
      <c r="P2410" s="37">
        <v>0</v>
      </c>
      <c r="Q2410" s="37">
        <v>1.5238075517118E-2</v>
      </c>
      <c r="R2410" s="37">
        <v>25</v>
      </c>
      <c r="S2410" s="37">
        <v>0.381457149982452</v>
      </c>
      <c r="T2410" s="37">
        <v>997.37878417968795</v>
      </c>
      <c r="U2410" s="37">
        <v>544.760986328125</v>
      </c>
      <c r="V2410" s="13"/>
      <c r="W2410" s="13"/>
      <c r="X2410" s="13"/>
      <c r="Y2410" s="13"/>
      <c r="Z2410" s="13"/>
      <c r="AA2410" s="13"/>
    </row>
    <row r="2411" spans="1:27" ht="15.75" customHeight="1" x14ac:dyDescent="0.2">
      <c r="A2411" s="13"/>
      <c r="B2411" s="37" t="str">
        <f>"CRS25WT6009133"</f>
        <v>CRS25WT6009133</v>
      </c>
      <c r="C2411" s="38">
        <v>45952</v>
      </c>
      <c r="D2411" s="39">
        <v>0.92248842592592595</v>
      </c>
      <c r="E2411" s="37" t="s">
        <v>62</v>
      </c>
      <c r="F2411" s="37">
        <v>320</v>
      </c>
      <c r="G2411" s="37">
        <v>4</v>
      </c>
      <c r="H2411" s="37">
        <v>320.90344238281199</v>
      </c>
      <c r="I2411" s="37">
        <v>10.059567451477101</v>
      </c>
      <c r="J2411" s="37">
        <v>40.738216400146499</v>
      </c>
      <c r="K2411" s="37">
        <v>9.4092454910278303</v>
      </c>
      <c r="L2411" s="37">
        <v>34.105117797851598</v>
      </c>
      <c r="M2411" s="37">
        <v>0.78305643796920799</v>
      </c>
      <c r="N2411" s="37">
        <v>15.611940383911101</v>
      </c>
      <c r="O2411" s="37">
        <v>0</v>
      </c>
      <c r="P2411" s="37">
        <v>0</v>
      </c>
      <c r="Q2411" s="37">
        <v>1.0163690894842099E-2</v>
      </c>
      <c r="R2411" s="37">
        <v>25</v>
      </c>
      <c r="S2411" s="37">
        <v>0.39107203483581499</v>
      </c>
      <c r="T2411" s="37">
        <v>997.680419921875</v>
      </c>
      <c r="U2411" s="37">
        <v>732.92291259765602</v>
      </c>
      <c r="V2411" s="13"/>
      <c r="W2411" s="13"/>
      <c r="X2411" s="13"/>
      <c r="Y2411" s="13"/>
      <c r="Z2411" s="13"/>
      <c r="AA2411" s="13"/>
    </row>
    <row r="2412" spans="1:27" ht="15.75" customHeight="1" x14ac:dyDescent="0.2">
      <c r="A2412" s="13"/>
      <c r="B2412" s="37" t="str">
        <f>"CRS25WT6009134"</f>
        <v>CRS25WT6009134</v>
      </c>
      <c r="C2412" s="38">
        <v>45953</v>
      </c>
      <c r="D2412" s="39">
        <v>1.6249999999999997E-2</v>
      </c>
      <c r="E2412" s="37" t="s">
        <v>62</v>
      </c>
      <c r="F2412" s="37">
        <v>328</v>
      </c>
      <c r="G2412" s="37">
        <v>4</v>
      </c>
      <c r="H2412" s="37">
        <v>328.73977661132801</v>
      </c>
      <c r="I2412" s="37">
        <v>10.165696144104</v>
      </c>
      <c r="J2412" s="37">
        <v>40.826297760009801</v>
      </c>
      <c r="K2412" s="37">
        <v>9.6909103393554705</v>
      </c>
      <c r="L2412" s="37">
        <v>33.9224853515625</v>
      </c>
      <c r="M2412" s="37">
        <v>0.79209107160568204</v>
      </c>
      <c r="N2412" s="37">
        <v>15.9931783676147</v>
      </c>
      <c r="O2412" s="37">
        <v>0</v>
      </c>
      <c r="P2412" s="37">
        <v>0</v>
      </c>
      <c r="Q2412" s="37">
        <v>1.0163690894842099E-2</v>
      </c>
      <c r="R2412" s="37">
        <v>25</v>
      </c>
      <c r="S2412" s="37">
        <v>0.38893875479698198</v>
      </c>
      <c r="T2412" s="37">
        <v>999.26989746093705</v>
      </c>
      <c r="U2412" s="37">
        <v>800.85101318359398</v>
      </c>
      <c r="V2412" s="13"/>
      <c r="W2412" s="13"/>
      <c r="X2412" s="13"/>
      <c r="Y2412" s="13"/>
      <c r="Z2412" s="13"/>
      <c r="AA2412" s="13"/>
    </row>
    <row r="2413" spans="1:27" ht="15.75" customHeight="1" x14ac:dyDescent="0.2">
      <c r="A2413" s="13"/>
      <c r="B2413" s="37" t="str">
        <f>"CRS25WT6009135"</f>
        <v>CRS25WT6009135</v>
      </c>
      <c r="C2413" s="38">
        <v>45953</v>
      </c>
      <c r="D2413" s="39">
        <v>1.5370370370370369E-2</v>
      </c>
      <c r="E2413" s="37" t="s">
        <v>62</v>
      </c>
      <c r="F2413" s="37">
        <v>324</v>
      </c>
      <c r="G2413" s="37">
        <v>4</v>
      </c>
      <c r="H2413" s="37">
        <v>324.39044189453102</v>
      </c>
      <c r="I2413" s="37">
        <v>9.9813718795776403</v>
      </c>
      <c r="J2413" s="37">
        <v>40.870357513427699</v>
      </c>
      <c r="K2413" s="37">
        <v>9.5440111160278303</v>
      </c>
      <c r="L2413" s="37">
        <v>33.988899230957003</v>
      </c>
      <c r="M2413" s="37">
        <v>0.79518717527389504</v>
      </c>
      <c r="N2413" s="37">
        <v>15.781582832336399</v>
      </c>
      <c r="O2413" s="37">
        <v>0</v>
      </c>
      <c r="P2413" s="37">
        <v>0</v>
      </c>
      <c r="Q2413" s="37">
        <v>1.19046065956354E-2</v>
      </c>
      <c r="R2413" s="37">
        <v>25</v>
      </c>
      <c r="S2413" s="37">
        <v>0.39965373277664201</v>
      </c>
      <c r="T2413" s="37">
        <v>999.4892578125</v>
      </c>
      <c r="U2413" s="37">
        <v>802.09869384765602</v>
      </c>
      <c r="V2413" s="13"/>
      <c r="W2413" s="13"/>
      <c r="X2413" s="13"/>
      <c r="Y2413" s="13"/>
      <c r="Z2413" s="13"/>
      <c r="AA2413" s="13"/>
    </row>
    <row r="2414" spans="1:27" ht="15.75" customHeight="1" x14ac:dyDescent="0.2">
      <c r="A2414" s="13"/>
      <c r="B2414" s="37" t="str">
        <f>"CRS25WT6009136"</f>
        <v>CRS25WT6009136</v>
      </c>
      <c r="C2414" s="38">
        <v>45953</v>
      </c>
      <c r="D2414" s="39">
        <v>1.9386574074074073E-2</v>
      </c>
      <c r="E2414" s="37" t="s">
        <v>62</v>
      </c>
      <c r="F2414" s="37">
        <v>329</v>
      </c>
      <c r="G2414" s="37">
        <v>4</v>
      </c>
      <c r="H2414" s="37">
        <v>329.77047729492199</v>
      </c>
      <c r="I2414" s="37">
        <v>10.122378349304199</v>
      </c>
      <c r="J2414" s="37">
        <v>40.881748199462898</v>
      </c>
      <c r="K2414" s="37">
        <v>9.6975631713867205</v>
      </c>
      <c r="L2414" s="37">
        <v>34.005500793457003</v>
      </c>
      <c r="M2414" s="37">
        <v>0.79689252376556396</v>
      </c>
      <c r="N2414" s="37">
        <v>16.043321609497099</v>
      </c>
      <c r="O2414" s="37">
        <v>0</v>
      </c>
      <c r="P2414" s="37">
        <v>0</v>
      </c>
      <c r="Q2414" s="37">
        <v>3.7655010819435098E-3</v>
      </c>
      <c r="R2414" s="37">
        <v>25</v>
      </c>
      <c r="S2414" s="37">
        <v>0.390656858682632</v>
      </c>
      <c r="T2414" s="37">
        <v>998.859130859375</v>
      </c>
      <c r="U2414" s="37">
        <v>756.82525634765602</v>
      </c>
      <c r="V2414" s="13"/>
      <c r="W2414" s="13"/>
      <c r="X2414" s="13"/>
      <c r="Y2414" s="13"/>
      <c r="Z2414" s="13"/>
      <c r="AA2414" s="13"/>
    </row>
    <row r="2415" spans="1:27" ht="15.75" customHeight="1" x14ac:dyDescent="0.2">
      <c r="A2415" s="13"/>
      <c r="B2415" s="37" t="str">
        <f>"CRS25WT6009137"</f>
        <v>CRS25WT6009137</v>
      </c>
      <c r="C2415" s="38">
        <v>45953</v>
      </c>
      <c r="D2415" s="39">
        <v>1.834490740740741E-2</v>
      </c>
      <c r="E2415" s="37" t="s">
        <v>62</v>
      </c>
      <c r="F2415" s="37">
        <v>332</v>
      </c>
      <c r="G2415" s="37">
        <v>4</v>
      </c>
      <c r="H2415" s="37">
        <v>332.66757202148398</v>
      </c>
      <c r="I2415" s="37">
        <v>10.2989664077759</v>
      </c>
      <c r="J2415" s="37">
        <v>40.856899261474602</v>
      </c>
      <c r="K2415" s="37">
        <v>9.8283443450927699</v>
      </c>
      <c r="L2415" s="37">
        <v>33.847770690917997</v>
      </c>
      <c r="M2415" s="37">
        <v>0.79059016704559304</v>
      </c>
      <c r="N2415" s="37">
        <v>16.1842651367187</v>
      </c>
      <c r="O2415" s="37">
        <v>0</v>
      </c>
      <c r="P2415" s="37">
        <v>0</v>
      </c>
      <c r="Q2415" s="37">
        <v>3.4882850013673301E-3</v>
      </c>
      <c r="R2415" s="37">
        <v>25</v>
      </c>
      <c r="S2415" s="37">
        <v>0.39160946011543302</v>
      </c>
      <c r="T2415" s="37">
        <v>998.177490234375</v>
      </c>
      <c r="U2415" s="37">
        <v>599.63482666015602</v>
      </c>
      <c r="V2415" s="13"/>
      <c r="W2415" s="13"/>
      <c r="X2415" s="13"/>
      <c r="Y2415" s="13"/>
      <c r="Z2415" s="13"/>
      <c r="AA2415" s="13"/>
    </row>
    <row r="2416" spans="1:27" ht="15.75" customHeight="1" x14ac:dyDescent="0.2">
      <c r="A2416" s="13"/>
      <c r="B2416" s="37" t="str">
        <f>"CRS25WT6009138"</f>
        <v>CRS25WT6009138</v>
      </c>
      <c r="C2416" s="38">
        <v>45953</v>
      </c>
      <c r="D2416" s="39">
        <v>2.2569444444444444E-2</v>
      </c>
      <c r="E2416" s="37" t="s">
        <v>62</v>
      </c>
      <c r="F2416" s="37">
        <v>330</v>
      </c>
      <c r="G2416" s="37">
        <v>4</v>
      </c>
      <c r="H2416" s="37">
        <v>330.50091552734398</v>
      </c>
      <c r="I2416" s="37">
        <v>10.1997261047363</v>
      </c>
      <c r="J2416" s="37">
        <v>40.722846984863303</v>
      </c>
      <c r="K2416" s="37">
        <v>9.7991819381713903</v>
      </c>
      <c r="L2416" s="37">
        <v>33.7273979187012</v>
      </c>
      <c r="M2416" s="37">
        <v>0.79569387435913097</v>
      </c>
      <c r="N2416" s="37">
        <v>16.078857421875</v>
      </c>
      <c r="O2416" s="37">
        <v>0</v>
      </c>
      <c r="P2416" s="37">
        <v>0</v>
      </c>
      <c r="Q2416" s="37">
        <v>1.2896980158984699E-2</v>
      </c>
      <c r="R2416" s="37">
        <v>25</v>
      </c>
      <c r="S2416" s="37">
        <v>0.39244821667671198</v>
      </c>
      <c r="T2416" s="37">
        <v>999.064697265625</v>
      </c>
      <c r="U2416" s="37">
        <v>768.25109863281295</v>
      </c>
      <c r="V2416" s="13"/>
      <c r="W2416" s="13"/>
      <c r="X2416" s="13"/>
      <c r="Y2416" s="13"/>
      <c r="Z2416" s="13"/>
      <c r="AA2416" s="13"/>
    </row>
    <row r="2417" spans="1:27" ht="15.75" customHeight="1" x14ac:dyDescent="0.2">
      <c r="A2417" s="13"/>
      <c r="B2417" s="37" t="str">
        <f>"CRS25WT6009139"</f>
        <v>CRS25WT6009139</v>
      </c>
      <c r="C2417" s="38">
        <v>45953</v>
      </c>
      <c r="D2417" s="39">
        <v>2.1585648148148145E-2</v>
      </c>
      <c r="E2417" s="37" t="s">
        <v>62</v>
      </c>
      <c r="F2417" s="37">
        <v>330</v>
      </c>
      <c r="G2417" s="37">
        <v>4</v>
      </c>
      <c r="H2417" s="37">
        <v>330.97653198242199</v>
      </c>
      <c r="I2417" s="37">
        <v>10.3823404312134</v>
      </c>
      <c r="J2417" s="37">
        <v>40.712810516357401</v>
      </c>
      <c r="K2417" s="37">
        <v>9.8060426712036097</v>
      </c>
      <c r="L2417" s="37">
        <v>33.7523002624512</v>
      </c>
      <c r="M2417" s="37">
        <v>0.78301638364791903</v>
      </c>
      <c r="N2417" s="37">
        <v>16.101995468139599</v>
      </c>
      <c r="O2417" s="37">
        <v>0</v>
      </c>
      <c r="P2417" s="37">
        <v>0</v>
      </c>
      <c r="Q2417" s="37">
        <v>1.37897012755275E-2</v>
      </c>
      <c r="R2417" s="37">
        <v>25</v>
      </c>
      <c r="S2417" s="37">
        <v>0.39881706237793002</v>
      </c>
      <c r="T2417" s="37">
        <v>999.70880126953102</v>
      </c>
      <c r="U2417" s="37">
        <v>561.791259765625</v>
      </c>
      <c r="V2417" s="13"/>
      <c r="W2417" s="13"/>
      <c r="X2417" s="13"/>
      <c r="Y2417" s="13"/>
      <c r="Z2417" s="13"/>
      <c r="AA2417" s="13"/>
    </row>
    <row r="2418" spans="1:27" ht="15.75" customHeight="1" x14ac:dyDescent="0.2">
      <c r="A2418" s="13"/>
      <c r="B2418" s="37" t="str">
        <f>"CRS25WT6009140"</f>
        <v>CRS25WT6009140</v>
      </c>
      <c r="C2418" s="38">
        <v>45952</v>
      </c>
      <c r="D2418" s="39">
        <v>0.99601851851851853</v>
      </c>
      <c r="E2418" s="37" t="s">
        <v>62</v>
      </c>
      <c r="F2418" s="37">
        <v>325</v>
      </c>
      <c r="G2418" s="37">
        <v>4</v>
      </c>
      <c r="H2418" s="37">
        <v>325.42630004882801</v>
      </c>
      <c r="I2418" s="37">
        <v>9.9759559631347692</v>
      </c>
      <c r="J2418" s="37">
        <v>40.776905059814503</v>
      </c>
      <c r="K2418" s="37">
        <v>9.5873670578002894</v>
      </c>
      <c r="L2418" s="37">
        <v>33.943241119384801</v>
      </c>
      <c r="M2418" s="37">
        <v>0.79998874664306596</v>
      </c>
      <c r="N2418" s="37">
        <v>15.831977844238301</v>
      </c>
      <c r="O2418" s="37">
        <v>0</v>
      </c>
      <c r="P2418" s="37">
        <v>0</v>
      </c>
      <c r="Q2418" s="37">
        <v>1.1309518478810799E-2</v>
      </c>
      <c r="R2418" s="37">
        <v>25</v>
      </c>
      <c r="S2418" s="37">
        <v>0.39026239514350902</v>
      </c>
      <c r="T2418" s="37">
        <v>999.15216064453102</v>
      </c>
      <c r="U2418" s="37">
        <v>806.143798828125</v>
      </c>
      <c r="V2418" s="13"/>
      <c r="W2418" s="13"/>
      <c r="X2418" s="13"/>
      <c r="Y2418" s="13"/>
      <c r="Z2418" s="13"/>
      <c r="AA2418" s="13"/>
    </row>
    <row r="2419" spans="1:27" ht="15.75" customHeight="1" x14ac:dyDescent="0.2">
      <c r="A2419" s="13"/>
      <c r="B2419" s="37" t="str">
        <f>"CRS25WT6009141"</f>
        <v>CRS25WT6009141</v>
      </c>
      <c r="C2419" s="38">
        <v>45952</v>
      </c>
      <c r="D2419" s="39">
        <v>0.99465277777777772</v>
      </c>
      <c r="E2419" s="37" t="s">
        <v>62</v>
      </c>
      <c r="F2419" s="37">
        <v>332</v>
      </c>
      <c r="G2419" s="37">
        <v>4</v>
      </c>
      <c r="H2419" s="37">
        <v>332.79626464843801</v>
      </c>
      <c r="I2419" s="37">
        <v>10.1475715637207</v>
      </c>
      <c r="J2419" s="37">
        <v>40.828281402587898</v>
      </c>
      <c r="K2419" s="37">
        <v>9.7907247543334996</v>
      </c>
      <c r="L2419" s="37">
        <v>33.990974426269503</v>
      </c>
      <c r="M2419" s="37">
        <v>0.80325829982757602</v>
      </c>
      <c r="N2419" s="37">
        <v>16.190526962280298</v>
      </c>
      <c r="O2419" s="37">
        <v>0</v>
      </c>
      <c r="P2419" s="37">
        <v>0</v>
      </c>
      <c r="Q2419" s="37">
        <v>1.65749043226242E-2</v>
      </c>
      <c r="R2419" s="37">
        <v>25</v>
      </c>
      <c r="S2419" s="37">
        <v>0.38451054692268399</v>
      </c>
      <c r="T2419" s="37">
        <v>1000.18896484375</v>
      </c>
      <c r="U2419" s="37">
        <v>987.51745605468705</v>
      </c>
      <c r="V2419" s="13"/>
      <c r="W2419" s="13"/>
      <c r="X2419" s="13"/>
      <c r="Y2419" s="13"/>
      <c r="Z2419" s="13"/>
      <c r="AA2419" s="13"/>
    </row>
    <row r="2420" spans="1:27" ht="15.75" customHeight="1" x14ac:dyDescent="0.2">
      <c r="A2420" s="13"/>
      <c r="B2420" s="37" t="str">
        <f>"CRS25WT6009142"</f>
        <v>CRS25WT6009142</v>
      </c>
      <c r="C2420" s="38">
        <v>45953</v>
      </c>
      <c r="D2420" s="39">
        <v>5.5555555555555556E-4</v>
      </c>
      <c r="E2420" s="37" t="s">
        <v>62</v>
      </c>
      <c r="F2420" s="37">
        <v>324</v>
      </c>
      <c r="G2420" s="37">
        <v>4</v>
      </c>
      <c r="H2420" s="37">
        <v>324.18460083007801</v>
      </c>
      <c r="I2420" s="37">
        <v>9.9897680282592791</v>
      </c>
      <c r="J2420" s="37">
        <v>40.711219787597699</v>
      </c>
      <c r="K2420" s="37">
        <v>9.56774997711182</v>
      </c>
      <c r="L2420" s="37">
        <v>33.883052825927699</v>
      </c>
      <c r="M2420" s="37">
        <v>0.79711842536926303</v>
      </c>
      <c r="N2420" s="37">
        <v>15.771569252014199</v>
      </c>
      <c r="O2420" s="37">
        <v>0</v>
      </c>
      <c r="P2420" s="37">
        <v>0</v>
      </c>
      <c r="Q2420" s="37">
        <v>1.0952303186059E-2</v>
      </c>
      <c r="R2420" s="37">
        <v>25</v>
      </c>
      <c r="S2420" s="37">
        <v>0.38289132714271501</v>
      </c>
      <c r="T2420" s="37">
        <v>999.74346923828102</v>
      </c>
      <c r="U2420" s="37">
        <v>692.20245361328102</v>
      </c>
      <c r="V2420" s="13"/>
      <c r="W2420" s="13"/>
      <c r="X2420" s="13"/>
      <c r="Y2420" s="13"/>
      <c r="Z2420" s="13"/>
      <c r="AA2420" s="13"/>
    </row>
    <row r="2421" spans="1:27" ht="15.75" customHeight="1" x14ac:dyDescent="0.2">
      <c r="A2421" s="13"/>
      <c r="B2421" s="37" t="str">
        <f>"CRS25WT6009143"</f>
        <v>CRS25WT6009143</v>
      </c>
      <c r="C2421" s="38">
        <v>45952</v>
      </c>
      <c r="D2421" s="37" t="s">
        <v>449</v>
      </c>
      <c r="E2421" s="37" t="s">
        <v>62</v>
      </c>
      <c r="F2421" s="37">
        <v>324</v>
      </c>
      <c r="G2421" s="37">
        <v>4</v>
      </c>
      <c r="H2421" s="37">
        <v>324.06631469726602</v>
      </c>
      <c r="I2421" s="37">
        <v>9.9799003601074201</v>
      </c>
      <c r="J2421" s="37">
        <v>40.724987030029297</v>
      </c>
      <c r="K2421" s="37">
        <v>9.5548963546752894</v>
      </c>
      <c r="L2421" s="37">
        <v>33.916259765625</v>
      </c>
      <c r="M2421" s="37">
        <v>0.79734581708908103</v>
      </c>
      <c r="N2421" s="37">
        <v>15.765814781189</v>
      </c>
      <c r="O2421" s="37">
        <v>0</v>
      </c>
      <c r="P2421" s="37">
        <v>0</v>
      </c>
      <c r="Q2421" s="37">
        <v>1.25409225001931E-2</v>
      </c>
      <c r="R2421" s="37">
        <v>25</v>
      </c>
      <c r="S2421" s="37">
        <v>0.39414823055267301</v>
      </c>
      <c r="T2421" s="37">
        <v>998.65594482421898</v>
      </c>
      <c r="U2421" s="37">
        <v>750.489501953125</v>
      </c>
      <c r="V2421" s="13"/>
      <c r="W2421" s="13"/>
      <c r="X2421" s="13"/>
      <c r="Y2421" s="13"/>
      <c r="Z2421" s="13"/>
      <c r="AA2421" s="13"/>
    </row>
    <row r="2422" spans="1:27" ht="15.75" customHeight="1" x14ac:dyDescent="0.2">
      <c r="A2422" s="13"/>
      <c r="B2422" s="37" t="str">
        <f>"CRS25WT6009144"</f>
        <v>CRS25WT6009144</v>
      </c>
      <c r="C2422" s="38">
        <v>45953</v>
      </c>
      <c r="D2422" s="39">
        <v>1.300925925925926E-2</v>
      </c>
      <c r="E2422" s="37" t="s">
        <v>62</v>
      </c>
      <c r="F2422" s="37">
        <v>324</v>
      </c>
      <c r="G2422" s="37">
        <v>4</v>
      </c>
      <c r="H2422" s="37">
        <v>324.741943359375</v>
      </c>
      <c r="I2422" s="37">
        <v>10.0702934265137</v>
      </c>
      <c r="J2422" s="37">
        <v>40.916614532470703</v>
      </c>
      <c r="K2422" s="37">
        <v>9.5293321609497106</v>
      </c>
      <c r="L2422" s="37">
        <v>34.078140258789098</v>
      </c>
      <c r="M2422" s="37">
        <v>0.788127660751343</v>
      </c>
      <c r="N2422" s="37">
        <v>15.7986841201782</v>
      </c>
      <c r="O2422" s="37">
        <v>0</v>
      </c>
      <c r="P2422" s="37">
        <v>0</v>
      </c>
      <c r="Q2422" s="37">
        <v>1.3908808119595099E-2</v>
      </c>
      <c r="R2422" s="37">
        <v>25</v>
      </c>
      <c r="S2422" s="37">
        <v>0.393610149621964</v>
      </c>
      <c r="T2422" s="37">
        <v>999.49786376953102</v>
      </c>
      <c r="U2422" s="37">
        <v>714.233154296875</v>
      </c>
      <c r="V2422" s="13"/>
      <c r="W2422" s="13"/>
      <c r="X2422" s="13"/>
      <c r="Y2422" s="13"/>
      <c r="Z2422" s="13"/>
      <c r="AA2422" s="13"/>
    </row>
    <row r="2423" spans="1:27" ht="15.75" customHeight="1" x14ac:dyDescent="0.2">
      <c r="A2423" s="13"/>
      <c r="B2423" s="37" t="str">
        <f>"CRS25WT6009145"</f>
        <v>CRS25WT6009145</v>
      </c>
      <c r="C2423" s="38">
        <v>45953</v>
      </c>
      <c r="D2423" s="39">
        <v>8.3680555555555557E-3</v>
      </c>
      <c r="E2423" s="37" t="s">
        <v>62</v>
      </c>
      <c r="F2423" s="37">
        <v>325</v>
      </c>
      <c r="G2423" s="37">
        <v>4</v>
      </c>
      <c r="H2423" s="37">
        <v>325.56674194335898</v>
      </c>
      <c r="I2423" s="37">
        <v>10.084191322326699</v>
      </c>
      <c r="J2423" s="37">
        <v>40.825485229492202</v>
      </c>
      <c r="K2423" s="37">
        <v>9.58740139007568</v>
      </c>
      <c r="L2423" s="37">
        <v>33.957767486572301</v>
      </c>
      <c r="M2423" s="37">
        <v>0.79080170392990101</v>
      </c>
      <c r="N2423" s="37">
        <v>15.838809967041</v>
      </c>
      <c r="O2423" s="37">
        <v>0</v>
      </c>
      <c r="P2423" s="37">
        <v>0</v>
      </c>
      <c r="Q2423" s="37">
        <v>1.29761518910527E-2</v>
      </c>
      <c r="R2423" s="37">
        <v>25</v>
      </c>
      <c r="S2423" s="37">
        <v>0.39045792818069502</v>
      </c>
      <c r="T2423" s="37">
        <v>998.87921142578102</v>
      </c>
      <c r="U2423" s="37">
        <v>646.40026855468705</v>
      </c>
      <c r="V2423" s="13"/>
      <c r="W2423" s="13"/>
      <c r="X2423" s="13"/>
      <c r="Y2423" s="13"/>
      <c r="Z2423" s="13"/>
      <c r="AA2423" s="13"/>
    </row>
    <row r="2424" spans="1:27" ht="15.75" customHeight="1" x14ac:dyDescent="0.2">
      <c r="A2424" s="13"/>
      <c r="B2424" s="37" t="str">
        <f>"CRS25WT6009146"</f>
        <v>CRS25WT6009146</v>
      </c>
      <c r="C2424" s="38">
        <v>45952</v>
      </c>
      <c r="D2424" s="39">
        <v>0.98211805555555554</v>
      </c>
      <c r="E2424" s="37" t="s">
        <v>62</v>
      </c>
      <c r="F2424" s="37">
        <v>335</v>
      </c>
      <c r="G2424" s="37">
        <v>4</v>
      </c>
      <c r="H2424" s="37">
        <v>335.91131591796898</v>
      </c>
      <c r="I2424" s="37">
        <v>10.2446937561035</v>
      </c>
      <c r="J2424" s="37">
        <v>40.954013824462898</v>
      </c>
      <c r="K2424" s="37">
        <v>9.8528909683227504</v>
      </c>
      <c r="L2424" s="37">
        <v>34.092666625976598</v>
      </c>
      <c r="M2424" s="37">
        <v>0.80062508583068903</v>
      </c>
      <c r="N2424" s="37">
        <v>16.3420734405518</v>
      </c>
      <c r="O2424" s="37">
        <v>0</v>
      </c>
      <c r="P2424" s="37">
        <v>0</v>
      </c>
      <c r="Q2424" s="37">
        <v>1.03176152333617E-2</v>
      </c>
      <c r="R2424" s="37">
        <v>25</v>
      </c>
      <c r="S2424" s="37">
        <v>0.37823706865310702</v>
      </c>
      <c r="T2424" s="37">
        <v>998.76007080078102</v>
      </c>
      <c r="U2424" s="37">
        <v>641.033935546875</v>
      </c>
      <c r="V2424" s="13"/>
      <c r="W2424" s="13"/>
      <c r="X2424" s="13"/>
      <c r="Y2424" s="13"/>
      <c r="Z2424" s="13"/>
      <c r="AA2424" s="13"/>
    </row>
    <row r="2425" spans="1:27" ht="15.75" customHeight="1" x14ac:dyDescent="0.2">
      <c r="A2425" s="13"/>
      <c r="B2425" s="37" t="str">
        <f>"CRS25WT6009147"</f>
        <v>CRS25WT6009147</v>
      </c>
      <c r="C2425" s="38">
        <v>45952</v>
      </c>
      <c r="D2425" s="39">
        <v>0.98086805555555545</v>
      </c>
      <c r="E2425" s="37" t="s">
        <v>62</v>
      </c>
      <c r="F2425" s="37">
        <v>327</v>
      </c>
      <c r="G2425" s="37">
        <v>4</v>
      </c>
      <c r="H2425" s="37">
        <v>327.63973999023398</v>
      </c>
      <c r="I2425" s="37">
        <v>10.095797538757299</v>
      </c>
      <c r="J2425" s="37">
        <v>40.960376739502003</v>
      </c>
      <c r="K2425" s="37">
        <v>9.5636940002441406</v>
      </c>
      <c r="L2425" s="37">
        <v>34.258697509765597</v>
      </c>
      <c r="M2425" s="37">
        <v>0.79230427742004395</v>
      </c>
      <c r="N2425" s="37">
        <v>15.939661026001</v>
      </c>
      <c r="O2425" s="37">
        <v>0</v>
      </c>
      <c r="P2425" s="37">
        <v>0</v>
      </c>
      <c r="Q2425" s="37">
        <v>1.04738650843501E-2</v>
      </c>
      <c r="R2425" s="37">
        <v>25</v>
      </c>
      <c r="S2425" s="37">
        <v>0.38295644521713301</v>
      </c>
      <c r="T2425" s="37">
        <v>998.63934326171898</v>
      </c>
      <c r="U2425" s="37">
        <v>544.72863769531295</v>
      </c>
      <c r="V2425" s="13"/>
      <c r="W2425" s="13"/>
      <c r="X2425" s="13"/>
      <c r="Y2425" s="13"/>
      <c r="Z2425" s="13"/>
      <c r="AA2425" s="13"/>
    </row>
    <row r="2426" spans="1:27" ht="15.75" customHeight="1" x14ac:dyDescent="0.2">
      <c r="A2426" s="13"/>
      <c r="B2426" s="37" t="str">
        <f>"CRS25WT6009148"</f>
        <v>CRS25WT6009148</v>
      </c>
      <c r="C2426" s="38">
        <v>45952</v>
      </c>
      <c r="D2426" s="39">
        <v>0.98439814814814808</v>
      </c>
      <c r="E2426" s="37" t="s">
        <v>62</v>
      </c>
      <c r="F2426" s="37">
        <v>332</v>
      </c>
      <c r="G2426" s="37">
        <v>4</v>
      </c>
      <c r="H2426" s="37">
        <v>332.90032958984398</v>
      </c>
      <c r="I2426" s="37">
        <v>10.233481407165501</v>
      </c>
      <c r="J2426" s="37">
        <v>40.9271049499512</v>
      </c>
      <c r="K2426" s="37">
        <v>9.7884073257446307</v>
      </c>
      <c r="L2426" s="37">
        <v>34.009654998779297</v>
      </c>
      <c r="M2426" s="37">
        <v>0.79484015703201305</v>
      </c>
      <c r="N2426" s="37">
        <v>16.1955890655518</v>
      </c>
      <c r="O2426" s="37">
        <v>0</v>
      </c>
      <c r="P2426" s="37">
        <v>0</v>
      </c>
      <c r="Q2426" s="37">
        <v>1.0327381081879101E-2</v>
      </c>
      <c r="R2426" s="37">
        <v>25</v>
      </c>
      <c r="S2426" s="37">
        <v>0.38812202215194702</v>
      </c>
      <c r="T2426" s="37">
        <v>998.93524169921898</v>
      </c>
      <c r="U2426" s="37">
        <v>743.339599609375</v>
      </c>
      <c r="V2426" s="13"/>
      <c r="W2426" s="13"/>
      <c r="X2426" s="13"/>
      <c r="Y2426" s="13"/>
      <c r="Z2426" s="13"/>
      <c r="AA2426" s="13"/>
    </row>
    <row r="2427" spans="1:27" ht="15.75" customHeight="1" x14ac:dyDescent="0.2">
      <c r="A2427" s="13"/>
      <c r="B2427" s="37" t="str">
        <f>"CRS25WT6009149"</f>
        <v>CRS25WT6009149</v>
      </c>
      <c r="C2427" s="38">
        <v>45952</v>
      </c>
      <c r="D2427" s="39">
        <v>0.98346064814814815</v>
      </c>
      <c r="E2427" s="37" t="s">
        <v>62</v>
      </c>
      <c r="F2427" s="37">
        <v>334</v>
      </c>
      <c r="G2427" s="37">
        <v>4</v>
      </c>
      <c r="H2427" s="37">
        <v>334.33923339843801</v>
      </c>
      <c r="I2427" s="37">
        <v>10.348329544067401</v>
      </c>
      <c r="J2427" s="37">
        <v>40.985214233398402</v>
      </c>
      <c r="K2427" s="37">
        <v>9.8373193740844709</v>
      </c>
      <c r="L2427" s="37">
        <v>33.986820220947301</v>
      </c>
      <c r="M2427" s="37">
        <v>0.78829699754714999</v>
      </c>
      <c r="N2427" s="37">
        <v>16.265590667724599</v>
      </c>
      <c r="O2427" s="37">
        <v>0</v>
      </c>
      <c r="P2427" s="37">
        <v>0</v>
      </c>
      <c r="Q2427" s="37">
        <v>1.2619047425687299E-2</v>
      </c>
      <c r="R2427" s="37">
        <v>25</v>
      </c>
      <c r="S2427" s="37">
        <v>0.39166361093521102</v>
      </c>
      <c r="T2427" s="37">
        <v>999.333984375</v>
      </c>
      <c r="U2427" s="37">
        <v>663.167724609375</v>
      </c>
      <c r="V2427" s="13"/>
      <c r="W2427" s="13"/>
      <c r="X2427" s="13"/>
      <c r="Y2427" s="13"/>
      <c r="Z2427" s="13"/>
      <c r="AA2427" s="13"/>
    </row>
    <row r="2428" spans="1:27" ht="15.75" customHeight="1" x14ac:dyDescent="0.2">
      <c r="A2428" s="13"/>
      <c r="B2428" s="37" t="str">
        <f>"CRS25WT6009150"</f>
        <v>CRS25WT6009150</v>
      </c>
      <c r="C2428" s="38">
        <v>45952</v>
      </c>
      <c r="D2428" s="39">
        <v>0.98695601851851855</v>
      </c>
      <c r="E2428" s="37" t="s">
        <v>62</v>
      </c>
      <c r="F2428" s="37">
        <v>332</v>
      </c>
      <c r="G2428" s="37">
        <v>4</v>
      </c>
      <c r="H2428" s="37">
        <v>332.73568725585898</v>
      </c>
      <c r="I2428" s="37">
        <v>10.276125907897899</v>
      </c>
      <c r="J2428" s="37">
        <v>40.884223937988303</v>
      </c>
      <c r="K2428" s="37">
        <v>9.7901391983032209</v>
      </c>
      <c r="L2428" s="37">
        <v>33.986820220947301</v>
      </c>
      <c r="M2428" s="37">
        <v>0.79197996854782104</v>
      </c>
      <c r="N2428" s="37">
        <v>16.187578201293899</v>
      </c>
      <c r="O2428" s="37">
        <v>0</v>
      </c>
      <c r="P2428" s="37">
        <v>0</v>
      </c>
      <c r="Q2428" s="37">
        <v>1.76190380007029E-2</v>
      </c>
      <c r="R2428" s="37">
        <v>25</v>
      </c>
      <c r="S2428" s="37">
        <v>0.40150278806686401</v>
      </c>
      <c r="T2428" s="37">
        <v>1000.89605712891</v>
      </c>
      <c r="U2428" s="37">
        <v>1036.12744140625</v>
      </c>
      <c r="V2428" s="13"/>
      <c r="W2428" s="13"/>
      <c r="X2428" s="13"/>
      <c r="Y2428" s="13"/>
      <c r="Z2428" s="13"/>
      <c r="AA2428" s="13"/>
    </row>
    <row r="2429" spans="1:27" ht="15.75" customHeight="1" x14ac:dyDescent="0.2">
      <c r="A2429" s="13"/>
      <c r="B2429" s="37" t="str">
        <f>"CRS25WT6009151"</f>
        <v>CRS25WT6009151</v>
      </c>
      <c r="C2429" s="38">
        <v>45952</v>
      </c>
      <c r="D2429" s="39">
        <v>0.98576388888888899</v>
      </c>
      <c r="E2429" s="37" t="s">
        <v>62</v>
      </c>
      <c r="F2429" s="37">
        <v>334</v>
      </c>
      <c r="G2429" s="37">
        <v>4</v>
      </c>
      <c r="H2429" s="37">
        <v>334.91656494140602</v>
      </c>
      <c r="I2429" s="37">
        <v>10.191698074340801</v>
      </c>
      <c r="J2429" s="37">
        <v>40.928050994872997</v>
      </c>
      <c r="K2429" s="37">
        <v>9.8081884384155291</v>
      </c>
      <c r="L2429" s="37">
        <v>34.146629333496101</v>
      </c>
      <c r="M2429" s="37">
        <v>0.80291396379470803</v>
      </c>
      <c r="N2429" s="37">
        <v>16.293678283691399</v>
      </c>
      <c r="O2429" s="37">
        <v>0</v>
      </c>
      <c r="P2429" s="37">
        <v>0</v>
      </c>
      <c r="Q2429" s="37">
        <v>1.0163690894842099E-2</v>
      </c>
      <c r="R2429" s="37">
        <v>25</v>
      </c>
      <c r="S2429" s="37">
        <v>0.38362321257591198</v>
      </c>
      <c r="T2429" s="37">
        <v>998.13726806640602</v>
      </c>
      <c r="U2429" s="37">
        <v>1395.66638183594</v>
      </c>
      <c r="V2429" s="13"/>
      <c r="W2429" s="13"/>
      <c r="X2429" s="13"/>
      <c r="Y2429" s="13"/>
      <c r="Z2429" s="13"/>
      <c r="AA2429" s="13"/>
    </row>
    <row r="2430" spans="1:27" ht="15.75" customHeight="1" x14ac:dyDescent="0.2">
      <c r="A2430" s="13"/>
      <c r="B2430" s="37" t="str">
        <f>"CRS25WT6009152"</f>
        <v>CRS25WT6009152</v>
      </c>
      <c r="C2430" s="38">
        <v>45953</v>
      </c>
      <c r="D2430" s="39">
        <v>0.10565972222222221</v>
      </c>
      <c r="E2430" s="37" t="s">
        <v>62</v>
      </c>
      <c r="F2430" s="37">
        <v>332</v>
      </c>
      <c r="G2430" s="37">
        <v>4</v>
      </c>
      <c r="H2430" s="37">
        <v>332.07354736328102</v>
      </c>
      <c r="I2430" s="37">
        <v>10.2360897064209</v>
      </c>
      <c r="J2430" s="37">
        <v>40.548828125</v>
      </c>
      <c r="K2430" s="37">
        <v>9.8591566085815394</v>
      </c>
      <c r="L2430" s="37">
        <v>33.681739807128899</v>
      </c>
      <c r="M2430" s="37">
        <v>0.80005878210067805</v>
      </c>
      <c r="N2430" s="37">
        <v>16.155366897583001</v>
      </c>
      <c r="O2430" s="37">
        <v>0</v>
      </c>
      <c r="P2430" s="37">
        <v>0</v>
      </c>
      <c r="Q2430" s="37">
        <v>1.19046065956354E-2</v>
      </c>
      <c r="R2430" s="37">
        <v>25</v>
      </c>
      <c r="S2430" s="37">
        <v>0.38217148184776301</v>
      </c>
      <c r="T2430" s="37">
        <v>994.47003173828102</v>
      </c>
      <c r="U2430" s="37">
        <v>798.59655761718705</v>
      </c>
      <c r="V2430" s="13"/>
      <c r="W2430" s="13"/>
      <c r="X2430" s="13"/>
      <c r="Y2430" s="13"/>
      <c r="Z2430" s="13"/>
      <c r="AA2430" s="13"/>
    </row>
    <row r="2431" spans="1:27" ht="15.75" customHeight="1" x14ac:dyDescent="0.2">
      <c r="A2431" s="13"/>
      <c r="B2431" s="37" t="str">
        <f>"CRS25WT6009153"</f>
        <v>CRS25WT6009153</v>
      </c>
      <c r="C2431" s="38">
        <v>45953</v>
      </c>
      <c r="D2431" s="39">
        <v>0.10628472222222222</v>
      </c>
      <c r="E2431" s="37" t="s">
        <v>62</v>
      </c>
      <c r="F2431" s="37">
        <v>323</v>
      </c>
      <c r="G2431" s="37">
        <v>4</v>
      </c>
      <c r="H2431" s="37">
        <v>323.27188110351602</v>
      </c>
      <c r="I2431" s="37">
        <v>10.017576217651399</v>
      </c>
      <c r="J2431" s="37">
        <v>40.511631011962898</v>
      </c>
      <c r="K2431" s="37">
        <v>9.5718870162963903</v>
      </c>
      <c r="L2431" s="37">
        <v>33.773056030273402</v>
      </c>
      <c r="M2431" s="37">
        <v>0.79657292366027799</v>
      </c>
      <c r="N2431" s="37">
        <v>15.727165222168001</v>
      </c>
      <c r="O2431" s="37">
        <v>0</v>
      </c>
      <c r="P2431" s="37">
        <v>0</v>
      </c>
      <c r="Q2431" s="37">
        <v>1.0476151481270801E-2</v>
      </c>
      <c r="R2431" s="37">
        <v>25</v>
      </c>
      <c r="S2431" s="37">
        <v>0.39341264963150002</v>
      </c>
      <c r="T2431" s="37">
        <v>994.10046386718705</v>
      </c>
      <c r="U2431" s="37">
        <v>679.64007568359398</v>
      </c>
      <c r="V2431" s="13"/>
      <c r="W2431" s="13"/>
      <c r="X2431" s="13"/>
      <c r="Y2431" s="13"/>
      <c r="Z2431" s="13"/>
      <c r="AA2431" s="13"/>
    </row>
    <row r="2432" spans="1:27" ht="15.75" customHeight="1" x14ac:dyDescent="0.2">
      <c r="A2432" s="13"/>
      <c r="B2432" s="37" t="str">
        <f>"CRS25WT6009154"</f>
        <v>CRS25WT6009154</v>
      </c>
      <c r="C2432" s="38">
        <v>45953</v>
      </c>
      <c r="D2432" s="39">
        <v>0.10450231481481481</v>
      </c>
      <c r="E2432" s="37" t="s">
        <v>62</v>
      </c>
      <c r="F2432" s="37">
        <v>330</v>
      </c>
      <c r="G2432" s="37">
        <v>4</v>
      </c>
      <c r="H2432" s="37">
        <v>330.67178344726602</v>
      </c>
      <c r="I2432" s="37">
        <v>10.2773685455322</v>
      </c>
      <c r="J2432" s="37">
        <v>40.491363525390597</v>
      </c>
      <c r="K2432" s="37">
        <v>9.8278341293334996</v>
      </c>
      <c r="L2432" s="37">
        <v>33.646453857421903</v>
      </c>
      <c r="M2432" s="37">
        <v>0.79460775852203402</v>
      </c>
      <c r="N2432" s="37">
        <v>16.0871696472168</v>
      </c>
      <c r="O2432" s="37">
        <v>0</v>
      </c>
      <c r="P2432" s="37">
        <v>0</v>
      </c>
      <c r="Q2432" s="37">
        <v>1.5236857347190399E-2</v>
      </c>
      <c r="R2432" s="37">
        <v>25</v>
      </c>
      <c r="S2432" s="37">
        <v>0.390258878469467</v>
      </c>
      <c r="T2432" s="37">
        <v>993.69158935546898</v>
      </c>
      <c r="U2432" s="37">
        <v>767.41149902343705</v>
      </c>
      <c r="V2432" s="13"/>
      <c r="W2432" s="13"/>
      <c r="X2432" s="13"/>
      <c r="Y2432" s="13"/>
      <c r="Z2432" s="13"/>
      <c r="AA2432" s="13"/>
    </row>
    <row r="2433" spans="1:27" ht="15.75" customHeight="1" x14ac:dyDescent="0.2">
      <c r="A2433" s="13"/>
      <c r="B2433" s="37" t="str">
        <f>"CRS25WT6009155"</f>
        <v>CRS25WT6009155</v>
      </c>
      <c r="C2433" s="38">
        <v>45953</v>
      </c>
      <c r="D2433" s="39">
        <v>0.10800925925925926</v>
      </c>
      <c r="E2433" s="37" t="s">
        <v>62</v>
      </c>
      <c r="F2433" s="37">
        <v>324</v>
      </c>
      <c r="G2433" s="37">
        <v>4</v>
      </c>
      <c r="H2433" s="37">
        <v>324.62432861328102</v>
      </c>
      <c r="I2433" s="37">
        <v>10.0863237380981</v>
      </c>
      <c r="J2433" s="37">
        <v>40.5877075195313</v>
      </c>
      <c r="K2433" s="37">
        <v>9.6042594909668004</v>
      </c>
      <c r="L2433" s="37">
        <v>33.800033569335902</v>
      </c>
      <c r="M2433" s="37">
        <v>0.79296427965164196</v>
      </c>
      <c r="N2433" s="37">
        <v>15.792962074279799</v>
      </c>
      <c r="O2433" s="37">
        <v>0</v>
      </c>
      <c r="P2433" s="37">
        <v>0</v>
      </c>
      <c r="Q2433" s="37">
        <v>1.03176152333617E-2</v>
      </c>
      <c r="R2433" s="37">
        <v>25</v>
      </c>
      <c r="S2433" s="37">
        <v>0.39240595698356601</v>
      </c>
      <c r="T2433" s="37">
        <v>993.18737792968795</v>
      </c>
      <c r="U2433" s="37">
        <v>602.29309082031205</v>
      </c>
      <c r="V2433" s="13"/>
      <c r="W2433" s="13"/>
      <c r="X2433" s="13"/>
      <c r="Y2433" s="13"/>
      <c r="Z2433" s="13"/>
      <c r="AA2433" s="13"/>
    </row>
    <row r="2434" spans="1:27" ht="15.75" customHeight="1" x14ac:dyDescent="0.2">
      <c r="A2434" s="13"/>
      <c r="B2434" s="37" t="str">
        <f>"CRS25WT6009156"</f>
        <v>CRS25WT6009156</v>
      </c>
      <c r="C2434" s="38">
        <v>45953</v>
      </c>
      <c r="D2434" s="39">
        <v>0.11018518518518518</v>
      </c>
      <c r="E2434" s="37" t="s">
        <v>62</v>
      </c>
      <c r="F2434" s="37">
        <v>327</v>
      </c>
      <c r="G2434" s="37">
        <v>4</v>
      </c>
      <c r="H2434" s="37">
        <v>327.76162719726602</v>
      </c>
      <c r="I2434" s="37">
        <v>10.0780239105225</v>
      </c>
      <c r="J2434" s="37">
        <v>40.728214263916001</v>
      </c>
      <c r="K2434" s="37">
        <v>9.6532173156738299</v>
      </c>
      <c r="L2434" s="37">
        <v>33.95361328125</v>
      </c>
      <c r="M2434" s="37">
        <v>0.798522889614105</v>
      </c>
      <c r="N2434" s="37">
        <v>15.9455909729004</v>
      </c>
      <c r="O2434" s="37">
        <v>0</v>
      </c>
      <c r="P2434" s="37">
        <v>0</v>
      </c>
      <c r="Q2434" s="37">
        <v>1.19046065956354E-2</v>
      </c>
      <c r="R2434" s="37">
        <v>25</v>
      </c>
      <c r="S2434" s="37">
        <v>0.38120153546333302</v>
      </c>
      <c r="T2434" s="37">
        <v>993.98229980468705</v>
      </c>
      <c r="U2434" s="37">
        <v>617.59088134765602</v>
      </c>
      <c r="V2434" s="13"/>
      <c r="W2434" s="13"/>
      <c r="X2434" s="13"/>
      <c r="Y2434" s="13"/>
      <c r="Z2434" s="13"/>
      <c r="AA2434" s="13"/>
    </row>
    <row r="2435" spans="1:27" ht="15.75" customHeight="1" x14ac:dyDescent="0.2">
      <c r="A2435" s="13"/>
      <c r="B2435" s="37" t="str">
        <f>"CRS25WT6009157"</f>
        <v>CRS25WT6009157</v>
      </c>
      <c r="C2435" s="38">
        <v>45953</v>
      </c>
      <c r="D2435" s="39">
        <v>0.10905092592592593</v>
      </c>
      <c r="E2435" s="37" t="s">
        <v>62</v>
      </c>
      <c r="F2435" s="37">
        <v>322</v>
      </c>
      <c r="G2435" s="37">
        <v>4</v>
      </c>
      <c r="H2435" s="37">
        <v>322.70147705078102</v>
      </c>
      <c r="I2435" s="37">
        <v>10.0037593841553</v>
      </c>
      <c r="J2435" s="37">
        <v>40.616996765136697</v>
      </c>
      <c r="K2435" s="37">
        <v>9.5397558212280291</v>
      </c>
      <c r="L2435" s="37">
        <v>33.827018737792997</v>
      </c>
      <c r="M2435" s="37">
        <v>0.79420006275177002</v>
      </c>
      <c r="N2435" s="37">
        <v>15.699415206909199</v>
      </c>
      <c r="O2435" s="37">
        <v>0</v>
      </c>
      <c r="P2435" s="37">
        <v>0</v>
      </c>
      <c r="Q2435" s="37">
        <v>1.18948509916663E-2</v>
      </c>
      <c r="R2435" s="37">
        <v>25</v>
      </c>
      <c r="S2435" s="37">
        <v>0.39279624819755599</v>
      </c>
      <c r="T2435" s="37">
        <v>993.65460205078102</v>
      </c>
      <c r="U2435" s="37">
        <v>737.61383056640602</v>
      </c>
      <c r="V2435" s="13"/>
      <c r="W2435" s="13"/>
      <c r="X2435" s="13"/>
      <c r="Y2435" s="13"/>
      <c r="Z2435" s="13"/>
      <c r="AA2435" s="13"/>
    </row>
    <row r="2436" spans="1:27" ht="15.75" customHeight="1" x14ac:dyDescent="0.2">
      <c r="A2436" s="13"/>
      <c r="B2436" s="37" t="str">
        <f>"CRS25WT6009158"</f>
        <v>CRS25WT6009158</v>
      </c>
      <c r="C2436" s="38">
        <v>45953</v>
      </c>
      <c r="D2436" s="39">
        <v>0.10070601851851851</v>
      </c>
      <c r="E2436" s="37" t="s">
        <v>62</v>
      </c>
      <c r="F2436" s="37">
        <v>327</v>
      </c>
      <c r="G2436" s="37">
        <v>4</v>
      </c>
      <c r="H2436" s="37">
        <v>327.20169067382801</v>
      </c>
      <c r="I2436" s="37">
        <v>10.08984375</v>
      </c>
      <c r="J2436" s="37">
        <v>40.688236236572301</v>
      </c>
      <c r="K2436" s="37">
        <v>9.6627130508422798</v>
      </c>
      <c r="L2436" s="37">
        <v>33.862297058105497</v>
      </c>
      <c r="M2436" s="37">
        <v>0.79700720310211204</v>
      </c>
      <c r="N2436" s="37">
        <v>15.9183502197266</v>
      </c>
      <c r="O2436" s="37">
        <v>0</v>
      </c>
      <c r="P2436" s="37">
        <v>0</v>
      </c>
      <c r="Q2436" s="37">
        <v>1.7619047313928601E-2</v>
      </c>
      <c r="R2436" s="37">
        <v>25</v>
      </c>
      <c r="S2436" s="37">
        <v>0.40205287933349598</v>
      </c>
      <c r="T2436" s="37">
        <v>995.18878173828102</v>
      </c>
      <c r="U2436" s="37">
        <v>704.862548828125</v>
      </c>
      <c r="V2436" s="13"/>
      <c r="W2436" s="13"/>
      <c r="X2436" s="13"/>
      <c r="Y2436" s="13"/>
      <c r="Z2436" s="13"/>
      <c r="AA2436" s="13"/>
    </row>
    <row r="2437" spans="1:27" ht="15.75" customHeight="1" x14ac:dyDescent="0.2">
      <c r="A2437" s="13"/>
      <c r="B2437" s="37" t="str">
        <f>"CRS25WT6009159"</f>
        <v>CRS25WT6009159</v>
      </c>
      <c r="C2437" s="38">
        <v>45953</v>
      </c>
      <c r="D2437" s="39">
        <v>9.9942129629629631E-2</v>
      </c>
      <c r="E2437" s="37" t="s">
        <v>62</v>
      </c>
      <c r="F2437" s="37">
        <v>323</v>
      </c>
      <c r="G2437" s="37">
        <v>4</v>
      </c>
      <c r="H2437" s="37">
        <v>323.14718627929699</v>
      </c>
      <c r="I2437" s="37">
        <v>10.0363359451294</v>
      </c>
      <c r="J2437" s="37">
        <v>40.6123237609863</v>
      </c>
      <c r="K2437" s="37">
        <v>9.5711345672607404</v>
      </c>
      <c r="L2437" s="37">
        <v>33.762680053710902</v>
      </c>
      <c r="M2437" s="37">
        <v>0.79280674457550104</v>
      </c>
      <c r="N2437" s="37">
        <v>15.7210988998413</v>
      </c>
      <c r="O2437" s="37">
        <v>0</v>
      </c>
      <c r="P2437" s="37">
        <v>0</v>
      </c>
      <c r="Q2437" s="37">
        <v>1.53149822726846E-2</v>
      </c>
      <c r="R2437" s="37">
        <v>25</v>
      </c>
      <c r="S2437" s="37">
        <v>0.40356844663620001</v>
      </c>
      <c r="T2437" s="37">
        <v>995.45440673828102</v>
      </c>
      <c r="U2437" s="37">
        <v>739.15289306640602</v>
      </c>
      <c r="V2437" s="13"/>
      <c r="W2437" s="13"/>
      <c r="X2437" s="13"/>
      <c r="Y2437" s="13"/>
      <c r="Z2437" s="13"/>
      <c r="AA2437" s="13"/>
    </row>
    <row r="2438" spans="1:27" ht="15.75" customHeight="1" x14ac:dyDescent="0.2">
      <c r="A2438" s="13"/>
      <c r="B2438" s="37" t="str">
        <f>"CRS25WT6009160"</f>
        <v>CRS25WT6009160</v>
      </c>
      <c r="C2438" s="38">
        <v>45953</v>
      </c>
      <c r="D2438" s="39">
        <v>0.10219907407407408</v>
      </c>
      <c r="E2438" s="37" t="s">
        <v>62</v>
      </c>
      <c r="F2438" s="37">
        <v>324</v>
      </c>
      <c r="G2438" s="37">
        <v>4</v>
      </c>
      <c r="H2438" s="37">
        <v>324.97497558593699</v>
      </c>
      <c r="I2438" s="37">
        <v>10.1746473312378</v>
      </c>
      <c r="J2438" s="37">
        <v>40.421558380127003</v>
      </c>
      <c r="K2438" s="37">
        <v>9.6579227447509801</v>
      </c>
      <c r="L2438" s="37">
        <v>33.648532867431598</v>
      </c>
      <c r="M2438" s="37">
        <v>0.79016447067260698</v>
      </c>
      <c r="N2438" s="37">
        <v>15.810020446777299</v>
      </c>
      <c r="O2438" s="37">
        <v>0</v>
      </c>
      <c r="P2438" s="37">
        <v>0</v>
      </c>
      <c r="Q2438" s="37">
        <v>1.0473560541868199E-2</v>
      </c>
      <c r="R2438" s="37">
        <v>25</v>
      </c>
      <c r="S2438" s="37">
        <v>0.39484533667564398</v>
      </c>
      <c r="T2438" s="37">
        <v>995.68505859375</v>
      </c>
      <c r="U2438" s="37">
        <v>641.70227050781205</v>
      </c>
      <c r="V2438" s="13"/>
      <c r="W2438" s="13"/>
      <c r="X2438" s="13"/>
      <c r="Y2438" s="13"/>
      <c r="Z2438" s="13"/>
      <c r="AA2438" s="13"/>
    </row>
    <row r="2439" spans="1:27" ht="15.75" customHeight="1" x14ac:dyDescent="0.2">
      <c r="A2439" s="13"/>
      <c r="B2439" s="37" t="str">
        <f>"CRS25WT6009161"</f>
        <v>CRS25WT6009161</v>
      </c>
      <c r="C2439" s="38">
        <v>45953</v>
      </c>
      <c r="D2439" s="39">
        <v>0.10158564814814815</v>
      </c>
      <c r="E2439" s="37" t="s">
        <v>62</v>
      </c>
      <c r="F2439" s="37">
        <v>330</v>
      </c>
      <c r="G2439" s="37">
        <v>4</v>
      </c>
      <c r="H2439" s="37">
        <v>330.84866333007801</v>
      </c>
      <c r="I2439" s="37">
        <v>10.2354230880737</v>
      </c>
      <c r="J2439" s="37">
        <v>40.473526000976598</v>
      </c>
      <c r="K2439" s="37">
        <v>9.8373394012451207</v>
      </c>
      <c r="L2439" s="37">
        <v>33.631927490234403</v>
      </c>
      <c r="M2439" s="37">
        <v>0.79864275455474898</v>
      </c>
      <c r="N2439" s="37">
        <v>16.095775604248001</v>
      </c>
      <c r="O2439" s="37">
        <v>0</v>
      </c>
      <c r="P2439" s="37">
        <v>0</v>
      </c>
      <c r="Q2439" s="37">
        <v>1.06352306902409E-2</v>
      </c>
      <c r="R2439" s="37">
        <v>25</v>
      </c>
      <c r="S2439" s="37">
        <v>0.385903090238571</v>
      </c>
      <c r="T2439" s="37">
        <v>995.60028076171898</v>
      </c>
      <c r="U2439" s="37">
        <v>844.58563232421898</v>
      </c>
      <c r="V2439" s="13"/>
      <c r="W2439" s="13"/>
      <c r="X2439" s="13"/>
      <c r="Y2439" s="13"/>
      <c r="Z2439" s="13"/>
      <c r="AA2439" s="13"/>
    </row>
    <row r="2440" spans="1:27" ht="15.75" customHeight="1" x14ac:dyDescent="0.2">
      <c r="A2440" s="13"/>
      <c r="B2440" s="37" t="str">
        <f>"CRS25WT6009162"</f>
        <v>CRS25WT6009162</v>
      </c>
      <c r="C2440" s="38">
        <v>45953</v>
      </c>
      <c r="D2440" s="39">
        <v>0.10376157407407409</v>
      </c>
      <c r="E2440" s="37" t="s">
        <v>62</v>
      </c>
      <c r="F2440" s="37">
        <v>323</v>
      </c>
      <c r="G2440" s="37">
        <v>4</v>
      </c>
      <c r="H2440" s="37">
        <v>323.25656127929699</v>
      </c>
      <c r="I2440" s="37">
        <v>9.9674072265625</v>
      </c>
      <c r="J2440" s="37">
        <v>40.527244567871101</v>
      </c>
      <c r="K2440" s="37">
        <v>9.61456298828125</v>
      </c>
      <c r="L2440" s="37">
        <v>33.621551513671903</v>
      </c>
      <c r="M2440" s="37">
        <v>0.80023598670959495</v>
      </c>
      <c r="N2440" s="37">
        <v>15.7264194488525</v>
      </c>
      <c r="O2440" s="37">
        <v>0</v>
      </c>
      <c r="P2440" s="37">
        <v>0</v>
      </c>
      <c r="Q2440" s="37">
        <v>1.1894840747118E-2</v>
      </c>
      <c r="R2440" s="37">
        <v>25</v>
      </c>
      <c r="S2440" s="37">
        <v>0.40015989542007402</v>
      </c>
      <c r="T2440" s="37">
        <v>993.93414306640602</v>
      </c>
      <c r="U2440" s="37">
        <v>761.50830078125</v>
      </c>
      <c r="V2440" s="13"/>
      <c r="W2440" s="13"/>
      <c r="X2440" s="13"/>
      <c r="Y2440" s="13"/>
      <c r="Z2440" s="13"/>
      <c r="AA2440" s="13"/>
    </row>
    <row r="2441" spans="1:27" ht="15.75" customHeight="1" x14ac:dyDescent="0.2">
      <c r="A2441" s="13"/>
      <c r="B2441" s="37" t="str">
        <f>"CRS25WT6009163"</f>
        <v>CRS25WT6009163</v>
      </c>
      <c r="C2441" s="38">
        <v>45953</v>
      </c>
      <c r="D2441" s="39">
        <v>0.1029398148148148</v>
      </c>
      <c r="E2441" s="37" t="s">
        <v>62</v>
      </c>
      <c r="F2441" s="37">
        <v>323</v>
      </c>
      <c r="G2441" s="37">
        <v>4</v>
      </c>
      <c r="H2441" s="37">
        <v>323.92889404296898</v>
      </c>
      <c r="I2441" s="37">
        <v>10.1124982833862</v>
      </c>
      <c r="J2441" s="37">
        <v>40.514938354492202</v>
      </c>
      <c r="K2441" s="37">
        <v>9.5848617553710902</v>
      </c>
      <c r="L2441" s="37">
        <v>33.795886993408203</v>
      </c>
      <c r="M2441" s="37">
        <v>0.79063498973846402</v>
      </c>
      <c r="N2441" s="37">
        <v>15.7591285705566</v>
      </c>
      <c r="O2441" s="37">
        <v>0</v>
      </c>
      <c r="P2441" s="37">
        <v>0</v>
      </c>
      <c r="Q2441" s="37">
        <v>1.0952303186059E-2</v>
      </c>
      <c r="R2441" s="37">
        <v>25</v>
      </c>
      <c r="S2441" s="37">
        <v>0.38360226154327398</v>
      </c>
      <c r="T2441" s="37">
        <v>995.42883300781205</v>
      </c>
      <c r="U2441" s="37">
        <v>604.39636230468705</v>
      </c>
      <c r="V2441" s="13"/>
      <c r="W2441" s="13"/>
      <c r="X2441" s="13"/>
      <c r="Y2441" s="13"/>
      <c r="Z2441" s="13"/>
      <c r="AA2441" s="13"/>
    </row>
    <row r="2442" spans="1:27" ht="15.75" customHeight="1" x14ac:dyDescent="0.2">
      <c r="A2442" s="13"/>
      <c r="B2442" s="37" t="str">
        <f>"CRS25WT6009164"</f>
        <v>CRS25WT6009164</v>
      </c>
      <c r="C2442" s="38">
        <v>45953</v>
      </c>
      <c r="D2442" s="39">
        <v>9.3368055555555551E-2</v>
      </c>
      <c r="E2442" s="37" t="s">
        <v>62</v>
      </c>
      <c r="F2442" s="37">
        <v>329</v>
      </c>
      <c r="G2442" s="37">
        <v>4</v>
      </c>
      <c r="H2442" s="37">
        <v>329.03552246093699</v>
      </c>
      <c r="I2442" s="37">
        <v>10.2992095947266</v>
      </c>
      <c r="J2442" s="37">
        <v>40.541793823242202</v>
      </c>
      <c r="K2442" s="37">
        <v>9.7455387115478498</v>
      </c>
      <c r="L2442" s="37">
        <v>33.762680053710902</v>
      </c>
      <c r="M2442" s="37">
        <v>0.78801763057708696</v>
      </c>
      <c r="N2442" s="37">
        <v>16.007566452026399</v>
      </c>
      <c r="O2442" s="37">
        <v>0</v>
      </c>
      <c r="P2442" s="37">
        <v>0</v>
      </c>
      <c r="Q2442" s="37">
        <v>1.0188820771873001E-2</v>
      </c>
      <c r="R2442" s="37">
        <v>25</v>
      </c>
      <c r="S2442" s="37">
        <v>0.37693417072296098</v>
      </c>
      <c r="T2442" s="37">
        <v>995.457763671875</v>
      </c>
      <c r="U2442" s="37">
        <v>772.319091796875</v>
      </c>
      <c r="V2442" s="13"/>
      <c r="W2442" s="13"/>
      <c r="X2442" s="13"/>
      <c r="Y2442" s="13"/>
      <c r="Z2442" s="13"/>
      <c r="AA2442" s="13"/>
    </row>
    <row r="2443" spans="1:27" ht="15.75" customHeight="1" x14ac:dyDescent="0.2">
      <c r="A2443" s="13"/>
      <c r="B2443" s="37" t="str">
        <f>"CRS25WT6009165"</f>
        <v>CRS25WT6009165</v>
      </c>
      <c r="C2443" s="38">
        <v>45953</v>
      </c>
      <c r="D2443" s="39">
        <v>9.2106481481481484E-2</v>
      </c>
      <c r="E2443" s="37" t="s">
        <v>62</v>
      </c>
      <c r="F2443" s="37">
        <v>327</v>
      </c>
      <c r="G2443" s="37">
        <v>4</v>
      </c>
      <c r="H2443" s="37">
        <v>327.42517089843801</v>
      </c>
      <c r="I2443" s="37">
        <v>10.143282890319799</v>
      </c>
      <c r="J2443" s="37">
        <v>40.455513000488303</v>
      </c>
      <c r="K2443" s="37">
        <v>9.7644681930541992</v>
      </c>
      <c r="L2443" s="37">
        <v>33.532310485839801</v>
      </c>
      <c r="M2443" s="37">
        <v>0.79791349172592196</v>
      </c>
      <c r="N2443" s="37">
        <v>15.929223060607899</v>
      </c>
      <c r="O2443" s="37">
        <v>0</v>
      </c>
      <c r="P2443" s="37">
        <v>0</v>
      </c>
      <c r="Q2443" s="37">
        <v>1.0163689963519599E-2</v>
      </c>
      <c r="R2443" s="37">
        <v>25</v>
      </c>
      <c r="S2443" s="37">
        <v>0.38593262434005698</v>
      </c>
      <c r="T2443" s="37">
        <v>993.57879638671898</v>
      </c>
      <c r="U2443" s="37">
        <v>858.327392578125</v>
      </c>
      <c r="V2443" s="13"/>
      <c r="W2443" s="13"/>
      <c r="X2443" s="13"/>
      <c r="Y2443" s="13"/>
      <c r="Z2443" s="13"/>
      <c r="AA2443" s="13"/>
    </row>
    <row r="2444" spans="1:27" ht="15.75" customHeight="1" x14ac:dyDescent="0.2">
      <c r="A2444" s="13"/>
      <c r="B2444" s="37" t="str">
        <f>"CRS25WT6009166"</f>
        <v>CRS25WT6009166</v>
      </c>
      <c r="C2444" s="38">
        <v>45953</v>
      </c>
      <c r="D2444" s="39">
        <v>9.6192129629629627E-2</v>
      </c>
      <c r="E2444" s="37" t="s">
        <v>62</v>
      </c>
      <c r="F2444" s="37">
        <v>325</v>
      </c>
      <c r="G2444" s="37">
        <v>4</v>
      </c>
      <c r="H2444" s="37">
        <v>325.54095458984398</v>
      </c>
      <c r="I2444" s="37">
        <v>10.2134437561035</v>
      </c>
      <c r="J2444" s="37">
        <v>40.532371520996101</v>
      </c>
      <c r="K2444" s="37">
        <v>9.68310546875</v>
      </c>
      <c r="L2444" s="37">
        <v>33.619476318359403</v>
      </c>
      <c r="M2444" s="37">
        <v>0.78637808561325095</v>
      </c>
      <c r="N2444" s="37">
        <v>15.837555885314901</v>
      </c>
      <c r="O2444" s="37">
        <v>0</v>
      </c>
      <c r="P2444" s="37">
        <v>0</v>
      </c>
      <c r="Q2444" s="37">
        <v>8.1349199172109398E-4</v>
      </c>
      <c r="R2444" s="37">
        <v>25</v>
      </c>
      <c r="S2444" s="37">
        <v>0.39458099007606501</v>
      </c>
      <c r="T2444" s="37">
        <v>993.72772216796898</v>
      </c>
      <c r="U2444" s="37">
        <v>593.83361816406205</v>
      </c>
      <c r="V2444" s="13"/>
      <c r="W2444" s="13"/>
      <c r="X2444" s="13"/>
      <c r="Y2444" s="13"/>
      <c r="Z2444" s="13"/>
      <c r="AA2444" s="13"/>
    </row>
    <row r="2445" spans="1:27" ht="15.75" customHeight="1" x14ac:dyDescent="0.2">
      <c r="A2445" s="13"/>
      <c r="B2445" s="37" t="str">
        <f>"CRS25WT6009167"</f>
        <v>CRS25WT6009167</v>
      </c>
      <c r="C2445" s="38">
        <v>45953</v>
      </c>
      <c r="D2445" s="39">
        <v>9.4270833333333345E-2</v>
      </c>
      <c r="E2445" s="37" t="s">
        <v>62</v>
      </c>
      <c r="F2445" s="37">
        <v>329</v>
      </c>
      <c r="G2445" s="37">
        <v>4</v>
      </c>
      <c r="H2445" s="37">
        <v>329.18853759765602</v>
      </c>
      <c r="I2445" s="37">
        <v>10.2901668548584</v>
      </c>
      <c r="J2445" s="37">
        <v>40.5320014953613</v>
      </c>
      <c r="K2445" s="37">
        <v>9.7560691833496094</v>
      </c>
      <c r="L2445" s="37">
        <v>33.7419242858887</v>
      </c>
      <c r="M2445" s="37">
        <v>0.78926753997802701</v>
      </c>
      <c r="N2445" s="37">
        <v>16.015010833740199</v>
      </c>
      <c r="O2445" s="37">
        <v>0</v>
      </c>
      <c r="P2445" s="37">
        <v>0</v>
      </c>
      <c r="Q2445" s="37">
        <v>8.4957201033830608E-3</v>
      </c>
      <c r="R2445" s="37">
        <v>25</v>
      </c>
      <c r="S2445" s="37">
        <v>0.38463327288627602</v>
      </c>
      <c r="T2445" s="37">
        <v>994.91607666015602</v>
      </c>
      <c r="U2445" s="37">
        <v>1222.37243652344</v>
      </c>
      <c r="V2445" s="13"/>
      <c r="W2445" s="13"/>
      <c r="X2445" s="13"/>
      <c r="Y2445" s="13"/>
      <c r="Z2445" s="13"/>
      <c r="AA2445" s="13"/>
    </row>
    <row r="2446" spans="1:27" ht="15.75" customHeight="1" x14ac:dyDescent="0.2">
      <c r="A2446" s="13"/>
      <c r="B2446" s="37" t="str">
        <f>"CRS25WT6009168"</f>
        <v>CRS25WT6009168</v>
      </c>
      <c r="C2446" s="38">
        <v>45953</v>
      </c>
      <c r="D2446" s="39">
        <v>9.8425925925925917E-2</v>
      </c>
      <c r="E2446" s="37" t="s">
        <v>62</v>
      </c>
      <c r="F2446" s="37">
        <v>324</v>
      </c>
      <c r="G2446" s="37">
        <v>4</v>
      </c>
      <c r="H2446" s="37">
        <v>324.56994628906301</v>
      </c>
      <c r="I2446" s="37">
        <v>10.088294982910201</v>
      </c>
      <c r="J2446" s="37">
        <v>40.552364349365199</v>
      </c>
      <c r="K2446" s="37">
        <v>9.6132764816284197</v>
      </c>
      <c r="L2446" s="37">
        <v>33.762680053710902</v>
      </c>
      <c r="M2446" s="37">
        <v>0.79336738586425803</v>
      </c>
      <c r="N2446" s="37">
        <v>15.7903156280518</v>
      </c>
      <c r="O2446" s="37">
        <v>0</v>
      </c>
      <c r="P2446" s="37">
        <v>0</v>
      </c>
      <c r="Q2446" s="37">
        <v>1.5238094143569501E-2</v>
      </c>
      <c r="R2446" s="37">
        <v>25</v>
      </c>
      <c r="S2446" s="37">
        <v>0.38050824403762801</v>
      </c>
      <c r="T2446" s="37">
        <v>996.24468994140602</v>
      </c>
      <c r="U2446" s="37">
        <v>866.86907958984398</v>
      </c>
      <c r="V2446" s="13"/>
      <c r="W2446" s="13"/>
      <c r="X2446" s="13"/>
      <c r="Y2446" s="13"/>
      <c r="Z2446" s="13"/>
      <c r="AA2446" s="13"/>
    </row>
    <row r="2447" spans="1:27" ht="15.75" customHeight="1" x14ac:dyDescent="0.2">
      <c r="A2447" s="13"/>
      <c r="B2447" s="37" t="str">
        <f>"CRS25WT6009169"</f>
        <v>CRS25WT6009169</v>
      </c>
      <c r="C2447" s="38">
        <v>45953</v>
      </c>
      <c r="D2447" s="39">
        <v>9.7256944444444438E-2</v>
      </c>
      <c r="E2447" s="37" t="s">
        <v>62</v>
      </c>
      <c r="F2447" s="37">
        <v>325</v>
      </c>
      <c r="G2447" s="37">
        <v>4</v>
      </c>
      <c r="H2447" s="37">
        <v>325.04989624023398</v>
      </c>
      <c r="I2447" s="37">
        <v>10.173154830932599</v>
      </c>
      <c r="J2447" s="37">
        <v>40.538639068603501</v>
      </c>
      <c r="K2447" s="37">
        <v>9.6192131042480504</v>
      </c>
      <c r="L2447" s="37">
        <v>33.791736602783203</v>
      </c>
      <c r="M2447" s="37">
        <v>0.78817963600158703</v>
      </c>
      <c r="N2447" s="37">
        <v>15.8136653900146</v>
      </c>
      <c r="O2447" s="37">
        <v>0</v>
      </c>
      <c r="P2447" s="37">
        <v>0</v>
      </c>
      <c r="Q2447" s="37">
        <v>1.5876165125519E-3</v>
      </c>
      <c r="R2447" s="37">
        <v>25</v>
      </c>
      <c r="S2447" s="37">
        <v>0.38456484675407399</v>
      </c>
      <c r="T2447" s="37">
        <v>996.28045654296898</v>
      </c>
      <c r="U2447" s="37">
        <v>594.26989746093705</v>
      </c>
      <c r="V2447" s="13"/>
      <c r="W2447" s="13"/>
      <c r="X2447" s="13"/>
      <c r="Y2447" s="13"/>
      <c r="Z2447" s="13"/>
      <c r="AA2447" s="13"/>
    </row>
    <row r="2448" spans="1:27" ht="15.75" customHeight="1" x14ac:dyDescent="0.2">
      <c r="A2448" s="13"/>
      <c r="B2448" s="37" t="str">
        <f>"CRS25WT6009170"</f>
        <v>CRS25WT6009170</v>
      </c>
      <c r="C2448" s="38">
        <v>45953</v>
      </c>
      <c r="D2448" s="39">
        <v>8.5787037037037037E-2</v>
      </c>
      <c r="E2448" s="37" t="s">
        <v>62</v>
      </c>
      <c r="F2448" s="37">
        <v>329</v>
      </c>
      <c r="G2448" s="37">
        <v>4</v>
      </c>
      <c r="H2448" s="37">
        <v>329.87277221679699</v>
      </c>
      <c r="I2448" s="37">
        <v>10.437328338623001</v>
      </c>
      <c r="J2448" s="37">
        <v>40.335289001464801</v>
      </c>
      <c r="K2448" s="37">
        <v>9.8679990768432599</v>
      </c>
      <c r="L2448" s="37">
        <v>33.428539276122997</v>
      </c>
      <c r="M2448" s="37">
        <v>0.78355944156646695</v>
      </c>
      <c r="N2448" s="37">
        <v>16.048297882080099</v>
      </c>
      <c r="O2448" s="37">
        <v>0</v>
      </c>
      <c r="P2448" s="37">
        <v>0</v>
      </c>
      <c r="Q2448" s="37">
        <v>1.5081845223903699E-2</v>
      </c>
      <c r="R2448" s="37">
        <v>25</v>
      </c>
      <c r="S2448" s="37">
        <v>0.38215884566307101</v>
      </c>
      <c r="T2448" s="37">
        <v>998.77874755859398</v>
      </c>
      <c r="U2448" s="37">
        <v>671.74041748046898</v>
      </c>
      <c r="V2448" s="13"/>
      <c r="W2448" s="13"/>
      <c r="X2448" s="13"/>
      <c r="Y2448" s="13"/>
      <c r="Z2448" s="13"/>
      <c r="AA2448" s="13"/>
    </row>
    <row r="2449" spans="1:27" ht="15.75" customHeight="1" x14ac:dyDescent="0.2">
      <c r="A2449" s="13"/>
      <c r="B2449" s="37" t="str">
        <f>"CRS25WT6009171"</f>
        <v>CRS25WT6009171</v>
      </c>
      <c r="C2449" s="38">
        <v>45953</v>
      </c>
      <c r="D2449" s="39">
        <v>8.4826388888888882E-2</v>
      </c>
      <c r="E2449" s="37" t="s">
        <v>62</v>
      </c>
      <c r="F2449" s="37">
        <v>321</v>
      </c>
      <c r="G2449" s="37">
        <v>4</v>
      </c>
      <c r="H2449" s="37">
        <v>321.76159667968699</v>
      </c>
      <c r="I2449" s="37">
        <v>10.1524562835693</v>
      </c>
      <c r="J2449" s="37">
        <v>40.339469909667997</v>
      </c>
      <c r="K2449" s="37">
        <v>9.62774658203125</v>
      </c>
      <c r="L2449" s="37">
        <v>33.420238494872997</v>
      </c>
      <c r="M2449" s="37">
        <v>0.78565680980682395</v>
      </c>
      <c r="N2449" s="37">
        <v>15.653690338134799</v>
      </c>
      <c r="O2449" s="37">
        <v>0</v>
      </c>
      <c r="P2449" s="37">
        <v>0</v>
      </c>
      <c r="Q2449" s="37">
        <v>5.7936552911996798E-3</v>
      </c>
      <c r="R2449" s="37">
        <v>25</v>
      </c>
      <c r="S2449" s="37">
        <v>0.397575974464417</v>
      </c>
      <c r="T2449" s="37">
        <v>1000.13262939453</v>
      </c>
      <c r="U2449" s="37">
        <v>641.26239013671898</v>
      </c>
      <c r="V2449" s="13"/>
      <c r="W2449" s="13"/>
      <c r="X2449" s="13"/>
      <c r="Y2449" s="13"/>
      <c r="Z2449" s="13"/>
      <c r="AA2449" s="13"/>
    </row>
    <row r="2450" spans="1:27" ht="15.75" customHeight="1" x14ac:dyDescent="0.2">
      <c r="A2450" s="13"/>
      <c r="B2450" s="37" t="str">
        <f>"CRS25WT6009172"</f>
        <v>CRS25WT6009172</v>
      </c>
      <c r="C2450" s="38">
        <v>45953</v>
      </c>
      <c r="D2450" s="39">
        <v>8.8090277777777781E-2</v>
      </c>
      <c r="E2450" s="37" t="s">
        <v>62</v>
      </c>
      <c r="F2450" s="37">
        <v>320</v>
      </c>
      <c r="G2450" s="37">
        <v>4</v>
      </c>
      <c r="H2450" s="37">
        <v>320.89019775390602</v>
      </c>
      <c r="I2450" s="37">
        <v>10.070654869079601</v>
      </c>
      <c r="J2450" s="37">
        <v>40.2527885437012</v>
      </c>
      <c r="K2450" s="37">
        <v>9.6339797973632795</v>
      </c>
      <c r="L2450" s="37">
        <v>33.308162689208999</v>
      </c>
      <c r="M2450" s="37">
        <v>0.79159450531005904</v>
      </c>
      <c r="N2450" s="37">
        <v>15.611296653747599</v>
      </c>
      <c r="O2450" s="37">
        <v>0</v>
      </c>
      <c r="P2450" s="37">
        <v>0</v>
      </c>
      <c r="Q2450" s="37">
        <v>3.1758812256157398E-3</v>
      </c>
      <c r="R2450" s="37">
        <v>25</v>
      </c>
      <c r="S2450" s="37">
        <v>0.40287894010543801</v>
      </c>
      <c r="T2450" s="37">
        <v>993.664306640625</v>
      </c>
      <c r="U2450" s="37">
        <v>1026.95642089844</v>
      </c>
      <c r="V2450" s="13"/>
      <c r="W2450" s="13"/>
      <c r="X2450" s="13"/>
      <c r="Y2450" s="13"/>
      <c r="Z2450" s="13"/>
      <c r="AA2450" s="13"/>
    </row>
    <row r="2451" spans="1:27" ht="15.75" customHeight="1" x14ac:dyDescent="0.2">
      <c r="A2451" s="13"/>
      <c r="B2451" s="37" t="str">
        <f>"CRS25WT6009173"</f>
        <v>CRS25WT6009173</v>
      </c>
      <c r="C2451" s="38">
        <v>45953</v>
      </c>
      <c r="D2451" s="39">
        <v>8.68287037037037E-2</v>
      </c>
      <c r="E2451" s="37" t="s">
        <v>62</v>
      </c>
      <c r="F2451" s="37">
        <v>320</v>
      </c>
      <c r="G2451" s="37">
        <v>4</v>
      </c>
      <c r="H2451" s="37">
        <v>320.77850341796898</v>
      </c>
      <c r="I2451" s="37">
        <v>10.0976819992065</v>
      </c>
      <c r="J2451" s="37">
        <v>40.230415344238303</v>
      </c>
      <c r="K2451" s="37">
        <v>9.6228322982788104</v>
      </c>
      <c r="L2451" s="37">
        <v>33.335147857666001</v>
      </c>
      <c r="M2451" s="37">
        <v>0.78963983058929399</v>
      </c>
      <c r="N2451" s="37">
        <v>15.605862617492701</v>
      </c>
      <c r="O2451" s="37">
        <v>0</v>
      </c>
      <c r="P2451" s="37">
        <v>0</v>
      </c>
      <c r="Q2451" s="37">
        <v>1.0952298529446101E-2</v>
      </c>
      <c r="R2451" s="37">
        <v>25</v>
      </c>
      <c r="S2451" s="37">
        <v>0.39692655205726601</v>
      </c>
      <c r="T2451" s="37">
        <v>999.71728515625</v>
      </c>
      <c r="U2451" s="37">
        <v>629.46734619140602</v>
      </c>
      <c r="V2451" s="13"/>
      <c r="W2451" s="13"/>
      <c r="X2451" s="13"/>
      <c r="Y2451" s="13"/>
      <c r="Z2451" s="13"/>
      <c r="AA2451" s="13"/>
    </row>
    <row r="2452" spans="1:27" ht="15.75" customHeight="1" x14ac:dyDescent="0.2">
      <c r="A2452" s="13"/>
      <c r="B2452" s="37" t="str">
        <f>"CRS25WT6009174"</f>
        <v>CRS25WT6009174</v>
      </c>
      <c r="C2452" s="38">
        <v>45953</v>
      </c>
      <c r="D2452" s="39">
        <v>9.1365740740740733E-2</v>
      </c>
      <c r="E2452" s="37" t="s">
        <v>62</v>
      </c>
      <c r="F2452" s="37">
        <v>330</v>
      </c>
      <c r="G2452" s="37">
        <v>4</v>
      </c>
      <c r="H2452" s="37">
        <v>330.07022094726602</v>
      </c>
      <c r="I2452" s="37">
        <v>10.291893959045399</v>
      </c>
      <c r="J2452" s="37">
        <v>40.377971649169901</v>
      </c>
      <c r="K2452" s="37">
        <v>9.8439579010009801</v>
      </c>
      <c r="L2452" s="37">
        <v>33.530235290527301</v>
      </c>
      <c r="M2452" s="37">
        <v>0.794267058372498</v>
      </c>
      <c r="N2452" s="37">
        <v>16.057903289794901</v>
      </c>
      <c r="O2452" s="37">
        <v>0</v>
      </c>
      <c r="P2452" s="37">
        <v>0</v>
      </c>
      <c r="Q2452" s="37">
        <v>1.7618428915739101E-2</v>
      </c>
      <c r="R2452" s="37">
        <v>25</v>
      </c>
      <c r="S2452" s="37">
        <v>0.38286674022674599</v>
      </c>
      <c r="T2452" s="37">
        <v>993.00445556640602</v>
      </c>
      <c r="U2452" s="37">
        <v>653.59674072265602</v>
      </c>
      <c r="V2452" s="13"/>
      <c r="W2452" s="13"/>
      <c r="X2452" s="13"/>
      <c r="Y2452" s="13"/>
      <c r="Z2452" s="13"/>
      <c r="AA2452" s="13"/>
    </row>
    <row r="2453" spans="1:27" ht="15.75" customHeight="1" x14ac:dyDescent="0.2">
      <c r="A2453" s="13"/>
      <c r="B2453" s="37" t="str">
        <f>"CRS25WT6009175"</f>
        <v>CRS25WT6009175</v>
      </c>
      <c r="C2453" s="38">
        <v>45953</v>
      </c>
      <c r="D2453" s="39">
        <v>9.0486111111111114E-2</v>
      </c>
      <c r="E2453" s="37" t="s">
        <v>62</v>
      </c>
      <c r="F2453" s="37">
        <v>330</v>
      </c>
      <c r="G2453" s="37">
        <v>4</v>
      </c>
      <c r="H2453" s="37">
        <v>330.85729980468699</v>
      </c>
      <c r="I2453" s="37">
        <v>10.3013515472412</v>
      </c>
      <c r="J2453" s="37">
        <v>40.384895324707003</v>
      </c>
      <c r="K2453" s="37">
        <v>9.86865329742432</v>
      </c>
      <c r="L2453" s="37">
        <v>33.526081085205099</v>
      </c>
      <c r="M2453" s="37">
        <v>0.795293688774109</v>
      </c>
      <c r="N2453" s="37">
        <v>16.096195220947301</v>
      </c>
      <c r="O2453" s="37">
        <v>0</v>
      </c>
      <c r="P2453" s="37">
        <v>0</v>
      </c>
      <c r="Q2453" s="37">
        <v>2.05636653117836E-3</v>
      </c>
      <c r="R2453" s="37">
        <v>25</v>
      </c>
      <c r="S2453" s="37">
        <v>0.38286626338958701</v>
      </c>
      <c r="T2453" s="37">
        <v>993.50775146484398</v>
      </c>
      <c r="U2453" s="37">
        <v>552.12725830078102</v>
      </c>
      <c r="V2453" s="13"/>
      <c r="W2453" s="13"/>
      <c r="X2453" s="13"/>
      <c r="Y2453" s="13"/>
      <c r="Z2453" s="13"/>
      <c r="AA2453" s="13"/>
    </row>
    <row r="2454" spans="1:27" ht="15.75" customHeight="1" x14ac:dyDescent="0.2">
      <c r="A2454" s="13"/>
      <c r="B2454" s="37" t="str">
        <f>"CRS25WT6009176"</f>
        <v>CRS25WT6009176</v>
      </c>
      <c r="C2454" s="38">
        <v>45952</v>
      </c>
      <c r="D2454" s="39">
        <v>0.97921296296296301</v>
      </c>
      <c r="E2454" s="37" t="s">
        <v>62</v>
      </c>
      <c r="F2454" s="37">
        <v>328</v>
      </c>
      <c r="G2454" s="37">
        <v>4</v>
      </c>
      <c r="H2454" s="37">
        <v>328.97238159179699</v>
      </c>
      <c r="I2454" s="37">
        <v>10.1027841567993</v>
      </c>
      <c r="J2454" s="37">
        <v>40.960807800292997</v>
      </c>
      <c r="K2454" s="37">
        <v>9.6084146499633807</v>
      </c>
      <c r="L2454" s="37">
        <v>34.237945556640597</v>
      </c>
      <c r="M2454" s="37">
        <v>0.79496836662292503</v>
      </c>
      <c r="N2454" s="37">
        <v>16.004493713378899</v>
      </c>
      <c r="O2454" s="37">
        <v>0</v>
      </c>
      <c r="P2454" s="37">
        <v>0</v>
      </c>
      <c r="Q2454" s="37">
        <v>1.7579404637217501E-2</v>
      </c>
      <c r="R2454" s="37">
        <v>25</v>
      </c>
      <c r="S2454" s="37">
        <v>0.39403644204139698</v>
      </c>
      <c r="T2454" s="37">
        <v>998.16162109375</v>
      </c>
      <c r="U2454" s="37">
        <v>579.65173339843795</v>
      </c>
      <c r="V2454" s="13"/>
      <c r="W2454" s="13"/>
      <c r="X2454" s="13"/>
      <c r="Y2454" s="13"/>
      <c r="Z2454" s="13"/>
      <c r="AA2454" s="13"/>
    </row>
    <row r="2455" spans="1:27" ht="15.75" customHeight="1" x14ac:dyDescent="0.2">
      <c r="A2455" s="13"/>
      <c r="B2455" s="37" t="str">
        <f>"CRS25WT6009177"</f>
        <v>CRS25WT6009177</v>
      </c>
      <c r="C2455" s="38">
        <v>45953</v>
      </c>
      <c r="D2455" s="39">
        <v>5.1990740740740747E-2</v>
      </c>
      <c r="E2455" s="37" t="s">
        <v>62</v>
      </c>
      <c r="F2455" s="37">
        <v>323</v>
      </c>
      <c r="G2455" s="37">
        <v>4</v>
      </c>
      <c r="H2455" s="37">
        <v>323.101318359375</v>
      </c>
      <c r="I2455" s="37">
        <v>10.029422760009799</v>
      </c>
      <c r="J2455" s="37">
        <v>40.519508361816399</v>
      </c>
      <c r="K2455" s="37">
        <v>9.5709533691406197</v>
      </c>
      <c r="L2455" s="37">
        <v>33.758529663085902</v>
      </c>
      <c r="M2455" s="37">
        <v>0.79505765438079801</v>
      </c>
      <c r="N2455" s="37">
        <v>15.7188673019409</v>
      </c>
      <c r="O2455" s="37">
        <v>0</v>
      </c>
      <c r="P2455" s="37">
        <v>0</v>
      </c>
      <c r="Q2455" s="37">
        <v>1.5081845223903699E-2</v>
      </c>
      <c r="R2455" s="37">
        <v>25</v>
      </c>
      <c r="S2455" s="37">
        <v>0.38760468363761902</v>
      </c>
      <c r="T2455" s="37">
        <v>997.87561035156205</v>
      </c>
      <c r="U2455" s="37">
        <v>669.60754394531295</v>
      </c>
      <c r="V2455" s="13"/>
      <c r="W2455" s="13"/>
      <c r="X2455" s="13"/>
      <c r="Y2455" s="13"/>
      <c r="Z2455" s="13"/>
      <c r="AA2455" s="13"/>
    </row>
    <row r="2456" spans="1:27" ht="15.75" customHeight="1" x14ac:dyDescent="0.2">
      <c r="A2456" s="13"/>
      <c r="B2456" s="37" t="str">
        <f>"CRS25WT6009178"</f>
        <v>CRS25WT6009178</v>
      </c>
      <c r="C2456" s="38">
        <v>45953</v>
      </c>
      <c r="D2456" s="39">
        <v>7.3368055555555547E-2</v>
      </c>
      <c r="E2456" s="37" t="s">
        <v>62</v>
      </c>
      <c r="F2456" s="37">
        <v>325</v>
      </c>
      <c r="G2456" s="37">
        <v>4</v>
      </c>
      <c r="H2456" s="37">
        <v>325.44274902343801</v>
      </c>
      <c r="I2456" s="37">
        <v>10.0594730377197</v>
      </c>
      <c r="J2456" s="37">
        <v>40.643295288085902</v>
      </c>
      <c r="K2456" s="37">
        <v>9.6107702255249006</v>
      </c>
      <c r="L2456" s="37">
        <v>33.862297058105497</v>
      </c>
      <c r="M2456" s="37">
        <v>0.79599523544311501</v>
      </c>
      <c r="N2456" s="37">
        <v>15.8327779769897</v>
      </c>
      <c r="O2456" s="37">
        <v>0</v>
      </c>
      <c r="P2456" s="37">
        <v>0</v>
      </c>
      <c r="Q2456" s="37">
        <v>1.03174624964595E-2</v>
      </c>
      <c r="R2456" s="37">
        <v>25</v>
      </c>
      <c r="S2456" s="37">
        <v>0.39786854386329701</v>
      </c>
      <c r="T2456" s="37">
        <v>1000.20495605469</v>
      </c>
      <c r="U2456" s="37">
        <v>637.34014892578102</v>
      </c>
      <c r="V2456" s="13"/>
      <c r="W2456" s="13"/>
      <c r="X2456" s="13"/>
      <c r="Y2456" s="13"/>
      <c r="Z2456" s="13"/>
      <c r="AA2456" s="13"/>
    </row>
    <row r="2457" spans="1:27" ht="15.75" customHeight="1" x14ac:dyDescent="0.2">
      <c r="A2457" s="13"/>
      <c r="B2457" s="37" t="str">
        <f>"CRS25WT6009179"</f>
        <v>CRS25WT6009179</v>
      </c>
      <c r="C2457" s="38">
        <v>45953</v>
      </c>
      <c r="D2457" s="39">
        <v>6.6030092592592585E-2</v>
      </c>
      <c r="E2457" s="37" t="s">
        <v>62</v>
      </c>
      <c r="F2457" s="37">
        <v>326</v>
      </c>
      <c r="G2457" s="37">
        <v>4</v>
      </c>
      <c r="H2457" s="37">
        <v>326.25384521484398</v>
      </c>
      <c r="I2457" s="37">
        <v>9.9743404388427699</v>
      </c>
      <c r="J2457" s="37">
        <v>40.8875732421875</v>
      </c>
      <c r="K2457" s="37">
        <v>9.5556573867797798</v>
      </c>
      <c r="L2457" s="37">
        <v>34.142478942871101</v>
      </c>
      <c r="M2457" s="37">
        <v>0.79998183250427302</v>
      </c>
      <c r="N2457" s="37">
        <v>15.8722372055054</v>
      </c>
      <c r="O2457" s="37">
        <v>0</v>
      </c>
      <c r="P2457" s="37">
        <v>0</v>
      </c>
      <c r="Q2457" s="37">
        <v>1.0019850917160501E-2</v>
      </c>
      <c r="R2457" s="37">
        <v>25</v>
      </c>
      <c r="S2457" s="37">
        <v>0.380823373794556</v>
      </c>
      <c r="T2457" s="37">
        <v>999.61053466796898</v>
      </c>
      <c r="U2457" s="37">
        <v>1942.85144042969</v>
      </c>
      <c r="V2457" s="13"/>
      <c r="W2457" s="13"/>
      <c r="X2457" s="13"/>
      <c r="Y2457" s="13"/>
      <c r="Z2457" s="13"/>
      <c r="AA2457" s="13"/>
    </row>
    <row r="2458" spans="1:27" ht="15.75" customHeight="1" x14ac:dyDescent="0.2">
      <c r="A2458" s="13"/>
      <c r="B2458" s="37" t="str">
        <f>"CRS25WT6009180"</f>
        <v>CRS25WT6009180</v>
      </c>
      <c r="C2458" s="38">
        <v>45953</v>
      </c>
      <c r="D2458" s="39">
        <v>7.6689814814814808E-2</v>
      </c>
      <c r="E2458" s="37" t="s">
        <v>62</v>
      </c>
      <c r="F2458" s="37">
        <v>323</v>
      </c>
      <c r="G2458" s="37">
        <v>4</v>
      </c>
      <c r="H2458" s="37">
        <v>323.60675048828102</v>
      </c>
      <c r="I2458" s="37">
        <v>10.2074165344238</v>
      </c>
      <c r="J2458" s="37">
        <v>40.415992736816399</v>
      </c>
      <c r="K2458" s="37">
        <v>9.67755031585693</v>
      </c>
      <c r="L2458" s="37">
        <v>33.438915252685497</v>
      </c>
      <c r="M2458" s="37">
        <v>0.78441971540451005</v>
      </c>
      <c r="N2458" s="37">
        <v>15.743456840515099</v>
      </c>
      <c r="O2458" s="37">
        <v>0</v>
      </c>
      <c r="P2458" s="37">
        <v>0</v>
      </c>
      <c r="Q2458" s="37">
        <v>8.4871230646967905E-3</v>
      </c>
      <c r="R2458" s="37">
        <v>25</v>
      </c>
      <c r="S2458" s="37">
        <v>0.39094597101211498</v>
      </c>
      <c r="T2458" s="37">
        <v>998.806884765625</v>
      </c>
      <c r="U2458" s="37">
        <v>808.61181640625</v>
      </c>
      <c r="V2458" s="13"/>
      <c r="W2458" s="13"/>
      <c r="X2458" s="13"/>
      <c r="Y2458" s="13"/>
      <c r="Z2458" s="13"/>
      <c r="AA2458" s="13"/>
    </row>
    <row r="2459" spans="1:27" ht="15.75" customHeight="1" x14ac:dyDescent="0.2">
      <c r="A2459" s="13"/>
      <c r="B2459" s="37" t="str">
        <f>"CRS25WT6009182"</f>
        <v>CRS25WT6009182</v>
      </c>
      <c r="C2459" s="38">
        <v>45953</v>
      </c>
      <c r="D2459" s="39">
        <v>0.15427083333333333</v>
      </c>
      <c r="E2459" s="37" t="s">
        <v>62</v>
      </c>
      <c r="F2459" s="37">
        <v>327</v>
      </c>
      <c r="G2459" s="37">
        <v>4</v>
      </c>
      <c r="H2459" s="37">
        <v>327.91744995117199</v>
      </c>
      <c r="I2459" s="37">
        <v>10.14111328125</v>
      </c>
      <c r="J2459" s="37">
        <v>40.649990081787102</v>
      </c>
      <c r="K2459" s="37">
        <v>9.7447700500488299</v>
      </c>
      <c r="L2459" s="37">
        <v>33.650608062744098</v>
      </c>
      <c r="M2459" s="37">
        <v>0.795460164546967</v>
      </c>
      <c r="N2459" s="37">
        <v>15.9531717300415</v>
      </c>
      <c r="O2459" s="37">
        <v>0</v>
      </c>
      <c r="P2459" s="37">
        <v>0</v>
      </c>
      <c r="Q2459" s="37">
        <v>1.19047593325377E-2</v>
      </c>
      <c r="R2459" s="37">
        <v>25</v>
      </c>
      <c r="S2459" s="37">
        <v>0.38874053955078097</v>
      </c>
      <c r="T2459" s="37">
        <v>992.849853515625</v>
      </c>
      <c r="U2459" s="37">
        <v>691.58251953125</v>
      </c>
      <c r="V2459" s="13"/>
      <c r="W2459" s="13"/>
      <c r="X2459" s="13"/>
      <c r="Y2459" s="13"/>
      <c r="Z2459" s="13"/>
      <c r="AA2459" s="13"/>
    </row>
    <row r="2460" spans="1:27" ht="15.75" customHeight="1" x14ac:dyDescent="0.2">
      <c r="A2460" s="13"/>
      <c r="B2460" s="37" t="str">
        <f>"CRS25WT6009183"</f>
        <v>CRS25WT6009183</v>
      </c>
      <c r="C2460" s="38">
        <v>45953</v>
      </c>
      <c r="D2460" s="39">
        <v>0.15313657407407408</v>
      </c>
      <c r="E2460" s="37" t="s">
        <v>62</v>
      </c>
      <c r="F2460" s="37">
        <v>326</v>
      </c>
      <c r="G2460" s="37">
        <v>4</v>
      </c>
      <c r="H2460" s="37">
        <v>326.71942138671898</v>
      </c>
      <c r="I2460" s="37">
        <v>10.2976531982422</v>
      </c>
      <c r="J2460" s="37">
        <v>40.587459564208999</v>
      </c>
      <c r="K2460" s="37">
        <v>9.6686191558837908</v>
      </c>
      <c r="L2460" s="37">
        <v>33.791736602783203</v>
      </c>
      <c r="M2460" s="37">
        <v>0.78170847892761197</v>
      </c>
      <c r="N2460" s="37">
        <v>15.8948879241943</v>
      </c>
      <c r="O2460" s="37">
        <v>0</v>
      </c>
      <c r="P2460" s="37">
        <v>0</v>
      </c>
      <c r="Q2460" s="37">
        <v>1.66732165962458E-2</v>
      </c>
      <c r="R2460" s="37">
        <v>25</v>
      </c>
      <c r="S2460" s="37">
        <v>0.394669860601425</v>
      </c>
      <c r="T2460" s="37">
        <v>993.20330810546898</v>
      </c>
      <c r="U2460" s="37">
        <v>470.43124389648398</v>
      </c>
      <c r="V2460" s="13"/>
      <c r="W2460" s="13"/>
      <c r="X2460" s="13"/>
      <c r="Y2460" s="13"/>
      <c r="Z2460" s="13"/>
      <c r="AA2460" s="13"/>
    </row>
    <row r="2461" spans="1:27" ht="15.75" customHeight="1" x14ac:dyDescent="0.2">
      <c r="A2461" s="13"/>
      <c r="B2461" s="37" t="str">
        <f>"CRS25WT6009184"</f>
        <v>CRS25WT6009184</v>
      </c>
      <c r="C2461" s="38">
        <v>45953</v>
      </c>
      <c r="D2461" s="39">
        <v>0.15607638888888889</v>
      </c>
      <c r="E2461" s="37" t="s">
        <v>62</v>
      </c>
      <c r="F2461" s="37">
        <v>333</v>
      </c>
      <c r="G2461" s="37">
        <v>4</v>
      </c>
      <c r="H2461" s="37">
        <v>333.84475708007801</v>
      </c>
      <c r="I2461" s="37">
        <v>10.266558647155801</v>
      </c>
      <c r="J2461" s="37">
        <v>40.654914855957003</v>
      </c>
      <c r="K2461" s="37">
        <v>9.8715972900390607</v>
      </c>
      <c r="L2461" s="37">
        <v>33.818714141845703</v>
      </c>
      <c r="M2461" s="37">
        <v>0.799846410751343</v>
      </c>
      <c r="N2461" s="37">
        <v>16.241535186767599</v>
      </c>
      <c r="O2461" s="37">
        <v>0</v>
      </c>
      <c r="P2461" s="37">
        <v>0</v>
      </c>
      <c r="Q2461" s="37">
        <v>1.51588078588247E-2</v>
      </c>
      <c r="R2461" s="37">
        <v>25</v>
      </c>
      <c r="S2461" s="37">
        <v>0.385751992464066</v>
      </c>
      <c r="T2461" s="37">
        <v>992.70300292968795</v>
      </c>
      <c r="U2461" s="37">
        <v>678.15301513671898</v>
      </c>
      <c r="V2461" s="13"/>
      <c r="W2461" s="13"/>
      <c r="X2461" s="13"/>
      <c r="Y2461" s="13"/>
      <c r="Z2461" s="13"/>
      <c r="AA2461" s="13"/>
    </row>
    <row r="2462" spans="1:27" ht="15.75" customHeight="1" x14ac:dyDescent="0.2">
      <c r="A2462" s="13"/>
      <c r="B2462" s="37" t="str">
        <f>"CRS25WT6009185"</f>
        <v>CRS25WT6009185</v>
      </c>
      <c r="C2462" s="38">
        <v>45953</v>
      </c>
      <c r="D2462" s="39">
        <v>0.15525462962962963</v>
      </c>
      <c r="E2462" s="37" t="s">
        <v>62</v>
      </c>
      <c r="F2462" s="37">
        <v>331</v>
      </c>
      <c r="G2462" s="37">
        <v>4</v>
      </c>
      <c r="H2462" s="37">
        <v>331.21463012695301</v>
      </c>
      <c r="I2462" s="37">
        <v>10.1891412734985</v>
      </c>
      <c r="J2462" s="37">
        <v>40.617729187011697</v>
      </c>
      <c r="K2462" s="37">
        <v>9.7866191864013707</v>
      </c>
      <c r="L2462" s="37">
        <v>33.843620300292997</v>
      </c>
      <c r="M2462" s="37">
        <v>0.80030637979507402</v>
      </c>
      <c r="N2462" s="37">
        <v>16.113578796386701</v>
      </c>
      <c r="O2462" s="37">
        <v>0</v>
      </c>
      <c r="P2462" s="37">
        <v>0</v>
      </c>
      <c r="Q2462" s="37">
        <v>1.2619037181138999E-2</v>
      </c>
      <c r="R2462" s="37">
        <v>25</v>
      </c>
      <c r="S2462" s="37">
        <v>0.37431401014327997</v>
      </c>
      <c r="T2462" s="37">
        <v>992.78875732421898</v>
      </c>
      <c r="U2462" s="37">
        <v>626.21221923828102</v>
      </c>
      <c r="V2462" s="13"/>
      <c r="W2462" s="13"/>
      <c r="X2462" s="13"/>
      <c r="Y2462" s="13"/>
      <c r="Z2462" s="13"/>
      <c r="AA2462" s="13"/>
    </row>
    <row r="2463" spans="1:27" ht="15.75" customHeight="1" x14ac:dyDescent="0.2">
      <c r="A2463" s="13"/>
      <c r="B2463" s="37" t="str">
        <f>"CRS25WT6009186"</f>
        <v>CRS25WT6009186</v>
      </c>
      <c r="C2463" s="38">
        <v>45953</v>
      </c>
      <c r="D2463" s="39">
        <v>0.15812499999999999</v>
      </c>
      <c r="E2463" s="37" t="s">
        <v>62</v>
      </c>
      <c r="F2463" s="37">
        <v>332</v>
      </c>
      <c r="G2463" s="37">
        <v>4</v>
      </c>
      <c r="H2463" s="37">
        <v>332.4326171875</v>
      </c>
      <c r="I2463" s="37">
        <v>10.287034988403301</v>
      </c>
      <c r="J2463" s="37">
        <v>40.6890869140625</v>
      </c>
      <c r="K2463" s="37">
        <v>9.8015718460083008</v>
      </c>
      <c r="L2463" s="37">
        <v>33.916259765625</v>
      </c>
      <c r="M2463" s="37">
        <v>0.79421019554138195</v>
      </c>
      <c r="N2463" s="37">
        <v>16.172834396362301</v>
      </c>
      <c r="O2463" s="37">
        <v>0</v>
      </c>
      <c r="P2463" s="37">
        <v>0</v>
      </c>
      <c r="Q2463" s="37">
        <v>1.03176152333617E-2</v>
      </c>
      <c r="R2463" s="37">
        <v>25</v>
      </c>
      <c r="S2463" s="37">
        <v>0.37893924117088301</v>
      </c>
      <c r="T2463" s="37">
        <v>993.39562988281295</v>
      </c>
      <c r="U2463" s="37">
        <v>674.97149658203102</v>
      </c>
      <c r="V2463" s="13"/>
      <c r="W2463" s="13"/>
      <c r="X2463" s="13"/>
      <c r="Y2463" s="13"/>
      <c r="Z2463" s="13"/>
      <c r="AA2463" s="13"/>
    </row>
    <row r="2464" spans="1:27" ht="15.75" customHeight="1" x14ac:dyDescent="0.2">
      <c r="A2464" s="13"/>
      <c r="B2464" s="37" t="str">
        <f>"CRS25WT6009187"</f>
        <v>CRS25WT6009187</v>
      </c>
      <c r="C2464" s="38">
        <v>45953</v>
      </c>
      <c r="D2464" s="39">
        <v>0.15731481481481482</v>
      </c>
      <c r="E2464" s="37" t="s">
        <v>62</v>
      </c>
      <c r="F2464" s="37">
        <v>333</v>
      </c>
      <c r="G2464" s="37">
        <v>4</v>
      </c>
      <c r="H2464" s="37">
        <v>333.64404296875</v>
      </c>
      <c r="I2464" s="37">
        <v>10.3168649673462</v>
      </c>
      <c r="J2464" s="37">
        <v>40.640548706054702</v>
      </c>
      <c r="K2464" s="37">
        <v>9.8523607254028303</v>
      </c>
      <c r="L2464" s="37">
        <v>33.864372253417997</v>
      </c>
      <c r="M2464" s="37">
        <v>0.79574894905090299</v>
      </c>
      <c r="N2464" s="37">
        <v>16.2317714691162</v>
      </c>
      <c r="O2464" s="37">
        <v>0</v>
      </c>
      <c r="P2464" s="37">
        <v>0</v>
      </c>
      <c r="Q2464" s="37">
        <v>1.0163690894842099E-2</v>
      </c>
      <c r="R2464" s="37">
        <v>25</v>
      </c>
      <c r="S2464" s="37">
        <v>0.37749329209327698</v>
      </c>
      <c r="T2464" s="37">
        <v>992.39349365234398</v>
      </c>
      <c r="U2464" s="37">
        <v>655.9482421875</v>
      </c>
      <c r="V2464" s="13"/>
      <c r="W2464" s="13"/>
      <c r="X2464" s="13"/>
      <c r="Y2464" s="13"/>
      <c r="Z2464" s="13"/>
      <c r="AA2464" s="13"/>
    </row>
    <row r="2465" spans="1:27" ht="15.75" customHeight="1" x14ac:dyDescent="0.2">
      <c r="A2465" s="13"/>
      <c r="B2465" s="37" t="str">
        <f>"CRS25WT6009188"</f>
        <v>CRS25WT6009188</v>
      </c>
      <c r="C2465" s="38">
        <v>45953</v>
      </c>
      <c r="D2465" s="39">
        <v>0.14910879629629628</v>
      </c>
      <c r="E2465" s="37" t="s">
        <v>62</v>
      </c>
      <c r="F2465" s="37">
        <v>330</v>
      </c>
      <c r="G2465" s="37">
        <v>4</v>
      </c>
      <c r="H2465" s="37">
        <v>330.35748291015602</v>
      </c>
      <c r="I2465" s="37">
        <v>10.2248477935791</v>
      </c>
      <c r="J2465" s="37">
        <v>40.511730194091797</v>
      </c>
      <c r="K2465" s="37">
        <v>9.8300123214721697</v>
      </c>
      <c r="L2465" s="37">
        <v>33.607025146484403</v>
      </c>
      <c r="M2465" s="37">
        <v>0.79752904176712003</v>
      </c>
      <c r="N2465" s="37">
        <v>16.0718803405762</v>
      </c>
      <c r="O2465" s="37">
        <v>0</v>
      </c>
      <c r="P2465" s="37">
        <v>0</v>
      </c>
      <c r="Q2465" s="37">
        <v>1.18948509916663E-2</v>
      </c>
      <c r="R2465" s="37">
        <v>25</v>
      </c>
      <c r="S2465" s="37">
        <v>0.38801610469818099</v>
      </c>
      <c r="T2465" s="37">
        <v>992.71887207031205</v>
      </c>
      <c r="U2465" s="37">
        <v>695.98669433593795</v>
      </c>
      <c r="V2465" s="13"/>
      <c r="W2465" s="13"/>
      <c r="X2465" s="13"/>
      <c r="Y2465" s="13"/>
      <c r="Z2465" s="13"/>
      <c r="AA2465" s="13"/>
    </row>
    <row r="2466" spans="1:27" ht="15.75" customHeight="1" x14ac:dyDescent="0.2">
      <c r="A2466" s="13"/>
      <c r="B2466" s="37" t="str">
        <f>"CRS25WT6009189"</f>
        <v>CRS25WT6009189</v>
      </c>
      <c r="C2466" s="38">
        <v>45953</v>
      </c>
      <c r="D2466" s="39">
        <v>0.15114583333333334</v>
      </c>
      <c r="E2466" s="37" t="s">
        <v>62</v>
      </c>
      <c r="F2466" s="37">
        <v>329</v>
      </c>
      <c r="G2466" s="37">
        <v>4</v>
      </c>
      <c r="H2466" s="37">
        <v>329.92825317382801</v>
      </c>
      <c r="I2466" s="37">
        <v>10.175103187561</v>
      </c>
      <c r="J2466" s="37">
        <v>40.481624603271499</v>
      </c>
      <c r="K2466" s="37">
        <v>9.8129987716674805</v>
      </c>
      <c r="L2466" s="37">
        <v>33.621551513671903</v>
      </c>
      <c r="M2466" s="37">
        <v>0.80098199844360296</v>
      </c>
      <c r="N2466" s="37">
        <v>16.050996780395501</v>
      </c>
      <c r="O2466" s="37">
        <v>0</v>
      </c>
      <c r="P2466" s="37">
        <v>0</v>
      </c>
      <c r="Q2466" s="37">
        <v>4.12698369473219E-3</v>
      </c>
      <c r="R2466" s="37">
        <v>25</v>
      </c>
      <c r="S2466" s="37">
        <v>0.38666486740112299</v>
      </c>
      <c r="T2466" s="37">
        <v>993.27862548828102</v>
      </c>
      <c r="U2466" s="37">
        <v>957.18927001953102</v>
      </c>
      <c r="V2466" s="13"/>
      <c r="W2466" s="13"/>
      <c r="X2466" s="13"/>
      <c r="Y2466" s="13"/>
      <c r="Z2466" s="13"/>
      <c r="AA2466" s="13"/>
    </row>
    <row r="2467" spans="1:27" ht="15.75" customHeight="1" x14ac:dyDescent="0.2">
      <c r="A2467" s="13"/>
      <c r="B2467" s="37" t="str">
        <f>"CRS25WT6009190"</f>
        <v>CRS25WT6009190</v>
      </c>
      <c r="C2467" s="38">
        <v>45953</v>
      </c>
      <c r="D2467" s="39">
        <v>0.14765046296296297</v>
      </c>
      <c r="E2467" s="37" t="s">
        <v>62</v>
      </c>
      <c r="F2467" s="37">
        <v>323</v>
      </c>
      <c r="G2467" s="37">
        <v>4</v>
      </c>
      <c r="H2467" s="37">
        <v>323.25582885742199</v>
      </c>
      <c r="I2467" s="37">
        <v>10.016399383544901</v>
      </c>
      <c r="J2467" s="37">
        <v>40.489101409912102</v>
      </c>
      <c r="K2467" s="37">
        <v>9.5914506912231392</v>
      </c>
      <c r="L2467" s="37">
        <v>33.7024955749512</v>
      </c>
      <c r="M2467" s="37">
        <v>0.79707026481628396</v>
      </c>
      <c r="N2467" s="37">
        <v>15.7263841629028</v>
      </c>
      <c r="O2467" s="37">
        <v>0</v>
      </c>
      <c r="P2467" s="37">
        <v>0</v>
      </c>
      <c r="Q2467" s="37">
        <v>8.3404444158077205E-3</v>
      </c>
      <c r="R2467" s="37">
        <v>25</v>
      </c>
      <c r="S2467" s="37">
        <v>0.389210224151611</v>
      </c>
      <c r="T2467" s="37">
        <v>993.59973144531295</v>
      </c>
      <c r="U2467" s="37">
        <v>708.62921142578102</v>
      </c>
      <c r="V2467" s="13"/>
      <c r="W2467" s="13"/>
      <c r="X2467" s="13"/>
      <c r="Y2467" s="13"/>
      <c r="Z2467" s="13"/>
      <c r="AA2467" s="13"/>
    </row>
    <row r="2468" spans="1:27" ht="15.75" customHeight="1" x14ac:dyDescent="0.2">
      <c r="A2468" s="13"/>
      <c r="B2468" s="37" t="str">
        <f>"CRS25WT6009191"</f>
        <v>CRS25WT6009191</v>
      </c>
      <c r="C2468" s="38">
        <v>45953</v>
      </c>
      <c r="D2468" s="39">
        <v>0.14980324074074072</v>
      </c>
      <c r="E2468" s="37" t="s">
        <v>62</v>
      </c>
      <c r="F2468" s="37">
        <v>329</v>
      </c>
      <c r="G2468" s="37">
        <v>4</v>
      </c>
      <c r="H2468" s="37">
        <v>329.69976806640602</v>
      </c>
      <c r="I2468" s="37">
        <v>10.173580169677701</v>
      </c>
      <c r="J2468" s="37">
        <v>40.4596977233887</v>
      </c>
      <c r="K2468" s="37">
        <v>9.8074131011962908</v>
      </c>
      <c r="L2468" s="37">
        <v>33.617401123046903</v>
      </c>
      <c r="M2468" s="37">
        <v>0.800980985164642</v>
      </c>
      <c r="N2468" s="37">
        <v>16.039880752563501</v>
      </c>
      <c r="O2468" s="37">
        <v>0</v>
      </c>
      <c r="P2468" s="37">
        <v>0</v>
      </c>
      <c r="Q2468" s="37">
        <v>1.5238094143569501E-2</v>
      </c>
      <c r="R2468" s="37">
        <v>25</v>
      </c>
      <c r="S2468" s="37">
        <v>0.38829398155212402</v>
      </c>
      <c r="T2468" s="37">
        <v>992.21630859375</v>
      </c>
      <c r="U2468" s="37">
        <v>1081.27075195312</v>
      </c>
      <c r="V2468" s="13"/>
      <c r="W2468" s="13"/>
      <c r="X2468" s="13"/>
      <c r="Y2468" s="13"/>
      <c r="Z2468" s="13"/>
      <c r="AA2468" s="13"/>
    </row>
    <row r="2469" spans="1:27" ht="15.75" customHeight="1" x14ac:dyDescent="0.2">
      <c r="A2469" s="13"/>
      <c r="B2469" s="37" t="str">
        <f>"CRS25WT6009192"</f>
        <v>CRS25WT6009192</v>
      </c>
      <c r="C2469" s="38">
        <v>45953</v>
      </c>
      <c r="D2469" s="39">
        <v>0.15246527777777777</v>
      </c>
      <c r="E2469" s="37" t="s">
        <v>62</v>
      </c>
      <c r="F2469" s="37">
        <v>332</v>
      </c>
      <c r="G2469" s="37">
        <v>4</v>
      </c>
      <c r="H2469" s="37">
        <v>332.00088500976602</v>
      </c>
      <c r="I2469" s="37">
        <v>10.3318424224854</v>
      </c>
      <c r="J2469" s="37">
        <v>40.557575225830099</v>
      </c>
      <c r="K2469" s="37">
        <v>9.8630771636962908</v>
      </c>
      <c r="L2469" s="37">
        <v>33.660984039306598</v>
      </c>
      <c r="M2469" s="37">
        <v>0.79229968786239602</v>
      </c>
      <c r="N2469" s="37">
        <v>16.151830673217798</v>
      </c>
      <c r="O2469" s="37">
        <v>0</v>
      </c>
      <c r="P2469" s="37">
        <v>0</v>
      </c>
      <c r="Q2469" s="37">
        <v>7.6626138761639604E-3</v>
      </c>
      <c r="R2469" s="37">
        <v>25</v>
      </c>
      <c r="S2469" s="37">
        <v>0.38658380508422902</v>
      </c>
      <c r="T2469" s="37">
        <v>993.263671875</v>
      </c>
      <c r="U2469" s="37">
        <v>636.81878662109398</v>
      </c>
      <c r="V2469" s="13"/>
      <c r="W2469" s="13"/>
      <c r="X2469" s="13"/>
      <c r="Y2469" s="13"/>
      <c r="Z2469" s="13"/>
      <c r="AA2469" s="13"/>
    </row>
    <row r="2470" spans="1:27" ht="15.75" customHeight="1" x14ac:dyDescent="0.2">
      <c r="A2470" s="13"/>
      <c r="B2470" s="37" t="str">
        <f>"CRS25WT6009193"</f>
        <v>CRS25WT6009193</v>
      </c>
      <c r="C2470" s="38">
        <v>45953</v>
      </c>
      <c r="D2470" s="39">
        <v>0.15181712962962965</v>
      </c>
      <c r="E2470" s="37" t="s">
        <v>62</v>
      </c>
      <c r="F2470" s="37">
        <v>323</v>
      </c>
      <c r="G2470" s="37">
        <v>4</v>
      </c>
      <c r="H2470" s="37">
        <v>323.73675537109398</v>
      </c>
      <c r="I2470" s="37">
        <v>9.9867162704467791</v>
      </c>
      <c r="J2470" s="37">
        <v>40.581314086914098</v>
      </c>
      <c r="K2470" s="37">
        <v>9.5827074050903303</v>
      </c>
      <c r="L2470" s="37">
        <v>33.783432006835902</v>
      </c>
      <c r="M2470" s="37">
        <v>0.79880946874618497</v>
      </c>
      <c r="N2470" s="37">
        <v>15.7497816085815</v>
      </c>
      <c r="O2470" s="37">
        <v>0</v>
      </c>
      <c r="P2470" s="37">
        <v>0</v>
      </c>
      <c r="Q2470" s="37">
        <v>3.1758432742208199E-3</v>
      </c>
      <c r="R2470" s="37">
        <v>25</v>
      </c>
      <c r="S2470" s="37">
        <v>0.403456330299377</v>
      </c>
      <c r="T2470" s="37">
        <v>992.62603759765602</v>
      </c>
      <c r="U2470" s="37">
        <v>618.65655517578102</v>
      </c>
      <c r="V2470" s="13"/>
      <c r="W2470" s="13"/>
      <c r="X2470" s="13"/>
      <c r="Y2470" s="13"/>
      <c r="Z2470" s="13"/>
      <c r="AA2470" s="13"/>
    </row>
    <row r="2471" spans="1:27" ht="15.75" customHeight="1" x14ac:dyDescent="0.2">
      <c r="A2471" s="13"/>
      <c r="B2471" s="37" t="str">
        <f>"CRS25WT6009194"</f>
        <v>CRS25WT6009194</v>
      </c>
      <c r="C2471" s="38">
        <v>45953</v>
      </c>
      <c r="D2471" s="39">
        <v>0.13667824074074073</v>
      </c>
      <c r="E2471" s="37" t="s">
        <v>62</v>
      </c>
      <c r="F2471" s="37">
        <v>331</v>
      </c>
      <c r="G2471" s="37">
        <v>4</v>
      </c>
      <c r="H2471" s="37">
        <v>331.12808227539102</v>
      </c>
      <c r="I2471" s="37">
        <v>10.2763166427612</v>
      </c>
      <c r="J2471" s="37">
        <v>40.517078399658203</v>
      </c>
      <c r="K2471" s="37">
        <v>9.8505086898803693</v>
      </c>
      <c r="L2471" s="37">
        <v>33.615325927734403</v>
      </c>
      <c r="M2471" s="37">
        <v>0.79528063535690297</v>
      </c>
      <c r="N2471" s="37">
        <v>16.109369277954102</v>
      </c>
      <c r="O2471" s="37">
        <v>0</v>
      </c>
      <c r="P2471" s="37">
        <v>0</v>
      </c>
      <c r="Q2471" s="37">
        <v>1.7579099163412999E-2</v>
      </c>
      <c r="R2471" s="37">
        <v>25</v>
      </c>
      <c r="S2471" s="37">
        <v>0.38841685652732899</v>
      </c>
      <c r="T2471" s="37">
        <v>993.439208984375</v>
      </c>
      <c r="U2471" s="37">
        <v>933.66119384765602</v>
      </c>
      <c r="V2471" s="13"/>
      <c r="W2471" s="13"/>
      <c r="X2471" s="13"/>
      <c r="Y2471" s="13"/>
      <c r="Z2471" s="13"/>
      <c r="AA2471" s="13"/>
    </row>
    <row r="2472" spans="1:27" ht="15.75" customHeight="1" x14ac:dyDescent="0.2">
      <c r="A2472" s="13"/>
      <c r="B2472" s="37" t="str">
        <f>"CRS25WT6009195"</f>
        <v>CRS25WT6009195</v>
      </c>
      <c r="C2472" s="38">
        <v>45953</v>
      </c>
      <c r="D2472" s="39">
        <v>0.13372685185185185</v>
      </c>
      <c r="E2472" s="37" t="s">
        <v>62</v>
      </c>
      <c r="F2472" s="37">
        <v>330</v>
      </c>
      <c r="G2472" s="37">
        <v>4</v>
      </c>
      <c r="H2472" s="37">
        <v>330.22106933593699</v>
      </c>
      <c r="I2472" s="37">
        <v>10.298891067504901</v>
      </c>
      <c r="J2472" s="37">
        <v>40.377418518066399</v>
      </c>
      <c r="K2472" s="37">
        <v>9.8649415969848597</v>
      </c>
      <c r="L2472" s="37">
        <v>33.474201202392599</v>
      </c>
      <c r="M2472" s="37">
        <v>0.79410105943679798</v>
      </c>
      <c r="N2472" s="37">
        <v>16.065242767333999</v>
      </c>
      <c r="O2472" s="37">
        <v>0</v>
      </c>
      <c r="P2472" s="37">
        <v>0</v>
      </c>
      <c r="Q2472" s="37">
        <v>1.12704606726766E-2</v>
      </c>
      <c r="R2472" s="37">
        <v>25</v>
      </c>
      <c r="S2472" s="37">
        <v>0.38887488842010498</v>
      </c>
      <c r="T2472" s="37">
        <v>993.40344238281295</v>
      </c>
      <c r="U2472" s="37">
        <v>619.36322021484398</v>
      </c>
      <c r="V2472" s="13"/>
      <c r="W2472" s="13"/>
      <c r="X2472" s="13"/>
      <c r="Y2472" s="13"/>
      <c r="Z2472" s="13"/>
      <c r="AA2472" s="13"/>
    </row>
    <row r="2473" spans="1:27" ht="15.75" customHeight="1" x14ac:dyDescent="0.2">
      <c r="A2473" s="13"/>
      <c r="B2473" s="37" t="str">
        <f>"CRS25WT6009196"</f>
        <v>CRS25WT6009196</v>
      </c>
      <c r="C2473" s="38">
        <v>45953</v>
      </c>
      <c r="D2473" s="39">
        <v>0.14606481481481481</v>
      </c>
      <c r="E2473" s="37" t="s">
        <v>62</v>
      </c>
      <c r="F2473" s="37">
        <v>324</v>
      </c>
      <c r="G2473" s="37">
        <v>4</v>
      </c>
      <c r="H2473" s="37">
        <v>324.41122436523398</v>
      </c>
      <c r="I2473" s="37">
        <v>10.063067436218301</v>
      </c>
      <c r="J2473" s="37">
        <v>40.684288024902301</v>
      </c>
      <c r="K2473" s="37">
        <v>9.5603837966918999</v>
      </c>
      <c r="L2473" s="37">
        <v>33.932865142822301</v>
      </c>
      <c r="M2473" s="37">
        <v>0.79238963127136197</v>
      </c>
      <c r="N2473" s="37">
        <v>15.782594680786101</v>
      </c>
      <c r="O2473" s="37">
        <v>0</v>
      </c>
      <c r="P2473" s="37">
        <v>0</v>
      </c>
      <c r="Q2473" s="37">
        <v>1.18942186236382E-2</v>
      </c>
      <c r="R2473" s="37">
        <v>25</v>
      </c>
      <c r="S2473" s="37">
        <v>0.38016015291214</v>
      </c>
      <c r="T2473" s="37">
        <v>994.16156005859398</v>
      </c>
      <c r="U2473" s="37">
        <v>588.67181396484398</v>
      </c>
      <c r="V2473" s="13"/>
      <c r="W2473" s="13"/>
      <c r="X2473" s="13"/>
      <c r="Y2473" s="13"/>
      <c r="Z2473" s="13"/>
      <c r="AA2473" s="13"/>
    </row>
    <row r="2474" spans="1:27" ht="15.75" customHeight="1" x14ac:dyDescent="0.2">
      <c r="A2474" s="13"/>
      <c r="B2474" s="37" t="str">
        <f>"CRS25WT6009197"</f>
        <v>CRS25WT6009197</v>
      </c>
      <c r="C2474" s="38">
        <v>45953</v>
      </c>
      <c r="D2474" s="39">
        <v>0.13740740740740739</v>
      </c>
      <c r="E2474" s="37" t="s">
        <v>62</v>
      </c>
      <c r="F2474" s="37">
        <v>333</v>
      </c>
      <c r="G2474" s="37">
        <v>4</v>
      </c>
      <c r="H2474" s="37">
        <v>333.55255126953102</v>
      </c>
      <c r="I2474" s="37">
        <v>10.272459030151399</v>
      </c>
      <c r="J2474" s="37">
        <v>40.669826507568402</v>
      </c>
      <c r="K2474" s="37">
        <v>9.8611412048339808</v>
      </c>
      <c r="L2474" s="37">
        <v>33.824943542480497</v>
      </c>
      <c r="M2474" s="37">
        <v>0.79839450120925903</v>
      </c>
      <c r="N2474" s="37">
        <v>16.227319717407202</v>
      </c>
      <c r="O2474" s="37">
        <v>0</v>
      </c>
      <c r="P2474" s="37">
        <v>0</v>
      </c>
      <c r="Q2474" s="37">
        <v>1.7618428915739101E-2</v>
      </c>
      <c r="R2474" s="37">
        <v>25</v>
      </c>
      <c r="S2474" s="37">
        <v>0.38040280342102001</v>
      </c>
      <c r="T2474" s="37">
        <v>993.06573486328102</v>
      </c>
      <c r="U2474" s="37">
        <v>776.66143798828102</v>
      </c>
      <c r="V2474" s="13"/>
      <c r="W2474" s="13"/>
      <c r="X2474" s="13"/>
      <c r="Y2474" s="13"/>
      <c r="Z2474" s="13"/>
      <c r="AA2474" s="13"/>
    </row>
    <row r="2475" spans="1:27" ht="15.75" customHeight="1" x14ac:dyDescent="0.2">
      <c r="A2475" s="13"/>
      <c r="B2475" s="37" t="str">
        <f>"CRS25WT6009199"</f>
        <v>CRS25WT6009199</v>
      </c>
      <c r="C2475" s="38">
        <v>45953</v>
      </c>
      <c r="D2475" s="39">
        <v>0.14700231481481482</v>
      </c>
      <c r="E2475" s="37" t="s">
        <v>62</v>
      </c>
      <c r="F2475" s="37">
        <v>335</v>
      </c>
      <c r="G2475" s="37">
        <v>4</v>
      </c>
      <c r="H2475" s="37">
        <v>335.20056152343801</v>
      </c>
      <c r="I2475" s="37">
        <v>10.219677925109901</v>
      </c>
      <c r="J2475" s="37">
        <v>40.829872131347699</v>
      </c>
      <c r="K2475" s="37">
        <v>9.8530349731445295</v>
      </c>
      <c r="L2475" s="37">
        <v>34.020030975341797</v>
      </c>
      <c r="M2475" s="37">
        <v>0.80332171916961703</v>
      </c>
      <c r="N2475" s="37">
        <v>16.3074951171875</v>
      </c>
      <c r="O2475" s="37">
        <v>0</v>
      </c>
      <c r="P2475" s="37">
        <v>0</v>
      </c>
      <c r="Q2475" s="37">
        <v>1.3809518888592699E-2</v>
      </c>
      <c r="R2475" s="37">
        <v>25</v>
      </c>
      <c r="S2475" s="37">
        <v>0.37405636906623801</v>
      </c>
      <c r="T2475" s="37">
        <v>992.94958496093705</v>
      </c>
      <c r="U2475" s="37">
        <v>663.889892578125</v>
      </c>
      <c r="V2475" s="13"/>
      <c r="W2475" s="13"/>
      <c r="X2475" s="13"/>
      <c r="Y2475" s="13"/>
      <c r="Z2475" s="13"/>
      <c r="AA2475" s="13"/>
    </row>
    <row r="2476" spans="1:27" ht="15.75" customHeight="1" x14ac:dyDescent="0.2">
      <c r="A2476" s="13"/>
      <c r="B2476" s="37" t="str">
        <f>"CRS25WT6009201"</f>
        <v>CRS25WT6009201</v>
      </c>
      <c r="C2476" s="38">
        <v>45953</v>
      </c>
      <c r="D2476" s="39">
        <v>0.14446759259259259</v>
      </c>
      <c r="E2476" s="37" t="s">
        <v>62</v>
      </c>
      <c r="F2476" s="37">
        <v>328</v>
      </c>
      <c r="G2476" s="37">
        <v>4</v>
      </c>
      <c r="H2476" s="37">
        <v>328.80596923828102</v>
      </c>
      <c r="I2476" s="37">
        <v>10.157387733459499</v>
      </c>
      <c r="J2476" s="37">
        <v>40.742977142333999</v>
      </c>
      <c r="K2476" s="37">
        <v>9.69049167633057</v>
      </c>
      <c r="L2476" s="37">
        <v>33.9307861328125</v>
      </c>
      <c r="M2476" s="37">
        <v>0.79452013969421398</v>
      </c>
      <c r="N2476" s="37">
        <v>15.9963979721069</v>
      </c>
      <c r="O2476" s="37">
        <v>0</v>
      </c>
      <c r="P2476" s="37">
        <v>0</v>
      </c>
      <c r="Q2476" s="37">
        <v>1.0938424617052101E-2</v>
      </c>
      <c r="R2476" s="37">
        <v>25</v>
      </c>
      <c r="S2476" s="37">
        <v>0.387194514274597</v>
      </c>
      <c r="T2476" s="37">
        <v>993.79180908203102</v>
      </c>
      <c r="U2476" s="37">
        <v>547.50939941406295</v>
      </c>
      <c r="V2476" s="13"/>
      <c r="W2476" s="13"/>
      <c r="X2476" s="13"/>
      <c r="Y2476" s="13"/>
      <c r="Z2476" s="13"/>
      <c r="AA2476" s="13"/>
    </row>
    <row r="2477" spans="1:27" ht="15.75" customHeight="1" x14ac:dyDescent="0.2">
      <c r="A2477" s="13"/>
      <c r="B2477" s="37" t="str">
        <f>"CRS25WT6009202"</f>
        <v>CRS25WT6009202</v>
      </c>
      <c r="C2477" s="38">
        <v>45953</v>
      </c>
      <c r="D2477" s="39">
        <v>0.12483796296296296</v>
      </c>
      <c r="E2477" s="37" t="s">
        <v>62</v>
      </c>
      <c r="F2477" s="37">
        <v>321</v>
      </c>
      <c r="G2477" s="37">
        <v>4</v>
      </c>
      <c r="H2477" s="37">
        <v>321.7099609375</v>
      </c>
      <c r="I2477" s="37">
        <v>10.0173492431641</v>
      </c>
      <c r="J2477" s="37">
        <v>40.221122741699197</v>
      </c>
      <c r="K2477" s="37">
        <v>9.6256046295165998</v>
      </c>
      <c r="L2477" s="37">
        <v>33.422313690185497</v>
      </c>
      <c r="M2477" s="37">
        <v>0.79846799373626698</v>
      </c>
      <c r="N2477" s="37">
        <v>15.651177406311</v>
      </c>
      <c r="O2477" s="37">
        <v>0</v>
      </c>
      <c r="P2477" s="37">
        <v>0</v>
      </c>
      <c r="Q2477" s="37">
        <v>3.2149059697985701E-3</v>
      </c>
      <c r="R2477" s="37">
        <v>25</v>
      </c>
      <c r="S2477" s="37">
        <v>0.39644938707351701</v>
      </c>
      <c r="T2477" s="37">
        <v>994.16461181640602</v>
      </c>
      <c r="U2477" s="37">
        <v>555.96472167968705</v>
      </c>
      <c r="V2477" s="13"/>
      <c r="W2477" s="13"/>
      <c r="X2477" s="13"/>
      <c r="Y2477" s="13"/>
      <c r="Z2477" s="13"/>
      <c r="AA2477" s="13"/>
    </row>
    <row r="2478" spans="1:27" ht="15.75" customHeight="1" x14ac:dyDescent="0.2">
      <c r="A2478" s="13"/>
      <c r="B2478" s="37" t="str">
        <f>"CRS25WT6009204"</f>
        <v>CRS25WT6009204</v>
      </c>
      <c r="C2478" s="38">
        <v>45953</v>
      </c>
      <c r="D2478" s="39">
        <v>0.12918981481481481</v>
      </c>
      <c r="E2478" s="37" t="s">
        <v>62</v>
      </c>
      <c r="F2478" s="37">
        <v>333</v>
      </c>
      <c r="G2478" s="37">
        <v>4</v>
      </c>
      <c r="H2478" s="37">
        <v>333.35418701171898</v>
      </c>
      <c r="I2478" s="37">
        <v>10.3625192642212</v>
      </c>
      <c r="J2478" s="37">
        <v>40.6889038085937</v>
      </c>
      <c r="K2478" s="37">
        <v>9.8444061279296893</v>
      </c>
      <c r="L2478" s="37">
        <v>33.862297058105497</v>
      </c>
      <c r="M2478" s="37">
        <v>0.79061412811279297</v>
      </c>
      <c r="N2478" s="37">
        <v>16.217668533325199</v>
      </c>
      <c r="O2478" s="37">
        <v>0</v>
      </c>
      <c r="P2478" s="37">
        <v>0</v>
      </c>
      <c r="Q2478" s="37">
        <v>1.3809213414788199E-2</v>
      </c>
      <c r="R2478" s="37">
        <v>25</v>
      </c>
      <c r="S2478" s="37">
        <v>0.377377659082413</v>
      </c>
      <c r="T2478" s="37">
        <v>994.04058837890602</v>
      </c>
      <c r="U2478" s="37">
        <v>663.591064453125</v>
      </c>
      <c r="V2478" s="13"/>
      <c r="W2478" s="13"/>
      <c r="X2478" s="13"/>
      <c r="Y2478" s="13"/>
      <c r="Z2478" s="13"/>
      <c r="AA2478" s="13"/>
    </row>
    <row r="2479" spans="1:27" ht="15.75" customHeight="1" x14ac:dyDescent="0.2">
      <c r="A2479" s="13"/>
      <c r="B2479" s="37" t="str">
        <f>"CRS25WT6009205"</f>
        <v>CRS25WT6009205</v>
      </c>
      <c r="C2479" s="38">
        <v>45953</v>
      </c>
      <c r="D2479" s="39">
        <v>0.12564814814814815</v>
      </c>
      <c r="E2479" s="37" t="s">
        <v>62</v>
      </c>
      <c r="F2479" s="37">
        <v>328</v>
      </c>
      <c r="G2479" s="37">
        <v>4</v>
      </c>
      <c r="H2479" s="37">
        <v>328.72598266601602</v>
      </c>
      <c r="I2479" s="37">
        <v>10.2462062835693</v>
      </c>
      <c r="J2479" s="37">
        <v>40.286258697509801</v>
      </c>
      <c r="K2479" s="37">
        <v>9.8251523971557599</v>
      </c>
      <c r="L2479" s="37">
        <v>33.457595825195298</v>
      </c>
      <c r="M2479" s="37">
        <v>0.79636836051940896</v>
      </c>
      <c r="N2479" s="37">
        <v>15.992506980896</v>
      </c>
      <c r="O2479" s="37">
        <v>0</v>
      </c>
      <c r="P2479" s="37">
        <v>0</v>
      </c>
      <c r="Q2479" s="37">
        <v>1.7579404637217501E-2</v>
      </c>
      <c r="R2479" s="37">
        <v>25</v>
      </c>
      <c r="S2479" s="37">
        <v>0.39319896697998002</v>
      </c>
      <c r="T2479" s="37">
        <v>993.80194091796898</v>
      </c>
      <c r="U2479" s="37">
        <v>734.93634033203102</v>
      </c>
      <c r="V2479" s="13"/>
      <c r="W2479" s="13"/>
      <c r="X2479" s="13"/>
      <c r="Y2479" s="13"/>
      <c r="Z2479" s="13"/>
      <c r="AA2479" s="13"/>
    </row>
    <row r="2480" spans="1:27" ht="15.75" customHeight="1" x14ac:dyDescent="0.2">
      <c r="A2480" s="13"/>
      <c r="B2480" s="37" t="str">
        <f>"CRS25WT6009206"</f>
        <v>CRS25WT6009206</v>
      </c>
      <c r="C2480" s="38">
        <v>45953</v>
      </c>
      <c r="D2480" s="39">
        <v>0.1315625</v>
      </c>
      <c r="E2480" s="37" t="s">
        <v>62</v>
      </c>
      <c r="F2480" s="37">
        <v>328</v>
      </c>
      <c r="G2480" s="37">
        <v>4</v>
      </c>
      <c r="H2480" s="37">
        <v>328.20962524414102</v>
      </c>
      <c r="I2480" s="37">
        <v>10.280155181884799</v>
      </c>
      <c r="J2480" s="37">
        <v>40.208549499511697</v>
      </c>
      <c r="K2480" s="37">
        <v>9.8219051361084002</v>
      </c>
      <c r="L2480" s="37">
        <v>33.416084289550803</v>
      </c>
      <c r="M2480" s="37">
        <v>0.79402327537536599</v>
      </c>
      <c r="N2480" s="37">
        <v>15.9673862457275</v>
      </c>
      <c r="O2480" s="37">
        <v>0</v>
      </c>
      <c r="P2480" s="37">
        <v>0</v>
      </c>
      <c r="Q2480" s="37">
        <v>4.1267517954111099E-3</v>
      </c>
      <c r="R2480" s="37">
        <v>25</v>
      </c>
      <c r="S2480" s="37">
        <v>0.38006225228309598</v>
      </c>
      <c r="T2480" s="37">
        <v>993.05401611328102</v>
      </c>
      <c r="U2480" s="37">
        <v>593.52160644531295</v>
      </c>
      <c r="V2480" s="13"/>
      <c r="W2480" s="13"/>
      <c r="X2480" s="13"/>
      <c r="Y2480" s="13"/>
      <c r="Z2480" s="13"/>
      <c r="AA2480" s="13"/>
    </row>
    <row r="2481" spans="1:27" ht="15.75" customHeight="1" x14ac:dyDescent="0.2">
      <c r="A2481" s="13"/>
      <c r="B2481" s="37" t="str">
        <f>"CRS25WT6009207"</f>
        <v>CRS25WT6009207</v>
      </c>
      <c r="C2481" s="38">
        <v>45953</v>
      </c>
      <c r="D2481" s="39">
        <v>0.1302662037037037</v>
      </c>
      <c r="E2481" s="37" t="s">
        <v>62</v>
      </c>
      <c r="F2481" s="37">
        <v>329</v>
      </c>
      <c r="G2481" s="37">
        <v>4</v>
      </c>
      <c r="H2481" s="37">
        <v>329.48150634765602</v>
      </c>
      <c r="I2481" s="37">
        <v>10.2907829284668</v>
      </c>
      <c r="J2481" s="37">
        <v>40.299671173095703</v>
      </c>
      <c r="K2481" s="37">
        <v>9.8300504684448207</v>
      </c>
      <c r="L2481" s="37">
        <v>33.517784118652301</v>
      </c>
      <c r="M2481" s="37">
        <v>0.79447662830352805</v>
      </c>
      <c r="N2481" s="37">
        <v>16.029262542724599</v>
      </c>
      <c r="O2481" s="37">
        <v>0</v>
      </c>
      <c r="P2481" s="37">
        <v>0</v>
      </c>
      <c r="Q2481" s="37">
        <v>1.3809518888592699E-2</v>
      </c>
      <c r="R2481" s="37">
        <v>25</v>
      </c>
      <c r="S2481" s="37">
        <v>0.379501312971115</v>
      </c>
      <c r="T2481" s="37">
        <v>993.71282958984398</v>
      </c>
      <c r="U2481" s="37">
        <v>616.251220703125</v>
      </c>
      <c r="V2481" s="13"/>
      <c r="W2481" s="13"/>
      <c r="X2481" s="13"/>
      <c r="Y2481" s="13"/>
      <c r="Z2481" s="13"/>
      <c r="AA2481" s="13"/>
    </row>
    <row r="2482" spans="1:27" ht="15.75" customHeight="1" x14ac:dyDescent="0.2">
      <c r="A2482" s="13"/>
      <c r="B2482" s="37" t="str">
        <f>"CRS25WT6009208"</f>
        <v>CRS25WT6009208</v>
      </c>
      <c r="C2482" s="38">
        <v>45953</v>
      </c>
      <c r="D2482" s="39">
        <v>0.12392361111111111</v>
      </c>
      <c r="E2482" s="37" t="s">
        <v>62</v>
      </c>
      <c r="F2482" s="37">
        <v>328</v>
      </c>
      <c r="G2482" s="37">
        <v>4</v>
      </c>
      <c r="H2482" s="37">
        <v>328.31808471679699</v>
      </c>
      <c r="I2482" s="37">
        <v>10.2184295654297</v>
      </c>
      <c r="J2482" s="37">
        <v>40.203872680664098</v>
      </c>
      <c r="K2482" s="37">
        <v>9.8557558059692401</v>
      </c>
      <c r="L2482" s="37">
        <v>33.3123168945313</v>
      </c>
      <c r="M2482" s="37">
        <v>0.79917657375335704</v>
      </c>
      <c r="N2482" s="37">
        <v>15.972662925720201</v>
      </c>
      <c r="O2482" s="37">
        <v>0</v>
      </c>
      <c r="P2482" s="37">
        <v>0</v>
      </c>
      <c r="Q2482" s="37">
        <v>1.30158439278603E-2</v>
      </c>
      <c r="R2482" s="37">
        <v>25</v>
      </c>
      <c r="S2482" s="37">
        <v>0.378931105136871</v>
      </c>
      <c r="T2482" s="37">
        <v>993.97399902343705</v>
      </c>
      <c r="U2482" s="37">
        <v>960.27404785156205</v>
      </c>
      <c r="V2482" s="13"/>
      <c r="W2482" s="13"/>
      <c r="X2482" s="13"/>
      <c r="Y2482" s="13"/>
      <c r="Z2482" s="13"/>
      <c r="AA2482" s="13"/>
    </row>
    <row r="2483" spans="1:27" ht="15.75" customHeight="1" x14ac:dyDescent="0.2">
      <c r="A2483" s="13"/>
      <c r="B2483" s="37" t="str">
        <f>"CRS25WT6009209"</f>
        <v>CRS25WT6009209</v>
      </c>
      <c r="C2483" s="38">
        <v>45953</v>
      </c>
      <c r="D2483" s="39">
        <v>0.12091435185185184</v>
      </c>
      <c r="E2483" s="37" t="s">
        <v>62</v>
      </c>
      <c r="F2483" s="37">
        <v>329</v>
      </c>
      <c r="G2483" s="37">
        <v>4</v>
      </c>
      <c r="H2483" s="37">
        <v>329.96487426757801</v>
      </c>
      <c r="I2483" s="37">
        <v>10.3667812347412</v>
      </c>
      <c r="J2483" s="37">
        <v>40.379379272460902</v>
      </c>
      <c r="K2483" s="37">
        <v>9.8402070999145508</v>
      </c>
      <c r="L2483" s="37">
        <v>33.532310485839801</v>
      </c>
      <c r="M2483" s="37">
        <v>0.78825026750564597</v>
      </c>
      <c r="N2483" s="37">
        <v>16.052778244018601</v>
      </c>
      <c r="O2483" s="37">
        <v>0</v>
      </c>
      <c r="P2483" s="37">
        <v>0</v>
      </c>
      <c r="Q2483" s="37">
        <v>8.2242451608181E-3</v>
      </c>
      <c r="R2483" s="37">
        <v>25</v>
      </c>
      <c r="S2483" s="37">
        <v>0.38194999098777799</v>
      </c>
      <c r="T2483" s="37">
        <v>993.33935546875</v>
      </c>
      <c r="U2483" s="37">
        <v>586.15380859375</v>
      </c>
      <c r="V2483" s="13"/>
      <c r="W2483" s="13"/>
      <c r="X2483" s="13"/>
      <c r="Y2483" s="13"/>
      <c r="Z2483" s="13"/>
      <c r="AA2483" s="13"/>
    </row>
    <row r="2484" spans="1:27" ht="15.75" customHeight="1" x14ac:dyDescent="0.2">
      <c r="A2484" s="13"/>
      <c r="B2484" s="37" t="str">
        <f>"CRS25WT6009210"</f>
        <v>CRS25WT6009210</v>
      </c>
      <c r="C2484" s="38">
        <v>45953</v>
      </c>
      <c r="D2484" s="39">
        <v>0.12252314814814814</v>
      </c>
      <c r="E2484" s="37" t="s">
        <v>62</v>
      </c>
      <c r="F2484" s="37">
        <v>329</v>
      </c>
      <c r="G2484" s="37">
        <v>4</v>
      </c>
      <c r="H2484" s="37">
        <v>329.30703735351602</v>
      </c>
      <c r="I2484" s="37">
        <v>10.2952222824097</v>
      </c>
      <c r="J2484" s="37">
        <v>40.378376007080099</v>
      </c>
      <c r="K2484" s="37">
        <v>9.8218040466308594</v>
      </c>
      <c r="L2484" s="37">
        <v>33.528160095214801</v>
      </c>
      <c r="M2484" s="37">
        <v>0.79216641187667902</v>
      </c>
      <c r="N2484" s="37">
        <v>16.020774841308601</v>
      </c>
      <c r="O2484" s="37">
        <v>0</v>
      </c>
      <c r="P2484" s="37">
        <v>0</v>
      </c>
      <c r="Q2484" s="37">
        <v>6.4298119395971298E-3</v>
      </c>
      <c r="R2484" s="37">
        <v>25</v>
      </c>
      <c r="S2484" s="37">
        <v>0.38308385014534002</v>
      </c>
      <c r="T2484" s="37">
        <v>993.05432128906295</v>
      </c>
      <c r="U2484" s="37">
        <v>775.72283935546898</v>
      </c>
      <c r="V2484" s="13"/>
      <c r="W2484" s="13"/>
      <c r="X2484" s="13"/>
      <c r="Y2484" s="13"/>
      <c r="Z2484" s="13"/>
      <c r="AA2484" s="13"/>
    </row>
    <row r="2485" spans="1:27" ht="15.75" customHeight="1" x14ac:dyDescent="0.2">
      <c r="A2485" s="13"/>
      <c r="B2485" s="37" t="str">
        <f>"CRS25WT6009211"</f>
        <v>CRS25WT6009211</v>
      </c>
      <c r="C2485" s="38">
        <v>45953</v>
      </c>
      <c r="D2485" s="39">
        <v>0.12181712962962964</v>
      </c>
      <c r="E2485" s="37" t="s">
        <v>62</v>
      </c>
      <c r="F2485" s="37">
        <v>326</v>
      </c>
      <c r="G2485" s="37">
        <v>4</v>
      </c>
      <c r="H2485" s="37">
        <v>326.64416503906301</v>
      </c>
      <c r="I2485" s="37">
        <v>10.2616157531738</v>
      </c>
      <c r="J2485" s="37">
        <v>40.682777404785199</v>
      </c>
      <c r="K2485" s="37">
        <v>9.6073856353759801</v>
      </c>
      <c r="L2485" s="37">
        <v>33.999275207519503</v>
      </c>
      <c r="M2485" s="37">
        <v>0.78243553638458296</v>
      </c>
      <c r="N2485" s="37">
        <v>15.8912267684937</v>
      </c>
      <c r="O2485" s="37">
        <v>0</v>
      </c>
      <c r="P2485" s="37">
        <v>0</v>
      </c>
      <c r="Q2485" s="37">
        <v>8.1349024549126603E-4</v>
      </c>
      <c r="R2485" s="37">
        <v>25</v>
      </c>
      <c r="S2485" s="37">
        <v>0.38413709402084401</v>
      </c>
      <c r="T2485" s="37">
        <v>993.02325439453102</v>
      </c>
      <c r="U2485" s="37">
        <v>382.73931884765602</v>
      </c>
      <c r="V2485" s="13"/>
      <c r="W2485" s="13"/>
      <c r="X2485" s="13"/>
      <c r="Y2485" s="13"/>
      <c r="Z2485" s="13"/>
      <c r="AA2485" s="13"/>
    </row>
    <row r="2486" spans="1:27" ht="15.75" customHeight="1" x14ac:dyDescent="0.2">
      <c r="A2486" s="13"/>
      <c r="B2486" s="37" t="str">
        <f>"CRS25WT6009212"</f>
        <v>CRS25WT6009212</v>
      </c>
      <c r="C2486" s="38">
        <v>45953</v>
      </c>
      <c r="D2486" s="39">
        <v>0.12318287037037036</v>
      </c>
      <c r="E2486" s="37" t="s">
        <v>62</v>
      </c>
      <c r="F2486" s="37">
        <v>325</v>
      </c>
      <c r="G2486" s="37">
        <v>4</v>
      </c>
      <c r="H2486" s="37">
        <v>325.812744140625</v>
      </c>
      <c r="I2486" s="37">
        <v>10.155834197998001</v>
      </c>
      <c r="J2486" s="37">
        <v>40.379226684570298</v>
      </c>
      <c r="K2486" s="37">
        <v>9.7073698043823207</v>
      </c>
      <c r="L2486" s="37">
        <v>33.563442230224602</v>
      </c>
      <c r="M2486" s="37">
        <v>0.79450106620788596</v>
      </c>
      <c r="N2486" s="37">
        <v>15.8507785797119</v>
      </c>
      <c r="O2486" s="37">
        <v>0</v>
      </c>
      <c r="P2486" s="37">
        <v>0</v>
      </c>
      <c r="Q2486" s="37">
        <v>7.3065375909209303E-3</v>
      </c>
      <c r="R2486" s="37">
        <v>25</v>
      </c>
      <c r="S2486" s="37">
        <v>0.38209864497184798</v>
      </c>
      <c r="T2486" s="37">
        <v>994.12615966796898</v>
      </c>
      <c r="U2486" s="37">
        <v>611.15069580078102</v>
      </c>
      <c r="V2486" s="13"/>
      <c r="W2486" s="13"/>
      <c r="X2486" s="13"/>
      <c r="Y2486" s="13"/>
      <c r="Z2486" s="13"/>
      <c r="AA2486" s="13"/>
    </row>
    <row r="2487" spans="1:27" ht="15.75" customHeight="1" x14ac:dyDescent="0.2">
      <c r="A2487" s="13"/>
      <c r="B2487" s="37" t="str">
        <f>"CRS25WT6009213"</f>
        <v>CRS25WT6009213</v>
      </c>
      <c r="C2487" s="38">
        <v>45953</v>
      </c>
      <c r="D2487" s="39">
        <v>0.11745370370370371</v>
      </c>
      <c r="E2487" s="37" t="s">
        <v>62</v>
      </c>
      <c r="F2487" s="37">
        <v>330</v>
      </c>
      <c r="G2487" s="37">
        <v>4</v>
      </c>
      <c r="H2487" s="37">
        <v>330.07913208007801</v>
      </c>
      <c r="I2487" s="37">
        <v>10.2075662612915</v>
      </c>
      <c r="J2487" s="37">
        <v>40.513370513916001</v>
      </c>
      <c r="K2487" s="37">
        <v>9.8071947097778303</v>
      </c>
      <c r="L2487" s="37">
        <v>33.656833648681598</v>
      </c>
      <c r="M2487" s="37">
        <v>0.79817384481430098</v>
      </c>
      <c r="N2487" s="37">
        <v>16.0583381652832</v>
      </c>
      <c r="O2487" s="37">
        <v>0</v>
      </c>
      <c r="P2487" s="37">
        <v>0</v>
      </c>
      <c r="Q2487" s="37">
        <v>6.03174511343241E-3</v>
      </c>
      <c r="R2487" s="37">
        <v>25</v>
      </c>
      <c r="S2487" s="37">
        <v>0.37942510843277</v>
      </c>
      <c r="T2487" s="37">
        <v>995.74932861328102</v>
      </c>
      <c r="U2487" s="37">
        <v>685.353515625</v>
      </c>
      <c r="V2487" s="13"/>
      <c r="W2487" s="13"/>
      <c r="X2487" s="13"/>
      <c r="Y2487" s="13"/>
      <c r="Z2487" s="13"/>
      <c r="AA2487" s="13"/>
    </row>
    <row r="2488" spans="1:27" ht="15.75" customHeight="1" x14ac:dyDescent="0.2">
      <c r="A2488" s="13"/>
      <c r="B2488" s="37" t="str">
        <f>"CRS25WT6009214"</f>
        <v>CRS25WT6009214</v>
      </c>
      <c r="C2488" s="38">
        <v>45953</v>
      </c>
      <c r="D2488" s="39">
        <v>0.11643518518518518</v>
      </c>
      <c r="E2488" s="37" t="s">
        <v>62</v>
      </c>
      <c r="F2488" s="37">
        <v>330</v>
      </c>
      <c r="G2488" s="37">
        <v>4</v>
      </c>
      <c r="H2488" s="37">
        <v>330.27523803710898</v>
      </c>
      <c r="I2488" s="37">
        <v>10.1545352935791</v>
      </c>
      <c r="J2488" s="37">
        <v>40.6071586608887</v>
      </c>
      <c r="K2488" s="37">
        <v>9.7660493850708008</v>
      </c>
      <c r="L2488" s="37">
        <v>33.818714141845703</v>
      </c>
      <c r="M2488" s="37">
        <v>0.80096465349197399</v>
      </c>
      <c r="N2488" s="37">
        <v>16.067878723144499</v>
      </c>
      <c r="O2488" s="37">
        <v>0</v>
      </c>
      <c r="P2488" s="37">
        <v>0</v>
      </c>
      <c r="Q2488" s="37">
        <v>1.00297592580318E-2</v>
      </c>
      <c r="R2488" s="37">
        <v>25</v>
      </c>
      <c r="S2488" s="37">
        <v>0.38084483146667503</v>
      </c>
      <c r="T2488" s="37">
        <v>993.90509033203102</v>
      </c>
      <c r="U2488" s="37">
        <v>891.01940917968795</v>
      </c>
      <c r="V2488" s="13"/>
      <c r="W2488" s="13"/>
      <c r="X2488" s="13"/>
      <c r="Y2488" s="13"/>
      <c r="Z2488" s="13"/>
      <c r="AA2488" s="13"/>
    </row>
    <row r="2489" spans="1:27" ht="15.75" customHeight="1" x14ac:dyDescent="0.2">
      <c r="A2489" s="13"/>
      <c r="B2489" s="37" t="str">
        <f>"CRS25WT6009215"</f>
        <v>CRS25WT6009215</v>
      </c>
      <c r="C2489" s="38">
        <v>45953</v>
      </c>
      <c r="D2489" s="39">
        <v>0.11937500000000001</v>
      </c>
      <c r="E2489" s="37" t="s">
        <v>62</v>
      </c>
      <c r="F2489" s="37">
        <v>327</v>
      </c>
      <c r="G2489" s="37">
        <v>4</v>
      </c>
      <c r="H2489" s="37">
        <v>327.844970703125</v>
      </c>
      <c r="I2489" s="37">
        <v>10.156278610229499</v>
      </c>
      <c r="J2489" s="37">
        <v>40.398952484130902</v>
      </c>
      <c r="K2489" s="37">
        <v>9.7552509307861293</v>
      </c>
      <c r="L2489" s="37">
        <v>33.607025146484403</v>
      </c>
      <c r="M2489" s="37">
        <v>0.79903131723403897</v>
      </c>
      <c r="N2489" s="37">
        <v>15.9496459960938</v>
      </c>
      <c r="O2489" s="37">
        <v>0</v>
      </c>
      <c r="P2489" s="37">
        <v>0</v>
      </c>
      <c r="Q2489" s="37">
        <v>6.0316878370940703E-3</v>
      </c>
      <c r="R2489" s="37">
        <v>25</v>
      </c>
      <c r="S2489" s="37">
        <v>0.37742587924003601</v>
      </c>
      <c r="T2489" s="37">
        <v>994.54669189453102</v>
      </c>
      <c r="U2489" s="37">
        <v>688.833740234375</v>
      </c>
      <c r="V2489" s="13"/>
      <c r="W2489" s="13"/>
      <c r="X2489" s="13"/>
      <c r="Y2489" s="13"/>
      <c r="Z2489" s="13"/>
      <c r="AA2489" s="13"/>
    </row>
    <row r="2490" spans="1:27" ht="15.75" customHeight="1" x14ac:dyDescent="0.2">
      <c r="A2490" s="13"/>
      <c r="B2490" s="37" t="str">
        <f>"CRS25WT6009216"</f>
        <v>CRS25WT6009216</v>
      </c>
      <c r="C2490" s="38">
        <v>45953</v>
      </c>
      <c r="D2490" s="39">
        <v>0.11827546296296297</v>
      </c>
      <c r="E2490" s="37" t="s">
        <v>62</v>
      </c>
      <c r="F2490" s="37">
        <v>330</v>
      </c>
      <c r="G2490" s="37">
        <v>4</v>
      </c>
      <c r="H2490" s="37">
        <v>330.11666870117199</v>
      </c>
      <c r="I2490" s="37">
        <v>10.2081651687622</v>
      </c>
      <c r="J2490" s="37">
        <v>40.498092651367202</v>
      </c>
      <c r="K2490" s="37">
        <v>9.8137569427490199</v>
      </c>
      <c r="L2490" s="37">
        <v>33.638156890869098</v>
      </c>
      <c r="M2490" s="37">
        <v>0.79851889610290505</v>
      </c>
      <c r="N2490" s="37">
        <v>16.060163497924801</v>
      </c>
      <c r="O2490" s="37">
        <v>0</v>
      </c>
      <c r="P2490" s="37">
        <v>0</v>
      </c>
      <c r="Q2490" s="37">
        <v>9.7817508503794705E-3</v>
      </c>
      <c r="R2490" s="37">
        <v>25</v>
      </c>
      <c r="S2490" s="37">
        <v>0.37738570570945701</v>
      </c>
      <c r="T2490" s="37">
        <v>994.46441650390602</v>
      </c>
      <c r="U2490" s="37">
        <v>670.01843261718705</v>
      </c>
      <c r="V2490" s="13"/>
      <c r="W2490" s="13"/>
      <c r="X2490" s="13"/>
      <c r="Y2490" s="13"/>
      <c r="Z2490" s="13"/>
      <c r="AA2490" s="13"/>
    </row>
    <row r="2491" spans="1:27" ht="15.75" customHeight="1" x14ac:dyDescent="0.2">
      <c r="A2491" s="13"/>
      <c r="B2491" s="37" t="str">
        <f>"CRS25WT6009217"</f>
        <v>CRS25WT6009217</v>
      </c>
      <c r="C2491" s="38">
        <v>45953</v>
      </c>
      <c r="D2491" s="39">
        <v>0.12033564814814814</v>
      </c>
      <c r="E2491" s="37" t="s">
        <v>62</v>
      </c>
      <c r="F2491" s="37">
        <v>326</v>
      </c>
      <c r="G2491" s="37">
        <v>4</v>
      </c>
      <c r="H2491" s="37">
        <v>326.25955200195301</v>
      </c>
      <c r="I2491" s="37">
        <v>10.2313585281372</v>
      </c>
      <c r="J2491" s="37">
        <v>40.273414611816399</v>
      </c>
      <c r="K2491" s="37">
        <v>9.7496194839477504</v>
      </c>
      <c r="L2491" s="37">
        <v>33.463821411132798</v>
      </c>
      <c r="M2491" s="37">
        <v>0.79179269075393699</v>
      </c>
      <c r="N2491" s="37">
        <v>15.872515678405801</v>
      </c>
      <c r="O2491" s="37">
        <v>0</v>
      </c>
      <c r="P2491" s="37">
        <v>0</v>
      </c>
      <c r="Q2491" s="37">
        <v>1.12704606726766E-2</v>
      </c>
      <c r="R2491" s="37">
        <v>25</v>
      </c>
      <c r="S2491" s="37">
        <v>0.39391475915908802</v>
      </c>
      <c r="T2491" s="37">
        <v>993.59295654296898</v>
      </c>
      <c r="U2491" s="37">
        <v>524.95538330078102</v>
      </c>
      <c r="V2491" s="13"/>
      <c r="W2491" s="13"/>
      <c r="X2491" s="13"/>
      <c r="Y2491" s="13"/>
      <c r="Z2491" s="13"/>
      <c r="AA2491" s="13"/>
    </row>
    <row r="2492" spans="1:27" ht="15.75" customHeight="1" x14ac:dyDescent="0.2">
      <c r="A2492" s="13"/>
      <c r="B2492" s="37" t="str">
        <f>"CRS25WT6009219"</f>
        <v>CRS25WT6009219</v>
      </c>
      <c r="C2492" s="38">
        <v>45953</v>
      </c>
      <c r="D2492" s="39">
        <v>0.75614583333333341</v>
      </c>
      <c r="E2492" s="37" t="s">
        <v>62</v>
      </c>
      <c r="F2492" s="37">
        <v>330</v>
      </c>
      <c r="G2492" s="37">
        <v>4</v>
      </c>
      <c r="H2492" s="37">
        <v>330.21578979492199</v>
      </c>
      <c r="I2492" s="37">
        <v>10.1800899505615</v>
      </c>
      <c r="J2492" s="37">
        <v>41.155506134033203</v>
      </c>
      <c r="K2492" s="37">
        <v>9.5886383056640607</v>
      </c>
      <c r="L2492" s="37">
        <v>34.438236236572301</v>
      </c>
      <c r="M2492" s="37">
        <v>0.78816705942153897</v>
      </c>
      <c r="N2492" s="37">
        <v>16.064985275268601</v>
      </c>
      <c r="O2492" s="37">
        <v>0</v>
      </c>
      <c r="P2492" s="37">
        <v>0</v>
      </c>
      <c r="Q2492" s="37">
        <v>1.19046065956354E-2</v>
      </c>
      <c r="R2492" s="37">
        <v>25</v>
      </c>
      <c r="S2492" s="37">
        <v>0.37291333079338101</v>
      </c>
      <c r="T2492" s="37">
        <v>1000.74768066406</v>
      </c>
      <c r="U2492" s="37">
        <v>1330.70751953125</v>
      </c>
      <c r="V2492" s="13"/>
      <c r="W2492" s="13"/>
      <c r="X2492" s="13"/>
      <c r="Y2492" s="13"/>
      <c r="Z2492" s="13"/>
      <c r="AA2492" s="13"/>
    </row>
    <row r="2493" spans="1:27" ht="15.75" customHeight="1" x14ac:dyDescent="0.2">
      <c r="A2493" s="13"/>
      <c r="B2493" s="37" t="str">
        <f>"CRS25WT6009220"</f>
        <v>CRS25WT6009220</v>
      </c>
      <c r="C2493" s="38">
        <v>45953</v>
      </c>
      <c r="D2493" s="39">
        <v>0.75521990740740741</v>
      </c>
      <c r="E2493" s="37" t="s">
        <v>62</v>
      </c>
      <c r="F2493" s="37">
        <v>321</v>
      </c>
      <c r="G2493" s="37">
        <v>4</v>
      </c>
      <c r="H2493" s="37">
        <v>321.65783691406301</v>
      </c>
      <c r="I2493" s="37">
        <v>10.017992019653301</v>
      </c>
      <c r="J2493" s="37">
        <v>41.100582122802699</v>
      </c>
      <c r="K2493" s="37">
        <v>9.3322563171386701</v>
      </c>
      <c r="L2493" s="37">
        <v>34.467315673828097</v>
      </c>
      <c r="M2493" s="37">
        <v>0.78120583295822099</v>
      </c>
      <c r="N2493" s="37">
        <v>15.6486415863037</v>
      </c>
      <c r="O2493" s="37">
        <v>0</v>
      </c>
      <c r="P2493" s="37">
        <v>0</v>
      </c>
      <c r="Q2493" s="37">
        <v>1.32608283311129E-2</v>
      </c>
      <c r="R2493" s="37">
        <v>25</v>
      </c>
      <c r="S2493" s="37">
        <v>0.38880944252014199</v>
      </c>
      <c r="T2493" s="37">
        <v>1000.52600097656</v>
      </c>
      <c r="U2493" s="37">
        <v>1014.6552734375</v>
      </c>
      <c r="V2493" s="13"/>
      <c r="W2493" s="13"/>
      <c r="X2493" s="13"/>
      <c r="Y2493" s="13"/>
      <c r="Z2493" s="13"/>
      <c r="AA2493" s="13"/>
    </row>
    <row r="2494" spans="1:27" ht="15.75" customHeight="1" x14ac:dyDescent="0.2">
      <c r="A2494" s="13"/>
      <c r="B2494" s="37" t="str">
        <f>"CRS25WT6009221"</f>
        <v>CRS25WT6009221</v>
      </c>
      <c r="C2494" s="38">
        <v>45953</v>
      </c>
      <c r="D2494" s="39">
        <v>0.76104166666666673</v>
      </c>
      <c r="E2494" s="37" t="s">
        <v>62</v>
      </c>
      <c r="F2494" s="37">
        <v>325</v>
      </c>
      <c r="G2494" s="37">
        <v>4</v>
      </c>
      <c r="H2494" s="37">
        <v>325.55929565429699</v>
      </c>
      <c r="I2494" s="37">
        <v>10.0714378356934</v>
      </c>
      <c r="J2494" s="37">
        <v>41.100387573242202</v>
      </c>
      <c r="K2494" s="37">
        <v>9.4825916290283203</v>
      </c>
      <c r="L2494" s="37">
        <v>34.332313537597699</v>
      </c>
      <c r="M2494" s="37">
        <v>0.78648906946182195</v>
      </c>
      <c r="N2494" s="37">
        <v>15.838447570800801</v>
      </c>
      <c r="O2494" s="37">
        <v>0</v>
      </c>
      <c r="P2494" s="37">
        <v>0</v>
      </c>
      <c r="Q2494" s="37">
        <v>1.03174541145563E-2</v>
      </c>
      <c r="R2494" s="37">
        <v>25</v>
      </c>
      <c r="S2494" s="37">
        <v>0.37798190116882302</v>
      </c>
      <c r="T2494" s="37">
        <v>1000.97955322266</v>
      </c>
      <c r="U2494" s="37">
        <v>838.80450439453102</v>
      </c>
      <c r="V2494" s="13"/>
      <c r="W2494" s="13"/>
      <c r="X2494" s="13"/>
      <c r="Y2494" s="13"/>
      <c r="Z2494" s="13"/>
      <c r="AA2494" s="13"/>
    </row>
    <row r="2495" spans="1:27" ht="15.75" customHeight="1" x14ac:dyDescent="0.2">
      <c r="A2495" s="13"/>
      <c r="B2495" s="37" t="str">
        <f>"CRS25WT6009222"</f>
        <v>CRS25WT6009222</v>
      </c>
      <c r="C2495" s="38">
        <v>45953</v>
      </c>
      <c r="D2495" s="39">
        <v>0.75677083333333339</v>
      </c>
      <c r="E2495" s="37" t="s">
        <v>62</v>
      </c>
      <c r="F2495" s="37">
        <v>331</v>
      </c>
      <c r="G2495" s="37">
        <v>4</v>
      </c>
      <c r="H2495" s="37">
        <v>331.90557861328102</v>
      </c>
      <c r="I2495" s="37">
        <v>10.272220611572299</v>
      </c>
      <c r="J2495" s="37">
        <v>41.128597259521499</v>
      </c>
      <c r="K2495" s="37">
        <v>9.6458501815795898</v>
      </c>
      <c r="L2495" s="37">
        <v>34.4091606140137</v>
      </c>
      <c r="M2495" s="37">
        <v>0.78560876846313499</v>
      </c>
      <c r="N2495" s="37">
        <v>16.147193908691399</v>
      </c>
      <c r="O2495" s="37">
        <v>0</v>
      </c>
      <c r="P2495" s="37">
        <v>0</v>
      </c>
      <c r="Q2495" s="37">
        <v>1.09474249184132E-2</v>
      </c>
      <c r="R2495" s="37">
        <v>25</v>
      </c>
      <c r="S2495" s="37">
        <v>0.37083208560943598</v>
      </c>
      <c r="T2495" s="37">
        <v>1000.6884765625</v>
      </c>
      <c r="U2495" s="37">
        <v>740.116455078125</v>
      </c>
      <c r="V2495" s="13"/>
      <c r="W2495" s="13"/>
      <c r="X2495" s="13"/>
      <c r="Y2495" s="13"/>
      <c r="Z2495" s="13"/>
      <c r="AA2495" s="13"/>
    </row>
    <row r="2496" spans="1:27" ht="15.75" customHeight="1" x14ac:dyDescent="0.2">
      <c r="A2496" s="13"/>
      <c r="B2496" s="37" t="str">
        <f>"CRS25WT6009223"</f>
        <v>CRS25WT6009223</v>
      </c>
      <c r="C2496" s="38">
        <v>45953</v>
      </c>
      <c r="D2496" s="39">
        <v>0.76335648148148139</v>
      </c>
      <c r="E2496" s="37" t="s">
        <v>62</v>
      </c>
      <c r="F2496" s="37">
        <v>320</v>
      </c>
      <c r="G2496" s="37">
        <v>4</v>
      </c>
      <c r="H2496" s="37">
        <v>320.69058227539102</v>
      </c>
      <c r="I2496" s="37">
        <v>10.015907287597701</v>
      </c>
      <c r="J2496" s="37">
        <v>41.082740783691399</v>
      </c>
      <c r="K2496" s="37">
        <v>9.3294916152954102</v>
      </c>
      <c r="L2496" s="37">
        <v>34.373851776122997</v>
      </c>
      <c r="M2496" s="37">
        <v>0.77935713529586803</v>
      </c>
      <c r="N2496" s="37">
        <v>15.601585388183601</v>
      </c>
      <c r="O2496" s="37">
        <v>0</v>
      </c>
      <c r="P2496" s="37">
        <v>0</v>
      </c>
      <c r="Q2496" s="37">
        <v>5.7192449457943396E-3</v>
      </c>
      <c r="R2496" s="37">
        <v>25</v>
      </c>
      <c r="S2496" s="37">
        <v>0.393826514482498</v>
      </c>
      <c r="T2496" s="37">
        <v>1001.01513671875</v>
      </c>
      <c r="U2496" s="37">
        <v>740.033447265625</v>
      </c>
      <c r="V2496" s="13"/>
      <c r="W2496" s="13"/>
      <c r="X2496" s="13"/>
      <c r="Y2496" s="13"/>
      <c r="Z2496" s="13"/>
      <c r="AA2496" s="13"/>
    </row>
    <row r="2497" spans="1:27" ht="15.75" customHeight="1" x14ac:dyDescent="0.2">
      <c r="A2497" s="13"/>
      <c r="B2497" s="37" t="str">
        <f>"CRS25WT6009224"</f>
        <v>CRS25WT6009224</v>
      </c>
      <c r="C2497" s="38">
        <v>45953</v>
      </c>
      <c r="D2497" s="39">
        <v>0.76265046296296291</v>
      </c>
      <c r="E2497" s="37" t="s">
        <v>62</v>
      </c>
      <c r="F2497" s="37">
        <v>321</v>
      </c>
      <c r="G2497" s="37">
        <v>4</v>
      </c>
      <c r="H2497" s="37">
        <v>321.66510009765602</v>
      </c>
      <c r="I2497" s="37">
        <v>10.032854080200201</v>
      </c>
      <c r="J2497" s="37">
        <v>41.098396301269503</v>
      </c>
      <c r="K2497" s="37">
        <v>9.3431653976440394</v>
      </c>
      <c r="L2497" s="37">
        <v>34.427852630615199</v>
      </c>
      <c r="M2497" s="37">
        <v>0.78010773658752397</v>
      </c>
      <c r="N2497" s="37">
        <v>15.648995399475099</v>
      </c>
      <c r="O2497" s="37">
        <v>0</v>
      </c>
      <c r="P2497" s="37">
        <v>0</v>
      </c>
      <c r="Q2497" s="37">
        <v>1.03176152333617E-2</v>
      </c>
      <c r="R2497" s="37">
        <v>25</v>
      </c>
      <c r="S2497" s="37">
        <v>0.37818852066993702</v>
      </c>
      <c r="T2497" s="37">
        <v>1001.72430419922</v>
      </c>
      <c r="U2497" s="37">
        <v>660.67913818359398</v>
      </c>
      <c r="V2497" s="13"/>
      <c r="W2497" s="13"/>
      <c r="X2497" s="13"/>
      <c r="Y2497" s="13"/>
      <c r="Z2497" s="13"/>
      <c r="AA2497" s="13"/>
    </row>
    <row r="2498" spans="1:27" ht="15.75" customHeight="1" x14ac:dyDescent="0.2">
      <c r="A2498" s="13"/>
      <c r="B2498" s="37" t="str">
        <f>"CRS25WT6009225"</f>
        <v>CRS25WT6009225</v>
      </c>
      <c r="C2498" s="38">
        <v>45953</v>
      </c>
      <c r="D2498" s="39">
        <v>0.77144675925925921</v>
      </c>
      <c r="E2498" s="37" t="s">
        <v>62</v>
      </c>
      <c r="F2498" s="37">
        <v>326</v>
      </c>
      <c r="G2498" s="37">
        <v>4</v>
      </c>
      <c r="H2498" s="37">
        <v>326.56991577148398</v>
      </c>
      <c r="I2498" s="37">
        <v>10.2426853179932</v>
      </c>
      <c r="J2498" s="37">
        <v>40.751712799072301</v>
      </c>
      <c r="K2498" s="37">
        <v>9.6285257339477504</v>
      </c>
      <c r="L2498" s="37">
        <v>33.916919708252003</v>
      </c>
      <c r="M2498" s="37">
        <v>0.78237771987914995</v>
      </c>
      <c r="N2498" s="37">
        <v>15.8876142501831</v>
      </c>
      <c r="O2498" s="37">
        <v>0</v>
      </c>
      <c r="P2498" s="37">
        <v>0</v>
      </c>
      <c r="Q2498" s="37">
        <v>1.25397015362978E-2</v>
      </c>
      <c r="R2498" s="37">
        <v>25</v>
      </c>
      <c r="S2498" s="37">
        <v>0.38660293817520103</v>
      </c>
      <c r="T2498" s="37">
        <v>1000.56317138672</v>
      </c>
      <c r="U2498" s="37">
        <v>1085.60815429688</v>
      </c>
      <c r="V2498" s="13"/>
      <c r="W2498" s="13"/>
      <c r="X2498" s="13"/>
      <c r="Y2498" s="13"/>
      <c r="Z2498" s="13"/>
      <c r="AA2498" s="13"/>
    </row>
    <row r="2499" spans="1:27" ht="15.75" customHeight="1" x14ac:dyDescent="0.2">
      <c r="A2499" s="13"/>
      <c r="B2499" s="37" t="str">
        <f>"CRS25WT6009226"</f>
        <v>CRS25WT6009226</v>
      </c>
      <c r="C2499" s="38">
        <v>45953</v>
      </c>
      <c r="D2499" s="39">
        <v>0.16461805555555556</v>
      </c>
      <c r="E2499" s="37" t="s">
        <v>62</v>
      </c>
      <c r="F2499" s="37">
        <v>327</v>
      </c>
      <c r="G2499" s="37">
        <v>4</v>
      </c>
      <c r="H2499" s="37">
        <v>327.46121215820301</v>
      </c>
      <c r="I2499" s="37">
        <v>10.2325849533081</v>
      </c>
      <c r="J2499" s="37">
        <v>40.386882781982401</v>
      </c>
      <c r="K2499" s="37">
        <v>9.7728023529052699</v>
      </c>
      <c r="L2499" s="37">
        <v>33.507404327392599</v>
      </c>
      <c r="M2499" s="37">
        <v>0.79238122701644897</v>
      </c>
      <c r="N2499" s="37">
        <v>15.9309759140015</v>
      </c>
      <c r="O2499" s="37">
        <v>0</v>
      </c>
      <c r="P2499" s="37">
        <v>0</v>
      </c>
      <c r="Q2499" s="37">
        <v>1.06547614559531E-2</v>
      </c>
      <c r="R2499" s="37">
        <v>25</v>
      </c>
      <c r="S2499" s="37">
        <v>0.38657209277152998</v>
      </c>
      <c r="T2499" s="37">
        <v>992.991455078125</v>
      </c>
      <c r="U2499" s="37">
        <v>722.25549316406205</v>
      </c>
      <c r="V2499" s="13"/>
      <c r="W2499" s="13"/>
      <c r="X2499" s="13"/>
      <c r="Y2499" s="13"/>
      <c r="Z2499" s="13"/>
      <c r="AA2499" s="13"/>
    </row>
    <row r="2500" spans="1:27" ht="15.75" customHeight="1" x14ac:dyDescent="0.2">
      <c r="A2500" s="13"/>
      <c r="B2500" s="37" t="str">
        <f>"CRS25WT6009227"</f>
        <v>CRS25WT6009227</v>
      </c>
      <c r="C2500" s="38">
        <v>45953</v>
      </c>
      <c r="D2500" s="39">
        <v>0.77021990740740742</v>
      </c>
      <c r="E2500" s="37" t="s">
        <v>62</v>
      </c>
      <c r="F2500" s="37">
        <v>325</v>
      </c>
      <c r="G2500" s="37">
        <v>4</v>
      </c>
      <c r="H2500" s="37">
        <v>325.55209350585898</v>
      </c>
      <c r="I2500" s="37">
        <v>10.2510108947754</v>
      </c>
      <c r="J2500" s="37">
        <v>40.695137023925803</v>
      </c>
      <c r="K2500" s="37">
        <v>9.6126432418823207</v>
      </c>
      <c r="L2500" s="37">
        <v>33.867069244384801</v>
      </c>
      <c r="M2500" s="37">
        <v>0.78038924932479903</v>
      </c>
      <c r="N2500" s="37">
        <v>15.838097572326699</v>
      </c>
      <c r="O2500" s="37">
        <v>0</v>
      </c>
      <c r="P2500" s="37">
        <v>0</v>
      </c>
      <c r="Q2500" s="37">
        <v>1.0950094088912E-2</v>
      </c>
      <c r="R2500" s="37">
        <v>25</v>
      </c>
      <c r="S2500" s="37">
        <v>0.396836817264557</v>
      </c>
      <c r="T2500" s="37">
        <v>1000.01977539062</v>
      </c>
      <c r="U2500" s="37">
        <v>830.5390625</v>
      </c>
      <c r="V2500" s="13"/>
      <c r="W2500" s="13"/>
      <c r="X2500" s="13"/>
      <c r="Y2500" s="13"/>
      <c r="Z2500" s="13"/>
      <c r="AA2500" s="13"/>
    </row>
    <row r="2501" spans="1:27" ht="15.75" customHeight="1" x14ac:dyDescent="0.2">
      <c r="A2501" s="13"/>
      <c r="B2501" s="37" t="str">
        <f>"CRS25WT6009228"</f>
        <v>CRS25WT6009228</v>
      </c>
      <c r="C2501" s="38">
        <v>45953</v>
      </c>
      <c r="D2501" s="39">
        <v>0.75305555555555559</v>
      </c>
      <c r="E2501" s="37" t="s">
        <v>62</v>
      </c>
      <c r="F2501" s="37">
        <v>320</v>
      </c>
      <c r="G2501" s="37">
        <v>4</v>
      </c>
      <c r="H2501" s="37">
        <v>320.48629760742199</v>
      </c>
      <c r="I2501" s="37">
        <v>9.9933433532714808</v>
      </c>
      <c r="J2501" s="37">
        <v>41.116043090820298</v>
      </c>
      <c r="K2501" s="37">
        <v>9.3320074081420898</v>
      </c>
      <c r="L2501" s="37">
        <v>34.342697143554702</v>
      </c>
      <c r="M2501" s="37">
        <v>0.77998697757720903</v>
      </c>
      <c r="N2501" s="37">
        <v>15.591647148132299</v>
      </c>
      <c r="O2501" s="37">
        <v>0</v>
      </c>
      <c r="P2501" s="37">
        <v>0</v>
      </c>
      <c r="Q2501" s="37">
        <v>1.2896980158984699E-2</v>
      </c>
      <c r="R2501" s="37">
        <v>25</v>
      </c>
      <c r="S2501" s="37">
        <v>0.39069500565528897</v>
      </c>
      <c r="T2501" s="37">
        <v>1001.37097167969</v>
      </c>
      <c r="U2501" s="37">
        <v>1083.89709472656</v>
      </c>
      <c r="V2501" s="13"/>
      <c r="W2501" s="13"/>
      <c r="X2501" s="13"/>
      <c r="Y2501" s="13"/>
      <c r="Z2501" s="13"/>
      <c r="AA2501" s="13"/>
    </row>
    <row r="2502" spans="1:27" ht="15.75" customHeight="1" x14ac:dyDescent="0.2">
      <c r="A2502" s="13"/>
      <c r="B2502" s="37" t="str">
        <f>"CRS25WT6009229"</f>
        <v>CRS25WT6009229</v>
      </c>
      <c r="C2502" s="38">
        <v>45953</v>
      </c>
      <c r="D2502" s="39">
        <v>0.75195601851851857</v>
      </c>
      <c r="E2502" s="37" t="s">
        <v>62</v>
      </c>
      <c r="F2502" s="37">
        <v>327</v>
      </c>
      <c r="G2502" s="37">
        <v>4</v>
      </c>
      <c r="H2502" s="37">
        <v>327.08984375</v>
      </c>
      <c r="I2502" s="37">
        <v>10.2196617126465</v>
      </c>
      <c r="J2502" s="37">
        <v>41.108722686767599</v>
      </c>
      <c r="K2502" s="37">
        <v>9.52429103851318</v>
      </c>
      <c r="L2502" s="37">
        <v>34.342697143554702</v>
      </c>
      <c r="M2502" s="37">
        <v>0.77856802940368697</v>
      </c>
      <c r="N2502" s="37">
        <v>15.9129085540771</v>
      </c>
      <c r="O2502" s="37">
        <v>0</v>
      </c>
      <c r="P2502" s="37">
        <v>0</v>
      </c>
      <c r="Q2502" s="37">
        <v>1.19046065956354E-2</v>
      </c>
      <c r="R2502" s="37">
        <v>25</v>
      </c>
      <c r="S2502" s="37">
        <v>0.383821040391922</v>
      </c>
      <c r="T2502" s="37">
        <v>1001.03063964844</v>
      </c>
      <c r="U2502" s="37">
        <v>869.079833984375</v>
      </c>
      <c r="V2502" s="13"/>
      <c r="W2502" s="13"/>
      <c r="X2502" s="13"/>
      <c r="Y2502" s="13"/>
      <c r="Z2502" s="13"/>
      <c r="AA2502" s="13"/>
    </row>
    <row r="2503" spans="1:27" ht="15.75" customHeight="1" x14ac:dyDescent="0.2">
      <c r="A2503" s="13"/>
      <c r="B2503" s="37" t="str">
        <f>"CRS25WT6009230"</f>
        <v>CRS25WT6009230</v>
      </c>
      <c r="C2503" s="38">
        <v>45953</v>
      </c>
      <c r="D2503" s="39">
        <v>0.79222222222222216</v>
      </c>
      <c r="E2503" s="37" t="s">
        <v>62</v>
      </c>
      <c r="F2503" s="37">
        <v>327</v>
      </c>
      <c r="G2503" s="37">
        <v>4</v>
      </c>
      <c r="H2503" s="37">
        <v>327.66378784179699</v>
      </c>
      <c r="I2503" s="37">
        <v>10.2548313140869</v>
      </c>
      <c r="J2503" s="37">
        <v>41.170455932617202</v>
      </c>
      <c r="K2503" s="37">
        <v>9.5542926788330096</v>
      </c>
      <c r="L2503" s="37">
        <v>34.294925689697301</v>
      </c>
      <c r="M2503" s="37">
        <v>0.77609384059905995</v>
      </c>
      <c r="N2503" s="37">
        <v>15.9408311843872</v>
      </c>
      <c r="O2503" s="37">
        <v>0</v>
      </c>
      <c r="P2503" s="37">
        <v>0</v>
      </c>
      <c r="Q2503" s="37">
        <v>6.3504660502076097E-3</v>
      </c>
      <c r="R2503" s="37">
        <v>25</v>
      </c>
      <c r="S2503" s="37">
        <v>0.39056158065795898</v>
      </c>
      <c r="T2503" s="37">
        <v>1001.27239990234</v>
      </c>
      <c r="U2503" s="37">
        <v>919.61120605468705</v>
      </c>
      <c r="V2503" s="13"/>
      <c r="W2503" s="13"/>
      <c r="X2503" s="13"/>
      <c r="Y2503" s="13"/>
      <c r="Z2503" s="13"/>
      <c r="AA2503" s="13"/>
    </row>
    <row r="2504" spans="1:27" ht="15.75" customHeight="1" x14ac:dyDescent="0.2">
      <c r="A2504" s="13"/>
      <c r="B2504" s="37" t="str">
        <f>"CRS25WT6009231"</f>
        <v>CRS25WT6009231</v>
      </c>
      <c r="C2504" s="38">
        <v>45953</v>
      </c>
      <c r="D2504" s="39">
        <v>0.79401620370370374</v>
      </c>
      <c r="E2504" s="37" t="s">
        <v>62</v>
      </c>
      <c r="F2504" s="37">
        <v>324</v>
      </c>
      <c r="G2504" s="37">
        <v>4</v>
      </c>
      <c r="H2504" s="37">
        <v>324.578369140625</v>
      </c>
      <c r="I2504" s="37">
        <v>10.252986907959</v>
      </c>
      <c r="J2504" s="37">
        <v>41.120773315429702</v>
      </c>
      <c r="K2504" s="37">
        <v>9.4380331039428693</v>
      </c>
      <c r="L2504" s="37">
        <v>34.390468597412102</v>
      </c>
      <c r="M2504" s="37">
        <v>0.769853174686432</v>
      </c>
      <c r="N2504" s="37">
        <v>15.7907257080078</v>
      </c>
      <c r="O2504" s="37">
        <v>0</v>
      </c>
      <c r="P2504" s="37">
        <v>0</v>
      </c>
      <c r="Q2504" s="37">
        <v>3.1758430413901802E-3</v>
      </c>
      <c r="R2504" s="37">
        <v>25</v>
      </c>
      <c r="S2504" s="37">
        <v>0.38281461596489003</v>
      </c>
      <c r="T2504" s="37">
        <v>1000.79693603516</v>
      </c>
      <c r="U2504" s="37">
        <v>671.15753173828102</v>
      </c>
      <c r="V2504" s="13"/>
      <c r="W2504" s="13"/>
      <c r="X2504" s="13"/>
      <c r="Y2504" s="13"/>
      <c r="Z2504" s="13"/>
      <c r="AA2504" s="13"/>
    </row>
    <row r="2505" spans="1:27" ht="15.75" customHeight="1" x14ac:dyDescent="0.2">
      <c r="A2505" s="13"/>
      <c r="B2505" s="37" t="str">
        <f>"CRS25WT6009232"</f>
        <v>CRS25WT6009232</v>
      </c>
      <c r="C2505" s="38">
        <v>45953</v>
      </c>
      <c r="D2505" s="39">
        <v>0.79020833333333329</v>
      </c>
      <c r="E2505" s="37" t="s">
        <v>62</v>
      </c>
      <c r="F2505" s="37">
        <v>329</v>
      </c>
      <c r="G2505" s="37">
        <v>4</v>
      </c>
      <c r="H2505" s="37">
        <v>329.62115478515602</v>
      </c>
      <c r="I2505" s="37">
        <v>10.1854810714722</v>
      </c>
      <c r="J2505" s="37">
        <v>41.126480102539098</v>
      </c>
      <c r="K2505" s="37">
        <v>9.6055498123168892</v>
      </c>
      <c r="L2505" s="37">
        <v>34.315696716308601</v>
      </c>
      <c r="M2505" s="37">
        <v>0.78688633441925004</v>
      </c>
      <c r="N2505" s="37">
        <v>16.036056518554702</v>
      </c>
      <c r="O2505" s="37">
        <v>0</v>
      </c>
      <c r="P2505" s="37">
        <v>0</v>
      </c>
      <c r="Q2505" s="37">
        <v>1.6507921740412702E-2</v>
      </c>
      <c r="R2505" s="37">
        <v>25</v>
      </c>
      <c r="S2505" s="37">
        <v>0.38412272930145303</v>
      </c>
      <c r="T2505" s="37">
        <v>1001.08532714844</v>
      </c>
      <c r="U2505" s="37">
        <v>1049.27612304688</v>
      </c>
      <c r="V2505" s="13"/>
      <c r="W2505" s="13"/>
      <c r="X2505" s="13"/>
      <c r="Y2505" s="13"/>
      <c r="Z2505" s="13"/>
      <c r="AA2505" s="13"/>
    </row>
    <row r="2506" spans="1:27" ht="15.75" customHeight="1" x14ac:dyDescent="0.2">
      <c r="A2506" s="13"/>
      <c r="B2506" s="37" t="str">
        <f>"CRS25WT6009233"</f>
        <v>CRS25WT6009233</v>
      </c>
      <c r="C2506" s="38">
        <v>45953</v>
      </c>
      <c r="D2506" s="39">
        <v>0.75103009259259268</v>
      </c>
      <c r="E2506" s="37" t="s">
        <v>62</v>
      </c>
      <c r="F2506" s="37">
        <v>328</v>
      </c>
      <c r="G2506" s="37">
        <v>4</v>
      </c>
      <c r="H2506" s="37">
        <v>328.14123535156199</v>
      </c>
      <c r="I2506" s="37">
        <v>10.2295083999634</v>
      </c>
      <c r="J2506" s="37">
        <v>41.116237640380902</v>
      </c>
      <c r="K2506" s="37">
        <v>9.5745944976806605</v>
      </c>
      <c r="L2506" s="37">
        <v>34.272079467773402</v>
      </c>
      <c r="M2506" s="37">
        <v>0.78017616271972701</v>
      </c>
      <c r="N2506" s="37">
        <v>15.964058876037599</v>
      </c>
      <c r="O2506" s="37">
        <v>0</v>
      </c>
      <c r="P2506" s="37">
        <v>0</v>
      </c>
      <c r="Q2506" s="37">
        <v>1.12704606726766E-2</v>
      </c>
      <c r="R2506" s="37">
        <v>25</v>
      </c>
      <c r="S2506" s="37">
        <v>0.39523565769195601</v>
      </c>
      <c r="T2506" s="37">
        <v>1000.95184326172</v>
      </c>
      <c r="U2506" s="37">
        <v>1341.58654785156</v>
      </c>
      <c r="V2506" s="13"/>
      <c r="W2506" s="13"/>
      <c r="X2506" s="13"/>
      <c r="Y2506" s="13"/>
      <c r="Z2506" s="13"/>
      <c r="AA2506" s="13"/>
    </row>
    <row r="2507" spans="1:27" ht="15.75" customHeight="1" x14ac:dyDescent="0.2">
      <c r="A2507" s="13"/>
      <c r="B2507" s="37" t="str">
        <f>"CRS25WT6009234"</f>
        <v>CRS25WT6009234</v>
      </c>
      <c r="C2507" s="38">
        <v>45953</v>
      </c>
      <c r="D2507" s="39">
        <v>0.79085648148148147</v>
      </c>
      <c r="E2507" s="37" t="s">
        <v>62</v>
      </c>
      <c r="F2507" s="37">
        <v>330</v>
      </c>
      <c r="G2507" s="37">
        <v>4</v>
      </c>
      <c r="H2507" s="37">
        <v>330.33200073242199</v>
      </c>
      <c r="I2507" s="37">
        <v>10.378851890564</v>
      </c>
      <c r="J2507" s="37">
        <v>41.150432586669901</v>
      </c>
      <c r="K2507" s="37">
        <v>9.6169519424438494</v>
      </c>
      <c r="L2507" s="37">
        <v>34.348926544189503</v>
      </c>
      <c r="M2507" s="37">
        <v>0.77344053983688399</v>
      </c>
      <c r="N2507" s="37">
        <v>16.070640563964801</v>
      </c>
      <c r="O2507" s="37">
        <v>0</v>
      </c>
      <c r="P2507" s="37">
        <v>0</v>
      </c>
      <c r="Q2507" s="37">
        <v>1.58792163711041E-3</v>
      </c>
      <c r="R2507" s="37">
        <v>25</v>
      </c>
      <c r="S2507" s="37">
        <v>0.38553947210311901</v>
      </c>
      <c r="T2507" s="37">
        <v>1001.36285400391</v>
      </c>
      <c r="U2507" s="37">
        <v>677.05096435546898</v>
      </c>
      <c r="V2507" s="13"/>
      <c r="W2507" s="13"/>
      <c r="X2507" s="13"/>
      <c r="Y2507" s="13"/>
      <c r="Z2507" s="13"/>
      <c r="AA2507" s="13"/>
    </row>
    <row r="2508" spans="1:27" ht="15.75" customHeight="1" x14ac:dyDescent="0.2">
      <c r="A2508" s="13"/>
      <c r="B2508" s="37" t="str">
        <f>"CRS25WT6009235"</f>
        <v>CRS25WT6009235</v>
      </c>
      <c r="C2508" s="38">
        <v>45953</v>
      </c>
      <c r="D2508" s="39">
        <v>0.78842592592592586</v>
      </c>
      <c r="E2508" s="37" t="s">
        <v>62</v>
      </c>
      <c r="F2508" s="37">
        <v>320</v>
      </c>
      <c r="G2508" s="37">
        <v>4</v>
      </c>
      <c r="H2508" s="37">
        <v>320.34799194335898</v>
      </c>
      <c r="I2508" s="37">
        <v>10.013542175293001</v>
      </c>
      <c r="J2508" s="37">
        <v>41.059478759765597</v>
      </c>
      <c r="K2508" s="37">
        <v>9.3161478042602504</v>
      </c>
      <c r="L2508" s="37">
        <v>34.386314392089801</v>
      </c>
      <c r="M2508" s="37">
        <v>0.77914959192276001</v>
      </c>
      <c r="N2508" s="37">
        <v>15.584918022155801</v>
      </c>
      <c r="O2508" s="37">
        <v>0</v>
      </c>
      <c r="P2508" s="37">
        <v>0</v>
      </c>
      <c r="Q2508" s="37">
        <v>1.7579404637217501E-2</v>
      </c>
      <c r="R2508" s="37">
        <v>25</v>
      </c>
      <c r="S2508" s="37">
        <v>0.38044410943985002</v>
      </c>
      <c r="T2508" s="37">
        <v>1001.1982421875</v>
      </c>
      <c r="U2508" s="37">
        <v>985.575927734375</v>
      </c>
      <c r="V2508" s="13"/>
      <c r="W2508" s="13"/>
      <c r="X2508" s="13"/>
      <c r="Y2508" s="13"/>
      <c r="Z2508" s="13"/>
      <c r="AA2508" s="13"/>
    </row>
    <row r="2509" spans="1:27" ht="15.75" customHeight="1" x14ac:dyDescent="0.2">
      <c r="A2509" s="13"/>
      <c r="B2509" s="37" t="str">
        <f>"CRS25WT6009236"</f>
        <v>CRS25WT6009236</v>
      </c>
      <c r="C2509" s="38">
        <v>45953</v>
      </c>
      <c r="D2509" s="39">
        <v>0.7874537037037036</v>
      </c>
      <c r="E2509" s="37" t="s">
        <v>62</v>
      </c>
      <c r="F2509" s="37">
        <v>328</v>
      </c>
      <c r="G2509" s="37">
        <v>4</v>
      </c>
      <c r="H2509" s="37">
        <v>328.25311279296898</v>
      </c>
      <c r="I2509" s="37">
        <v>10.1477203369141</v>
      </c>
      <c r="J2509" s="37">
        <v>41.106395721435497</v>
      </c>
      <c r="K2509" s="37">
        <v>9.5535411834716797</v>
      </c>
      <c r="L2509" s="37">
        <v>34.3593139648438</v>
      </c>
      <c r="M2509" s="37">
        <v>0.786920666694641</v>
      </c>
      <c r="N2509" s="37">
        <v>15.9695014953613</v>
      </c>
      <c r="O2509" s="37">
        <v>0</v>
      </c>
      <c r="P2509" s="37">
        <v>0</v>
      </c>
      <c r="Q2509" s="37">
        <v>1.04737123474479E-2</v>
      </c>
      <c r="R2509" s="37">
        <v>25</v>
      </c>
      <c r="S2509" s="37">
        <v>0.37532910704612699</v>
      </c>
      <c r="T2509" s="37">
        <v>1001.42230224609</v>
      </c>
      <c r="U2509" s="37">
        <v>1150.31311035156</v>
      </c>
      <c r="V2509" s="13"/>
      <c r="W2509" s="13"/>
      <c r="X2509" s="13"/>
      <c r="Y2509" s="13"/>
      <c r="Z2509" s="13"/>
      <c r="AA2509" s="13"/>
    </row>
    <row r="2510" spans="1:27" ht="15.75" customHeight="1" x14ac:dyDescent="0.2">
      <c r="A2510" s="13"/>
      <c r="B2510" s="37" t="str">
        <f>"CRS25WT6009237"</f>
        <v>CRS25WT6009237</v>
      </c>
      <c r="C2510" s="38">
        <v>45953</v>
      </c>
      <c r="D2510" s="39">
        <v>0.74922453703703706</v>
      </c>
      <c r="E2510" s="37" t="s">
        <v>62</v>
      </c>
      <c r="F2510" s="37">
        <v>328</v>
      </c>
      <c r="G2510" s="37">
        <v>4</v>
      </c>
      <c r="H2510" s="37">
        <v>328.21051025390602</v>
      </c>
      <c r="I2510" s="37">
        <v>10.113308906555201</v>
      </c>
      <c r="J2510" s="37">
        <v>41.135482788085902</v>
      </c>
      <c r="K2510" s="37">
        <v>9.5488376617431605</v>
      </c>
      <c r="L2510" s="37">
        <v>34.371772766113303</v>
      </c>
      <c r="M2510" s="37">
        <v>0.78893750905990601</v>
      </c>
      <c r="N2510" s="37">
        <v>15.9674291610718</v>
      </c>
      <c r="O2510" s="37">
        <v>0</v>
      </c>
      <c r="P2510" s="37">
        <v>0</v>
      </c>
      <c r="Q2510" s="37">
        <v>1.5238075517118E-2</v>
      </c>
      <c r="R2510" s="37">
        <v>25</v>
      </c>
      <c r="S2510" s="37">
        <v>0.37838664650917098</v>
      </c>
      <c r="T2510" s="37">
        <v>1001.51965332031</v>
      </c>
      <c r="U2510" s="37">
        <v>569.83587646484398</v>
      </c>
      <c r="V2510" s="13"/>
      <c r="W2510" s="13"/>
      <c r="X2510" s="13"/>
      <c r="Y2510" s="13"/>
      <c r="Z2510" s="13"/>
      <c r="AA2510" s="13"/>
    </row>
    <row r="2511" spans="1:27" ht="15.75" customHeight="1" x14ac:dyDescent="0.2">
      <c r="A2511" s="13"/>
      <c r="B2511" s="37" t="str">
        <f>"CRS25WT6009238"</f>
        <v>CRS25WT6009238</v>
      </c>
      <c r="C2511" s="38">
        <v>45953</v>
      </c>
      <c r="D2511" s="39">
        <v>0.16127314814814817</v>
      </c>
      <c r="E2511" s="37" t="s">
        <v>62</v>
      </c>
      <c r="F2511" s="37">
        <v>321</v>
      </c>
      <c r="G2511" s="37">
        <v>4</v>
      </c>
      <c r="H2511" s="37">
        <v>321.55895996093699</v>
      </c>
      <c r="I2511" s="37">
        <v>10.0079097747803</v>
      </c>
      <c r="J2511" s="37">
        <v>40.217330932617202</v>
      </c>
      <c r="K2511" s="37">
        <v>9.6222810745239293</v>
      </c>
      <c r="L2511" s="37">
        <v>33.418163299560497</v>
      </c>
      <c r="M2511" s="37">
        <v>0.79892128705978405</v>
      </c>
      <c r="N2511" s="37">
        <v>15.6438312530518</v>
      </c>
      <c r="O2511" s="37">
        <v>0</v>
      </c>
      <c r="P2511" s="37">
        <v>0</v>
      </c>
      <c r="Q2511" s="37">
        <v>1.06547614559531E-2</v>
      </c>
      <c r="R2511" s="37">
        <v>25</v>
      </c>
      <c r="S2511" s="37">
        <v>0.38747167587280301</v>
      </c>
      <c r="T2511" s="37">
        <v>993.34759521484398</v>
      </c>
      <c r="U2511" s="37">
        <v>743.74786376953102</v>
      </c>
      <c r="V2511" s="13"/>
      <c r="W2511" s="13"/>
      <c r="X2511" s="13"/>
      <c r="Y2511" s="13"/>
      <c r="Z2511" s="13"/>
      <c r="AA2511" s="13"/>
    </row>
    <row r="2512" spans="1:27" ht="15.75" customHeight="1" x14ac:dyDescent="0.2">
      <c r="A2512" s="13"/>
      <c r="B2512" s="37" t="str">
        <f>"CRS25WT6009239"</f>
        <v>CRS25WT6009239</v>
      </c>
      <c r="C2512" s="38">
        <v>45953</v>
      </c>
      <c r="D2512" s="39">
        <v>0.74854166666666666</v>
      </c>
      <c r="E2512" s="37" t="s">
        <v>62</v>
      </c>
      <c r="F2512" s="37">
        <v>329</v>
      </c>
      <c r="G2512" s="37">
        <v>4</v>
      </c>
      <c r="H2512" s="37">
        <v>329.09942626953102</v>
      </c>
      <c r="I2512" s="37">
        <v>10.259321212768601</v>
      </c>
      <c r="J2512" s="37">
        <v>41.165481567382798</v>
      </c>
      <c r="K2512" s="37">
        <v>9.5481595993041992</v>
      </c>
      <c r="L2512" s="37">
        <v>34.467315673828097</v>
      </c>
      <c r="M2512" s="37">
        <v>0.77924728393554699</v>
      </c>
      <c r="N2512" s="37">
        <v>16.010675430297901</v>
      </c>
      <c r="O2512" s="37">
        <v>0</v>
      </c>
      <c r="P2512" s="37">
        <v>0</v>
      </c>
      <c r="Q2512" s="37">
        <v>1.1269850656390201E-2</v>
      </c>
      <c r="R2512" s="37">
        <v>25</v>
      </c>
      <c r="S2512" s="37">
        <v>0.37979930639267001</v>
      </c>
      <c r="T2512" s="37">
        <v>1001.55438232422</v>
      </c>
      <c r="U2512" s="37">
        <v>1231.46398925781</v>
      </c>
      <c r="V2512" s="13"/>
      <c r="W2512" s="13"/>
      <c r="X2512" s="13"/>
      <c r="Y2512" s="13"/>
      <c r="Z2512" s="13"/>
      <c r="AA2512" s="13"/>
    </row>
    <row r="2513" spans="1:27" ht="15.75" customHeight="1" x14ac:dyDescent="0.2">
      <c r="A2513" s="13"/>
      <c r="B2513" s="37" t="str">
        <f>"CRS25WT6009240"</f>
        <v>CRS25WT6009240</v>
      </c>
      <c r="C2513" s="38">
        <v>45953</v>
      </c>
      <c r="D2513" s="39">
        <v>0.15929398148148147</v>
      </c>
      <c r="E2513" s="37" t="s">
        <v>62</v>
      </c>
      <c r="F2513" s="37">
        <v>321</v>
      </c>
      <c r="G2513" s="37">
        <v>4</v>
      </c>
      <c r="H2513" s="37">
        <v>321.39886474609398</v>
      </c>
      <c r="I2513" s="37">
        <v>10.014069557189901</v>
      </c>
      <c r="J2513" s="37">
        <v>40.300495147705099</v>
      </c>
      <c r="K2513" s="37">
        <v>9.5996055603027308</v>
      </c>
      <c r="L2513" s="37">
        <v>33.480422973632798</v>
      </c>
      <c r="M2513" s="37">
        <v>0.79638552665710505</v>
      </c>
      <c r="N2513" s="37">
        <v>15.6360425949097</v>
      </c>
      <c r="O2513" s="37">
        <v>0</v>
      </c>
      <c r="P2513" s="37">
        <v>0</v>
      </c>
      <c r="Q2513" s="37">
        <v>1.04737123474479E-2</v>
      </c>
      <c r="R2513" s="37">
        <v>25</v>
      </c>
      <c r="S2513" s="37">
        <v>0.39701226353645303</v>
      </c>
      <c r="T2513" s="37">
        <v>993.31951904296898</v>
      </c>
      <c r="U2513" s="37">
        <v>630.75018310546898</v>
      </c>
      <c r="V2513" s="13"/>
      <c r="W2513" s="13"/>
      <c r="X2513" s="13"/>
      <c r="Y2513" s="13"/>
      <c r="Z2513" s="13"/>
      <c r="AA2513" s="13"/>
    </row>
    <row r="2514" spans="1:27" ht="15.75" customHeight="1" x14ac:dyDescent="0.2">
      <c r="A2514" s="13"/>
      <c r="B2514" s="37" t="str">
        <f>"CRS25WT6009241"</f>
        <v>CRS25WT6009241</v>
      </c>
      <c r="C2514" s="38">
        <v>45953</v>
      </c>
      <c r="D2514" s="39">
        <v>0.77293981481481477</v>
      </c>
      <c r="E2514" s="37" t="s">
        <v>62</v>
      </c>
      <c r="F2514" s="37">
        <v>328</v>
      </c>
      <c r="G2514" s="37">
        <v>4</v>
      </c>
      <c r="H2514" s="37">
        <v>328.14935302734398</v>
      </c>
      <c r="I2514" s="37">
        <v>10.2756757736206</v>
      </c>
      <c r="J2514" s="37">
        <v>40.854183197021499</v>
      </c>
      <c r="K2514" s="37">
        <v>9.6414394378662092</v>
      </c>
      <c r="L2514" s="37">
        <v>34.035308837890597</v>
      </c>
      <c r="M2514" s="37">
        <v>0.78167212009429898</v>
      </c>
      <c r="N2514" s="37">
        <v>15.964453697204601</v>
      </c>
      <c r="O2514" s="37">
        <v>0</v>
      </c>
      <c r="P2514" s="37">
        <v>0</v>
      </c>
      <c r="Q2514" s="37">
        <v>1.5081845223903699E-2</v>
      </c>
      <c r="R2514" s="37">
        <v>25</v>
      </c>
      <c r="S2514" s="37">
        <v>0.38596850633621199</v>
      </c>
      <c r="T2514" s="37">
        <v>1000.54809570312</v>
      </c>
      <c r="U2514" s="37">
        <v>1026.59558105469</v>
      </c>
      <c r="V2514" s="13"/>
      <c r="W2514" s="13"/>
      <c r="X2514" s="13"/>
      <c r="Y2514" s="13"/>
      <c r="Z2514" s="13"/>
      <c r="AA2514" s="13"/>
    </row>
    <row r="2515" spans="1:27" ht="15.75" customHeight="1" x14ac:dyDescent="0.2">
      <c r="A2515" s="13"/>
      <c r="B2515" s="37" t="str">
        <f>"CRS25WT6009242"</f>
        <v>CRS25WT6009242</v>
      </c>
      <c r="C2515" s="38">
        <v>45953</v>
      </c>
      <c r="D2515" s="39">
        <v>0.16008101851851853</v>
      </c>
      <c r="E2515" s="37" t="s">
        <v>62</v>
      </c>
      <c r="F2515" s="37">
        <v>324</v>
      </c>
      <c r="G2515" s="37">
        <v>4</v>
      </c>
      <c r="H2515" s="37">
        <v>324.98303222656199</v>
      </c>
      <c r="I2515" s="37">
        <v>10.1205396652222</v>
      </c>
      <c r="J2515" s="37">
        <v>40.169994354247997</v>
      </c>
      <c r="K2515" s="37">
        <v>9.7800149917602504</v>
      </c>
      <c r="L2515" s="37">
        <v>33.229301452636697</v>
      </c>
      <c r="M2515" s="37">
        <v>0.79938364028930697</v>
      </c>
      <c r="N2515" s="37">
        <v>15.810412406921399</v>
      </c>
      <c r="O2515" s="37">
        <v>0</v>
      </c>
      <c r="P2515" s="37">
        <v>0</v>
      </c>
      <c r="Q2515" s="37">
        <v>1.0327381081879101E-2</v>
      </c>
      <c r="R2515" s="37">
        <v>25</v>
      </c>
      <c r="S2515" s="37">
        <v>0.39523094892501798</v>
      </c>
      <c r="T2515" s="37">
        <v>992.10729980468705</v>
      </c>
      <c r="U2515" s="37">
        <v>1170.87744140625</v>
      </c>
      <c r="V2515" s="13"/>
      <c r="W2515" s="13"/>
      <c r="X2515" s="13"/>
      <c r="Y2515" s="13"/>
      <c r="Z2515" s="13"/>
      <c r="AA2515" s="13"/>
    </row>
    <row r="2516" spans="1:27" ht="15.75" customHeight="1" x14ac:dyDescent="0.2">
      <c r="A2516" s="13"/>
      <c r="B2516" s="37" t="str">
        <f>"CRS25WT6009243"</f>
        <v>CRS25WT6009243</v>
      </c>
      <c r="C2516" s="38">
        <v>45953</v>
      </c>
      <c r="D2516" s="39">
        <v>0.75032407407407409</v>
      </c>
      <c r="E2516" s="37" t="s">
        <v>62</v>
      </c>
      <c r="F2516" s="37">
        <v>323</v>
      </c>
      <c r="G2516" s="37">
        <v>4</v>
      </c>
      <c r="H2516" s="37">
        <v>323.44061279296898</v>
      </c>
      <c r="I2516" s="37">
        <v>10.201831817626999</v>
      </c>
      <c r="J2516" s="37">
        <v>41.118324279785199</v>
      </c>
      <c r="K2516" s="37">
        <v>9.4471702575683594</v>
      </c>
      <c r="L2516" s="37">
        <v>34.236770629882798</v>
      </c>
      <c r="M2516" s="37">
        <v>0.77104723453521695</v>
      </c>
      <c r="N2516" s="37">
        <v>15.735374450683601</v>
      </c>
      <c r="O2516" s="37">
        <v>0</v>
      </c>
      <c r="P2516" s="37">
        <v>0</v>
      </c>
      <c r="Q2516" s="37">
        <v>1.18948509916663E-2</v>
      </c>
      <c r="R2516" s="37">
        <v>25</v>
      </c>
      <c r="S2516" s="37">
        <v>0.402931839227676</v>
      </c>
      <c r="T2516" s="37">
        <v>1000.70220947266</v>
      </c>
      <c r="U2516" s="37">
        <v>530.05419921875</v>
      </c>
      <c r="V2516" s="13"/>
      <c r="W2516" s="13"/>
      <c r="X2516" s="13"/>
      <c r="Y2516" s="13"/>
      <c r="Z2516" s="13"/>
      <c r="AA2516" s="13"/>
    </row>
    <row r="2517" spans="1:27" ht="15.75" customHeight="1" x14ac:dyDescent="0.2">
      <c r="A2517" s="13"/>
      <c r="B2517" s="37" t="str">
        <f>"CRS25WT6009244"</f>
        <v>CRS25WT6009244</v>
      </c>
      <c r="C2517" s="38">
        <v>45953</v>
      </c>
      <c r="D2517" s="39">
        <v>0.7475694444444444</v>
      </c>
      <c r="E2517" s="37" t="s">
        <v>62</v>
      </c>
      <c r="F2517" s="37">
        <v>330</v>
      </c>
      <c r="G2517" s="37">
        <v>4</v>
      </c>
      <c r="H2517" s="37">
        <v>330.195068359375</v>
      </c>
      <c r="I2517" s="37">
        <v>10.231513977050801</v>
      </c>
      <c r="J2517" s="37">
        <v>41.163963317871101</v>
      </c>
      <c r="K2517" s="37">
        <v>9.6444568634033203</v>
      </c>
      <c r="L2517" s="37">
        <v>34.236770629882798</v>
      </c>
      <c r="M2517" s="37">
        <v>0.78399538993835405</v>
      </c>
      <c r="N2517" s="37">
        <v>16.063978195190401</v>
      </c>
      <c r="O2517" s="37">
        <v>0</v>
      </c>
      <c r="P2517" s="37">
        <v>0</v>
      </c>
      <c r="Q2517" s="37">
        <v>1.18768597021699E-2</v>
      </c>
      <c r="R2517" s="37">
        <v>25</v>
      </c>
      <c r="S2517" s="37">
        <v>0.38601070642471302</v>
      </c>
      <c r="T2517" s="37">
        <v>999.806884765625</v>
      </c>
      <c r="U2517" s="37">
        <v>665.42596435546898</v>
      </c>
      <c r="V2517" s="13"/>
      <c r="W2517" s="13"/>
      <c r="X2517" s="13"/>
      <c r="Y2517" s="13"/>
      <c r="Z2517" s="13"/>
      <c r="AA2517" s="13"/>
    </row>
    <row r="2518" spans="1:27" ht="15.75" customHeight="1" x14ac:dyDescent="0.2">
      <c r="A2518" s="13"/>
      <c r="B2518" s="37" t="str">
        <f>"CRS25WT6009245"</f>
        <v>CRS25WT6009245</v>
      </c>
      <c r="C2518" s="38">
        <v>45953</v>
      </c>
      <c r="D2518" s="39">
        <v>0.15871527777777777</v>
      </c>
      <c r="E2518" s="37" t="s">
        <v>62</v>
      </c>
      <c r="F2518" s="37">
        <v>323</v>
      </c>
      <c r="G2518" s="37">
        <v>4</v>
      </c>
      <c r="H2518" s="37">
        <v>323.22854614257801</v>
      </c>
      <c r="I2518" s="37">
        <v>10.107069015502899</v>
      </c>
      <c r="J2518" s="37">
        <v>40.461338043212898</v>
      </c>
      <c r="K2518" s="37">
        <v>9.6238298416137695</v>
      </c>
      <c r="L2518" s="37">
        <v>33.586269378662102</v>
      </c>
      <c r="M2518" s="37">
        <v>0.79039508104324296</v>
      </c>
      <c r="N2518" s="37">
        <v>15.7250566482544</v>
      </c>
      <c r="O2518" s="37">
        <v>0</v>
      </c>
      <c r="P2518" s="37">
        <v>0</v>
      </c>
      <c r="Q2518" s="37">
        <v>1.0163689963519599E-2</v>
      </c>
      <c r="R2518" s="37">
        <v>25</v>
      </c>
      <c r="S2518" s="37">
        <v>0.39297309517860401</v>
      </c>
      <c r="T2518" s="37">
        <v>993.776611328125</v>
      </c>
      <c r="U2518" s="37">
        <v>632.21343994140602</v>
      </c>
      <c r="V2518" s="13"/>
      <c r="W2518" s="13"/>
      <c r="X2518" s="13"/>
      <c r="Y2518" s="13"/>
      <c r="Z2518" s="13"/>
      <c r="AA2518" s="13"/>
    </row>
    <row r="2519" spans="1:27" ht="15.75" customHeight="1" x14ac:dyDescent="0.2">
      <c r="A2519" s="13"/>
      <c r="B2519" s="37" t="str">
        <f>"CRS25WT6009247"</f>
        <v>CRS25WT6009247</v>
      </c>
      <c r="C2519" s="38">
        <v>45953</v>
      </c>
      <c r="D2519" s="39">
        <v>0.16517361111111112</v>
      </c>
      <c r="E2519" s="37" t="s">
        <v>62</v>
      </c>
      <c r="F2519" s="37">
        <v>323</v>
      </c>
      <c r="G2519" s="37">
        <v>4</v>
      </c>
      <c r="H2519" s="37">
        <v>323.44317626953102</v>
      </c>
      <c r="I2519" s="37">
        <v>10.1475210189819</v>
      </c>
      <c r="J2519" s="37">
        <v>40.330364227294901</v>
      </c>
      <c r="K2519" s="37">
        <v>9.6302194595336896</v>
      </c>
      <c r="L2519" s="37">
        <v>33.586269378662102</v>
      </c>
      <c r="M2519" s="37">
        <v>0.79032528400421098</v>
      </c>
      <c r="N2519" s="37">
        <v>15.7354984283447</v>
      </c>
      <c r="O2519" s="37">
        <v>0</v>
      </c>
      <c r="P2519" s="37">
        <v>0</v>
      </c>
      <c r="Q2519" s="37">
        <v>1.09523804858327E-2</v>
      </c>
      <c r="R2519" s="37">
        <v>25</v>
      </c>
      <c r="S2519" s="37">
        <v>0.39452823996543901</v>
      </c>
      <c r="T2519" s="37">
        <v>994.10382080078102</v>
      </c>
      <c r="U2519" s="37">
        <v>550.30816650390602</v>
      </c>
      <c r="V2519" s="13"/>
      <c r="W2519" s="13"/>
      <c r="X2519" s="13"/>
      <c r="Y2519" s="13"/>
      <c r="Z2519" s="13"/>
      <c r="AA2519" s="13"/>
    </row>
    <row r="2520" spans="1:27" ht="15.75" customHeight="1" x14ac:dyDescent="0.2">
      <c r="A2520" s="13"/>
      <c r="B2520" s="37" t="str">
        <f>"CRS25WT6009248"</f>
        <v>CRS25WT6009248</v>
      </c>
      <c r="C2520" s="38">
        <v>45953</v>
      </c>
      <c r="D2520" s="39">
        <v>0.75393518518518521</v>
      </c>
      <c r="E2520" s="37" t="s">
        <v>62</v>
      </c>
      <c r="F2520" s="37">
        <v>325</v>
      </c>
      <c r="G2520" s="37">
        <v>4</v>
      </c>
      <c r="H2520" s="37">
        <v>325.79840087890602</v>
      </c>
      <c r="I2520" s="37">
        <v>10.085966110229499</v>
      </c>
      <c r="J2520" s="37">
        <v>41.106197357177699</v>
      </c>
      <c r="K2520" s="37">
        <v>9.4466943740844709</v>
      </c>
      <c r="L2520" s="37">
        <v>34.488086700439503</v>
      </c>
      <c r="M2520" s="37">
        <v>0.78582191467285201</v>
      </c>
      <c r="N2520" s="37">
        <v>15.850080490112299</v>
      </c>
      <c r="O2520" s="37">
        <v>0</v>
      </c>
      <c r="P2520" s="37">
        <v>0</v>
      </c>
      <c r="Q2520" s="37">
        <v>1.28596220165491E-2</v>
      </c>
      <c r="R2520" s="37">
        <v>25</v>
      </c>
      <c r="S2520" s="37">
        <v>0.376172244548798</v>
      </c>
      <c r="T2520" s="37">
        <v>1000.60211181641</v>
      </c>
      <c r="U2520" s="37">
        <v>613.146240234375</v>
      </c>
      <c r="V2520" s="13"/>
      <c r="W2520" s="13"/>
      <c r="X2520" s="13"/>
      <c r="Y2520" s="13"/>
      <c r="Z2520" s="13"/>
      <c r="AA2520" s="13"/>
    </row>
    <row r="2521" spans="1:27" ht="15.75" customHeight="1" x14ac:dyDescent="0.2">
      <c r="A2521" s="13"/>
      <c r="B2521" s="37" t="str">
        <f>"CRS25WT6009249"</f>
        <v>CRS25WT6009249</v>
      </c>
      <c r="C2521" s="38">
        <v>45953</v>
      </c>
      <c r="D2521" s="39">
        <v>0.75454861111111116</v>
      </c>
      <c r="E2521" s="37" t="s">
        <v>62</v>
      </c>
      <c r="F2521" s="37">
        <v>325</v>
      </c>
      <c r="G2521" s="37">
        <v>4</v>
      </c>
      <c r="H2521" s="37">
        <v>325.92300415039102</v>
      </c>
      <c r="I2521" s="37">
        <v>10.0657949447632</v>
      </c>
      <c r="J2521" s="37">
        <v>41.112533569335902</v>
      </c>
      <c r="K2521" s="37">
        <v>9.4674119949340803</v>
      </c>
      <c r="L2521" s="37">
        <v>34.425773620605497</v>
      </c>
      <c r="M2521" s="37">
        <v>0.78757637739181496</v>
      </c>
      <c r="N2521" s="37">
        <v>15.856142044067401</v>
      </c>
      <c r="O2521" s="37">
        <v>0</v>
      </c>
      <c r="P2521" s="37">
        <v>0</v>
      </c>
      <c r="Q2521" s="37">
        <v>1.0476151481270801E-2</v>
      </c>
      <c r="R2521" s="37">
        <v>25</v>
      </c>
      <c r="S2521" s="37">
        <v>0.38813444972038302</v>
      </c>
      <c r="T2521" s="37">
        <v>999.96392822265602</v>
      </c>
      <c r="U2521" s="37">
        <v>634.83239746093705</v>
      </c>
      <c r="V2521" s="13"/>
      <c r="W2521" s="13"/>
      <c r="X2521" s="13"/>
      <c r="Y2521" s="13"/>
      <c r="Z2521" s="13"/>
      <c r="AA2521" s="13"/>
    </row>
    <row r="2522" spans="1:27" ht="15.75" customHeight="1" x14ac:dyDescent="0.2">
      <c r="A2522" s="13"/>
      <c r="B2522" s="37" t="str">
        <f>"CRS25WT6009250"</f>
        <v>CRS25WT6009250</v>
      </c>
      <c r="C2522" s="38">
        <v>45953</v>
      </c>
      <c r="D2522" s="39">
        <v>0.78916666666666668</v>
      </c>
      <c r="E2522" s="37" t="s">
        <v>62</v>
      </c>
      <c r="F2522" s="37">
        <v>329</v>
      </c>
      <c r="G2522" s="37">
        <v>4</v>
      </c>
      <c r="H2522" s="37">
        <v>329.63800048828102</v>
      </c>
      <c r="I2522" s="37">
        <v>10.2931451797485</v>
      </c>
      <c r="J2522" s="37">
        <v>41.079059600830099</v>
      </c>
      <c r="K2522" s="37">
        <v>9.6246833801269496</v>
      </c>
      <c r="L2522" s="37">
        <v>34.249233245849602</v>
      </c>
      <c r="M2522" s="37">
        <v>0.77959436178207397</v>
      </c>
      <c r="N2522" s="37">
        <v>16.0368766784668</v>
      </c>
      <c r="O2522" s="37">
        <v>0</v>
      </c>
      <c r="P2522" s="37">
        <v>0</v>
      </c>
      <c r="Q2522" s="37">
        <v>5.8037261478602904E-3</v>
      </c>
      <c r="R2522" s="37">
        <v>25</v>
      </c>
      <c r="S2522" s="37">
        <v>0.38325193524360701</v>
      </c>
      <c r="T2522" s="37">
        <v>1001.26617431641</v>
      </c>
      <c r="U2522" s="37">
        <v>742.11187744140602</v>
      </c>
      <c r="V2522" s="13"/>
      <c r="W2522" s="13"/>
      <c r="X2522" s="13"/>
      <c r="Y2522" s="13"/>
      <c r="Z2522" s="13"/>
      <c r="AA2522" s="13"/>
    </row>
    <row r="2523" spans="1:27" ht="15.75" customHeight="1" x14ac:dyDescent="0.2">
      <c r="A2523" s="13"/>
      <c r="B2523" s="37" t="str">
        <f>"CRS25WT6009251"</f>
        <v>CRS25WT6009251</v>
      </c>
      <c r="C2523" s="38">
        <v>45953</v>
      </c>
      <c r="D2523" s="39">
        <v>0.79572916666666671</v>
      </c>
      <c r="E2523" s="37" t="s">
        <v>62</v>
      </c>
      <c r="F2523" s="37">
        <v>330</v>
      </c>
      <c r="G2523" s="37">
        <v>4</v>
      </c>
      <c r="H2523" s="37">
        <v>330.02334594726602</v>
      </c>
      <c r="I2523" s="37">
        <v>10.180538177490201</v>
      </c>
      <c r="J2523" s="37">
        <v>41.165878295898402</v>
      </c>
      <c r="K2523" s="37">
        <v>9.5894117355346697</v>
      </c>
      <c r="L2523" s="37">
        <v>34.415390014648402</v>
      </c>
      <c r="M2523" s="37">
        <v>0.78747457265853904</v>
      </c>
      <c r="N2523" s="37">
        <v>16.0556240081787</v>
      </c>
      <c r="O2523" s="37">
        <v>0</v>
      </c>
      <c r="P2523" s="37">
        <v>0</v>
      </c>
      <c r="Q2523" s="37">
        <v>8.2539673894643801E-3</v>
      </c>
      <c r="R2523" s="37">
        <v>25</v>
      </c>
      <c r="S2523" s="37">
        <v>0.38107237219810502</v>
      </c>
      <c r="T2523" s="37">
        <v>1001.4580078125</v>
      </c>
      <c r="U2523" s="37">
        <v>867.87438964843795</v>
      </c>
      <c r="V2523" s="13"/>
      <c r="W2523" s="13"/>
      <c r="X2523" s="13"/>
      <c r="Y2523" s="13"/>
      <c r="Z2523" s="13"/>
      <c r="AA2523" s="13"/>
    </row>
    <row r="2524" spans="1:27" ht="15.75" customHeight="1" x14ac:dyDescent="0.2">
      <c r="A2524" s="13"/>
      <c r="B2524" s="37" t="str">
        <f>"CRS25WT6009252"</f>
        <v>CRS25WT6009252</v>
      </c>
      <c r="C2524" s="38">
        <v>45953</v>
      </c>
      <c r="D2524" s="39">
        <v>0.79510416666666661</v>
      </c>
      <c r="E2524" s="37" t="s">
        <v>62</v>
      </c>
      <c r="F2524" s="37">
        <v>330</v>
      </c>
      <c r="G2524" s="37">
        <v>4</v>
      </c>
      <c r="H2524" s="37">
        <v>330.53482055664102</v>
      </c>
      <c r="I2524" s="37">
        <v>10.2977151870728</v>
      </c>
      <c r="J2524" s="37">
        <v>41.097087860107401</v>
      </c>
      <c r="K2524" s="37">
        <v>9.62111091613769</v>
      </c>
      <c r="L2524" s="37">
        <v>34.355159759521499</v>
      </c>
      <c r="M2524" s="37">
        <v>0.78102564811706499</v>
      </c>
      <c r="N2524" s="37">
        <v>16.080507278442401</v>
      </c>
      <c r="O2524" s="37">
        <v>0</v>
      </c>
      <c r="P2524" s="37">
        <v>0</v>
      </c>
      <c r="Q2524" s="37">
        <v>1.6074527520686401E-3</v>
      </c>
      <c r="R2524" s="37">
        <v>25</v>
      </c>
      <c r="S2524" s="37">
        <v>0.37473812699317899</v>
      </c>
      <c r="T2524" s="37">
        <v>1000.76849365234</v>
      </c>
      <c r="U2524" s="37">
        <v>775.37567138671898</v>
      </c>
      <c r="V2524" s="13"/>
      <c r="W2524" s="13"/>
      <c r="X2524" s="13"/>
      <c r="Y2524" s="13"/>
      <c r="Z2524" s="13"/>
      <c r="AA2524" s="13"/>
    </row>
    <row r="2525" spans="1:27" ht="15.75" customHeight="1" x14ac:dyDescent="0.2">
      <c r="A2525" s="13"/>
      <c r="B2525" s="37" t="str">
        <f>"CRS25WT6009253"</f>
        <v>CRS25WT6009253</v>
      </c>
      <c r="C2525" s="38">
        <v>45953</v>
      </c>
      <c r="D2525" s="39">
        <v>0.79783564814814811</v>
      </c>
      <c r="E2525" s="37" t="s">
        <v>62</v>
      </c>
      <c r="F2525" s="37">
        <v>320</v>
      </c>
      <c r="G2525" s="37">
        <v>4</v>
      </c>
      <c r="H2525" s="37">
        <v>320.17562866210898</v>
      </c>
      <c r="I2525" s="37">
        <v>9.9078874588012695</v>
      </c>
      <c r="J2525" s="37">
        <v>41.055210113525398</v>
      </c>
      <c r="K2525" s="37">
        <v>9.3223972320556605</v>
      </c>
      <c r="L2525" s="37">
        <v>34.344776153564503</v>
      </c>
      <c r="M2525" s="37">
        <v>0.78711634874343905</v>
      </c>
      <c r="N2525" s="37">
        <v>15.5765323638916</v>
      </c>
      <c r="O2525" s="37">
        <v>0</v>
      </c>
      <c r="P2525" s="37">
        <v>0</v>
      </c>
      <c r="Q2525" s="37">
        <v>2.0634902175515899E-3</v>
      </c>
      <c r="R2525" s="37">
        <v>25</v>
      </c>
      <c r="S2525" s="37">
        <v>0.39084646105766302</v>
      </c>
      <c r="T2525" s="37">
        <v>1003.51293945312</v>
      </c>
      <c r="U2525" s="37">
        <v>681.165771484375</v>
      </c>
      <c r="V2525" s="13"/>
      <c r="W2525" s="13"/>
      <c r="X2525" s="13"/>
      <c r="Y2525" s="13"/>
      <c r="Z2525" s="13"/>
      <c r="AA2525" s="13"/>
    </row>
    <row r="2526" spans="1:27" ht="15.75" customHeight="1" x14ac:dyDescent="0.2">
      <c r="A2526" s="13"/>
      <c r="B2526" s="37" t="str">
        <f>"CRS25WT6009254"</f>
        <v>CRS25WT6009254</v>
      </c>
      <c r="C2526" s="38">
        <v>45953</v>
      </c>
      <c r="D2526" s="39">
        <v>0.79666666666666675</v>
      </c>
      <c r="E2526" s="37" t="s">
        <v>62</v>
      </c>
      <c r="F2526" s="37">
        <v>328</v>
      </c>
      <c r="G2526" s="37">
        <v>4</v>
      </c>
      <c r="H2526" s="37">
        <v>328.802490234375</v>
      </c>
      <c r="I2526" s="37">
        <v>10.2662134170532</v>
      </c>
      <c r="J2526" s="37">
        <v>41.141250610351598</v>
      </c>
      <c r="K2526" s="37">
        <v>9.5845947265625</v>
      </c>
      <c r="L2526" s="37">
        <v>34.305309295654297</v>
      </c>
      <c r="M2526" s="37">
        <v>0.77847975492477395</v>
      </c>
      <c r="N2526" s="37">
        <v>15.996229171752899</v>
      </c>
      <c r="O2526" s="37">
        <v>0</v>
      </c>
      <c r="P2526" s="37">
        <v>0</v>
      </c>
      <c r="Q2526" s="37">
        <v>5.4067461751401398E-3</v>
      </c>
      <c r="R2526" s="37">
        <v>25</v>
      </c>
      <c r="S2526" s="37">
        <v>0.38943991065025302</v>
      </c>
      <c r="T2526" s="37">
        <v>1000.69696044922</v>
      </c>
      <c r="U2526" s="37">
        <v>787.67761230468705</v>
      </c>
      <c r="V2526" s="13"/>
      <c r="W2526" s="13"/>
      <c r="X2526" s="13"/>
      <c r="Y2526" s="13"/>
      <c r="Z2526" s="13"/>
      <c r="AA2526" s="13"/>
    </row>
    <row r="2527" spans="1:27" ht="15.75" customHeight="1" x14ac:dyDescent="0.2">
      <c r="A2527" s="13"/>
      <c r="B2527" s="37" t="str">
        <f>"CRS25WT6009255"</f>
        <v>CRS25WT6009255</v>
      </c>
      <c r="C2527" s="38">
        <v>45953</v>
      </c>
      <c r="D2527" s="39">
        <v>0.78248842592592593</v>
      </c>
      <c r="E2527" s="37" t="s">
        <v>62</v>
      </c>
      <c r="F2527" s="37">
        <v>328</v>
      </c>
      <c r="G2527" s="37">
        <v>4</v>
      </c>
      <c r="H2527" s="37">
        <v>328.47647094726602</v>
      </c>
      <c r="I2527" s="37">
        <v>10.2136335372925</v>
      </c>
      <c r="J2527" s="37">
        <v>41.0995063781738</v>
      </c>
      <c r="K2527" s="37">
        <v>9.5664043426513707</v>
      </c>
      <c r="L2527" s="37">
        <v>34.336463928222699</v>
      </c>
      <c r="M2527" s="37">
        <v>0.78250545263290405</v>
      </c>
      <c r="N2527" s="37">
        <v>15.9803686141968</v>
      </c>
      <c r="O2527" s="37">
        <v>0</v>
      </c>
      <c r="P2527" s="37">
        <v>0</v>
      </c>
      <c r="Q2527" s="37">
        <v>7.6190377585589903E-3</v>
      </c>
      <c r="R2527" s="37">
        <v>25</v>
      </c>
      <c r="S2527" s="37">
        <v>0.38578900694847101</v>
      </c>
      <c r="T2527" s="37">
        <v>1000.83734130859</v>
      </c>
      <c r="U2527" s="37">
        <v>967.677001953125</v>
      </c>
      <c r="V2527" s="13"/>
      <c r="W2527" s="13"/>
      <c r="X2527" s="13"/>
      <c r="Y2527" s="13"/>
      <c r="Z2527" s="13"/>
      <c r="AA2527" s="13"/>
    </row>
    <row r="2528" spans="1:27" ht="15.75" customHeight="1" x14ac:dyDescent="0.2">
      <c r="A2528" s="13"/>
      <c r="B2528" s="37" t="str">
        <f>"CRS25WT6009256"</f>
        <v>CRS25WT6009256</v>
      </c>
      <c r="C2528" s="38">
        <v>45953</v>
      </c>
      <c r="D2528" s="39">
        <v>0.78181712962962957</v>
      </c>
      <c r="E2528" s="37" t="s">
        <v>62</v>
      </c>
      <c r="F2528" s="37">
        <v>328</v>
      </c>
      <c r="G2528" s="37">
        <v>4</v>
      </c>
      <c r="H2528" s="37">
        <v>328.94891357421898</v>
      </c>
      <c r="I2528" s="37">
        <v>10.185163497924799</v>
      </c>
      <c r="J2528" s="37">
        <v>41.088340759277301</v>
      </c>
      <c r="K2528" s="37">
        <v>9.5703220367431605</v>
      </c>
      <c r="L2528" s="37">
        <v>34.371772766113303</v>
      </c>
      <c r="M2528" s="37">
        <v>0.78603494167327903</v>
      </c>
      <c r="N2528" s="37">
        <v>16.003353118896499</v>
      </c>
      <c r="O2528" s="37">
        <v>0</v>
      </c>
      <c r="P2528" s="37">
        <v>0</v>
      </c>
      <c r="Q2528" s="37">
        <v>1.0434649884700799E-2</v>
      </c>
      <c r="R2528" s="37">
        <v>25</v>
      </c>
      <c r="S2528" s="37">
        <v>0.38065850734710699</v>
      </c>
      <c r="T2528" s="37">
        <v>1000.99194335938</v>
      </c>
      <c r="U2528" s="37">
        <v>956.0576171875</v>
      </c>
      <c r="V2528" s="13"/>
      <c r="W2528" s="13"/>
      <c r="X2528" s="13"/>
      <c r="Y2528" s="13"/>
      <c r="Z2528" s="13"/>
      <c r="AA2528" s="13"/>
    </row>
    <row r="2529" spans="1:27" ht="15.75" customHeight="1" x14ac:dyDescent="0.2">
      <c r="A2529" s="13"/>
      <c r="B2529" s="37" t="str">
        <f>"CRS25WT6009257"</f>
        <v>CRS25WT6009257</v>
      </c>
      <c r="C2529" s="38">
        <v>45953</v>
      </c>
      <c r="D2529" s="39">
        <v>0.78413194444444445</v>
      </c>
      <c r="E2529" s="37" t="s">
        <v>62</v>
      </c>
      <c r="F2529" s="37">
        <v>330</v>
      </c>
      <c r="G2529" s="37">
        <v>4</v>
      </c>
      <c r="H2529" s="37">
        <v>330.71847534179699</v>
      </c>
      <c r="I2529" s="37">
        <v>10.2063179016113</v>
      </c>
      <c r="J2529" s="37">
        <v>41.090019226074197</v>
      </c>
      <c r="K2529" s="37">
        <v>9.6521329879760707</v>
      </c>
      <c r="L2529" s="37">
        <v>34.263771057128899</v>
      </c>
      <c r="M2529" s="37">
        <v>0.78859317302703902</v>
      </c>
      <c r="N2529" s="37">
        <v>16.089441299438501</v>
      </c>
      <c r="O2529" s="37">
        <v>0</v>
      </c>
      <c r="P2529" s="37">
        <v>0</v>
      </c>
      <c r="Q2529" s="37">
        <v>1.0952303186059E-2</v>
      </c>
      <c r="R2529" s="37">
        <v>25</v>
      </c>
      <c r="S2529" s="37">
        <v>0.380409896373749</v>
      </c>
      <c r="T2529" s="37">
        <v>1001.07116699219</v>
      </c>
      <c r="U2529" s="37">
        <v>972.07354736328102</v>
      </c>
      <c r="V2529" s="13"/>
      <c r="W2529" s="13"/>
      <c r="X2529" s="13"/>
      <c r="Y2529" s="13"/>
      <c r="Z2529" s="13"/>
      <c r="AA2529" s="13"/>
    </row>
    <row r="2530" spans="1:27" ht="15.75" customHeight="1" x14ac:dyDescent="0.2">
      <c r="A2530" s="13"/>
      <c r="B2530" s="37" t="str">
        <f>"CRS25WT6009258"</f>
        <v>CRS25WT6009258</v>
      </c>
      <c r="C2530" s="38">
        <v>45953</v>
      </c>
      <c r="D2530" s="39">
        <v>0.78354166666666669</v>
      </c>
      <c r="E2530" s="37" t="s">
        <v>62</v>
      </c>
      <c r="F2530" s="37">
        <v>328</v>
      </c>
      <c r="G2530" s="37">
        <v>4</v>
      </c>
      <c r="H2530" s="37">
        <v>328.24557495117199</v>
      </c>
      <c r="I2530" s="37">
        <v>10.2188930511475</v>
      </c>
      <c r="J2530" s="37">
        <v>41.095516204833999</v>
      </c>
      <c r="K2530" s="37">
        <v>9.6014947891235405</v>
      </c>
      <c r="L2530" s="37">
        <v>34.186923980712898</v>
      </c>
      <c r="M2530" s="37">
        <v>0.78162884712219205</v>
      </c>
      <c r="N2530" s="37">
        <v>15.9691352844238</v>
      </c>
      <c r="O2530" s="37">
        <v>0</v>
      </c>
      <c r="P2530" s="37">
        <v>0</v>
      </c>
      <c r="Q2530" s="37">
        <v>1.0476151481270801E-2</v>
      </c>
      <c r="R2530" s="37">
        <v>25</v>
      </c>
      <c r="S2530" s="37">
        <v>0.39114844799041698</v>
      </c>
      <c r="T2530" s="37">
        <v>1000.77496337891</v>
      </c>
      <c r="U2530" s="37">
        <v>978.35833740234398</v>
      </c>
      <c r="V2530" s="13"/>
      <c r="W2530" s="13"/>
      <c r="X2530" s="13"/>
      <c r="Y2530" s="13"/>
      <c r="Z2530" s="13"/>
      <c r="AA2530" s="13"/>
    </row>
    <row r="2531" spans="1:27" ht="15.75" customHeight="1" x14ac:dyDescent="0.2">
      <c r="A2531" s="13"/>
      <c r="B2531" s="37" t="str">
        <f>"CRS25WT6009259"</f>
        <v>CRS25WT6009259</v>
      </c>
      <c r="C2531" s="38">
        <v>45953</v>
      </c>
      <c r="D2531" s="39">
        <v>0.78562500000000002</v>
      </c>
      <c r="E2531" s="37" t="s">
        <v>62</v>
      </c>
      <c r="F2531" s="37">
        <v>329</v>
      </c>
      <c r="G2531" s="37">
        <v>4</v>
      </c>
      <c r="H2531" s="37">
        <v>329.68453979492199</v>
      </c>
      <c r="I2531" s="37">
        <v>10.2092628479004</v>
      </c>
      <c r="J2531" s="37">
        <v>41.1365356445313</v>
      </c>
      <c r="K2531" s="37">
        <v>9.6184587478637695</v>
      </c>
      <c r="L2531" s="37">
        <v>34.276233673095703</v>
      </c>
      <c r="M2531" s="37">
        <v>0.78501236438751198</v>
      </c>
      <c r="N2531" s="37">
        <v>16.039140701293899</v>
      </c>
      <c r="O2531" s="37">
        <v>0</v>
      </c>
      <c r="P2531" s="37">
        <v>0</v>
      </c>
      <c r="Q2531" s="37">
        <v>1.0476189665496301E-2</v>
      </c>
      <c r="R2531" s="37">
        <v>25</v>
      </c>
      <c r="S2531" s="37">
        <v>0.38708195090293901</v>
      </c>
      <c r="T2531" s="37">
        <v>1001.23968505859</v>
      </c>
      <c r="U2531" s="37">
        <v>1112.89001464844</v>
      </c>
      <c r="V2531" s="13"/>
      <c r="W2531" s="13"/>
      <c r="X2531" s="13"/>
      <c r="Y2531" s="13"/>
      <c r="Z2531" s="13"/>
      <c r="AA2531" s="13"/>
    </row>
    <row r="2532" spans="1:27" ht="15.75" customHeight="1" x14ac:dyDescent="0.2">
      <c r="A2532" s="13"/>
      <c r="B2532" s="37" t="str">
        <f>"CRS25WT6009260"</f>
        <v>CRS25WT6009260</v>
      </c>
      <c r="C2532" s="38">
        <v>45953</v>
      </c>
      <c r="D2532" s="39">
        <v>0.78494212962962961</v>
      </c>
      <c r="E2532" s="37" t="s">
        <v>62</v>
      </c>
      <c r="F2532" s="37">
        <v>328</v>
      </c>
      <c r="G2532" s="37">
        <v>4</v>
      </c>
      <c r="H2532" s="37">
        <v>328.32052612304699</v>
      </c>
      <c r="I2532" s="37">
        <v>10.172760963439901</v>
      </c>
      <c r="J2532" s="37">
        <v>41.147518157958999</v>
      </c>
      <c r="K2532" s="37">
        <v>9.5711240768432599</v>
      </c>
      <c r="L2532" s="37">
        <v>34.303234100341797</v>
      </c>
      <c r="M2532" s="37">
        <v>0.78436022996902499</v>
      </c>
      <c r="N2532" s="37">
        <v>15.972781181335399</v>
      </c>
      <c r="O2532" s="37">
        <v>0</v>
      </c>
      <c r="P2532" s="37">
        <v>0</v>
      </c>
      <c r="Q2532" s="37">
        <v>1.3809518888592699E-2</v>
      </c>
      <c r="R2532" s="37">
        <v>25</v>
      </c>
      <c r="S2532" s="37">
        <v>0.39396011829376198</v>
      </c>
      <c r="T2532" s="37">
        <v>1000.96307373047</v>
      </c>
      <c r="U2532" s="37">
        <v>1164.98596191406</v>
      </c>
      <c r="V2532" s="13"/>
      <c r="W2532" s="13"/>
      <c r="X2532" s="13"/>
      <c r="Y2532" s="13"/>
      <c r="Z2532" s="13"/>
      <c r="AA2532" s="13"/>
    </row>
    <row r="2533" spans="1:27" ht="15.75" customHeight="1" x14ac:dyDescent="0.2">
      <c r="A2533" s="13"/>
      <c r="B2533" s="37" t="str">
        <f>"CRS25WT6009261"</f>
        <v>CRS25WT6009261</v>
      </c>
      <c r="C2533" s="38">
        <v>45953</v>
      </c>
      <c r="D2533" s="39">
        <v>0.76488425925925929</v>
      </c>
      <c r="E2533" s="37" t="s">
        <v>62</v>
      </c>
      <c r="F2533" s="37">
        <v>323</v>
      </c>
      <c r="G2533" s="37">
        <v>4</v>
      </c>
      <c r="H2533" s="37">
        <v>323.39224243164102</v>
      </c>
      <c r="I2533" s="37">
        <v>10.1948232650757</v>
      </c>
      <c r="J2533" s="37">
        <v>40.547073364257798</v>
      </c>
      <c r="K2533" s="37">
        <v>9.5841350555419904</v>
      </c>
      <c r="L2533" s="37">
        <v>33.742454528808601</v>
      </c>
      <c r="M2533" s="37">
        <v>0.78233069181442305</v>
      </c>
      <c r="N2533" s="37">
        <v>15.7330207824707</v>
      </c>
      <c r="O2533" s="37">
        <v>0</v>
      </c>
      <c r="P2533" s="37">
        <v>0</v>
      </c>
      <c r="Q2533" s="37">
        <v>1.18948509916663E-2</v>
      </c>
      <c r="R2533" s="37">
        <v>25</v>
      </c>
      <c r="S2533" s="37">
        <v>0.395461976528168</v>
      </c>
      <c r="T2533" s="37">
        <v>1000.01110839844</v>
      </c>
      <c r="U2533" s="37">
        <v>930.42437744140602</v>
      </c>
      <c r="V2533" s="13"/>
      <c r="W2533" s="13"/>
      <c r="X2533" s="13"/>
      <c r="Y2533" s="13"/>
      <c r="Z2533" s="13"/>
      <c r="AA2533" s="13"/>
    </row>
    <row r="2534" spans="1:27" ht="15.75" customHeight="1" x14ac:dyDescent="0.2">
      <c r="A2534" s="13"/>
      <c r="B2534" s="37" t="str">
        <f>"CRS25WT6009262"</f>
        <v>CRS25WT6009262</v>
      </c>
      <c r="C2534" s="38">
        <v>45953</v>
      </c>
      <c r="D2534" s="39">
        <v>0.77437500000000004</v>
      </c>
      <c r="E2534" s="37" t="s">
        <v>62</v>
      </c>
      <c r="F2534" s="37">
        <v>327</v>
      </c>
      <c r="G2534" s="37">
        <v>4</v>
      </c>
      <c r="H2534" s="37">
        <v>327.664794921875</v>
      </c>
      <c r="I2534" s="37">
        <v>10.266309738159199</v>
      </c>
      <c r="J2534" s="37">
        <v>40.935493469238303</v>
      </c>
      <c r="K2534" s="37">
        <v>9.6543035507202202</v>
      </c>
      <c r="L2534" s="37">
        <v>33.939765930175803</v>
      </c>
      <c r="M2534" s="37">
        <v>0.77967822551727295</v>
      </c>
      <c r="N2534" s="37">
        <v>15.940880775451699</v>
      </c>
      <c r="O2534" s="37">
        <v>0</v>
      </c>
      <c r="P2534" s="37">
        <v>0</v>
      </c>
      <c r="Q2534" s="37">
        <v>1.3809518888592699E-2</v>
      </c>
      <c r="R2534" s="37">
        <v>25</v>
      </c>
      <c r="S2534" s="37">
        <v>0.38982996344566301</v>
      </c>
      <c r="T2534" s="37">
        <v>1000.61468505859</v>
      </c>
      <c r="U2534" s="37">
        <v>949.99749755859398</v>
      </c>
      <c r="V2534" s="13"/>
      <c r="W2534" s="13"/>
      <c r="X2534" s="13"/>
      <c r="Y2534" s="13"/>
      <c r="Z2534" s="13"/>
      <c r="AA2534" s="13"/>
    </row>
    <row r="2535" spans="1:27" ht="15.75" customHeight="1" x14ac:dyDescent="0.2">
      <c r="A2535" s="13"/>
      <c r="B2535" s="37" t="str">
        <f>"CRS25WT6009263"</f>
        <v>CRS25WT6009263</v>
      </c>
      <c r="C2535" s="38">
        <v>45953</v>
      </c>
      <c r="D2535" s="39">
        <v>0.77358796296296306</v>
      </c>
      <c r="E2535" s="37" t="s">
        <v>62</v>
      </c>
      <c r="F2535" s="37">
        <v>327</v>
      </c>
      <c r="G2535" s="37">
        <v>4</v>
      </c>
      <c r="H2535" s="37">
        <v>327.14248657226602</v>
      </c>
      <c r="I2535" s="37">
        <v>10.273485183715801</v>
      </c>
      <c r="J2535" s="37">
        <v>40.931682586669901</v>
      </c>
      <c r="K2535" s="37">
        <v>9.6377353668212908</v>
      </c>
      <c r="L2535" s="37">
        <v>33.943920135497997</v>
      </c>
      <c r="M2535" s="37">
        <v>0.77796411514282204</v>
      </c>
      <c r="N2535" s="37">
        <v>15.915470123291</v>
      </c>
      <c r="O2535" s="37">
        <v>0</v>
      </c>
      <c r="P2535" s="37">
        <v>0</v>
      </c>
      <c r="Q2535" s="37">
        <v>1.76190380007029E-2</v>
      </c>
      <c r="R2535" s="37">
        <v>25</v>
      </c>
      <c r="S2535" s="37">
        <v>0.40108302235603299</v>
      </c>
      <c r="T2535" s="37">
        <v>1000.65783691406</v>
      </c>
      <c r="U2535" s="37">
        <v>888.58923339843795</v>
      </c>
      <c r="V2535" s="13"/>
      <c r="W2535" s="13"/>
      <c r="X2535" s="13"/>
      <c r="Y2535" s="13"/>
      <c r="Z2535" s="13"/>
      <c r="AA2535" s="13"/>
    </row>
    <row r="2536" spans="1:27" ht="15.75" customHeight="1" x14ac:dyDescent="0.2">
      <c r="A2536" s="13"/>
      <c r="B2536" s="37" t="str">
        <f>"CRS25WT6009264"</f>
        <v>CRS25WT6009264</v>
      </c>
      <c r="C2536" s="38">
        <v>45953</v>
      </c>
      <c r="D2536" s="39">
        <v>0.77937499999999993</v>
      </c>
      <c r="E2536" s="37" t="s">
        <v>62</v>
      </c>
      <c r="F2536" s="37">
        <v>320</v>
      </c>
      <c r="G2536" s="37">
        <v>4</v>
      </c>
      <c r="H2536" s="37">
        <v>320.04989624023398</v>
      </c>
      <c r="I2536" s="37">
        <v>10.096432685852101</v>
      </c>
      <c r="J2536" s="37">
        <v>41.066944122314503</v>
      </c>
      <c r="K2536" s="37">
        <v>9.3486995697021502</v>
      </c>
      <c r="L2536" s="37">
        <v>34.234695434570298</v>
      </c>
      <c r="M2536" s="37">
        <v>0.77189344167709395</v>
      </c>
      <c r="N2536" s="37">
        <v>15.5704154968262</v>
      </c>
      <c r="O2536" s="37">
        <v>0</v>
      </c>
      <c r="P2536" s="37">
        <v>0</v>
      </c>
      <c r="Q2536" s="37">
        <v>1.04737104848027E-2</v>
      </c>
      <c r="R2536" s="37">
        <v>25</v>
      </c>
      <c r="S2536" s="37">
        <v>0.40038734674453702</v>
      </c>
      <c r="T2536" s="37">
        <v>1001.23468017578</v>
      </c>
      <c r="U2536" s="37">
        <v>641.816650390625</v>
      </c>
      <c r="V2536" s="13"/>
      <c r="W2536" s="13"/>
      <c r="X2536" s="13"/>
      <c r="Y2536" s="13"/>
      <c r="Z2536" s="13"/>
      <c r="AA2536" s="13"/>
    </row>
    <row r="2537" spans="1:27" ht="15.75" customHeight="1" x14ac:dyDescent="0.2">
      <c r="A2537" s="13"/>
      <c r="B2537" s="37" t="str">
        <f>"CRS25WT6009265"</f>
        <v>CRS25WT6009265</v>
      </c>
      <c r="C2537" s="38">
        <v>45953</v>
      </c>
      <c r="D2537" s="39">
        <v>0.77523148148148147</v>
      </c>
      <c r="E2537" s="37" t="s">
        <v>62</v>
      </c>
      <c r="F2537" s="37">
        <v>328</v>
      </c>
      <c r="G2537" s="37">
        <v>4</v>
      </c>
      <c r="H2537" s="37">
        <v>328.70764160156199</v>
      </c>
      <c r="I2537" s="37">
        <v>10.1657867431641</v>
      </c>
      <c r="J2537" s="37">
        <v>41.046085357666001</v>
      </c>
      <c r="K2537" s="37">
        <v>9.5748720169067401</v>
      </c>
      <c r="L2537" s="37">
        <v>34.330238342285199</v>
      </c>
      <c r="M2537" s="37">
        <v>0.78776568174362205</v>
      </c>
      <c r="N2537" s="37">
        <v>15.991614341735801</v>
      </c>
      <c r="O2537" s="37">
        <v>0</v>
      </c>
      <c r="P2537" s="37">
        <v>0</v>
      </c>
      <c r="Q2537" s="37">
        <v>1.3809213414788199E-2</v>
      </c>
      <c r="R2537" s="37">
        <v>25</v>
      </c>
      <c r="S2537" s="37">
        <v>0.38211506605148299</v>
      </c>
      <c r="T2537" s="37">
        <v>1001.05230712891</v>
      </c>
      <c r="U2537" s="37">
        <v>1052.45361328125</v>
      </c>
      <c r="V2537" s="13"/>
      <c r="W2537" s="13"/>
      <c r="X2537" s="13"/>
      <c r="Y2537" s="13"/>
      <c r="Z2537" s="13"/>
      <c r="AA2537" s="13"/>
    </row>
    <row r="2538" spans="1:27" ht="15.75" customHeight="1" x14ac:dyDescent="0.2">
      <c r="A2538" s="13"/>
      <c r="B2538" s="37" t="str">
        <f>"CRS25WT6009266"</f>
        <v>CRS25WT6009266</v>
      </c>
      <c r="C2538" s="38">
        <v>45953</v>
      </c>
      <c r="D2538" s="39">
        <v>0.78084490740740742</v>
      </c>
      <c r="E2538" s="37" t="s">
        <v>62</v>
      </c>
      <c r="F2538" s="37">
        <v>329</v>
      </c>
      <c r="G2538" s="37">
        <v>4</v>
      </c>
      <c r="H2538" s="37">
        <v>329.38220214843801</v>
      </c>
      <c r="I2538" s="37">
        <v>10.1522932052612</v>
      </c>
      <c r="J2538" s="37">
        <v>41.106887817382798</v>
      </c>
      <c r="K2538" s="37">
        <v>9.5974254608154297</v>
      </c>
      <c r="L2538" s="37">
        <v>34.319850921630902</v>
      </c>
      <c r="M2538" s="37">
        <v>0.789262354373932</v>
      </c>
      <c r="N2538" s="37">
        <v>16.024431228637699</v>
      </c>
      <c r="O2538" s="37">
        <v>0</v>
      </c>
      <c r="P2538" s="37">
        <v>0</v>
      </c>
      <c r="Q2538" s="37">
        <v>1.5233192592859299E-2</v>
      </c>
      <c r="R2538" s="37">
        <v>25</v>
      </c>
      <c r="S2538" s="37">
        <v>0.38205450773239102</v>
      </c>
      <c r="T2538" s="37">
        <v>1001.18292236328</v>
      </c>
      <c r="U2538" s="37">
        <v>1387.15856933594</v>
      </c>
      <c r="V2538" s="13"/>
      <c r="W2538" s="13"/>
      <c r="X2538" s="13"/>
      <c r="Y2538" s="13"/>
      <c r="Z2538" s="13"/>
      <c r="AA2538" s="13"/>
    </row>
    <row r="2539" spans="1:27" ht="15.75" customHeight="1" x14ac:dyDescent="0.2">
      <c r="A2539" s="13"/>
      <c r="B2539" s="37" t="str">
        <f>"CRS25WT6009267"</f>
        <v>CRS25WT6009267</v>
      </c>
      <c r="C2539" s="38">
        <v>45953</v>
      </c>
      <c r="D2539" s="39">
        <v>0.78015046296296298</v>
      </c>
      <c r="E2539" s="37" t="s">
        <v>62</v>
      </c>
      <c r="F2539" s="37">
        <v>325</v>
      </c>
      <c r="G2539" s="37">
        <v>4</v>
      </c>
      <c r="H2539" s="37">
        <v>325.84677124023398</v>
      </c>
      <c r="I2539" s="37">
        <v>10.075386047363301</v>
      </c>
      <c r="J2539" s="37">
        <v>41.025302886962898</v>
      </c>
      <c r="K2539" s="37">
        <v>9.5093736648559606</v>
      </c>
      <c r="L2539" s="37">
        <v>34.2658500671387</v>
      </c>
      <c r="M2539" s="37">
        <v>0.78831523656845104</v>
      </c>
      <c r="N2539" s="37">
        <v>15.8524332046509</v>
      </c>
      <c r="O2539" s="37">
        <v>0</v>
      </c>
      <c r="P2539" s="37">
        <v>0</v>
      </c>
      <c r="Q2539" s="37">
        <v>1.19047593325377E-2</v>
      </c>
      <c r="R2539" s="37">
        <v>25</v>
      </c>
      <c r="S2539" s="37">
        <v>0.37941274046897899</v>
      </c>
      <c r="T2539" s="37">
        <v>1001.10217285156</v>
      </c>
      <c r="U2539" s="37">
        <v>898.45660400390602</v>
      </c>
      <c r="V2539" s="13"/>
      <c r="W2539" s="13"/>
      <c r="X2539" s="13"/>
      <c r="Y2539" s="13"/>
      <c r="Z2539" s="13"/>
      <c r="AA2539" s="13"/>
    </row>
    <row r="2540" spans="1:27" ht="15.75" customHeight="1" x14ac:dyDescent="0.2">
      <c r="A2540" s="13"/>
      <c r="B2540" s="37" t="str">
        <f>"CRS25WT6009268"</f>
        <v>CRS25WT6009268</v>
      </c>
      <c r="C2540" s="38">
        <v>45953</v>
      </c>
      <c r="D2540" s="39">
        <v>0.76407407407407402</v>
      </c>
      <c r="E2540" s="37" t="s">
        <v>62</v>
      </c>
      <c r="F2540" s="37">
        <v>325</v>
      </c>
      <c r="G2540" s="37">
        <v>4</v>
      </c>
      <c r="H2540" s="37">
        <v>325.30181884765602</v>
      </c>
      <c r="I2540" s="37">
        <v>10.3382892608643</v>
      </c>
      <c r="J2540" s="37">
        <v>40.583484649658203</v>
      </c>
      <c r="K2540" s="37">
        <v>9.6383552551269496</v>
      </c>
      <c r="L2540" s="37">
        <v>33.750762939453097</v>
      </c>
      <c r="M2540" s="37">
        <v>0.77533334493637096</v>
      </c>
      <c r="N2540" s="37">
        <v>15.8259220123291</v>
      </c>
      <c r="O2540" s="37">
        <v>0</v>
      </c>
      <c r="P2540" s="37">
        <v>0</v>
      </c>
      <c r="Q2540" s="37">
        <v>6.0316878370940703E-3</v>
      </c>
      <c r="R2540" s="37">
        <v>25</v>
      </c>
      <c r="S2540" s="37">
        <v>0.38671198487281799</v>
      </c>
      <c r="T2540" s="37">
        <v>1000.51202392578</v>
      </c>
      <c r="U2540" s="37">
        <v>826.30285644531295</v>
      </c>
      <c r="V2540" s="13"/>
      <c r="W2540" s="13"/>
      <c r="X2540" s="13"/>
      <c r="Y2540" s="13"/>
      <c r="Z2540" s="13"/>
      <c r="AA2540" s="13"/>
    </row>
    <row r="2541" spans="1:27" ht="15.75" customHeight="1" x14ac:dyDescent="0.2">
      <c r="A2541" s="13"/>
      <c r="B2541" s="37" t="str">
        <f>"CRS25WT6009269"</f>
        <v>CRS25WT6009269</v>
      </c>
      <c r="C2541" s="38">
        <v>45953</v>
      </c>
      <c r="D2541" s="39">
        <v>0.76679398148148159</v>
      </c>
      <c r="E2541" s="37" t="s">
        <v>62</v>
      </c>
      <c r="F2541" s="37">
        <v>323</v>
      </c>
      <c r="G2541" s="37">
        <v>4</v>
      </c>
      <c r="H2541" s="37">
        <v>323.82061767578102</v>
      </c>
      <c r="I2541" s="37">
        <v>10.2246246337891</v>
      </c>
      <c r="J2541" s="37">
        <v>40.557552337646499</v>
      </c>
      <c r="K2541" s="37">
        <v>9.5867986679077095</v>
      </c>
      <c r="L2541" s="37">
        <v>33.777759552002003</v>
      </c>
      <c r="M2541" s="37">
        <v>0.78088194131851196</v>
      </c>
      <c r="N2541" s="37">
        <v>15.7538614273071</v>
      </c>
      <c r="O2541" s="37">
        <v>0</v>
      </c>
      <c r="P2541" s="37">
        <v>0</v>
      </c>
      <c r="Q2541" s="37">
        <v>1.3809518888592699E-2</v>
      </c>
      <c r="R2541" s="37">
        <v>25</v>
      </c>
      <c r="S2541" s="37">
        <v>0.38735154271125799</v>
      </c>
      <c r="T2541" s="37">
        <v>1000.03460693359</v>
      </c>
      <c r="U2541" s="37">
        <v>943.64782714843795</v>
      </c>
      <c r="V2541" s="13"/>
      <c r="W2541" s="13"/>
      <c r="X2541" s="13"/>
      <c r="Y2541" s="13"/>
      <c r="Z2541" s="13"/>
      <c r="AA2541" s="13"/>
    </row>
    <row r="2542" spans="1:27" ht="15.75" customHeight="1" x14ac:dyDescent="0.2">
      <c r="A2542" s="13"/>
      <c r="B2542" s="37" t="str">
        <f>"CRS25WT6009270"</f>
        <v>CRS25WT6009270</v>
      </c>
      <c r="C2542" s="38">
        <v>45953</v>
      </c>
      <c r="D2542" s="39">
        <v>0.76601851851851854</v>
      </c>
      <c r="E2542" s="37" t="s">
        <v>62</v>
      </c>
      <c r="F2542" s="37">
        <v>325</v>
      </c>
      <c r="G2542" s="37">
        <v>4</v>
      </c>
      <c r="H2542" s="37">
        <v>325.07479858398398</v>
      </c>
      <c r="I2542" s="37">
        <v>10.2894554138184</v>
      </c>
      <c r="J2542" s="37">
        <v>40.528579711914098</v>
      </c>
      <c r="K2542" s="37">
        <v>9.6434974670410192</v>
      </c>
      <c r="L2542" s="37">
        <v>33.709220886230497</v>
      </c>
      <c r="M2542" s="37">
        <v>0.77952408790588401</v>
      </c>
      <c r="N2542" s="37">
        <v>15.814877510070801</v>
      </c>
      <c r="O2542" s="37">
        <v>0</v>
      </c>
      <c r="P2542" s="37">
        <v>0</v>
      </c>
      <c r="Q2542" s="37">
        <v>3.2539633102714998E-3</v>
      </c>
      <c r="R2542" s="37">
        <v>25</v>
      </c>
      <c r="S2542" s="37">
        <v>0.37929588556289701</v>
      </c>
      <c r="T2542" s="37">
        <v>999.14715576171898</v>
      </c>
      <c r="U2542" s="37">
        <v>1012.75988769531</v>
      </c>
      <c r="V2542" s="13"/>
      <c r="W2542" s="13"/>
      <c r="X2542" s="13"/>
      <c r="Y2542" s="13"/>
      <c r="Z2542" s="13"/>
      <c r="AA2542" s="13"/>
    </row>
    <row r="2543" spans="1:27" ht="15.75" customHeight="1" x14ac:dyDescent="0.2">
      <c r="A2543" s="13"/>
      <c r="B2543" s="37" t="str">
        <f>"CRS25WT6009271"</f>
        <v>CRS25WT6009271</v>
      </c>
      <c r="C2543" s="38">
        <v>45953</v>
      </c>
      <c r="D2543" s="39">
        <v>0.76916666666666667</v>
      </c>
      <c r="E2543" s="37" t="s">
        <v>62</v>
      </c>
      <c r="F2543" s="37">
        <v>325</v>
      </c>
      <c r="G2543" s="37">
        <v>4</v>
      </c>
      <c r="H2543" s="37">
        <v>325.92486572265602</v>
      </c>
      <c r="I2543" s="37">
        <v>10.1900081634521</v>
      </c>
      <c r="J2543" s="37">
        <v>40.667945861816399</v>
      </c>
      <c r="K2543" s="37">
        <v>9.6153955459594709</v>
      </c>
      <c r="L2543" s="37">
        <v>33.896148681640597</v>
      </c>
      <c r="M2543" s="37">
        <v>0.78648549318313599</v>
      </c>
      <c r="N2543" s="37">
        <v>15.856232643127401</v>
      </c>
      <c r="O2543" s="37">
        <v>0</v>
      </c>
      <c r="P2543" s="37">
        <v>0</v>
      </c>
      <c r="Q2543" s="37">
        <v>4.1267517954111099E-3</v>
      </c>
      <c r="R2543" s="37">
        <v>25</v>
      </c>
      <c r="S2543" s="37">
        <v>0.37666058540344199</v>
      </c>
      <c r="T2543" s="37">
        <v>999.86376953125</v>
      </c>
      <c r="U2543" s="37">
        <v>1303.99035644531</v>
      </c>
      <c r="V2543" s="13"/>
      <c r="W2543" s="13"/>
      <c r="X2543" s="13"/>
      <c r="Y2543" s="13"/>
      <c r="Z2543" s="13"/>
      <c r="AA2543" s="13"/>
    </row>
    <row r="2544" spans="1:27" ht="15.75" customHeight="1" x14ac:dyDescent="0.2">
      <c r="A2544" s="13"/>
      <c r="B2544" s="37" t="str">
        <f>"CRS25WT6009272"</f>
        <v>CRS25WT6009272</v>
      </c>
      <c r="C2544" s="38">
        <v>45953</v>
      </c>
      <c r="D2544" s="39">
        <v>0.7683564814814815</v>
      </c>
      <c r="E2544" s="37" t="s">
        <v>62</v>
      </c>
      <c r="F2544" s="37">
        <v>321</v>
      </c>
      <c r="G2544" s="37">
        <v>4</v>
      </c>
      <c r="H2544" s="37">
        <v>321.97216796875</v>
      </c>
      <c r="I2544" s="37">
        <v>10.193688392639199</v>
      </c>
      <c r="J2544" s="37">
        <v>40.586036682128899</v>
      </c>
      <c r="K2544" s="37">
        <v>9.5444002151489293</v>
      </c>
      <c r="L2544" s="37">
        <v>33.734146118164098</v>
      </c>
      <c r="M2544" s="37">
        <v>0.778234243392944</v>
      </c>
      <c r="N2544" s="37">
        <v>15.663933753967299</v>
      </c>
      <c r="O2544" s="37">
        <v>0</v>
      </c>
      <c r="P2544" s="37">
        <v>0</v>
      </c>
      <c r="Q2544" s="37">
        <v>1.09474202618003E-2</v>
      </c>
      <c r="R2544" s="37">
        <v>25</v>
      </c>
      <c r="S2544" s="37">
        <v>0.39427229762077298</v>
      </c>
      <c r="T2544" s="37">
        <v>999.1728515625</v>
      </c>
      <c r="U2544" s="37">
        <v>777.99359130859398</v>
      </c>
      <c r="V2544" s="13"/>
      <c r="W2544" s="13"/>
      <c r="X2544" s="13"/>
      <c r="Y2544" s="13"/>
      <c r="Z2544" s="13"/>
      <c r="AA2544" s="13"/>
    </row>
    <row r="2545" spans="1:27" ht="15.75" customHeight="1" x14ac:dyDescent="0.2">
      <c r="A2545" s="13"/>
      <c r="B2545" s="37" t="str">
        <f>"CRS25WT6009273"</f>
        <v>CRS25WT6009273</v>
      </c>
      <c r="C2545" s="38">
        <v>45953</v>
      </c>
      <c r="D2545" s="39">
        <v>0.82068287037037047</v>
      </c>
      <c r="E2545" s="37" t="s">
        <v>62</v>
      </c>
      <c r="F2545" s="37">
        <v>321</v>
      </c>
      <c r="G2545" s="37">
        <v>4</v>
      </c>
      <c r="H2545" s="37">
        <v>321.56652832031301</v>
      </c>
      <c r="I2545" s="37">
        <v>10.2216577529907</v>
      </c>
      <c r="J2545" s="37">
        <v>40.4055786132812</v>
      </c>
      <c r="K2545" s="37">
        <v>9.5967798233032209</v>
      </c>
      <c r="L2545" s="37">
        <v>33.507755279541001</v>
      </c>
      <c r="M2545" s="37">
        <v>0.77858883142471302</v>
      </c>
      <c r="N2545" s="37">
        <v>15.6442003250122</v>
      </c>
      <c r="O2545" s="37">
        <v>0</v>
      </c>
      <c r="P2545" s="37">
        <v>0</v>
      </c>
      <c r="Q2545" s="37">
        <v>6.03174511343241E-3</v>
      </c>
      <c r="R2545" s="37">
        <v>25</v>
      </c>
      <c r="S2545" s="37">
        <v>0.40159526467323298</v>
      </c>
      <c r="T2545" s="37">
        <v>1001.283203125</v>
      </c>
      <c r="U2545" s="37">
        <v>794.56109619140602</v>
      </c>
      <c r="V2545" s="13"/>
      <c r="W2545" s="13"/>
      <c r="X2545" s="13"/>
      <c r="Y2545" s="13"/>
      <c r="Z2545" s="13"/>
      <c r="AA2545" s="13"/>
    </row>
    <row r="2546" spans="1:27" ht="15.75" customHeight="1" x14ac:dyDescent="0.2">
      <c r="A2546" s="13"/>
      <c r="B2546" s="37" t="str">
        <f>"CRS25WT6009274"</f>
        <v>CRS25WT6009274</v>
      </c>
      <c r="C2546" s="38">
        <v>45953</v>
      </c>
      <c r="D2546" s="39">
        <v>0.81644675925925936</v>
      </c>
      <c r="E2546" s="37" t="s">
        <v>62</v>
      </c>
      <c r="F2546" s="37">
        <v>320</v>
      </c>
      <c r="G2546" s="37">
        <v>4</v>
      </c>
      <c r="H2546" s="37">
        <v>320.10925292968699</v>
      </c>
      <c r="I2546" s="37">
        <v>10.051854133606</v>
      </c>
      <c r="J2546" s="37">
        <v>40.7054443359375</v>
      </c>
      <c r="K2546" s="37">
        <v>9.4178552627563494</v>
      </c>
      <c r="L2546" s="37">
        <v>33.989612579345703</v>
      </c>
      <c r="M2546" s="37">
        <v>0.78234720230102495</v>
      </c>
      <c r="N2546" s="37">
        <v>15.5733032226562</v>
      </c>
      <c r="O2546" s="37">
        <v>0</v>
      </c>
      <c r="P2546" s="37">
        <v>0</v>
      </c>
      <c r="Q2546" s="37">
        <v>5.3432695567607897E-3</v>
      </c>
      <c r="R2546" s="37">
        <v>25</v>
      </c>
      <c r="S2546" s="37">
        <v>0.37738266587257402</v>
      </c>
      <c r="T2546" s="37">
        <v>1001.85565185547</v>
      </c>
      <c r="U2546" s="37">
        <v>1063.34033203125</v>
      </c>
      <c r="V2546" s="13"/>
      <c r="W2546" s="13"/>
      <c r="X2546" s="13"/>
      <c r="Y2546" s="13"/>
      <c r="Z2546" s="13"/>
      <c r="AA2546" s="13"/>
    </row>
    <row r="2547" spans="1:27" ht="15.75" customHeight="1" x14ac:dyDescent="0.2">
      <c r="A2547" s="13"/>
      <c r="B2547" s="37" t="str">
        <f>"CRS25WT6009275"</f>
        <v>CRS25WT6009275</v>
      </c>
      <c r="C2547" s="38">
        <v>45953</v>
      </c>
      <c r="D2547" s="39">
        <v>0.81966435185185194</v>
      </c>
      <c r="E2547" s="37" t="s">
        <v>62</v>
      </c>
      <c r="F2547" s="37">
        <v>324</v>
      </c>
      <c r="G2547" s="37">
        <v>4</v>
      </c>
      <c r="H2547" s="37">
        <v>324.64297485351602</v>
      </c>
      <c r="I2547" s="37">
        <v>10.246706008911101</v>
      </c>
      <c r="J2547" s="37">
        <v>40.545059204101598</v>
      </c>
      <c r="K2547" s="37">
        <v>9.62475681304932</v>
      </c>
      <c r="L2547" s="37">
        <v>33.729991912841797</v>
      </c>
      <c r="M2547" s="37">
        <v>0.78141868114471402</v>
      </c>
      <c r="N2547" s="37">
        <v>15.7938690185547</v>
      </c>
      <c r="O2547" s="37">
        <v>0</v>
      </c>
      <c r="P2547" s="37">
        <v>0</v>
      </c>
      <c r="Q2547" s="37">
        <v>1.64484903216362E-2</v>
      </c>
      <c r="R2547" s="37">
        <v>25</v>
      </c>
      <c r="S2547" s="37">
        <v>0.38994580507278398</v>
      </c>
      <c r="T2547" s="37">
        <v>1001.76849365234</v>
      </c>
      <c r="U2547" s="37">
        <v>924.26672363281295</v>
      </c>
      <c r="V2547" s="13"/>
      <c r="W2547" s="13"/>
      <c r="X2547" s="13"/>
      <c r="Y2547" s="13"/>
      <c r="Z2547" s="13"/>
      <c r="AA2547" s="13"/>
    </row>
    <row r="2548" spans="1:27" ht="15.75" customHeight="1" x14ac:dyDescent="0.2">
      <c r="A2548" s="13"/>
      <c r="B2548" s="37" t="str">
        <f>"CRS25WT6009276"</f>
        <v>CRS25WT6009276</v>
      </c>
      <c r="C2548" s="38">
        <v>45953</v>
      </c>
      <c r="D2548" s="39">
        <v>0.82224537037037038</v>
      </c>
      <c r="E2548" s="37" t="s">
        <v>62</v>
      </c>
      <c r="F2548" s="37">
        <v>323</v>
      </c>
      <c r="G2548" s="37">
        <v>4</v>
      </c>
      <c r="H2548" s="37">
        <v>323.01989746093699</v>
      </c>
      <c r="I2548" s="37">
        <v>10.230516433715801</v>
      </c>
      <c r="J2548" s="37">
        <v>40.394985198974602</v>
      </c>
      <c r="K2548" s="37">
        <v>9.6228561401367205</v>
      </c>
      <c r="L2548" s="37">
        <v>33.567989349365199</v>
      </c>
      <c r="M2548" s="37">
        <v>0.78163546323776201</v>
      </c>
      <c r="N2548" s="37">
        <v>15.714906692504901</v>
      </c>
      <c r="O2548" s="37">
        <v>0</v>
      </c>
      <c r="P2548" s="37">
        <v>0</v>
      </c>
      <c r="Q2548" s="37">
        <v>1.3014091178774801E-2</v>
      </c>
      <c r="R2548" s="37">
        <v>25</v>
      </c>
      <c r="S2548" s="37">
        <v>0.391132771968842</v>
      </c>
      <c r="T2548" s="37">
        <v>1002.90588378906</v>
      </c>
      <c r="U2548" s="37">
        <v>948.7109375</v>
      </c>
      <c r="V2548" s="13"/>
      <c r="W2548" s="13"/>
      <c r="X2548" s="13"/>
      <c r="Y2548" s="13"/>
      <c r="Z2548" s="13"/>
      <c r="AA2548" s="13"/>
    </row>
    <row r="2549" spans="1:27" ht="15.75" customHeight="1" x14ac:dyDescent="0.2">
      <c r="A2549" s="13"/>
      <c r="B2549" s="37" t="str">
        <f>"CRS25WT6009277"</f>
        <v>CRS25WT6009277</v>
      </c>
      <c r="C2549" s="38">
        <v>45953</v>
      </c>
      <c r="D2549" s="39">
        <v>0.82131944444444438</v>
      </c>
      <c r="E2549" s="37" t="s">
        <v>62</v>
      </c>
      <c r="F2549" s="37">
        <v>324</v>
      </c>
      <c r="G2549" s="37">
        <v>4</v>
      </c>
      <c r="H2549" s="37">
        <v>324.16928100585898</v>
      </c>
      <c r="I2549" s="37">
        <v>10.276333808898899</v>
      </c>
      <c r="J2549" s="37">
        <v>40.347583770752003</v>
      </c>
      <c r="K2549" s="37">
        <v>9.7003097534179705</v>
      </c>
      <c r="L2549" s="37">
        <v>33.418445587158203</v>
      </c>
      <c r="M2549" s="37">
        <v>0.78183680772781405</v>
      </c>
      <c r="N2549" s="37">
        <v>15.7708234786987</v>
      </c>
      <c r="O2549" s="37">
        <v>0</v>
      </c>
      <c r="P2549" s="37">
        <v>0</v>
      </c>
      <c r="Q2549" s="37">
        <v>6.0281832702457896E-3</v>
      </c>
      <c r="R2549" s="37">
        <v>25</v>
      </c>
      <c r="S2549" s="37">
        <v>0.39747229218482999</v>
      </c>
      <c r="T2549" s="37">
        <v>1001.93444824219</v>
      </c>
      <c r="U2549" s="37">
        <v>637.45025634765602</v>
      </c>
      <c r="V2549" s="13"/>
      <c r="W2549" s="13"/>
      <c r="X2549" s="13"/>
      <c r="Y2549" s="13"/>
      <c r="Z2549" s="13"/>
      <c r="AA2549" s="13"/>
    </row>
    <row r="2550" spans="1:27" ht="15.75" customHeight="1" x14ac:dyDescent="0.2">
      <c r="A2550" s="13"/>
      <c r="B2550" s="37" t="str">
        <f>"CRS25WT6009278"</f>
        <v>CRS25WT6009278</v>
      </c>
      <c r="C2550" s="38">
        <v>45953</v>
      </c>
      <c r="D2550" s="39">
        <v>0.8247106481481481</v>
      </c>
      <c r="E2550" s="37" t="s">
        <v>62</v>
      </c>
      <c r="F2550" s="37">
        <v>323</v>
      </c>
      <c r="G2550" s="37">
        <v>4</v>
      </c>
      <c r="H2550" s="37">
        <v>323.667724609375</v>
      </c>
      <c r="I2550" s="37">
        <v>10.135053634643601</v>
      </c>
      <c r="J2550" s="37">
        <v>40.665489196777301</v>
      </c>
      <c r="K2550" s="37">
        <v>9.5587615966796893</v>
      </c>
      <c r="L2550" s="37">
        <v>33.86083984375</v>
      </c>
      <c r="M2550" s="37">
        <v>0.78532123565673795</v>
      </c>
      <c r="N2550" s="37">
        <v>15.746422767639199</v>
      </c>
      <c r="O2550" s="37">
        <v>0</v>
      </c>
      <c r="P2550" s="37">
        <v>0</v>
      </c>
      <c r="Q2550" s="37">
        <v>6.0280305333435501E-3</v>
      </c>
      <c r="R2550" s="37">
        <v>25</v>
      </c>
      <c r="S2550" s="37">
        <v>0.38421157002449002</v>
      </c>
      <c r="T2550" s="37">
        <v>1001.35522460938</v>
      </c>
      <c r="U2550" s="37">
        <v>944.077392578125</v>
      </c>
      <c r="V2550" s="13"/>
      <c r="W2550" s="13"/>
      <c r="X2550" s="13"/>
      <c r="Y2550" s="13"/>
      <c r="Z2550" s="13"/>
      <c r="AA2550" s="13"/>
    </row>
    <row r="2551" spans="1:27" ht="15.75" customHeight="1" x14ac:dyDescent="0.2">
      <c r="A2551" s="13"/>
      <c r="B2551" s="37" t="str">
        <f>"CRS25WT6009279"</f>
        <v>CRS25WT6009279</v>
      </c>
      <c r="C2551" s="38">
        <v>45953</v>
      </c>
      <c r="D2551" s="39">
        <v>0.82354166666666673</v>
      </c>
      <c r="E2551" s="37" t="s">
        <v>62</v>
      </c>
      <c r="F2551" s="37">
        <v>321</v>
      </c>
      <c r="G2551" s="37">
        <v>4</v>
      </c>
      <c r="H2551" s="37">
        <v>321.80490112304699</v>
      </c>
      <c r="I2551" s="37">
        <v>10.34730052948</v>
      </c>
      <c r="J2551" s="37">
        <v>40.531631469726598</v>
      </c>
      <c r="K2551" s="37">
        <v>9.5718545913696307</v>
      </c>
      <c r="L2551" s="37">
        <v>33.619915008544901</v>
      </c>
      <c r="M2551" s="37">
        <v>0.76731115579605103</v>
      </c>
      <c r="N2551" s="37">
        <v>15.6557970046997</v>
      </c>
      <c r="O2551" s="37">
        <v>0</v>
      </c>
      <c r="P2551" s="37">
        <v>0</v>
      </c>
      <c r="Q2551" s="37">
        <v>1.3014012947678601E-2</v>
      </c>
      <c r="R2551" s="37">
        <v>25</v>
      </c>
      <c r="S2551" s="37">
        <v>0.40125501155853299</v>
      </c>
      <c r="T2551" s="37">
        <v>1001.27642822266</v>
      </c>
      <c r="U2551" s="37">
        <v>582.28381347656295</v>
      </c>
      <c r="V2551" s="13"/>
      <c r="W2551" s="13"/>
      <c r="X2551" s="13"/>
      <c r="Y2551" s="13"/>
      <c r="Z2551" s="13"/>
      <c r="AA2551" s="13"/>
    </row>
    <row r="2552" spans="1:27" ht="15.75" customHeight="1" x14ac:dyDescent="0.2">
      <c r="A2552" s="13"/>
      <c r="B2552" s="37" t="str">
        <f>"CRS25WT6009280"</f>
        <v>CRS25WT6009280</v>
      </c>
      <c r="C2552" s="38">
        <v>45953</v>
      </c>
      <c r="D2552" s="39">
        <v>0.83820601851851861</v>
      </c>
      <c r="E2552" s="37" t="s">
        <v>62</v>
      </c>
      <c r="F2552" s="37">
        <v>320</v>
      </c>
      <c r="G2552" s="37">
        <v>4</v>
      </c>
      <c r="H2552" s="37">
        <v>320.25985717773398</v>
      </c>
      <c r="I2552" s="37">
        <v>10.147555351257299</v>
      </c>
      <c r="J2552" s="37">
        <v>40.404247283935497</v>
      </c>
      <c r="K2552" s="37">
        <v>9.5400428771972692</v>
      </c>
      <c r="L2552" s="37">
        <v>33.570064544677699</v>
      </c>
      <c r="M2552" s="37">
        <v>0.78111332654953003</v>
      </c>
      <c r="N2552" s="37">
        <v>15.580630302429199</v>
      </c>
      <c r="O2552" s="37">
        <v>0</v>
      </c>
      <c r="P2552" s="37">
        <v>0</v>
      </c>
      <c r="Q2552" s="37">
        <v>2.0560612902045302E-3</v>
      </c>
      <c r="R2552" s="37">
        <v>25</v>
      </c>
      <c r="S2552" s="37">
        <v>0.39769181609153698</v>
      </c>
      <c r="T2552" s="37">
        <v>1002.81390380859</v>
      </c>
      <c r="U2552" s="37">
        <v>717.82141113281295</v>
      </c>
      <c r="V2552" s="13"/>
      <c r="W2552" s="13"/>
      <c r="X2552" s="13"/>
      <c r="Y2552" s="13"/>
      <c r="Z2552" s="13"/>
      <c r="AA2552" s="13"/>
    </row>
    <row r="2553" spans="1:27" ht="15.75" customHeight="1" x14ac:dyDescent="0.2">
      <c r="A2553" s="13"/>
      <c r="B2553" s="37" t="str">
        <f>"CRS25WT6009281"</f>
        <v>CRS25WT6009281</v>
      </c>
      <c r="C2553" s="38">
        <v>45953</v>
      </c>
      <c r="D2553" s="39">
        <v>0.81557870370370367</v>
      </c>
      <c r="E2553" s="37" t="s">
        <v>62</v>
      </c>
      <c r="F2553" s="37">
        <v>321</v>
      </c>
      <c r="G2553" s="37">
        <v>4</v>
      </c>
      <c r="H2553" s="37">
        <v>321.53549194335898</v>
      </c>
      <c r="I2553" s="37">
        <v>10.172863960266101</v>
      </c>
      <c r="J2553" s="37">
        <v>40.549266815185497</v>
      </c>
      <c r="K2553" s="37">
        <v>9.5332155227661097</v>
      </c>
      <c r="L2553" s="37">
        <v>33.727916717529297</v>
      </c>
      <c r="M2553" s="37">
        <v>0.77947586774826005</v>
      </c>
      <c r="N2553" s="37">
        <v>15.642689704895</v>
      </c>
      <c r="O2553" s="37">
        <v>0</v>
      </c>
      <c r="P2553" s="37">
        <v>0</v>
      </c>
      <c r="Q2553" s="37">
        <v>8.2539608702063595E-3</v>
      </c>
      <c r="R2553" s="37">
        <v>25</v>
      </c>
      <c r="S2553" s="37">
        <v>0.39402312040329002</v>
      </c>
      <c r="T2553" s="37">
        <v>1002.7099609375</v>
      </c>
      <c r="U2553" s="37">
        <v>950.38366699218795</v>
      </c>
      <c r="V2553" s="13"/>
      <c r="W2553" s="13"/>
      <c r="X2553" s="13"/>
      <c r="Y2553" s="13"/>
      <c r="Z2553" s="13"/>
      <c r="AA2553" s="13"/>
    </row>
    <row r="2554" spans="1:27" ht="15.75" customHeight="1" x14ac:dyDescent="0.2">
      <c r="A2554" s="13"/>
      <c r="B2554" s="37" t="str">
        <f>"CRS25WT6009282"</f>
        <v>CRS25WT6009282</v>
      </c>
      <c r="C2554" s="38">
        <v>45953</v>
      </c>
      <c r="D2554" s="39">
        <v>0.81475694444444446</v>
      </c>
      <c r="E2554" s="37" t="s">
        <v>62</v>
      </c>
      <c r="F2554" s="37">
        <v>321</v>
      </c>
      <c r="G2554" s="37">
        <v>4</v>
      </c>
      <c r="H2554" s="37">
        <v>321.93899536132801</v>
      </c>
      <c r="I2554" s="37">
        <v>10.163928031921399</v>
      </c>
      <c r="J2554" s="37">
        <v>40.590221405029297</v>
      </c>
      <c r="K2554" s="37">
        <v>9.5628452301025408</v>
      </c>
      <c r="L2554" s="37">
        <v>33.665607452392599</v>
      </c>
      <c r="M2554" s="37">
        <v>0.78035205602645896</v>
      </c>
      <c r="N2554" s="37">
        <v>15.662320137023899</v>
      </c>
      <c r="O2554" s="37">
        <v>0</v>
      </c>
      <c r="P2554" s="37">
        <v>0</v>
      </c>
      <c r="Q2554" s="37">
        <v>8.2539608702063595E-3</v>
      </c>
      <c r="R2554" s="37">
        <v>25</v>
      </c>
      <c r="S2554" s="37">
        <v>0.40873974561691301</v>
      </c>
      <c r="T2554" s="37">
        <v>1002.67810058594</v>
      </c>
      <c r="U2554" s="37">
        <v>1263.4833984375</v>
      </c>
      <c r="V2554" s="13"/>
      <c r="W2554" s="13"/>
      <c r="X2554" s="13"/>
      <c r="Y2554" s="13"/>
      <c r="Z2554" s="13"/>
      <c r="AA2554" s="13"/>
    </row>
    <row r="2555" spans="1:27" ht="15.75" customHeight="1" x14ac:dyDescent="0.2">
      <c r="A2555" s="13"/>
      <c r="B2555" s="37" t="str">
        <f>"CRS25WT6009283"</f>
        <v>CRS25WT6009283</v>
      </c>
      <c r="C2555" s="38">
        <v>45953</v>
      </c>
      <c r="D2555" s="39">
        <v>0.83745370370370376</v>
      </c>
      <c r="E2555" s="37" t="s">
        <v>62</v>
      </c>
      <c r="F2555" s="37">
        <v>323</v>
      </c>
      <c r="G2555" s="37">
        <v>4</v>
      </c>
      <c r="H2555" s="37">
        <v>323.02746582031301</v>
      </c>
      <c r="I2555" s="37">
        <v>10.441190719604499</v>
      </c>
      <c r="J2555" s="37">
        <v>40.3005981445313</v>
      </c>
      <c r="K2555" s="37">
        <v>9.6805820465087908</v>
      </c>
      <c r="L2555" s="37">
        <v>33.368598937988303</v>
      </c>
      <c r="M2555" s="37">
        <v>0.76767593622207597</v>
      </c>
      <c r="N2555" s="37">
        <v>15.715274810791</v>
      </c>
      <c r="O2555" s="37">
        <v>0</v>
      </c>
      <c r="P2555" s="37">
        <v>0</v>
      </c>
      <c r="Q2555" s="37">
        <v>3.1758432742208199E-3</v>
      </c>
      <c r="R2555" s="37">
        <v>25</v>
      </c>
      <c r="S2555" s="37">
        <v>0.401805639266968</v>
      </c>
      <c r="T2555" s="37">
        <v>1001.68048095703</v>
      </c>
      <c r="U2555" s="37">
        <v>706.46820068359398</v>
      </c>
      <c r="V2555" s="13"/>
      <c r="W2555" s="13"/>
      <c r="X2555" s="13"/>
      <c r="Y2555" s="13"/>
      <c r="Z2555" s="13"/>
      <c r="AA2555" s="13"/>
    </row>
    <row r="2556" spans="1:27" ht="15.75" customHeight="1" x14ac:dyDescent="0.2">
      <c r="A2556" s="13"/>
      <c r="B2556" s="37" t="str">
        <f>"CRS25WT6009284"</f>
        <v>CRS25WT6009284</v>
      </c>
      <c r="C2556" s="38">
        <v>45953</v>
      </c>
      <c r="D2556" s="39">
        <v>0.81706018518518519</v>
      </c>
      <c r="E2556" s="37" t="s">
        <v>62</v>
      </c>
      <c r="F2556" s="37">
        <v>321</v>
      </c>
      <c r="G2556" s="37">
        <v>4</v>
      </c>
      <c r="H2556" s="37">
        <v>321.15567016601602</v>
      </c>
      <c r="I2556" s="37">
        <v>10.1941938400269</v>
      </c>
      <c r="J2556" s="37">
        <v>40.422920227050803</v>
      </c>
      <c r="K2556" s="37">
        <v>9.5791740417480504</v>
      </c>
      <c r="L2556" s="37">
        <v>33.526447296142599</v>
      </c>
      <c r="M2556" s="37">
        <v>0.77935445308685303</v>
      </c>
      <c r="N2556" s="37">
        <v>15.6242113113403</v>
      </c>
      <c r="O2556" s="37">
        <v>0</v>
      </c>
      <c r="P2556" s="37">
        <v>0</v>
      </c>
      <c r="Q2556" s="37">
        <v>2.0634902175515899E-3</v>
      </c>
      <c r="R2556" s="37">
        <v>25</v>
      </c>
      <c r="S2556" s="37">
        <v>0.408515185117722</v>
      </c>
      <c r="T2556" s="37">
        <v>1002.40893554688</v>
      </c>
      <c r="U2556" s="37">
        <v>1389.21362304688</v>
      </c>
      <c r="V2556" s="13"/>
      <c r="W2556" s="13"/>
      <c r="X2556" s="13"/>
      <c r="Y2556" s="13"/>
      <c r="Z2556" s="13"/>
      <c r="AA2556" s="13"/>
    </row>
    <row r="2557" spans="1:27" ht="15.75" customHeight="1" x14ac:dyDescent="0.2">
      <c r="A2557" s="13"/>
      <c r="B2557" s="37" t="str">
        <f>"CRS25WT6009285"</f>
        <v>CRS25WT6009285</v>
      </c>
      <c r="C2557" s="38">
        <v>45957</v>
      </c>
      <c r="D2557" s="39">
        <v>0.89545138888888898</v>
      </c>
      <c r="E2557" s="37" t="s">
        <v>62</v>
      </c>
      <c r="F2557" s="37">
        <v>328</v>
      </c>
      <c r="G2557" s="37">
        <v>4</v>
      </c>
      <c r="H2557" s="37">
        <v>328.49136352539102</v>
      </c>
      <c r="I2557" s="37">
        <v>10.2821397781372</v>
      </c>
      <c r="J2557" s="37">
        <v>40.851470947265597</v>
      </c>
      <c r="K2557" s="37">
        <v>9.6209955215454102</v>
      </c>
      <c r="L2557" s="37">
        <v>34.143180847167997</v>
      </c>
      <c r="M2557" s="37">
        <v>0.78204679489135698</v>
      </c>
      <c r="N2557" s="37">
        <v>15.981092453002899</v>
      </c>
      <c r="O2557" s="37">
        <v>0</v>
      </c>
      <c r="P2557" s="37">
        <v>0</v>
      </c>
      <c r="Q2557" s="37">
        <v>4.1267517954111099E-3</v>
      </c>
      <c r="R2557" s="37">
        <v>25</v>
      </c>
      <c r="S2557" s="37">
        <v>0.36306393146514898</v>
      </c>
      <c r="T2557" s="37">
        <v>999.36608886718705</v>
      </c>
      <c r="U2557" s="37">
        <v>610.49835205078102</v>
      </c>
      <c r="V2557" s="13"/>
      <c r="W2557" s="13"/>
      <c r="X2557" s="13"/>
      <c r="Y2557" s="13"/>
      <c r="Z2557" s="13"/>
      <c r="AA2557" s="13"/>
    </row>
    <row r="2558" spans="1:27" ht="15.75" customHeight="1" x14ac:dyDescent="0.2">
      <c r="A2558" s="13"/>
      <c r="B2558" s="37" t="str">
        <f>"CRS25WT6009286"</f>
        <v>CRS25WT6009286</v>
      </c>
      <c r="C2558" s="38">
        <v>45953</v>
      </c>
      <c r="D2558" s="39">
        <v>0.84255787037037033</v>
      </c>
      <c r="E2558" s="37" t="s">
        <v>62</v>
      </c>
      <c r="F2558" s="37">
        <v>324</v>
      </c>
      <c r="G2558" s="37">
        <v>4</v>
      </c>
      <c r="H2558" s="37">
        <v>324.28991699218801</v>
      </c>
      <c r="I2558" s="37">
        <v>10.1284122467041</v>
      </c>
      <c r="J2558" s="37">
        <v>40.5379028320313</v>
      </c>
      <c r="K2558" s="37">
        <v>9.6142902374267596</v>
      </c>
      <c r="L2558" s="37">
        <v>33.729991912841797</v>
      </c>
      <c r="M2558" s="37">
        <v>0.78982484340667702</v>
      </c>
      <c r="N2558" s="37">
        <v>15.7766923904419</v>
      </c>
      <c r="O2558" s="37">
        <v>0</v>
      </c>
      <c r="P2558" s="37">
        <v>0</v>
      </c>
      <c r="Q2558" s="37">
        <v>1.28596238791943E-2</v>
      </c>
      <c r="R2558" s="37">
        <v>25</v>
      </c>
      <c r="S2558" s="37">
        <v>0.38392284512519798</v>
      </c>
      <c r="T2558" s="37">
        <v>1002.41168212891</v>
      </c>
      <c r="U2558" s="37">
        <v>1406.0791015625</v>
      </c>
      <c r="V2558" s="13"/>
      <c r="W2558" s="13"/>
      <c r="X2558" s="13"/>
      <c r="Y2558" s="13"/>
      <c r="Z2558" s="13"/>
      <c r="AA2558" s="13"/>
    </row>
    <row r="2559" spans="1:27" ht="15.75" customHeight="1" x14ac:dyDescent="0.2">
      <c r="A2559" s="13"/>
      <c r="B2559" s="37" t="str">
        <f>"CRS25WT6009287"</f>
        <v>CRS25WT6009287</v>
      </c>
      <c r="C2559" s="38">
        <v>45953</v>
      </c>
      <c r="D2559" s="39">
        <v>0.81865740740740733</v>
      </c>
      <c r="E2559" s="37" t="s">
        <v>62</v>
      </c>
      <c r="F2559" s="37">
        <v>321</v>
      </c>
      <c r="G2559" s="37">
        <v>4</v>
      </c>
      <c r="H2559" s="37">
        <v>321.48919677734398</v>
      </c>
      <c r="I2559" s="37">
        <v>10.1866655349731</v>
      </c>
      <c r="J2559" s="37">
        <v>40.372970581054702</v>
      </c>
      <c r="K2559" s="37">
        <v>9.5784397125244105</v>
      </c>
      <c r="L2559" s="37">
        <v>33.563835144042997</v>
      </c>
      <c r="M2559" s="37">
        <v>0.78170633316039995</v>
      </c>
      <c r="N2559" s="37">
        <v>15.640438079834</v>
      </c>
      <c r="O2559" s="37">
        <v>0</v>
      </c>
      <c r="P2559" s="37">
        <v>0</v>
      </c>
      <c r="Q2559" s="37">
        <v>2.0584978628903601E-3</v>
      </c>
      <c r="R2559" s="37">
        <v>25</v>
      </c>
      <c r="S2559" s="37">
        <v>0.394244134426117</v>
      </c>
      <c r="T2559" s="37">
        <v>1001.82196044922</v>
      </c>
      <c r="U2559" s="37">
        <v>700.33843994140602</v>
      </c>
      <c r="V2559" s="13"/>
      <c r="W2559" s="13"/>
      <c r="X2559" s="13"/>
      <c r="Y2559" s="13"/>
      <c r="Z2559" s="13"/>
      <c r="AA2559" s="13"/>
    </row>
    <row r="2560" spans="1:27" ht="15.75" customHeight="1" x14ac:dyDescent="0.2">
      <c r="A2560" s="13"/>
      <c r="B2560" s="37" t="str">
        <f>"CRS25WT6009288"</f>
        <v>CRS25WT6009288</v>
      </c>
      <c r="C2560" s="38">
        <v>45953</v>
      </c>
      <c r="D2560" s="39">
        <v>0.81798611111111119</v>
      </c>
      <c r="E2560" s="37" t="s">
        <v>62</v>
      </c>
      <c r="F2560" s="37">
        <v>320</v>
      </c>
      <c r="G2560" s="37">
        <v>4</v>
      </c>
      <c r="H2560" s="37">
        <v>320.56527709960898</v>
      </c>
      <c r="I2560" s="37">
        <v>10.272367477416999</v>
      </c>
      <c r="J2560" s="37">
        <v>40.359729766845703</v>
      </c>
      <c r="K2560" s="37">
        <v>9.5526866912841797</v>
      </c>
      <c r="L2560" s="37">
        <v>33.557601928710902</v>
      </c>
      <c r="M2560" s="37">
        <v>0.77321040630340598</v>
      </c>
      <c r="N2560" s="37">
        <v>15.5954895019531</v>
      </c>
      <c r="O2560" s="37">
        <v>0</v>
      </c>
      <c r="P2560" s="37">
        <v>0</v>
      </c>
      <c r="Q2560" s="37">
        <v>1.27009321004152E-2</v>
      </c>
      <c r="R2560" s="37">
        <v>25</v>
      </c>
      <c r="S2560" s="37">
        <v>0.39408335089683499</v>
      </c>
      <c r="T2560" s="37">
        <v>1000.4404296875</v>
      </c>
      <c r="U2560" s="37">
        <v>579.89617919921898</v>
      </c>
      <c r="V2560" s="13"/>
      <c r="W2560" s="13"/>
      <c r="X2560" s="13"/>
      <c r="Y2560" s="13"/>
      <c r="Z2560" s="13"/>
      <c r="AA2560" s="13"/>
    </row>
    <row r="2561" spans="1:27" ht="15.75" customHeight="1" x14ac:dyDescent="0.2">
      <c r="A2561" s="13"/>
      <c r="B2561" s="37" t="str">
        <f>"CRS25WT6009289"</f>
        <v>CRS25WT6009289</v>
      </c>
      <c r="C2561" s="38">
        <v>45953</v>
      </c>
      <c r="D2561" s="39">
        <v>0.80312499999999998</v>
      </c>
      <c r="E2561" s="37" t="s">
        <v>62</v>
      </c>
      <c r="F2561" s="37">
        <v>322</v>
      </c>
      <c r="G2561" s="37">
        <v>4</v>
      </c>
      <c r="H2561" s="37">
        <v>322.20217895507801</v>
      </c>
      <c r="I2561" s="37">
        <v>10.338609695434601</v>
      </c>
      <c r="J2561" s="37">
        <v>40.070156097412102</v>
      </c>
      <c r="K2561" s="37">
        <v>9.7053861618041992</v>
      </c>
      <c r="L2561" s="37">
        <v>33.198287963867202</v>
      </c>
      <c r="M2561" s="37">
        <v>0.77775943279266402</v>
      </c>
      <c r="N2561" s="37">
        <v>15.675124168396</v>
      </c>
      <c r="O2561" s="37">
        <v>0</v>
      </c>
      <c r="P2561" s="37">
        <v>0</v>
      </c>
      <c r="Q2561" s="37">
        <v>1.30158439278603E-2</v>
      </c>
      <c r="R2561" s="37">
        <v>25</v>
      </c>
      <c r="S2561" s="37">
        <v>0.39507725834846502</v>
      </c>
      <c r="T2561" s="37">
        <v>1002.41149902344</v>
      </c>
      <c r="U2561" s="37">
        <v>541.03790283203102</v>
      </c>
      <c r="V2561" s="13"/>
      <c r="W2561" s="13"/>
      <c r="X2561" s="13"/>
      <c r="Y2561" s="13"/>
      <c r="Z2561" s="13"/>
      <c r="AA2561" s="13"/>
    </row>
    <row r="2562" spans="1:27" ht="15.75" customHeight="1" x14ac:dyDescent="0.2">
      <c r="A2562" s="13"/>
      <c r="B2562" s="37" t="str">
        <f>"CRS25WT6009290"</f>
        <v>CRS25WT6009290</v>
      </c>
      <c r="C2562" s="38">
        <v>45953</v>
      </c>
      <c r="D2562" s="39">
        <v>0.80216435185185186</v>
      </c>
      <c r="E2562" s="37" t="s">
        <v>62</v>
      </c>
      <c r="F2562" s="37">
        <v>324</v>
      </c>
      <c r="G2562" s="37">
        <v>4</v>
      </c>
      <c r="H2562" s="37">
        <v>324.072265625</v>
      </c>
      <c r="I2562" s="37">
        <v>10.462816238403301</v>
      </c>
      <c r="J2562" s="37">
        <v>40.1246528625488</v>
      </c>
      <c r="K2562" s="37">
        <v>9.7434291839599592</v>
      </c>
      <c r="L2562" s="37">
        <v>33.260597229003899</v>
      </c>
      <c r="M2562" s="37">
        <v>0.77193719148635898</v>
      </c>
      <c r="N2562" s="37">
        <v>15.7661037445068</v>
      </c>
      <c r="O2562" s="37">
        <v>0</v>
      </c>
      <c r="P2562" s="37">
        <v>0</v>
      </c>
      <c r="Q2562" s="37">
        <v>6.3516865484416502E-3</v>
      </c>
      <c r="R2562" s="37">
        <v>25</v>
      </c>
      <c r="S2562" s="37">
        <v>0.39370393753051802</v>
      </c>
      <c r="T2562" s="37">
        <v>1002.19635009766</v>
      </c>
      <c r="U2562" s="37">
        <v>705.82623291015602</v>
      </c>
      <c r="V2562" s="13"/>
      <c r="W2562" s="13"/>
      <c r="X2562" s="13"/>
      <c r="Y2562" s="13"/>
      <c r="Z2562" s="13"/>
      <c r="AA2562" s="13"/>
    </row>
    <row r="2563" spans="1:27" ht="15.75" customHeight="1" x14ac:dyDescent="0.2">
      <c r="A2563" s="13"/>
      <c r="B2563" s="37" t="str">
        <f>"CRS25WT6009291"</f>
        <v>CRS25WT6009291</v>
      </c>
      <c r="C2563" s="38">
        <v>45953</v>
      </c>
      <c r="D2563" s="39">
        <v>0.80525462962962957</v>
      </c>
      <c r="E2563" s="37" t="s">
        <v>62</v>
      </c>
      <c r="F2563" s="37">
        <v>320</v>
      </c>
      <c r="G2563" s="37">
        <v>4</v>
      </c>
      <c r="H2563" s="37">
        <v>320.60736083984398</v>
      </c>
      <c r="I2563" s="37">
        <v>10.241260528564499</v>
      </c>
      <c r="J2563" s="37">
        <v>40.114326477050803</v>
      </c>
      <c r="K2563" s="37">
        <v>9.6464824676513707</v>
      </c>
      <c r="L2563" s="37">
        <v>33.235675811767599</v>
      </c>
      <c r="M2563" s="37">
        <v>0.78040593862533603</v>
      </c>
      <c r="N2563" s="37">
        <v>15.597536087036101</v>
      </c>
      <c r="O2563" s="37">
        <v>0</v>
      </c>
      <c r="P2563" s="37">
        <v>0</v>
      </c>
      <c r="Q2563" s="37">
        <v>3.17462254315615E-3</v>
      </c>
      <c r="R2563" s="37">
        <v>25</v>
      </c>
      <c r="S2563" s="37">
        <v>0.39009866118431102</v>
      </c>
      <c r="T2563" s="37">
        <v>1001.82971191406</v>
      </c>
      <c r="U2563" s="37">
        <v>723.3876953125</v>
      </c>
      <c r="V2563" s="13"/>
      <c r="W2563" s="13"/>
      <c r="X2563" s="13"/>
      <c r="Y2563" s="13"/>
      <c r="Z2563" s="13"/>
      <c r="AA2563" s="13"/>
    </row>
    <row r="2564" spans="1:27" ht="15.75" customHeight="1" x14ac:dyDescent="0.2">
      <c r="A2564" s="13"/>
      <c r="B2564" s="37" t="str">
        <f>"CRS25WT6009292"</f>
        <v>CRS25WT6009292</v>
      </c>
      <c r="C2564" s="38">
        <v>45953</v>
      </c>
      <c r="D2564" s="39">
        <v>0.80434027777777783</v>
      </c>
      <c r="E2564" s="37" t="s">
        <v>62</v>
      </c>
      <c r="F2564" s="37">
        <v>320</v>
      </c>
      <c r="G2564" s="37">
        <v>4</v>
      </c>
      <c r="H2564" s="37">
        <v>320.93603515625</v>
      </c>
      <c r="I2564" s="37">
        <v>10.325777053833001</v>
      </c>
      <c r="J2564" s="37">
        <v>40.39599609375</v>
      </c>
      <c r="K2564" s="37">
        <v>9.5886602401733398</v>
      </c>
      <c r="L2564" s="37">
        <v>33.470371246337898</v>
      </c>
      <c r="M2564" s="37">
        <v>0.76940929889678999</v>
      </c>
      <c r="N2564" s="37">
        <v>15.6135263442993</v>
      </c>
      <c r="O2564" s="37">
        <v>0</v>
      </c>
      <c r="P2564" s="37">
        <v>0</v>
      </c>
      <c r="Q2564" s="37">
        <v>3.2148950267583101E-3</v>
      </c>
      <c r="R2564" s="37">
        <v>25</v>
      </c>
      <c r="S2564" s="37">
        <v>0.39784041047096202</v>
      </c>
      <c r="T2564" s="37">
        <v>1001.78363037109</v>
      </c>
      <c r="U2564" s="37">
        <v>716.01446533203102</v>
      </c>
      <c r="V2564" s="13"/>
      <c r="W2564" s="13"/>
      <c r="X2564" s="13"/>
      <c r="Y2564" s="13"/>
      <c r="Z2564" s="13"/>
      <c r="AA2564" s="13"/>
    </row>
    <row r="2565" spans="1:27" ht="15.75" customHeight="1" x14ac:dyDescent="0.2">
      <c r="A2565" s="13"/>
      <c r="B2565" s="37" t="str">
        <f>"CRS25WT6009293"</f>
        <v>CRS25WT6009293</v>
      </c>
      <c r="C2565" s="38">
        <v>45953</v>
      </c>
      <c r="D2565" s="39">
        <v>0.81402777777777768</v>
      </c>
      <c r="E2565" s="37" t="s">
        <v>62</v>
      </c>
      <c r="F2565" s="37">
        <v>321</v>
      </c>
      <c r="G2565" s="37">
        <v>4</v>
      </c>
      <c r="H2565" s="37">
        <v>321.84210205078102</v>
      </c>
      <c r="I2565" s="37">
        <v>10.317455291748001</v>
      </c>
      <c r="J2565" s="37">
        <v>39.9915580749512</v>
      </c>
      <c r="K2565" s="37">
        <v>9.7604875564575195</v>
      </c>
      <c r="L2565" s="37">
        <v>32.973976135253899</v>
      </c>
      <c r="M2565" s="37">
        <v>0.78001314401626598</v>
      </c>
      <c r="N2565" s="37">
        <v>15.657606124877899</v>
      </c>
      <c r="O2565" s="37">
        <v>0</v>
      </c>
      <c r="P2565" s="37">
        <v>0</v>
      </c>
      <c r="Q2565" s="37">
        <v>1.2703310698270799E-2</v>
      </c>
      <c r="R2565" s="37">
        <v>25</v>
      </c>
      <c r="S2565" s="37">
        <v>0.40182742476463301</v>
      </c>
      <c r="T2565" s="37">
        <v>1001.16009521484</v>
      </c>
      <c r="U2565" s="37">
        <v>1000.95013427734</v>
      </c>
      <c r="V2565" s="13"/>
      <c r="W2565" s="13"/>
      <c r="X2565" s="13"/>
      <c r="Y2565" s="13"/>
      <c r="Z2565" s="13"/>
      <c r="AA2565" s="13"/>
    </row>
    <row r="2566" spans="1:27" ht="15.75" customHeight="1" x14ac:dyDescent="0.2">
      <c r="A2566" s="13"/>
      <c r="B2566" s="37" t="str">
        <f>"CRS25WT6009294"</f>
        <v>CRS25WT6009294</v>
      </c>
      <c r="C2566" s="38">
        <v>45953</v>
      </c>
      <c r="D2566" s="39">
        <v>0.81065972222222227</v>
      </c>
      <c r="E2566" s="37" t="s">
        <v>62</v>
      </c>
      <c r="F2566" s="37">
        <v>322</v>
      </c>
      <c r="G2566" s="37">
        <v>4</v>
      </c>
      <c r="H2566" s="37">
        <v>322.50259399414102</v>
      </c>
      <c r="I2566" s="37">
        <v>10.3022756576538</v>
      </c>
      <c r="J2566" s="37">
        <v>40.345386505127003</v>
      </c>
      <c r="K2566" s="37">
        <v>9.6564378738403303</v>
      </c>
      <c r="L2566" s="37">
        <v>33.397674560546903</v>
      </c>
      <c r="M2566" s="37">
        <v>0.77590072154998802</v>
      </c>
      <c r="N2566" s="37">
        <v>15.689739227294901</v>
      </c>
      <c r="O2566" s="37">
        <v>0</v>
      </c>
      <c r="P2566" s="37">
        <v>0</v>
      </c>
      <c r="Q2566" s="37">
        <v>1.28596238791943E-2</v>
      </c>
      <c r="R2566" s="37">
        <v>25</v>
      </c>
      <c r="S2566" s="37">
        <v>0.39498683810234098</v>
      </c>
      <c r="T2566" s="37">
        <v>1002.75024414062</v>
      </c>
      <c r="U2566" s="37">
        <v>767.376220703125</v>
      </c>
      <c r="V2566" s="13"/>
      <c r="W2566" s="13"/>
      <c r="X2566" s="13"/>
      <c r="Y2566" s="13"/>
      <c r="Z2566" s="13"/>
      <c r="AA2566" s="13"/>
    </row>
    <row r="2567" spans="1:27" ht="15.75" customHeight="1" x14ac:dyDescent="0.2">
      <c r="A2567" s="13"/>
      <c r="B2567" s="37" t="str">
        <f>"CRS25WT6009295"</f>
        <v>CRS25WT6009295</v>
      </c>
      <c r="C2567" s="38">
        <v>45953</v>
      </c>
      <c r="D2567" s="39">
        <v>0.85115740740740742</v>
      </c>
      <c r="E2567" s="37" t="s">
        <v>62</v>
      </c>
      <c r="F2567" s="37">
        <v>321</v>
      </c>
      <c r="G2567" s="37">
        <v>4</v>
      </c>
      <c r="H2567" s="37">
        <v>321.79843139648398</v>
      </c>
      <c r="I2567" s="37">
        <v>10.0540008544922</v>
      </c>
      <c r="J2567" s="37">
        <v>40.801185607910199</v>
      </c>
      <c r="K2567" s="37">
        <v>9.4866828918456996</v>
      </c>
      <c r="L2567" s="37">
        <v>33.921070098877003</v>
      </c>
      <c r="M2567" s="37">
        <v>0.784462571144104</v>
      </c>
      <c r="N2567" s="37">
        <v>15.6554822921753</v>
      </c>
      <c r="O2567" s="37">
        <v>0</v>
      </c>
      <c r="P2567" s="37">
        <v>0</v>
      </c>
      <c r="Q2567" s="37">
        <v>1.7288258299231501E-2</v>
      </c>
      <c r="R2567" s="37">
        <v>25</v>
      </c>
      <c r="S2567" s="37">
        <v>0.39209893345832803</v>
      </c>
      <c r="T2567" s="37">
        <v>1004.55505371094</v>
      </c>
      <c r="U2567" s="37">
        <v>650.79534912109398</v>
      </c>
      <c r="V2567" s="13"/>
      <c r="W2567" s="13"/>
      <c r="X2567" s="13"/>
      <c r="Y2567" s="13"/>
      <c r="Z2567" s="13"/>
      <c r="AA2567" s="13"/>
    </row>
    <row r="2568" spans="1:27" ht="15.75" customHeight="1" x14ac:dyDescent="0.2">
      <c r="A2568" s="13"/>
      <c r="B2568" s="37" t="str">
        <f>"CRS25WT6009296"</f>
        <v>CRS25WT6009296</v>
      </c>
      <c r="C2568" s="38">
        <v>45757</v>
      </c>
      <c r="D2568" s="43">
        <v>0.96994212962962967</v>
      </c>
      <c r="E2568" s="37" t="s">
        <v>62</v>
      </c>
      <c r="F2568" s="37">
        <v>338</v>
      </c>
      <c r="G2568" s="37">
        <v>4</v>
      </c>
      <c r="H2568" s="37">
        <v>338.52209472656301</v>
      </c>
      <c r="I2568" s="37">
        <v>10.0960607528687</v>
      </c>
      <c r="J2568" s="37">
        <v>41.648223876953097</v>
      </c>
      <c r="K2568" s="37">
        <v>9.55102443695068</v>
      </c>
      <c r="L2568" s="37">
        <v>35.443538665771499</v>
      </c>
      <c r="M2568" s="37">
        <v>0.80507916212081898</v>
      </c>
      <c r="N2568" s="37">
        <v>206.92059326171901</v>
      </c>
      <c r="O2568" s="37">
        <v>10.170997619628899</v>
      </c>
      <c r="P2568" s="37">
        <v>0.479999989271164</v>
      </c>
      <c r="Q2568" s="37">
        <v>19.641960144043001</v>
      </c>
      <c r="R2568" s="37">
        <v>0.44369524717330899</v>
      </c>
      <c r="S2568" s="37">
        <v>1001.06781005859</v>
      </c>
      <c r="T2568" s="37">
        <v>717.232421875</v>
      </c>
      <c r="U2568" s="42"/>
      <c r="V2568" s="13"/>
      <c r="W2568" s="13"/>
      <c r="X2568" s="13"/>
      <c r="Y2568" s="13"/>
      <c r="Z2568" s="13"/>
      <c r="AA2568" s="13"/>
    </row>
    <row r="2569" spans="1:27" ht="15.75" customHeight="1" x14ac:dyDescent="0.2">
      <c r="A2569" s="13"/>
      <c r="B2569" s="37" t="str">
        <f>"CRS25WT6009297"</f>
        <v>CRS25WT6009297</v>
      </c>
      <c r="C2569" s="38">
        <v>45953</v>
      </c>
      <c r="D2569" s="39">
        <v>0.84979166666666661</v>
      </c>
      <c r="E2569" s="37" t="s">
        <v>62</v>
      </c>
      <c r="F2569" s="37">
        <v>321</v>
      </c>
      <c r="G2569" s="37">
        <v>4</v>
      </c>
      <c r="H2569" s="37">
        <v>321.55874633789102</v>
      </c>
      <c r="I2569" s="37">
        <v>10.177570343017599</v>
      </c>
      <c r="J2569" s="37">
        <v>40.743534088134801</v>
      </c>
      <c r="K2569" s="37">
        <v>9.5151548385620099</v>
      </c>
      <c r="L2569" s="37">
        <v>33.794380187988303</v>
      </c>
      <c r="M2569" s="37">
        <v>0.77545660734176602</v>
      </c>
      <c r="N2569" s="37">
        <v>15.643821716308601</v>
      </c>
      <c r="O2569" s="37">
        <v>0</v>
      </c>
      <c r="P2569" s="37">
        <v>0</v>
      </c>
      <c r="Q2569" s="37">
        <v>1.5876163961365799E-3</v>
      </c>
      <c r="R2569" s="37">
        <v>25</v>
      </c>
      <c r="S2569" s="37">
        <v>0.39628410339355502</v>
      </c>
      <c r="T2569" s="37">
        <v>1003.86285400391</v>
      </c>
      <c r="U2569" s="37">
        <v>795.3857421875</v>
      </c>
      <c r="V2569" s="13"/>
      <c r="W2569" s="13"/>
      <c r="X2569" s="13"/>
      <c r="Y2569" s="13"/>
      <c r="Z2569" s="13"/>
      <c r="AA2569" s="13"/>
    </row>
    <row r="2570" spans="1:27" ht="15.75" customHeight="1" x14ac:dyDescent="0.2">
      <c r="A2570" s="13"/>
      <c r="B2570" s="37" t="str">
        <f>"CRS25WT6009298"</f>
        <v>CRS25WT6009298</v>
      </c>
      <c r="C2570" s="38">
        <v>45953</v>
      </c>
      <c r="D2570" s="39">
        <v>0.85474537037037035</v>
      </c>
      <c r="E2570" s="37" t="s">
        <v>62</v>
      </c>
      <c r="F2570" s="37">
        <v>324</v>
      </c>
      <c r="G2570" s="37">
        <v>4</v>
      </c>
      <c r="H2570" s="37">
        <v>324.73333740234398</v>
      </c>
      <c r="I2570" s="37">
        <v>10.064251899719199</v>
      </c>
      <c r="J2570" s="37">
        <v>40.904666900634801</v>
      </c>
      <c r="K2570" s="37">
        <v>9.5492324829101598</v>
      </c>
      <c r="L2570" s="37">
        <v>34.006229400634801</v>
      </c>
      <c r="M2570" s="37">
        <v>0.78881019353866599</v>
      </c>
      <c r="N2570" s="37">
        <v>15.798265457153301</v>
      </c>
      <c r="O2570" s="37">
        <v>0</v>
      </c>
      <c r="P2570" s="37">
        <v>0</v>
      </c>
      <c r="Q2570" s="37">
        <v>3.1498114112764601E-3</v>
      </c>
      <c r="R2570" s="37">
        <v>25</v>
      </c>
      <c r="S2570" s="37">
        <v>0.38904207944870001</v>
      </c>
      <c r="T2570" s="37">
        <v>1002.49530029297</v>
      </c>
      <c r="U2570" s="37">
        <v>2599.8076171875</v>
      </c>
      <c r="V2570" s="13"/>
      <c r="W2570" s="13"/>
      <c r="X2570" s="13"/>
      <c r="Y2570" s="13"/>
      <c r="Z2570" s="13"/>
      <c r="AA2570" s="13"/>
    </row>
    <row r="2571" spans="1:27" ht="15.75" customHeight="1" x14ac:dyDescent="0.2">
      <c r="A2571" s="13"/>
      <c r="B2571" s="37" t="str">
        <f>"CRS25WT6009299"</f>
        <v>CRS25WT6009299</v>
      </c>
      <c r="C2571" s="38">
        <v>45953</v>
      </c>
      <c r="D2571" s="39">
        <v>0.85271990740740744</v>
      </c>
      <c r="E2571" s="37" t="s">
        <v>62</v>
      </c>
      <c r="F2571" s="37">
        <v>320</v>
      </c>
      <c r="G2571" s="37">
        <v>4</v>
      </c>
      <c r="H2571" s="37">
        <v>320.29843139648398</v>
      </c>
      <c r="I2571" s="37">
        <v>10.1848955154419</v>
      </c>
      <c r="J2571" s="37">
        <v>40.7862358093262</v>
      </c>
      <c r="K2571" s="37">
        <v>9.4027366638183594</v>
      </c>
      <c r="L2571" s="37">
        <v>34.064380645752003</v>
      </c>
      <c r="M2571" s="37">
        <v>0.77105367183685303</v>
      </c>
      <c r="N2571" s="37">
        <v>15.582507133483899</v>
      </c>
      <c r="O2571" s="37">
        <v>0</v>
      </c>
      <c r="P2571" s="37">
        <v>0</v>
      </c>
      <c r="Q2571" s="37">
        <v>8.2539645954966493E-3</v>
      </c>
      <c r="R2571" s="37">
        <v>25</v>
      </c>
      <c r="S2571" s="37">
        <v>0.385048598051071</v>
      </c>
      <c r="T2571" s="37">
        <v>1001.63690185547</v>
      </c>
      <c r="U2571" s="37">
        <v>837.69476318359398</v>
      </c>
      <c r="V2571" s="13"/>
      <c r="W2571" s="13"/>
      <c r="X2571" s="13"/>
      <c r="Y2571" s="13"/>
      <c r="Z2571" s="13"/>
      <c r="AA2571" s="13"/>
    </row>
    <row r="2572" spans="1:27" ht="15.75" customHeight="1" x14ac:dyDescent="0.2">
      <c r="A2572" s="13"/>
      <c r="B2572" s="37" t="str">
        <f>"CRS25WT6009300"</f>
        <v>CRS25WT6009300</v>
      </c>
      <c r="C2572" s="38">
        <v>45953</v>
      </c>
      <c r="D2572" s="39">
        <v>0.8011342592592593</v>
      </c>
      <c r="E2572" s="37" t="s">
        <v>62</v>
      </c>
      <c r="F2572" s="37">
        <v>321</v>
      </c>
      <c r="G2572" s="37">
        <v>4</v>
      </c>
      <c r="H2572" s="37">
        <v>321.33670043945301</v>
      </c>
      <c r="I2572" s="37">
        <v>10.4755668640137</v>
      </c>
      <c r="J2572" s="37">
        <v>39.756187438964801</v>
      </c>
      <c r="K2572" s="37">
        <v>9.7876996994018608</v>
      </c>
      <c r="L2572" s="37">
        <v>32.830665588378899</v>
      </c>
      <c r="M2572" s="37">
        <v>0.77157485485076904</v>
      </c>
      <c r="N2572" s="37">
        <v>15.633018493652299</v>
      </c>
      <c r="O2572" s="37">
        <v>0</v>
      </c>
      <c r="P2572" s="37">
        <v>0</v>
      </c>
      <c r="Q2572" s="37">
        <v>5.7939607650041598E-3</v>
      </c>
      <c r="R2572" s="37">
        <v>25</v>
      </c>
      <c r="S2572" s="37">
        <v>0.38607826828956598</v>
      </c>
      <c r="T2572" s="37">
        <v>1004.89703369141</v>
      </c>
      <c r="U2572" s="37">
        <v>688.97735595703102</v>
      </c>
      <c r="V2572" s="13"/>
      <c r="W2572" s="13"/>
      <c r="X2572" s="13"/>
      <c r="Y2572" s="13"/>
      <c r="Z2572" s="13"/>
      <c r="AA2572" s="13"/>
    </row>
    <row r="2573" spans="1:27" ht="15.75" customHeight="1" x14ac:dyDescent="0.2">
      <c r="A2573" s="13"/>
      <c r="B2573" s="37" t="str">
        <f>"CRS25WT6009301"</f>
        <v>CRS25WT6009301</v>
      </c>
      <c r="C2573" s="38">
        <v>45953</v>
      </c>
      <c r="D2573" s="39">
        <v>0.85550925925925936</v>
      </c>
      <c r="E2573" s="37" t="s">
        <v>62</v>
      </c>
      <c r="F2573" s="37">
        <v>329</v>
      </c>
      <c r="G2573" s="37">
        <v>4</v>
      </c>
      <c r="H2573" s="37">
        <v>329.30191040039102</v>
      </c>
      <c r="I2573" s="37">
        <v>10.2446966171265</v>
      </c>
      <c r="J2573" s="37">
        <v>40.926235198974602</v>
      </c>
      <c r="K2573" s="37">
        <v>9.66174221038818</v>
      </c>
      <c r="L2573" s="37">
        <v>34.083076477050803</v>
      </c>
      <c r="M2573" s="37">
        <v>0.78540444374084495</v>
      </c>
      <c r="N2573" s="37">
        <v>16.020524978637699</v>
      </c>
      <c r="O2573" s="37">
        <v>0</v>
      </c>
      <c r="P2573" s="37">
        <v>0</v>
      </c>
      <c r="Q2573" s="37">
        <v>8.2539608702063595E-3</v>
      </c>
      <c r="R2573" s="37">
        <v>25</v>
      </c>
      <c r="S2573" s="37">
        <v>0.38170763850212103</v>
      </c>
      <c r="T2573" s="37">
        <v>1001.06530761719</v>
      </c>
      <c r="U2573" s="37">
        <v>840.43157958984398</v>
      </c>
      <c r="V2573" s="13"/>
      <c r="W2573" s="13"/>
      <c r="X2573" s="13"/>
      <c r="Y2573" s="13"/>
      <c r="Z2573" s="13"/>
      <c r="AA2573" s="13"/>
    </row>
    <row r="2574" spans="1:27" ht="15.75" customHeight="1" x14ac:dyDescent="0.2">
      <c r="A2574" s="13"/>
      <c r="B2574" s="37" t="str">
        <f>"CRS25WT6009302"</f>
        <v>CRS25WT6009302</v>
      </c>
      <c r="C2574" s="38">
        <v>45953</v>
      </c>
      <c r="D2574" s="39">
        <v>0.83910879629629631</v>
      </c>
      <c r="E2574" s="37" t="s">
        <v>62</v>
      </c>
      <c r="F2574" s="37">
        <v>320</v>
      </c>
      <c r="G2574" s="37">
        <v>4</v>
      </c>
      <c r="H2574" s="37">
        <v>320.43161010742199</v>
      </c>
      <c r="I2574" s="37">
        <v>10.202812194824199</v>
      </c>
      <c r="J2574" s="37">
        <v>40.6600151062012</v>
      </c>
      <c r="K2574" s="37">
        <v>9.4788885116577202</v>
      </c>
      <c r="L2574" s="37">
        <v>33.804763793945298</v>
      </c>
      <c r="M2574" s="37">
        <v>0.77241003513336204</v>
      </c>
      <c r="N2574" s="37">
        <v>15.588986396789499</v>
      </c>
      <c r="O2574" s="37">
        <v>0</v>
      </c>
      <c r="P2574" s="37">
        <v>0</v>
      </c>
      <c r="Q2574" s="37">
        <v>1.30140148103237E-2</v>
      </c>
      <c r="R2574" s="37">
        <v>25</v>
      </c>
      <c r="S2574" s="37">
        <v>0.39948961138725297</v>
      </c>
      <c r="T2574" s="37">
        <v>1001.30285644531</v>
      </c>
      <c r="U2574" s="37">
        <v>859.887451171875</v>
      </c>
      <c r="V2574" s="13"/>
      <c r="W2574" s="13"/>
      <c r="X2574" s="13"/>
      <c r="Y2574" s="13"/>
      <c r="Z2574" s="13"/>
      <c r="AA2574" s="13"/>
    </row>
    <row r="2575" spans="1:27" ht="15.75" customHeight="1" x14ac:dyDescent="0.2">
      <c r="A2575" s="13"/>
      <c r="B2575" s="37" t="str">
        <f>"CRS25WT6009303"</f>
        <v>CRS25WT6009303</v>
      </c>
      <c r="C2575" s="38">
        <v>45953</v>
      </c>
      <c r="D2575" s="39">
        <v>0.84104166666666658</v>
      </c>
      <c r="E2575" s="37" t="s">
        <v>62</v>
      </c>
      <c r="F2575" s="37">
        <v>321</v>
      </c>
      <c r="G2575" s="37">
        <v>4</v>
      </c>
      <c r="H2575" s="37">
        <v>321.995361328125</v>
      </c>
      <c r="I2575" s="37">
        <v>10.2100419998169</v>
      </c>
      <c r="J2575" s="37">
        <v>40.370090484619098</v>
      </c>
      <c r="K2575" s="37">
        <v>9.6167306900024396</v>
      </c>
      <c r="L2575" s="37">
        <v>33.482830047607401</v>
      </c>
      <c r="M2575" s="37">
        <v>0.78120023012161299</v>
      </c>
      <c r="N2575" s="37">
        <v>15.665062904357899</v>
      </c>
      <c r="O2575" s="37">
        <v>0</v>
      </c>
      <c r="P2575" s="37">
        <v>0</v>
      </c>
      <c r="Q2575" s="37">
        <v>1.30140148103237E-2</v>
      </c>
      <c r="R2575" s="37">
        <v>25</v>
      </c>
      <c r="S2575" s="37">
        <v>0.39401260018348699</v>
      </c>
      <c r="T2575" s="37">
        <v>1001.04919433594</v>
      </c>
      <c r="U2575" s="37">
        <v>732.62664794921898</v>
      </c>
      <c r="V2575" s="13"/>
      <c r="W2575" s="13"/>
      <c r="X2575" s="13"/>
      <c r="Y2575" s="13"/>
      <c r="Z2575" s="13"/>
      <c r="AA2575" s="13"/>
    </row>
    <row r="2576" spans="1:27" ht="15.75" customHeight="1" x14ac:dyDescent="0.2">
      <c r="A2576" s="13"/>
      <c r="B2576" s="37" t="str">
        <f>"CRS25WT6009304"</f>
        <v>CRS25WT6009304</v>
      </c>
      <c r="C2576" s="38">
        <v>45953</v>
      </c>
      <c r="D2576" s="39">
        <v>0.83972222222222215</v>
      </c>
      <c r="E2576" s="37" t="s">
        <v>62</v>
      </c>
      <c r="F2576" s="37">
        <v>320</v>
      </c>
      <c r="G2576" s="37">
        <v>4</v>
      </c>
      <c r="H2576" s="37">
        <v>320.86080932617199</v>
      </c>
      <c r="I2576" s="37">
        <v>10.193021774291999</v>
      </c>
      <c r="J2576" s="37">
        <v>40.3744087219238</v>
      </c>
      <c r="K2576" s="37">
        <v>9.5579452514648402</v>
      </c>
      <c r="L2576" s="37">
        <v>33.570064544677699</v>
      </c>
      <c r="M2576" s="37">
        <v>0.77966409921646096</v>
      </c>
      <c r="N2576" s="37">
        <v>15.609867095947299</v>
      </c>
      <c r="O2576" s="37">
        <v>0</v>
      </c>
      <c r="P2576" s="37">
        <v>0</v>
      </c>
      <c r="Q2576" s="37">
        <v>1.2896980158984699E-2</v>
      </c>
      <c r="R2576" s="37">
        <v>25</v>
      </c>
      <c r="S2576" s="37">
        <v>0.38627931475639299</v>
      </c>
      <c r="T2576" s="37">
        <v>1003.23425292969</v>
      </c>
      <c r="U2576" s="37">
        <v>1053.48376464844</v>
      </c>
      <c r="V2576" s="13"/>
      <c r="W2576" s="13"/>
      <c r="X2576" s="13"/>
      <c r="Y2576" s="13"/>
      <c r="Z2576" s="13"/>
      <c r="AA2576" s="13"/>
    </row>
    <row r="2577" spans="1:27" ht="15.75" customHeight="1" x14ac:dyDescent="0.2">
      <c r="A2577" s="13"/>
      <c r="B2577" s="37" t="str">
        <f>"CRS25WT6009305"</f>
        <v>CRS25WT6009305</v>
      </c>
      <c r="C2577" s="38">
        <v>45953</v>
      </c>
      <c r="D2577" s="39">
        <v>0.84718749999999998</v>
      </c>
      <c r="E2577" s="37" t="s">
        <v>62</v>
      </c>
      <c r="F2577" s="37">
        <v>322</v>
      </c>
      <c r="G2577" s="37">
        <v>4</v>
      </c>
      <c r="H2577" s="37">
        <v>322.09283447265602</v>
      </c>
      <c r="I2577" s="37">
        <v>10.163424491882299</v>
      </c>
      <c r="J2577" s="37">
        <v>40.583820343017599</v>
      </c>
      <c r="K2577" s="37">
        <v>9.5221815109252894</v>
      </c>
      <c r="L2577" s="37">
        <v>33.825531005859403</v>
      </c>
      <c r="M2577" s="37">
        <v>0.78088676929473899</v>
      </c>
      <c r="N2577" s="37">
        <v>15.6698045730591</v>
      </c>
      <c r="O2577" s="37">
        <v>0</v>
      </c>
      <c r="P2577" s="37">
        <v>0</v>
      </c>
      <c r="Q2577" s="37">
        <v>1.6500495374202701E-2</v>
      </c>
      <c r="R2577" s="37">
        <v>25</v>
      </c>
      <c r="S2577" s="37">
        <v>0.39033451676368702</v>
      </c>
      <c r="T2577" s="37">
        <v>1002.75433349609</v>
      </c>
      <c r="U2577" s="37">
        <v>759.90051269531295</v>
      </c>
      <c r="V2577" s="13"/>
      <c r="W2577" s="13"/>
      <c r="X2577" s="13"/>
      <c r="Y2577" s="13"/>
      <c r="Z2577" s="13"/>
      <c r="AA2577" s="13"/>
    </row>
    <row r="2578" spans="1:27" ht="15.75" customHeight="1" x14ac:dyDescent="0.2">
      <c r="A2578" s="13"/>
      <c r="B2578" s="37" t="str">
        <f>"CRS25WT6009306"</f>
        <v>CRS25WT6009306</v>
      </c>
      <c r="C2578" s="38">
        <v>45953</v>
      </c>
      <c r="D2578" s="39">
        <v>0.83175925925925931</v>
      </c>
      <c r="E2578" s="37" t="s">
        <v>62</v>
      </c>
      <c r="F2578" s="37">
        <v>320</v>
      </c>
      <c r="G2578" s="37">
        <v>4</v>
      </c>
      <c r="H2578" s="37">
        <v>320.33020019531301</v>
      </c>
      <c r="I2578" s="37">
        <v>10.333193778991699</v>
      </c>
      <c r="J2578" s="37">
        <v>39.908348083496101</v>
      </c>
      <c r="K2578" s="37">
        <v>9.7275028228759801</v>
      </c>
      <c r="L2578" s="37">
        <v>32.9303588867188</v>
      </c>
      <c r="M2578" s="37">
        <v>0.77678275108337402</v>
      </c>
      <c r="N2578" s="37">
        <v>15.5840520858765</v>
      </c>
      <c r="O2578" s="37">
        <v>0</v>
      </c>
      <c r="P2578" s="37">
        <v>0</v>
      </c>
      <c r="Q2578" s="37">
        <v>8.2539608702063595E-3</v>
      </c>
      <c r="R2578" s="37">
        <v>25</v>
      </c>
      <c r="S2578" s="37">
        <v>0.386944770812988</v>
      </c>
      <c r="T2578" s="37">
        <v>1002.53594970703</v>
      </c>
      <c r="U2578" s="37">
        <v>931.35955810546898</v>
      </c>
      <c r="V2578" s="13"/>
      <c r="W2578" s="13"/>
      <c r="X2578" s="13"/>
      <c r="Y2578" s="13"/>
      <c r="Z2578" s="13"/>
      <c r="AA2578" s="13"/>
    </row>
    <row r="2579" spans="1:27" ht="15.75" customHeight="1" x14ac:dyDescent="0.2">
      <c r="A2579" s="13"/>
      <c r="B2579" s="37" t="str">
        <f>"CRS25WT6009307"</f>
        <v>CRS25WT6009307</v>
      </c>
      <c r="C2579" s="38">
        <v>45953</v>
      </c>
      <c r="D2579" s="39">
        <v>0.82905092592592589</v>
      </c>
      <c r="E2579" s="37" t="s">
        <v>62</v>
      </c>
      <c r="F2579" s="37">
        <v>320</v>
      </c>
      <c r="G2579" s="37">
        <v>4</v>
      </c>
      <c r="H2579" s="37">
        <v>320.51934814453102</v>
      </c>
      <c r="I2579" s="37">
        <v>10.352255821228001</v>
      </c>
      <c r="J2579" s="37">
        <v>39.962146759033203</v>
      </c>
      <c r="K2579" s="37">
        <v>9.7344770431518608</v>
      </c>
      <c r="L2579" s="37">
        <v>32.926204681396499</v>
      </c>
      <c r="M2579" s="37">
        <v>0.77476578950882002</v>
      </c>
      <c r="N2579" s="37">
        <v>15.593255043029799</v>
      </c>
      <c r="O2579" s="37">
        <v>0</v>
      </c>
      <c r="P2579" s="37">
        <v>0</v>
      </c>
      <c r="Q2579" s="37">
        <v>2.05636653117836E-3</v>
      </c>
      <c r="R2579" s="37">
        <v>25</v>
      </c>
      <c r="S2579" s="37">
        <v>0.40137457847595198</v>
      </c>
      <c r="T2579" s="37">
        <v>1014.56372070312</v>
      </c>
      <c r="U2579" s="37">
        <v>880.59075927734398</v>
      </c>
      <c r="V2579" s="13"/>
      <c r="W2579" s="13"/>
      <c r="X2579" s="13"/>
      <c r="Y2579" s="13"/>
      <c r="Z2579" s="13"/>
      <c r="AA2579" s="13"/>
    </row>
    <row r="2580" spans="1:27" ht="15.75" customHeight="1" x14ac:dyDescent="0.2">
      <c r="A2580" s="13"/>
      <c r="B2580" s="37" t="str">
        <f>"CRS25WT6009308"</f>
        <v>CRS25WT6009308</v>
      </c>
      <c r="C2580" s="38">
        <v>45953</v>
      </c>
      <c r="D2580" s="39">
        <v>0.83447916666666666</v>
      </c>
      <c r="E2580" s="37" t="s">
        <v>62</v>
      </c>
      <c r="F2580" s="37">
        <v>322</v>
      </c>
      <c r="G2580" s="37">
        <v>4</v>
      </c>
      <c r="H2580" s="37">
        <v>322.63653564453102</v>
      </c>
      <c r="I2580" s="37">
        <v>10.4958353042603</v>
      </c>
      <c r="J2580" s="37">
        <v>40.047576904296903</v>
      </c>
      <c r="K2580" s="37">
        <v>9.7925996780395508</v>
      </c>
      <c r="L2580" s="37">
        <v>32.946971893310497</v>
      </c>
      <c r="M2580" s="37">
        <v>0.76757407188415505</v>
      </c>
      <c r="N2580" s="37">
        <v>15.696255683898899</v>
      </c>
      <c r="O2580" s="37">
        <v>0</v>
      </c>
      <c r="P2580" s="37">
        <v>0</v>
      </c>
      <c r="Q2580" s="37">
        <v>3.2149055041372802E-3</v>
      </c>
      <c r="R2580" s="37">
        <v>25</v>
      </c>
      <c r="S2580" s="37">
        <v>0.389104545116425</v>
      </c>
      <c r="T2580" s="37">
        <v>1001.01904296875</v>
      </c>
      <c r="U2580" s="37">
        <v>806.60046386718705</v>
      </c>
      <c r="V2580" s="13"/>
      <c r="W2580" s="13"/>
      <c r="X2580" s="13"/>
      <c r="Y2580" s="13"/>
      <c r="Z2580" s="13"/>
      <c r="AA2580" s="13"/>
    </row>
    <row r="2581" spans="1:27" ht="15.75" customHeight="1" x14ac:dyDescent="0.2">
      <c r="A2581" s="13"/>
      <c r="B2581" s="37" t="str">
        <f>"CRS25WT6009309"</f>
        <v>CRS25WT6009309</v>
      </c>
      <c r="C2581" s="38">
        <v>45953</v>
      </c>
      <c r="D2581" s="39">
        <v>0.83287037037037026</v>
      </c>
      <c r="E2581" s="37" t="s">
        <v>62</v>
      </c>
      <c r="F2581" s="37">
        <v>320</v>
      </c>
      <c r="G2581" s="37">
        <v>4</v>
      </c>
      <c r="H2581" s="37">
        <v>320.23553466796898</v>
      </c>
      <c r="I2581" s="37">
        <v>10.469367027282701</v>
      </c>
      <c r="J2581" s="37">
        <v>39.924964904785199</v>
      </c>
      <c r="K2581" s="37">
        <v>9.7166624069213903</v>
      </c>
      <c r="L2581" s="37">
        <v>32.957359313964801</v>
      </c>
      <c r="M2581" s="37">
        <v>0.76613366603851296</v>
      </c>
      <c r="N2581" s="37">
        <v>15.5794467926025</v>
      </c>
      <c r="O2581" s="37">
        <v>0</v>
      </c>
      <c r="P2581" s="37">
        <v>0</v>
      </c>
      <c r="Q2581" s="37">
        <v>1.27009321004152E-2</v>
      </c>
      <c r="R2581" s="37">
        <v>25</v>
      </c>
      <c r="S2581" s="37">
        <v>0.40258035063743602</v>
      </c>
      <c r="T2581" s="37">
        <v>1001.68835449219</v>
      </c>
      <c r="U2581" s="37">
        <v>759.36877441406205</v>
      </c>
      <c r="V2581" s="13"/>
      <c r="W2581" s="13"/>
      <c r="X2581" s="13"/>
      <c r="Y2581" s="13"/>
      <c r="Z2581" s="13"/>
      <c r="AA2581" s="13"/>
    </row>
    <row r="2582" spans="1:27" ht="15.75" customHeight="1" x14ac:dyDescent="0.2">
      <c r="A2582" s="13"/>
      <c r="B2582" s="37" t="str">
        <f>"CRS25WT6009310"</f>
        <v>CRS25WT6009310</v>
      </c>
      <c r="C2582" s="38">
        <v>45953</v>
      </c>
      <c r="D2582" s="39">
        <v>0.83656249999999999</v>
      </c>
      <c r="E2582" s="37" t="s">
        <v>62</v>
      </c>
      <c r="F2582" s="37">
        <v>323</v>
      </c>
      <c r="G2582" s="37">
        <v>4</v>
      </c>
      <c r="H2582" s="37">
        <v>323.34686279296898</v>
      </c>
      <c r="I2582" s="37">
        <v>10.5013227462769</v>
      </c>
      <c r="J2582" s="37">
        <v>40.228824615478501</v>
      </c>
      <c r="K2582" s="37">
        <v>9.7185840606689506</v>
      </c>
      <c r="L2582" s="37">
        <v>33.270980834960902</v>
      </c>
      <c r="M2582" s="37">
        <v>0.76539796590805098</v>
      </c>
      <c r="N2582" s="37">
        <v>15.7308130264282</v>
      </c>
      <c r="O2582" s="37">
        <v>0</v>
      </c>
      <c r="P2582" s="37">
        <v>0</v>
      </c>
      <c r="Q2582" s="37">
        <v>2.0633758977055502E-3</v>
      </c>
      <c r="R2582" s="37">
        <v>25</v>
      </c>
      <c r="S2582" s="37">
        <v>0.39368724822998002</v>
      </c>
      <c r="T2582" s="37">
        <v>1000.18829345703</v>
      </c>
      <c r="U2582" s="37">
        <v>556.87835693359398</v>
      </c>
      <c r="V2582" s="13"/>
      <c r="W2582" s="13"/>
      <c r="X2582" s="13"/>
      <c r="Y2582" s="13"/>
      <c r="Z2582" s="13"/>
      <c r="AA2582" s="13"/>
    </row>
    <row r="2583" spans="1:27" ht="15.75" customHeight="1" x14ac:dyDescent="0.2">
      <c r="A2583" s="13"/>
      <c r="B2583" s="37" t="str">
        <f>"CRS25WT6009311"</f>
        <v>CRS25WT6009311</v>
      </c>
      <c r="C2583" s="38">
        <v>45953</v>
      </c>
      <c r="D2583" s="39">
        <v>0.86215277777777777</v>
      </c>
      <c r="E2583" s="37" t="s">
        <v>62</v>
      </c>
      <c r="F2583" s="37">
        <v>323</v>
      </c>
      <c r="G2583" s="37">
        <v>4</v>
      </c>
      <c r="H2583" s="37">
        <v>323.99203491210898</v>
      </c>
      <c r="I2583" s="37">
        <v>10.202919960021999</v>
      </c>
      <c r="J2583" s="37">
        <v>40.620391845703097</v>
      </c>
      <c r="K2583" s="37">
        <v>9.58715724945068</v>
      </c>
      <c r="L2583" s="37">
        <v>33.794380187988303</v>
      </c>
      <c r="M2583" s="37">
        <v>0.78174614906311002</v>
      </c>
      <c r="N2583" s="37">
        <v>15.762200355529799</v>
      </c>
      <c r="O2583" s="37">
        <v>0</v>
      </c>
      <c r="P2583" s="37">
        <v>0</v>
      </c>
      <c r="Q2583" s="37">
        <v>2.0633758977055502E-3</v>
      </c>
      <c r="R2583" s="37">
        <v>25</v>
      </c>
      <c r="S2583" s="37">
        <v>0.37932500243187001</v>
      </c>
      <c r="T2583" s="37">
        <v>1001.33807373047</v>
      </c>
      <c r="U2583" s="37">
        <v>780.28356933593795</v>
      </c>
      <c r="V2583" s="13"/>
      <c r="W2583" s="13"/>
      <c r="X2583" s="13"/>
      <c r="Y2583" s="13"/>
      <c r="Z2583" s="13"/>
      <c r="AA2583" s="13"/>
    </row>
    <row r="2584" spans="1:27" ht="15.75" customHeight="1" x14ac:dyDescent="0.2">
      <c r="A2584" s="13"/>
      <c r="B2584" s="37" t="str">
        <f>"CRS25WT6009312"</f>
        <v>CRS25WT6009312</v>
      </c>
      <c r="C2584" s="38">
        <v>45953</v>
      </c>
      <c r="D2584" s="39">
        <v>0.86052083333333329</v>
      </c>
      <c r="E2584" s="37" t="s">
        <v>62</v>
      </c>
      <c r="F2584" s="37">
        <v>323</v>
      </c>
      <c r="G2584" s="37">
        <v>4</v>
      </c>
      <c r="H2584" s="37">
        <v>323.88839721679699</v>
      </c>
      <c r="I2584" s="37">
        <v>10.2051486968994</v>
      </c>
      <c r="J2584" s="37">
        <v>40.703544616699197</v>
      </c>
      <c r="K2584" s="37">
        <v>9.5547294616699201</v>
      </c>
      <c r="L2584" s="37">
        <v>33.898223876953097</v>
      </c>
      <c r="M2584" s="37">
        <v>0.77972924709320102</v>
      </c>
      <c r="N2584" s="37">
        <v>15.757158279418899</v>
      </c>
      <c r="O2584" s="37">
        <v>0</v>
      </c>
      <c r="P2584" s="37">
        <v>0</v>
      </c>
      <c r="Q2584" s="37">
        <v>6.42981100827455E-3</v>
      </c>
      <c r="R2584" s="37">
        <v>25</v>
      </c>
      <c r="S2584" s="37">
        <v>0.386685401201248</v>
      </c>
      <c r="T2584" s="37">
        <v>1001.85418701172</v>
      </c>
      <c r="U2584" s="37">
        <v>1094.18469238281</v>
      </c>
      <c r="V2584" s="13"/>
      <c r="W2584" s="13"/>
      <c r="X2584" s="13"/>
      <c r="Y2584" s="13"/>
      <c r="Z2584" s="13"/>
      <c r="AA2584" s="13"/>
    </row>
    <row r="2585" spans="1:27" ht="15.75" customHeight="1" x14ac:dyDescent="0.2">
      <c r="A2585" s="13"/>
      <c r="B2585" s="37" t="str">
        <f>"CRS25WT6009313"</f>
        <v>CRS25WT6009313</v>
      </c>
      <c r="C2585" s="38">
        <v>45953</v>
      </c>
      <c r="D2585" s="39">
        <v>0.85917824074074067</v>
      </c>
      <c r="E2585" s="37" t="s">
        <v>62</v>
      </c>
      <c r="F2585" s="37">
        <v>325</v>
      </c>
      <c r="G2585" s="37">
        <v>4</v>
      </c>
      <c r="H2585" s="37">
        <v>325.29708862304699</v>
      </c>
      <c r="I2585" s="37">
        <v>10.2214193344116</v>
      </c>
      <c r="J2585" s="37">
        <v>40.749198913574197</v>
      </c>
      <c r="K2585" s="37">
        <v>9.6027584075927699</v>
      </c>
      <c r="L2585" s="37">
        <v>33.875377655029297</v>
      </c>
      <c r="M2585" s="37">
        <v>0.78099793195724498</v>
      </c>
      <c r="N2585" s="37">
        <v>15.825691223144499</v>
      </c>
      <c r="O2585" s="37">
        <v>0</v>
      </c>
      <c r="P2585" s="37">
        <v>0</v>
      </c>
      <c r="Q2585" s="37">
        <v>1.65018178522587E-2</v>
      </c>
      <c r="R2585" s="37">
        <v>25</v>
      </c>
      <c r="S2585" s="37">
        <v>0.39820557832717901</v>
      </c>
      <c r="T2585" s="37">
        <v>1001.93011474609</v>
      </c>
      <c r="U2585" s="37">
        <v>1027.43212890625</v>
      </c>
      <c r="V2585" s="13"/>
      <c r="W2585" s="13"/>
      <c r="X2585" s="13"/>
      <c r="Y2585" s="13"/>
      <c r="Z2585" s="13"/>
      <c r="AA2585" s="13"/>
    </row>
    <row r="2586" spans="1:27" ht="15.75" customHeight="1" x14ac:dyDescent="0.2">
      <c r="A2586" s="13"/>
      <c r="B2586" s="37" t="str">
        <f>"CRS25WT6009314"</f>
        <v>CRS25WT6009314</v>
      </c>
      <c r="C2586" s="38">
        <v>45953</v>
      </c>
      <c r="D2586" s="39">
        <v>0.85652777777777767</v>
      </c>
      <c r="E2586" s="37" t="s">
        <v>62</v>
      </c>
      <c r="F2586" s="37">
        <v>323</v>
      </c>
      <c r="G2586" s="37">
        <v>4</v>
      </c>
      <c r="H2586" s="37">
        <v>323.419677734375</v>
      </c>
      <c r="I2586" s="37">
        <v>10.2483129501343</v>
      </c>
      <c r="J2586" s="37">
        <v>40.765182495117202</v>
      </c>
      <c r="K2586" s="37">
        <v>9.5432415008544904</v>
      </c>
      <c r="L2586" s="37">
        <v>33.889915466308601</v>
      </c>
      <c r="M2586" s="37">
        <v>0.77414917945861805</v>
      </c>
      <c r="N2586" s="37">
        <v>15.7343559265137</v>
      </c>
      <c r="O2586" s="37">
        <v>0</v>
      </c>
      <c r="P2586" s="37">
        <v>0</v>
      </c>
      <c r="Q2586" s="37">
        <v>4.11212258040905E-3</v>
      </c>
      <c r="R2586" s="37">
        <v>25</v>
      </c>
      <c r="S2586" s="37">
        <v>0.391418516635895</v>
      </c>
      <c r="T2586" s="37">
        <v>1001.34655761719</v>
      </c>
      <c r="U2586" s="37">
        <v>631.3828125</v>
      </c>
      <c r="V2586" s="13"/>
      <c r="W2586" s="13"/>
      <c r="X2586" s="13"/>
      <c r="Y2586" s="13"/>
      <c r="Z2586" s="13"/>
      <c r="AA2586" s="13"/>
    </row>
    <row r="2587" spans="1:27" ht="15.75" customHeight="1" x14ac:dyDescent="0.2">
      <c r="A2587" s="13"/>
      <c r="B2587" s="37" t="str">
        <f>"CRS25WT6009315"</f>
        <v>CRS25WT6009315</v>
      </c>
      <c r="C2587" s="38">
        <v>45953</v>
      </c>
      <c r="D2587" s="39">
        <v>0.8583912037037037</v>
      </c>
      <c r="E2587" s="37" t="s">
        <v>62</v>
      </c>
      <c r="F2587" s="37">
        <v>321</v>
      </c>
      <c r="G2587" s="37">
        <v>4</v>
      </c>
      <c r="H2587" s="37">
        <v>321.09829711914102</v>
      </c>
      <c r="I2587" s="37">
        <v>10.026527404785201</v>
      </c>
      <c r="J2587" s="37">
        <v>40.824840545654297</v>
      </c>
      <c r="K2587" s="37">
        <v>9.4221954345703107</v>
      </c>
      <c r="L2587" s="37">
        <v>34.078922271728501</v>
      </c>
      <c r="M2587" s="37">
        <v>0.78444582223892201</v>
      </c>
      <c r="N2587" s="37">
        <v>15.621420860290501</v>
      </c>
      <c r="O2587" s="37">
        <v>0</v>
      </c>
      <c r="P2587" s="37">
        <v>0</v>
      </c>
      <c r="Q2587" s="37">
        <v>5.7939561083912797E-3</v>
      </c>
      <c r="R2587" s="37">
        <v>25</v>
      </c>
      <c r="S2587" s="37">
        <v>0.38653391599655101</v>
      </c>
      <c r="T2587" s="37">
        <v>1001.341796875</v>
      </c>
      <c r="U2587" s="37">
        <v>563.35241699218795</v>
      </c>
      <c r="V2587" s="13"/>
      <c r="W2587" s="13"/>
      <c r="X2587" s="13"/>
      <c r="Y2587" s="13"/>
      <c r="Z2587" s="13"/>
      <c r="AA2587" s="13"/>
    </row>
    <row r="2588" spans="1:27" ht="15.75" customHeight="1" x14ac:dyDescent="0.2">
      <c r="A2588" s="13"/>
      <c r="B2588" s="37" t="str">
        <f>"CRS25WT6009317"</f>
        <v>CRS25WT6009317</v>
      </c>
      <c r="C2588" s="38">
        <v>45953</v>
      </c>
      <c r="D2588" s="39">
        <v>0.88005787037037031</v>
      </c>
      <c r="E2588" s="37" t="s">
        <v>62</v>
      </c>
      <c r="F2588" s="37">
        <v>320</v>
      </c>
      <c r="G2588" s="37">
        <v>4</v>
      </c>
      <c r="H2588" s="37">
        <v>320.72171020507801</v>
      </c>
      <c r="I2588" s="37">
        <v>10.0205488204956</v>
      </c>
      <c r="J2588" s="37">
        <v>40.7761039733887</v>
      </c>
      <c r="K2588" s="37">
        <v>9.4065599441528303</v>
      </c>
      <c r="L2588" s="37">
        <v>34.095539093017599</v>
      </c>
      <c r="M2588" s="37">
        <v>0.78493034839630105</v>
      </c>
      <c r="N2588" s="37">
        <v>15.603099822998001</v>
      </c>
      <c r="O2588" s="37">
        <v>0</v>
      </c>
      <c r="P2588" s="37">
        <v>0</v>
      </c>
      <c r="Q2588" s="37">
        <v>2.0560582634061601E-3</v>
      </c>
      <c r="R2588" s="37">
        <v>25</v>
      </c>
      <c r="S2588" s="37">
        <v>0.392069101333618</v>
      </c>
      <c r="T2588" s="37">
        <v>1002.310546875</v>
      </c>
      <c r="U2588" s="37">
        <v>925.30010986328102</v>
      </c>
      <c r="V2588" s="13"/>
      <c r="W2588" s="13"/>
      <c r="X2588" s="13"/>
      <c r="Y2588" s="13"/>
      <c r="Z2588" s="13"/>
      <c r="AA2588" s="13"/>
    </row>
    <row r="2589" spans="1:27" ht="15.75" customHeight="1" x14ac:dyDescent="0.2">
      <c r="A2589" s="13"/>
      <c r="B2589" s="37" t="str">
        <f>"CRS25WT6009318"</f>
        <v>CRS25WT6009318</v>
      </c>
      <c r="C2589" s="38">
        <v>45953</v>
      </c>
      <c r="D2589" s="39">
        <v>0.87914351851851846</v>
      </c>
      <c r="E2589" s="37" t="s">
        <v>62</v>
      </c>
      <c r="F2589" s="37">
        <v>322</v>
      </c>
      <c r="G2589" s="37">
        <v>4</v>
      </c>
      <c r="H2589" s="37">
        <v>322.53549194335898</v>
      </c>
      <c r="I2589" s="37">
        <v>10.186490058898899</v>
      </c>
      <c r="J2589" s="37">
        <v>40.754203796386697</v>
      </c>
      <c r="K2589" s="37">
        <v>9.4373369216918999</v>
      </c>
      <c r="L2589" s="37">
        <v>34.176536560058601</v>
      </c>
      <c r="M2589" s="37">
        <v>0.776927590370178</v>
      </c>
      <c r="N2589" s="37">
        <v>15.6913394927979</v>
      </c>
      <c r="O2589" s="37">
        <v>0</v>
      </c>
      <c r="P2589" s="37">
        <v>0</v>
      </c>
      <c r="Q2589" s="37">
        <v>2.9111639596521902E-3</v>
      </c>
      <c r="R2589" s="37">
        <v>25</v>
      </c>
      <c r="S2589" s="37">
        <v>0.37191903591156</v>
      </c>
      <c r="T2589" s="37">
        <v>1002.91473388672</v>
      </c>
      <c r="U2589" s="37">
        <v>2421.5517578125</v>
      </c>
      <c r="V2589" s="13"/>
      <c r="W2589" s="13"/>
      <c r="X2589" s="13"/>
      <c r="Y2589" s="13"/>
      <c r="Z2589" s="13"/>
      <c r="AA2589" s="13"/>
    </row>
    <row r="2590" spans="1:27" ht="15.75" customHeight="1" x14ac:dyDescent="0.2">
      <c r="A2590" s="13"/>
      <c r="B2590" s="37" t="str">
        <f>"CRS25WT6009319"</f>
        <v>CRS25WT6009319</v>
      </c>
      <c r="C2590" s="38">
        <v>45953</v>
      </c>
      <c r="D2590" s="39">
        <v>0.8814467592592593</v>
      </c>
      <c r="E2590" s="37" t="s">
        <v>62</v>
      </c>
      <c r="F2590" s="37">
        <v>332</v>
      </c>
      <c r="G2590" s="37">
        <v>4</v>
      </c>
      <c r="H2590" s="37">
        <v>332.27581787109398</v>
      </c>
      <c r="I2590" s="37">
        <v>10.311595916748001</v>
      </c>
      <c r="J2590" s="37">
        <v>40.934921264648402</v>
      </c>
      <c r="K2590" s="37">
        <v>9.73535251617432</v>
      </c>
      <c r="L2590" s="37">
        <v>34.130844116210902</v>
      </c>
      <c r="M2590" s="37">
        <v>0.78718876838684104</v>
      </c>
      <c r="N2590" s="37">
        <v>16.165206909179702</v>
      </c>
      <c r="O2590" s="37">
        <v>0</v>
      </c>
      <c r="P2590" s="37">
        <v>0</v>
      </c>
      <c r="Q2590" s="37">
        <v>6.3516865484416502E-3</v>
      </c>
      <c r="R2590" s="37">
        <v>25</v>
      </c>
      <c r="S2590" s="37">
        <v>0.37617847323417702</v>
      </c>
      <c r="T2590" s="37">
        <v>1002.69885253906</v>
      </c>
      <c r="U2590" s="37">
        <v>534.392822265625</v>
      </c>
      <c r="V2590" s="13"/>
      <c r="W2590" s="13"/>
      <c r="X2590" s="13"/>
      <c r="Y2590" s="13"/>
      <c r="Z2590" s="13"/>
      <c r="AA2590" s="13"/>
    </row>
    <row r="2591" spans="1:27" ht="15.75" customHeight="1" x14ac:dyDescent="0.2">
      <c r="A2591" s="13"/>
      <c r="B2591" s="37" t="str">
        <f>"CRS25WT6009320"</f>
        <v>CRS25WT6009320</v>
      </c>
      <c r="C2591" s="38">
        <v>45953</v>
      </c>
      <c r="D2591" s="39">
        <v>0.8652777777777777</v>
      </c>
      <c r="E2591" s="37" t="s">
        <v>62</v>
      </c>
      <c r="F2591" s="37">
        <v>320</v>
      </c>
      <c r="G2591" s="37">
        <v>4</v>
      </c>
      <c r="H2591" s="37">
        <v>320.49966430664102</v>
      </c>
      <c r="I2591" s="37">
        <v>10.1272163391113</v>
      </c>
      <c r="J2591" s="37">
        <v>40.642417907714801</v>
      </c>
      <c r="K2591" s="37">
        <v>9.4385700225830096</v>
      </c>
      <c r="L2591" s="37">
        <v>33.956378936767599</v>
      </c>
      <c r="M2591" s="37">
        <v>0.77867805957794201</v>
      </c>
      <c r="N2591" s="37">
        <v>15.5922966003418</v>
      </c>
      <c r="O2591" s="37">
        <v>0</v>
      </c>
      <c r="P2591" s="37">
        <v>0</v>
      </c>
      <c r="Q2591" s="37">
        <v>1.5879215206950901E-3</v>
      </c>
      <c r="R2591" s="37">
        <v>25</v>
      </c>
      <c r="S2591" s="37">
        <v>0.387509346008301</v>
      </c>
      <c r="T2591" s="37">
        <v>999.06787109375</v>
      </c>
      <c r="U2591" s="37">
        <v>937.99908447265602</v>
      </c>
      <c r="V2591" s="13"/>
      <c r="W2591" s="13"/>
      <c r="X2591" s="13"/>
      <c r="Y2591" s="13"/>
      <c r="Z2591" s="13"/>
      <c r="AA2591" s="13"/>
    </row>
    <row r="2592" spans="1:27" ht="15.75" customHeight="1" x14ac:dyDescent="0.2">
      <c r="A2592" s="13"/>
      <c r="B2592" s="37" t="str">
        <f>"CRS25WT6009321"</f>
        <v>CRS25WT6009321</v>
      </c>
      <c r="C2592" s="38">
        <v>45953</v>
      </c>
      <c r="D2592" s="39">
        <v>0.86326388888888894</v>
      </c>
      <c r="E2592" s="37" t="s">
        <v>62</v>
      </c>
      <c r="F2592" s="37">
        <v>323</v>
      </c>
      <c r="G2592" s="37">
        <v>4</v>
      </c>
      <c r="H2592" s="37">
        <v>323.828125</v>
      </c>
      <c r="I2592" s="37">
        <v>10.1145782470703</v>
      </c>
      <c r="J2592" s="37">
        <v>40.541423797607401</v>
      </c>
      <c r="K2592" s="37">
        <v>9.6005983352661097</v>
      </c>
      <c r="L2592" s="37">
        <v>33.729991912841797</v>
      </c>
      <c r="M2592" s="37">
        <v>0.78971028327941895</v>
      </c>
      <c r="N2592" s="37">
        <v>15.7542266845703</v>
      </c>
      <c r="O2592" s="37">
        <v>0</v>
      </c>
      <c r="P2592" s="37">
        <v>0</v>
      </c>
      <c r="Q2592" s="37">
        <v>2.0584932062774901E-3</v>
      </c>
      <c r="R2592" s="37">
        <v>25</v>
      </c>
      <c r="S2592" s="37">
        <v>0.383854299783707</v>
      </c>
      <c r="T2592" s="37">
        <v>1001.63342285156</v>
      </c>
      <c r="U2592" s="37">
        <v>803.62536621093705</v>
      </c>
      <c r="V2592" s="13"/>
      <c r="W2592" s="13"/>
      <c r="X2592" s="13"/>
      <c r="Y2592" s="13"/>
      <c r="Z2592" s="13"/>
      <c r="AA2592" s="13"/>
    </row>
    <row r="2593" spans="1:27" ht="15.75" customHeight="1" x14ac:dyDescent="0.2">
      <c r="A2593" s="13"/>
      <c r="B2593" s="37" t="str">
        <f>"CRS25WT6009322"</f>
        <v>CRS25WT6009322</v>
      </c>
      <c r="C2593" s="38">
        <v>45953</v>
      </c>
      <c r="D2593" s="39">
        <v>0.86994212962962969</v>
      </c>
      <c r="E2593" s="37" t="s">
        <v>62</v>
      </c>
      <c r="F2593" s="37">
        <v>322</v>
      </c>
      <c r="G2593" s="37">
        <v>4</v>
      </c>
      <c r="H2593" s="37">
        <v>322.46929931640602</v>
      </c>
      <c r="I2593" s="37">
        <v>10.264232635498001</v>
      </c>
      <c r="J2593" s="37">
        <v>40.436386108398402</v>
      </c>
      <c r="K2593" s="37">
        <v>9.5797805786132795</v>
      </c>
      <c r="L2593" s="37">
        <v>33.661449432372997</v>
      </c>
      <c r="M2593" s="37">
        <v>0.77694368362426802</v>
      </c>
      <c r="N2593" s="37">
        <v>15.6881198883057</v>
      </c>
      <c r="O2593" s="37">
        <v>0</v>
      </c>
      <c r="P2593" s="37">
        <v>0</v>
      </c>
      <c r="Q2593" s="37">
        <v>8.1349059473723195E-4</v>
      </c>
      <c r="R2593" s="37">
        <v>25</v>
      </c>
      <c r="S2593" s="37">
        <v>0.38136473298072798</v>
      </c>
      <c r="T2593" s="37">
        <v>999.49597167968795</v>
      </c>
      <c r="U2593" s="37">
        <v>789.101806640625</v>
      </c>
      <c r="V2593" s="13"/>
      <c r="W2593" s="13"/>
      <c r="X2593" s="13"/>
      <c r="Y2593" s="13"/>
      <c r="Z2593" s="13"/>
      <c r="AA2593" s="13"/>
    </row>
    <row r="2594" spans="1:27" ht="15.75" customHeight="1" x14ac:dyDescent="0.2">
      <c r="A2594" s="13"/>
      <c r="B2594" s="37" t="str">
        <f>"CRS25WT6009323"</f>
        <v>CRS25WT6009323</v>
      </c>
      <c r="C2594" s="38">
        <v>45953</v>
      </c>
      <c r="D2594" s="39">
        <v>0.86812500000000004</v>
      </c>
      <c r="E2594" s="37" t="s">
        <v>62</v>
      </c>
      <c r="F2594" s="37">
        <v>323</v>
      </c>
      <c r="G2594" s="37">
        <v>4</v>
      </c>
      <c r="H2594" s="37">
        <v>323.04666137695301</v>
      </c>
      <c r="I2594" s="37">
        <v>10.253552436828601</v>
      </c>
      <c r="J2594" s="37">
        <v>40.538764953613303</v>
      </c>
      <c r="K2594" s="37">
        <v>9.5556592941284197</v>
      </c>
      <c r="L2594" s="37">
        <v>33.806838989257798</v>
      </c>
      <c r="M2594" s="37">
        <v>0.77717781066894498</v>
      </c>
      <c r="N2594" s="37">
        <v>15.7162084579468</v>
      </c>
      <c r="O2594" s="37">
        <v>0</v>
      </c>
      <c r="P2594" s="37">
        <v>0</v>
      </c>
      <c r="Q2594" s="37">
        <v>1.27032781019807E-2</v>
      </c>
      <c r="R2594" s="37">
        <v>25</v>
      </c>
      <c r="S2594" s="37">
        <v>0.36964380741119401</v>
      </c>
      <c r="T2594" s="37">
        <v>999.263671875</v>
      </c>
      <c r="U2594" s="37">
        <v>770.79113769531295</v>
      </c>
      <c r="V2594" s="13"/>
      <c r="W2594" s="13"/>
      <c r="X2594" s="13"/>
      <c r="Y2594" s="13"/>
      <c r="Z2594" s="13"/>
      <c r="AA2594" s="13"/>
    </row>
    <row r="2595" spans="1:27" ht="15.75" customHeight="1" x14ac:dyDescent="0.2">
      <c r="A2595" s="13"/>
      <c r="B2595" s="37" t="str">
        <f>"CRS25WT6009324"</f>
        <v>CRS25WT6009324</v>
      </c>
      <c r="C2595" s="38">
        <v>45953</v>
      </c>
      <c r="D2595" s="39">
        <v>0.87283564814814818</v>
      </c>
      <c r="E2595" s="37" t="s">
        <v>62</v>
      </c>
      <c r="F2595" s="37">
        <v>321</v>
      </c>
      <c r="G2595" s="37">
        <v>4</v>
      </c>
      <c r="H2595" s="37">
        <v>321.52136230468699</v>
      </c>
      <c r="I2595" s="37">
        <v>10.1661577224731</v>
      </c>
      <c r="J2595" s="37">
        <v>40.465728759765597</v>
      </c>
      <c r="K2595" s="37">
        <v>9.5675573348999006</v>
      </c>
      <c r="L2595" s="37">
        <v>33.605373382568402</v>
      </c>
      <c r="M2595" s="37">
        <v>0.78156596422195401</v>
      </c>
      <c r="N2595" s="37">
        <v>15.6420021057129</v>
      </c>
      <c r="O2595" s="37">
        <v>0</v>
      </c>
      <c r="P2595" s="37">
        <v>0</v>
      </c>
      <c r="Q2595" s="37">
        <v>4.1269804351031798E-3</v>
      </c>
      <c r="R2595" s="37">
        <v>25</v>
      </c>
      <c r="S2595" s="37">
        <v>0.382797241210937</v>
      </c>
      <c r="T2595" s="37">
        <v>999.47369384765602</v>
      </c>
      <c r="U2595" s="37">
        <v>897.84344482421898</v>
      </c>
      <c r="V2595" s="13"/>
      <c r="W2595" s="13"/>
      <c r="X2595" s="13"/>
      <c r="Y2595" s="13"/>
      <c r="Z2595" s="13"/>
      <c r="AA2595" s="13"/>
    </row>
    <row r="2596" spans="1:27" ht="15.75" customHeight="1" x14ac:dyDescent="0.2">
      <c r="A2596" s="13"/>
      <c r="B2596" s="37" t="str">
        <f>"CRS25WT6009325"</f>
        <v>CRS25WT6009325</v>
      </c>
      <c r="C2596" s="38">
        <v>45953</v>
      </c>
      <c r="D2596" s="39">
        <v>0.87146990740740737</v>
      </c>
      <c r="E2596" s="37" t="s">
        <v>62</v>
      </c>
      <c r="F2596" s="37">
        <v>322</v>
      </c>
      <c r="G2596" s="37">
        <v>4</v>
      </c>
      <c r="H2596" s="37">
        <v>322.24807739257801</v>
      </c>
      <c r="I2596" s="37">
        <v>10.2552375793457</v>
      </c>
      <c r="J2596" s="37">
        <v>40.457759857177699</v>
      </c>
      <c r="K2596" s="37">
        <v>9.5555210113525408</v>
      </c>
      <c r="L2596" s="37">
        <v>33.723758697509801</v>
      </c>
      <c r="M2596" s="37">
        <v>0.77668118476867698</v>
      </c>
      <c r="N2596" s="37">
        <v>15.677357673645</v>
      </c>
      <c r="O2596" s="37">
        <v>0</v>
      </c>
      <c r="P2596" s="37">
        <v>0</v>
      </c>
      <c r="Q2596" s="37">
        <v>1.27033721655607E-2</v>
      </c>
      <c r="R2596" s="37">
        <v>25</v>
      </c>
      <c r="S2596" s="37">
        <v>0.38509273529052701</v>
      </c>
      <c r="T2596" s="37">
        <v>999.56805419921898</v>
      </c>
      <c r="U2596" s="37">
        <v>644.70904541015602</v>
      </c>
      <c r="V2596" s="13"/>
      <c r="W2596" s="13"/>
      <c r="X2596" s="13"/>
      <c r="Y2596" s="13"/>
      <c r="Z2596" s="13"/>
      <c r="AA2596" s="13"/>
    </row>
    <row r="2597" spans="1:27" ht="15.75" customHeight="1" x14ac:dyDescent="0.2">
      <c r="A2597" s="13"/>
      <c r="B2597" s="37" t="str">
        <f>"CRS25WT6009326"</f>
        <v>CRS25WT6009326</v>
      </c>
      <c r="C2597" s="38">
        <v>45957</v>
      </c>
      <c r="D2597" s="39">
        <v>0.95489583333333339</v>
      </c>
      <c r="E2597" s="37" t="s">
        <v>62</v>
      </c>
      <c r="F2597" s="37">
        <v>339</v>
      </c>
      <c r="G2597" s="37">
        <v>4</v>
      </c>
      <c r="H2597" s="37">
        <v>339.00213623046898</v>
      </c>
      <c r="I2597" s="37">
        <v>10.7192726135254</v>
      </c>
      <c r="J2597" s="37">
        <v>41.214534759521499</v>
      </c>
      <c r="K2597" s="37">
        <v>9.8147888183593803</v>
      </c>
      <c r="L2597" s="37">
        <v>34.539932250976598</v>
      </c>
      <c r="M2597" s="37">
        <v>0.76733803749084495</v>
      </c>
      <c r="N2597" s="37">
        <v>16.4924411773682</v>
      </c>
      <c r="O2597" s="37">
        <v>0</v>
      </c>
      <c r="P2597" s="37">
        <v>0</v>
      </c>
      <c r="Q2597" s="37">
        <v>9.12676192820072E-3</v>
      </c>
      <c r="R2597" s="37">
        <v>25</v>
      </c>
      <c r="S2597" s="37">
        <v>0.35449263453483598</v>
      </c>
      <c r="T2597" s="37">
        <v>999.25152587890602</v>
      </c>
      <c r="U2597" s="37">
        <v>1190.3212890625</v>
      </c>
      <c r="V2597" s="13"/>
      <c r="W2597" s="13"/>
      <c r="X2597" s="13"/>
      <c r="Y2597" s="13"/>
      <c r="Z2597" s="13"/>
      <c r="AA2597" s="13"/>
    </row>
    <row r="2598" spans="1:27" ht="15.75" customHeight="1" x14ac:dyDescent="0.2">
      <c r="A2598" s="13"/>
      <c r="B2598" s="37" t="str">
        <f>"CRS25WT6009327"</f>
        <v>CRS25WT6009327</v>
      </c>
      <c r="C2598" s="38">
        <v>45953</v>
      </c>
      <c r="D2598" s="39">
        <v>0.87519675925925933</v>
      </c>
      <c r="E2598" s="37" t="s">
        <v>62</v>
      </c>
      <c r="F2598" s="37">
        <v>325</v>
      </c>
      <c r="G2598" s="37">
        <v>4</v>
      </c>
      <c r="H2598" s="37">
        <v>325.06573486328102</v>
      </c>
      <c r="I2598" s="37">
        <v>10.258054733276399</v>
      </c>
      <c r="J2598" s="37">
        <v>40.581493377685497</v>
      </c>
      <c r="K2598" s="37">
        <v>9.6201124191284197</v>
      </c>
      <c r="L2598" s="37">
        <v>33.7902221679687</v>
      </c>
      <c r="M2598" s="37">
        <v>0.78086894750595104</v>
      </c>
      <c r="N2598" s="37">
        <v>15.814435958862299</v>
      </c>
      <c r="O2598" s="37">
        <v>0</v>
      </c>
      <c r="P2598" s="37">
        <v>0</v>
      </c>
      <c r="Q2598" s="37">
        <v>3.2149059697985701E-3</v>
      </c>
      <c r="R2598" s="37">
        <v>25</v>
      </c>
      <c r="S2598" s="37">
        <v>0.38232219219207803</v>
      </c>
      <c r="T2598" s="37">
        <v>1001.24053955078</v>
      </c>
      <c r="U2598" s="37">
        <v>790.414306640625</v>
      </c>
      <c r="V2598" s="13"/>
      <c r="W2598" s="13"/>
      <c r="X2598" s="13"/>
      <c r="Y2598" s="13"/>
      <c r="Z2598" s="13"/>
      <c r="AA2598" s="13"/>
    </row>
    <row r="2599" spans="1:27" ht="15.75" customHeight="1" x14ac:dyDescent="0.2">
      <c r="A2599" s="13"/>
      <c r="B2599" s="37" t="str">
        <f>"CRS25WT6009328"</f>
        <v>CRS25WT6009328</v>
      </c>
      <c r="C2599" s="38">
        <v>45953</v>
      </c>
      <c r="D2599" s="39">
        <v>0.88285879629629627</v>
      </c>
      <c r="E2599" s="37" t="s">
        <v>62</v>
      </c>
      <c r="F2599" s="37">
        <v>327</v>
      </c>
      <c r="G2599" s="37">
        <v>4</v>
      </c>
      <c r="H2599" s="37">
        <v>327.94699096679699</v>
      </c>
      <c r="I2599" s="37">
        <v>10.2589101791382</v>
      </c>
      <c r="J2599" s="37">
        <v>40.668663024902301</v>
      </c>
      <c r="K2599" s="37">
        <v>9.68751716613769</v>
      </c>
      <c r="L2599" s="37">
        <v>33.852531433105497</v>
      </c>
      <c r="M2599" s="37">
        <v>0.78603619337081898</v>
      </c>
      <c r="N2599" s="37">
        <v>15.9546089172363</v>
      </c>
      <c r="O2599" s="37">
        <v>0</v>
      </c>
      <c r="P2599" s="37">
        <v>0</v>
      </c>
      <c r="Q2599" s="37">
        <v>2.0560612902045302E-3</v>
      </c>
      <c r="R2599" s="37">
        <v>25</v>
      </c>
      <c r="S2599" s="37">
        <v>0.37740683555603</v>
      </c>
      <c r="T2599" s="37">
        <v>1001.36541748047</v>
      </c>
      <c r="U2599" s="37">
        <v>956.86437988281295</v>
      </c>
      <c r="V2599" s="13"/>
      <c r="W2599" s="13"/>
      <c r="X2599" s="13"/>
      <c r="Y2599" s="13"/>
      <c r="Z2599" s="13"/>
      <c r="AA2599" s="13"/>
    </row>
    <row r="2600" spans="1:27" ht="15.75" customHeight="1" x14ac:dyDescent="0.2">
      <c r="A2600" s="13"/>
      <c r="B2600" s="37" t="str">
        <f>"CRS25WT6009329"</f>
        <v>CRS25WT6009329</v>
      </c>
      <c r="C2600" s="38">
        <v>45953</v>
      </c>
      <c r="D2600" s="39">
        <v>0.88224537037037043</v>
      </c>
      <c r="E2600" s="37" t="s">
        <v>62</v>
      </c>
      <c r="F2600" s="37">
        <v>327</v>
      </c>
      <c r="G2600" s="37">
        <v>4</v>
      </c>
      <c r="H2600" s="37">
        <v>327.27810668945301</v>
      </c>
      <c r="I2600" s="37">
        <v>10.3043613433838</v>
      </c>
      <c r="J2600" s="37">
        <v>40.791461944580099</v>
      </c>
      <c r="K2600" s="37">
        <v>9.6299457550048793</v>
      </c>
      <c r="L2600" s="37">
        <v>33.985458374023402</v>
      </c>
      <c r="M2600" s="37">
        <v>0.77862185239791903</v>
      </c>
      <c r="N2600" s="37">
        <v>15.9220676422119</v>
      </c>
      <c r="O2600" s="37">
        <v>0</v>
      </c>
      <c r="P2600" s="37">
        <v>0</v>
      </c>
      <c r="Q2600" s="37">
        <v>8.2539608702063595E-3</v>
      </c>
      <c r="R2600" s="37">
        <v>25</v>
      </c>
      <c r="S2600" s="37">
        <v>0.37741938233375599</v>
      </c>
      <c r="T2600" s="37">
        <v>1002.09106445312</v>
      </c>
      <c r="U2600" s="37">
        <v>1006.98486328125</v>
      </c>
      <c r="V2600" s="13"/>
      <c r="W2600" s="13"/>
      <c r="X2600" s="13"/>
      <c r="Y2600" s="13"/>
      <c r="Z2600" s="13"/>
      <c r="AA2600" s="13"/>
    </row>
    <row r="2601" spans="1:27" ht="15.75" customHeight="1" x14ac:dyDescent="0.2">
      <c r="A2601" s="13"/>
      <c r="B2601" s="37" t="str">
        <f>"CRS25WT6009330"</f>
        <v>CRS25WT6009330</v>
      </c>
      <c r="C2601" s="38">
        <v>45953</v>
      </c>
      <c r="D2601" s="39">
        <v>0.88615740740740734</v>
      </c>
      <c r="E2601" s="37" t="s">
        <v>62</v>
      </c>
      <c r="F2601" s="37">
        <v>323</v>
      </c>
      <c r="G2601" s="37">
        <v>4</v>
      </c>
      <c r="H2601" s="37">
        <v>323.95883178710898</v>
      </c>
      <c r="I2601" s="37">
        <v>10.343966484069799</v>
      </c>
      <c r="J2601" s="37">
        <v>40.533329010009801</v>
      </c>
      <c r="K2601" s="37">
        <v>9.6246242523193395</v>
      </c>
      <c r="L2601" s="37">
        <v>33.659374237060497</v>
      </c>
      <c r="M2601" s="37">
        <v>0.772663593292236</v>
      </c>
      <c r="N2601" s="37">
        <v>15.7605857849121</v>
      </c>
      <c r="O2601" s="37">
        <v>0</v>
      </c>
      <c r="P2601" s="37">
        <v>0</v>
      </c>
      <c r="Q2601" s="37">
        <v>1.6074527520686401E-3</v>
      </c>
      <c r="R2601" s="37">
        <v>25</v>
      </c>
      <c r="S2601" s="37">
        <v>0.39394932985305797</v>
      </c>
      <c r="T2601" s="37">
        <v>1001.63403320312</v>
      </c>
      <c r="U2601" s="37">
        <v>1715.77221679687</v>
      </c>
      <c r="V2601" s="13"/>
      <c r="W2601" s="13"/>
      <c r="X2601" s="13"/>
      <c r="Y2601" s="13"/>
      <c r="Z2601" s="13"/>
      <c r="AA2601" s="13"/>
    </row>
    <row r="2602" spans="1:27" ht="15.75" customHeight="1" x14ac:dyDescent="0.2">
      <c r="A2602" s="13"/>
      <c r="B2602" s="37" t="str">
        <f>"CRS25WT6009331"</f>
        <v>CRS25WT6009331</v>
      </c>
      <c r="C2602" s="38">
        <v>45953</v>
      </c>
      <c r="D2602" s="39">
        <v>0.88547453703703705</v>
      </c>
      <c r="E2602" s="37" t="s">
        <v>62</v>
      </c>
      <c r="F2602" s="37">
        <v>322</v>
      </c>
      <c r="G2602" s="37">
        <v>4</v>
      </c>
      <c r="H2602" s="37">
        <v>322.90386962890602</v>
      </c>
      <c r="I2602" s="37">
        <v>10.274727821350099</v>
      </c>
      <c r="J2602" s="37">
        <v>40.5426216125488</v>
      </c>
      <c r="K2602" s="37">
        <v>9.6128568649291992</v>
      </c>
      <c r="L2602" s="37">
        <v>33.590835571289098</v>
      </c>
      <c r="M2602" s="37">
        <v>0.77515953779220603</v>
      </c>
      <c r="N2602" s="37">
        <v>15.709261894226101</v>
      </c>
      <c r="O2602" s="37">
        <v>0</v>
      </c>
      <c r="P2602" s="37">
        <v>0</v>
      </c>
      <c r="Q2602" s="37">
        <v>1.6269804909825299E-3</v>
      </c>
      <c r="R2602" s="37">
        <v>25</v>
      </c>
      <c r="S2602" s="37">
        <v>0.39484491944312999</v>
      </c>
      <c r="T2602" s="37">
        <v>1002.55432128906</v>
      </c>
      <c r="U2602" s="37">
        <v>758.01037597656295</v>
      </c>
      <c r="V2602" s="13"/>
      <c r="W2602" s="13"/>
      <c r="X2602" s="13"/>
      <c r="Y2602" s="13"/>
      <c r="Z2602" s="13"/>
      <c r="AA2602" s="13"/>
    </row>
    <row r="2603" spans="1:27" ht="15.75" customHeight="1" x14ac:dyDescent="0.2">
      <c r="A2603" s="13"/>
      <c r="B2603" s="37" t="str">
        <f>"CRS25WT6009332"</f>
        <v>CRS25WT6009332</v>
      </c>
      <c r="C2603" s="38">
        <v>45953</v>
      </c>
      <c r="D2603" s="39">
        <v>0.88859953703703709</v>
      </c>
      <c r="E2603" s="37" t="s">
        <v>62</v>
      </c>
      <c r="F2603" s="37">
        <v>323</v>
      </c>
      <c r="G2603" s="37">
        <v>4</v>
      </c>
      <c r="H2603" s="37">
        <v>323.38662719726602</v>
      </c>
      <c r="I2603" s="37">
        <v>10.0346326828003</v>
      </c>
      <c r="J2603" s="37">
        <v>40.648124694824197</v>
      </c>
      <c r="K2603" s="37">
        <v>9.6094026565551793</v>
      </c>
      <c r="L2603" s="37">
        <v>33.653144836425803</v>
      </c>
      <c r="M2603" s="37">
        <v>0.792829990386963</v>
      </c>
      <c r="N2603" s="37">
        <v>15.7327480316162</v>
      </c>
      <c r="O2603" s="37">
        <v>0</v>
      </c>
      <c r="P2603" s="37">
        <v>0</v>
      </c>
      <c r="Q2603" s="37">
        <v>4.12698369473219E-3</v>
      </c>
      <c r="R2603" s="37">
        <v>25</v>
      </c>
      <c r="S2603" s="37">
        <v>0.39763692021369901</v>
      </c>
      <c r="T2603" s="37">
        <v>1001.87945556641</v>
      </c>
      <c r="U2603" s="37">
        <v>2086.0693359375</v>
      </c>
      <c r="V2603" s="13"/>
      <c r="W2603" s="13"/>
      <c r="X2603" s="13"/>
      <c r="Y2603" s="13"/>
      <c r="Z2603" s="13"/>
      <c r="AA2603" s="13"/>
    </row>
    <row r="2604" spans="1:27" ht="15.75" customHeight="1" x14ac:dyDescent="0.2">
      <c r="A2604" s="13"/>
      <c r="B2604" s="37" t="str">
        <f>"CRS25WT6009333"</f>
        <v>CRS25WT6009333</v>
      </c>
      <c r="C2604" s="38">
        <v>45953</v>
      </c>
      <c r="D2604" s="39">
        <v>0.88681712962962955</v>
      </c>
      <c r="E2604" s="37" t="s">
        <v>62</v>
      </c>
      <c r="F2604" s="37">
        <v>320</v>
      </c>
      <c r="G2604" s="37">
        <v>4</v>
      </c>
      <c r="H2604" s="37">
        <v>320.15988159179699</v>
      </c>
      <c r="I2604" s="37">
        <v>10.0694942474365</v>
      </c>
      <c r="J2604" s="37">
        <v>40.577690124511697</v>
      </c>
      <c r="K2604" s="37">
        <v>9.4743442535400408</v>
      </c>
      <c r="L2604" s="37">
        <v>33.7922973632812</v>
      </c>
      <c r="M2604" s="37">
        <v>0.78355938196182195</v>
      </c>
      <c r="N2604" s="37">
        <v>15.575766563415501</v>
      </c>
      <c r="O2604" s="37">
        <v>0</v>
      </c>
      <c r="P2604" s="37">
        <v>0</v>
      </c>
      <c r="Q2604" s="37">
        <v>2.0560612902045302E-3</v>
      </c>
      <c r="R2604" s="37">
        <v>25</v>
      </c>
      <c r="S2604" s="37">
        <v>0.39043429493904103</v>
      </c>
      <c r="T2604" s="37">
        <v>1001.9892578125</v>
      </c>
      <c r="U2604" s="37">
        <v>875.8271484375</v>
      </c>
      <c r="V2604" s="13"/>
      <c r="W2604" s="13"/>
      <c r="X2604" s="13"/>
      <c r="Y2604" s="13"/>
      <c r="Z2604" s="13"/>
      <c r="AA2604" s="13"/>
    </row>
    <row r="2605" spans="1:27" ht="15.75" customHeight="1" x14ac:dyDescent="0.2">
      <c r="A2605" s="13"/>
      <c r="B2605" s="37" t="str">
        <f>"CRS25WT6009334"</f>
        <v>CRS25WT6009334</v>
      </c>
      <c r="C2605" s="38">
        <v>45953</v>
      </c>
      <c r="D2605" s="39">
        <v>0.90377314814814813</v>
      </c>
      <c r="E2605" s="37" t="s">
        <v>62</v>
      </c>
      <c r="F2605" s="37">
        <v>322</v>
      </c>
      <c r="G2605" s="37">
        <v>4</v>
      </c>
      <c r="H2605" s="37">
        <v>322.08746337890602</v>
      </c>
      <c r="I2605" s="37">
        <v>10.064965248107899</v>
      </c>
      <c r="J2605" s="37">
        <v>40.775634765625</v>
      </c>
      <c r="K2605" s="37">
        <v>9.4650659561157209</v>
      </c>
      <c r="L2605" s="37">
        <v>34.029075622558601</v>
      </c>
      <c r="M2605" s="37">
        <v>0.78480327129364003</v>
      </c>
      <c r="N2605" s="37">
        <v>15.669543266296399</v>
      </c>
      <c r="O2605" s="37">
        <v>0</v>
      </c>
      <c r="P2605" s="37">
        <v>0</v>
      </c>
      <c r="Q2605" s="37">
        <v>3.25397169217467E-3</v>
      </c>
      <c r="R2605" s="37">
        <v>25</v>
      </c>
      <c r="S2605" s="37">
        <v>0.38273084163665799</v>
      </c>
      <c r="T2605" s="37">
        <v>1003.22991943359</v>
      </c>
      <c r="U2605" s="37">
        <v>894.25103759765602</v>
      </c>
      <c r="V2605" s="13"/>
      <c r="W2605" s="13"/>
      <c r="X2605" s="13"/>
      <c r="Y2605" s="13"/>
      <c r="Z2605" s="13"/>
      <c r="AA2605" s="13"/>
    </row>
    <row r="2606" spans="1:27" ht="15.75" customHeight="1" x14ac:dyDescent="0.2">
      <c r="A2606" s="13"/>
      <c r="B2606" s="37" t="str">
        <f>"CRS25WT6009335"</f>
        <v>CRS25WT6009335</v>
      </c>
      <c r="C2606" s="38">
        <v>45953</v>
      </c>
      <c r="D2606" s="39">
        <v>0.90288194444444436</v>
      </c>
      <c r="E2606" s="37" t="s">
        <v>62</v>
      </c>
      <c r="F2606" s="37">
        <v>320</v>
      </c>
      <c r="G2606" s="37">
        <v>4</v>
      </c>
      <c r="H2606" s="37">
        <v>320.01290893554699</v>
      </c>
      <c r="I2606" s="37">
        <v>10.078911781311</v>
      </c>
      <c r="J2606" s="37">
        <v>40.928565979003899</v>
      </c>
      <c r="K2606" s="37">
        <v>9.3806276321411097</v>
      </c>
      <c r="L2606" s="37">
        <v>34.114231109619098</v>
      </c>
      <c r="M2606" s="37">
        <v>0.77575987577438299</v>
      </c>
      <c r="N2606" s="37">
        <v>15.568615913391101</v>
      </c>
      <c r="O2606" s="37">
        <v>0</v>
      </c>
      <c r="P2606" s="37">
        <v>0</v>
      </c>
      <c r="Q2606" s="37">
        <v>1.3303725980222199E-2</v>
      </c>
      <c r="R2606" s="37">
        <v>25</v>
      </c>
      <c r="S2606" s="37">
        <v>0.38989967107772799</v>
      </c>
      <c r="T2606" s="37">
        <v>1003.45141601562</v>
      </c>
      <c r="U2606" s="37">
        <v>776.65069580078102</v>
      </c>
      <c r="V2606" s="13"/>
      <c r="W2606" s="13"/>
      <c r="X2606" s="13"/>
      <c r="Y2606" s="13"/>
      <c r="Z2606" s="13"/>
      <c r="AA2606" s="13"/>
    </row>
    <row r="2607" spans="1:27" ht="15.75" customHeight="1" x14ac:dyDescent="0.2">
      <c r="A2607" s="13"/>
      <c r="B2607" s="37" t="str">
        <f>"CRS25WT6009336"</f>
        <v>CRS25WT6009336</v>
      </c>
      <c r="C2607" s="38">
        <v>45953</v>
      </c>
      <c r="D2607" s="39">
        <v>0.90521990740740732</v>
      </c>
      <c r="E2607" s="37" t="s">
        <v>62</v>
      </c>
      <c r="F2607" s="37">
        <v>320</v>
      </c>
      <c r="G2607" s="37">
        <v>4</v>
      </c>
      <c r="H2607" s="37">
        <v>320.73132324218801</v>
      </c>
      <c r="I2607" s="37">
        <v>10.2010707855225</v>
      </c>
      <c r="J2607" s="37">
        <v>40.704463958740199</v>
      </c>
      <c r="K2607" s="37">
        <v>9.5523147583007795</v>
      </c>
      <c r="L2607" s="37">
        <v>33.576297760009801</v>
      </c>
      <c r="M2607" s="37">
        <v>0.77242010831832897</v>
      </c>
      <c r="N2607" s="37">
        <v>15.6035671234131</v>
      </c>
      <c r="O2607" s="37">
        <v>0</v>
      </c>
      <c r="P2607" s="37">
        <v>0</v>
      </c>
      <c r="Q2607" s="37">
        <v>1.5876165125519E-3</v>
      </c>
      <c r="R2607" s="37">
        <v>25</v>
      </c>
      <c r="S2607" s="37">
        <v>0.40394240617752097</v>
      </c>
      <c r="T2607" s="37">
        <v>1001.49371337891</v>
      </c>
      <c r="U2607" s="37">
        <v>957.87097167968795</v>
      </c>
      <c r="V2607" s="13"/>
      <c r="W2607" s="13"/>
      <c r="X2607" s="13"/>
      <c r="Y2607" s="13"/>
      <c r="Z2607" s="13"/>
      <c r="AA2607" s="13"/>
    </row>
    <row r="2608" spans="1:27" ht="15.75" customHeight="1" x14ac:dyDescent="0.2">
      <c r="A2608" s="13"/>
      <c r="B2608" s="37" t="str">
        <f>"CRS25WT6009337"</f>
        <v>CRS25WT6009337</v>
      </c>
      <c r="C2608" s="38">
        <v>45953</v>
      </c>
      <c r="D2608" s="39">
        <v>0.9044212962962962</v>
      </c>
      <c r="E2608" s="37" t="s">
        <v>62</v>
      </c>
      <c r="F2608" s="37">
        <v>321</v>
      </c>
      <c r="G2608" s="37">
        <v>4</v>
      </c>
      <c r="H2608" s="37">
        <v>321.389404296875</v>
      </c>
      <c r="I2608" s="37">
        <v>10.147478103637701</v>
      </c>
      <c r="J2608" s="37">
        <v>40.717983245849602</v>
      </c>
      <c r="K2608" s="37">
        <v>9.5060548782348597</v>
      </c>
      <c r="L2608" s="37">
        <v>33.808917999267599</v>
      </c>
      <c r="M2608" s="37">
        <v>0.77783447504043601</v>
      </c>
      <c r="N2608" s="37">
        <v>15.635582923889199</v>
      </c>
      <c r="O2608" s="37">
        <v>0</v>
      </c>
      <c r="P2608" s="37">
        <v>0</v>
      </c>
      <c r="Q2608" s="37">
        <v>4.11212258040905E-3</v>
      </c>
      <c r="R2608" s="37">
        <v>25</v>
      </c>
      <c r="S2608" s="37">
        <v>0.39346486330032299</v>
      </c>
      <c r="T2608" s="37">
        <v>1003.44976806641</v>
      </c>
      <c r="U2608" s="37">
        <v>753.478515625</v>
      </c>
      <c r="V2608" s="13"/>
      <c r="W2608" s="13"/>
      <c r="X2608" s="13"/>
      <c r="Y2608" s="13"/>
      <c r="Z2608" s="13"/>
      <c r="AA2608" s="13"/>
    </row>
    <row r="2609" spans="1:27" ht="15.75" customHeight="1" x14ac:dyDescent="0.2">
      <c r="A2609" s="13"/>
      <c r="B2609" s="37" t="str">
        <f>"CRS25WT6009338"</f>
        <v>CRS25WT6009338</v>
      </c>
      <c r="C2609" s="38">
        <v>45953</v>
      </c>
      <c r="D2609" s="39">
        <v>0.90642361111111114</v>
      </c>
      <c r="E2609" s="37" t="s">
        <v>62</v>
      </c>
      <c r="F2609" s="37">
        <v>325</v>
      </c>
      <c r="G2609" s="37">
        <v>4</v>
      </c>
      <c r="H2609" s="37">
        <v>325.62359619140602</v>
      </c>
      <c r="I2609" s="37">
        <v>10.2744131088257</v>
      </c>
      <c r="J2609" s="37">
        <v>40.739261627197301</v>
      </c>
      <c r="K2609" s="37">
        <v>9.6508588790893608</v>
      </c>
      <c r="L2609" s="37">
        <v>33.740379333496101</v>
      </c>
      <c r="M2609" s="37">
        <v>0.77793926000595104</v>
      </c>
      <c r="N2609" s="37">
        <v>15.841575622558601</v>
      </c>
      <c r="O2609" s="37">
        <v>0</v>
      </c>
      <c r="P2609" s="37">
        <v>0</v>
      </c>
      <c r="Q2609" s="37">
        <v>6.03174511343241E-3</v>
      </c>
      <c r="R2609" s="37">
        <v>25</v>
      </c>
      <c r="S2609" s="37">
        <v>0.39116397500038103</v>
      </c>
      <c r="T2609" s="37">
        <v>1002.14337158203</v>
      </c>
      <c r="U2609" s="37">
        <v>895.08740234375</v>
      </c>
      <c r="V2609" s="13"/>
      <c r="W2609" s="13"/>
      <c r="X2609" s="13"/>
      <c r="Y2609" s="13"/>
      <c r="Z2609" s="13"/>
      <c r="AA2609" s="13"/>
    </row>
    <row r="2610" spans="1:27" ht="15.75" customHeight="1" x14ac:dyDescent="0.2">
      <c r="A2610" s="13"/>
      <c r="B2610" s="37" t="str">
        <f>"CRS25WT6009339"</f>
        <v>CRS25WT6009339</v>
      </c>
      <c r="C2610" s="38">
        <v>45953</v>
      </c>
      <c r="D2610" s="39">
        <v>0.90583333333333327</v>
      </c>
      <c r="E2610" s="37" t="s">
        <v>62</v>
      </c>
      <c r="F2610" s="37">
        <v>325</v>
      </c>
      <c r="G2610" s="37">
        <v>4</v>
      </c>
      <c r="H2610" s="37">
        <v>325.31497192382801</v>
      </c>
      <c r="I2610" s="37">
        <v>10.296754837036101</v>
      </c>
      <c r="J2610" s="37">
        <v>40.693878173828097</v>
      </c>
      <c r="K2610" s="37">
        <v>9.6482429504394496</v>
      </c>
      <c r="L2610" s="37">
        <v>33.717529296875</v>
      </c>
      <c r="M2610" s="37">
        <v>0.77638047933578502</v>
      </c>
      <c r="N2610" s="37">
        <v>15.826561927795399</v>
      </c>
      <c r="O2610" s="37">
        <v>0</v>
      </c>
      <c r="P2610" s="37">
        <v>0</v>
      </c>
      <c r="Q2610" s="37">
        <v>1.6507007181644402E-2</v>
      </c>
      <c r="R2610" s="37">
        <v>25</v>
      </c>
      <c r="S2610" s="37">
        <v>0.39021757245063798</v>
      </c>
      <c r="T2610" s="37">
        <v>1001.89996337891</v>
      </c>
      <c r="U2610" s="37">
        <v>915.185302734375</v>
      </c>
      <c r="V2610" s="13"/>
      <c r="W2610" s="13"/>
      <c r="X2610" s="13"/>
      <c r="Y2610" s="13"/>
      <c r="Z2610" s="13"/>
      <c r="AA2610" s="13"/>
    </row>
    <row r="2611" spans="1:27" ht="15.75" customHeight="1" x14ac:dyDescent="0.2">
      <c r="A2611" s="13"/>
      <c r="B2611" s="37" t="str">
        <f>"CRS25WT6009340"</f>
        <v>CRS25WT6009340</v>
      </c>
      <c r="C2611" s="38">
        <v>45953</v>
      </c>
      <c r="D2611" s="39">
        <v>0.97956018518518517</v>
      </c>
      <c r="E2611" s="37" t="s">
        <v>62</v>
      </c>
      <c r="F2611" s="37">
        <v>331</v>
      </c>
      <c r="G2611" s="37">
        <v>4</v>
      </c>
      <c r="H2611" s="37">
        <v>331.20169067382801</v>
      </c>
      <c r="I2611" s="37">
        <v>10.3578748703003</v>
      </c>
      <c r="J2611" s="37">
        <v>41.003341674804702</v>
      </c>
      <c r="K2611" s="37">
        <v>9.7198514938354492</v>
      </c>
      <c r="L2611" s="37">
        <v>34.0747680664063</v>
      </c>
      <c r="M2611" s="37">
        <v>0.77983486652374301</v>
      </c>
      <c r="N2611" s="37">
        <v>16.112949371337901</v>
      </c>
      <c r="O2611" s="37">
        <v>0</v>
      </c>
      <c r="P2611" s="37">
        <v>0</v>
      </c>
      <c r="Q2611" s="37">
        <v>6.5879211761057403E-3</v>
      </c>
      <c r="R2611" s="37">
        <v>25</v>
      </c>
      <c r="S2611" s="37">
        <v>0.39108258485794101</v>
      </c>
      <c r="T2611" s="37">
        <v>1005.03771972656</v>
      </c>
      <c r="U2611" s="37">
        <v>1222.59594726562</v>
      </c>
      <c r="V2611" s="13"/>
      <c r="W2611" s="13"/>
      <c r="X2611" s="13"/>
      <c r="Y2611" s="13"/>
      <c r="Z2611" s="13"/>
      <c r="AA2611" s="13"/>
    </row>
    <row r="2612" spans="1:27" ht="15.75" customHeight="1" x14ac:dyDescent="0.2">
      <c r="A2612" s="13"/>
      <c r="B2612" s="37" t="str">
        <f>"CRS25WT6009341"</f>
        <v>CRS25WT6009341</v>
      </c>
      <c r="C2612" s="38">
        <v>45953</v>
      </c>
      <c r="D2612" s="39">
        <v>0.97586805555555556</v>
      </c>
      <c r="E2612" s="37" t="s">
        <v>62</v>
      </c>
      <c r="F2612" s="37">
        <v>321</v>
      </c>
      <c r="G2612" s="37">
        <v>4</v>
      </c>
      <c r="H2612" s="37">
        <v>321.35235595703102</v>
      </c>
      <c r="I2612" s="37">
        <v>10.0906763076782</v>
      </c>
      <c r="J2612" s="37">
        <v>40.980846405029297</v>
      </c>
      <c r="K2612" s="37">
        <v>9.4175968170165998</v>
      </c>
      <c r="L2612" s="37">
        <v>34.1225395202637</v>
      </c>
      <c r="M2612" s="37">
        <v>0.77710604667663596</v>
      </c>
      <c r="N2612" s="37">
        <v>15.6337804794312</v>
      </c>
      <c r="O2612" s="37">
        <v>0</v>
      </c>
      <c r="P2612" s="37">
        <v>0</v>
      </c>
      <c r="Q2612" s="37">
        <v>1.5070076333358899E-3</v>
      </c>
      <c r="R2612" s="37">
        <v>25</v>
      </c>
      <c r="S2612" s="37">
        <v>0.38597500324249301</v>
      </c>
      <c r="T2612" s="37">
        <v>1002.91918945312</v>
      </c>
      <c r="U2612" s="37">
        <v>927.59130859375</v>
      </c>
      <c r="V2612" s="13"/>
      <c r="W2612" s="13"/>
      <c r="X2612" s="13"/>
      <c r="Y2612" s="13"/>
      <c r="Z2612" s="13"/>
      <c r="AA2612" s="13"/>
    </row>
    <row r="2613" spans="1:27" ht="15.75" customHeight="1" x14ac:dyDescent="0.2">
      <c r="A2613" s="13"/>
      <c r="B2613" s="37" t="str">
        <f>"CRS25WT6009342"</f>
        <v>CRS25WT6009342</v>
      </c>
      <c r="C2613" s="38">
        <v>45953</v>
      </c>
      <c r="D2613" s="39">
        <v>0.98197916666666663</v>
      </c>
      <c r="E2613" s="37" t="s">
        <v>62</v>
      </c>
      <c r="F2613" s="37">
        <v>323</v>
      </c>
      <c r="G2613" s="37">
        <v>4</v>
      </c>
      <c r="H2613" s="37">
        <v>323.02548217773398</v>
      </c>
      <c r="I2613" s="37">
        <v>10.0053510665894</v>
      </c>
      <c r="J2613" s="37">
        <v>40.8870658874512</v>
      </c>
      <c r="K2613" s="37">
        <v>9.4735498428344709</v>
      </c>
      <c r="L2613" s="37">
        <v>34.097614288330099</v>
      </c>
      <c r="M2613" s="37">
        <v>0.78962063789367698</v>
      </c>
      <c r="N2613" s="37">
        <v>15.7151775360107</v>
      </c>
      <c r="O2613" s="37">
        <v>0</v>
      </c>
      <c r="P2613" s="37">
        <v>0</v>
      </c>
      <c r="Q2613" s="37">
        <v>5.7936529628932502E-3</v>
      </c>
      <c r="R2613" s="37">
        <v>25</v>
      </c>
      <c r="S2613" s="37">
        <v>0.38930740952491799</v>
      </c>
      <c r="T2613" s="37">
        <v>1003.97967529297</v>
      </c>
      <c r="U2613" s="37">
        <v>1068.26440429688</v>
      </c>
      <c r="V2613" s="13"/>
      <c r="W2613" s="13"/>
      <c r="X2613" s="13"/>
      <c r="Y2613" s="13"/>
      <c r="Z2613" s="13"/>
      <c r="AA2613" s="13"/>
    </row>
    <row r="2614" spans="1:27" ht="15.75" customHeight="1" x14ac:dyDescent="0.2">
      <c r="A2614" s="13"/>
      <c r="B2614" s="37" t="str">
        <f>"CRS25WT6009343"</f>
        <v>CRS25WT6009343</v>
      </c>
      <c r="C2614" s="38">
        <v>45953</v>
      </c>
      <c r="D2614" s="39">
        <v>0.98055555555555562</v>
      </c>
      <c r="E2614" s="37" t="s">
        <v>62</v>
      </c>
      <c r="F2614" s="37">
        <v>324</v>
      </c>
      <c r="G2614" s="37">
        <v>4</v>
      </c>
      <c r="H2614" s="37">
        <v>324.429443359375</v>
      </c>
      <c r="I2614" s="37">
        <v>10.297461509704601</v>
      </c>
      <c r="J2614" s="37">
        <v>40.855892181396499</v>
      </c>
      <c r="K2614" s="37">
        <v>9.52923679351807</v>
      </c>
      <c r="L2614" s="37">
        <v>34.045692443847699</v>
      </c>
      <c r="M2614" s="37">
        <v>0.77114385366439797</v>
      </c>
      <c r="N2614" s="37">
        <v>15.783480644226101</v>
      </c>
      <c r="O2614" s="37">
        <v>0</v>
      </c>
      <c r="P2614" s="37">
        <v>0</v>
      </c>
      <c r="Q2614" s="37">
        <v>4.11212258040905E-3</v>
      </c>
      <c r="R2614" s="37">
        <v>25</v>
      </c>
      <c r="S2614" s="37">
        <v>0.39348003268241899</v>
      </c>
      <c r="T2614" s="37">
        <v>1003.45385742187</v>
      </c>
      <c r="U2614" s="37">
        <v>589.89501953125</v>
      </c>
      <c r="V2614" s="13"/>
      <c r="W2614" s="13"/>
      <c r="X2614" s="13"/>
      <c r="Y2614" s="13"/>
      <c r="Z2614" s="13"/>
      <c r="AA2614" s="13"/>
    </row>
    <row r="2615" spans="1:27" ht="15.75" customHeight="1" x14ac:dyDescent="0.2">
      <c r="A2615" s="13"/>
      <c r="B2615" s="37" t="str">
        <f>"CRS25WT6009344"</f>
        <v>CRS25WT6009344</v>
      </c>
      <c r="C2615" s="38">
        <v>45953</v>
      </c>
      <c r="D2615" s="39">
        <v>0.98491898148148149</v>
      </c>
      <c r="E2615" s="37" t="s">
        <v>62</v>
      </c>
      <c r="F2615" s="37">
        <v>325</v>
      </c>
      <c r="G2615" s="37">
        <v>4</v>
      </c>
      <c r="H2615" s="37">
        <v>325.96975708007801</v>
      </c>
      <c r="I2615" s="37">
        <v>10.158953666686999</v>
      </c>
      <c r="J2615" s="37">
        <v>40.799285888671903</v>
      </c>
      <c r="K2615" s="37">
        <v>9.6356124877929705</v>
      </c>
      <c r="L2615" s="37">
        <v>33.829685211181598</v>
      </c>
      <c r="M2615" s="37">
        <v>0.78645843267440796</v>
      </c>
      <c r="N2615" s="37">
        <v>15.858416557311999</v>
      </c>
      <c r="O2615" s="37">
        <v>0</v>
      </c>
      <c r="P2615" s="37">
        <v>0</v>
      </c>
      <c r="Q2615" s="37">
        <v>8.1349024549126603E-4</v>
      </c>
      <c r="R2615" s="37">
        <v>25</v>
      </c>
      <c r="S2615" s="37">
        <v>0.39648702740669201</v>
      </c>
      <c r="T2615" s="37">
        <v>1004.05407714844</v>
      </c>
      <c r="U2615" s="37">
        <v>966.02526855468705</v>
      </c>
      <c r="V2615" s="13"/>
      <c r="W2615" s="13"/>
      <c r="X2615" s="13"/>
      <c r="Y2615" s="13"/>
      <c r="Z2615" s="13"/>
      <c r="AA2615" s="13"/>
    </row>
    <row r="2616" spans="1:27" ht="15.75" customHeight="1" x14ac:dyDescent="0.2">
      <c r="A2616" s="13"/>
      <c r="B2616" s="37" t="str">
        <f>"CRS25WT6009345"</f>
        <v>CRS25WT6009345</v>
      </c>
      <c r="C2616" s="38">
        <v>45953</v>
      </c>
      <c r="D2616" s="39">
        <v>0.98380787037037043</v>
      </c>
      <c r="E2616" s="37" t="s">
        <v>62</v>
      </c>
      <c r="F2616" s="37">
        <v>321</v>
      </c>
      <c r="G2616" s="37">
        <v>4</v>
      </c>
      <c r="H2616" s="37">
        <v>321.40933227539102</v>
      </c>
      <c r="I2616" s="37">
        <v>10.0171060562134</v>
      </c>
      <c r="J2616" s="37">
        <v>40.750988006591797</v>
      </c>
      <c r="K2616" s="37">
        <v>9.4491758346557599</v>
      </c>
      <c r="L2616" s="37">
        <v>34.014537811279297</v>
      </c>
      <c r="M2616" s="37">
        <v>0.78736853599548295</v>
      </c>
      <c r="N2616" s="37">
        <v>15.6365518569946</v>
      </c>
      <c r="O2616" s="37">
        <v>0</v>
      </c>
      <c r="P2616" s="37">
        <v>0</v>
      </c>
      <c r="Q2616" s="37">
        <v>6.0317455790936904E-3</v>
      </c>
      <c r="R2616" s="37">
        <v>25</v>
      </c>
      <c r="S2616" s="37">
        <v>0.38301274180412298</v>
      </c>
      <c r="T2616" s="37">
        <v>1003.43670654297</v>
      </c>
      <c r="U2616" s="37">
        <v>822.03167724609398</v>
      </c>
      <c r="V2616" s="13"/>
      <c r="W2616" s="13"/>
      <c r="X2616" s="13"/>
      <c r="Y2616" s="13"/>
      <c r="Z2616" s="13"/>
      <c r="AA2616" s="13"/>
    </row>
    <row r="2617" spans="1:27" ht="15.75" customHeight="1" x14ac:dyDescent="0.2">
      <c r="A2617" s="13"/>
      <c r="B2617" s="37" t="str">
        <f>"CRS25WT6009346"</f>
        <v>CRS25WT6009346</v>
      </c>
      <c r="C2617" s="38">
        <v>45953</v>
      </c>
      <c r="D2617" s="39">
        <v>0.98849537037037039</v>
      </c>
      <c r="E2617" s="37" t="s">
        <v>62</v>
      </c>
      <c r="F2617" s="37">
        <v>328</v>
      </c>
      <c r="G2617" s="37">
        <v>4</v>
      </c>
      <c r="H2617" s="37">
        <v>328.79632568359398</v>
      </c>
      <c r="I2617" s="37">
        <v>10.219795227050801</v>
      </c>
      <c r="J2617" s="37">
        <v>40.7900390625</v>
      </c>
      <c r="K2617" s="37">
        <v>9.6995143890380895</v>
      </c>
      <c r="L2617" s="37">
        <v>33.898223876953097</v>
      </c>
      <c r="M2617" s="37">
        <v>0.78873413801193204</v>
      </c>
      <c r="N2617" s="37">
        <v>15.995929718017599</v>
      </c>
      <c r="O2617" s="37">
        <v>0</v>
      </c>
      <c r="P2617" s="37">
        <v>0</v>
      </c>
      <c r="Q2617" s="37">
        <v>1.2936498969793301E-2</v>
      </c>
      <c r="R2617" s="37">
        <v>25</v>
      </c>
      <c r="S2617" s="37">
        <v>0.38995623588562001</v>
      </c>
      <c r="T2617" s="37">
        <v>1003.94647216797</v>
      </c>
      <c r="U2617" s="37">
        <v>1238.06396484375</v>
      </c>
      <c r="V2617" s="13"/>
      <c r="W2617" s="13"/>
      <c r="X2617" s="13"/>
      <c r="Y2617" s="13"/>
      <c r="Z2617" s="13"/>
      <c r="AA2617" s="13"/>
    </row>
    <row r="2618" spans="1:27" ht="15.75" customHeight="1" x14ac:dyDescent="0.2">
      <c r="A2618" s="13"/>
      <c r="B2618" s="37" t="str">
        <f>"CRS25WT6009347"</f>
        <v>CRS25WT6009347</v>
      </c>
      <c r="C2618" s="38">
        <v>45953</v>
      </c>
      <c r="D2618" s="39">
        <v>0.9868055555555556</v>
      </c>
      <c r="E2618" s="37" t="s">
        <v>62</v>
      </c>
      <c r="F2618" s="37">
        <v>322</v>
      </c>
      <c r="G2618" s="37">
        <v>4</v>
      </c>
      <c r="H2618" s="37">
        <v>322.678466796875</v>
      </c>
      <c r="I2618" s="37">
        <v>10.1283922195435</v>
      </c>
      <c r="J2618" s="37">
        <v>40.734554290771499</v>
      </c>
      <c r="K2618" s="37">
        <v>9.5512228012084996</v>
      </c>
      <c r="L2618" s="37">
        <v>33.783992767333999</v>
      </c>
      <c r="M2618" s="37">
        <v>0.78210759162902799</v>
      </c>
      <c r="N2618" s="37">
        <v>15.698295593261699</v>
      </c>
      <c r="O2618" s="37">
        <v>0</v>
      </c>
      <c r="P2618" s="37">
        <v>0</v>
      </c>
      <c r="Q2618" s="37">
        <v>2.0633758977055502E-3</v>
      </c>
      <c r="R2618" s="37">
        <v>25</v>
      </c>
      <c r="S2618" s="37">
        <v>0.38632544875144997</v>
      </c>
      <c r="T2618" s="37">
        <v>1002.69213867187</v>
      </c>
      <c r="U2618" s="37">
        <v>998.52447509765602</v>
      </c>
      <c r="V2618" s="13"/>
      <c r="W2618" s="13"/>
      <c r="X2618" s="13"/>
      <c r="Y2618" s="13"/>
      <c r="Z2618" s="13"/>
      <c r="AA2618" s="13"/>
    </row>
    <row r="2619" spans="1:27" ht="15.75" customHeight="1" x14ac:dyDescent="0.2">
      <c r="A2619" s="13"/>
      <c r="B2619" s="37" t="str">
        <f>"CRS25WT6009348"</f>
        <v>CRS25WT6009348</v>
      </c>
      <c r="C2619" s="38">
        <v>45953</v>
      </c>
      <c r="D2619" s="39">
        <v>0.99124999999999996</v>
      </c>
      <c r="E2619" s="37" t="s">
        <v>62</v>
      </c>
      <c r="F2619" s="37">
        <v>320</v>
      </c>
      <c r="G2619" s="37">
        <v>4</v>
      </c>
      <c r="H2619" s="37">
        <v>320.53985595703102</v>
      </c>
      <c r="I2619" s="37">
        <v>10.0488328933716</v>
      </c>
      <c r="J2619" s="37">
        <v>40.843204498291001</v>
      </c>
      <c r="K2619" s="37">
        <v>9.3989353179931605</v>
      </c>
      <c r="L2619" s="37">
        <v>34.103847503662102</v>
      </c>
      <c r="M2619" s="37">
        <v>0.780992031097412</v>
      </c>
      <c r="N2619" s="37">
        <v>15.5942525863647</v>
      </c>
      <c r="O2619" s="37">
        <v>0</v>
      </c>
      <c r="P2619" s="37">
        <v>0</v>
      </c>
      <c r="Q2619" s="37">
        <v>1.58792163711041E-3</v>
      </c>
      <c r="R2619" s="37">
        <v>25</v>
      </c>
      <c r="S2619" s="37">
        <v>0.38938978314399703</v>
      </c>
      <c r="T2619" s="37">
        <v>1003.52795410156</v>
      </c>
      <c r="U2619" s="37">
        <v>1273.43566894531</v>
      </c>
      <c r="V2619" s="13"/>
      <c r="W2619" s="13"/>
      <c r="X2619" s="13"/>
      <c r="Y2619" s="13"/>
      <c r="Z2619" s="13"/>
      <c r="AA2619" s="13"/>
    </row>
    <row r="2620" spans="1:27" ht="15.75" customHeight="1" x14ac:dyDescent="0.2">
      <c r="A2620" s="13"/>
      <c r="B2620" s="37" t="str">
        <f>"CRS25WT6009349"</f>
        <v>CRS25WT6009349</v>
      </c>
      <c r="C2620" s="38">
        <v>45953</v>
      </c>
      <c r="D2620" s="39">
        <v>0.98928240740740747</v>
      </c>
      <c r="E2620" s="37" t="s">
        <v>62</v>
      </c>
      <c r="F2620" s="37">
        <v>324</v>
      </c>
      <c r="G2620" s="37">
        <v>4</v>
      </c>
      <c r="H2620" s="37">
        <v>324.05130004882801</v>
      </c>
      <c r="I2620" s="37">
        <v>10.1665287017822</v>
      </c>
      <c r="J2620" s="37">
        <v>40.818893432617202</v>
      </c>
      <c r="K2620" s="37">
        <v>9.5818452835083008</v>
      </c>
      <c r="L2620" s="37">
        <v>33.819301605224602</v>
      </c>
      <c r="M2620" s="37">
        <v>0.78087198734283403</v>
      </c>
      <c r="N2620" s="37">
        <v>15.765084266662599</v>
      </c>
      <c r="O2620" s="37">
        <v>0</v>
      </c>
      <c r="P2620" s="37">
        <v>0</v>
      </c>
      <c r="Q2620" s="37">
        <v>8.2535231485962902E-3</v>
      </c>
      <c r="R2620" s="37">
        <v>25</v>
      </c>
      <c r="S2620" s="37">
        <v>0.39449971914291398</v>
      </c>
      <c r="T2620" s="37">
        <v>1004.07977294922</v>
      </c>
      <c r="U2620" s="37">
        <v>921.42169189453102</v>
      </c>
      <c r="V2620" s="13"/>
      <c r="W2620" s="13"/>
      <c r="X2620" s="13"/>
      <c r="Y2620" s="13"/>
      <c r="Z2620" s="13"/>
      <c r="AA2620" s="13"/>
    </row>
    <row r="2621" spans="1:27" ht="15.75" customHeight="1" x14ac:dyDescent="0.2">
      <c r="A2621" s="13"/>
      <c r="B2621" s="37" t="str">
        <f>"CRS25WT6009350"</f>
        <v>CRS25WT6009350</v>
      </c>
      <c r="C2621" s="38">
        <v>45953</v>
      </c>
      <c r="D2621" s="37" t="s">
        <v>450</v>
      </c>
      <c r="E2621" s="37" t="s">
        <v>62</v>
      </c>
      <c r="F2621" s="37">
        <v>323</v>
      </c>
      <c r="G2621" s="37">
        <v>4</v>
      </c>
      <c r="H2621" s="37">
        <v>323.67361450195301</v>
      </c>
      <c r="I2621" s="37">
        <v>10.033573150634799</v>
      </c>
      <c r="J2621" s="37">
        <v>40.925991058349602</v>
      </c>
      <c r="K2621" s="37">
        <v>9.5000810623168892</v>
      </c>
      <c r="L2621" s="37">
        <v>34.070613861083999</v>
      </c>
      <c r="M2621" s="37">
        <v>0.78822910785675004</v>
      </c>
      <c r="N2621" s="37">
        <v>15.7467098236084</v>
      </c>
      <c r="O2621" s="37">
        <v>0</v>
      </c>
      <c r="P2621" s="37">
        <v>0</v>
      </c>
      <c r="Q2621" s="37">
        <v>6.5079368650913204E-3</v>
      </c>
      <c r="R2621" s="37">
        <v>25</v>
      </c>
      <c r="S2621" s="37">
        <v>0.39474120736122098</v>
      </c>
      <c r="T2621" s="37">
        <v>1003.97796630859</v>
      </c>
      <c r="U2621" s="37">
        <v>980.78973388671898</v>
      </c>
      <c r="V2621" s="13"/>
      <c r="W2621" s="13"/>
      <c r="X2621" s="13"/>
      <c r="Y2621" s="13"/>
      <c r="Z2621" s="13"/>
      <c r="AA2621" s="13"/>
    </row>
    <row r="2622" spans="1:27" ht="15.75" customHeight="1" x14ac:dyDescent="0.2">
      <c r="A2622" s="13"/>
      <c r="B2622" s="37" t="str">
        <f>"CRS25WT6009351"</f>
        <v>CRS25WT6009351</v>
      </c>
      <c r="C2622" s="38">
        <v>45953</v>
      </c>
      <c r="D2622" s="39">
        <v>0.99216435185185192</v>
      </c>
      <c r="E2622" s="37" t="s">
        <v>62</v>
      </c>
      <c r="F2622" s="37">
        <v>324</v>
      </c>
      <c r="G2622" s="37">
        <v>4</v>
      </c>
      <c r="H2622" s="37">
        <v>324.95822143554699</v>
      </c>
      <c r="I2622" s="37">
        <v>10.127733230590801</v>
      </c>
      <c r="J2622" s="37">
        <v>40.8648490905762</v>
      </c>
      <c r="K2622" s="37">
        <v>9.5845279693603498</v>
      </c>
      <c r="L2622" s="37">
        <v>33.904457092285199</v>
      </c>
      <c r="M2622" s="37">
        <v>0.78517305850982699</v>
      </c>
      <c r="N2622" s="37">
        <v>15.809206008911101</v>
      </c>
      <c r="O2622" s="37">
        <v>0</v>
      </c>
      <c r="P2622" s="37">
        <v>0</v>
      </c>
      <c r="Q2622" s="37">
        <v>1.6507007181644402E-2</v>
      </c>
      <c r="R2622" s="37">
        <v>25</v>
      </c>
      <c r="S2622" s="37">
        <v>0.38422060012817399</v>
      </c>
      <c r="T2622" s="37">
        <v>1004.09020996094</v>
      </c>
      <c r="U2622" s="37">
        <v>1155.46350097656</v>
      </c>
      <c r="V2622" s="13"/>
      <c r="W2622" s="13"/>
      <c r="X2622" s="13"/>
      <c r="Y2622" s="13"/>
      <c r="Z2622" s="13"/>
      <c r="AA2622" s="13"/>
    </row>
    <row r="2623" spans="1:27" ht="15.75" customHeight="1" x14ac:dyDescent="0.2">
      <c r="A2623" s="13"/>
      <c r="B2623" s="37" t="str">
        <f>"CRS25WT6009352"</f>
        <v>CRS25WT6009352</v>
      </c>
      <c r="C2623" s="38">
        <v>45954</v>
      </c>
      <c r="D2623" s="39">
        <v>1.6851851851851851E-2</v>
      </c>
      <c r="E2623" s="37" t="s">
        <v>62</v>
      </c>
      <c r="F2623" s="37">
        <v>321</v>
      </c>
      <c r="G2623" s="37">
        <v>4</v>
      </c>
      <c r="H2623" s="37">
        <v>321.00692749023398</v>
      </c>
      <c r="I2623" s="37">
        <v>10.185961723327599</v>
      </c>
      <c r="J2623" s="37">
        <v>40.377925872802699</v>
      </c>
      <c r="K2623" s="37">
        <v>9.5991191864013707</v>
      </c>
      <c r="L2623" s="37">
        <v>33.441291809082003</v>
      </c>
      <c r="M2623" s="37">
        <v>0.78049182891845703</v>
      </c>
      <c r="N2623" s="37">
        <v>15.6169757843018</v>
      </c>
      <c r="O2623" s="37">
        <v>0</v>
      </c>
      <c r="P2623" s="37">
        <v>0</v>
      </c>
      <c r="Q2623" s="37">
        <v>2.0633758977055502E-3</v>
      </c>
      <c r="R2623" s="37">
        <v>25</v>
      </c>
      <c r="S2623" s="37">
        <v>0.402027487754822</v>
      </c>
      <c r="T2623" s="37">
        <v>1002.43634033203</v>
      </c>
      <c r="U2623" s="37">
        <v>1191.07153320312</v>
      </c>
      <c r="V2623" s="13"/>
      <c r="W2623" s="13"/>
      <c r="X2623" s="13"/>
      <c r="Y2623" s="13"/>
      <c r="Z2623" s="13"/>
      <c r="AA2623" s="13"/>
    </row>
    <row r="2624" spans="1:27" ht="15.75" customHeight="1" x14ac:dyDescent="0.2">
      <c r="A2624" s="13"/>
      <c r="B2624" s="37" t="str">
        <f>"CRS25WT6009353"</f>
        <v>CRS25WT6009353</v>
      </c>
      <c r="C2624" s="38">
        <v>45954</v>
      </c>
      <c r="D2624" s="39">
        <v>2.1284722222222222E-2</v>
      </c>
      <c r="E2624" s="37" t="s">
        <v>62</v>
      </c>
      <c r="F2624" s="37">
        <v>320</v>
      </c>
      <c r="G2624" s="37">
        <v>4</v>
      </c>
      <c r="H2624" s="37">
        <v>320.79241943359398</v>
      </c>
      <c r="I2624" s="37">
        <v>10.3218078613281</v>
      </c>
      <c r="J2624" s="37">
        <v>40.512031555175803</v>
      </c>
      <c r="K2624" s="37">
        <v>9.5606384277343697</v>
      </c>
      <c r="L2624" s="37">
        <v>33.553451538085902</v>
      </c>
      <c r="M2624" s="37">
        <v>0.76715707778930697</v>
      </c>
      <c r="N2624" s="37">
        <v>15.606539726257299</v>
      </c>
      <c r="O2624" s="37">
        <v>0</v>
      </c>
      <c r="P2624" s="37">
        <v>0</v>
      </c>
      <c r="Q2624" s="37">
        <v>1.64509322494268E-2</v>
      </c>
      <c r="R2624" s="37">
        <v>25</v>
      </c>
      <c r="S2624" s="37">
        <v>0.40164434909820601</v>
      </c>
      <c r="T2624" s="37">
        <v>1003.09405517578</v>
      </c>
      <c r="U2624" s="37">
        <v>923.59460449218795</v>
      </c>
      <c r="V2624" s="13"/>
      <c r="W2624" s="13"/>
      <c r="X2624" s="13"/>
      <c r="Y2624" s="13"/>
      <c r="Z2624" s="13"/>
      <c r="AA2624" s="13"/>
    </row>
    <row r="2625" spans="1:27" ht="15.75" customHeight="1" x14ac:dyDescent="0.2">
      <c r="A2625" s="13"/>
      <c r="B2625" s="37" t="str">
        <f>"CRS25WT6009354"</f>
        <v>CRS25WT6009354</v>
      </c>
      <c r="C2625" s="38">
        <v>45954</v>
      </c>
      <c r="D2625" s="39">
        <v>2.056712962962963E-2</v>
      </c>
      <c r="E2625" s="37" t="s">
        <v>62</v>
      </c>
      <c r="F2625" s="37">
        <v>322</v>
      </c>
      <c r="G2625" s="37">
        <v>4</v>
      </c>
      <c r="H2625" s="37">
        <v>322.25695800781199</v>
      </c>
      <c r="I2625" s="37">
        <v>10.4026899337769</v>
      </c>
      <c r="J2625" s="37">
        <v>40.412906646728501</v>
      </c>
      <c r="K2625" s="37">
        <v>9.6526851654052699</v>
      </c>
      <c r="L2625" s="37">
        <v>33.385215759277301</v>
      </c>
      <c r="M2625" s="37">
        <v>0.76654309034347501</v>
      </c>
      <c r="N2625" s="37">
        <v>15.6777896881104</v>
      </c>
      <c r="O2625" s="37">
        <v>0</v>
      </c>
      <c r="P2625" s="37">
        <v>0</v>
      </c>
      <c r="Q2625" s="37">
        <v>5.4067480377852899E-3</v>
      </c>
      <c r="R2625" s="37">
        <v>25</v>
      </c>
      <c r="S2625" s="37">
        <v>0.40012305974960299</v>
      </c>
      <c r="T2625" s="37">
        <v>1001.83813476562</v>
      </c>
      <c r="U2625" s="37">
        <v>1040.90319824219</v>
      </c>
      <c r="V2625" s="13"/>
      <c r="W2625" s="13"/>
      <c r="X2625" s="13"/>
      <c r="Y2625" s="13"/>
      <c r="Z2625" s="13"/>
      <c r="AA2625" s="13"/>
    </row>
    <row r="2626" spans="1:27" ht="15.75" customHeight="1" x14ac:dyDescent="0.2">
      <c r="A2626" s="13"/>
      <c r="B2626" s="37" t="str">
        <f>"CRS25WT6009355"</f>
        <v>CRS25WT6009355</v>
      </c>
      <c r="C2626" s="38">
        <v>45954</v>
      </c>
      <c r="D2626" s="39">
        <v>6.7361111111111103E-3</v>
      </c>
      <c r="E2626" s="37" t="s">
        <v>62</v>
      </c>
      <c r="F2626" s="37">
        <v>323</v>
      </c>
      <c r="G2626" s="37">
        <v>4</v>
      </c>
      <c r="H2626" s="37">
        <v>323.48602294921898</v>
      </c>
      <c r="I2626" s="37">
        <v>10.297126770019499</v>
      </c>
      <c r="J2626" s="37">
        <v>40.675060272216797</v>
      </c>
      <c r="K2626" s="37">
        <v>9.5892753601074201</v>
      </c>
      <c r="L2626" s="37">
        <v>33.734146118164098</v>
      </c>
      <c r="M2626" s="37">
        <v>0.77234482765197798</v>
      </c>
      <c r="N2626" s="37">
        <v>15.7375831604004</v>
      </c>
      <c r="O2626" s="37">
        <v>0</v>
      </c>
      <c r="P2626" s="37">
        <v>0</v>
      </c>
      <c r="Q2626" s="37">
        <v>1.2896903790533499E-2</v>
      </c>
      <c r="R2626" s="37">
        <v>25</v>
      </c>
      <c r="S2626" s="37">
        <v>0.39789441227912897</v>
      </c>
      <c r="T2626" s="37">
        <v>1003.75695800781</v>
      </c>
      <c r="U2626" s="37">
        <v>671.78900146484398</v>
      </c>
      <c r="V2626" s="13"/>
      <c r="W2626" s="13"/>
      <c r="X2626" s="13"/>
      <c r="Y2626" s="13"/>
      <c r="Z2626" s="13"/>
      <c r="AA2626" s="13"/>
    </row>
    <row r="2627" spans="1:27" ht="15.75" customHeight="1" x14ac:dyDescent="0.2">
      <c r="A2627" s="13"/>
      <c r="B2627" s="37" t="str">
        <f>"CRS25WT6009356"</f>
        <v>CRS25WT6009356</v>
      </c>
      <c r="C2627" s="38">
        <v>45954</v>
      </c>
      <c r="D2627" s="39">
        <v>5.5324074074074069E-3</v>
      </c>
      <c r="E2627" s="37" t="s">
        <v>62</v>
      </c>
      <c r="F2627" s="37">
        <v>322</v>
      </c>
      <c r="G2627" s="37">
        <v>4</v>
      </c>
      <c r="H2627" s="37">
        <v>322.80136108398398</v>
      </c>
      <c r="I2627" s="37">
        <v>10.1133689880371</v>
      </c>
      <c r="J2627" s="37">
        <v>40.654117584228501</v>
      </c>
      <c r="K2627" s="37">
        <v>9.5619163513183594</v>
      </c>
      <c r="L2627" s="37">
        <v>33.759067535400398</v>
      </c>
      <c r="M2627" s="37">
        <v>0.78511804342269897</v>
      </c>
      <c r="N2627" s="37">
        <v>15.7042741775513</v>
      </c>
      <c r="O2627" s="37">
        <v>0</v>
      </c>
      <c r="P2627" s="37">
        <v>0</v>
      </c>
      <c r="Q2627" s="37">
        <v>2.0560612902045302E-3</v>
      </c>
      <c r="R2627" s="37">
        <v>25</v>
      </c>
      <c r="S2627" s="37">
        <v>0.39377751946449302</v>
      </c>
      <c r="T2627" s="37">
        <v>1002.22930908203</v>
      </c>
      <c r="U2627" s="37">
        <v>965.66046142578102</v>
      </c>
      <c r="V2627" s="13"/>
      <c r="W2627" s="13"/>
      <c r="X2627" s="13"/>
      <c r="Y2627" s="13"/>
      <c r="Z2627" s="13"/>
      <c r="AA2627" s="13"/>
    </row>
    <row r="2628" spans="1:27" ht="15.75" customHeight="1" x14ac:dyDescent="0.2">
      <c r="A2628" s="13"/>
      <c r="B2628" s="37" t="str">
        <f>"CRS25WT6009357"</f>
        <v>CRS25WT6009357</v>
      </c>
      <c r="C2628" s="38">
        <v>45954</v>
      </c>
      <c r="D2628" s="39">
        <v>1.5046296296296294E-3</v>
      </c>
      <c r="E2628" s="37" t="s">
        <v>62</v>
      </c>
      <c r="F2628" s="37">
        <v>321</v>
      </c>
      <c r="G2628" s="37">
        <v>4</v>
      </c>
      <c r="H2628" s="37">
        <v>321.19967651367199</v>
      </c>
      <c r="I2628" s="37">
        <v>10.326723098754901</v>
      </c>
      <c r="J2628" s="37">
        <v>40.447990417480497</v>
      </c>
      <c r="K2628" s="37">
        <v>9.5751466751098597</v>
      </c>
      <c r="L2628" s="37">
        <v>33.545143127441399</v>
      </c>
      <c r="M2628" s="37">
        <v>0.76898103952407804</v>
      </c>
      <c r="N2628" s="37">
        <v>15.6263523101807</v>
      </c>
      <c r="O2628" s="37">
        <v>0</v>
      </c>
      <c r="P2628" s="37">
        <v>0</v>
      </c>
      <c r="Q2628" s="37">
        <v>6.03174511343241E-3</v>
      </c>
      <c r="R2628" s="37">
        <v>25</v>
      </c>
      <c r="S2628" s="37">
        <v>0.39571565389633201</v>
      </c>
      <c r="T2628" s="37">
        <v>1002.29760742187</v>
      </c>
      <c r="U2628" s="37">
        <v>656.30035400390602</v>
      </c>
      <c r="V2628" s="13"/>
      <c r="W2628" s="13"/>
      <c r="X2628" s="13"/>
      <c r="Y2628" s="13"/>
      <c r="Z2628" s="13"/>
      <c r="AA2628" s="13"/>
    </row>
    <row r="2629" spans="1:27" ht="15.75" customHeight="1" x14ac:dyDescent="0.2">
      <c r="A2629" s="13"/>
      <c r="B2629" s="37" t="str">
        <f>"CRS25WT6009358"</f>
        <v>CRS25WT6009358</v>
      </c>
      <c r="C2629" s="38">
        <v>45954</v>
      </c>
      <c r="D2629" s="39">
        <v>7.6851851851851847E-3</v>
      </c>
      <c r="E2629" s="37" t="s">
        <v>62</v>
      </c>
      <c r="F2629" s="37">
        <v>329</v>
      </c>
      <c r="G2629" s="37">
        <v>4</v>
      </c>
      <c r="H2629" s="37">
        <v>329.86611938476602</v>
      </c>
      <c r="I2629" s="37">
        <v>10.3331842422485</v>
      </c>
      <c r="J2629" s="37">
        <v>40.869346618652301</v>
      </c>
      <c r="K2629" s="37">
        <v>9.7466001510620099</v>
      </c>
      <c r="L2629" s="37">
        <v>33.844223022460902</v>
      </c>
      <c r="M2629" s="37">
        <v>0.78109854459762595</v>
      </c>
      <c r="N2629" s="37">
        <v>16.047975540161101</v>
      </c>
      <c r="O2629" s="37">
        <v>0</v>
      </c>
      <c r="P2629" s="37">
        <v>0</v>
      </c>
      <c r="Q2629" s="37">
        <v>6.0316878370940703E-3</v>
      </c>
      <c r="R2629" s="37">
        <v>25</v>
      </c>
      <c r="S2629" s="37">
        <v>0.39042142033576999</v>
      </c>
      <c r="T2629" s="37">
        <v>1003.15850830078</v>
      </c>
      <c r="U2629" s="37">
        <v>1144.1064453125</v>
      </c>
      <c r="V2629" s="13"/>
      <c r="W2629" s="13"/>
      <c r="X2629" s="13"/>
      <c r="Y2629" s="13"/>
      <c r="Z2629" s="13"/>
      <c r="AA2629" s="13"/>
    </row>
    <row r="2630" spans="1:27" ht="15.75" customHeight="1" x14ac:dyDescent="0.2">
      <c r="A2630" s="13"/>
      <c r="B2630" s="37" t="str">
        <f>"CRS25WT6009359"</f>
        <v>CRS25WT6009359</v>
      </c>
      <c r="C2630" s="38">
        <v>45954</v>
      </c>
      <c r="D2630" s="39">
        <v>3.0092592592592588E-3</v>
      </c>
      <c r="E2630" s="37" t="s">
        <v>62</v>
      </c>
      <c r="F2630" s="37">
        <v>321</v>
      </c>
      <c r="G2630" s="37">
        <v>4</v>
      </c>
      <c r="H2630" s="37">
        <v>321.80700683593699</v>
      </c>
      <c r="I2630" s="37">
        <v>10.177406311035201</v>
      </c>
      <c r="J2630" s="37">
        <v>40.311695098877003</v>
      </c>
      <c r="K2630" s="37">
        <v>9.6404066085815394</v>
      </c>
      <c r="L2630" s="37">
        <v>33.381061553955099</v>
      </c>
      <c r="M2630" s="37">
        <v>0.78438144922256503</v>
      </c>
      <c r="N2630" s="37">
        <v>15.6558990478516</v>
      </c>
      <c r="O2630" s="37">
        <v>0</v>
      </c>
      <c r="P2630" s="37">
        <v>0</v>
      </c>
      <c r="Q2630" s="37">
        <v>2.0633758977055502E-3</v>
      </c>
      <c r="R2630" s="37">
        <v>25</v>
      </c>
      <c r="S2630" s="37">
        <v>0.38999170064926197</v>
      </c>
      <c r="T2630" s="37">
        <v>1003.36224365234</v>
      </c>
      <c r="U2630" s="37">
        <v>823.474609375</v>
      </c>
      <c r="V2630" s="13"/>
      <c r="W2630" s="13"/>
      <c r="X2630" s="13"/>
      <c r="Y2630" s="13"/>
      <c r="Z2630" s="13"/>
      <c r="AA2630" s="13"/>
    </row>
    <row r="2631" spans="1:27" ht="15.75" customHeight="1" x14ac:dyDescent="0.2">
      <c r="A2631" s="13"/>
      <c r="B2631" s="37" t="str">
        <f>"CRS25WT6009360"</f>
        <v>CRS25WT6009360</v>
      </c>
      <c r="C2631" s="38">
        <v>45954</v>
      </c>
      <c r="D2631" s="39">
        <v>2.2453703703703702E-3</v>
      </c>
      <c r="E2631" s="37" t="s">
        <v>62</v>
      </c>
      <c r="F2631" s="37">
        <v>323</v>
      </c>
      <c r="G2631" s="37">
        <v>4</v>
      </c>
      <c r="H2631" s="37">
        <v>323.61999511718801</v>
      </c>
      <c r="I2631" s="37">
        <v>10.4157104492187</v>
      </c>
      <c r="J2631" s="37">
        <v>40.168521881103501</v>
      </c>
      <c r="K2631" s="37">
        <v>9.7249736785888707</v>
      </c>
      <c r="L2631" s="37">
        <v>33.277210235595703</v>
      </c>
      <c r="M2631" s="37">
        <v>0.77350050210952803</v>
      </c>
      <c r="N2631" s="37">
        <v>15.7441005706787</v>
      </c>
      <c r="O2631" s="37">
        <v>0</v>
      </c>
      <c r="P2631" s="37">
        <v>0</v>
      </c>
      <c r="Q2631" s="37">
        <v>8.2536553964018804E-3</v>
      </c>
      <c r="R2631" s="37">
        <v>25</v>
      </c>
      <c r="S2631" s="37">
        <v>0.39885067939758301</v>
      </c>
      <c r="T2631" s="37">
        <v>1003.63708496094</v>
      </c>
      <c r="U2631" s="37">
        <v>1000.84356689453</v>
      </c>
      <c r="V2631" s="13"/>
      <c r="W2631" s="13"/>
      <c r="X2631" s="13"/>
      <c r="Y2631" s="13"/>
      <c r="Z2631" s="13"/>
      <c r="AA2631" s="13"/>
    </row>
    <row r="2632" spans="1:27" ht="15.75" customHeight="1" x14ac:dyDescent="0.2">
      <c r="A2632" s="13"/>
      <c r="B2632" s="37" t="str">
        <f>"CRS25WT6009361"</f>
        <v>CRS25WT6009361</v>
      </c>
      <c r="C2632" s="38">
        <v>45954</v>
      </c>
      <c r="D2632" s="39">
        <v>1.462962962962963E-2</v>
      </c>
      <c r="E2632" s="37" t="s">
        <v>62</v>
      </c>
      <c r="F2632" s="37">
        <v>322</v>
      </c>
      <c r="G2632" s="37">
        <v>4</v>
      </c>
      <c r="H2632" s="37">
        <v>322.36328125</v>
      </c>
      <c r="I2632" s="37">
        <v>10.3019199371338</v>
      </c>
      <c r="J2632" s="37">
        <v>40.392116546630902</v>
      </c>
      <c r="K2632" s="37">
        <v>9.6277179718017596</v>
      </c>
      <c r="L2632" s="37">
        <v>33.482830047607401</v>
      </c>
      <c r="M2632" s="37">
        <v>0.77469503879547097</v>
      </c>
      <c r="N2632" s="37">
        <v>15.6829614639282</v>
      </c>
      <c r="O2632" s="37">
        <v>0</v>
      </c>
      <c r="P2632" s="37">
        <v>0</v>
      </c>
      <c r="Q2632" s="37">
        <v>5.7939607650041598E-3</v>
      </c>
      <c r="R2632" s="37">
        <v>25</v>
      </c>
      <c r="S2632" s="37">
        <v>0.38782912492752097</v>
      </c>
      <c r="T2632" s="37">
        <v>1003.04730224609</v>
      </c>
      <c r="U2632" s="37">
        <v>972.20574951171898</v>
      </c>
      <c r="V2632" s="13"/>
      <c r="W2632" s="13"/>
      <c r="X2632" s="13"/>
      <c r="Y2632" s="13"/>
      <c r="Z2632" s="13"/>
      <c r="AA2632" s="13"/>
    </row>
    <row r="2633" spans="1:27" ht="15.75" customHeight="1" x14ac:dyDescent="0.2">
      <c r="A2633" s="13"/>
      <c r="B2633" s="37" t="str">
        <f>"CRS25WT6009362"</f>
        <v>CRS25WT6009362</v>
      </c>
      <c r="C2633" s="38">
        <v>45954</v>
      </c>
      <c r="D2633" s="39">
        <v>1.255787037037037E-2</v>
      </c>
      <c r="E2633" s="37" t="s">
        <v>62</v>
      </c>
      <c r="F2633" s="37">
        <v>320</v>
      </c>
      <c r="G2633" s="37">
        <v>4</v>
      </c>
      <c r="H2633" s="37">
        <v>320.57928466796898</v>
      </c>
      <c r="I2633" s="37">
        <v>10.2945194244385</v>
      </c>
      <c r="J2633" s="37">
        <v>40.239635467529297</v>
      </c>
      <c r="K2633" s="37">
        <v>9.6408195495605504</v>
      </c>
      <c r="L2633" s="37">
        <v>33.252288818359403</v>
      </c>
      <c r="M2633" s="37">
        <v>0.77388304471969604</v>
      </c>
      <c r="N2633" s="37">
        <v>15.596170425415</v>
      </c>
      <c r="O2633" s="37">
        <v>0</v>
      </c>
      <c r="P2633" s="37">
        <v>0</v>
      </c>
      <c r="Q2633" s="37">
        <v>8.2535026594996504E-3</v>
      </c>
      <c r="R2633" s="37">
        <v>25</v>
      </c>
      <c r="S2633" s="37">
        <v>0.40372046828269997</v>
      </c>
      <c r="T2633" s="37">
        <v>1002.64996337891</v>
      </c>
      <c r="U2633" s="37">
        <v>781.26739501953102</v>
      </c>
      <c r="V2633" s="13"/>
      <c r="W2633" s="13"/>
      <c r="X2633" s="13"/>
      <c r="Y2633" s="13"/>
      <c r="Z2633" s="13"/>
      <c r="AA2633" s="13"/>
    </row>
    <row r="2634" spans="1:27" ht="15.75" customHeight="1" x14ac:dyDescent="0.2">
      <c r="A2634" s="13"/>
      <c r="B2634" s="37" t="str">
        <f>"CRS25WT6009364"</f>
        <v>CRS25WT6009364</v>
      </c>
      <c r="C2634" s="38">
        <v>45954</v>
      </c>
      <c r="D2634" s="39">
        <v>8.8171296296296289E-2</v>
      </c>
      <c r="E2634" s="37" t="s">
        <v>62</v>
      </c>
      <c r="F2634" s="37">
        <v>326</v>
      </c>
      <c r="G2634" s="37">
        <v>4</v>
      </c>
      <c r="H2634" s="37">
        <v>326.09820556640602</v>
      </c>
      <c r="I2634" s="37">
        <v>10.403306961059601</v>
      </c>
      <c r="J2634" s="37">
        <v>40.580394744872997</v>
      </c>
      <c r="K2634" s="37">
        <v>9.6518535614013707</v>
      </c>
      <c r="L2634" s="37">
        <v>33.7860717773438</v>
      </c>
      <c r="M2634" s="37">
        <v>0.77243286371231101</v>
      </c>
      <c r="N2634" s="37">
        <v>15.864665985107401</v>
      </c>
      <c r="O2634" s="37">
        <v>0</v>
      </c>
      <c r="P2634" s="37">
        <v>0</v>
      </c>
      <c r="Q2634" s="37">
        <v>4.1267517954111099E-3</v>
      </c>
      <c r="R2634" s="37">
        <v>25</v>
      </c>
      <c r="S2634" s="37">
        <v>0.39027029275894198</v>
      </c>
      <c r="T2634" s="37">
        <v>1001.89660644531</v>
      </c>
      <c r="U2634" s="37">
        <v>1034.86376953125</v>
      </c>
      <c r="V2634" s="13"/>
      <c r="W2634" s="13"/>
      <c r="X2634" s="13"/>
      <c r="Y2634" s="13"/>
      <c r="Z2634" s="13"/>
      <c r="AA2634" s="13"/>
    </row>
    <row r="2635" spans="1:27" ht="15.75" customHeight="1" x14ac:dyDescent="0.2">
      <c r="A2635" s="13"/>
      <c r="B2635" s="37" t="str">
        <f>"CRS25WT6009365"</f>
        <v>CRS25WT6009365</v>
      </c>
      <c r="C2635" s="38">
        <v>45954</v>
      </c>
      <c r="D2635" s="39">
        <v>8.6979166666666663E-2</v>
      </c>
      <c r="E2635" s="37" t="s">
        <v>62</v>
      </c>
      <c r="F2635" s="37">
        <v>326</v>
      </c>
      <c r="G2635" s="37">
        <v>4</v>
      </c>
      <c r="H2635" s="37">
        <v>326.14706420898398</v>
      </c>
      <c r="I2635" s="37">
        <v>10.2123823165894</v>
      </c>
      <c r="J2635" s="37">
        <v>40.5245361328125</v>
      </c>
      <c r="K2635" s="37">
        <v>9.6986131668090803</v>
      </c>
      <c r="L2635" s="37">
        <v>33.628219604492202</v>
      </c>
      <c r="M2635" s="37">
        <v>0.78807646036148105</v>
      </c>
      <c r="N2635" s="37">
        <v>15.867042541503899</v>
      </c>
      <c r="O2635" s="37">
        <v>0</v>
      </c>
      <c r="P2635" s="37">
        <v>0</v>
      </c>
      <c r="Q2635" s="37">
        <v>1.6507921740412702E-2</v>
      </c>
      <c r="R2635" s="37">
        <v>25</v>
      </c>
      <c r="S2635" s="37">
        <v>0.381872028112412</v>
      </c>
      <c r="T2635" s="37">
        <v>1002.91162109375</v>
      </c>
      <c r="U2635" s="37">
        <v>932.93585205078102</v>
      </c>
      <c r="V2635" s="13"/>
      <c r="W2635" s="13"/>
      <c r="X2635" s="13"/>
      <c r="Y2635" s="13"/>
      <c r="Z2635" s="13"/>
      <c r="AA2635" s="13"/>
    </row>
    <row r="2636" spans="1:27" ht="15.75" customHeight="1" x14ac:dyDescent="0.2">
      <c r="A2636" s="13"/>
      <c r="B2636" s="37" t="str">
        <f>"CRS25WT6009366"</f>
        <v>CRS25WT6009366</v>
      </c>
      <c r="C2636" s="38">
        <v>45954</v>
      </c>
      <c r="D2636" s="39">
        <v>9.0983796296296285E-2</v>
      </c>
      <c r="E2636" s="37" t="s">
        <v>62</v>
      </c>
      <c r="F2636" s="37">
        <v>330</v>
      </c>
      <c r="G2636" s="37">
        <v>4</v>
      </c>
      <c r="H2636" s="37">
        <v>330.50457763671898</v>
      </c>
      <c r="I2636" s="37">
        <v>10.510769844055201</v>
      </c>
      <c r="J2636" s="37">
        <v>40.6842651367188</v>
      </c>
      <c r="K2636" s="37">
        <v>9.81182956695557</v>
      </c>
      <c r="L2636" s="37">
        <v>33.684299468994098</v>
      </c>
      <c r="M2636" s="37">
        <v>0.77288782596588101</v>
      </c>
      <c r="N2636" s="37">
        <v>16.079034805297901</v>
      </c>
      <c r="O2636" s="37">
        <v>0</v>
      </c>
      <c r="P2636" s="37">
        <v>0</v>
      </c>
      <c r="Q2636" s="37">
        <v>2.0633758977055502E-3</v>
      </c>
      <c r="R2636" s="37">
        <v>25</v>
      </c>
      <c r="S2636" s="37">
        <v>0.38770580291748002</v>
      </c>
      <c r="T2636" s="37">
        <v>1002.45184326172</v>
      </c>
      <c r="U2636" s="37">
        <v>726.95275878906295</v>
      </c>
      <c r="V2636" s="13"/>
      <c r="W2636" s="13"/>
      <c r="X2636" s="13"/>
      <c r="Y2636" s="13"/>
      <c r="Z2636" s="13"/>
      <c r="AA2636" s="13"/>
    </row>
    <row r="2637" spans="1:27" ht="15.75" customHeight="1" x14ac:dyDescent="0.2">
      <c r="A2637" s="13"/>
      <c r="B2637" s="37" t="str">
        <f>"CRS25WT6009367"</f>
        <v>CRS25WT6009367</v>
      </c>
      <c r="C2637" s="38">
        <v>45954</v>
      </c>
      <c r="D2637" s="39">
        <v>8.9293981481481488E-2</v>
      </c>
      <c r="E2637" s="37" t="s">
        <v>62</v>
      </c>
      <c r="F2637" s="37">
        <v>329</v>
      </c>
      <c r="G2637" s="37">
        <v>4</v>
      </c>
      <c r="H2637" s="37">
        <v>329.58486938476602</v>
      </c>
      <c r="I2637" s="37">
        <v>10.3952789306641</v>
      </c>
      <c r="J2637" s="37">
        <v>40.634082794189503</v>
      </c>
      <c r="K2637" s="37">
        <v>9.7514553070068395</v>
      </c>
      <c r="L2637" s="37">
        <v>33.798530578613303</v>
      </c>
      <c r="M2637" s="37">
        <v>0.780262351036072</v>
      </c>
      <c r="N2637" s="37">
        <v>16.0342922210693</v>
      </c>
      <c r="O2637" s="37">
        <v>0</v>
      </c>
      <c r="P2637" s="37">
        <v>0</v>
      </c>
      <c r="Q2637" s="37">
        <v>8.2535231485962902E-3</v>
      </c>
      <c r="R2637" s="37">
        <v>25</v>
      </c>
      <c r="S2637" s="37">
        <v>0.375554978847504</v>
      </c>
      <c r="T2637" s="37">
        <v>1001.28021240234</v>
      </c>
      <c r="U2637" s="37">
        <v>750.37109375</v>
      </c>
      <c r="V2637" s="13"/>
      <c r="W2637" s="13"/>
      <c r="X2637" s="13"/>
      <c r="Y2637" s="13"/>
      <c r="Z2637" s="13"/>
      <c r="AA2637" s="13"/>
    </row>
    <row r="2638" spans="1:27" ht="15.75" customHeight="1" x14ac:dyDescent="0.2">
      <c r="A2638" s="13"/>
      <c r="B2638" s="37" t="str">
        <f>"CRS25WT6009368"</f>
        <v>CRS25WT6009368</v>
      </c>
      <c r="C2638" s="38">
        <v>45954</v>
      </c>
      <c r="D2638" s="39">
        <v>9.4444444444444442E-2</v>
      </c>
      <c r="E2638" s="37" t="s">
        <v>62</v>
      </c>
      <c r="F2638" s="37">
        <v>328</v>
      </c>
      <c r="G2638" s="37">
        <v>4</v>
      </c>
      <c r="H2638" s="37">
        <v>328.83746337890602</v>
      </c>
      <c r="I2638" s="37">
        <v>10.2531995773315</v>
      </c>
      <c r="J2638" s="37">
        <v>40.871044158935497</v>
      </c>
      <c r="K2638" s="37">
        <v>9.6616563796997106</v>
      </c>
      <c r="L2638" s="37">
        <v>34.035308837890597</v>
      </c>
      <c r="M2638" s="37">
        <v>0.78470450639724698</v>
      </c>
      <c r="N2638" s="37">
        <v>15.9979305267334</v>
      </c>
      <c r="O2638" s="37">
        <v>0</v>
      </c>
      <c r="P2638" s="37">
        <v>0</v>
      </c>
      <c r="Q2638" s="37">
        <v>1.64679456502199E-2</v>
      </c>
      <c r="R2638" s="37">
        <v>25</v>
      </c>
      <c r="S2638" s="37">
        <v>0.38942581415176403</v>
      </c>
      <c r="T2638" s="37">
        <v>1005.34136962891</v>
      </c>
      <c r="U2638" s="37">
        <v>1236.99096679688</v>
      </c>
      <c r="V2638" s="13"/>
      <c r="W2638" s="13"/>
      <c r="X2638" s="13"/>
      <c r="Y2638" s="13"/>
      <c r="Z2638" s="13"/>
      <c r="AA2638" s="13"/>
    </row>
    <row r="2639" spans="1:27" ht="15.75" customHeight="1" x14ac:dyDescent="0.2">
      <c r="A2639" s="13"/>
      <c r="B2639" s="37" t="str">
        <f>"CRS25WT6009369"</f>
        <v>CRS25WT6009369</v>
      </c>
      <c r="C2639" s="38">
        <v>45954</v>
      </c>
      <c r="D2639" s="39">
        <v>9.1851851851851851E-2</v>
      </c>
      <c r="E2639" s="37" t="s">
        <v>62</v>
      </c>
      <c r="F2639" s="37">
        <v>214</v>
      </c>
      <c r="G2639" s="37">
        <v>4</v>
      </c>
      <c r="H2639" s="37">
        <v>214.06356811523401</v>
      </c>
      <c r="I2639" s="37">
        <v>10.299994468689</v>
      </c>
      <c r="J2639" s="37">
        <v>27.164701461791999</v>
      </c>
      <c r="K2639" s="37">
        <v>9.9177513122558594</v>
      </c>
      <c r="L2639" s="37">
        <v>21.583879470825199</v>
      </c>
      <c r="M2639" s="37">
        <v>0.76506942510604903</v>
      </c>
      <c r="N2639" s="37">
        <v>10.4141845703125</v>
      </c>
      <c r="O2639" s="37">
        <v>0</v>
      </c>
      <c r="P2639" s="37">
        <v>0</v>
      </c>
      <c r="Q2639" s="37">
        <v>1.30140148103237E-2</v>
      </c>
      <c r="R2639" s="37">
        <v>25</v>
      </c>
      <c r="S2639" s="37">
        <v>0.26689398288726801</v>
      </c>
      <c r="T2639" s="37">
        <v>1002.31939697266</v>
      </c>
      <c r="U2639" s="37">
        <v>1042.6953125</v>
      </c>
      <c r="V2639" s="13"/>
      <c r="W2639" s="13"/>
      <c r="X2639" s="13"/>
      <c r="Y2639" s="13"/>
      <c r="Z2639" s="13"/>
      <c r="AA2639" s="13"/>
    </row>
    <row r="2640" spans="1:27" ht="15.75" customHeight="1" x14ac:dyDescent="0.2">
      <c r="A2640" s="13"/>
      <c r="B2640" s="37" t="str">
        <f>"CRS25WT6009370"</f>
        <v>CRS25WT6009370</v>
      </c>
      <c r="C2640" s="38">
        <v>45954</v>
      </c>
      <c r="D2640" s="39">
        <v>7.7083333333333337E-2</v>
      </c>
      <c r="E2640" s="37" t="s">
        <v>62</v>
      </c>
      <c r="F2640" s="37">
        <v>327</v>
      </c>
      <c r="G2640" s="37">
        <v>4</v>
      </c>
      <c r="H2640" s="37">
        <v>327.35018920898398</v>
      </c>
      <c r="I2640" s="37">
        <v>10.1273803710938</v>
      </c>
      <c r="J2640" s="37">
        <v>40.7471923828125</v>
      </c>
      <c r="K2640" s="37">
        <v>9.6740427017211896</v>
      </c>
      <c r="L2640" s="37">
        <v>33.8379936218262</v>
      </c>
      <c r="M2640" s="37">
        <v>0.79326409101486195</v>
      </c>
      <c r="N2640" s="37">
        <v>15.925574302673301</v>
      </c>
      <c r="O2640" s="37">
        <v>0</v>
      </c>
      <c r="P2640" s="37">
        <v>0</v>
      </c>
      <c r="Q2640" s="37">
        <v>1.37896102387458E-3</v>
      </c>
      <c r="R2640" s="37">
        <v>25</v>
      </c>
      <c r="S2640" s="37">
        <v>0.38659751415252702</v>
      </c>
      <c r="T2640" s="37">
        <v>1003.62579345703</v>
      </c>
      <c r="U2640" s="37">
        <v>1260.78662109375</v>
      </c>
      <c r="V2640" s="13"/>
      <c r="W2640" s="13"/>
      <c r="X2640" s="13"/>
      <c r="Y2640" s="13"/>
      <c r="Z2640" s="13"/>
      <c r="AA2640" s="13"/>
    </row>
    <row r="2641" spans="1:27" ht="15.75" customHeight="1" x14ac:dyDescent="0.2">
      <c r="A2641" s="13"/>
      <c r="B2641" s="37" t="str">
        <f>"CRS25WT6009371"</f>
        <v>CRS25WT6009371</v>
      </c>
      <c r="C2641" s="38">
        <v>45954</v>
      </c>
      <c r="D2641" s="39">
        <v>7.3020833333333326E-2</v>
      </c>
      <c r="E2641" s="37" t="s">
        <v>62</v>
      </c>
      <c r="F2641" s="37">
        <v>321</v>
      </c>
      <c r="G2641" s="37">
        <v>4</v>
      </c>
      <c r="H2641" s="37">
        <v>321.67041015625</v>
      </c>
      <c r="I2641" s="37">
        <v>10.1307592391968</v>
      </c>
      <c r="J2641" s="37">
        <v>40.668857574462898</v>
      </c>
      <c r="K2641" s="37">
        <v>9.4927883148193395</v>
      </c>
      <c r="L2641" s="37">
        <v>33.885765075683601</v>
      </c>
      <c r="M2641" s="37">
        <v>0.78074127435684204</v>
      </c>
      <c r="N2641" s="37">
        <v>15.649253845214799</v>
      </c>
      <c r="O2641" s="37">
        <v>0</v>
      </c>
      <c r="P2641" s="37">
        <v>0</v>
      </c>
      <c r="Q2641" s="37">
        <v>2.7570077218115299E-3</v>
      </c>
      <c r="R2641" s="37">
        <v>25</v>
      </c>
      <c r="S2641" s="37">
        <v>0.38885402679443398</v>
      </c>
      <c r="T2641" s="37">
        <v>1002.51940917969</v>
      </c>
      <c r="U2641" s="37">
        <v>729.288818359375</v>
      </c>
      <c r="V2641" s="13"/>
      <c r="W2641" s="13"/>
      <c r="X2641" s="13"/>
      <c r="Y2641" s="13"/>
      <c r="Z2641" s="13"/>
      <c r="AA2641" s="13"/>
    </row>
    <row r="2642" spans="1:27" ht="15.75" customHeight="1" x14ac:dyDescent="0.2">
      <c r="A2642" s="13"/>
      <c r="B2642" s="37" t="str">
        <f>"CRS25WT6009372"</f>
        <v>CRS25WT6009372</v>
      </c>
      <c r="C2642" s="38">
        <v>45954</v>
      </c>
      <c r="D2642" s="39">
        <v>8.2465277777777776E-2</v>
      </c>
      <c r="E2642" s="37" t="s">
        <v>62</v>
      </c>
      <c r="F2642" s="37">
        <v>323</v>
      </c>
      <c r="G2642" s="37">
        <v>4</v>
      </c>
      <c r="H2642" s="37">
        <v>323.13717651367199</v>
      </c>
      <c r="I2642" s="37">
        <v>10.1008100509644</v>
      </c>
      <c r="J2642" s="37">
        <v>40.502605438232401</v>
      </c>
      <c r="K2642" s="37">
        <v>9.6102943420410192</v>
      </c>
      <c r="L2642" s="37">
        <v>33.624065399169901</v>
      </c>
      <c r="M2642" s="37">
        <v>0.78985571861267101</v>
      </c>
      <c r="N2642" s="37">
        <v>15.7206115722656</v>
      </c>
      <c r="O2642" s="37">
        <v>0</v>
      </c>
      <c r="P2642" s="37">
        <v>0</v>
      </c>
      <c r="Q2642" s="37">
        <v>2.06337566487491E-3</v>
      </c>
      <c r="R2642" s="37">
        <v>25</v>
      </c>
      <c r="S2642" s="37">
        <v>0.39669057726860002</v>
      </c>
      <c r="T2642" s="37">
        <v>1003.65850830078</v>
      </c>
      <c r="U2642" s="37">
        <v>1143.0048828125</v>
      </c>
      <c r="V2642" s="13"/>
      <c r="W2642" s="13"/>
      <c r="X2642" s="13"/>
      <c r="Y2642" s="13"/>
      <c r="Z2642" s="13"/>
      <c r="AA2642" s="13"/>
    </row>
    <row r="2643" spans="1:27" ht="15.75" customHeight="1" x14ac:dyDescent="0.2">
      <c r="A2643" s="13"/>
      <c r="B2643" s="37" t="str">
        <f>"CRS25WT6009373"</f>
        <v>CRS25WT6009373</v>
      </c>
      <c r="C2643" s="38">
        <v>45954</v>
      </c>
      <c r="D2643" s="39">
        <v>8.0266203703703701E-2</v>
      </c>
      <c r="E2643" s="37" t="s">
        <v>62</v>
      </c>
      <c r="F2643" s="37">
        <v>323</v>
      </c>
      <c r="G2643" s="37">
        <v>4</v>
      </c>
      <c r="H2643" s="37">
        <v>323.80938720703102</v>
      </c>
      <c r="I2643" s="37">
        <v>10.070574760436999</v>
      </c>
      <c r="J2643" s="37">
        <v>40.872348785400398</v>
      </c>
      <c r="K2643" s="37">
        <v>9.5459651947021502</v>
      </c>
      <c r="L2643" s="37">
        <v>33.921070098877003</v>
      </c>
      <c r="M2643" s="37">
        <v>0.78669351339340199</v>
      </c>
      <c r="N2643" s="37">
        <v>15.7533149719238</v>
      </c>
      <c r="O2643" s="37">
        <v>0</v>
      </c>
      <c r="P2643" s="37">
        <v>0</v>
      </c>
      <c r="Q2643" s="37">
        <v>1.6507007181644402E-2</v>
      </c>
      <c r="R2643" s="37">
        <v>25</v>
      </c>
      <c r="S2643" s="37">
        <v>0.40216863155365001</v>
      </c>
      <c r="T2643" s="37">
        <v>1002.74011230469</v>
      </c>
      <c r="U2643" s="37">
        <v>1074.57678222656</v>
      </c>
      <c r="V2643" s="13"/>
      <c r="W2643" s="13"/>
      <c r="X2643" s="13"/>
      <c r="Y2643" s="13"/>
      <c r="Z2643" s="13"/>
      <c r="AA2643" s="13"/>
    </row>
    <row r="2644" spans="1:27" ht="15.75" customHeight="1" x14ac:dyDescent="0.2">
      <c r="A2644" s="13"/>
      <c r="B2644" s="37" t="str">
        <f>"CRS25WT6009374"</f>
        <v>CRS25WT6009374</v>
      </c>
      <c r="C2644" s="38">
        <v>45954</v>
      </c>
      <c r="D2644" s="39">
        <v>8.6134259259259258E-2</v>
      </c>
      <c r="E2644" s="37" t="s">
        <v>62</v>
      </c>
      <c r="F2644" s="37">
        <v>320</v>
      </c>
      <c r="G2644" s="37">
        <v>4</v>
      </c>
      <c r="H2644" s="37">
        <v>320.22317504882801</v>
      </c>
      <c r="I2644" s="37">
        <v>10.127458572387701</v>
      </c>
      <c r="J2644" s="37">
        <v>40.559593200683601</v>
      </c>
      <c r="K2644" s="37">
        <v>9.4837951660156197</v>
      </c>
      <c r="L2644" s="37">
        <v>33.765300750732401</v>
      </c>
      <c r="M2644" s="37">
        <v>0.77957642078399703</v>
      </c>
      <c r="N2644" s="37">
        <v>15.5788459777832</v>
      </c>
      <c r="O2644" s="37">
        <v>0</v>
      </c>
      <c r="P2644" s="37">
        <v>0</v>
      </c>
      <c r="Q2644" s="37">
        <v>1.6507007181644402E-2</v>
      </c>
      <c r="R2644" s="37">
        <v>25</v>
      </c>
      <c r="S2644" s="37">
        <v>0.39758905768394498</v>
      </c>
      <c r="T2644" s="37">
        <v>1002.77697753906</v>
      </c>
      <c r="U2644" s="37">
        <v>1947.71350097656</v>
      </c>
      <c r="V2644" s="13"/>
      <c r="W2644" s="13"/>
      <c r="X2644" s="13"/>
      <c r="Y2644" s="13"/>
      <c r="Z2644" s="13"/>
      <c r="AA2644" s="13"/>
    </row>
    <row r="2645" spans="1:27" ht="15.75" customHeight="1" x14ac:dyDescent="0.2">
      <c r="A2645" s="13"/>
      <c r="B2645" s="37" t="str">
        <f>"CRS25WT6009375"</f>
        <v>CRS25WT6009375</v>
      </c>
      <c r="C2645" s="38">
        <v>45954</v>
      </c>
      <c r="D2645" s="39">
        <v>8.4652777777777785E-2</v>
      </c>
      <c r="E2645" s="37" t="s">
        <v>62</v>
      </c>
      <c r="F2645" s="37">
        <v>323</v>
      </c>
      <c r="G2645" s="37">
        <v>4</v>
      </c>
      <c r="H2645" s="37">
        <v>323.25436401367199</v>
      </c>
      <c r="I2645" s="37">
        <v>10.268303871154799</v>
      </c>
      <c r="J2645" s="37">
        <v>40.567558288574197</v>
      </c>
      <c r="K2645" s="37">
        <v>9.6549301147460902</v>
      </c>
      <c r="L2645" s="37">
        <v>33.480754852294901</v>
      </c>
      <c r="M2645" s="37">
        <v>0.77600908279418901</v>
      </c>
      <c r="N2645" s="37">
        <v>15.7263126373291</v>
      </c>
      <c r="O2645" s="37">
        <v>0</v>
      </c>
      <c r="P2645" s="37">
        <v>0</v>
      </c>
      <c r="Q2645" s="37">
        <v>5.7938080281019202E-3</v>
      </c>
      <c r="R2645" s="37">
        <v>25</v>
      </c>
      <c r="S2645" s="37">
        <v>0.410145193338394</v>
      </c>
      <c r="T2645" s="37">
        <v>1002.51666259766</v>
      </c>
      <c r="U2645" s="37">
        <v>850.04803466796898</v>
      </c>
      <c r="V2645" s="13"/>
      <c r="W2645" s="13"/>
      <c r="X2645" s="13"/>
      <c r="Y2645" s="13"/>
      <c r="Z2645" s="13"/>
      <c r="AA2645" s="13"/>
    </row>
    <row r="2646" spans="1:27" ht="15.75" customHeight="1" x14ac:dyDescent="0.2">
      <c r="A2646" s="13"/>
      <c r="B2646" s="37" t="str">
        <f>"CRS25WT6009376"</f>
        <v>CRS25WT6009376</v>
      </c>
      <c r="C2646" s="38">
        <v>45954</v>
      </c>
      <c r="D2646" s="39">
        <v>9.5879629629629634E-2</v>
      </c>
      <c r="E2646" s="37" t="s">
        <v>62</v>
      </c>
      <c r="F2646" s="37">
        <v>332</v>
      </c>
      <c r="G2646" s="37">
        <v>4</v>
      </c>
      <c r="H2646" s="37">
        <v>332.14318847656199</v>
      </c>
      <c r="I2646" s="37">
        <v>10.4352560043335</v>
      </c>
      <c r="J2646" s="37">
        <v>40.812446594238303</v>
      </c>
      <c r="K2646" s="37">
        <v>9.8066587448120099</v>
      </c>
      <c r="L2646" s="37">
        <v>33.869148254394503</v>
      </c>
      <c r="M2646" s="37">
        <v>0.77988326549529996</v>
      </c>
      <c r="N2646" s="37">
        <v>16.158754348754901</v>
      </c>
      <c r="O2646" s="37">
        <v>0</v>
      </c>
      <c r="P2646" s="37">
        <v>0</v>
      </c>
      <c r="Q2646" s="37">
        <v>3.17462254315615E-3</v>
      </c>
      <c r="R2646" s="37">
        <v>25</v>
      </c>
      <c r="S2646" s="37">
        <v>0.38148263096809398</v>
      </c>
      <c r="T2646" s="37">
        <v>1002.81616210938</v>
      </c>
      <c r="U2646" s="37">
        <v>756.494140625</v>
      </c>
      <c r="V2646" s="13"/>
      <c r="W2646" s="13"/>
      <c r="X2646" s="13"/>
      <c r="Y2646" s="13"/>
      <c r="Z2646" s="13"/>
      <c r="AA2646" s="13"/>
    </row>
    <row r="2647" spans="1:27" ht="15.75" customHeight="1" x14ac:dyDescent="0.2">
      <c r="A2647" s="13"/>
      <c r="B2647" s="37" t="str">
        <f>"CRS25WT6009377"</f>
        <v>CRS25WT6009377</v>
      </c>
      <c r="C2647" s="38">
        <v>45954</v>
      </c>
      <c r="D2647" s="39">
        <v>9.5277777777777781E-2</v>
      </c>
      <c r="E2647" s="37" t="s">
        <v>62</v>
      </c>
      <c r="F2647" s="37">
        <v>326</v>
      </c>
      <c r="G2647" s="37">
        <v>4</v>
      </c>
      <c r="H2647" s="37">
        <v>326.34710693359398</v>
      </c>
      <c r="I2647" s="37">
        <v>10.2892742156982</v>
      </c>
      <c r="J2647" s="37">
        <v>40.861423492431598</v>
      </c>
      <c r="K2647" s="37">
        <v>9.5978584289550799</v>
      </c>
      <c r="L2647" s="37">
        <v>34.0020751953125</v>
      </c>
      <c r="M2647" s="37">
        <v>0.77621412277221702</v>
      </c>
      <c r="N2647" s="37">
        <v>15.8767747879028</v>
      </c>
      <c r="O2647" s="37">
        <v>0</v>
      </c>
      <c r="P2647" s="37">
        <v>0</v>
      </c>
      <c r="Q2647" s="37">
        <v>1.27033721655607E-2</v>
      </c>
      <c r="R2647" s="37">
        <v>25</v>
      </c>
      <c r="S2647" s="37">
        <v>0.37773296236991899</v>
      </c>
      <c r="T2647" s="37">
        <v>1005.37060546875</v>
      </c>
      <c r="U2647" s="37">
        <v>1198.0283203125</v>
      </c>
      <c r="V2647" s="13"/>
      <c r="W2647" s="13"/>
      <c r="X2647" s="13"/>
      <c r="Y2647" s="13"/>
      <c r="Z2647" s="13"/>
      <c r="AA2647" s="13"/>
    </row>
    <row r="2648" spans="1:27" ht="15.75" customHeight="1" x14ac:dyDescent="0.2">
      <c r="A2648" s="13"/>
      <c r="B2648" s="37" t="str">
        <f>"CRS25WT6009378"</f>
        <v>CRS25WT6009378</v>
      </c>
      <c r="C2648" s="38">
        <v>45954</v>
      </c>
      <c r="D2648" s="39">
        <v>9.8067129629629643E-2</v>
      </c>
      <c r="E2648" s="37" t="s">
        <v>62</v>
      </c>
      <c r="F2648" s="37">
        <v>324</v>
      </c>
      <c r="G2648" s="37">
        <v>4</v>
      </c>
      <c r="H2648" s="37">
        <v>324.40631103515602</v>
      </c>
      <c r="I2648" s="37">
        <v>10.229854583740201</v>
      </c>
      <c r="J2648" s="37">
        <v>40.734508514404297</v>
      </c>
      <c r="K2648" s="37">
        <v>9.5741138458252006</v>
      </c>
      <c r="L2648" s="37">
        <v>33.8836860656738</v>
      </c>
      <c r="M2648" s="37">
        <v>0.778497755527496</v>
      </c>
      <c r="N2648" s="37">
        <v>15.782355308532701</v>
      </c>
      <c r="O2648" s="37">
        <v>0</v>
      </c>
      <c r="P2648" s="37">
        <v>0</v>
      </c>
      <c r="Q2648" s="37">
        <v>1.27033730968833E-2</v>
      </c>
      <c r="R2648" s="37">
        <v>25</v>
      </c>
      <c r="S2648" s="37">
        <v>0.387578815221786</v>
      </c>
      <c r="T2648" s="37">
        <v>1003.51043701172</v>
      </c>
      <c r="U2648" s="37">
        <v>663.45916748046898</v>
      </c>
      <c r="V2648" s="13"/>
      <c r="W2648" s="13"/>
      <c r="X2648" s="13"/>
      <c r="Y2648" s="13"/>
      <c r="Z2648" s="13"/>
      <c r="AA2648" s="13"/>
    </row>
    <row r="2649" spans="1:27" ht="15.75" customHeight="1" x14ac:dyDescent="0.2">
      <c r="A2649" s="13"/>
      <c r="B2649" s="37" t="str">
        <f>"CRS25WT6009379"</f>
        <v>CRS25WT6009379</v>
      </c>
      <c r="C2649" s="38">
        <v>45954</v>
      </c>
      <c r="D2649" s="39">
        <v>9.6666666666666665E-2</v>
      </c>
      <c r="E2649" s="37" t="s">
        <v>62</v>
      </c>
      <c r="F2649" s="37">
        <v>328</v>
      </c>
      <c r="G2649" s="37">
        <v>4</v>
      </c>
      <c r="H2649" s="37">
        <v>328.21243286132801</v>
      </c>
      <c r="I2649" s="37">
        <v>10.146751403808601</v>
      </c>
      <c r="J2649" s="37">
        <v>40.763580322265597</v>
      </c>
      <c r="K2649" s="37">
        <v>9.6491813659668004</v>
      </c>
      <c r="L2649" s="37">
        <v>34.014537811279297</v>
      </c>
      <c r="M2649" s="37">
        <v>0.79351598024368297</v>
      </c>
      <c r="N2649" s="37">
        <v>15.967522621154799</v>
      </c>
      <c r="O2649" s="37">
        <v>0</v>
      </c>
      <c r="P2649" s="37">
        <v>0</v>
      </c>
      <c r="Q2649" s="37">
        <v>1.30140148103237E-2</v>
      </c>
      <c r="R2649" s="37">
        <v>25</v>
      </c>
      <c r="S2649" s="37">
        <v>0.371583342552185</v>
      </c>
      <c r="T2649" s="37">
        <v>1003.20092773438</v>
      </c>
      <c r="U2649" s="37">
        <v>1809.66479492187</v>
      </c>
      <c r="V2649" s="13"/>
      <c r="W2649" s="13"/>
      <c r="X2649" s="13"/>
      <c r="Y2649" s="13"/>
      <c r="Z2649" s="13"/>
      <c r="AA2649" s="13"/>
    </row>
    <row r="2650" spans="1:27" ht="15.75" customHeight="1" x14ac:dyDescent="0.2">
      <c r="A2650" s="13"/>
      <c r="B2650" s="37" t="str">
        <f>"CRS25WT6009380"</f>
        <v>CRS25WT6009380</v>
      </c>
      <c r="C2650" s="38">
        <v>45954</v>
      </c>
      <c r="D2650" s="39">
        <v>0.10416666666666667</v>
      </c>
      <c r="E2650" s="37" t="s">
        <v>62</v>
      </c>
      <c r="F2650" s="37">
        <v>332</v>
      </c>
      <c r="G2650" s="37">
        <v>4</v>
      </c>
      <c r="H2650" s="37">
        <v>332.64300537109398</v>
      </c>
      <c r="I2650" s="37">
        <v>10.247545242309601</v>
      </c>
      <c r="J2650" s="37">
        <v>40.911006927490199</v>
      </c>
      <c r="K2650" s="37">
        <v>9.7889995574951207</v>
      </c>
      <c r="L2650" s="37">
        <v>33.9813041687012</v>
      </c>
      <c r="M2650" s="37">
        <v>0.79344785213470503</v>
      </c>
      <c r="N2650" s="37">
        <v>16.183069229126001</v>
      </c>
      <c r="O2650" s="37">
        <v>0</v>
      </c>
      <c r="P2650" s="37">
        <v>0</v>
      </c>
      <c r="Q2650" s="37">
        <v>4.0070069953799196E-3</v>
      </c>
      <c r="R2650" s="37">
        <v>25</v>
      </c>
      <c r="S2650" s="37">
        <v>0.37996169924736001</v>
      </c>
      <c r="T2650" s="37">
        <v>1003.91473388672</v>
      </c>
      <c r="U2650" s="37">
        <v>1444.6357421875</v>
      </c>
      <c r="V2650" s="13"/>
      <c r="W2650" s="13"/>
      <c r="X2650" s="13"/>
      <c r="Y2650" s="13"/>
      <c r="Z2650" s="13"/>
      <c r="AA2650" s="13"/>
    </row>
    <row r="2651" spans="1:27" ht="15.75" customHeight="1" x14ac:dyDescent="0.2">
      <c r="A2651" s="13"/>
      <c r="B2651" s="37" t="str">
        <f>"CRS25WT6009381"</f>
        <v>CRS25WT6009381</v>
      </c>
      <c r="C2651" s="38">
        <v>45954</v>
      </c>
      <c r="D2651" s="39">
        <v>9.9467592592592594E-2</v>
      </c>
      <c r="E2651" s="37" t="s">
        <v>62</v>
      </c>
      <c r="F2651" s="37">
        <v>321</v>
      </c>
      <c r="G2651" s="37">
        <v>4</v>
      </c>
      <c r="H2651" s="37">
        <v>321.88693237304699</v>
      </c>
      <c r="I2651" s="37">
        <v>10.054121017456101</v>
      </c>
      <c r="J2651" s="37">
        <v>40.752864837646499</v>
      </c>
      <c r="K2651" s="37">
        <v>9.4620618820190394</v>
      </c>
      <c r="L2651" s="37">
        <v>34.018688201904297</v>
      </c>
      <c r="M2651" s="37">
        <v>0.78559929132461503</v>
      </c>
      <c r="N2651" s="37">
        <v>15.659787178039601</v>
      </c>
      <c r="O2651" s="37">
        <v>0</v>
      </c>
      <c r="P2651" s="37">
        <v>0</v>
      </c>
      <c r="Q2651" s="37">
        <v>6.0316878370940703E-3</v>
      </c>
      <c r="R2651" s="37">
        <v>25</v>
      </c>
      <c r="S2651" s="37">
        <v>0.379444390535355</v>
      </c>
      <c r="T2651" s="37">
        <v>1002.55480957031</v>
      </c>
      <c r="U2651" s="37">
        <v>791.20477294921898</v>
      </c>
      <c r="V2651" s="13"/>
      <c r="W2651" s="13"/>
      <c r="X2651" s="13"/>
      <c r="Y2651" s="13"/>
      <c r="Z2651" s="13"/>
      <c r="AA2651" s="13"/>
    </row>
    <row r="2652" spans="1:27" ht="15.75" customHeight="1" x14ac:dyDescent="0.2">
      <c r="A2652" s="13"/>
      <c r="B2652" s="37" t="str">
        <f>"CRS25WT6009382"</f>
        <v>CRS25WT6009382</v>
      </c>
      <c r="C2652" s="38">
        <v>45957</v>
      </c>
      <c r="D2652" s="39">
        <v>0.74711805555555555</v>
      </c>
      <c r="E2652" s="37" t="s">
        <v>62</v>
      </c>
      <c r="F2652" s="37">
        <v>324</v>
      </c>
      <c r="G2652" s="37">
        <v>4</v>
      </c>
      <c r="H2652" s="37">
        <v>324.59356689453102</v>
      </c>
      <c r="I2652" s="37">
        <v>10.283745765686</v>
      </c>
      <c r="J2652" s="37">
        <v>41.135467529296903</v>
      </c>
      <c r="K2652" s="37">
        <v>9.3830375671386701</v>
      </c>
      <c r="L2652" s="37">
        <v>34.593658447265597</v>
      </c>
      <c r="M2652" s="37">
        <v>0.76731228828430198</v>
      </c>
      <c r="N2652" s="37">
        <v>15.791464805603001</v>
      </c>
      <c r="O2652" s="37">
        <v>0</v>
      </c>
      <c r="P2652" s="37">
        <v>0</v>
      </c>
      <c r="Q2652" s="37">
        <v>1.64484903216362E-2</v>
      </c>
      <c r="R2652" s="37">
        <v>25</v>
      </c>
      <c r="S2652" s="37">
        <v>0.369756460189819</v>
      </c>
      <c r="T2652" s="37">
        <v>997.19299316406205</v>
      </c>
      <c r="U2652" s="37">
        <v>2090.41674804687</v>
      </c>
      <c r="V2652" s="13"/>
      <c r="W2652" s="13"/>
      <c r="X2652" s="13"/>
      <c r="Y2652" s="13"/>
      <c r="Z2652" s="13"/>
      <c r="AA2652" s="13"/>
    </row>
    <row r="2653" spans="1:27" ht="15.75" customHeight="1" x14ac:dyDescent="0.2">
      <c r="A2653" s="13"/>
      <c r="B2653" s="37" t="str">
        <f>"CRS25WT6009383"</f>
        <v>CRS25WT6009383</v>
      </c>
      <c r="C2653" s="38">
        <v>45954</v>
      </c>
      <c r="D2653" s="39">
        <v>0.14732638888888888</v>
      </c>
      <c r="E2653" s="37" t="s">
        <v>62</v>
      </c>
      <c r="F2653" s="37">
        <v>329</v>
      </c>
      <c r="G2653" s="37">
        <v>4</v>
      </c>
      <c r="H2653" s="37">
        <v>329.32998657226602</v>
      </c>
      <c r="I2653" s="37">
        <v>10.3591108322144</v>
      </c>
      <c r="J2653" s="37">
        <v>40.851058959960902</v>
      </c>
      <c r="K2653" s="37">
        <v>9.6531543731689506</v>
      </c>
      <c r="L2653" s="37">
        <v>34.116306304931598</v>
      </c>
      <c r="M2653" s="37">
        <v>0.77822554111480702</v>
      </c>
      <c r="N2653" s="37">
        <v>16.021892547607401</v>
      </c>
      <c r="O2653" s="37">
        <v>0</v>
      </c>
      <c r="P2653" s="37">
        <v>0</v>
      </c>
      <c r="Q2653" s="37">
        <v>1.30158718675375E-2</v>
      </c>
      <c r="R2653" s="37">
        <v>25</v>
      </c>
      <c r="S2653" s="37">
        <v>0.37656396627426197</v>
      </c>
      <c r="T2653" s="37">
        <v>1004.54656982422</v>
      </c>
      <c r="U2653" s="37">
        <v>1370.90783691406</v>
      </c>
      <c r="V2653" s="13"/>
      <c r="W2653" s="13"/>
      <c r="X2653" s="13"/>
      <c r="Y2653" s="13"/>
      <c r="Z2653" s="13"/>
      <c r="AA2653" s="13"/>
    </row>
    <row r="2654" spans="1:27" ht="15.75" customHeight="1" x14ac:dyDescent="0.2">
      <c r="A2654" s="13"/>
      <c r="B2654" s="37" t="str">
        <f>"CRS25WT6009384"</f>
        <v>CRS25WT6009384</v>
      </c>
      <c r="C2654" s="38">
        <v>45954</v>
      </c>
      <c r="D2654" s="39">
        <v>0.14659722222222224</v>
      </c>
      <c r="E2654" s="37" t="s">
        <v>62</v>
      </c>
      <c r="F2654" s="37">
        <v>329</v>
      </c>
      <c r="G2654" s="37">
        <v>4</v>
      </c>
      <c r="H2654" s="37">
        <v>329.80584716796898</v>
      </c>
      <c r="I2654" s="37">
        <v>10.284143447876</v>
      </c>
      <c r="J2654" s="37">
        <v>40.862655639648402</v>
      </c>
      <c r="K2654" s="37">
        <v>9.6788873672485405</v>
      </c>
      <c r="L2654" s="37">
        <v>34.0747680664063</v>
      </c>
      <c r="M2654" s="37">
        <v>0.78480839729309104</v>
      </c>
      <c r="N2654" s="37">
        <v>16.045042037963899</v>
      </c>
      <c r="O2654" s="37">
        <v>0</v>
      </c>
      <c r="P2654" s="37">
        <v>0</v>
      </c>
      <c r="Q2654" s="37">
        <v>7.9380825627595197E-4</v>
      </c>
      <c r="R2654" s="37">
        <v>25</v>
      </c>
      <c r="S2654" s="37">
        <v>0.384040117263794</v>
      </c>
      <c r="T2654" s="37">
        <v>1005.24334716797</v>
      </c>
      <c r="U2654" s="37">
        <v>1115.93188476562</v>
      </c>
      <c r="V2654" s="13"/>
      <c r="W2654" s="13"/>
      <c r="X2654" s="13"/>
      <c r="Y2654" s="13"/>
      <c r="Z2654" s="13"/>
      <c r="AA2654" s="13"/>
    </row>
    <row r="2655" spans="1:27" ht="15.75" customHeight="1" x14ac:dyDescent="0.2">
      <c r="A2655" s="13"/>
      <c r="B2655" s="37" t="str">
        <f>"CRS25WT6009385"</f>
        <v>CRS25WT6009385</v>
      </c>
      <c r="C2655" s="38">
        <v>45954</v>
      </c>
      <c r="D2655" s="39">
        <v>0.14319444444444443</v>
      </c>
      <c r="E2655" s="37" t="s">
        <v>62</v>
      </c>
      <c r="F2655" s="37">
        <v>324</v>
      </c>
      <c r="G2655" s="37">
        <v>4</v>
      </c>
      <c r="H2655" s="37">
        <v>324.17312622070301</v>
      </c>
      <c r="I2655" s="37">
        <v>10.2544393539429</v>
      </c>
      <c r="J2655" s="37">
        <v>40.9094047546387</v>
      </c>
      <c r="K2655" s="37">
        <v>9.4789161682128906</v>
      </c>
      <c r="L2655" s="37">
        <v>34.199386596679702</v>
      </c>
      <c r="M2655" s="37">
        <v>0.77275520563125599</v>
      </c>
      <c r="N2655" s="37">
        <v>15.7710103988647</v>
      </c>
      <c r="O2655" s="37">
        <v>0</v>
      </c>
      <c r="P2655" s="37">
        <v>0</v>
      </c>
      <c r="Q2655" s="37">
        <v>7.1924505755305301E-4</v>
      </c>
      <c r="R2655" s="37">
        <v>25</v>
      </c>
      <c r="S2655" s="37">
        <v>0.38567626476287797</v>
      </c>
      <c r="T2655" s="37">
        <v>1003.24591064453</v>
      </c>
      <c r="U2655" s="37">
        <v>598.433837890625</v>
      </c>
      <c r="V2655" s="13"/>
      <c r="W2655" s="13"/>
      <c r="X2655" s="13"/>
      <c r="Y2655" s="13"/>
      <c r="Z2655" s="13"/>
      <c r="AA2655" s="13"/>
    </row>
    <row r="2656" spans="1:27" ht="15.75" customHeight="1" x14ac:dyDescent="0.2">
      <c r="A2656" s="13"/>
      <c r="B2656" s="37" t="str">
        <f>"CRS25WT6009386"</f>
        <v>CRS25WT6009386</v>
      </c>
      <c r="C2656" s="38">
        <v>45954</v>
      </c>
      <c r="D2656" s="39">
        <v>0.14587962962962964</v>
      </c>
      <c r="E2656" s="37" t="s">
        <v>62</v>
      </c>
      <c r="F2656" s="37">
        <v>328</v>
      </c>
      <c r="G2656" s="37">
        <v>4</v>
      </c>
      <c r="H2656" s="37">
        <v>328.77981567382801</v>
      </c>
      <c r="I2656" s="37">
        <v>10.272789001464799</v>
      </c>
      <c r="J2656" s="37">
        <v>40.873737335205099</v>
      </c>
      <c r="K2656" s="37">
        <v>9.6517181396484393</v>
      </c>
      <c r="L2656" s="37">
        <v>34.064380645752003</v>
      </c>
      <c r="M2656" s="37">
        <v>0.78301924467086803</v>
      </c>
      <c r="N2656" s="37">
        <v>15.9951257705688</v>
      </c>
      <c r="O2656" s="37">
        <v>0</v>
      </c>
      <c r="P2656" s="37">
        <v>0</v>
      </c>
      <c r="Q2656" s="37">
        <v>1.58792163711041E-3</v>
      </c>
      <c r="R2656" s="37">
        <v>25</v>
      </c>
      <c r="S2656" s="37">
        <v>0.38392955064773598</v>
      </c>
      <c r="T2656" s="37">
        <v>1003.43109130859</v>
      </c>
      <c r="U2656" s="37">
        <v>996.08160400390602</v>
      </c>
      <c r="V2656" s="13"/>
      <c r="W2656" s="13"/>
      <c r="X2656" s="13"/>
      <c r="Y2656" s="13"/>
      <c r="Z2656" s="13"/>
      <c r="AA2656" s="13"/>
    </row>
    <row r="2657" spans="1:27" ht="15.75" customHeight="1" x14ac:dyDescent="0.2">
      <c r="A2657" s="13"/>
      <c r="B2657" s="37" t="str">
        <f>"CRS25WT6009387"</f>
        <v>CRS25WT6009387</v>
      </c>
      <c r="C2657" s="38">
        <v>45954</v>
      </c>
      <c r="D2657" s="37" t="s">
        <v>451</v>
      </c>
      <c r="E2657" s="37" t="s">
        <v>62</v>
      </c>
      <c r="F2657" s="37">
        <v>329</v>
      </c>
      <c r="G2657" s="37">
        <v>4</v>
      </c>
      <c r="H2657" s="37">
        <v>329.59036254882801</v>
      </c>
      <c r="I2657" s="37">
        <v>10.361270904541</v>
      </c>
      <c r="J2657" s="37">
        <v>40.812080383300803</v>
      </c>
      <c r="K2657" s="37">
        <v>9.6690292358398402</v>
      </c>
      <c r="L2657" s="37">
        <v>34.087226867675803</v>
      </c>
      <c r="M2657" s="37">
        <v>0.77942216396331798</v>
      </c>
      <c r="N2657" s="37">
        <v>16.034559249877901</v>
      </c>
      <c r="O2657" s="37">
        <v>0</v>
      </c>
      <c r="P2657" s="37">
        <v>0</v>
      </c>
      <c r="Q2657" s="37">
        <v>1.3014012947678601E-2</v>
      </c>
      <c r="R2657" s="37">
        <v>25</v>
      </c>
      <c r="S2657" s="37">
        <v>0.38177922368049599</v>
      </c>
      <c r="T2657" s="37">
        <v>1003.97412109375</v>
      </c>
      <c r="U2657" s="37">
        <v>1139.26818847656</v>
      </c>
      <c r="V2657" s="13"/>
      <c r="W2657" s="13"/>
      <c r="X2657" s="13"/>
      <c r="Y2657" s="13"/>
      <c r="Z2657" s="13"/>
      <c r="AA2657" s="13"/>
    </row>
    <row r="2658" spans="1:27" ht="15.75" customHeight="1" x14ac:dyDescent="0.2">
      <c r="A2658" s="13"/>
      <c r="B2658" s="37" t="str">
        <f>"CRS25WT6009388"</f>
        <v>CRS25WT6009388</v>
      </c>
      <c r="C2658" s="38">
        <v>45954</v>
      </c>
      <c r="D2658" s="39">
        <v>0.14787037037037037</v>
      </c>
      <c r="E2658" s="37" t="s">
        <v>62</v>
      </c>
      <c r="F2658" s="37">
        <v>326</v>
      </c>
      <c r="G2658" s="37">
        <v>4</v>
      </c>
      <c r="H2658" s="37">
        <v>326.83987426757801</v>
      </c>
      <c r="I2658" s="37">
        <v>10.238369941711399</v>
      </c>
      <c r="J2658" s="37">
        <v>40.802829742431598</v>
      </c>
      <c r="K2658" s="37">
        <v>9.5685157775878906</v>
      </c>
      <c r="L2658" s="37">
        <v>34.157848358154297</v>
      </c>
      <c r="M2658" s="37">
        <v>0.78237313032150302</v>
      </c>
      <c r="N2658" s="37">
        <v>15.9007482528687</v>
      </c>
      <c r="O2658" s="37">
        <v>0</v>
      </c>
      <c r="P2658" s="37">
        <v>0</v>
      </c>
      <c r="Q2658" s="37">
        <v>2.0633758977055502E-3</v>
      </c>
      <c r="R2658" s="37">
        <v>25</v>
      </c>
      <c r="S2658" s="37">
        <v>0.37967786192893999</v>
      </c>
      <c r="T2658" s="37">
        <v>1003.27301025391</v>
      </c>
      <c r="U2658" s="37">
        <v>1083.57006835938</v>
      </c>
      <c r="V2658" s="13"/>
      <c r="W2658" s="13"/>
      <c r="X2658" s="13"/>
      <c r="Y2658" s="13"/>
      <c r="Z2658" s="13"/>
      <c r="AA2658" s="13"/>
    </row>
    <row r="2659" spans="1:27" ht="15.75" customHeight="1" x14ac:dyDescent="0.2">
      <c r="A2659" s="13"/>
      <c r="B2659" s="37" t="str">
        <f>"CRS25WT6009389"</f>
        <v>CRS25WT6009389</v>
      </c>
      <c r="C2659" s="38">
        <v>45957</v>
      </c>
      <c r="D2659" s="39">
        <v>0.75423611111111111</v>
      </c>
      <c r="E2659" s="37" t="s">
        <v>62</v>
      </c>
      <c r="F2659" s="37">
        <v>323</v>
      </c>
      <c r="G2659" s="37">
        <v>4</v>
      </c>
      <c r="H2659" s="37">
        <v>323.304931640625</v>
      </c>
      <c r="I2659" s="37">
        <v>10.2726898193359</v>
      </c>
      <c r="J2659" s="37">
        <v>41.085159301757798</v>
      </c>
      <c r="K2659" s="37">
        <v>9.3681697845459002</v>
      </c>
      <c r="L2659" s="37">
        <v>34.511001586914098</v>
      </c>
      <c r="M2659" s="37">
        <v>0.76602542400360096</v>
      </c>
      <c r="N2659" s="37">
        <v>15.728773117065399</v>
      </c>
      <c r="O2659" s="37">
        <v>0</v>
      </c>
      <c r="P2659" s="37">
        <v>0</v>
      </c>
      <c r="Q2659" s="37">
        <v>2.1597531158477098E-3</v>
      </c>
      <c r="R2659" s="37">
        <v>25</v>
      </c>
      <c r="S2659" s="37">
        <v>0.37568399310112</v>
      </c>
      <c r="T2659" s="37">
        <v>1000.89892578125</v>
      </c>
      <c r="U2659" s="37">
        <v>1924.79162597656</v>
      </c>
      <c r="V2659" s="13"/>
      <c r="W2659" s="13"/>
      <c r="X2659" s="13"/>
      <c r="Y2659" s="13"/>
      <c r="Z2659" s="13"/>
      <c r="AA2659" s="13"/>
    </row>
    <row r="2660" spans="1:27" ht="15.75" customHeight="1" x14ac:dyDescent="0.2">
      <c r="A2660" s="13"/>
      <c r="B2660" s="37" t="str">
        <f>"CRS25WT6009390"</f>
        <v>CRS25WT6009390</v>
      </c>
      <c r="C2660" s="38">
        <v>45957</v>
      </c>
      <c r="D2660" s="39">
        <v>0.76252314814814814</v>
      </c>
      <c r="E2660" s="37" t="s">
        <v>62</v>
      </c>
      <c r="F2660" s="37">
        <v>333</v>
      </c>
      <c r="G2660" s="37">
        <v>4</v>
      </c>
      <c r="H2660" s="37">
        <v>333.73980712890602</v>
      </c>
      <c r="I2660" s="37">
        <v>10.549955368041999</v>
      </c>
      <c r="J2660" s="37">
        <v>41.1868705749512</v>
      </c>
      <c r="K2660" s="37">
        <v>9.6422452926635707</v>
      </c>
      <c r="L2660" s="37">
        <v>34.612255096435497</v>
      </c>
      <c r="M2660" s="37">
        <v>0.76806610822677601</v>
      </c>
      <c r="N2660" s="37">
        <v>16.2364292144775</v>
      </c>
      <c r="O2660" s="37">
        <v>0</v>
      </c>
      <c r="P2660" s="37">
        <v>0</v>
      </c>
      <c r="Q2660" s="37">
        <v>1.4384901151061099E-3</v>
      </c>
      <c r="R2660" s="37">
        <v>25</v>
      </c>
      <c r="S2660" s="37">
        <v>0.36389219760894798</v>
      </c>
      <c r="T2660" s="37">
        <v>996.17529296875</v>
      </c>
      <c r="U2660" s="37">
        <v>2305.142578125</v>
      </c>
      <c r="V2660" s="13"/>
      <c r="W2660" s="13"/>
      <c r="X2660" s="13"/>
      <c r="Y2660" s="13"/>
      <c r="Z2660" s="13"/>
      <c r="AA2660" s="13"/>
    </row>
    <row r="2661" spans="1:27" ht="15.75" customHeight="1" x14ac:dyDescent="0.2">
      <c r="A2661" s="13"/>
      <c r="B2661" s="37" t="str">
        <f>"CRS25WT6009391"</f>
        <v>CRS25WT6009391</v>
      </c>
      <c r="C2661" s="38">
        <v>45957</v>
      </c>
      <c r="D2661" s="39">
        <v>0.75521990740740741</v>
      </c>
      <c r="E2661" s="37" t="s">
        <v>62</v>
      </c>
      <c r="F2661" s="37">
        <v>323</v>
      </c>
      <c r="G2661" s="37">
        <v>4</v>
      </c>
      <c r="H2661" s="37">
        <v>323.90789794921898</v>
      </c>
      <c r="I2661" s="37">
        <v>10.244813919067401</v>
      </c>
      <c r="J2661" s="37">
        <v>41.1200141906738</v>
      </c>
      <c r="K2661" s="37">
        <v>9.36993312835693</v>
      </c>
      <c r="L2661" s="37">
        <v>34.568859100341797</v>
      </c>
      <c r="M2661" s="37">
        <v>0.76888996362686202</v>
      </c>
      <c r="N2661" s="37">
        <v>15.7581071853638</v>
      </c>
      <c r="O2661" s="37">
        <v>0</v>
      </c>
      <c r="P2661" s="37">
        <v>0</v>
      </c>
      <c r="Q2661" s="37">
        <v>1.64484903216362E-2</v>
      </c>
      <c r="R2661" s="37">
        <v>25</v>
      </c>
      <c r="S2661" s="37">
        <v>0.36949539184570301</v>
      </c>
      <c r="T2661" s="37">
        <v>997.166748046875</v>
      </c>
      <c r="U2661" s="37">
        <v>1937.7275390625</v>
      </c>
      <c r="V2661" s="13"/>
      <c r="W2661" s="13"/>
      <c r="X2661" s="13"/>
      <c r="Y2661" s="13"/>
      <c r="Z2661" s="13"/>
      <c r="AA2661" s="13"/>
    </row>
    <row r="2662" spans="1:27" ht="15.75" customHeight="1" x14ac:dyDescent="0.2">
      <c r="A2662" s="13"/>
      <c r="B2662" s="37" t="str">
        <f>"CRS25WT6009392"</f>
        <v>CRS25WT6009392</v>
      </c>
      <c r="C2662" s="38">
        <v>45957</v>
      </c>
      <c r="D2662" s="39">
        <v>0.76173611111111106</v>
      </c>
      <c r="E2662" s="37" t="s">
        <v>62</v>
      </c>
      <c r="F2662" s="37">
        <v>324</v>
      </c>
      <c r="G2662" s="37">
        <v>4</v>
      </c>
      <c r="H2662" s="37">
        <v>324.54928588867199</v>
      </c>
      <c r="I2662" s="37">
        <v>10.307336807251</v>
      </c>
      <c r="J2662" s="37">
        <v>41.1116943359375</v>
      </c>
      <c r="K2662" s="37">
        <v>9.3890476226806605</v>
      </c>
      <c r="L2662" s="37">
        <v>34.5667915344238</v>
      </c>
      <c r="M2662" s="37">
        <v>0.76589423418045</v>
      </c>
      <c r="N2662" s="37">
        <v>15.789310455322299</v>
      </c>
      <c r="O2662" s="37">
        <v>0</v>
      </c>
      <c r="P2662" s="37">
        <v>0</v>
      </c>
      <c r="Q2662" s="37">
        <v>7.2424509562551997E-4</v>
      </c>
      <c r="R2662" s="37">
        <v>25</v>
      </c>
      <c r="S2662" s="37">
        <v>0.36910128593444802</v>
      </c>
      <c r="T2662" s="37">
        <v>996.77734375</v>
      </c>
      <c r="U2662" s="37">
        <v>1108.9990234375</v>
      </c>
      <c r="V2662" s="13"/>
      <c r="W2662" s="13"/>
      <c r="X2662" s="13"/>
      <c r="Y2662" s="13"/>
      <c r="Z2662" s="13"/>
      <c r="AA2662" s="13"/>
    </row>
    <row r="2663" spans="1:27" ht="15.75" customHeight="1" x14ac:dyDescent="0.2">
      <c r="A2663" s="13"/>
      <c r="B2663" s="37" t="str">
        <f>"CRS25WT6009393"</f>
        <v>CRS25WT6009393</v>
      </c>
      <c r="C2663" s="38">
        <v>45957</v>
      </c>
      <c r="D2663" s="39">
        <v>0.75633101851851858</v>
      </c>
      <c r="E2663" s="37" t="s">
        <v>62</v>
      </c>
      <c r="F2663" s="37">
        <v>323</v>
      </c>
      <c r="G2663" s="37">
        <v>4</v>
      </c>
      <c r="H2663" s="37">
        <v>323.82727050781199</v>
      </c>
      <c r="I2663" s="37">
        <v>10.2697868347168</v>
      </c>
      <c r="J2663" s="37">
        <v>41.101898193359403</v>
      </c>
      <c r="K2663" s="37">
        <v>9.3788127899169904</v>
      </c>
      <c r="L2663" s="37">
        <v>34.527534484863303</v>
      </c>
      <c r="M2663" s="37">
        <v>0.76716732978820801</v>
      </c>
      <c r="N2663" s="37">
        <v>15.7541847229004</v>
      </c>
      <c r="O2663" s="37">
        <v>0</v>
      </c>
      <c r="P2663" s="37">
        <v>0</v>
      </c>
      <c r="Q2663" s="37">
        <v>5.7938080281019202E-3</v>
      </c>
      <c r="R2663" s="37">
        <v>25</v>
      </c>
      <c r="S2663" s="37">
        <v>0.36998620629310602</v>
      </c>
      <c r="T2663" s="37">
        <v>998.92736816406205</v>
      </c>
      <c r="U2663" s="37">
        <v>1346.12939453125</v>
      </c>
      <c r="V2663" s="13"/>
      <c r="W2663" s="13"/>
      <c r="X2663" s="13"/>
      <c r="Y2663" s="13"/>
      <c r="Z2663" s="13"/>
      <c r="AA2663" s="13"/>
    </row>
    <row r="2664" spans="1:27" ht="15.75" customHeight="1" x14ac:dyDescent="0.2">
      <c r="A2664" s="13"/>
      <c r="B2664" s="37" t="str">
        <f>"CRS25WT6009394"</f>
        <v>CRS25WT6009394</v>
      </c>
      <c r="C2664" s="38">
        <v>45957</v>
      </c>
      <c r="D2664" s="39">
        <v>0.73940972222222223</v>
      </c>
      <c r="E2664" s="37" t="s">
        <v>62</v>
      </c>
      <c r="F2664" s="37">
        <v>333</v>
      </c>
      <c r="G2664" s="37">
        <v>4</v>
      </c>
      <c r="H2664" s="37">
        <v>333.81750488281199</v>
      </c>
      <c r="I2664" s="37">
        <v>10.5628662109375</v>
      </c>
      <c r="J2664" s="37">
        <v>41.143634796142599</v>
      </c>
      <c r="K2664" s="37">
        <v>9.6745233535766602</v>
      </c>
      <c r="L2664" s="37">
        <v>34.504802703857401</v>
      </c>
      <c r="M2664" s="37">
        <v>0.76811224222183205</v>
      </c>
      <c r="N2664" s="37">
        <v>16.240209579467798</v>
      </c>
      <c r="O2664" s="37">
        <v>0</v>
      </c>
      <c r="P2664" s="37">
        <v>0</v>
      </c>
      <c r="Q2664" s="37">
        <v>1.27009321004152E-2</v>
      </c>
      <c r="R2664" s="37">
        <v>25</v>
      </c>
      <c r="S2664" s="37">
        <v>0.36777472496032698</v>
      </c>
      <c r="T2664" s="37">
        <v>997.56353759765602</v>
      </c>
      <c r="U2664" s="37">
        <v>2663.39111328125</v>
      </c>
      <c r="V2664" s="13"/>
      <c r="W2664" s="13"/>
      <c r="X2664" s="13"/>
      <c r="Y2664" s="13"/>
      <c r="Z2664" s="13"/>
      <c r="AA2664" s="13"/>
    </row>
    <row r="2665" spans="1:27" ht="15.75" customHeight="1" x14ac:dyDescent="0.2">
      <c r="A2665" s="13"/>
      <c r="B2665" s="37" t="str">
        <f>"CRS25WT6009395"</f>
        <v>CRS25WT6009395</v>
      </c>
      <c r="C2665" s="38">
        <v>45957</v>
      </c>
      <c r="D2665" s="39">
        <v>0.73879629629629628</v>
      </c>
      <c r="E2665" s="37" t="s">
        <v>62</v>
      </c>
      <c r="F2665" s="37">
        <v>329</v>
      </c>
      <c r="G2665" s="37">
        <v>4</v>
      </c>
      <c r="H2665" s="37">
        <v>329.24765014648398</v>
      </c>
      <c r="I2665" s="37">
        <v>10.436552047729499</v>
      </c>
      <c r="J2665" s="37">
        <v>41.134613037109403</v>
      </c>
      <c r="K2665" s="37">
        <v>9.5426540374755895</v>
      </c>
      <c r="L2665" s="37">
        <v>34.502735137939503</v>
      </c>
      <c r="M2665" s="37">
        <v>0.766934394836426</v>
      </c>
      <c r="N2665" s="37">
        <v>16.017887115478501</v>
      </c>
      <c r="O2665" s="37">
        <v>0</v>
      </c>
      <c r="P2665" s="37">
        <v>0</v>
      </c>
      <c r="Q2665" s="37">
        <v>2.0560612902045302E-3</v>
      </c>
      <c r="R2665" s="37">
        <v>25</v>
      </c>
      <c r="S2665" s="37">
        <v>0.36323791742324801</v>
      </c>
      <c r="T2665" s="37">
        <v>998.91394042968795</v>
      </c>
      <c r="U2665" s="37">
        <v>1309.08837890625</v>
      </c>
      <c r="V2665" s="13"/>
      <c r="W2665" s="13"/>
      <c r="X2665" s="13"/>
      <c r="Y2665" s="13"/>
      <c r="Z2665" s="13"/>
      <c r="AA2665" s="13"/>
    </row>
    <row r="2666" spans="1:27" ht="15.75" customHeight="1" x14ac:dyDescent="0.2">
      <c r="A2666" s="13"/>
      <c r="B2666" s="37" t="str">
        <f>"CRS25WT6009396"</f>
        <v>CRS25WT6009396</v>
      </c>
      <c r="C2666" s="38">
        <v>45957</v>
      </c>
      <c r="D2666" s="39">
        <v>0.74177083333333327</v>
      </c>
      <c r="E2666" s="37" t="s">
        <v>62</v>
      </c>
      <c r="F2666" s="37">
        <v>333</v>
      </c>
      <c r="G2666" s="37">
        <v>4</v>
      </c>
      <c r="H2666" s="37">
        <v>333.30349731445301</v>
      </c>
      <c r="I2666" s="37">
        <v>10.559786796569799</v>
      </c>
      <c r="J2666" s="37">
        <v>41.132789611816399</v>
      </c>
      <c r="K2666" s="37">
        <v>9.6342391967773402</v>
      </c>
      <c r="L2666" s="37">
        <v>34.5957221984863</v>
      </c>
      <c r="M2666" s="37">
        <v>0.76735538244247403</v>
      </c>
      <c r="N2666" s="37">
        <v>16.215202331543001</v>
      </c>
      <c r="O2666" s="37">
        <v>0</v>
      </c>
      <c r="P2666" s="37">
        <v>0</v>
      </c>
      <c r="Q2666" s="37">
        <v>1.3015873730182599E-2</v>
      </c>
      <c r="R2666" s="37">
        <v>25</v>
      </c>
      <c r="S2666" s="37">
        <v>0.36631435155868503</v>
      </c>
      <c r="T2666" s="37">
        <v>997.324951171875</v>
      </c>
      <c r="U2666" s="37">
        <v>1703.18090820313</v>
      </c>
      <c r="V2666" s="13"/>
      <c r="W2666" s="13"/>
      <c r="X2666" s="13"/>
      <c r="Y2666" s="13"/>
      <c r="Z2666" s="13"/>
      <c r="AA2666" s="13"/>
    </row>
    <row r="2667" spans="1:27" ht="15.75" customHeight="1" x14ac:dyDescent="0.2">
      <c r="A2667" s="13"/>
      <c r="B2667" s="37" t="str">
        <f>"CRS25WT6009397"</f>
        <v>CRS25WT6009397</v>
      </c>
      <c r="C2667" s="38">
        <v>45957</v>
      </c>
      <c r="D2667" s="39">
        <v>0.74076388888888889</v>
      </c>
      <c r="E2667" s="37" t="s">
        <v>62</v>
      </c>
      <c r="F2667" s="37">
        <v>333</v>
      </c>
      <c r="G2667" s="37">
        <v>4</v>
      </c>
      <c r="H2667" s="37">
        <v>333.63650512695301</v>
      </c>
      <c r="I2667" s="37">
        <v>10.553651809692401</v>
      </c>
      <c r="J2667" s="37">
        <v>41.132282257080099</v>
      </c>
      <c r="K2667" s="37">
        <v>9.6936588287353498</v>
      </c>
      <c r="L2667" s="37">
        <v>34.418014526367202</v>
      </c>
      <c r="M2667" s="37">
        <v>0.76857805252075195</v>
      </c>
      <c r="N2667" s="37">
        <v>16.231403350830099</v>
      </c>
      <c r="O2667" s="37">
        <v>0</v>
      </c>
      <c r="P2667" s="37">
        <v>0</v>
      </c>
      <c r="Q2667" s="37">
        <v>3.1648569274693701E-3</v>
      </c>
      <c r="R2667" s="37">
        <v>25</v>
      </c>
      <c r="S2667" s="37">
        <v>0.36310690641403198</v>
      </c>
      <c r="T2667" s="37">
        <v>997.00183105468705</v>
      </c>
      <c r="U2667" s="37">
        <v>1311.86437988281</v>
      </c>
      <c r="V2667" s="13"/>
      <c r="W2667" s="13"/>
      <c r="X2667" s="13"/>
      <c r="Y2667" s="13"/>
      <c r="Z2667" s="13"/>
      <c r="AA2667" s="13"/>
    </row>
    <row r="2668" spans="1:27" ht="15.75" customHeight="1" x14ac:dyDescent="0.2">
      <c r="A2668" s="13"/>
      <c r="B2668" s="37" t="str">
        <f>"CRS25WT6009398"</f>
        <v>CRS25WT6009398</v>
      </c>
      <c r="C2668" s="38">
        <v>45957</v>
      </c>
      <c r="D2668" s="39">
        <v>0.74532407407407408</v>
      </c>
      <c r="E2668" s="37" t="s">
        <v>62</v>
      </c>
      <c r="F2668" s="37">
        <v>323</v>
      </c>
      <c r="G2668" s="37">
        <v>4</v>
      </c>
      <c r="H2668" s="37">
        <v>323.40338134765602</v>
      </c>
      <c r="I2668" s="37">
        <v>10.2210130691528</v>
      </c>
      <c r="J2668" s="37">
        <v>41.130359649658203</v>
      </c>
      <c r="K2668" s="37">
        <v>9.3654155731201207</v>
      </c>
      <c r="L2668" s="37">
        <v>34.531665802002003</v>
      </c>
      <c r="M2668" s="37">
        <v>0.76928651332855202</v>
      </c>
      <c r="N2668" s="37">
        <v>15.733562469482401</v>
      </c>
      <c r="O2668" s="37">
        <v>0</v>
      </c>
      <c r="P2668" s="37">
        <v>0</v>
      </c>
      <c r="Q2668" s="37">
        <v>6.5079359337687501E-3</v>
      </c>
      <c r="R2668" s="37">
        <v>25</v>
      </c>
      <c r="S2668" s="37">
        <v>0.37514248490333602</v>
      </c>
      <c r="T2668" s="37">
        <v>999.56433105468705</v>
      </c>
      <c r="U2668" s="37">
        <v>1771.84851074219</v>
      </c>
      <c r="V2668" s="13"/>
      <c r="W2668" s="13"/>
      <c r="X2668" s="13"/>
      <c r="Y2668" s="13"/>
      <c r="Z2668" s="13"/>
      <c r="AA2668" s="13"/>
    </row>
    <row r="2669" spans="1:27" ht="15.75" customHeight="1" x14ac:dyDescent="0.2">
      <c r="A2669" s="13"/>
      <c r="B2669" s="37" t="str">
        <f>"CRS25WT6009399"</f>
        <v>CRS25WT6009399</v>
      </c>
      <c r="C2669" s="38">
        <v>45957</v>
      </c>
      <c r="D2669" s="39">
        <v>0.74458333333333337</v>
      </c>
      <c r="E2669" s="37" t="s">
        <v>62</v>
      </c>
      <c r="F2669" s="37">
        <v>324</v>
      </c>
      <c r="G2669" s="37">
        <v>4</v>
      </c>
      <c r="H2669" s="37">
        <v>324.36962890625</v>
      </c>
      <c r="I2669" s="37">
        <v>10.2362422943115</v>
      </c>
      <c r="J2669" s="37">
        <v>41.1347846984863</v>
      </c>
      <c r="K2669" s="37">
        <v>9.3799257278442401</v>
      </c>
      <c r="L2669" s="37">
        <v>34.581260681152301</v>
      </c>
      <c r="M2669" s="37">
        <v>0.77035409212112405</v>
      </c>
      <c r="N2669" s="37">
        <v>15.780570983886699</v>
      </c>
      <c r="O2669" s="37">
        <v>0</v>
      </c>
      <c r="P2669" s="37">
        <v>0</v>
      </c>
      <c r="Q2669" s="37">
        <v>5.3969044238328899E-3</v>
      </c>
      <c r="R2669" s="37">
        <v>25</v>
      </c>
      <c r="S2669" s="37">
        <v>0.36785918474197399</v>
      </c>
      <c r="T2669" s="37">
        <v>997.94494628906295</v>
      </c>
      <c r="U2669" s="37">
        <v>2312.66943359375</v>
      </c>
      <c r="V2669" s="13"/>
      <c r="W2669" s="13"/>
      <c r="X2669" s="13"/>
      <c r="Y2669" s="13"/>
      <c r="Z2669" s="13"/>
      <c r="AA2669" s="13"/>
    </row>
    <row r="2670" spans="1:27" ht="15.75" customHeight="1" x14ac:dyDescent="0.2">
      <c r="A2670" s="13"/>
      <c r="B2670" s="37" t="str">
        <f>"CRS25WT6009401"</f>
        <v>CRS25WT6009401</v>
      </c>
      <c r="C2670" s="38">
        <v>45957</v>
      </c>
      <c r="D2670" s="39">
        <v>0.73611111111111116</v>
      </c>
      <c r="E2670" s="37" t="s">
        <v>62</v>
      </c>
      <c r="F2670" s="37">
        <v>326</v>
      </c>
      <c r="G2670" s="37">
        <v>4</v>
      </c>
      <c r="H2670" s="37">
        <v>326.89694213867199</v>
      </c>
      <c r="I2670" s="37">
        <v>10.3868818283081</v>
      </c>
      <c r="J2670" s="37">
        <v>41.149570465087898</v>
      </c>
      <c r="K2670" s="37">
        <v>9.4220438003540004</v>
      </c>
      <c r="L2670" s="37">
        <v>34.694911956787102</v>
      </c>
      <c r="M2670" s="37">
        <v>0.76482200622558605</v>
      </c>
      <c r="N2670" s="37">
        <v>15.9035243988037</v>
      </c>
      <c r="O2670" s="37">
        <v>0</v>
      </c>
      <c r="P2670" s="37">
        <v>0</v>
      </c>
      <c r="Q2670" s="37">
        <v>4.1267517954111099E-3</v>
      </c>
      <c r="R2670" s="37">
        <v>25</v>
      </c>
      <c r="S2670" s="37">
        <v>0.362648755311966</v>
      </c>
      <c r="T2670" s="37">
        <v>1001.09069824219</v>
      </c>
      <c r="U2670" s="37">
        <v>800.73394775390602</v>
      </c>
      <c r="V2670" s="13"/>
      <c r="W2670" s="13"/>
      <c r="X2670" s="13"/>
      <c r="Y2670" s="13"/>
      <c r="Z2670" s="13"/>
      <c r="AA2670" s="13"/>
    </row>
    <row r="2671" spans="1:27" ht="15.75" customHeight="1" x14ac:dyDescent="0.2">
      <c r="A2671" s="13"/>
      <c r="B2671" s="37" t="str">
        <f>"CRS25WT6009402"</f>
        <v>CRS25WT6009402</v>
      </c>
      <c r="C2671" s="38">
        <v>45957</v>
      </c>
      <c r="D2671" s="39">
        <v>0.73517361111111112</v>
      </c>
      <c r="E2671" s="37" t="s">
        <v>62</v>
      </c>
      <c r="F2671" s="37">
        <v>331</v>
      </c>
      <c r="G2671" s="37">
        <v>4</v>
      </c>
      <c r="H2671" s="37">
        <v>331.71569824218801</v>
      </c>
      <c r="I2671" s="37">
        <v>10.2933959960938</v>
      </c>
      <c r="J2671" s="37">
        <v>41.173149108886697</v>
      </c>
      <c r="K2671" s="37">
        <v>9.6003866195678693</v>
      </c>
      <c r="L2671" s="37">
        <v>34.552330017089801</v>
      </c>
      <c r="M2671" s="37">
        <v>0.78269624710082997</v>
      </c>
      <c r="N2671" s="37">
        <v>16.137956619262699</v>
      </c>
      <c r="O2671" s="37">
        <v>0</v>
      </c>
      <c r="P2671" s="37">
        <v>0</v>
      </c>
      <c r="Q2671" s="37">
        <v>6.6121029667556303E-3</v>
      </c>
      <c r="R2671" s="37">
        <v>25</v>
      </c>
      <c r="S2671" s="37">
        <v>0.37274330854415899</v>
      </c>
      <c r="T2671" s="37">
        <v>1001.65460205078</v>
      </c>
      <c r="U2671" s="37">
        <v>1176.73791503906</v>
      </c>
      <c r="V2671" s="13"/>
      <c r="W2671" s="13"/>
      <c r="X2671" s="13"/>
      <c r="Y2671" s="13"/>
      <c r="Z2671" s="13"/>
      <c r="AA2671" s="13"/>
    </row>
    <row r="2672" spans="1:27" ht="15.75" customHeight="1" x14ac:dyDescent="0.2">
      <c r="A2672" s="13"/>
      <c r="B2672" s="37" t="str">
        <f>"CRS25WT6009403"</f>
        <v>CRS25WT6009403</v>
      </c>
      <c r="C2672" s="38">
        <v>45957</v>
      </c>
      <c r="D2672" s="39">
        <v>0.73766203703703714</v>
      </c>
      <c r="E2672" s="37" t="s">
        <v>62</v>
      </c>
      <c r="F2672" s="37">
        <v>328</v>
      </c>
      <c r="G2672" s="37">
        <v>4</v>
      </c>
      <c r="H2672" s="37">
        <v>328.39315795898398</v>
      </c>
      <c r="I2672" s="37">
        <v>10.434283256530801</v>
      </c>
      <c r="J2672" s="37">
        <v>41.161270141601598</v>
      </c>
      <c r="K2672" s="37">
        <v>9.4770212173461896</v>
      </c>
      <c r="L2672" s="37">
        <v>34.651515960693402</v>
      </c>
      <c r="M2672" s="37">
        <v>0.76461482048034701</v>
      </c>
      <c r="N2672" s="37">
        <v>15.976315498352101</v>
      </c>
      <c r="O2672" s="37">
        <v>0</v>
      </c>
      <c r="P2672" s="37">
        <v>0</v>
      </c>
      <c r="Q2672" s="37">
        <v>1.6507007181644402E-2</v>
      </c>
      <c r="R2672" s="37">
        <v>25</v>
      </c>
      <c r="S2672" s="37">
        <v>0.36185458302497903</v>
      </c>
      <c r="T2672" s="37">
        <v>1002.2890625</v>
      </c>
      <c r="U2672" s="37">
        <v>946.658935546875</v>
      </c>
      <c r="V2672" s="13"/>
      <c r="W2672" s="13"/>
      <c r="X2672" s="13"/>
      <c r="Y2672" s="13"/>
      <c r="Z2672" s="13"/>
      <c r="AA2672" s="13"/>
    </row>
    <row r="2673" spans="1:27" ht="15.75" customHeight="1" x14ac:dyDescent="0.2">
      <c r="A2673" s="13"/>
      <c r="B2673" s="37" t="str">
        <f>"CRS25WT6009404"</f>
        <v>CRS25WT6009404</v>
      </c>
      <c r="C2673" s="38">
        <v>45957</v>
      </c>
      <c r="D2673" s="39">
        <v>0.73689814814814814</v>
      </c>
      <c r="E2673" s="37" t="s">
        <v>62</v>
      </c>
      <c r="F2673" s="37">
        <v>327</v>
      </c>
      <c r="G2673" s="37">
        <v>4</v>
      </c>
      <c r="H2673" s="37">
        <v>327.40805053710898</v>
      </c>
      <c r="I2673" s="37">
        <v>10.390683174133301</v>
      </c>
      <c r="J2673" s="37">
        <v>41.133998870849602</v>
      </c>
      <c r="K2673" s="37">
        <v>9.4553575515747106</v>
      </c>
      <c r="L2673" s="37">
        <v>34.626720428466797</v>
      </c>
      <c r="M2673" s="37">
        <v>0.76602745056152299</v>
      </c>
      <c r="N2673" s="37">
        <v>15.9283895492554</v>
      </c>
      <c r="O2673" s="37">
        <v>0</v>
      </c>
      <c r="P2673" s="37">
        <v>0</v>
      </c>
      <c r="Q2673" s="37">
        <v>6.0317069292068499E-3</v>
      </c>
      <c r="R2673" s="37">
        <v>25</v>
      </c>
      <c r="S2673" s="37">
        <v>0.36777266860008201</v>
      </c>
      <c r="T2673" s="37">
        <v>1001.32922363281</v>
      </c>
      <c r="U2673" s="37">
        <v>980.86822509765602</v>
      </c>
      <c r="V2673" s="13"/>
      <c r="W2673" s="13"/>
      <c r="X2673" s="13"/>
      <c r="Y2673" s="13"/>
      <c r="Z2673" s="13"/>
      <c r="AA2673" s="13"/>
    </row>
    <row r="2674" spans="1:27" ht="15.75" customHeight="1" x14ac:dyDescent="0.2">
      <c r="A2674" s="13"/>
      <c r="B2674" s="37" t="str">
        <f>"CRS25WT6009406"</f>
        <v>CRS25WT6009406</v>
      </c>
      <c r="C2674" s="38">
        <v>45957</v>
      </c>
      <c r="D2674" s="39">
        <v>0.89733796296296298</v>
      </c>
      <c r="E2674" s="37" t="s">
        <v>62</v>
      </c>
      <c r="F2674" s="37">
        <v>330</v>
      </c>
      <c r="G2674" s="37">
        <v>4</v>
      </c>
      <c r="H2674" s="37">
        <v>330.52310180664102</v>
      </c>
      <c r="I2674" s="37">
        <v>10.2831172943115</v>
      </c>
      <c r="J2674" s="37">
        <v>40.927711486816399</v>
      </c>
      <c r="K2674" s="37">
        <v>9.6670446395874006</v>
      </c>
      <c r="L2674" s="37">
        <v>34.190708160400398</v>
      </c>
      <c r="M2674" s="37">
        <v>0.78534334897994995</v>
      </c>
      <c r="N2674" s="37">
        <v>16.0799369812012</v>
      </c>
      <c r="O2674" s="37">
        <v>0</v>
      </c>
      <c r="P2674" s="37">
        <v>0</v>
      </c>
      <c r="Q2674" s="37">
        <v>8.2242451608181E-3</v>
      </c>
      <c r="R2674" s="37">
        <v>25</v>
      </c>
      <c r="S2674" s="37">
        <v>0.373818248510361</v>
      </c>
      <c r="T2674" s="37">
        <v>999.37896728515602</v>
      </c>
      <c r="U2674" s="37">
        <v>643.93280029296898</v>
      </c>
      <c r="V2674" s="13"/>
      <c r="W2674" s="13"/>
      <c r="X2674" s="13"/>
      <c r="Y2674" s="13"/>
      <c r="Z2674" s="13"/>
      <c r="AA2674" s="13"/>
    </row>
    <row r="2675" spans="1:27" ht="15.75" customHeight="1" x14ac:dyDescent="0.2">
      <c r="A2675" s="13"/>
      <c r="B2675" s="37" t="str">
        <f>"CRS25WT6009407"</f>
        <v>CRS25WT6009407</v>
      </c>
      <c r="C2675" s="38">
        <v>45957</v>
      </c>
      <c r="D2675" s="39">
        <v>0.90109953703703705</v>
      </c>
      <c r="E2675" s="37" t="s">
        <v>62</v>
      </c>
      <c r="F2675" s="37">
        <v>329</v>
      </c>
      <c r="G2675" s="37">
        <v>4</v>
      </c>
      <c r="H2675" s="37">
        <v>329.46322631835898</v>
      </c>
      <c r="I2675" s="37">
        <v>10.247860908508301</v>
      </c>
      <c r="J2675" s="37">
        <v>40.916938781738303</v>
      </c>
      <c r="K2675" s="37">
        <v>9.6453733444213903</v>
      </c>
      <c r="L2675" s="37">
        <v>34.157646179199197</v>
      </c>
      <c r="M2675" s="37">
        <v>0.785725057125092</v>
      </c>
      <c r="N2675" s="37">
        <v>16.028373718261701</v>
      </c>
      <c r="O2675" s="37">
        <v>0</v>
      </c>
      <c r="P2675" s="37">
        <v>0</v>
      </c>
      <c r="Q2675" s="37">
        <v>2.0633758977055502E-3</v>
      </c>
      <c r="R2675" s="37">
        <v>25</v>
      </c>
      <c r="S2675" s="37">
        <v>0.36964997649192799</v>
      </c>
      <c r="T2675" s="37">
        <v>999.17785644531295</v>
      </c>
      <c r="U2675" s="37">
        <v>713.79541015625</v>
      </c>
      <c r="V2675" s="13"/>
      <c r="W2675" s="13"/>
      <c r="X2675" s="13"/>
      <c r="Y2675" s="13"/>
      <c r="Z2675" s="13"/>
      <c r="AA2675" s="13"/>
    </row>
    <row r="2676" spans="1:27" ht="15.75" customHeight="1" x14ac:dyDescent="0.2">
      <c r="A2676" s="13"/>
      <c r="B2676" s="37" t="str">
        <f>"CRS25WT6009408"</f>
        <v>CRS25WT6009408</v>
      </c>
      <c r="C2676" s="38">
        <v>45957</v>
      </c>
      <c r="D2676" s="39">
        <v>0.89811342592592591</v>
      </c>
      <c r="E2676" s="37" t="s">
        <v>62</v>
      </c>
      <c r="F2676" s="37">
        <v>330</v>
      </c>
      <c r="G2676" s="37">
        <v>4</v>
      </c>
      <c r="H2676" s="37">
        <v>330.57662963867199</v>
      </c>
      <c r="I2676" s="37">
        <v>10.340089797973601</v>
      </c>
      <c r="J2676" s="37">
        <v>40.925559997558601</v>
      </c>
      <c r="K2676" s="37">
        <v>9.6797256469726598</v>
      </c>
      <c r="L2676" s="37">
        <v>34.151447296142599</v>
      </c>
      <c r="M2676" s="37">
        <v>0.78118377923965499</v>
      </c>
      <c r="N2676" s="37">
        <v>16.082540512085</v>
      </c>
      <c r="O2676" s="37">
        <v>0</v>
      </c>
      <c r="P2676" s="37">
        <v>0</v>
      </c>
      <c r="Q2676" s="37">
        <v>1.2896980158984699E-2</v>
      </c>
      <c r="R2676" s="37">
        <v>25</v>
      </c>
      <c r="S2676" s="37">
        <v>0.36977997422218301</v>
      </c>
      <c r="T2676" s="37">
        <v>998.43572998046898</v>
      </c>
      <c r="U2676" s="37">
        <v>1447.4609375</v>
      </c>
      <c r="V2676" s="13"/>
      <c r="W2676" s="13"/>
      <c r="X2676" s="13"/>
      <c r="Y2676" s="13"/>
      <c r="Z2676" s="13"/>
      <c r="AA2676" s="13"/>
    </row>
    <row r="2677" spans="1:27" ht="15.75" customHeight="1" x14ac:dyDescent="0.2">
      <c r="A2677" s="13"/>
      <c r="B2677" s="37" t="str">
        <f>"CRS25WT6009409"</f>
        <v>CRS25WT6009409</v>
      </c>
      <c r="C2677" s="38">
        <v>45957</v>
      </c>
      <c r="D2677" s="39">
        <v>0.90452546296296299</v>
      </c>
      <c r="E2677" s="37" t="s">
        <v>62</v>
      </c>
      <c r="F2677" s="37">
        <v>329</v>
      </c>
      <c r="G2677" s="37">
        <v>4</v>
      </c>
      <c r="H2677" s="37">
        <v>329.24337768554699</v>
      </c>
      <c r="I2677" s="37">
        <v>10.299578666686999</v>
      </c>
      <c r="J2677" s="37">
        <v>40.975597381591797</v>
      </c>
      <c r="K2677" s="37">
        <v>9.6214752197265607</v>
      </c>
      <c r="L2677" s="37">
        <v>34.219638824462898</v>
      </c>
      <c r="M2677" s="37">
        <v>0.78013956546783403</v>
      </c>
      <c r="N2677" s="37">
        <v>16.0176792144775</v>
      </c>
      <c r="O2677" s="37">
        <v>0</v>
      </c>
      <c r="P2677" s="37">
        <v>0</v>
      </c>
      <c r="Q2677" s="37">
        <v>3.1758430413901802E-3</v>
      </c>
      <c r="R2677" s="37">
        <v>25</v>
      </c>
      <c r="S2677" s="37">
        <v>0.36825656890869102</v>
      </c>
      <c r="T2677" s="37">
        <v>998.68377685546898</v>
      </c>
      <c r="U2677" s="37">
        <v>663.78820800781205</v>
      </c>
      <c r="V2677" s="13"/>
      <c r="W2677" s="13"/>
      <c r="X2677" s="13"/>
      <c r="Y2677" s="13"/>
      <c r="Z2677" s="13"/>
      <c r="AA2677" s="13"/>
    </row>
    <row r="2678" spans="1:27" ht="15.75" customHeight="1" x14ac:dyDescent="0.2">
      <c r="A2678" s="13"/>
      <c r="B2678" s="37" t="str">
        <f>"CRS25WT6009410"</f>
        <v>CRS25WT6009410</v>
      </c>
      <c r="C2678" s="38">
        <v>45957</v>
      </c>
      <c r="D2678" s="39">
        <v>0.9035185185185185</v>
      </c>
      <c r="E2678" s="37" t="s">
        <v>62</v>
      </c>
      <c r="F2678" s="37">
        <v>331</v>
      </c>
      <c r="G2678" s="37">
        <v>4</v>
      </c>
      <c r="H2678" s="37">
        <v>331.082275390625</v>
      </c>
      <c r="I2678" s="37">
        <v>10.310435295105</v>
      </c>
      <c r="J2678" s="37">
        <v>40.962924957275398</v>
      </c>
      <c r="K2678" s="37">
        <v>9.6670398712158203</v>
      </c>
      <c r="L2678" s="37">
        <v>34.248569488525398</v>
      </c>
      <c r="M2678" s="37">
        <v>0.78391319513320901</v>
      </c>
      <c r="N2678" s="37">
        <v>16.107141494751001</v>
      </c>
      <c r="O2678" s="37">
        <v>0</v>
      </c>
      <c r="P2678" s="37">
        <v>0</v>
      </c>
      <c r="Q2678" s="37">
        <v>1.3014012947678601E-2</v>
      </c>
      <c r="R2678" s="37">
        <v>25</v>
      </c>
      <c r="S2678" s="37">
        <v>0.37498387694358798</v>
      </c>
      <c r="T2678" s="37">
        <v>998.60528564453102</v>
      </c>
      <c r="U2678" s="37">
        <v>707.20556640625</v>
      </c>
      <c r="V2678" s="13"/>
      <c r="W2678" s="13"/>
      <c r="X2678" s="13"/>
      <c r="Y2678" s="13"/>
      <c r="Z2678" s="13"/>
      <c r="AA2678" s="13"/>
    </row>
    <row r="2679" spans="1:27" ht="15.75" customHeight="1" x14ac:dyDescent="0.2">
      <c r="A2679" s="13"/>
      <c r="B2679" s="37" t="str">
        <f>"CRS25WT6009411"</f>
        <v>CRS25WT6009411</v>
      </c>
      <c r="C2679" s="38">
        <v>45957</v>
      </c>
      <c r="D2679" s="39">
        <v>0.90533564814814815</v>
      </c>
      <c r="E2679" s="37" t="s">
        <v>62</v>
      </c>
      <c r="F2679" s="37">
        <v>329</v>
      </c>
      <c r="G2679" s="37">
        <v>4</v>
      </c>
      <c r="H2679" s="37">
        <v>329.90670776367199</v>
      </c>
      <c r="I2679" s="37">
        <v>10.259270668029799</v>
      </c>
      <c r="J2679" s="37">
        <v>40.932647705078097</v>
      </c>
      <c r="K2679" s="37">
        <v>9.6513490676879901</v>
      </c>
      <c r="L2679" s="37">
        <v>34.182441711425803</v>
      </c>
      <c r="M2679" s="37">
        <v>0.78560602664947499</v>
      </c>
      <c r="N2679" s="37">
        <v>16.049949645996101</v>
      </c>
      <c r="O2679" s="37">
        <v>0</v>
      </c>
      <c r="P2679" s="37">
        <v>0</v>
      </c>
      <c r="Q2679" s="37">
        <v>1.6448453068733201E-2</v>
      </c>
      <c r="R2679" s="37">
        <v>25</v>
      </c>
      <c r="S2679" s="37">
        <v>0.37378093600273099</v>
      </c>
      <c r="T2679" s="37">
        <v>998.12713623046898</v>
      </c>
      <c r="U2679" s="37">
        <v>689.1259765625</v>
      </c>
      <c r="V2679" s="13"/>
      <c r="W2679" s="13"/>
      <c r="X2679" s="13"/>
      <c r="Y2679" s="13"/>
      <c r="Z2679" s="13"/>
      <c r="AA2679" s="13"/>
    </row>
    <row r="2680" spans="1:27" ht="15.75" customHeight="1" x14ac:dyDescent="0.2">
      <c r="A2680" s="13"/>
      <c r="B2680" s="37" t="str">
        <f>"CRS25WT6009412"</f>
        <v>CRS25WT6009412</v>
      </c>
      <c r="C2680" s="38">
        <v>45957</v>
      </c>
      <c r="D2680" s="39">
        <v>0.90239583333333329</v>
      </c>
      <c r="E2680" s="37" t="s">
        <v>62</v>
      </c>
      <c r="F2680" s="37">
        <v>330</v>
      </c>
      <c r="G2680" s="37">
        <v>4</v>
      </c>
      <c r="H2680" s="37">
        <v>330.16928100585898</v>
      </c>
      <c r="I2680" s="37">
        <v>10.35289478302</v>
      </c>
      <c r="J2680" s="37">
        <v>40.9472846984863</v>
      </c>
      <c r="K2680" s="37">
        <v>9.6491146087646502</v>
      </c>
      <c r="L2680" s="37">
        <v>34.217571258544901</v>
      </c>
      <c r="M2680" s="37">
        <v>0.77884268760681197</v>
      </c>
      <c r="N2680" s="37">
        <v>16.06272315979</v>
      </c>
      <c r="O2680" s="37">
        <v>0</v>
      </c>
      <c r="P2680" s="37">
        <v>0</v>
      </c>
      <c r="Q2680" s="37">
        <v>7.2854652535170295E-4</v>
      </c>
      <c r="R2680" s="37">
        <v>25</v>
      </c>
      <c r="S2680" s="37">
        <v>0.37172231078147899</v>
      </c>
      <c r="T2680" s="37">
        <v>997.9873046875</v>
      </c>
      <c r="U2680" s="37">
        <v>556.83673095703102</v>
      </c>
      <c r="V2680" s="13"/>
      <c r="W2680" s="13"/>
      <c r="X2680" s="13"/>
      <c r="Y2680" s="13"/>
      <c r="Z2680" s="13"/>
      <c r="AA2680" s="13"/>
    </row>
    <row r="2681" spans="1:27" ht="15.75" customHeight="1" x14ac:dyDescent="0.2">
      <c r="A2681" s="13"/>
      <c r="B2681" s="37" t="str">
        <f>"CRS25WT6009413"</f>
        <v>CRS25WT6009413</v>
      </c>
      <c r="C2681" s="38">
        <v>45957</v>
      </c>
      <c r="D2681" s="37" t="s">
        <v>452</v>
      </c>
      <c r="E2681" s="37" t="s">
        <v>62</v>
      </c>
      <c r="F2681" s="37">
        <v>331</v>
      </c>
      <c r="G2681" s="37">
        <v>4</v>
      </c>
      <c r="H2681" s="37">
        <v>331.13449096679699</v>
      </c>
      <c r="I2681" s="37">
        <v>10.2830600738525</v>
      </c>
      <c r="J2681" s="37">
        <v>41.090610504150398</v>
      </c>
      <c r="K2681" s="37">
        <v>9.6796607971191406</v>
      </c>
      <c r="L2681" s="37">
        <v>34.209304809570298</v>
      </c>
      <c r="M2681" s="37">
        <v>0.78368121385574296</v>
      </c>
      <c r="N2681" s="37">
        <v>16.1096801757813</v>
      </c>
      <c r="O2681" s="37">
        <v>0</v>
      </c>
      <c r="P2681" s="37">
        <v>0</v>
      </c>
      <c r="Q2681" s="37">
        <v>1.3303725980222199E-2</v>
      </c>
      <c r="R2681" s="37">
        <v>25</v>
      </c>
      <c r="S2681" s="37">
        <v>0.374925136566162</v>
      </c>
      <c r="T2681" s="37">
        <v>997.79748535156205</v>
      </c>
      <c r="U2681" s="37">
        <v>692.73229980468705</v>
      </c>
      <c r="V2681" s="13"/>
      <c r="W2681" s="13"/>
      <c r="X2681" s="13"/>
      <c r="Y2681" s="13"/>
      <c r="Z2681" s="13"/>
      <c r="AA2681" s="13"/>
    </row>
    <row r="2682" spans="1:27" ht="15.75" customHeight="1" x14ac:dyDescent="0.2">
      <c r="A2682" s="13"/>
      <c r="B2682" s="37" t="str">
        <f>"CRS25WT6009414"</f>
        <v>CRS25WT6009414</v>
      </c>
      <c r="C2682" s="38">
        <v>45957</v>
      </c>
      <c r="D2682" s="39">
        <v>0.90739583333333329</v>
      </c>
      <c r="E2682" s="37" t="s">
        <v>62</v>
      </c>
      <c r="F2682" s="37">
        <v>329</v>
      </c>
      <c r="G2682" s="37">
        <v>4</v>
      </c>
      <c r="H2682" s="37">
        <v>329.549560546875</v>
      </c>
      <c r="I2682" s="37">
        <v>10.2934656143188</v>
      </c>
      <c r="J2682" s="37">
        <v>41.050876617431598</v>
      </c>
      <c r="K2682" s="37">
        <v>9.6549100875854492</v>
      </c>
      <c r="L2682" s="37">
        <v>34.132846832275398</v>
      </c>
      <c r="M2682" s="37">
        <v>0.77989596128463701</v>
      </c>
      <c r="N2682" s="37">
        <v>16.0325736999512</v>
      </c>
      <c r="O2682" s="37">
        <v>0</v>
      </c>
      <c r="P2682" s="37">
        <v>0</v>
      </c>
      <c r="Q2682" s="37">
        <v>1.27033730968833E-2</v>
      </c>
      <c r="R2682" s="37">
        <v>25</v>
      </c>
      <c r="S2682" s="37">
        <v>0.39053964614868197</v>
      </c>
      <c r="T2682" s="37">
        <v>997.35607910156205</v>
      </c>
      <c r="U2682" s="37">
        <v>603.29449462890602</v>
      </c>
      <c r="V2682" s="13"/>
      <c r="W2682" s="13"/>
      <c r="X2682" s="13"/>
      <c r="Y2682" s="13"/>
      <c r="Z2682" s="13"/>
      <c r="AA2682" s="13"/>
    </row>
    <row r="2683" spans="1:27" ht="15.75" customHeight="1" x14ac:dyDescent="0.2">
      <c r="A2683" s="13"/>
      <c r="B2683" s="37" t="str">
        <f>"CRS25WT6009415"</f>
        <v>CRS25WT6009415</v>
      </c>
      <c r="C2683" s="38">
        <v>45957</v>
      </c>
      <c r="D2683" s="39">
        <v>0.88723379629629628</v>
      </c>
      <c r="E2683" s="37" t="s">
        <v>62</v>
      </c>
      <c r="F2683" s="37">
        <v>329</v>
      </c>
      <c r="G2683" s="37">
        <v>4</v>
      </c>
      <c r="H2683" s="37">
        <v>329.1005859375</v>
      </c>
      <c r="I2683" s="37">
        <v>10.3275356292725</v>
      </c>
      <c r="J2683" s="37">
        <v>40.829841613769503</v>
      </c>
      <c r="K2683" s="37">
        <v>9.7034368515014595</v>
      </c>
      <c r="L2683" s="37">
        <v>33.915878295898402</v>
      </c>
      <c r="M2683" s="37">
        <v>0.78046649694442805</v>
      </c>
      <c r="N2683" s="37">
        <v>16.0107307434082</v>
      </c>
      <c r="O2683" s="37">
        <v>0</v>
      </c>
      <c r="P2683" s="37">
        <v>0</v>
      </c>
      <c r="Q2683" s="37">
        <v>2.0560612902045302E-3</v>
      </c>
      <c r="R2683" s="37">
        <v>25</v>
      </c>
      <c r="S2683" s="37">
        <v>0.37719851732254001</v>
      </c>
      <c r="T2683" s="37">
        <v>998.25244140625</v>
      </c>
      <c r="U2683" s="37">
        <v>1121.23937988281</v>
      </c>
      <c r="V2683" s="13"/>
      <c r="W2683" s="13"/>
      <c r="X2683" s="13"/>
      <c r="Y2683" s="13"/>
      <c r="Z2683" s="13"/>
      <c r="AA2683" s="13"/>
    </row>
    <row r="2684" spans="1:27" ht="15.75" customHeight="1" x14ac:dyDescent="0.2">
      <c r="A2684" s="13"/>
      <c r="B2684" s="37" t="str">
        <f>"CRS25WT6009416"</f>
        <v>CRS25WT6009416</v>
      </c>
      <c r="C2684" s="38">
        <v>45957</v>
      </c>
      <c r="D2684" s="39">
        <v>0.89081018518518518</v>
      </c>
      <c r="E2684" s="37" t="s">
        <v>62</v>
      </c>
      <c r="F2684" s="37">
        <v>327</v>
      </c>
      <c r="G2684" s="37">
        <v>4</v>
      </c>
      <c r="H2684" s="37">
        <v>327.36898803710898</v>
      </c>
      <c r="I2684" s="37">
        <v>10.365725517273001</v>
      </c>
      <c r="J2684" s="37">
        <v>40.804843902587898</v>
      </c>
      <c r="K2684" s="37">
        <v>9.6289148330688494</v>
      </c>
      <c r="L2684" s="37">
        <v>33.998531341552699</v>
      </c>
      <c r="M2684" s="37">
        <v>0.77397352457046498</v>
      </c>
      <c r="N2684" s="37">
        <v>15.9264888763428</v>
      </c>
      <c r="O2684" s="37">
        <v>0</v>
      </c>
      <c r="P2684" s="37">
        <v>0</v>
      </c>
      <c r="Q2684" s="37">
        <v>8.2539673894643801E-3</v>
      </c>
      <c r="R2684" s="37">
        <v>25</v>
      </c>
      <c r="S2684" s="37">
        <v>0.38185003399848899</v>
      </c>
      <c r="T2684" s="37">
        <v>998.107666015625</v>
      </c>
      <c r="U2684" s="37">
        <v>909.11865234375</v>
      </c>
      <c r="V2684" s="13"/>
      <c r="W2684" s="13"/>
      <c r="X2684" s="13"/>
      <c r="Y2684" s="13"/>
      <c r="Z2684" s="13"/>
      <c r="AA2684" s="13"/>
    </row>
    <row r="2685" spans="1:27" ht="15.75" customHeight="1" x14ac:dyDescent="0.2">
      <c r="A2685" s="13"/>
      <c r="B2685" s="37" t="str">
        <f>"CRS25WT6009417"</f>
        <v>CRS25WT6009417</v>
      </c>
      <c r="C2685" s="38">
        <v>45957</v>
      </c>
      <c r="D2685" s="39">
        <v>0.88998842592592586</v>
      </c>
      <c r="E2685" s="37" t="s">
        <v>62</v>
      </c>
      <c r="F2685" s="37">
        <v>327</v>
      </c>
      <c r="G2685" s="37">
        <v>4</v>
      </c>
      <c r="H2685" s="37">
        <v>327.23992919921898</v>
      </c>
      <c r="I2685" s="37">
        <v>10.310230255126999</v>
      </c>
      <c r="J2685" s="37">
        <v>40.8558349609375</v>
      </c>
      <c r="K2685" s="37">
        <v>9.6262884140014595</v>
      </c>
      <c r="L2685" s="37">
        <v>33.994400024414098</v>
      </c>
      <c r="M2685" s="37">
        <v>0.77686190605163596</v>
      </c>
      <c r="N2685" s="37">
        <v>15.9202108383179</v>
      </c>
      <c r="O2685" s="37">
        <v>0</v>
      </c>
      <c r="P2685" s="37">
        <v>0</v>
      </c>
      <c r="Q2685" s="37">
        <v>2.0634906832128798E-3</v>
      </c>
      <c r="R2685" s="37">
        <v>25</v>
      </c>
      <c r="S2685" s="37">
        <v>0.38497203588485701</v>
      </c>
      <c r="T2685" s="37">
        <v>998.34265136718705</v>
      </c>
      <c r="U2685" s="37">
        <v>675.06921386718705</v>
      </c>
      <c r="V2685" s="13"/>
      <c r="W2685" s="13"/>
      <c r="X2685" s="13"/>
      <c r="Y2685" s="13"/>
      <c r="Z2685" s="13"/>
      <c r="AA2685" s="13"/>
    </row>
    <row r="2686" spans="1:27" ht="15.75" customHeight="1" x14ac:dyDescent="0.2">
      <c r="A2686" s="13"/>
      <c r="B2686" s="37" t="str">
        <f>"CRS25WT6009418"</f>
        <v>CRS25WT6009418</v>
      </c>
      <c r="C2686" s="38">
        <v>45957</v>
      </c>
      <c r="D2686" s="39">
        <v>0.89431712962962961</v>
      </c>
      <c r="E2686" s="37" t="s">
        <v>62</v>
      </c>
      <c r="F2686" s="37">
        <v>329</v>
      </c>
      <c r="G2686" s="37">
        <v>4</v>
      </c>
      <c r="H2686" s="37">
        <v>329.00158691406301</v>
      </c>
      <c r="I2686" s="37">
        <v>10.3232774734497</v>
      </c>
      <c r="J2686" s="37">
        <v>40.8412475585937</v>
      </c>
      <c r="K2686" s="37">
        <v>9.6540508270263707</v>
      </c>
      <c r="L2686" s="37">
        <v>34.079124450683601</v>
      </c>
      <c r="M2686" s="37">
        <v>0.78033554553985596</v>
      </c>
      <c r="N2686" s="37">
        <v>16.005914688110401</v>
      </c>
      <c r="O2686" s="37">
        <v>0</v>
      </c>
      <c r="P2686" s="37">
        <v>0</v>
      </c>
      <c r="Q2686" s="37">
        <v>5.7939607650041598E-3</v>
      </c>
      <c r="R2686" s="37">
        <v>25</v>
      </c>
      <c r="S2686" s="37">
        <v>0.37762495875358598</v>
      </c>
      <c r="T2686" s="37">
        <v>999.145263671875</v>
      </c>
      <c r="U2686" s="37">
        <v>536.82122802734398</v>
      </c>
      <c r="V2686" s="13"/>
      <c r="W2686" s="13"/>
      <c r="X2686" s="13"/>
      <c r="Y2686" s="13"/>
      <c r="Z2686" s="13"/>
      <c r="AA2686" s="13"/>
    </row>
    <row r="2687" spans="1:27" ht="15.75" customHeight="1" x14ac:dyDescent="0.2">
      <c r="A2687" s="13"/>
      <c r="B2687" s="37" t="str">
        <f>"CRS25WT6009419"</f>
        <v>CRS25WT6009419</v>
      </c>
      <c r="C2687" s="38">
        <v>45957</v>
      </c>
      <c r="D2687" s="39">
        <v>0.89219907407407406</v>
      </c>
      <c r="E2687" s="37" t="s">
        <v>62</v>
      </c>
      <c r="F2687" s="37">
        <v>328</v>
      </c>
      <c r="G2687" s="37">
        <v>4</v>
      </c>
      <c r="H2687" s="37">
        <v>328.76940917968699</v>
      </c>
      <c r="I2687" s="37">
        <v>10.3178558349609</v>
      </c>
      <c r="J2687" s="37">
        <v>40.817539215087898</v>
      </c>
      <c r="K2687" s="37">
        <v>9.6577787399291992</v>
      </c>
      <c r="L2687" s="37">
        <v>34.041927337646499</v>
      </c>
      <c r="M2687" s="37">
        <v>0.78064775466919001</v>
      </c>
      <c r="N2687" s="37">
        <v>15.9946193695068</v>
      </c>
      <c r="O2687" s="37">
        <v>0</v>
      </c>
      <c r="P2687" s="37">
        <v>0</v>
      </c>
      <c r="Q2687" s="37">
        <v>5.7939607650041598E-3</v>
      </c>
      <c r="R2687" s="37">
        <v>25</v>
      </c>
      <c r="S2687" s="37">
        <v>0.37313097715377802</v>
      </c>
      <c r="T2687" s="37">
        <v>998.2021484375</v>
      </c>
      <c r="U2687" s="37">
        <v>893.76593017578102</v>
      </c>
      <c r="V2687" s="13"/>
      <c r="W2687" s="13"/>
      <c r="X2687" s="13"/>
      <c r="Y2687" s="13"/>
      <c r="Z2687" s="13"/>
      <c r="AA2687" s="13"/>
    </row>
    <row r="2688" spans="1:27" ht="15.75" customHeight="1" x14ac:dyDescent="0.2">
      <c r="A2688" s="13"/>
      <c r="B2688" s="37" t="str">
        <f>"CRS25WT6009420"</f>
        <v>CRS25WT6009420</v>
      </c>
      <c r="C2688" s="38">
        <v>45957</v>
      </c>
      <c r="D2688" s="39">
        <v>0.87903935185185178</v>
      </c>
      <c r="E2688" s="37" t="s">
        <v>62</v>
      </c>
      <c r="F2688" s="37">
        <v>325</v>
      </c>
      <c r="G2688" s="37">
        <v>4</v>
      </c>
      <c r="H2688" s="37">
        <v>325.35107421875</v>
      </c>
      <c r="I2688" s="37">
        <v>10.317310333251999</v>
      </c>
      <c r="J2688" s="37">
        <v>40.429550170898402</v>
      </c>
      <c r="K2688" s="37">
        <v>9.6682844161987305</v>
      </c>
      <c r="L2688" s="37">
        <v>33.651378631591797</v>
      </c>
      <c r="M2688" s="37">
        <v>0.77998608350753795</v>
      </c>
      <c r="N2688" s="37">
        <v>15.8283176422119</v>
      </c>
      <c r="O2688" s="37">
        <v>0</v>
      </c>
      <c r="P2688" s="37">
        <v>0</v>
      </c>
      <c r="Q2688" s="37">
        <v>1.64484903216362E-2</v>
      </c>
      <c r="R2688" s="37">
        <v>25</v>
      </c>
      <c r="S2688" s="37">
        <v>0.37421429157257102</v>
      </c>
      <c r="T2688" s="37">
        <v>998.783203125</v>
      </c>
      <c r="U2688" s="37">
        <v>590.754638671875</v>
      </c>
      <c r="V2688" s="13"/>
      <c r="W2688" s="13"/>
      <c r="X2688" s="13"/>
      <c r="Y2688" s="13"/>
      <c r="Z2688" s="13"/>
      <c r="AA2688" s="13"/>
    </row>
    <row r="2689" spans="1:27" ht="15.75" customHeight="1" x14ac:dyDescent="0.2">
      <c r="A2689" s="13"/>
      <c r="B2689" s="37" t="str">
        <f>"CRS25WT6009421"</f>
        <v>CRS25WT6009421</v>
      </c>
      <c r="C2689" s="38">
        <v>45957</v>
      </c>
      <c r="D2689" s="39">
        <v>0.88188657407407411</v>
      </c>
      <c r="E2689" s="37" t="s">
        <v>62</v>
      </c>
      <c r="F2689" s="37">
        <v>330</v>
      </c>
      <c r="G2689" s="37">
        <v>4</v>
      </c>
      <c r="H2689" s="37">
        <v>330.63339233398398</v>
      </c>
      <c r="I2689" s="37">
        <v>10.4073238372803</v>
      </c>
      <c r="J2689" s="37">
        <v>40.578788757324197</v>
      </c>
      <c r="K2689" s="37">
        <v>9.8198289871215803</v>
      </c>
      <c r="L2689" s="37">
        <v>33.669975280761697</v>
      </c>
      <c r="M2689" s="37">
        <v>0.78290408849716198</v>
      </c>
      <c r="N2689" s="37">
        <v>16.085302352905298</v>
      </c>
      <c r="O2689" s="37">
        <v>0</v>
      </c>
      <c r="P2689" s="37">
        <v>0</v>
      </c>
      <c r="Q2689" s="37">
        <v>1.39484526589513E-2</v>
      </c>
      <c r="R2689" s="37">
        <v>25</v>
      </c>
      <c r="S2689" s="37">
        <v>0.378933995962143</v>
      </c>
      <c r="T2689" s="37">
        <v>1000.13653564453</v>
      </c>
      <c r="U2689" s="37">
        <v>1620.96813964844</v>
      </c>
      <c r="V2689" s="13"/>
      <c r="W2689" s="13"/>
      <c r="X2689" s="13"/>
      <c r="Y2689" s="13"/>
      <c r="Z2689" s="13"/>
      <c r="AA2689" s="13"/>
    </row>
    <row r="2690" spans="1:27" ht="15.75" customHeight="1" x14ac:dyDescent="0.2">
      <c r="A2690" s="13"/>
      <c r="B2690" s="37" t="str">
        <f>"CRS25WT6009423"</f>
        <v>CRS25WT6009423</v>
      </c>
      <c r="C2690" s="38">
        <v>45957</v>
      </c>
      <c r="D2690" s="39">
        <v>0.88371527777777781</v>
      </c>
      <c r="E2690" s="37" t="s">
        <v>62</v>
      </c>
      <c r="F2690" s="37">
        <v>328</v>
      </c>
      <c r="G2690" s="37">
        <v>4</v>
      </c>
      <c r="H2690" s="37">
        <v>328.5380859375</v>
      </c>
      <c r="I2690" s="37">
        <v>10.4197673797607</v>
      </c>
      <c r="J2690" s="37">
        <v>40.643386840820298</v>
      </c>
      <c r="K2690" s="37">
        <v>9.6903944015502894</v>
      </c>
      <c r="L2690" s="37">
        <v>33.903476715087898</v>
      </c>
      <c r="M2690" s="37">
        <v>0.77577865123748802</v>
      </c>
      <c r="N2690" s="37">
        <v>15.9833660125732</v>
      </c>
      <c r="O2690" s="37">
        <v>0</v>
      </c>
      <c r="P2690" s="37">
        <v>0</v>
      </c>
      <c r="Q2690" s="37">
        <v>8.2242265343666094E-3</v>
      </c>
      <c r="R2690" s="37">
        <v>25</v>
      </c>
      <c r="S2690" s="37">
        <v>0.37344887852668801</v>
      </c>
      <c r="T2690" s="37">
        <v>1000.26220703125</v>
      </c>
      <c r="U2690" s="37">
        <v>528.161865234375</v>
      </c>
      <c r="V2690" s="13"/>
      <c r="W2690" s="13"/>
      <c r="X2690" s="13"/>
      <c r="Y2690" s="13"/>
      <c r="Z2690" s="13"/>
      <c r="AA2690" s="13"/>
    </row>
    <row r="2691" spans="1:27" ht="15.75" customHeight="1" x14ac:dyDescent="0.2">
      <c r="A2691" s="13"/>
      <c r="B2691" s="37" t="str">
        <f>"CRS25WT6009424"</f>
        <v>CRS25WT6009424</v>
      </c>
      <c r="C2691" s="38">
        <v>45957</v>
      </c>
      <c r="D2691" s="39">
        <v>0.88266203703703694</v>
      </c>
      <c r="E2691" s="37" t="s">
        <v>62</v>
      </c>
      <c r="F2691" s="37">
        <v>326</v>
      </c>
      <c r="G2691" s="37">
        <v>4</v>
      </c>
      <c r="H2691" s="37">
        <v>326.48864746093699</v>
      </c>
      <c r="I2691" s="37">
        <v>10.401074409484901</v>
      </c>
      <c r="J2691" s="37">
        <v>40.592708587646499</v>
      </c>
      <c r="K2691" s="37">
        <v>9.6706161499023402</v>
      </c>
      <c r="L2691" s="37">
        <v>33.760894775390597</v>
      </c>
      <c r="M2691" s="37">
        <v>0.77328902482986395</v>
      </c>
      <c r="N2691" s="37">
        <v>15.883660316467299</v>
      </c>
      <c r="O2691" s="37">
        <v>0</v>
      </c>
      <c r="P2691" s="37">
        <v>0</v>
      </c>
      <c r="Q2691" s="37">
        <v>6.0316878370940703E-3</v>
      </c>
      <c r="R2691" s="37">
        <v>25</v>
      </c>
      <c r="S2691" s="37">
        <v>0.378878563642502</v>
      </c>
      <c r="T2691" s="37">
        <v>998.95086669921898</v>
      </c>
      <c r="U2691" s="37">
        <v>642.82385253906295</v>
      </c>
      <c r="V2691" s="13"/>
      <c r="W2691" s="13"/>
      <c r="X2691" s="13"/>
      <c r="Y2691" s="13"/>
      <c r="Z2691" s="13"/>
      <c r="AA2691" s="13"/>
    </row>
    <row r="2692" spans="1:27" ht="15.75" customHeight="1" x14ac:dyDescent="0.2">
      <c r="A2692" s="13"/>
      <c r="B2692" s="37" t="str">
        <f>"CRS25WT6009425"</f>
        <v>CRS25WT6009425</v>
      </c>
      <c r="C2692" s="38">
        <v>45957</v>
      </c>
      <c r="D2692" s="39">
        <v>0.88597222222222216</v>
      </c>
      <c r="E2692" s="37" t="s">
        <v>62</v>
      </c>
      <c r="F2692" s="37">
        <v>326</v>
      </c>
      <c r="G2692" s="37">
        <v>4</v>
      </c>
      <c r="H2692" s="37">
        <v>326.98553466796898</v>
      </c>
      <c r="I2692" s="37">
        <v>10.394214630126999</v>
      </c>
      <c r="J2692" s="37">
        <v>40.672077178955099</v>
      </c>
      <c r="K2692" s="37">
        <v>9.6563720703125</v>
      </c>
      <c r="L2692" s="37">
        <v>33.862152099609403</v>
      </c>
      <c r="M2692" s="37">
        <v>0.77346473932266202</v>
      </c>
      <c r="N2692" s="37">
        <v>15.907834053039601</v>
      </c>
      <c r="O2692" s="37">
        <v>0</v>
      </c>
      <c r="P2692" s="37">
        <v>0</v>
      </c>
      <c r="Q2692" s="37">
        <v>1.30158718675375E-2</v>
      </c>
      <c r="R2692" s="37">
        <v>25</v>
      </c>
      <c r="S2692" s="37">
        <v>0.37567734718322798</v>
      </c>
      <c r="T2692" s="37">
        <v>998.83337402343705</v>
      </c>
      <c r="U2692" s="37">
        <v>563.76373291015602</v>
      </c>
      <c r="V2692" s="13"/>
      <c r="W2692" s="13"/>
      <c r="X2692" s="13"/>
      <c r="Y2692" s="13"/>
      <c r="Z2692" s="13"/>
      <c r="AA2692" s="13"/>
    </row>
    <row r="2693" spans="1:27" ht="15.75" customHeight="1" x14ac:dyDescent="0.2">
      <c r="A2693" s="13"/>
      <c r="B2693" s="37" t="str">
        <f>"CRS25WT6009426"</f>
        <v>CRS25WT6009426</v>
      </c>
      <c r="C2693" s="38">
        <v>45957</v>
      </c>
      <c r="D2693" s="39">
        <v>0.88458333333333339</v>
      </c>
      <c r="E2693" s="37" t="s">
        <v>62</v>
      </c>
      <c r="F2693" s="37">
        <v>327</v>
      </c>
      <c r="G2693" s="37">
        <v>4</v>
      </c>
      <c r="H2693" s="37">
        <v>327.48138427734398</v>
      </c>
      <c r="I2693" s="37">
        <v>10.399811744689901</v>
      </c>
      <c r="J2693" s="37">
        <v>40.652294158935497</v>
      </c>
      <c r="K2693" s="37">
        <v>9.6828327178955096</v>
      </c>
      <c r="L2693" s="37">
        <v>33.820823669433601</v>
      </c>
      <c r="M2693" s="37">
        <v>0.77459746599197399</v>
      </c>
      <c r="N2693" s="37">
        <v>15.931957244873001</v>
      </c>
      <c r="O2693" s="37">
        <v>0</v>
      </c>
      <c r="P2693" s="37">
        <v>0</v>
      </c>
      <c r="Q2693" s="37">
        <v>3.2539679668843698E-3</v>
      </c>
      <c r="R2693" s="37">
        <v>25</v>
      </c>
      <c r="S2693" s="37">
        <v>0.37079182267188998</v>
      </c>
      <c r="T2693" s="37">
        <v>999.22521972656295</v>
      </c>
      <c r="U2693" s="37">
        <v>655.00823974609398</v>
      </c>
      <c r="V2693" s="13"/>
      <c r="W2693" s="13"/>
      <c r="X2693" s="13"/>
      <c r="Y2693" s="13"/>
      <c r="Z2693" s="13"/>
      <c r="AA2693" s="13"/>
    </row>
    <row r="2694" spans="1:27" ht="15.75" customHeight="1" x14ac:dyDescent="0.2">
      <c r="A2694" s="13"/>
      <c r="B2694" s="37" t="str">
        <f>"CRS25WT6009427"</f>
        <v>CRS25WT6009427</v>
      </c>
      <c r="C2694" s="38">
        <v>45957</v>
      </c>
      <c r="D2694" s="39">
        <v>0.86986111111111108</v>
      </c>
      <c r="E2694" s="37" t="s">
        <v>62</v>
      </c>
      <c r="F2694" s="37">
        <v>320</v>
      </c>
      <c r="G2694" s="37">
        <v>4</v>
      </c>
      <c r="H2694" s="37">
        <v>320.26577758789102</v>
      </c>
      <c r="I2694" s="37">
        <v>10.4141483306885</v>
      </c>
      <c r="J2694" s="37">
        <v>40.1620063781738</v>
      </c>
      <c r="K2694" s="37">
        <v>9.6145811080932599</v>
      </c>
      <c r="L2694" s="37">
        <v>33.310420989990199</v>
      </c>
      <c r="M2694" s="37">
        <v>0.76572245359420799</v>
      </c>
      <c r="N2694" s="37">
        <v>15.5809183120728</v>
      </c>
      <c r="O2694" s="37">
        <v>0</v>
      </c>
      <c r="P2694" s="37">
        <v>0</v>
      </c>
      <c r="Q2694" s="37">
        <v>8.2539608702063595E-3</v>
      </c>
      <c r="R2694" s="37">
        <v>25</v>
      </c>
      <c r="S2694" s="37">
        <v>0.39575830101966902</v>
      </c>
      <c r="T2694" s="37">
        <v>999.28485107421898</v>
      </c>
      <c r="U2694" s="37">
        <v>1033.919921875</v>
      </c>
      <c r="V2694" s="13"/>
      <c r="W2694" s="13"/>
      <c r="X2694" s="13"/>
      <c r="Y2694" s="13"/>
      <c r="Z2694" s="13"/>
      <c r="AA2694" s="13"/>
    </row>
    <row r="2695" spans="1:27" ht="15.75" customHeight="1" x14ac:dyDescent="0.2">
      <c r="A2695" s="13"/>
      <c r="B2695" s="37" t="str">
        <f>"CRS25WT6009428"</f>
        <v>CRS25WT6009428</v>
      </c>
      <c r="C2695" s="38">
        <v>45957</v>
      </c>
      <c r="D2695" s="39">
        <v>0.8806250000000001</v>
      </c>
      <c r="E2695" s="37" t="s">
        <v>62</v>
      </c>
      <c r="F2695" s="37">
        <v>325</v>
      </c>
      <c r="G2695" s="37">
        <v>4</v>
      </c>
      <c r="H2695" s="37">
        <v>325.32958984375</v>
      </c>
      <c r="I2695" s="37">
        <v>10.340479850769</v>
      </c>
      <c r="J2695" s="37">
        <v>40.496414184570298</v>
      </c>
      <c r="K2695" s="37">
        <v>9.6410036087036097</v>
      </c>
      <c r="L2695" s="37">
        <v>33.7443656921387</v>
      </c>
      <c r="M2695" s="37">
        <v>0.77690213918685902</v>
      </c>
      <c r="N2695" s="37">
        <v>15.827272415161101</v>
      </c>
      <c r="O2695" s="37">
        <v>0</v>
      </c>
      <c r="P2695" s="37">
        <v>0</v>
      </c>
      <c r="Q2695" s="37">
        <v>1.7438664799556099E-3</v>
      </c>
      <c r="R2695" s="37">
        <v>25</v>
      </c>
      <c r="S2695" s="37">
        <v>0.37843731045723</v>
      </c>
      <c r="T2695" s="37">
        <v>999.39666748046898</v>
      </c>
      <c r="U2695" s="37">
        <v>689.15539550781205</v>
      </c>
      <c r="V2695" s="13"/>
      <c r="W2695" s="13"/>
      <c r="X2695" s="13"/>
      <c r="Y2695" s="13"/>
      <c r="Z2695" s="13"/>
      <c r="AA2695" s="13"/>
    </row>
    <row r="2696" spans="1:27" ht="15.75" customHeight="1" x14ac:dyDescent="0.2">
      <c r="A2696" s="13"/>
      <c r="B2696" s="37" t="str">
        <f>"CRS25WT6009429"</f>
        <v>CRS25WT6009429</v>
      </c>
      <c r="C2696" s="38">
        <v>45957</v>
      </c>
      <c r="D2696" s="39">
        <v>0.8878935185185185</v>
      </c>
      <c r="E2696" s="37" t="s">
        <v>62</v>
      </c>
      <c r="F2696" s="37">
        <v>326</v>
      </c>
      <c r="G2696" s="37">
        <v>4</v>
      </c>
      <c r="H2696" s="37">
        <v>326.84317016601602</v>
      </c>
      <c r="I2696" s="37">
        <v>10.3581037521362</v>
      </c>
      <c r="J2696" s="37">
        <v>40.726165771484403</v>
      </c>
      <c r="K2696" s="37">
        <v>9.6433410644531303</v>
      </c>
      <c r="L2696" s="37">
        <v>33.893146514892599</v>
      </c>
      <c r="M2696" s="37">
        <v>0.77479290962219205</v>
      </c>
      <c r="N2696" s="37">
        <v>15.9009084701538</v>
      </c>
      <c r="O2696" s="37">
        <v>0</v>
      </c>
      <c r="P2696" s="37">
        <v>0</v>
      </c>
      <c r="Q2696" s="37">
        <v>6.03174511343241E-3</v>
      </c>
      <c r="R2696" s="37">
        <v>25</v>
      </c>
      <c r="S2696" s="37">
        <v>0.38381487131118802</v>
      </c>
      <c r="T2696" s="37">
        <v>998.49322509765602</v>
      </c>
      <c r="U2696" s="37">
        <v>606.51544189453102</v>
      </c>
      <c r="V2696" s="13"/>
      <c r="W2696" s="13"/>
      <c r="X2696" s="13"/>
      <c r="Y2696" s="13"/>
      <c r="Z2696" s="13"/>
      <c r="AA2696" s="13"/>
    </row>
    <row r="2697" spans="1:27" ht="15.75" customHeight="1" x14ac:dyDescent="0.2">
      <c r="A2697" s="13"/>
      <c r="B2697" s="37" t="str">
        <f>"CRS25WT6009430"</f>
        <v>CRS25WT6009430</v>
      </c>
      <c r="C2697" s="38">
        <v>45957</v>
      </c>
      <c r="D2697" s="39">
        <v>0.87446759259259255</v>
      </c>
      <c r="E2697" s="37" t="s">
        <v>62</v>
      </c>
      <c r="F2697" s="37">
        <v>327</v>
      </c>
      <c r="G2697" s="37">
        <v>4</v>
      </c>
      <c r="H2697" s="37">
        <v>327.80313110351602</v>
      </c>
      <c r="I2697" s="37">
        <v>10.489539146423301</v>
      </c>
      <c r="J2697" s="37">
        <v>40.219429016113303</v>
      </c>
      <c r="K2697" s="37">
        <v>9.8720922470092791</v>
      </c>
      <c r="L2697" s="37">
        <v>33.205036163330099</v>
      </c>
      <c r="M2697" s="37">
        <v>0.77699959278106701</v>
      </c>
      <c r="N2697" s="37">
        <v>15.9476099014282</v>
      </c>
      <c r="O2697" s="37">
        <v>0</v>
      </c>
      <c r="P2697" s="37">
        <v>0</v>
      </c>
      <c r="Q2697" s="37">
        <v>5.4067461751401398E-3</v>
      </c>
      <c r="R2697" s="37">
        <v>25</v>
      </c>
      <c r="S2697" s="37">
        <v>0.38395622372627303</v>
      </c>
      <c r="T2697" s="37">
        <v>998.81109619140602</v>
      </c>
      <c r="U2697" s="37">
        <v>1061.35815429688</v>
      </c>
      <c r="V2697" s="13"/>
      <c r="W2697" s="13"/>
      <c r="X2697" s="13"/>
      <c r="Y2697" s="13"/>
      <c r="Z2697" s="13"/>
      <c r="AA2697" s="13"/>
    </row>
    <row r="2698" spans="1:27" ht="15.75" customHeight="1" x14ac:dyDescent="0.2">
      <c r="A2698" s="13"/>
      <c r="B2698" s="37" t="str">
        <f>"CRS25WT6009431"</f>
        <v>CRS25WT6009431</v>
      </c>
      <c r="C2698" s="38">
        <v>45957</v>
      </c>
      <c r="D2698" s="39">
        <v>0.87355324074074081</v>
      </c>
      <c r="E2698" s="37" t="s">
        <v>62</v>
      </c>
      <c r="F2698" s="37">
        <v>321</v>
      </c>
      <c r="G2698" s="37">
        <v>4</v>
      </c>
      <c r="H2698" s="37">
        <v>321.69076538085898</v>
      </c>
      <c r="I2698" s="37">
        <v>10.415310859680201</v>
      </c>
      <c r="J2698" s="37">
        <v>40.145225524902301</v>
      </c>
      <c r="K2698" s="37">
        <v>9.6910266876220703</v>
      </c>
      <c r="L2698" s="37">
        <v>33.1947021484375</v>
      </c>
      <c r="M2698" s="37">
        <v>0.76936507225036599</v>
      </c>
      <c r="N2698" s="37">
        <v>15.6502437591553</v>
      </c>
      <c r="O2698" s="37">
        <v>0</v>
      </c>
      <c r="P2698" s="37">
        <v>0</v>
      </c>
      <c r="Q2698" s="37">
        <v>1.2896980158984699E-2</v>
      </c>
      <c r="R2698" s="37">
        <v>25</v>
      </c>
      <c r="S2698" s="37">
        <v>0.38875406980514499</v>
      </c>
      <c r="T2698" s="37">
        <v>999.24310302734398</v>
      </c>
      <c r="U2698" s="37">
        <v>498.14715576171898</v>
      </c>
      <c r="V2698" s="13"/>
      <c r="W2698" s="13"/>
      <c r="X2698" s="13"/>
      <c r="Y2698" s="13"/>
      <c r="Z2698" s="13"/>
      <c r="AA2698" s="13"/>
    </row>
    <row r="2699" spans="1:27" ht="15.75" customHeight="1" x14ac:dyDescent="0.2">
      <c r="A2699" s="13"/>
      <c r="B2699" s="37" t="str">
        <f>"CRS25WT6009432"</f>
        <v>CRS25WT6009432</v>
      </c>
      <c r="C2699" s="38">
        <v>45957</v>
      </c>
      <c r="D2699" s="39">
        <v>0.87641203703703707</v>
      </c>
      <c r="E2699" s="37" t="s">
        <v>62</v>
      </c>
      <c r="F2699" s="37">
        <v>325</v>
      </c>
      <c r="G2699" s="37">
        <v>4</v>
      </c>
      <c r="H2699" s="37">
        <v>325.06524658203102</v>
      </c>
      <c r="I2699" s="37">
        <v>10.4075813293457</v>
      </c>
      <c r="J2699" s="37">
        <v>40.3180961608887</v>
      </c>
      <c r="K2699" s="37">
        <v>9.7020902633666992</v>
      </c>
      <c r="L2699" s="37">
        <v>33.504665374755902</v>
      </c>
      <c r="M2699" s="37">
        <v>0.77467709779739402</v>
      </c>
      <c r="N2699" s="37">
        <v>15.8144121170044</v>
      </c>
      <c r="O2699" s="37">
        <v>0</v>
      </c>
      <c r="P2699" s="37">
        <v>0</v>
      </c>
      <c r="Q2699" s="37">
        <v>1.27033721655607E-2</v>
      </c>
      <c r="R2699" s="37">
        <v>25</v>
      </c>
      <c r="S2699" s="37">
        <v>0.37823915481567399</v>
      </c>
      <c r="T2699" s="37">
        <v>998.27142333984398</v>
      </c>
      <c r="U2699" s="37">
        <v>635.42321777343705</v>
      </c>
      <c r="V2699" s="13"/>
      <c r="W2699" s="13"/>
      <c r="X2699" s="13"/>
      <c r="Y2699" s="13"/>
      <c r="Z2699" s="13"/>
      <c r="AA2699" s="13"/>
    </row>
    <row r="2700" spans="1:27" ht="15.75" customHeight="1" x14ac:dyDescent="0.2">
      <c r="A2700" s="13"/>
      <c r="B2700" s="37" t="str">
        <f>"CRS25WT6009433"</f>
        <v>CRS25WT6009433</v>
      </c>
      <c r="C2700" s="38">
        <v>45957</v>
      </c>
      <c r="D2700" s="39">
        <v>0.8756018518518518</v>
      </c>
      <c r="E2700" s="37" t="s">
        <v>62</v>
      </c>
      <c r="F2700" s="37">
        <v>325</v>
      </c>
      <c r="G2700" s="37">
        <v>4</v>
      </c>
      <c r="H2700" s="37">
        <v>325.19879150390602</v>
      </c>
      <c r="I2700" s="37">
        <v>10.407764434814499</v>
      </c>
      <c r="J2700" s="37">
        <v>40.2657279968262</v>
      </c>
      <c r="K2700" s="37">
        <v>9.7252693176269496</v>
      </c>
      <c r="L2700" s="37">
        <v>33.438541412353501</v>
      </c>
      <c r="M2700" s="37">
        <v>0.77598965167999301</v>
      </c>
      <c r="N2700" s="37">
        <v>15.820909500122101</v>
      </c>
      <c r="O2700" s="37">
        <v>0</v>
      </c>
      <c r="P2700" s="37">
        <v>0</v>
      </c>
      <c r="Q2700" s="37">
        <v>8.2535035908222198E-3</v>
      </c>
      <c r="R2700" s="37">
        <v>25</v>
      </c>
      <c r="S2700" s="37">
        <v>0.37852540612220797</v>
      </c>
      <c r="T2700" s="37">
        <v>998.6904296875</v>
      </c>
      <c r="U2700" s="37">
        <v>1387.3916015625</v>
      </c>
      <c r="V2700" s="13"/>
      <c r="W2700" s="13"/>
      <c r="X2700" s="13"/>
      <c r="Y2700" s="13"/>
      <c r="Z2700" s="13"/>
      <c r="AA2700" s="13"/>
    </row>
    <row r="2701" spans="1:27" ht="15.75" customHeight="1" x14ac:dyDescent="0.2">
      <c r="A2701" s="13"/>
      <c r="B2701" s="37" t="str">
        <f>"CRS25WT6009434"</f>
        <v>CRS25WT6009434</v>
      </c>
      <c r="C2701" s="38">
        <v>45957</v>
      </c>
      <c r="D2701" s="39">
        <v>0.87828703703703714</v>
      </c>
      <c r="E2701" s="37" t="s">
        <v>62</v>
      </c>
      <c r="F2701" s="37">
        <v>332</v>
      </c>
      <c r="G2701" s="37">
        <v>4</v>
      </c>
      <c r="H2701" s="37">
        <v>332.54528808593699</v>
      </c>
      <c r="I2701" s="37">
        <v>10.637322425842299</v>
      </c>
      <c r="J2701" s="37">
        <v>40.393802642822301</v>
      </c>
      <c r="K2701" s="37">
        <v>9.9455862045288104</v>
      </c>
      <c r="L2701" s="37">
        <v>33.436470031738303</v>
      </c>
      <c r="M2701" s="37">
        <v>0.77393364906311002</v>
      </c>
      <c r="N2701" s="37">
        <v>16.178316116333001</v>
      </c>
      <c r="O2701" s="37">
        <v>0</v>
      </c>
      <c r="P2701" s="37">
        <v>0</v>
      </c>
      <c r="Q2701" s="37">
        <v>1.30158439278603E-2</v>
      </c>
      <c r="R2701" s="37">
        <v>25</v>
      </c>
      <c r="S2701" s="37">
        <v>0.38372871279716497</v>
      </c>
      <c r="T2701" s="37">
        <v>998.20086669921898</v>
      </c>
      <c r="U2701" s="37">
        <v>662.56799316406205</v>
      </c>
      <c r="V2701" s="13"/>
      <c r="W2701" s="13"/>
      <c r="X2701" s="13"/>
      <c r="Y2701" s="13"/>
      <c r="Z2701" s="13"/>
      <c r="AA2701" s="13"/>
    </row>
    <row r="2702" spans="1:27" ht="15.75" customHeight="1" x14ac:dyDescent="0.2">
      <c r="A2702" s="13"/>
      <c r="B2702" s="37" t="str">
        <f>"CRS25WT6009435"</f>
        <v>CRS25WT6009435</v>
      </c>
      <c r="C2702" s="38">
        <v>45957</v>
      </c>
      <c r="D2702" s="39">
        <v>0.87714120370370363</v>
      </c>
      <c r="E2702" s="37" t="s">
        <v>62</v>
      </c>
      <c r="F2702" s="37">
        <v>323</v>
      </c>
      <c r="G2702" s="37">
        <v>4</v>
      </c>
      <c r="H2702" s="37">
        <v>323.14675903320301</v>
      </c>
      <c r="I2702" s="37">
        <v>10.4964847564697</v>
      </c>
      <c r="J2702" s="37">
        <v>40.284805297851598</v>
      </c>
      <c r="K2702" s="37">
        <v>9.6573381423950195</v>
      </c>
      <c r="L2702" s="37">
        <v>33.461269378662102</v>
      </c>
      <c r="M2702" s="37">
        <v>0.76421344280242898</v>
      </c>
      <c r="N2702" s="37">
        <v>15.7210779190063</v>
      </c>
      <c r="O2702" s="37">
        <v>0</v>
      </c>
      <c r="P2702" s="37">
        <v>0</v>
      </c>
      <c r="Q2702" s="37">
        <v>5.7939607650041598E-3</v>
      </c>
      <c r="R2702" s="37">
        <v>25</v>
      </c>
      <c r="S2702" s="37">
        <v>0.38331860303878801</v>
      </c>
      <c r="T2702" s="37">
        <v>998.40612792968795</v>
      </c>
      <c r="U2702" s="37">
        <v>952.27935791015602</v>
      </c>
      <c r="V2702" s="13"/>
      <c r="W2702" s="13"/>
      <c r="X2702" s="13"/>
      <c r="Y2702" s="13"/>
      <c r="Z2702" s="13"/>
      <c r="AA2702" s="13"/>
    </row>
    <row r="2703" spans="1:27" ht="15.75" customHeight="1" x14ac:dyDescent="0.2">
      <c r="A2703" s="13"/>
      <c r="B2703" s="37" t="str">
        <f>"CRS25WT6009436"</f>
        <v>CRS25WT6009436</v>
      </c>
      <c r="C2703" s="38">
        <v>45957</v>
      </c>
      <c r="D2703" s="39">
        <v>0.87053240740740734</v>
      </c>
      <c r="E2703" s="37" t="s">
        <v>62</v>
      </c>
      <c r="F2703" s="37">
        <v>323</v>
      </c>
      <c r="G2703" s="37">
        <v>4</v>
      </c>
      <c r="H2703" s="37">
        <v>323.846435546875</v>
      </c>
      <c r="I2703" s="37">
        <v>10.483385086059601</v>
      </c>
      <c r="J2703" s="37">
        <v>40.104515075683601</v>
      </c>
      <c r="K2703" s="37">
        <v>9.7462596893310494</v>
      </c>
      <c r="L2703" s="37">
        <v>33.2277641296387</v>
      </c>
      <c r="M2703" s="37">
        <v>0.77027237415313698</v>
      </c>
      <c r="N2703" s="37">
        <v>15.7551174163818</v>
      </c>
      <c r="O2703" s="37">
        <v>0</v>
      </c>
      <c r="P2703" s="37">
        <v>0</v>
      </c>
      <c r="Q2703" s="37">
        <v>2.0560612902045302E-3</v>
      </c>
      <c r="R2703" s="37">
        <v>25</v>
      </c>
      <c r="S2703" s="37">
        <v>0.37189051508903498</v>
      </c>
      <c r="T2703" s="37">
        <v>999.47424316406205</v>
      </c>
      <c r="U2703" s="37">
        <v>672.335205078125</v>
      </c>
      <c r="V2703" s="13"/>
      <c r="W2703" s="13"/>
      <c r="X2703" s="13"/>
      <c r="Y2703" s="13"/>
      <c r="Z2703" s="13"/>
      <c r="AA2703" s="13"/>
    </row>
    <row r="2704" spans="1:27" ht="15.75" customHeight="1" x14ac:dyDescent="0.2">
      <c r="A2704" s="13"/>
      <c r="B2704" s="37" t="str">
        <f>"CRS25WT6009437"</f>
        <v>CRS25WT6009437</v>
      </c>
      <c r="C2704" s="38">
        <v>45957</v>
      </c>
      <c r="D2704" s="39">
        <v>0.86836805555555552</v>
      </c>
      <c r="E2704" s="37" t="s">
        <v>62</v>
      </c>
      <c r="F2704" s="37">
        <v>323</v>
      </c>
      <c r="G2704" s="37">
        <v>4</v>
      </c>
      <c r="H2704" s="37">
        <v>323.68292236328102</v>
      </c>
      <c r="I2704" s="37">
        <v>10.6420812606812</v>
      </c>
      <c r="J2704" s="37">
        <v>40.0153999328613</v>
      </c>
      <c r="K2704" s="37">
        <v>9.7546844482421893</v>
      </c>
      <c r="L2704" s="37">
        <v>33.182304382324197</v>
      </c>
      <c r="M2704" s="37">
        <v>0.76009184122085605</v>
      </c>
      <c r="N2704" s="37">
        <v>15.7471628189087</v>
      </c>
      <c r="O2704" s="37">
        <v>0</v>
      </c>
      <c r="P2704" s="37">
        <v>0</v>
      </c>
      <c r="Q2704" s="37">
        <v>1.6507007181644402E-2</v>
      </c>
      <c r="R2704" s="37">
        <v>25</v>
      </c>
      <c r="S2704" s="37">
        <v>0.37602993845939597</v>
      </c>
      <c r="T2704" s="37">
        <v>1001.02154541016</v>
      </c>
      <c r="U2704" s="37">
        <v>929.18371582031205</v>
      </c>
      <c r="V2704" s="13"/>
      <c r="W2704" s="13"/>
      <c r="X2704" s="13"/>
      <c r="Y2704" s="13"/>
      <c r="Z2704" s="13"/>
      <c r="AA2704" s="13"/>
    </row>
    <row r="2705" spans="1:27" ht="15.75" customHeight="1" x14ac:dyDescent="0.2">
      <c r="A2705" s="13"/>
      <c r="B2705" s="37" t="str">
        <f>"CRS25WT6009438"</f>
        <v>CRS25WT6009438</v>
      </c>
      <c r="C2705" s="38">
        <v>45957</v>
      </c>
      <c r="D2705" s="39">
        <v>0.87118055555555562</v>
      </c>
      <c r="E2705" s="37" t="s">
        <v>62</v>
      </c>
      <c r="F2705" s="37">
        <v>324</v>
      </c>
      <c r="G2705" s="37">
        <v>4</v>
      </c>
      <c r="H2705" s="37">
        <v>324.45147705078102</v>
      </c>
      <c r="I2705" s="37">
        <v>10.516918182373001</v>
      </c>
      <c r="J2705" s="37">
        <v>40.1202583312988</v>
      </c>
      <c r="K2705" s="37">
        <v>9.7378225326538104</v>
      </c>
      <c r="L2705" s="37">
        <v>33.318687438964801</v>
      </c>
      <c r="M2705" s="37">
        <v>0.76894903182983398</v>
      </c>
      <c r="N2705" s="37">
        <v>15.784552574157701</v>
      </c>
      <c r="O2705" s="37">
        <v>0</v>
      </c>
      <c r="P2705" s="37">
        <v>0</v>
      </c>
      <c r="Q2705" s="37">
        <v>1.30158718675375E-2</v>
      </c>
      <c r="R2705" s="37">
        <v>25</v>
      </c>
      <c r="S2705" s="37">
        <v>0.37841421365737898</v>
      </c>
      <c r="T2705" s="37">
        <v>999.66192626953102</v>
      </c>
      <c r="U2705" s="37">
        <v>730.954345703125</v>
      </c>
      <c r="V2705" s="13"/>
      <c r="W2705" s="13"/>
      <c r="X2705" s="13"/>
      <c r="Y2705" s="13"/>
      <c r="Z2705" s="13"/>
      <c r="AA2705" s="13"/>
    </row>
    <row r="2706" spans="1:27" ht="15.75" customHeight="1" x14ac:dyDescent="0.2">
      <c r="A2706" s="13"/>
      <c r="B2706" s="37" t="str">
        <f>"CRS25WT6009439"</f>
        <v>CRS25WT6009439</v>
      </c>
      <c r="C2706" s="38">
        <v>45957</v>
      </c>
      <c r="D2706" s="39">
        <v>0.87258101851851855</v>
      </c>
      <c r="E2706" s="37" t="s">
        <v>62</v>
      </c>
      <c r="F2706" s="37">
        <v>320</v>
      </c>
      <c r="G2706" s="37">
        <v>4</v>
      </c>
      <c r="H2706" s="37">
        <v>320.50595092773398</v>
      </c>
      <c r="I2706" s="37">
        <v>10.340812683105501</v>
      </c>
      <c r="J2706" s="37">
        <v>40.054977416992202</v>
      </c>
      <c r="K2706" s="37">
        <v>9.6217927932739293</v>
      </c>
      <c r="L2706" s="37">
        <v>33.310420989990199</v>
      </c>
      <c r="M2706" s="37">
        <v>0.77379322052001998</v>
      </c>
      <c r="N2706" s="37">
        <v>15.592602729797401</v>
      </c>
      <c r="O2706" s="37">
        <v>0</v>
      </c>
      <c r="P2706" s="37">
        <v>0</v>
      </c>
      <c r="Q2706" s="37">
        <v>2.0633758977055502E-3</v>
      </c>
      <c r="R2706" s="37">
        <v>25</v>
      </c>
      <c r="S2706" s="37">
        <v>0.380303144454956</v>
      </c>
      <c r="T2706" s="37">
        <v>998.76416015625</v>
      </c>
      <c r="U2706" s="37">
        <v>677.63220214843795</v>
      </c>
      <c r="V2706" s="13"/>
      <c r="W2706" s="13"/>
      <c r="X2706" s="13"/>
      <c r="Y2706" s="13"/>
      <c r="Z2706" s="13"/>
      <c r="AA2706" s="13"/>
    </row>
    <row r="2707" spans="1:27" ht="15.75" customHeight="1" x14ac:dyDescent="0.2">
      <c r="A2707" s="13"/>
      <c r="B2707" s="37" t="str">
        <f>"CRS25WT6009440"</f>
        <v>CRS25WT6009440</v>
      </c>
      <c r="C2707" s="38">
        <v>45957</v>
      </c>
      <c r="D2707" s="39">
        <v>0.8718055555555555</v>
      </c>
      <c r="E2707" s="37" t="s">
        <v>62</v>
      </c>
      <c r="F2707" s="37">
        <v>320</v>
      </c>
      <c r="G2707" s="37">
        <v>4</v>
      </c>
      <c r="H2707" s="37">
        <v>320.21505737304699</v>
      </c>
      <c r="I2707" s="37">
        <v>10.3741188049316</v>
      </c>
      <c r="J2707" s="37">
        <v>40.055255889892599</v>
      </c>
      <c r="K2707" s="37">
        <v>9.6303844451904297</v>
      </c>
      <c r="L2707" s="37">
        <v>33.250495910644503</v>
      </c>
      <c r="M2707" s="37">
        <v>0.77060359716415405</v>
      </c>
      <c r="N2707" s="37">
        <v>15.5784511566162</v>
      </c>
      <c r="O2707" s="37">
        <v>0</v>
      </c>
      <c r="P2707" s="37">
        <v>0</v>
      </c>
      <c r="Q2707" s="37">
        <v>3.1758432742208199E-3</v>
      </c>
      <c r="R2707" s="37">
        <v>25</v>
      </c>
      <c r="S2707" s="37">
        <v>0.381523847579956</v>
      </c>
      <c r="T2707" s="37">
        <v>999.85382080078102</v>
      </c>
      <c r="U2707" s="37">
        <v>1219.62145996094</v>
      </c>
      <c r="V2707" s="13"/>
      <c r="W2707" s="13"/>
      <c r="X2707" s="13"/>
      <c r="Y2707" s="13"/>
      <c r="Z2707" s="13"/>
      <c r="AA2707" s="13"/>
    </row>
    <row r="2708" spans="1:27" ht="15.75" customHeight="1" x14ac:dyDescent="0.2">
      <c r="A2708" s="13"/>
      <c r="B2708" s="37" t="str">
        <f>"CRS25WT6009441"</f>
        <v>CRS25WT6009441</v>
      </c>
      <c r="C2708" s="38">
        <v>45957</v>
      </c>
      <c r="D2708" s="39">
        <v>0.86337962962962955</v>
      </c>
      <c r="E2708" s="37" t="s">
        <v>62</v>
      </c>
      <c r="F2708" s="37">
        <v>322</v>
      </c>
      <c r="G2708" s="37">
        <v>4</v>
      </c>
      <c r="H2708" s="37">
        <v>322.69226074218801</v>
      </c>
      <c r="I2708" s="37">
        <v>10.3569631576538</v>
      </c>
      <c r="J2708" s="37">
        <v>40.358436584472699</v>
      </c>
      <c r="K2708" s="37">
        <v>9.5857419967651403</v>
      </c>
      <c r="L2708" s="37">
        <v>33.663776397705099</v>
      </c>
      <c r="M2708" s="37">
        <v>0.77200794219970703</v>
      </c>
      <c r="N2708" s="37">
        <v>15.698966979980501</v>
      </c>
      <c r="O2708" s="37">
        <v>0</v>
      </c>
      <c r="P2708" s="37">
        <v>0</v>
      </c>
      <c r="Q2708" s="37">
        <v>4.11212258040905E-3</v>
      </c>
      <c r="R2708" s="37">
        <v>25</v>
      </c>
      <c r="S2708" s="37">
        <v>0.37736743688583402</v>
      </c>
      <c r="T2708" s="37">
        <v>1000.30969238281</v>
      </c>
      <c r="U2708" s="37">
        <v>795.53314208984398</v>
      </c>
      <c r="V2708" s="13"/>
      <c r="W2708" s="13"/>
      <c r="X2708" s="13"/>
      <c r="Y2708" s="13"/>
      <c r="Z2708" s="13"/>
      <c r="AA2708" s="13"/>
    </row>
    <row r="2709" spans="1:27" ht="15.75" customHeight="1" x14ac:dyDescent="0.2">
      <c r="A2709" s="13"/>
      <c r="B2709" s="37" t="str">
        <f>"CRS25WT6009442"</f>
        <v>CRS25WT6009442</v>
      </c>
      <c r="C2709" s="38">
        <v>45957</v>
      </c>
      <c r="D2709" s="39">
        <v>0.86033564814814811</v>
      </c>
      <c r="E2709" s="37" t="s">
        <v>62</v>
      </c>
      <c r="F2709" s="37">
        <v>325</v>
      </c>
      <c r="G2709" s="37">
        <v>4</v>
      </c>
      <c r="H2709" s="37">
        <v>325.07421875</v>
      </c>
      <c r="I2709" s="37">
        <v>10.5387964248657</v>
      </c>
      <c r="J2709" s="37">
        <v>40.336357116699197</v>
      </c>
      <c r="K2709" s="37">
        <v>9.6375694274902308</v>
      </c>
      <c r="L2709" s="37">
        <v>33.729900360107401</v>
      </c>
      <c r="M2709" s="37">
        <v>0.764706611633301</v>
      </c>
      <c r="N2709" s="37">
        <v>15.8148488998413</v>
      </c>
      <c r="O2709" s="37">
        <v>0</v>
      </c>
      <c r="P2709" s="37">
        <v>0</v>
      </c>
      <c r="Q2709" s="37">
        <v>1.7281686887145001E-2</v>
      </c>
      <c r="R2709" s="37">
        <v>25</v>
      </c>
      <c r="S2709" s="37">
        <v>0.37148123979568498</v>
      </c>
      <c r="T2709" s="37">
        <v>1000.6318359375</v>
      </c>
      <c r="U2709" s="37">
        <v>1715.44506835938</v>
      </c>
      <c r="V2709" s="13"/>
      <c r="W2709" s="13"/>
      <c r="X2709" s="13"/>
      <c r="Y2709" s="13"/>
      <c r="Z2709" s="13"/>
      <c r="AA2709" s="13"/>
    </row>
    <row r="2710" spans="1:27" ht="15.75" customHeight="1" x14ac:dyDescent="0.2">
      <c r="A2710" s="13"/>
      <c r="B2710" s="37" t="str">
        <f>"CRS25WT6009443"</f>
        <v>CRS25WT6009443</v>
      </c>
      <c r="C2710" s="38">
        <v>45957</v>
      </c>
      <c r="D2710" s="39">
        <v>0.86526620370370377</v>
      </c>
      <c r="E2710" s="37" t="s">
        <v>62</v>
      </c>
      <c r="F2710" s="37">
        <v>320</v>
      </c>
      <c r="G2710" s="37">
        <v>4</v>
      </c>
      <c r="H2710" s="37">
        <v>320.14578247070301</v>
      </c>
      <c r="I2710" s="37">
        <v>10.5299882888794</v>
      </c>
      <c r="J2710" s="37">
        <v>40.0555610656738</v>
      </c>
      <c r="K2710" s="37">
        <v>9.6199312210083008</v>
      </c>
      <c r="L2710" s="37">
        <v>33.279426574707003</v>
      </c>
      <c r="M2710" s="37">
        <v>0.75902676582336404</v>
      </c>
      <c r="N2710" s="37">
        <v>15.575080871581999</v>
      </c>
      <c r="O2710" s="37">
        <v>0</v>
      </c>
      <c r="P2710" s="37">
        <v>0</v>
      </c>
      <c r="Q2710" s="37">
        <v>1.2896980158984699E-2</v>
      </c>
      <c r="R2710" s="37">
        <v>25</v>
      </c>
      <c r="S2710" s="37">
        <v>0.392593502998352</v>
      </c>
      <c r="T2710" s="37">
        <v>999.17413330078102</v>
      </c>
      <c r="U2710" s="37">
        <v>1960.00073242187</v>
      </c>
      <c r="V2710" s="13"/>
      <c r="W2710" s="13"/>
      <c r="X2710" s="13"/>
      <c r="Y2710" s="13"/>
      <c r="Z2710" s="13"/>
      <c r="AA2710" s="13"/>
    </row>
    <row r="2711" spans="1:27" ht="15.75" customHeight="1" x14ac:dyDescent="0.2">
      <c r="A2711" s="13"/>
      <c r="B2711" s="37" t="str">
        <f>"CRS25WT6009444"</f>
        <v>CRS25WT6009444</v>
      </c>
      <c r="C2711" s="38">
        <v>45957</v>
      </c>
      <c r="D2711" s="39">
        <v>0.864375</v>
      </c>
      <c r="E2711" s="37" t="s">
        <v>62</v>
      </c>
      <c r="F2711" s="37">
        <v>322</v>
      </c>
      <c r="G2711" s="37">
        <v>4</v>
      </c>
      <c r="H2711" s="37">
        <v>322.217041015625</v>
      </c>
      <c r="I2711" s="37">
        <v>10.5810384750366</v>
      </c>
      <c r="J2711" s="37">
        <v>40.058815002441399</v>
      </c>
      <c r="K2711" s="37">
        <v>9.8057689666747994</v>
      </c>
      <c r="L2711" s="37">
        <v>32.859947204589801</v>
      </c>
      <c r="M2711" s="37">
        <v>0.76018995046615601</v>
      </c>
      <c r="N2711" s="37">
        <v>15.6758470535278</v>
      </c>
      <c r="O2711" s="37">
        <v>0</v>
      </c>
      <c r="P2711" s="37">
        <v>0</v>
      </c>
      <c r="Q2711" s="37">
        <v>5.7192482054233499E-3</v>
      </c>
      <c r="R2711" s="37">
        <v>25</v>
      </c>
      <c r="S2711" s="37">
        <v>0.391504496335983</v>
      </c>
      <c r="T2711" s="37">
        <v>999.57000732421898</v>
      </c>
      <c r="U2711" s="37">
        <v>1107.54260253906</v>
      </c>
      <c r="V2711" s="13"/>
      <c r="W2711" s="13"/>
      <c r="X2711" s="13"/>
      <c r="Y2711" s="13"/>
      <c r="Z2711" s="13"/>
      <c r="AA2711" s="13"/>
    </row>
    <row r="2712" spans="1:27" ht="15.75" customHeight="1" x14ac:dyDescent="0.2">
      <c r="A2712" s="13"/>
      <c r="B2712" s="37" t="str">
        <f>"CRS25WT6009445"</f>
        <v>CRS25WT6009445</v>
      </c>
      <c r="C2712" s="38">
        <v>45957</v>
      </c>
      <c r="D2712" s="39">
        <v>0.86745370370370367</v>
      </c>
      <c r="E2712" s="37" t="s">
        <v>62</v>
      </c>
      <c r="F2712" s="37">
        <v>321</v>
      </c>
      <c r="G2712" s="37">
        <v>4</v>
      </c>
      <c r="H2712" s="37">
        <v>321.70266723632801</v>
      </c>
      <c r="I2712" s="37">
        <v>10.438996315002401</v>
      </c>
      <c r="J2712" s="37">
        <v>40.060157775878899</v>
      </c>
      <c r="K2712" s="37">
        <v>9.6925926208496094</v>
      </c>
      <c r="L2712" s="37">
        <v>33.1905708312988</v>
      </c>
      <c r="M2712" s="37">
        <v>0.76927793025970503</v>
      </c>
      <c r="N2712" s="37">
        <v>15.6508226394653</v>
      </c>
      <c r="O2712" s="37">
        <v>0</v>
      </c>
      <c r="P2712" s="37">
        <v>0</v>
      </c>
      <c r="Q2712" s="37">
        <v>2.0634140819311099E-3</v>
      </c>
      <c r="R2712" s="37">
        <v>25</v>
      </c>
      <c r="S2712" s="37">
        <v>0.37779027223586997</v>
      </c>
      <c r="T2712" s="37">
        <v>1000.80627441406</v>
      </c>
      <c r="U2712" s="37">
        <v>968.80816650390602</v>
      </c>
      <c r="V2712" s="13"/>
      <c r="W2712" s="13"/>
      <c r="X2712" s="13"/>
      <c r="Y2712" s="13"/>
      <c r="Z2712" s="13"/>
      <c r="AA2712" s="13"/>
    </row>
    <row r="2713" spans="1:27" ht="15.75" customHeight="1" x14ac:dyDescent="0.2">
      <c r="A2713" s="13"/>
      <c r="B2713" s="37" t="str">
        <f>"CRS25WT6009446"</f>
        <v>CRS25WT6009446</v>
      </c>
      <c r="C2713" s="38">
        <v>45957</v>
      </c>
      <c r="D2713" s="39">
        <v>0.86643518518518514</v>
      </c>
      <c r="E2713" s="37" t="s">
        <v>62</v>
      </c>
      <c r="F2713" s="37">
        <v>325</v>
      </c>
      <c r="G2713" s="37">
        <v>4</v>
      </c>
      <c r="H2713" s="37">
        <v>325.01599121093699</v>
      </c>
      <c r="I2713" s="37">
        <v>10.6756248474121</v>
      </c>
      <c r="J2713" s="37">
        <v>40.032905578613303</v>
      </c>
      <c r="K2713" s="37">
        <v>9.8254518508911097</v>
      </c>
      <c r="L2713" s="37">
        <v>33.078987121582003</v>
      </c>
      <c r="M2713" s="37">
        <v>0.76049143075943004</v>
      </c>
      <c r="N2713" s="37">
        <v>15.8120164871216</v>
      </c>
      <c r="O2713" s="37">
        <v>0</v>
      </c>
      <c r="P2713" s="37">
        <v>0</v>
      </c>
      <c r="Q2713" s="37">
        <v>6.42981100827455E-3</v>
      </c>
      <c r="R2713" s="37">
        <v>25</v>
      </c>
      <c r="S2713" s="37">
        <v>0.387101680040359</v>
      </c>
      <c r="T2713" s="37">
        <v>999.5966796875</v>
      </c>
      <c r="U2713" s="37">
        <v>746.57379150390602</v>
      </c>
      <c r="V2713" s="13"/>
      <c r="W2713" s="13"/>
      <c r="X2713" s="13"/>
      <c r="Y2713" s="13"/>
      <c r="Z2713" s="13"/>
      <c r="AA2713" s="13"/>
    </row>
    <row r="2714" spans="1:27" ht="15.75" customHeight="1" x14ac:dyDescent="0.2">
      <c r="A2714" s="13"/>
      <c r="B2714" s="37" t="str">
        <f>"CRS25WT6009448"</f>
        <v>CRS25WT6009448</v>
      </c>
      <c r="C2714" s="38">
        <v>45957</v>
      </c>
      <c r="D2714" s="39">
        <v>0.9002430555555555</v>
      </c>
      <c r="E2714" s="37" t="s">
        <v>62</v>
      </c>
      <c r="F2714" s="37">
        <v>326</v>
      </c>
      <c r="G2714" s="37">
        <v>4</v>
      </c>
      <c r="H2714" s="37">
        <v>326.27389526367199</v>
      </c>
      <c r="I2714" s="37">
        <v>10.3271627426147</v>
      </c>
      <c r="J2714" s="37">
        <v>40.511466979980497</v>
      </c>
      <c r="K2714" s="37">
        <v>9.6921358108520508</v>
      </c>
      <c r="L2714" s="37">
        <v>33.663776397705099</v>
      </c>
      <c r="M2714" s="37">
        <v>0.77987200021743797</v>
      </c>
      <c r="N2714" s="37">
        <v>15.873212814331101</v>
      </c>
      <c r="O2714" s="37">
        <v>0</v>
      </c>
      <c r="P2714" s="37">
        <v>0</v>
      </c>
      <c r="Q2714" s="37">
        <v>1.15079209208488E-2</v>
      </c>
      <c r="R2714" s="37">
        <v>25</v>
      </c>
      <c r="S2714" s="37">
        <v>0.37328609824180597</v>
      </c>
      <c r="T2714" s="37">
        <v>998.971923828125</v>
      </c>
      <c r="U2714" s="37">
        <v>741.28387451171898</v>
      </c>
      <c r="V2714" s="13"/>
      <c r="W2714" s="13"/>
      <c r="X2714" s="13"/>
      <c r="Y2714" s="13"/>
      <c r="Z2714" s="13"/>
      <c r="AA2714" s="13"/>
    </row>
    <row r="2715" spans="1:27" ht="15.75" customHeight="1" x14ac:dyDescent="0.2">
      <c r="A2715" s="13"/>
      <c r="B2715" s="37" t="str">
        <f>"CRS25WT603705"</f>
        <v>CRS25WT603705</v>
      </c>
      <c r="C2715" s="38">
        <v>45757</v>
      </c>
      <c r="D2715" s="43">
        <v>0.98179398148148145</v>
      </c>
      <c r="E2715" s="37" t="s">
        <v>62</v>
      </c>
      <c r="F2715" s="37">
        <v>326</v>
      </c>
      <c r="G2715" s="37">
        <v>4</v>
      </c>
      <c r="H2715" s="37">
        <v>326.26113891601602</v>
      </c>
      <c r="I2715" s="37">
        <v>10.0683641433716</v>
      </c>
      <c r="J2715" s="37">
        <v>40.946662902832003</v>
      </c>
      <c r="K2715" s="37">
        <v>9.4570569992065394</v>
      </c>
      <c r="L2715" s="37">
        <v>34.499229431152301</v>
      </c>
      <c r="M2715" s="37">
        <v>0.79138517379760698</v>
      </c>
      <c r="N2715" s="37">
        <v>199.42611694335901</v>
      </c>
      <c r="O2715" s="37">
        <v>10.0532693862915</v>
      </c>
      <c r="P2715" s="37">
        <v>0.479999989271164</v>
      </c>
      <c r="Q2715" s="37">
        <v>19.021713256835898</v>
      </c>
      <c r="R2715" s="37">
        <v>0.44492170214652998</v>
      </c>
      <c r="S2715" s="37">
        <v>999.51800537109398</v>
      </c>
      <c r="T2715" s="37">
        <v>494.26257324218801</v>
      </c>
      <c r="U2715" s="42"/>
      <c r="V2715" s="13"/>
      <c r="W2715" s="13"/>
      <c r="X2715" s="13"/>
      <c r="Y2715" s="13"/>
      <c r="Z2715" s="13"/>
      <c r="AA2715" s="13"/>
    </row>
    <row r="2716" spans="1:27" ht="15.75" customHeight="1" x14ac:dyDescent="0.2">
      <c r="A2716" s="13"/>
      <c r="B2716" s="37" t="str">
        <f>"CRS25WT603706"</f>
        <v>CRS25WT603706</v>
      </c>
      <c r="C2716" s="38">
        <v>45757</v>
      </c>
      <c r="D2716" s="43">
        <v>0.98030092592592588</v>
      </c>
      <c r="E2716" s="37" t="s">
        <v>62</v>
      </c>
      <c r="F2716" s="37">
        <v>328</v>
      </c>
      <c r="G2716" s="37">
        <v>4</v>
      </c>
      <c r="H2716" s="37">
        <v>328.29742431640602</v>
      </c>
      <c r="I2716" s="37">
        <v>10.085462570190399</v>
      </c>
      <c r="J2716" s="37">
        <v>40.968879699707003</v>
      </c>
      <c r="K2716" s="37">
        <v>9.5628805160522496</v>
      </c>
      <c r="L2716" s="37">
        <v>34.330387115478501</v>
      </c>
      <c r="M2716" s="37">
        <v>0.79454326629638705</v>
      </c>
      <c r="N2716" s="37">
        <v>200.67079162597699</v>
      </c>
      <c r="O2716" s="37">
        <v>10.076860427856399</v>
      </c>
      <c r="P2716" s="37">
        <v>0.479999989271164</v>
      </c>
      <c r="Q2716" s="37">
        <v>18.777706146240199</v>
      </c>
      <c r="R2716" s="37">
        <v>0.430998384952545</v>
      </c>
      <c r="S2716" s="37">
        <v>1000.83941650391</v>
      </c>
      <c r="T2716" s="37">
        <v>627.40539550781295</v>
      </c>
      <c r="U2716" s="42"/>
      <c r="V2716" s="13"/>
      <c r="W2716" s="13"/>
      <c r="X2716" s="13"/>
      <c r="Y2716" s="13"/>
      <c r="Z2716" s="13"/>
      <c r="AA2716" s="13"/>
    </row>
    <row r="2717" spans="1:27" ht="15.75" customHeight="1" x14ac:dyDescent="0.2">
      <c r="A2717" s="13"/>
      <c r="B2717" s="37" t="str">
        <f>"CRS25WT603707"</f>
        <v>CRS25WT603707</v>
      </c>
      <c r="C2717" s="38">
        <v>45757</v>
      </c>
      <c r="D2717" s="43">
        <v>0.97969907407407408</v>
      </c>
      <c r="E2717" s="37" t="s">
        <v>62</v>
      </c>
      <c r="F2717" s="37">
        <v>331</v>
      </c>
      <c r="G2717" s="37">
        <v>4</v>
      </c>
      <c r="H2717" s="37">
        <v>331.52835083007801</v>
      </c>
      <c r="I2717" s="37">
        <v>9.9378595352172905</v>
      </c>
      <c r="J2717" s="37">
        <v>40.925830841064503</v>
      </c>
      <c r="K2717" s="37">
        <v>9.5958175659179705</v>
      </c>
      <c r="L2717" s="37">
        <v>34.5492553710938</v>
      </c>
      <c r="M2717" s="37">
        <v>0.81513643264770497</v>
      </c>
      <c r="N2717" s="37">
        <v>202.64569091796901</v>
      </c>
      <c r="O2717" s="37">
        <v>9.8962221145629901</v>
      </c>
      <c r="P2717" s="37">
        <v>0.479999989271164</v>
      </c>
      <c r="Q2717" s="37">
        <v>18.930057525634801</v>
      </c>
      <c r="R2717" s="37">
        <v>0.43518581986427302</v>
      </c>
      <c r="S2717" s="37">
        <v>1000.92468261719</v>
      </c>
      <c r="T2717" s="37">
        <v>662.277099609375</v>
      </c>
      <c r="U2717" s="42"/>
      <c r="V2717" s="13"/>
      <c r="W2717" s="13"/>
      <c r="X2717" s="13"/>
      <c r="Y2717" s="13"/>
      <c r="Z2717" s="13"/>
      <c r="AA2717" s="13"/>
    </row>
    <row r="2718" spans="1:27" ht="15.75" customHeight="1" x14ac:dyDescent="0.2">
      <c r="A2718" s="13"/>
      <c r="B2718" s="37" t="str">
        <f>"CRS25WT603714"</f>
        <v>CRS25WT603714</v>
      </c>
      <c r="C2718" s="38">
        <v>45757</v>
      </c>
      <c r="D2718" s="43">
        <v>0.97895833333333337</v>
      </c>
      <c r="E2718" s="37" t="s">
        <v>62</v>
      </c>
      <c r="F2718" s="37">
        <v>329</v>
      </c>
      <c r="G2718" s="37">
        <v>4</v>
      </c>
      <c r="H2718" s="37">
        <v>329.62017822265602</v>
      </c>
      <c r="I2718" s="37">
        <v>10.1231079101563</v>
      </c>
      <c r="J2718" s="37">
        <v>40.859714508056598</v>
      </c>
      <c r="K2718" s="37">
        <v>9.5113201141357404</v>
      </c>
      <c r="L2718" s="37">
        <v>34.655563354492202</v>
      </c>
      <c r="M2718" s="37">
        <v>0.79690140485763505</v>
      </c>
      <c r="N2718" s="37">
        <v>201.47932434082</v>
      </c>
      <c r="O2718" s="37">
        <v>10.1840305328369</v>
      </c>
      <c r="P2718" s="37">
        <v>0.479999989271164</v>
      </c>
      <c r="Q2718" s="37">
        <v>18.812360763549801</v>
      </c>
      <c r="R2718" s="37">
        <v>0.410867780447006</v>
      </c>
      <c r="S2718" s="37">
        <v>1001.27801513672</v>
      </c>
      <c r="T2718" s="37">
        <v>341.52099609375</v>
      </c>
      <c r="U2718" s="42"/>
      <c r="V2718" s="13"/>
      <c r="W2718" s="13"/>
      <c r="X2718" s="13"/>
      <c r="Y2718" s="13"/>
      <c r="Z2718" s="13"/>
      <c r="AA2718" s="13"/>
    </row>
    <row r="2719" spans="1:27" ht="15.75" customHeight="1" x14ac:dyDescent="0.2">
      <c r="A2719" s="13"/>
      <c r="B2719" s="37" t="str">
        <f>"CRS25WT603715"</f>
        <v>CRS25WT603715</v>
      </c>
      <c r="C2719" s="38">
        <v>45757</v>
      </c>
      <c r="D2719" s="43">
        <v>0.9783680555555555</v>
      </c>
      <c r="E2719" s="37" t="s">
        <v>62</v>
      </c>
      <c r="F2719" s="37">
        <v>327</v>
      </c>
      <c r="G2719" s="37">
        <v>4</v>
      </c>
      <c r="H2719" s="37">
        <v>327.74819946289102</v>
      </c>
      <c r="I2719" s="37">
        <v>9.8916177749633807</v>
      </c>
      <c r="J2719" s="37">
        <v>40.916694641113303</v>
      </c>
      <c r="K2719" s="37">
        <v>9.5812072753906303</v>
      </c>
      <c r="L2719" s="37">
        <v>34.2073974609375</v>
      </c>
      <c r="M2719" s="37">
        <v>0.80979007482528698</v>
      </c>
      <c r="N2719" s="37">
        <v>200.33508300781301</v>
      </c>
      <c r="O2719" s="37">
        <v>9.9063329696655291</v>
      </c>
      <c r="P2719" s="37">
        <v>0.479999989271164</v>
      </c>
      <c r="Q2719" s="37">
        <v>19.0213108062744</v>
      </c>
      <c r="R2719" s="37">
        <v>0.45282012224197399</v>
      </c>
      <c r="S2719" s="37">
        <v>1001.73449707031</v>
      </c>
      <c r="T2719" s="37">
        <v>1165.00280761719</v>
      </c>
      <c r="U2719" s="42"/>
      <c r="V2719" s="13"/>
      <c r="W2719" s="13"/>
      <c r="X2719" s="13"/>
      <c r="Y2719" s="13"/>
      <c r="Z2719" s="13"/>
      <c r="AA2719" s="13"/>
    </row>
    <row r="2720" spans="1:27" ht="15.75" customHeight="1" x14ac:dyDescent="0.2">
      <c r="A2720" s="13"/>
      <c r="B2720" s="37" t="str">
        <f>"CRS25WT603716"</f>
        <v>CRS25WT603716</v>
      </c>
      <c r="C2720" s="38">
        <v>45757</v>
      </c>
      <c r="D2720" s="43">
        <v>0.97745370370370377</v>
      </c>
      <c r="E2720" s="37" t="s">
        <v>62</v>
      </c>
      <c r="F2720" s="37">
        <v>328</v>
      </c>
      <c r="G2720" s="37">
        <v>4</v>
      </c>
      <c r="H2720" s="37">
        <v>328.54281616210898</v>
      </c>
      <c r="I2720" s="37">
        <v>9.9257850646972692</v>
      </c>
      <c r="J2720" s="37">
        <v>40.976348876953097</v>
      </c>
      <c r="K2720" s="37">
        <v>9.5433750152587908</v>
      </c>
      <c r="L2720" s="37">
        <v>34.42626953125</v>
      </c>
      <c r="M2720" s="37">
        <v>0.80778139829635598</v>
      </c>
      <c r="N2720" s="37">
        <v>200.82078552246099</v>
      </c>
      <c r="O2720" s="37">
        <v>9.9461002349853498</v>
      </c>
      <c r="P2720" s="37">
        <v>0.479999989271164</v>
      </c>
      <c r="Q2720" s="37">
        <v>18.4925346374512</v>
      </c>
      <c r="R2720" s="37">
        <v>0.44912126660347002</v>
      </c>
      <c r="S2720" s="37">
        <v>1000.47528076172</v>
      </c>
      <c r="T2720" s="37">
        <v>531.68212890625</v>
      </c>
      <c r="U2720" s="42"/>
      <c r="V2720" s="13"/>
      <c r="W2720" s="13"/>
      <c r="X2720" s="13"/>
      <c r="Y2720" s="13"/>
      <c r="Z2720" s="13"/>
      <c r="AA2720" s="13"/>
    </row>
    <row r="2721" spans="1:27" ht="15.75" customHeight="1" x14ac:dyDescent="0.2">
      <c r="A2721" s="13"/>
      <c r="B2721" s="37" t="str">
        <f>"CRS25WT603723"</f>
        <v>CRS25WT603723</v>
      </c>
      <c r="C2721" s="38">
        <v>45757</v>
      </c>
      <c r="D2721" s="43">
        <v>0.97660879629629627</v>
      </c>
      <c r="E2721" s="37" t="s">
        <v>62</v>
      </c>
      <c r="F2721" s="37">
        <v>330</v>
      </c>
      <c r="G2721" s="37">
        <v>4</v>
      </c>
      <c r="H2721" s="37">
        <v>330.96499633789102</v>
      </c>
      <c r="I2721" s="37">
        <v>10.0286455154419</v>
      </c>
      <c r="J2721" s="37">
        <v>41.057537078857401</v>
      </c>
      <c r="K2721" s="37">
        <v>9.5346412658691406</v>
      </c>
      <c r="L2721" s="37">
        <v>34.711845397949197</v>
      </c>
      <c r="M2721" s="37">
        <v>0.80379796028137196</v>
      </c>
      <c r="N2721" s="37">
        <v>202.301345825195</v>
      </c>
      <c r="O2721" s="37">
        <v>10.087644577026399</v>
      </c>
      <c r="P2721" s="37">
        <v>0.479999989271164</v>
      </c>
      <c r="Q2721" s="37">
        <v>18.478733062744102</v>
      </c>
      <c r="R2721" s="37">
        <v>0.43748685717582703</v>
      </c>
      <c r="S2721" s="37">
        <v>999.56573486328102</v>
      </c>
      <c r="T2721" s="37">
        <v>487.58468627929699</v>
      </c>
      <c r="U2721" s="42"/>
      <c r="V2721" s="13"/>
      <c r="W2721" s="13"/>
      <c r="X2721" s="13"/>
      <c r="Y2721" s="13"/>
      <c r="Z2721" s="13"/>
      <c r="AA2721" s="13"/>
    </row>
    <row r="2722" spans="1:27" ht="15.75" customHeight="1" x14ac:dyDescent="0.2">
      <c r="A2722" s="13"/>
      <c r="B2722" s="37" t="str">
        <f>"CRS25WT603724"</f>
        <v>CRS25WT603724</v>
      </c>
      <c r="C2722" s="38">
        <v>45757</v>
      </c>
      <c r="D2722" s="43">
        <v>0.97614583333333327</v>
      </c>
      <c r="E2722" s="37" t="s">
        <v>62</v>
      </c>
      <c r="F2722" s="37">
        <v>330</v>
      </c>
      <c r="G2722" s="37">
        <v>4</v>
      </c>
      <c r="H2722" s="37">
        <v>330.49826049804699</v>
      </c>
      <c r="I2722" s="37">
        <v>10.232138633728001</v>
      </c>
      <c r="J2722" s="37">
        <v>41.072330474853501</v>
      </c>
      <c r="K2722" s="37">
        <v>9.5012254714965803</v>
      </c>
      <c r="L2722" s="37">
        <v>34.784801483154297</v>
      </c>
      <c r="M2722" s="37">
        <v>0.78641796112060502</v>
      </c>
      <c r="N2722" s="37">
        <v>202.01605224609401</v>
      </c>
      <c r="O2722" s="37">
        <v>10.183356285095201</v>
      </c>
      <c r="P2722" s="37">
        <v>0.479999989271164</v>
      </c>
      <c r="Q2722" s="37">
        <v>18.8993320465088</v>
      </c>
      <c r="R2722" s="37">
        <v>0.43313354253768899</v>
      </c>
      <c r="S2722" s="37">
        <v>1000.86126708984</v>
      </c>
      <c r="T2722" s="37">
        <v>475.27825927734398</v>
      </c>
      <c r="U2722" s="42"/>
      <c r="V2722" s="13"/>
      <c r="W2722" s="13"/>
      <c r="X2722" s="13"/>
      <c r="Y2722" s="13"/>
      <c r="Z2722" s="13"/>
      <c r="AA2722" s="13"/>
    </row>
    <row r="2723" spans="1:27" ht="15.75" customHeight="1" x14ac:dyDescent="0.2">
      <c r="A2723" s="13"/>
      <c r="B2723" s="37" t="str">
        <f>"CRS25WT603731"</f>
        <v>CRS25WT603731</v>
      </c>
      <c r="C2723" s="38">
        <v>45757</v>
      </c>
      <c r="D2723" s="43">
        <v>0.9754976851851852</v>
      </c>
      <c r="E2723" s="37" t="s">
        <v>62</v>
      </c>
      <c r="F2723" s="37">
        <v>331</v>
      </c>
      <c r="G2723" s="37">
        <v>4</v>
      </c>
      <c r="H2723" s="37">
        <v>331.23236083984398</v>
      </c>
      <c r="I2723" s="37">
        <v>9.9921226501464808</v>
      </c>
      <c r="J2723" s="37">
        <v>41.116439819335902</v>
      </c>
      <c r="K2723" s="37">
        <v>9.4814224243164098</v>
      </c>
      <c r="L2723" s="37">
        <v>34.934883117675803</v>
      </c>
      <c r="M2723" s="37">
        <v>0.80623102188110396</v>
      </c>
      <c r="N2723" s="37">
        <v>202.464767456055</v>
      </c>
      <c r="O2723" s="37">
        <v>10.0546169281006</v>
      </c>
      <c r="P2723" s="37">
        <v>0.479999989271164</v>
      </c>
      <c r="Q2723" s="37">
        <v>18.569358825683601</v>
      </c>
      <c r="R2723" s="37">
        <v>0.41273561120033297</v>
      </c>
      <c r="S2723" s="37">
        <v>1000.09710693359</v>
      </c>
      <c r="T2723" s="37">
        <v>701.11370849609398</v>
      </c>
      <c r="U2723" s="42"/>
      <c r="V2723" s="13"/>
      <c r="W2723" s="13"/>
      <c r="X2723" s="13"/>
      <c r="Y2723" s="13"/>
      <c r="Z2723" s="13"/>
      <c r="AA2723" s="13"/>
    </row>
    <row r="2724" spans="1:27" ht="15.75" customHeight="1" x14ac:dyDescent="0.2">
      <c r="A2724" s="13"/>
      <c r="B2724" s="37" t="str">
        <f>"CRS25WT603732"</f>
        <v>CRS25WT603732</v>
      </c>
      <c r="C2724" s="38">
        <v>45757</v>
      </c>
      <c r="D2724" s="43">
        <v>0.97506944444444443</v>
      </c>
      <c r="E2724" s="37" t="s">
        <v>62</v>
      </c>
      <c r="F2724" s="37">
        <v>331</v>
      </c>
      <c r="G2724" s="37">
        <v>4</v>
      </c>
      <c r="H2724" s="37">
        <v>331.227783203125</v>
      </c>
      <c r="I2724" s="37">
        <v>9.9090814590454102</v>
      </c>
      <c r="J2724" s="37">
        <v>41.164299011230497</v>
      </c>
      <c r="K2724" s="37">
        <v>9.55426025390625</v>
      </c>
      <c r="L2724" s="37">
        <v>34.6680717468262</v>
      </c>
      <c r="M2724" s="37">
        <v>0.812031030654907</v>
      </c>
      <c r="N2724" s="37">
        <v>202.46197509765599</v>
      </c>
      <c r="O2724" s="37">
        <v>9.8820667266845703</v>
      </c>
      <c r="P2724" s="37">
        <v>0.479999989271164</v>
      </c>
      <c r="Q2724" s="37">
        <v>18.64577293396</v>
      </c>
      <c r="R2724" s="37">
        <v>0.438097953796387</v>
      </c>
      <c r="S2724" s="37">
        <v>1000.08978271484</v>
      </c>
      <c r="T2724" s="37">
        <v>733.99645996093795</v>
      </c>
      <c r="U2724" s="42"/>
      <c r="V2724" s="13"/>
      <c r="W2724" s="13"/>
      <c r="X2724" s="13"/>
      <c r="Y2724" s="13"/>
      <c r="Z2724" s="13"/>
      <c r="AA2724" s="13"/>
    </row>
    <row r="2725" spans="1:27" ht="15.75" customHeight="1" x14ac:dyDescent="0.2">
      <c r="A2725" s="13"/>
      <c r="B2725" s="37" t="str">
        <f>"CRS25WT603733"</f>
        <v>CRS25WT603733</v>
      </c>
      <c r="C2725" s="38">
        <v>45757</v>
      </c>
      <c r="D2725" s="43">
        <v>0.97459490740740751</v>
      </c>
      <c r="E2725" s="37" t="s">
        <v>62</v>
      </c>
      <c r="F2725" s="37">
        <v>331</v>
      </c>
      <c r="G2725" s="37">
        <v>4</v>
      </c>
      <c r="H2725" s="37">
        <v>331.14764404296898</v>
      </c>
      <c r="I2725" s="37">
        <v>9.9109601974487305</v>
      </c>
      <c r="J2725" s="37">
        <v>41.179592132568402</v>
      </c>
      <c r="K2725" s="37">
        <v>9.5039472579956108</v>
      </c>
      <c r="L2725" s="37">
        <v>34.843166351318402</v>
      </c>
      <c r="M2725" s="37">
        <v>0.811379253864288</v>
      </c>
      <c r="N2725" s="37">
        <v>202.41297912597699</v>
      </c>
      <c r="O2725" s="37">
        <v>9.8760013580322301</v>
      </c>
      <c r="P2725" s="37">
        <v>0.479999989271164</v>
      </c>
      <c r="Q2725" s="37">
        <v>18.4464206695557</v>
      </c>
      <c r="R2725" s="37">
        <v>0.42249763011932401</v>
      </c>
      <c r="S2725" s="37">
        <v>999.82708740234398</v>
      </c>
      <c r="T2725" s="37">
        <v>643.07458496093795</v>
      </c>
      <c r="U2725" s="42"/>
      <c r="V2725" s="13"/>
      <c r="W2725" s="13"/>
      <c r="X2725" s="13"/>
      <c r="Y2725" s="13"/>
      <c r="Z2725" s="13"/>
      <c r="AA2725" s="13"/>
    </row>
    <row r="2726" spans="1:27" ht="15.75" customHeight="1" x14ac:dyDescent="0.2">
      <c r="A2726" s="13"/>
      <c r="B2726" s="37" t="str">
        <f>"CRS25WT603740"</f>
        <v>CRS25WT603740</v>
      </c>
      <c r="C2726" s="38">
        <v>45757</v>
      </c>
      <c r="D2726" s="43">
        <v>0.9709374999999999</v>
      </c>
      <c r="E2726" s="37" t="s">
        <v>62</v>
      </c>
      <c r="F2726" s="37">
        <v>337</v>
      </c>
      <c r="G2726" s="37">
        <v>4</v>
      </c>
      <c r="H2726" s="37">
        <v>337.90667724609398</v>
      </c>
      <c r="I2726" s="37">
        <v>9.9050960540771502</v>
      </c>
      <c r="J2726" s="37">
        <v>41.708473205566399</v>
      </c>
      <c r="K2726" s="37">
        <v>9.5278863906860405</v>
      </c>
      <c r="L2726" s="37">
        <v>35.465019226074197</v>
      </c>
      <c r="M2726" s="37">
        <v>0.81792557239532504</v>
      </c>
      <c r="N2726" s="37">
        <v>206.54441833496099</v>
      </c>
      <c r="O2726" s="37">
        <v>9.9716234207153303</v>
      </c>
      <c r="P2726" s="37">
        <v>0.479999989271164</v>
      </c>
      <c r="Q2726" s="37">
        <v>18.683765411376999</v>
      </c>
      <c r="R2726" s="37">
        <v>0.45527371764183</v>
      </c>
      <c r="S2726" s="37">
        <v>1001.43408203125</v>
      </c>
      <c r="T2726" s="37">
        <v>711.6083984375</v>
      </c>
      <c r="U2726" s="42"/>
      <c r="V2726" s="13"/>
      <c r="W2726" s="13"/>
      <c r="X2726" s="13"/>
      <c r="Y2726" s="13"/>
      <c r="Z2726" s="13"/>
      <c r="AA2726" s="13"/>
    </row>
    <row r="2727" spans="1:27" ht="15.75" customHeight="1" x14ac:dyDescent="0.2">
      <c r="A2727" s="13"/>
      <c r="B2727" s="37" t="str">
        <f>"CRS25WT603741"</f>
        <v>CRS25WT603741</v>
      </c>
      <c r="C2727" s="38">
        <v>45757</v>
      </c>
      <c r="D2727" s="43">
        <v>0.97041666666666659</v>
      </c>
      <c r="E2727" s="37" t="s">
        <v>62</v>
      </c>
      <c r="F2727" s="37">
        <v>340</v>
      </c>
      <c r="G2727" s="37">
        <v>4</v>
      </c>
      <c r="H2727" s="37">
        <v>340.54113769531301</v>
      </c>
      <c r="I2727" s="37">
        <v>9.9872169494628906</v>
      </c>
      <c r="J2727" s="37">
        <v>41.658176422119098</v>
      </c>
      <c r="K2727" s="37">
        <v>9.5812768936157209</v>
      </c>
      <c r="L2727" s="37">
        <v>35.542350769042997</v>
      </c>
      <c r="M2727" s="37">
        <v>0.81851160526275601</v>
      </c>
      <c r="N2727" s="37">
        <v>208.15472412109401</v>
      </c>
      <c r="O2727" s="37">
        <v>9.9642391204834002</v>
      </c>
      <c r="P2727" s="37">
        <v>0.479999989271164</v>
      </c>
      <c r="Q2727" s="37">
        <v>19.2720031738281</v>
      </c>
      <c r="R2727" s="37">
        <v>0.43891516327857999</v>
      </c>
      <c r="S2727" s="37">
        <v>1000.97723388672</v>
      </c>
      <c r="T2727" s="37">
        <v>549.38885498046898</v>
      </c>
      <c r="U2727" s="42"/>
      <c r="V2727" s="13"/>
      <c r="W2727" s="13"/>
      <c r="X2727" s="13"/>
      <c r="Y2727" s="13"/>
      <c r="Z2727" s="13"/>
      <c r="AA2727" s="13"/>
    </row>
    <row r="2728" spans="1:27" ht="15.75" customHeight="1" x14ac:dyDescent="0.2">
      <c r="A2728" s="13"/>
      <c r="B2728" s="37" t="str">
        <f>"CRS25WT603742"</f>
        <v>CRS25WT603742</v>
      </c>
      <c r="C2728" s="38">
        <v>45757</v>
      </c>
      <c r="D2728" s="43">
        <v>0.96994212962962967</v>
      </c>
      <c r="E2728" s="37" t="s">
        <v>62</v>
      </c>
      <c r="F2728" s="37">
        <v>338</v>
      </c>
      <c r="G2728" s="37">
        <v>4</v>
      </c>
      <c r="H2728" s="37">
        <v>338.52209472656301</v>
      </c>
      <c r="I2728" s="37">
        <v>10.0960607528687</v>
      </c>
      <c r="J2728" s="37">
        <v>41.648223876953097</v>
      </c>
      <c r="K2728" s="37">
        <v>9.55102443695068</v>
      </c>
      <c r="L2728" s="37">
        <v>35.443538665771499</v>
      </c>
      <c r="M2728" s="37">
        <v>0.80507916212081898</v>
      </c>
      <c r="N2728" s="37">
        <v>206.92059326171901</v>
      </c>
      <c r="O2728" s="37">
        <v>10.170997619628899</v>
      </c>
      <c r="P2728" s="37">
        <v>0.479999989271164</v>
      </c>
      <c r="Q2728" s="37">
        <v>19.641960144043001</v>
      </c>
      <c r="R2728" s="37">
        <v>0.44369524717330899</v>
      </c>
      <c r="S2728" s="37">
        <v>1001.06781005859</v>
      </c>
      <c r="T2728" s="37">
        <v>717.232421875</v>
      </c>
      <c r="U2728" s="42"/>
      <c r="V2728" s="13"/>
      <c r="W2728" s="13"/>
      <c r="X2728" s="13"/>
      <c r="Y2728" s="13"/>
      <c r="Z2728" s="13"/>
      <c r="AA2728" s="13"/>
    </row>
    <row r="2729" spans="1:27" ht="15.75" customHeight="1" x14ac:dyDescent="0.2">
      <c r="A2729" s="13"/>
      <c r="B2729" s="37" t="str">
        <f>"CRS25WT603743"</f>
        <v>CRS25WT603743</v>
      </c>
      <c r="C2729" s="38">
        <v>45757</v>
      </c>
      <c r="D2729" s="43">
        <v>0.97697916666666673</v>
      </c>
      <c r="E2729" s="37" t="s">
        <v>62</v>
      </c>
      <c r="F2729" s="37">
        <v>329</v>
      </c>
      <c r="G2729" s="37">
        <v>4</v>
      </c>
      <c r="H2729" s="37">
        <v>329.82220458984398</v>
      </c>
      <c r="I2729" s="37">
        <v>9.8479022979736293</v>
      </c>
      <c r="J2729" s="37">
        <v>41.025623321533203</v>
      </c>
      <c r="K2729" s="37">
        <v>9.5568132400512695</v>
      </c>
      <c r="L2729" s="37">
        <v>34.5117378234863</v>
      </c>
      <c r="M2729" s="37">
        <v>0.81635862588882402</v>
      </c>
      <c r="N2729" s="37">
        <v>201.60281372070301</v>
      </c>
      <c r="O2729" s="37">
        <v>9.8449964523315394</v>
      </c>
      <c r="P2729" s="37">
        <v>0.479999989271164</v>
      </c>
      <c r="Q2729" s="37">
        <v>18.921594619751001</v>
      </c>
      <c r="R2729" s="37">
        <v>0.433072298765182</v>
      </c>
      <c r="S2729" s="37">
        <v>999.11877441406295</v>
      </c>
      <c r="T2729" s="37">
        <v>1111.04345703125</v>
      </c>
      <c r="U2729" s="42"/>
      <c r="V2729" s="13"/>
      <c r="W2729" s="13"/>
      <c r="X2729" s="13"/>
      <c r="Y2729" s="13"/>
      <c r="Z2729" s="13"/>
      <c r="AA2729" s="13"/>
    </row>
    <row r="2730" spans="1:27" ht="15.75" customHeight="1" x14ac:dyDescent="0.2">
      <c r="A2730" s="13"/>
      <c r="B2730" s="37" t="str">
        <f>"CRS25WT603750"</f>
        <v>CRS25WT603750</v>
      </c>
      <c r="C2730" s="38">
        <v>45757</v>
      </c>
      <c r="D2730" s="43">
        <v>0.96944444444444444</v>
      </c>
      <c r="E2730" s="37" t="s">
        <v>62</v>
      </c>
      <c r="F2730" s="37">
        <v>338</v>
      </c>
      <c r="G2730" s="37">
        <v>4</v>
      </c>
      <c r="H2730" s="37">
        <v>338.14068603515602</v>
      </c>
      <c r="I2730" s="37">
        <v>9.9141426086425799</v>
      </c>
      <c r="J2730" s="37">
        <v>41.632980346679702</v>
      </c>
      <c r="K2730" s="37">
        <v>9.5310220718383807</v>
      </c>
      <c r="L2730" s="37">
        <v>35.4779052734375</v>
      </c>
      <c r="M2730" s="37">
        <v>0.81922793388366699</v>
      </c>
      <c r="N2730" s="37">
        <v>206.68745422363301</v>
      </c>
      <c r="O2730" s="37">
        <v>9.8225955963134801</v>
      </c>
      <c r="P2730" s="37">
        <v>0.479999989271164</v>
      </c>
      <c r="Q2730" s="37">
        <v>19.001611709594702</v>
      </c>
      <c r="R2730" s="37">
        <v>0.44287884235382102</v>
      </c>
      <c r="S2730" s="37">
        <v>1001.73406982422</v>
      </c>
      <c r="T2730" s="37">
        <v>912.06213378906295</v>
      </c>
      <c r="U2730" s="42"/>
      <c r="V2730" s="13"/>
      <c r="W2730" s="13"/>
      <c r="X2730" s="13"/>
      <c r="Y2730" s="13"/>
      <c r="Z2730" s="13"/>
      <c r="AA2730" s="13"/>
    </row>
    <row r="2731" spans="1:27" ht="15.75" customHeight="1" x14ac:dyDescent="0.2">
      <c r="A2731" s="13"/>
      <c r="B2731" s="37" t="str">
        <f>"CRS25WT603751"</f>
        <v>CRS25WT603751</v>
      </c>
      <c r="C2731" s="38">
        <v>45757</v>
      </c>
      <c r="D2731" s="43">
        <v>0.96883101851851849</v>
      </c>
      <c r="E2731" s="37" t="s">
        <v>62</v>
      </c>
      <c r="F2731" s="37">
        <v>338</v>
      </c>
      <c r="G2731" s="37">
        <v>4</v>
      </c>
      <c r="H2731" s="37">
        <v>338.84216308593801</v>
      </c>
      <c r="I2731" s="37">
        <v>9.8930578231811506</v>
      </c>
      <c r="J2731" s="37">
        <v>41.600879669189503</v>
      </c>
      <c r="K2731" s="37">
        <v>9.5617952346801793</v>
      </c>
      <c r="L2731" s="37">
        <v>35.437091827392599</v>
      </c>
      <c r="M2731" s="37">
        <v>0.82331186532974199</v>
      </c>
      <c r="N2731" s="37">
        <v>207.11624145507801</v>
      </c>
      <c r="O2731" s="37">
        <v>9.8776416778564506</v>
      </c>
      <c r="P2731" s="37">
        <v>0.479999989271164</v>
      </c>
      <c r="Q2731" s="37">
        <v>19.043542861938501</v>
      </c>
      <c r="R2731" s="37">
        <v>0.44451978802681003</v>
      </c>
      <c r="S2731" s="37">
        <v>1001.28424072266</v>
      </c>
      <c r="T2731" s="37">
        <v>653.82116699218795</v>
      </c>
      <c r="U2731" s="42"/>
      <c r="V2731" s="13"/>
      <c r="W2731" s="13"/>
      <c r="X2731" s="13"/>
      <c r="Y2731" s="13"/>
      <c r="Z2731" s="13"/>
      <c r="AA2731" s="13"/>
    </row>
    <row r="2732" spans="1:27" ht="15.75" customHeight="1" x14ac:dyDescent="0.2">
      <c r="A2732" s="13"/>
      <c r="B2732" s="37" t="str">
        <f>"CRS25WT603752"</f>
        <v>CRS25WT603752</v>
      </c>
      <c r="C2732" s="38">
        <v>45757</v>
      </c>
      <c r="D2732" s="43">
        <v>0.96839120370370368</v>
      </c>
      <c r="E2732" s="37" t="s">
        <v>62</v>
      </c>
      <c r="F2732" s="37">
        <v>337</v>
      </c>
      <c r="G2732" s="37">
        <v>4</v>
      </c>
      <c r="H2732" s="37">
        <v>337.53918457031301</v>
      </c>
      <c r="I2732" s="37">
        <v>10.0494947433472</v>
      </c>
      <c r="J2732" s="37">
        <v>41.643943786621101</v>
      </c>
      <c r="K2732" s="37">
        <v>9.5580501556396502</v>
      </c>
      <c r="L2732" s="37">
        <v>35.314647674560497</v>
      </c>
      <c r="M2732" s="37">
        <v>0.80654412508010898</v>
      </c>
      <c r="N2732" s="37">
        <v>206.31979370117199</v>
      </c>
      <c r="O2732" s="37">
        <v>10.0743312835693</v>
      </c>
      <c r="P2732" s="37">
        <v>0.479999989271164</v>
      </c>
      <c r="Q2732" s="37">
        <v>19.5672702789307</v>
      </c>
      <c r="R2732" s="37">
        <v>0.45649331808090199</v>
      </c>
      <c r="S2732" s="37">
        <v>1000.36279296875</v>
      </c>
      <c r="T2732" s="37">
        <v>580.08477783203102</v>
      </c>
      <c r="U2732" s="42"/>
      <c r="V2732" s="13"/>
      <c r="W2732" s="13"/>
      <c r="X2732" s="13"/>
      <c r="Y2732" s="13"/>
      <c r="Z2732" s="13"/>
      <c r="AA2732" s="13"/>
    </row>
    <row r="2733" spans="1:27" ht="15.75" customHeight="1" x14ac:dyDescent="0.2">
      <c r="A2733" s="13"/>
      <c r="B2733" s="37" t="str">
        <f>"CRS25WT603759"</f>
        <v>CRS25WT603759</v>
      </c>
      <c r="C2733" s="38">
        <v>45757</v>
      </c>
      <c r="D2733" s="43">
        <v>0.9663425925925927</v>
      </c>
      <c r="E2733" s="37" t="s">
        <v>62</v>
      </c>
      <c r="F2733" s="37">
        <v>332</v>
      </c>
      <c r="G2733" s="37">
        <v>4</v>
      </c>
      <c r="H2733" s="37">
        <v>332.78918457031301</v>
      </c>
      <c r="I2733" s="37">
        <v>9.8701362609863299</v>
      </c>
      <c r="J2733" s="37">
        <v>41.323604583740199</v>
      </c>
      <c r="K2733" s="37">
        <v>9.5360794067382795</v>
      </c>
      <c r="L2733" s="37">
        <v>34.897903442382798</v>
      </c>
      <c r="M2733" s="37">
        <v>0.81592053174972501</v>
      </c>
      <c r="N2733" s="37">
        <v>203.41636657714801</v>
      </c>
      <c r="O2733" s="37">
        <v>9.9078502655029297</v>
      </c>
      <c r="P2733" s="37">
        <v>0.479999989271164</v>
      </c>
      <c r="Q2733" s="37">
        <v>19.492567062377901</v>
      </c>
      <c r="R2733" s="37">
        <v>0.46262091398239102</v>
      </c>
      <c r="S2733" s="37">
        <v>1000.94421386719</v>
      </c>
      <c r="T2733" s="37">
        <v>1017.96740722656</v>
      </c>
      <c r="U2733" s="42"/>
      <c r="V2733" s="13"/>
      <c r="W2733" s="13"/>
      <c r="X2733" s="13"/>
      <c r="Y2733" s="13"/>
      <c r="Z2733" s="13"/>
      <c r="AA2733" s="13"/>
    </row>
    <row r="2734" spans="1:27" ht="15.75" customHeight="1" x14ac:dyDescent="0.2">
      <c r="A2734" s="13"/>
      <c r="B2734" s="37" t="str">
        <f>"CRS25WT603760"</f>
        <v>CRS25WT603760</v>
      </c>
      <c r="C2734" s="38">
        <v>45757</v>
      </c>
      <c r="D2734" s="43">
        <v>0.9652546296296296</v>
      </c>
      <c r="E2734" s="37" t="s">
        <v>62</v>
      </c>
      <c r="F2734" s="37">
        <v>330</v>
      </c>
      <c r="G2734" s="37">
        <v>4</v>
      </c>
      <c r="H2734" s="37">
        <v>330.95144653320301</v>
      </c>
      <c r="I2734" s="37">
        <v>9.9915523529052699</v>
      </c>
      <c r="J2734" s="37">
        <v>41.234920501708999</v>
      </c>
      <c r="K2734" s="37">
        <v>9.5451126098632795</v>
      </c>
      <c r="L2734" s="37">
        <v>34.6723442077637</v>
      </c>
      <c r="M2734" s="37">
        <v>0.80327850580215499</v>
      </c>
      <c r="N2734" s="37">
        <v>202.29306030273401</v>
      </c>
      <c r="O2734" s="37">
        <v>10.0004892349243</v>
      </c>
      <c r="P2734" s="37">
        <v>0.479999989271164</v>
      </c>
      <c r="Q2734" s="37">
        <v>18.806617736816399</v>
      </c>
      <c r="R2734" s="37">
        <v>0.470024764537811</v>
      </c>
      <c r="S2734" s="37">
        <v>1000.71771240234</v>
      </c>
      <c r="T2734" s="37">
        <v>458.50671386718801</v>
      </c>
      <c r="U2734" s="42"/>
      <c r="V2734" s="13"/>
      <c r="W2734" s="13"/>
      <c r="X2734" s="13"/>
      <c r="Y2734" s="13"/>
      <c r="Z2734" s="13"/>
      <c r="AA2734" s="13"/>
    </row>
    <row r="2735" spans="1:27" ht="15.75" customHeight="1" x14ac:dyDescent="0.2">
      <c r="A2735" s="13"/>
      <c r="B2735" s="37" t="str">
        <f>"CRS25WT603761"</f>
        <v>CRS25WT603761</v>
      </c>
      <c r="C2735" s="38">
        <v>45757</v>
      </c>
      <c r="D2735" s="43">
        <v>0.96464120370370365</v>
      </c>
      <c r="E2735" s="37" t="s">
        <v>62</v>
      </c>
      <c r="F2735" s="37">
        <v>329</v>
      </c>
      <c r="G2735" s="37">
        <v>4</v>
      </c>
      <c r="H2735" s="37">
        <v>329.41305541992199</v>
      </c>
      <c r="I2735" s="37">
        <v>10.2347297668457</v>
      </c>
      <c r="J2735" s="37">
        <v>41.215862274169901</v>
      </c>
      <c r="K2735" s="37">
        <v>9.5148906707763707</v>
      </c>
      <c r="L2735" s="37">
        <v>34.620792388916001</v>
      </c>
      <c r="M2735" s="37">
        <v>0.78090828657150302</v>
      </c>
      <c r="N2735" s="37">
        <v>201.35272216796901</v>
      </c>
      <c r="O2735" s="37">
        <v>10.249539375305201</v>
      </c>
      <c r="P2735" s="37">
        <v>0.479999989271164</v>
      </c>
      <c r="Q2735" s="37">
        <v>19.2954998016357</v>
      </c>
      <c r="R2735" s="37">
        <v>0.46712127327919001</v>
      </c>
      <c r="S2735" s="37">
        <v>1001.84631347656</v>
      </c>
      <c r="T2735" s="37">
        <v>107.157875061035</v>
      </c>
      <c r="U2735" s="42"/>
      <c r="V2735" s="13"/>
      <c r="W2735" s="13"/>
      <c r="X2735" s="13"/>
      <c r="Y2735" s="13"/>
      <c r="Z2735" s="13"/>
      <c r="AA2735" s="13"/>
    </row>
    <row r="2736" spans="1:27" ht="15.75" customHeight="1" x14ac:dyDescent="0.2">
      <c r="A2736" s="13"/>
      <c r="B2736" s="37" t="str">
        <f>"CRS25WT603768"</f>
        <v>CRS25WT603768</v>
      </c>
      <c r="C2736" s="38">
        <v>45757</v>
      </c>
      <c r="D2736" s="43">
        <v>0.96423611111111107</v>
      </c>
      <c r="E2736" s="37" t="s">
        <v>62</v>
      </c>
      <c r="F2736" s="37">
        <v>332</v>
      </c>
      <c r="G2736" s="37">
        <v>4</v>
      </c>
      <c r="H2736" s="37">
        <v>332.45761108398398</v>
      </c>
      <c r="I2736" s="37">
        <v>10.175270080566399</v>
      </c>
      <c r="J2736" s="37">
        <v>41.171497344970703</v>
      </c>
      <c r="K2736" s="37">
        <v>9.57550048828125</v>
      </c>
      <c r="L2736" s="37">
        <v>34.719608306884801</v>
      </c>
      <c r="M2736" s="37">
        <v>0.79358541965484597</v>
      </c>
      <c r="N2736" s="37">
        <v>203.21369934082</v>
      </c>
      <c r="O2736" s="37">
        <v>10.1273641586304</v>
      </c>
      <c r="P2736" s="37">
        <v>0.479999989271164</v>
      </c>
      <c r="Q2736" s="37">
        <v>18.740749359130898</v>
      </c>
      <c r="R2736" s="37">
        <v>0.45767524838447599</v>
      </c>
      <c r="S2736" s="37">
        <v>1001.09777832031</v>
      </c>
      <c r="T2736" s="37">
        <v>128.59194946289099</v>
      </c>
      <c r="U2736" s="42"/>
      <c r="V2736" s="13"/>
      <c r="W2736" s="13"/>
      <c r="X2736" s="13"/>
      <c r="Y2736" s="13"/>
      <c r="Z2736" s="13"/>
      <c r="AA2736" s="13"/>
    </row>
    <row r="2737" spans="1:27" ht="15.75" customHeight="1" x14ac:dyDescent="0.2">
      <c r="A2737" s="13"/>
      <c r="B2737" s="37" t="str">
        <f>"CRS25WT603769"</f>
        <v>CRS25WT603769</v>
      </c>
      <c r="C2737" s="38">
        <v>45757</v>
      </c>
      <c r="D2737" s="43">
        <v>0.96351851851851855</v>
      </c>
      <c r="E2737" s="37" t="s">
        <v>62</v>
      </c>
      <c r="F2737" s="37">
        <v>336</v>
      </c>
      <c r="G2737" s="37">
        <v>4</v>
      </c>
      <c r="H2737" s="37">
        <v>336.57992553710898</v>
      </c>
      <c r="I2737" s="37">
        <v>9.9264650344848597</v>
      </c>
      <c r="J2737" s="37">
        <v>41.1818656921387</v>
      </c>
      <c r="K2737" s="37">
        <v>9.6583766937255895</v>
      </c>
      <c r="L2737" s="37">
        <v>34.848499298095703</v>
      </c>
      <c r="M2737" s="37">
        <v>0.823355853557587</v>
      </c>
      <c r="N2737" s="37">
        <v>205.73344421386699</v>
      </c>
      <c r="O2737" s="37">
        <v>9.8655586242675799</v>
      </c>
      <c r="P2737" s="37">
        <v>0.479999989271164</v>
      </c>
      <c r="Q2737" s="37">
        <v>19.7868328094482</v>
      </c>
      <c r="R2737" s="37">
        <v>0.45473194122314498</v>
      </c>
      <c r="S2737" s="37">
        <v>1001.09460449219</v>
      </c>
      <c r="T2737" s="37">
        <v>533.23010253906295</v>
      </c>
      <c r="U2737" s="42"/>
      <c r="V2737" s="13"/>
      <c r="W2737" s="13"/>
      <c r="X2737" s="13"/>
      <c r="Y2737" s="13"/>
      <c r="Z2737" s="13"/>
      <c r="AA2737" s="13"/>
    </row>
    <row r="2738" spans="1:27" ht="15.75" customHeight="1" x14ac:dyDescent="0.2">
      <c r="A2738" s="13"/>
      <c r="B2738" s="37" t="str">
        <f>"CRS25WT603770"</f>
        <v>CRS25WT603770</v>
      </c>
      <c r="C2738" s="38">
        <v>45757</v>
      </c>
      <c r="D2738" s="43">
        <v>0.9617592592592592</v>
      </c>
      <c r="E2738" s="37" t="s">
        <v>62</v>
      </c>
      <c r="F2738" s="37">
        <v>331</v>
      </c>
      <c r="G2738" s="37">
        <v>4</v>
      </c>
      <c r="H2738" s="37">
        <v>331.81234741210898</v>
      </c>
      <c r="I2738" s="37">
        <v>9.9650907516479492</v>
      </c>
      <c r="J2738" s="37">
        <v>41.028194427490199</v>
      </c>
      <c r="K2738" s="37">
        <v>9.5368528366088903</v>
      </c>
      <c r="L2738" s="37">
        <v>34.792648315429702</v>
      </c>
      <c r="M2738" s="37">
        <v>0.81157541275024403</v>
      </c>
      <c r="N2738" s="37">
        <v>202.81929016113301</v>
      </c>
      <c r="O2738" s="37">
        <v>9.9696102142334002</v>
      </c>
      <c r="P2738" s="37">
        <v>0.479999989271164</v>
      </c>
      <c r="Q2738" s="37">
        <v>19.774154663085898</v>
      </c>
      <c r="R2738" s="37">
        <v>0.45252543687820401</v>
      </c>
      <c r="S2738" s="37">
        <v>1001.12261962891</v>
      </c>
      <c r="T2738" s="37">
        <v>411.23034667968801</v>
      </c>
      <c r="U2738" s="42"/>
      <c r="V2738" s="13"/>
      <c r="W2738" s="13"/>
      <c r="X2738" s="13"/>
      <c r="Y2738" s="13"/>
      <c r="Z2738" s="13"/>
      <c r="AA2738" s="13"/>
    </row>
    <row r="2739" spans="1:27" ht="15.75" customHeight="1" x14ac:dyDescent="0.2">
      <c r="A2739" s="13"/>
      <c r="B2739" s="37" t="str">
        <f>"CRS25WT603773"</f>
        <v>CRS25WT603773</v>
      </c>
      <c r="C2739" s="38">
        <v>45757</v>
      </c>
      <c r="D2739" s="43">
        <v>0.96055555555555561</v>
      </c>
      <c r="E2739" s="37" t="s">
        <v>62</v>
      </c>
      <c r="F2739" s="37">
        <v>332</v>
      </c>
      <c r="G2739" s="37">
        <v>4</v>
      </c>
      <c r="H2739" s="37">
        <v>332.22515869140602</v>
      </c>
      <c r="I2739" s="37">
        <v>10.1049757003784</v>
      </c>
      <c r="J2739" s="37">
        <v>40.938453674316399</v>
      </c>
      <c r="K2739" s="37">
        <v>9.6271781921386701</v>
      </c>
      <c r="L2739" s="37">
        <v>34.509086608886697</v>
      </c>
      <c r="M2739" s="37">
        <v>0.80309295654296897</v>
      </c>
      <c r="N2739" s="37">
        <v>203.07160949707</v>
      </c>
      <c r="O2739" s="37">
        <v>10.1213226318359</v>
      </c>
      <c r="P2739" s="37">
        <v>0.479999989271164</v>
      </c>
      <c r="Q2739" s="37">
        <v>22.892213821411101</v>
      </c>
      <c r="R2739" s="37">
        <v>0.456415325403214</v>
      </c>
      <c r="S2739" s="37">
        <v>1001.14343261719</v>
      </c>
      <c r="T2739" s="37">
        <v>182.243728637695</v>
      </c>
      <c r="U2739" s="42"/>
      <c r="V2739" s="13"/>
      <c r="W2739" s="13"/>
      <c r="X2739" s="13"/>
      <c r="Y2739" s="13"/>
      <c r="Z2739" s="13"/>
      <c r="AA2739" s="13"/>
    </row>
    <row r="2740" spans="1:27" ht="15.75" customHeight="1" x14ac:dyDescent="0.2">
      <c r="A2740" s="13"/>
      <c r="B2740" s="37" t="str">
        <f>"CRS25WT603774"</f>
        <v>CRS25WT603774</v>
      </c>
      <c r="C2740" s="38">
        <v>45757</v>
      </c>
      <c r="D2740" s="43">
        <v>0.95983796296296298</v>
      </c>
      <c r="E2740" s="37" t="s">
        <v>62</v>
      </c>
      <c r="F2740" s="37">
        <v>331</v>
      </c>
      <c r="G2740" s="37">
        <v>4</v>
      </c>
      <c r="H2740" s="37">
        <v>331.70040893554699</v>
      </c>
      <c r="I2740" s="37">
        <v>9.8749160766601598</v>
      </c>
      <c r="J2740" s="37">
        <v>41.006851196289098</v>
      </c>
      <c r="K2740" s="37">
        <v>9.5892906188964808</v>
      </c>
      <c r="L2740" s="37">
        <v>34.5907173156738</v>
      </c>
      <c r="M2740" s="37">
        <v>0.81913632154464699</v>
      </c>
      <c r="N2740" s="37">
        <v>202.75085449218801</v>
      </c>
      <c r="O2740" s="37">
        <v>9.9132204055786097</v>
      </c>
      <c r="P2740" s="37">
        <v>0.479999989271164</v>
      </c>
      <c r="Q2740" s="37">
        <v>22.656059265136701</v>
      </c>
      <c r="R2740" s="37">
        <v>0.47583079338073703</v>
      </c>
      <c r="S2740" s="37">
        <v>1001.10369873047</v>
      </c>
      <c r="T2740" s="37">
        <v>805.192626953125</v>
      </c>
      <c r="U2740" s="42"/>
      <c r="V2740" s="13"/>
      <c r="W2740" s="13"/>
      <c r="X2740" s="13"/>
      <c r="Y2740" s="13"/>
      <c r="Z2740" s="13"/>
      <c r="AA2740" s="13"/>
    </row>
    <row r="2741" spans="1:27" ht="15.75" customHeight="1" x14ac:dyDescent="0.2">
      <c r="A2741" s="13"/>
      <c r="B2741" s="37" t="str">
        <f>"CRS25WT603775"</f>
        <v>CRS25WT603775</v>
      </c>
      <c r="C2741" s="38">
        <v>45757</v>
      </c>
      <c r="D2741" s="43">
        <v>0.95862268518518512</v>
      </c>
      <c r="E2741" s="37" t="s">
        <v>62</v>
      </c>
      <c r="F2741" s="37">
        <v>332</v>
      </c>
      <c r="G2741" s="37">
        <v>4</v>
      </c>
      <c r="H2741" s="37">
        <v>332.89187622070301</v>
      </c>
      <c r="I2741" s="37">
        <v>9.8957500457763707</v>
      </c>
      <c r="J2741" s="37">
        <v>40.967464447021499</v>
      </c>
      <c r="K2741" s="37">
        <v>9.6327075958252006</v>
      </c>
      <c r="L2741" s="37">
        <v>34.558494567871101</v>
      </c>
      <c r="M2741" s="37">
        <v>0.82113659381866499</v>
      </c>
      <c r="N2741" s="37">
        <v>203.47914123535199</v>
      </c>
      <c r="O2741" s="37">
        <v>9.9434289932250994</v>
      </c>
      <c r="P2741" s="37">
        <v>0.479999989271164</v>
      </c>
      <c r="Q2741" s="37">
        <v>22.770074844360401</v>
      </c>
      <c r="R2741" s="37">
        <v>0.46560299396514898</v>
      </c>
      <c r="S2741" s="37">
        <v>1000.23364257813</v>
      </c>
      <c r="T2741" s="37">
        <v>690.48864746093795</v>
      </c>
      <c r="U2741" s="42"/>
      <c r="V2741" s="13"/>
      <c r="W2741" s="13"/>
      <c r="X2741" s="13"/>
      <c r="Y2741" s="13"/>
      <c r="Z2741" s="13"/>
      <c r="AA2741" s="13"/>
    </row>
    <row r="2742" spans="1:27" ht="15.75" customHeight="1" x14ac:dyDescent="0.2">
      <c r="A2742" s="13"/>
      <c r="B2742" s="37" t="str">
        <f>"CRS25WT603779"</f>
        <v>CRS25WT603779</v>
      </c>
      <c r="C2742" s="38">
        <v>45757</v>
      </c>
      <c r="D2742" s="43">
        <v>0.95793981481481483</v>
      </c>
      <c r="E2742" s="37" t="s">
        <v>62</v>
      </c>
      <c r="F2742" s="37">
        <v>330</v>
      </c>
      <c r="G2742" s="37">
        <v>4</v>
      </c>
      <c r="H2742" s="37">
        <v>330.81658935546898</v>
      </c>
      <c r="I2742" s="37">
        <v>9.8920230865478498</v>
      </c>
      <c r="J2742" s="37">
        <v>41.015617370605497</v>
      </c>
      <c r="K2742" s="37">
        <v>9.5881528854370099</v>
      </c>
      <c r="L2742" s="37">
        <v>34.502643585205099</v>
      </c>
      <c r="M2742" s="37">
        <v>0.81536656618118297</v>
      </c>
      <c r="N2742" s="37">
        <v>202.21063232421901</v>
      </c>
      <c r="O2742" s="37">
        <v>9.9521551132202095</v>
      </c>
      <c r="P2742" s="37">
        <v>0.479999989271164</v>
      </c>
      <c r="Q2742" s="37">
        <v>22.818416595458999</v>
      </c>
      <c r="R2742" s="37">
        <v>0.462364822626114</v>
      </c>
      <c r="S2742" s="37">
        <v>1000.1298828125</v>
      </c>
      <c r="T2742" s="37">
        <v>927.45861816406295</v>
      </c>
      <c r="U2742" s="42"/>
      <c r="V2742" s="13"/>
      <c r="W2742" s="13"/>
      <c r="X2742" s="13"/>
      <c r="Y2742" s="13"/>
      <c r="Z2742" s="13"/>
      <c r="AA2742" s="13"/>
    </row>
    <row r="2743" spans="1:27" ht="15.75" customHeight="1" x14ac:dyDescent="0.2">
      <c r="A2743" s="13"/>
      <c r="B2743" s="37" t="str">
        <f>"CRS25WT603790"</f>
        <v>CRS25WT603790</v>
      </c>
      <c r="C2743" s="38">
        <v>45757</v>
      </c>
      <c r="D2743" s="43">
        <v>0.98229166666666667</v>
      </c>
      <c r="E2743" s="37" t="s">
        <v>62</v>
      </c>
      <c r="F2743" s="37">
        <v>327</v>
      </c>
      <c r="G2743" s="37">
        <v>4</v>
      </c>
      <c r="H2743" s="37">
        <v>327.46597290039102</v>
      </c>
      <c r="I2743" s="37">
        <v>10.0381717681885</v>
      </c>
      <c r="J2743" s="37">
        <v>40.968151092529297</v>
      </c>
      <c r="K2743" s="37">
        <v>9.4891128540039098</v>
      </c>
      <c r="L2743" s="37">
        <v>34.509651184082003</v>
      </c>
      <c r="M2743" s="37">
        <v>0.79627889394760099</v>
      </c>
      <c r="N2743" s="37">
        <v>200.16258239746099</v>
      </c>
      <c r="O2743" s="37">
        <v>10.000695228576699</v>
      </c>
      <c r="P2743" s="37">
        <v>0.479999989271164</v>
      </c>
      <c r="Q2743" s="37">
        <v>19.1885585784912</v>
      </c>
      <c r="R2743" s="37">
        <v>0.42787623405456499</v>
      </c>
      <c r="S2743" s="37">
        <v>999.48651123046898</v>
      </c>
      <c r="T2743" s="37">
        <v>513.17297363281295</v>
      </c>
      <c r="U2743" s="42"/>
      <c r="V2743" s="13"/>
      <c r="W2743" s="13"/>
      <c r="X2743" s="13"/>
      <c r="Y2743" s="13"/>
      <c r="Z2743" s="13"/>
      <c r="AA2743" s="13"/>
    </row>
    <row r="2744" spans="1:27" ht="15.75" customHeight="1" x14ac:dyDescent="0.2">
      <c r="A2744" s="13"/>
      <c r="B2744" s="37" t="str">
        <f>"CRS25WT603791"</f>
        <v>CRS25WT603791</v>
      </c>
      <c r="C2744" s="38">
        <v>45757</v>
      </c>
      <c r="D2744" s="43">
        <v>0.9827893518518519</v>
      </c>
      <c r="E2744" s="37" t="s">
        <v>62</v>
      </c>
      <c r="F2744" s="37">
        <v>325</v>
      </c>
      <c r="G2744" s="37">
        <v>4</v>
      </c>
      <c r="H2744" s="37">
        <v>325.42254638671898</v>
      </c>
      <c r="I2744" s="37">
        <v>10.265683174133301</v>
      </c>
      <c r="J2744" s="37">
        <v>40.948944091796903</v>
      </c>
      <c r="K2744" s="37">
        <v>9.3935861587524396</v>
      </c>
      <c r="L2744" s="37">
        <v>34.643054962158203</v>
      </c>
      <c r="M2744" s="37">
        <v>0.77413564920425404</v>
      </c>
      <c r="N2744" s="37">
        <v>198.91354370117199</v>
      </c>
      <c r="O2744" s="37">
        <v>10.2858076095581</v>
      </c>
      <c r="P2744" s="37">
        <v>0.479999989271164</v>
      </c>
      <c r="Q2744" s="37">
        <v>18.665260314941399</v>
      </c>
      <c r="R2744" s="37">
        <v>0.43152597546577498</v>
      </c>
      <c r="S2744" s="37">
        <v>998.766357421875</v>
      </c>
      <c r="T2744" s="37">
        <v>1226.46301269531</v>
      </c>
      <c r="U2744" s="42"/>
      <c r="V2744" s="13"/>
      <c r="W2744" s="13"/>
      <c r="X2744" s="13"/>
      <c r="Y2744" s="13"/>
      <c r="Z2744" s="13"/>
      <c r="AA2744" s="13"/>
    </row>
    <row r="2745" spans="1:27" ht="15.75" customHeight="1" x14ac:dyDescent="0.2">
      <c r="A2745" s="13"/>
      <c r="B2745" s="37" t="str">
        <f>"CRS25WT603792"</f>
        <v>CRS25WT603792</v>
      </c>
      <c r="C2745" s="38">
        <v>45757</v>
      </c>
      <c r="D2745" s="43">
        <v>0.98322916666666671</v>
      </c>
      <c r="E2745" s="37" t="s">
        <v>62</v>
      </c>
      <c r="F2745" s="37">
        <v>326</v>
      </c>
      <c r="G2745" s="37">
        <v>4</v>
      </c>
      <c r="H2745" s="37">
        <v>326.45452880859398</v>
      </c>
      <c r="I2745" s="37">
        <v>10.2940979003906</v>
      </c>
      <c r="J2745" s="37">
        <v>40.939411163330099</v>
      </c>
      <c r="K2745" s="37">
        <v>9.4324560165405291</v>
      </c>
      <c r="L2745" s="37">
        <v>34.609703063964801</v>
      </c>
      <c r="M2745" s="37">
        <v>0.77462732791900601</v>
      </c>
      <c r="N2745" s="37">
        <v>199.54432678222699</v>
      </c>
      <c r="O2745" s="37">
        <v>10.2959184646606</v>
      </c>
      <c r="P2745" s="37">
        <v>0.479999989271164</v>
      </c>
      <c r="Q2745" s="37">
        <v>19.0224800109863</v>
      </c>
      <c r="R2745" s="37">
        <v>0.43494823575019798</v>
      </c>
      <c r="S2745" s="37">
        <v>999.35504150390602</v>
      </c>
      <c r="T2745" s="37">
        <v>771.75054931640602</v>
      </c>
      <c r="U2745" s="42"/>
      <c r="V2745" s="13"/>
      <c r="W2745" s="13"/>
      <c r="X2745" s="13"/>
      <c r="Y2745" s="13"/>
      <c r="Z2745" s="13"/>
      <c r="AA2745" s="13"/>
    </row>
    <row r="2746" spans="1:27" ht="15.75" customHeight="1" x14ac:dyDescent="0.2">
      <c r="A2746" s="13"/>
      <c r="B2746" s="37" t="str">
        <f>"CRS25WT603799"</f>
        <v>CRS25WT603799</v>
      </c>
      <c r="C2746" s="38">
        <v>45757</v>
      </c>
      <c r="D2746" s="43">
        <v>0.98398148148148146</v>
      </c>
      <c r="E2746" s="37" t="s">
        <v>62</v>
      </c>
      <c r="F2746" s="37">
        <v>327</v>
      </c>
      <c r="G2746" s="37">
        <v>4</v>
      </c>
      <c r="H2746" s="37">
        <v>327.02813720703102</v>
      </c>
      <c r="I2746" s="37">
        <v>9.9074993133544904</v>
      </c>
      <c r="J2746" s="37">
        <v>40.824958801269503</v>
      </c>
      <c r="K2746" s="37">
        <v>9.5864448547363299</v>
      </c>
      <c r="L2746" s="37">
        <v>34.113601684570298</v>
      </c>
      <c r="M2746" s="37">
        <v>0.80852848291397095</v>
      </c>
      <c r="N2746" s="37">
        <v>199.894943237305</v>
      </c>
      <c r="O2746" s="37">
        <v>9.8315153121948207</v>
      </c>
      <c r="P2746" s="37">
        <v>0.479999989271164</v>
      </c>
      <c r="Q2746" s="37">
        <v>18.970239639282202</v>
      </c>
      <c r="R2746" s="37">
        <v>0.44804880023002602</v>
      </c>
      <c r="S2746" s="37">
        <v>999.173583984375</v>
      </c>
      <c r="T2746" s="37">
        <v>705.21978759765602</v>
      </c>
      <c r="U2746" s="42"/>
      <c r="V2746" s="13"/>
      <c r="W2746" s="13"/>
      <c r="X2746" s="13"/>
      <c r="Y2746" s="13"/>
      <c r="Z2746" s="13"/>
      <c r="AA2746" s="13"/>
    </row>
    <row r="2747" spans="1:27" ht="15.75" customHeight="1" x14ac:dyDescent="0.2">
      <c r="A2747" s="13"/>
      <c r="B2747" s="37" t="str">
        <f>"CRS25WT72M14281"</f>
        <v>CRS25WT72M14281</v>
      </c>
      <c r="C2747" s="38">
        <v>45873</v>
      </c>
      <c r="D2747" s="39">
        <v>0.76796296296296296</v>
      </c>
      <c r="E2747" s="37" t="s">
        <v>62</v>
      </c>
      <c r="F2747" s="37">
        <v>224</v>
      </c>
      <c r="G2747" s="37">
        <v>4</v>
      </c>
      <c r="H2747" s="37">
        <v>224.30351257324199</v>
      </c>
      <c r="I2747" s="37">
        <v>10.121107101440399</v>
      </c>
      <c r="J2747" s="37">
        <v>27.4841194152832</v>
      </c>
      <c r="K2747" s="37">
        <v>9.6749525070190394</v>
      </c>
      <c r="L2747" s="37">
        <v>23.183937072753899</v>
      </c>
      <c r="M2747" s="37">
        <v>0.806354880332947</v>
      </c>
      <c r="N2747" s="37">
        <v>13.7314672470093</v>
      </c>
      <c r="O2747" s="37">
        <v>0</v>
      </c>
      <c r="P2747" s="37">
        <v>0</v>
      </c>
      <c r="Q2747" s="37">
        <v>1.64509322494268E-2</v>
      </c>
      <c r="R2747" s="37">
        <v>25</v>
      </c>
      <c r="S2747" s="37">
        <v>0.22321894764900199</v>
      </c>
      <c r="T2747" s="37">
        <v>999.10394287109398</v>
      </c>
      <c r="U2747" s="37">
        <v>149.97538757324199</v>
      </c>
      <c r="V2747" s="13"/>
      <c r="W2747" s="13"/>
      <c r="X2747" s="13"/>
      <c r="Y2747" s="13"/>
      <c r="Z2747" s="13"/>
      <c r="AA2747" s="13"/>
    </row>
    <row r="2748" spans="1:27" ht="15.75" customHeight="1" x14ac:dyDescent="0.2">
      <c r="A2748" s="13"/>
      <c r="B2748" s="37" t="str">
        <f>"CRS25WT72M14794"</f>
        <v>CRS25WT72M14794</v>
      </c>
      <c r="C2748" s="38">
        <v>45873</v>
      </c>
      <c r="D2748" s="39">
        <v>0.76287037037037031</v>
      </c>
      <c r="E2748" s="37" t="s">
        <v>62</v>
      </c>
      <c r="F2748" s="37">
        <v>218</v>
      </c>
      <c r="G2748" s="37">
        <v>4</v>
      </c>
      <c r="H2748" s="37">
        <v>218.924392700195</v>
      </c>
      <c r="I2748" s="37">
        <v>9.60540771484375</v>
      </c>
      <c r="J2748" s="37">
        <v>22.573528289794901</v>
      </c>
      <c r="K2748" s="37">
        <v>9.6716156005859393</v>
      </c>
      <c r="L2748" s="37">
        <v>22.6357612609863</v>
      </c>
      <c r="M2748" s="37">
        <v>1.0096687078476001</v>
      </c>
      <c r="N2748" s="37">
        <v>13.4021663665771</v>
      </c>
      <c r="O2748" s="37">
        <v>0</v>
      </c>
      <c r="P2748" s="37">
        <v>0</v>
      </c>
      <c r="Q2748" s="37">
        <v>1.7291666939854601E-2</v>
      </c>
      <c r="R2748" s="37">
        <v>25</v>
      </c>
      <c r="S2748" s="47">
        <v>9.9999999747524292E-7</v>
      </c>
      <c r="T2748" s="37">
        <v>1000.11871337891</v>
      </c>
      <c r="U2748" s="37">
        <v>855.58850097656295</v>
      </c>
      <c r="V2748" s="13"/>
      <c r="W2748" s="13"/>
      <c r="X2748" s="13"/>
      <c r="Y2748" s="13"/>
      <c r="Z2748" s="13"/>
      <c r="AA2748" s="13"/>
    </row>
    <row r="2749" spans="1:27" ht="15.75" customHeight="1" x14ac:dyDescent="0.2">
      <c r="A2749" s="13"/>
      <c r="B2749" s="37" t="str">
        <f>"CRS25WT72M14915"</f>
        <v>CRS25WT72M14915</v>
      </c>
      <c r="C2749" s="38">
        <v>45873</v>
      </c>
      <c r="D2749" s="39">
        <v>0.77703703703703697</v>
      </c>
      <c r="E2749" s="37" t="s">
        <v>62</v>
      </c>
      <c r="F2749" s="37">
        <v>219</v>
      </c>
      <c r="G2749" s="37">
        <v>4</v>
      </c>
      <c r="H2749" s="37">
        <v>219.25828552246099</v>
      </c>
      <c r="I2749" s="37">
        <v>9.9814424514770508</v>
      </c>
      <c r="J2749" s="37">
        <v>27.4013977050781</v>
      </c>
      <c r="K2749" s="37">
        <v>9.6170482635497994</v>
      </c>
      <c r="L2749" s="37">
        <v>22.7989177703857</v>
      </c>
      <c r="M2749" s="37">
        <v>0.80165958404541005</v>
      </c>
      <c r="N2749" s="37">
        <v>13.422607421875</v>
      </c>
      <c r="O2749" s="37">
        <v>0</v>
      </c>
      <c r="P2749" s="37">
        <v>0</v>
      </c>
      <c r="Q2749" s="37">
        <v>1.6507921740412702E-2</v>
      </c>
      <c r="R2749" s="37">
        <v>25</v>
      </c>
      <c r="S2749" s="37">
        <v>0.260926783084869</v>
      </c>
      <c r="T2749" s="37">
        <v>999.73126220703102</v>
      </c>
      <c r="U2749" s="37">
        <v>199.202224731445</v>
      </c>
      <c r="V2749" s="13"/>
      <c r="W2749" s="13"/>
      <c r="X2749" s="13"/>
      <c r="Y2749" s="13"/>
      <c r="Z2749" s="13"/>
      <c r="AA2749" s="13"/>
    </row>
    <row r="2750" spans="1:27" ht="15.75" customHeight="1" x14ac:dyDescent="0.2">
      <c r="A2750" s="13"/>
      <c r="B2750" s="37" t="str">
        <f>"CRS25WT72M14948"</f>
        <v>CRS25WT72M14948</v>
      </c>
      <c r="C2750" s="38">
        <v>45873</v>
      </c>
      <c r="D2750" s="39">
        <v>0.77021990740740742</v>
      </c>
      <c r="E2750" s="37" t="s">
        <v>62</v>
      </c>
      <c r="F2750" s="37">
        <v>227</v>
      </c>
      <c r="G2750" s="37">
        <v>4</v>
      </c>
      <c r="H2750" s="37">
        <v>227.02447509765599</v>
      </c>
      <c r="I2750" s="37">
        <v>10.4080457687378</v>
      </c>
      <c r="J2750" s="37">
        <v>27.5525608062744</v>
      </c>
      <c r="K2750" s="37">
        <v>9.7307205200195295</v>
      </c>
      <c r="L2750" s="37">
        <v>23.330694198608398</v>
      </c>
      <c r="M2750" s="37">
        <v>0.79166513681411699</v>
      </c>
      <c r="N2750" s="37">
        <v>13.898039817810099</v>
      </c>
      <c r="O2750" s="37">
        <v>0</v>
      </c>
      <c r="P2750" s="37">
        <v>0</v>
      </c>
      <c r="Q2750" s="37">
        <v>5.8037261478602904E-3</v>
      </c>
      <c r="R2750" s="37">
        <v>25</v>
      </c>
      <c r="S2750" s="37">
        <v>0.213788688182831</v>
      </c>
      <c r="T2750" s="37">
        <v>999.75958251953102</v>
      </c>
      <c r="U2750" s="37">
        <v>114.415969848633</v>
      </c>
      <c r="V2750" s="13"/>
      <c r="W2750" s="13"/>
      <c r="X2750" s="13"/>
      <c r="Y2750" s="13"/>
      <c r="Z2750" s="13"/>
      <c r="AA2750" s="13"/>
    </row>
    <row r="2751" spans="1:27" ht="15.75" customHeight="1" x14ac:dyDescent="0.2">
      <c r="A2751" s="13"/>
      <c r="B2751" s="37" t="str">
        <f>"CRS25WT72M14950"</f>
        <v>CRS25WT72M14950</v>
      </c>
      <c r="C2751" s="38">
        <v>45873</v>
      </c>
      <c r="D2751" s="39">
        <v>0.76869212962962974</v>
      </c>
      <c r="E2751" s="37" t="s">
        <v>62</v>
      </c>
      <c r="F2751" s="37">
        <v>227</v>
      </c>
      <c r="G2751" s="37">
        <v>4</v>
      </c>
      <c r="H2751" s="37">
        <v>227.21301269531301</v>
      </c>
      <c r="I2751" s="37">
        <v>10.391166687011699</v>
      </c>
      <c r="J2751" s="37">
        <v>27.540699005126999</v>
      </c>
      <c r="K2751" s="37">
        <v>9.7561235427856392</v>
      </c>
      <c r="L2751" s="37">
        <v>23.289270401001001</v>
      </c>
      <c r="M2751" s="37">
        <v>0.79395139217376698</v>
      </c>
      <c r="N2751" s="37">
        <v>13.9095811843872</v>
      </c>
      <c r="O2751" s="37">
        <v>0</v>
      </c>
      <c r="P2751" s="37">
        <v>0</v>
      </c>
      <c r="Q2751" s="37">
        <v>4.1267517954111099E-3</v>
      </c>
      <c r="R2751" s="37">
        <v>25</v>
      </c>
      <c r="S2751" s="37">
        <v>0.22260940074920699</v>
      </c>
      <c r="T2751" s="37">
        <v>999.16302490234398</v>
      </c>
      <c r="U2751" s="37">
        <v>125.94244384765599</v>
      </c>
      <c r="V2751" s="13"/>
      <c r="W2751" s="13"/>
      <c r="X2751" s="13"/>
      <c r="Y2751" s="13"/>
      <c r="Z2751" s="13"/>
      <c r="AA2751" s="13"/>
    </row>
    <row r="2752" spans="1:27" ht="15.75" customHeight="1" x14ac:dyDescent="0.2">
      <c r="A2752" s="13"/>
      <c r="B2752" s="37" t="str">
        <f>"CRS25WT72M15300"</f>
        <v>CRS25WT72M15300</v>
      </c>
      <c r="C2752" s="38">
        <v>45873</v>
      </c>
      <c r="D2752" s="39">
        <v>0.7804861111111111</v>
      </c>
      <c r="E2752" s="37" t="s">
        <v>62</v>
      </c>
      <c r="F2752" s="37">
        <v>221</v>
      </c>
      <c r="G2752" s="37">
        <v>4</v>
      </c>
      <c r="H2752" s="37">
        <v>221.30633544921901</v>
      </c>
      <c r="I2752" s="37">
        <v>10.140923500061</v>
      </c>
      <c r="J2752" s="37">
        <v>27.215410232543899</v>
      </c>
      <c r="K2752" s="37">
        <v>9.6623554229736293</v>
      </c>
      <c r="L2752" s="37">
        <v>22.903972625732401</v>
      </c>
      <c r="M2752" s="37">
        <v>0.80186533927917503</v>
      </c>
      <c r="N2752" s="37">
        <v>13.5479850769043</v>
      </c>
      <c r="O2752" s="37">
        <v>0</v>
      </c>
      <c r="P2752" s="37">
        <v>0</v>
      </c>
      <c r="Q2752" s="37">
        <v>1.74349395092577E-3</v>
      </c>
      <c r="R2752" s="37">
        <v>25</v>
      </c>
      <c r="S2752" s="37">
        <v>0.230295985937119</v>
      </c>
      <c r="T2752" s="37">
        <v>999.83319091796898</v>
      </c>
      <c r="U2752" s="37">
        <v>119.145858764648</v>
      </c>
      <c r="V2752" s="13"/>
      <c r="W2752" s="13"/>
      <c r="X2752" s="13"/>
      <c r="Y2752" s="13"/>
      <c r="Z2752" s="13"/>
      <c r="AA2752" s="13"/>
    </row>
    <row r="2753" spans="1:27" ht="15.75" customHeight="1" x14ac:dyDescent="0.2">
      <c r="A2753" s="13"/>
      <c r="B2753" s="37" t="str">
        <f>"CRS25WT72M15516"</f>
        <v>CRS25WT72M15516</v>
      </c>
      <c r="C2753" s="38">
        <v>45873</v>
      </c>
      <c r="D2753" s="39">
        <v>0.78443287037037035</v>
      </c>
      <c r="E2753" s="37" t="s">
        <v>62</v>
      </c>
      <c r="F2753" s="37">
        <v>221</v>
      </c>
      <c r="G2753" s="37">
        <v>4</v>
      </c>
      <c r="H2753" s="37">
        <v>221.91775512695301</v>
      </c>
      <c r="I2753" s="37">
        <v>9.9532127380371094</v>
      </c>
      <c r="J2753" s="37">
        <v>27.3616542816162</v>
      </c>
      <c r="K2753" s="37">
        <v>9.6277523040771502</v>
      </c>
      <c r="L2753" s="37">
        <v>23.049798965454102</v>
      </c>
      <c r="M2753" s="37">
        <v>0.814866423606873</v>
      </c>
      <c r="N2753" s="37">
        <v>13.5854148864746</v>
      </c>
      <c r="O2753" s="37">
        <v>0</v>
      </c>
      <c r="P2753" s="37">
        <v>0</v>
      </c>
      <c r="Q2753" s="37">
        <v>2.06337566487491E-3</v>
      </c>
      <c r="R2753" s="37">
        <v>25</v>
      </c>
      <c r="S2753" s="37">
        <v>0.28475785255432101</v>
      </c>
      <c r="T2753" s="37">
        <v>1000.23370361328</v>
      </c>
      <c r="U2753" s="37">
        <v>497.23345947265602</v>
      </c>
      <c r="V2753" s="13"/>
      <c r="W2753" s="13"/>
      <c r="X2753" s="13"/>
      <c r="Y2753" s="13"/>
      <c r="Z2753" s="13"/>
      <c r="AA2753" s="13"/>
    </row>
    <row r="2754" spans="1:27" ht="15.75" customHeight="1" x14ac:dyDescent="0.2">
      <c r="A2754" s="13"/>
      <c r="B2754" s="37" t="str">
        <f>"CRS25WT72M15524"</f>
        <v>CRS25WT72M15524</v>
      </c>
      <c r="C2754" s="38">
        <v>45873</v>
      </c>
      <c r="D2754" s="39">
        <v>0.78280092592592598</v>
      </c>
      <c r="E2754" s="37" t="s">
        <v>62</v>
      </c>
      <c r="F2754" s="37">
        <v>219</v>
      </c>
      <c r="G2754" s="37">
        <v>4</v>
      </c>
      <c r="H2754" s="37">
        <v>219.71163940429699</v>
      </c>
      <c r="I2754" s="37">
        <v>9.8676872253418004</v>
      </c>
      <c r="J2754" s="37">
        <v>27.362977981567401</v>
      </c>
      <c r="K2754" s="37">
        <v>9.5198621749877894</v>
      </c>
      <c r="L2754" s="37">
        <v>23.079288482666001</v>
      </c>
      <c r="M2754" s="37">
        <v>0.81371873617172197</v>
      </c>
      <c r="N2754" s="37">
        <v>13.450360298156699</v>
      </c>
      <c r="O2754" s="37">
        <v>0</v>
      </c>
      <c r="P2754" s="37">
        <v>0</v>
      </c>
      <c r="Q2754" s="37">
        <v>1.29166664555669E-2</v>
      </c>
      <c r="R2754" s="37">
        <v>25</v>
      </c>
      <c r="S2754" s="37">
        <v>0.28666016459464999</v>
      </c>
      <c r="T2754" s="37">
        <v>999.98297119140602</v>
      </c>
      <c r="U2754" s="37">
        <v>545.92694091796898</v>
      </c>
      <c r="V2754" s="13"/>
      <c r="W2754" s="13"/>
      <c r="X2754" s="13"/>
      <c r="Y2754" s="13"/>
      <c r="Z2754" s="13"/>
      <c r="AA2754" s="13"/>
    </row>
    <row r="2755" spans="1:27" ht="15.75" customHeight="1" x14ac:dyDescent="0.2">
      <c r="A2755" s="13"/>
      <c r="B2755" s="37" t="str">
        <f>"CRS25WT72M15673"</f>
        <v>CRS25WT72M15673</v>
      </c>
      <c r="C2755" s="38">
        <v>45873</v>
      </c>
      <c r="D2755" s="39">
        <v>0.76709490740740749</v>
      </c>
      <c r="E2755" s="37" t="s">
        <v>62</v>
      </c>
      <c r="F2755" s="37">
        <v>220</v>
      </c>
      <c r="G2755" s="37">
        <v>4</v>
      </c>
      <c r="H2755" s="37">
        <v>220.50643920898401</v>
      </c>
      <c r="I2755" s="37">
        <v>9.7746820449829102</v>
      </c>
      <c r="J2755" s="37">
        <v>27.410177230835</v>
      </c>
      <c r="K2755" s="37">
        <v>9.5111732482910192</v>
      </c>
      <c r="L2755" s="37">
        <v>23.183937072753899</v>
      </c>
      <c r="M2755" s="37">
        <v>0.82301318645477295</v>
      </c>
      <c r="N2755" s="37">
        <v>13.499016761779799</v>
      </c>
      <c r="O2755" s="37">
        <v>0</v>
      </c>
      <c r="P2755" s="37">
        <v>0</v>
      </c>
      <c r="Q2755" s="37">
        <v>2.0425661932677E-3</v>
      </c>
      <c r="R2755" s="37">
        <v>25</v>
      </c>
      <c r="S2755" s="37">
        <v>0.22830395400524101</v>
      </c>
      <c r="T2755" s="37">
        <v>998.88732910156295</v>
      </c>
      <c r="U2755" s="37">
        <v>165.89927673339801</v>
      </c>
      <c r="V2755" s="13"/>
      <c r="W2755" s="13"/>
      <c r="X2755" s="13"/>
      <c r="Y2755" s="13"/>
      <c r="Z2755" s="13"/>
      <c r="AA2755" s="13"/>
    </row>
    <row r="2756" spans="1:27" ht="15.75" customHeight="1" x14ac:dyDescent="0.2">
      <c r="A2756" s="13"/>
      <c r="B2756" s="37" t="str">
        <f>"CRS25WT72M15723"</f>
        <v>CRS25WT72M15723</v>
      </c>
      <c r="C2756" s="38">
        <v>45873</v>
      </c>
      <c r="D2756" s="39">
        <v>0.75493055555555555</v>
      </c>
      <c r="E2756" s="37" t="s">
        <v>62</v>
      </c>
      <c r="F2756" s="37">
        <v>219</v>
      </c>
      <c r="G2756" s="37">
        <v>4</v>
      </c>
      <c r="H2756" s="37">
        <v>219.93081665039099</v>
      </c>
      <c r="I2756" s="37">
        <v>9.8429136276245099</v>
      </c>
      <c r="J2756" s="37">
        <v>27.347021102905298</v>
      </c>
      <c r="K2756" s="37">
        <v>9.6048707962036097</v>
      </c>
      <c r="L2756" s="37">
        <v>22.897840499877901</v>
      </c>
      <c r="M2756" s="37">
        <v>0.81705707311630205</v>
      </c>
      <c r="N2756" s="37">
        <v>13.463778495788601</v>
      </c>
      <c r="O2756" s="37">
        <v>0</v>
      </c>
      <c r="P2756" s="37">
        <v>0</v>
      </c>
      <c r="Q2756" s="37">
        <v>1.6507007181644402E-2</v>
      </c>
      <c r="R2756" s="37">
        <v>25</v>
      </c>
      <c r="S2756" s="37">
        <v>0.295116126537323</v>
      </c>
      <c r="T2756" s="37">
        <v>999.98162841796898</v>
      </c>
      <c r="U2756" s="37">
        <v>55.792808532714801</v>
      </c>
      <c r="V2756" s="13"/>
      <c r="W2756" s="13"/>
      <c r="X2756" s="13"/>
      <c r="Y2756" s="13"/>
      <c r="Z2756" s="13"/>
      <c r="AA2756" s="13"/>
    </row>
    <row r="2757" spans="1:27" ht="15.75" customHeight="1" x14ac:dyDescent="0.2">
      <c r="A2757" s="13"/>
      <c r="B2757" s="37" t="str">
        <f>"CRS25WT72M15724"</f>
        <v>CRS25WT72M15724</v>
      </c>
      <c r="C2757" s="38">
        <v>45873</v>
      </c>
      <c r="D2757" s="39">
        <v>0.75443287037037043</v>
      </c>
      <c r="E2757" s="37" t="s">
        <v>62</v>
      </c>
      <c r="F2757" s="37">
        <v>220</v>
      </c>
      <c r="G2757" s="37">
        <v>4</v>
      </c>
      <c r="H2757" s="37">
        <v>220.28666687011699</v>
      </c>
      <c r="I2757" s="37">
        <v>9.7455692291259801</v>
      </c>
      <c r="J2757" s="37">
        <v>27.390947341918899</v>
      </c>
      <c r="K2757" s="37">
        <v>9.5848169326782209</v>
      </c>
      <c r="L2757" s="37">
        <v>22.9828777313232</v>
      </c>
      <c r="M2757" s="37">
        <v>0.82522797584533703</v>
      </c>
      <c r="N2757" s="37">
        <v>13.485562324523899</v>
      </c>
      <c r="O2757" s="37">
        <v>0</v>
      </c>
      <c r="P2757" s="37">
        <v>0</v>
      </c>
      <c r="Q2757" s="37">
        <v>1.5079362783580999E-3</v>
      </c>
      <c r="R2757" s="37">
        <v>25</v>
      </c>
      <c r="S2757" s="37">
        <v>0.30262479186058</v>
      </c>
      <c r="T2757" s="37">
        <v>1000.77410888672</v>
      </c>
      <c r="U2757" s="37">
        <v>57.035125732421903</v>
      </c>
      <c r="V2757" s="13"/>
      <c r="W2757" s="13"/>
      <c r="X2757" s="13"/>
      <c r="Y2757" s="13"/>
      <c r="Z2757" s="13"/>
      <c r="AA2757" s="13"/>
    </row>
    <row r="2758" spans="1:27" ht="15.75" customHeight="1" x14ac:dyDescent="0.2">
      <c r="A2758" s="13"/>
      <c r="B2758" s="37" t="str">
        <f>"CRS25WT72M15725"</f>
        <v>CRS25WT72M15725</v>
      </c>
      <c r="C2758" s="38">
        <v>45873</v>
      </c>
      <c r="D2758" s="39">
        <v>0.74623842592592593</v>
      </c>
      <c r="E2758" s="37" t="s">
        <v>62</v>
      </c>
      <c r="F2758" s="37">
        <v>220</v>
      </c>
      <c r="G2758" s="37">
        <v>4</v>
      </c>
      <c r="H2758" s="37">
        <v>220.75741577148401</v>
      </c>
      <c r="I2758" s="37">
        <v>9.89617919921875</v>
      </c>
      <c r="J2758" s="37">
        <v>27.415082931518601</v>
      </c>
      <c r="K2758" s="37">
        <v>9.5465812683105504</v>
      </c>
      <c r="L2758" s="37">
        <v>23.1242370605469</v>
      </c>
      <c r="M2758" s="37">
        <v>0.81368851661682096</v>
      </c>
      <c r="N2758" s="37">
        <v>13.514381408691399</v>
      </c>
      <c r="O2758" s="37">
        <v>0</v>
      </c>
      <c r="P2758" s="37">
        <v>0</v>
      </c>
      <c r="Q2758" s="37">
        <v>1.2500000186264499E-2</v>
      </c>
      <c r="R2758" s="37">
        <v>25</v>
      </c>
      <c r="S2758" s="37">
        <v>0.25220331549644498</v>
      </c>
      <c r="T2758" s="37">
        <v>999.714111328125</v>
      </c>
      <c r="U2758" s="37">
        <v>501.31027221679699</v>
      </c>
      <c r="V2758" s="13"/>
      <c r="W2758" s="13"/>
      <c r="X2758" s="13"/>
      <c r="Y2758" s="13"/>
      <c r="Z2758" s="13"/>
      <c r="AA2758" s="13"/>
    </row>
    <row r="2759" spans="1:27" ht="15.75" customHeight="1" x14ac:dyDescent="0.2">
      <c r="A2759" s="13"/>
      <c r="B2759" s="37" t="str">
        <f>"CRS25WT72M15739"</f>
        <v>CRS25WT72M15739</v>
      </c>
      <c r="C2759" s="38">
        <v>45873</v>
      </c>
      <c r="D2759" s="39">
        <v>0.75525462962962964</v>
      </c>
      <c r="E2759" s="37" t="s">
        <v>62</v>
      </c>
      <c r="F2759" s="37">
        <v>217</v>
      </c>
      <c r="G2759" s="37">
        <v>4</v>
      </c>
      <c r="H2759" s="37">
        <v>217.87022399902301</v>
      </c>
      <c r="I2759" s="37">
        <v>10.1522569656372</v>
      </c>
      <c r="J2759" s="37">
        <v>27.275341033935501</v>
      </c>
      <c r="K2759" s="37">
        <v>9.47918796539307</v>
      </c>
      <c r="L2759" s="37">
        <v>22.9840602874756</v>
      </c>
      <c r="M2759" s="37">
        <v>0.786801338195801</v>
      </c>
      <c r="N2759" s="37">
        <v>13.3376321792603</v>
      </c>
      <c r="O2759" s="37">
        <v>0</v>
      </c>
      <c r="P2759" s="37">
        <v>0</v>
      </c>
      <c r="Q2759" s="37">
        <v>1.4384901151061099E-3</v>
      </c>
      <c r="R2759" s="37">
        <v>25</v>
      </c>
      <c r="S2759" s="37">
        <v>0.29788637161254899</v>
      </c>
      <c r="T2759" s="37">
        <v>1001.66558837891</v>
      </c>
      <c r="U2759" s="37">
        <v>57.446861267089801</v>
      </c>
      <c r="V2759" s="13"/>
      <c r="W2759" s="13"/>
      <c r="X2759" s="13"/>
      <c r="Y2759" s="13"/>
      <c r="Z2759" s="13"/>
      <c r="AA2759" s="13"/>
    </row>
    <row r="2760" spans="1:27" ht="15.75" customHeight="1" x14ac:dyDescent="0.2">
      <c r="A2760" s="13"/>
      <c r="B2760" s="37" t="str">
        <f>"CRS25WT72M15767"</f>
        <v>CRS25WT72M15767</v>
      </c>
      <c r="C2760" s="38">
        <v>45873</v>
      </c>
      <c r="D2760" s="39">
        <v>0.86447916666666658</v>
      </c>
      <c r="E2760" s="37" t="s">
        <v>62</v>
      </c>
      <c r="F2760" s="37">
        <v>218</v>
      </c>
      <c r="G2760" s="37">
        <v>4</v>
      </c>
      <c r="H2760" s="37">
        <v>218.88130187988301</v>
      </c>
      <c r="I2760" s="37">
        <v>9.9502124786377006</v>
      </c>
      <c r="J2760" s="37">
        <v>27.151756286621101</v>
      </c>
      <c r="K2760" s="37">
        <v>9.5316257476806605</v>
      </c>
      <c r="L2760" s="37">
        <v>22.963691711425799</v>
      </c>
      <c r="M2760" s="37">
        <v>0.81017416715621904</v>
      </c>
      <c r="N2760" s="37">
        <v>13.399528503418001</v>
      </c>
      <c r="O2760" s="37">
        <v>0</v>
      </c>
      <c r="P2760" s="37">
        <v>0</v>
      </c>
      <c r="Q2760" s="37">
        <v>5.7939607650041598E-3</v>
      </c>
      <c r="R2760" s="37">
        <v>25</v>
      </c>
      <c r="S2760" s="37">
        <v>0.27313688397407498</v>
      </c>
      <c r="T2760" s="37">
        <v>1000.53509521484</v>
      </c>
      <c r="U2760" s="37">
        <v>485.66302490234398</v>
      </c>
      <c r="V2760" s="13"/>
      <c r="W2760" s="13"/>
      <c r="X2760" s="13"/>
      <c r="Y2760" s="13"/>
      <c r="Z2760" s="13"/>
      <c r="AA2760" s="13"/>
    </row>
    <row r="2761" spans="1:27" ht="15.75" customHeight="1" x14ac:dyDescent="0.2">
      <c r="A2761" s="13"/>
      <c r="B2761" s="37" t="str">
        <f>"CRS25WT72M15768"</f>
        <v>CRS25WT72M15768</v>
      </c>
      <c r="C2761" s="38">
        <v>45873</v>
      </c>
      <c r="D2761" s="39">
        <v>0.85092592592592586</v>
      </c>
      <c r="E2761" s="37" t="s">
        <v>62</v>
      </c>
      <c r="F2761" s="37">
        <v>218</v>
      </c>
      <c r="G2761" s="37">
        <v>4</v>
      </c>
      <c r="H2761" s="37">
        <v>218.97193908691401</v>
      </c>
      <c r="I2761" s="37">
        <v>9.9350204467773402</v>
      </c>
      <c r="J2761" s="37">
        <v>27.383768081665</v>
      </c>
      <c r="K2761" s="37">
        <v>9.4218406677246094</v>
      </c>
      <c r="L2761" s="37">
        <v>23.240888595581101</v>
      </c>
      <c r="M2761" s="37">
        <v>0.80487138032913197</v>
      </c>
      <c r="N2761" s="37">
        <v>13.405076980590801</v>
      </c>
      <c r="O2761" s="37">
        <v>0</v>
      </c>
      <c r="P2761" s="37">
        <v>0</v>
      </c>
      <c r="Q2761" s="37">
        <v>1.4384901151061099E-3</v>
      </c>
      <c r="R2761" s="37">
        <v>25</v>
      </c>
      <c r="S2761" s="37">
        <v>0.284086644649506</v>
      </c>
      <c r="T2761" s="37">
        <v>1005.14050292969</v>
      </c>
      <c r="U2761" s="37">
        <v>450.00973510742199</v>
      </c>
      <c r="V2761" s="13"/>
      <c r="W2761" s="13"/>
      <c r="X2761" s="13"/>
      <c r="Y2761" s="13"/>
      <c r="Z2761" s="13"/>
      <c r="AA2761" s="13"/>
    </row>
    <row r="2762" spans="1:27" ht="15.75" customHeight="1" x14ac:dyDescent="0.2">
      <c r="A2762" s="13"/>
      <c r="B2762" s="37" t="str">
        <f>"CRS25WT72M15770"</f>
        <v>CRS25WT72M15770</v>
      </c>
      <c r="C2762" s="38">
        <v>45873</v>
      </c>
      <c r="D2762" s="39">
        <v>0.85159722222222223</v>
      </c>
      <c r="E2762" s="37" t="s">
        <v>62</v>
      </c>
      <c r="F2762" s="37">
        <v>220</v>
      </c>
      <c r="G2762" s="37">
        <v>4</v>
      </c>
      <c r="H2762" s="37">
        <v>220.98994445800801</v>
      </c>
      <c r="I2762" s="37">
        <v>9.9621829986572301</v>
      </c>
      <c r="J2762" s="37">
        <v>27.330081939697301</v>
      </c>
      <c r="K2762" s="37">
        <v>9.5537652969360405</v>
      </c>
      <c r="L2762" s="37">
        <v>23.131189346313501</v>
      </c>
      <c r="M2762" s="37">
        <v>0.81166547536849998</v>
      </c>
      <c r="N2762" s="37">
        <v>13.5286159515381</v>
      </c>
      <c r="O2762" s="37">
        <v>0</v>
      </c>
      <c r="P2762" s="37">
        <v>0</v>
      </c>
      <c r="Q2762" s="37">
        <v>2.0560612902045198E-3</v>
      </c>
      <c r="R2762" s="37">
        <v>25</v>
      </c>
      <c r="S2762" s="37">
        <v>0.30533570051193198</v>
      </c>
      <c r="T2762" s="37">
        <v>1002.42205810547</v>
      </c>
      <c r="U2762" s="37">
        <v>448.314453125</v>
      </c>
      <c r="V2762" s="13"/>
      <c r="W2762" s="13"/>
      <c r="X2762" s="13"/>
      <c r="Y2762" s="13"/>
      <c r="Z2762" s="13"/>
      <c r="AA2762" s="13"/>
    </row>
    <row r="2763" spans="1:27" ht="15.75" customHeight="1" x14ac:dyDescent="0.2">
      <c r="A2763" s="13"/>
      <c r="B2763" s="37" t="str">
        <f>"CRS25WT72M15771"</f>
        <v>CRS25WT72M15771</v>
      </c>
      <c r="C2763" s="38">
        <v>45873</v>
      </c>
      <c r="D2763" s="39">
        <v>0.8501967592592593</v>
      </c>
      <c r="E2763" s="37" t="s">
        <v>62</v>
      </c>
      <c r="F2763" s="37">
        <v>221</v>
      </c>
      <c r="G2763" s="37">
        <v>4</v>
      </c>
      <c r="H2763" s="37">
        <v>221.23783874511699</v>
      </c>
      <c r="I2763" s="37">
        <v>9.9317235946655291</v>
      </c>
      <c r="J2763" s="37">
        <v>27.369808197021499</v>
      </c>
      <c r="K2763" s="37">
        <v>9.5708265304565394</v>
      </c>
      <c r="L2763" s="37">
        <v>23.1158542633057</v>
      </c>
      <c r="M2763" s="37">
        <v>0.81388497352600098</v>
      </c>
      <c r="N2763" s="37">
        <v>13.543791770935099</v>
      </c>
      <c r="O2763" s="37">
        <v>0</v>
      </c>
      <c r="P2763" s="37">
        <v>0</v>
      </c>
      <c r="Q2763" s="37">
        <v>7.9396081855520595E-4</v>
      </c>
      <c r="R2763" s="37">
        <v>25</v>
      </c>
      <c r="S2763" s="37">
        <v>0.26453807950019798</v>
      </c>
      <c r="T2763" s="37">
        <v>1003.71826171875</v>
      </c>
      <c r="U2763" s="37">
        <v>402.13894653320301</v>
      </c>
      <c r="V2763" s="13"/>
      <c r="W2763" s="13"/>
      <c r="X2763" s="13"/>
      <c r="Y2763" s="13"/>
      <c r="Z2763" s="13"/>
      <c r="AA2763" s="13"/>
    </row>
    <row r="2764" spans="1:27" ht="15.75" customHeight="1" x14ac:dyDescent="0.2">
      <c r="A2764" s="13"/>
      <c r="B2764" s="37" t="str">
        <f>"CRS25WT72M15772"</f>
        <v>CRS25WT72M15772</v>
      </c>
      <c r="C2764" s="38">
        <v>45873</v>
      </c>
      <c r="D2764" s="39">
        <v>0.84528935185185183</v>
      </c>
      <c r="E2764" s="37" t="s">
        <v>62</v>
      </c>
      <c r="F2764" s="37">
        <v>220</v>
      </c>
      <c r="G2764" s="37">
        <v>4</v>
      </c>
      <c r="H2764" s="37">
        <v>220.62591552734401</v>
      </c>
      <c r="I2764" s="37">
        <v>10.161252975463899</v>
      </c>
      <c r="J2764" s="37">
        <v>27.293174743652301</v>
      </c>
      <c r="K2764" s="37">
        <v>9.53851413726807</v>
      </c>
      <c r="L2764" s="37">
        <v>23.130008697509801</v>
      </c>
      <c r="M2764" s="37">
        <v>0.79552751779556297</v>
      </c>
      <c r="N2764" s="37">
        <v>13.506330490112299</v>
      </c>
      <c r="O2764" s="37">
        <v>0</v>
      </c>
      <c r="P2764" s="37">
        <v>0</v>
      </c>
      <c r="Q2764" s="37">
        <v>4.0079220198094801E-3</v>
      </c>
      <c r="R2764" s="37">
        <v>25</v>
      </c>
      <c r="S2764" s="37">
        <v>0.27674472332000699</v>
      </c>
      <c r="T2764" s="37">
        <v>1001.55218505859</v>
      </c>
      <c r="U2764" s="37">
        <v>443.23092651367199</v>
      </c>
      <c r="V2764" s="13"/>
      <c r="W2764" s="13"/>
      <c r="X2764" s="13"/>
      <c r="Y2764" s="13"/>
      <c r="Z2764" s="13"/>
      <c r="AA2764" s="13"/>
    </row>
    <row r="2765" spans="1:27" ht="15.75" customHeight="1" x14ac:dyDescent="0.2">
      <c r="A2765" s="13"/>
      <c r="B2765" s="37" t="str">
        <f>"CRS25WT72M15773"</f>
        <v>CRS25WT72M15773</v>
      </c>
      <c r="C2765" s="38">
        <v>45873</v>
      </c>
      <c r="D2765" s="39">
        <v>0.84621527777777772</v>
      </c>
      <c r="E2765" s="37" t="s">
        <v>62</v>
      </c>
      <c r="F2765" s="37">
        <v>220</v>
      </c>
      <c r="G2765" s="37">
        <v>4</v>
      </c>
      <c r="H2765" s="37">
        <v>220.00123596191401</v>
      </c>
      <c r="I2765" s="37">
        <v>10.099066734314</v>
      </c>
      <c r="J2765" s="37">
        <v>27.2961025238037</v>
      </c>
      <c r="K2765" s="37">
        <v>9.5578107833862305</v>
      </c>
      <c r="L2765" s="37">
        <v>23.017951965331999</v>
      </c>
      <c r="M2765" s="37">
        <v>0.79807412624359098</v>
      </c>
      <c r="N2765" s="37">
        <v>13.4680891036987</v>
      </c>
      <c r="O2765" s="37">
        <v>0</v>
      </c>
      <c r="P2765" s="37">
        <v>0</v>
      </c>
      <c r="Q2765" s="37">
        <v>6.03174511343241E-3</v>
      </c>
      <c r="R2765" s="37">
        <v>25</v>
      </c>
      <c r="S2765" s="37">
        <v>0.267027527093887</v>
      </c>
      <c r="T2765" s="37">
        <v>1003.31079101563</v>
      </c>
      <c r="U2765" s="37">
        <v>438.35110473632801</v>
      </c>
      <c r="V2765" s="13"/>
      <c r="W2765" s="13"/>
      <c r="X2765" s="13"/>
      <c r="Y2765" s="13"/>
      <c r="Z2765" s="13"/>
      <c r="AA2765" s="13"/>
    </row>
    <row r="2766" spans="1:27" ht="15.75" customHeight="1" x14ac:dyDescent="0.2">
      <c r="A2766" s="13"/>
      <c r="B2766" s="37" t="str">
        <f>"CRS25WT72M15774"</f>
        <v>CRS25WT72M15774</v>
      </c>
      <c r="C2766" s="38">
        <v>45873</v>
      </c>
      <c r="D2766" s="39">
        <v>0.84077546296296291</v>
      </c>
      <c r="E2766" s="37" t="s">
        <v>62</v>
      </c>
      <c r="F2766" s="37">
        <v>220</v>
      </c>
      <c r="G2766" s="37">
        <v>4</v>
      </c>
      <c r="H2766" s="37">
        <v>220.54876708984401</v>
      </c>
      <c r="I2766" s="37">
        <v>9.8115816116333008</v>
      </c>
      <c r="J2766" s="37">
        <v>27.242094039916999</v>
      </c>
      <c r="K2766" s="37">
        <v>9.61065578460693</v>
      </c>
      <c r="L2766" s="37">
        <v>22.948356628418001</v>
      </c>
      <c r="M2766" s="37">
        <v>0.82513523101806596</v>
      </c>
      <c r="N2766" s="37">
        <v>13.5016078948975</v>
      </c>
      <c r="O2766" s="37">
        <v>0</v>
      </c>
      <c r="P2766" s="37">
        <v>0</v>
      </c>
      <c r="Q2766" s="37">
        <v>8.2535035908222198E-3</v>
      </c>
      <c r="R2766" s="37">
        <v>25</v>
      </c>
      <c r="S2766" s="37">
        <v>0.27868762612342801</v>
      </c>
      <c r="T2766" s="37">
        <v>1001.11340332031</v>
      </c>
      <c r="U2766" s="37">
        <v>565.13385009765602</v>
      </c>
      <c r="V2766" s="13"/>
      <c r="W2766" s="13"/>
      <c r="X2766" s="13"/>
      <c r="Y2766" s="13"/>
      <c r="Z2766" s="13"/>
      <c r="AA2766" s="13"/>
    </row>
    <row r="2767" spans="1:27" ht="15.75" customHeight="1" x14ac:dyDescent="0.2">
      <c r="A2767" s="13"/>
      <c r="B2767" s="37" t="str">
        <f>"CRS25WT72M15776"</f>
        <v>CRS25WT72M15776</v>
      </c>
      <c r="C2767" s="38">
        <v>45873</v>
      </c>
      <c r="D2767" s="39">
        <v>0.83885416666666668</v>
      </c>
      <c r="E2767" s="37" t="s">
        <v>62</v>
      </c>
      <c r="F2767" s="37">
        <v>219</v>
      </c>
      <c r="G2767" s="37">
        <v>4</v>
      </c>
      <c r="H2767" s="37">
        <v>219.55416870117199</v>
      </c>
      <c r="I2767" s="37">
        <v>9.8000173568725604</v>
      </c>
      <c r="J2767" s="37">
        <v>27.2505702972412</v>
      </c>
      <c r="K2767" s="37">
        <v>9.5442581176757795</v>
      </c>
      <c r="L2767" s="37">
        <v>23.003797531127901</v>
      </c>
      <c r="M2767" s="37">
        <v>0.82212764024734497</v>
      </c>
      <c r="N2767" s="37">
        <v>13.4407205581665</v>
      </c>
      <c r="O2767" s="37">
        <v>0</v>
      </c>
      <c r="P2767" s="37">
        <v>0</v>
      </c>
      <c r="Q2767" s="37">
        <v>2.05636653117836E-3</v>
      </c>
      <c r="R2767" s="37">
        <v>25</v>
      </c>
      <c r="S2767" s="37">
        <v>0.28027504682540899</v>
      </c>
      <c r="T2767" s="37">
        <v>1003.40570068359</v>
      </c>
      <c r="U2767" s="37">
        <v>995.14764404296898</v>
      </c>
      <c r="V2767" s="13"/>
      <c r="W2767" s="13"/>
      <c r="X2767" s="13"/>
      <c r="Y2767" s="13"/>
      <c r="Z2767" s="13"/>
      <c r="AA2767" s="13"/>
    </row>
    <row r="2768" spans="1:27" ht="15.75" customHeight="1" x14ac:dyDescent="0.2">
      <c r="A2768" s="13"/>
      <c r="B2768" s="37" t="str">
        <f>"CRS25WT72M15777"</f>
        <v>CRS25WT72M15777</v>
      </c>
      <c r="C2768" s="38">
        <v>45873</v>
      </c>
      <c r="D2768" s="39">
        <v>0.83993055555555562</v>
      </c>
      <c r="E2768" s="37" t="s">
        <v>62</v>
      </c>
      <c r="F2768" s="37">
        <v>220</v>
      </c>
      <c r="G2768" s="37">
        <v>4</v>
      </c>
      <c r="H2768" s="37">
        <v>220.73442077636699</v>
      </c>
      <c r="I2768" s="37">
        <v>9.8928194046020508</v>
      </c>
      <c r="J2768" s="37">
        <v>27.245914459228501</v>
      </c>
      <c r="K2768" s="37">
        <v>9.6157798767089808</v>
      </c>
      <c r="L2768" s="37">
        <v>22.9554347991943</v>
      </c>
      <c r="M2768" s="37">
        <v>0.81893342733383201</v>
      </c>
      <c r="N2768" s="37">
        <v>13.5129737854004</v>
      </c>
      <c r="O2768" s="37">
        <v>0</v>
      </c>
      <c r="P2768" s="37">
        <v>0</v>
      </c>
      <c r="Q2768" s="37">
        <v>1.3015873730182599E-2</v>
      </c>
      <c r="R2768" s="37">
        <v>25</v>
      </c>
      <c r="S2768" s="37">
        <v>0.276253372430801</v>
      </c>
      <c r="T2768" s="37">
        <v>1001.31469726563</v>
      </c>
      <c r="U2768" s="37">
        <v>649.62634277343795</v>
      </c>
      <c r="V2768" s="13"/>
      <c r="W2768" s="13"/>
      <c r="X2768" s="13"/>
      <c r="Y2768" s="13"/>
      <c r="Z2768" s="13"/>
      <c r="AA2768" s="13"/>
    </row>
    <row r="2769" spans="1:27" ht="15.75" customHeight="1" x14ac:dyDescent="0.2">
      <c r="A2769" s="13"/>
      <c r="B2769" s="37" t="str">
        <f>"CRS25WT72M15778"</f>
        <v>CRS25WT72M15778</v>
      </c>
      <c r="C2769" s="38">
        <v>45873</v>
      </c>
      <c r="D2769" s="39">
        <v>0.82994212962962965</v>
      </c>
      <c r="E2769" s="37" t="s">
        <v>62</v>
      </c>
      <c r="F2769" s="37">
        <v>218</v>
      </c>
      <c r="G2769" s="37">
        <v>4</v>
      </c>
      <c r="H2769" s="37">
        <v>218.93568420410199</v>
      </c>
      <c r="I2769" s="37">
        <v>9.8386821746826207</v>
      </c>
      <c r="J2769" s="37">
        <v>27.2524604797363</v>
      </c>
      <c r="K2769" s="37">
        <v>9.4683361053466797</v>
      </c>
      <c r="L2769" s="37">
        <v>23.122932434081999</v>
      </c>
      <c r="M2769" s="37">
        <v>0.81653332710266102</v>
      </c>
      <c r="N2769" s="37">
        <v>13.4028577804565</v>
      </c>
      <c r="O2769" s="37">
        <v>0</v>
      </c>
      <c r="P2769" s="37">
        <v>0</v>
      </c>
      <c r="Q2769" s="37">
        <v>1.30158439278603E-2</v>
      </c>
      <c r="R2769" s="37">
        <v>25</v>
      </c>
      <c r="S2769" s="37">
        <v>0.29591247439384499</v>
      </c>
      <c r="T2769" s="37">
        <v>1001.52557373047</v>
      </c>
      <c r="U2769" s="37">
        <v>473.18511962890602</v>
      </c>
      <c r="V2769" s="13"/>
      <c r="W2769" s="13"/>
      <c r="X2769" s="13"/>
      <c r="Y2769" s="13"/>
      <c r="Z2769" s="13"/>
      <c r="AA2769" s="13"/>
    </row>
    <row r="2770" spans="1:27" ht="15.75" customHeight="1" x14ac:dyDescent="0.2">
      <c r="A2770" s="13"/>
      <c r="B2770" s="37" t="str">
        <f>"CRS25WT72M15779"</f>
        <v>CRS25WT72M15779</v>
      </c>
      <c r="C2770" s="38">
        <v>45873</v>
      </c>
      <c r="D2770" s="39">
        <v>0.83819444444444446</v>
      </c>
      <c r="E2770" s="37" t="s">
        <v>62</v>
      </c>
      <c r="F2770" s="37">
        <v>220</v>
      </c>
      <c r="G2770" s="37">
        <v>4</v>
      </c>
      <c r="H2770" s="37">
        <v>220.29347229003901</v>
      </c>
      <c r="I2770" s="37">
        <v>9.8774042129516602</v>
      </c>
      <c r="J2770" s="37">
        <v>27.296955108642599</v>
      </c>
      <c r="K2770" s="37">
        <v>9.5567951202392596</v>
      </c>
      <c r="L2770" s="37">
        <v>23.050977706909201</v>
      </c>
      <c r="M2770" s="37">
        <v>0.81704241037368797</v>
      </c>
      <c r="N2770" s="37">
        <v>13.485979080200201</v>
      </c>
      <c r="O2770" s="37">
        <v>0</v>
      </c>
      <c r="P2770" s="37">
        <v>0</v>
      </c>
      <c r="Q2770" s="37">
        <v>4.1270172223448797E-3</v>
      </c>
      <c r="R2770" s="37">
        <v>25</v>
      </c>
      <c r="S2770" s="37">
        <v>0.32292628288268999</v>
      </c>
      <c r="T2770" s="37">
        <v>1003.25543212891</v>
      </c>
      <c r="U2770" s="37">
        <v>467.65957641601602</v>
      </c>
      <c r="V2770" s="13"/>
      <c r="W2770" s="13"/>
      <c r="X2770" s="13"/>
      <c r="Y2770" s="13"/>
      <c r="Z2770" s="13"/>
      <c r="AA2770" s="13"/>
    </row>
    <row r="2771" spans="1:27" ht="15.75" customHeight="1" x14ac:dyDescent="0.2">
      <c r="A2771" s="13"/>
      <c r="B2771" s="37" t="str">
        <f>"CRS25WT72M15780"</f>
        <v>CRS25WT72M15780</v>
      </c>
      <c r="C2771" s="38">
        <v>45873</v>
      </c>
      <c r="D2771" s="39">
        <v>0.84844907407407411</v>
      </c>
      <c r="E2771" s="37" t="s">
        <v>62</v>
      </c>
      <c r="F2771" s="37">
        <v>216</v>
      </c>
      <c r="G2771" s="37">
        <v>4</v>
      </c>
      <c r="H2771" s="37">
        <v>216.62577819824199</v>
      </c>
      <c r="I2771" s="37">
        <v>9.8537158966064506</v>
      </c>
      <c r="J2771" s="37">
        <v>27.275037765502901</v>
      </c>
      <c r="K2771" s="37">
        <v>9.32373046875</v>
      </c>
      <c r="L2771" s="37">
        <v>23.233810424804702</v>
      </c>
      <c r="M2771" s="37">
        <v>0.80601799488067605</v>
      </c>
      <c r="N2771" s="37">
        <v>13.2614498138428</v>
      </c>
      <c r="O2771" s="37">
        <v>0</v>
      </c>
      <c r="P2771" s="37">
        <v>0</v>
      </c>
      <c r="Q2771" s="37">
        <v>2.0634138491004701E-3</v>
      </c>
      <c r="R2771" s="37">
        <v>25</v>
      </c>
      <c r="S2771" s="37">
        <v>0.278113603591919</v>
      </c>
      <c r="T2771" s="37">
        <v>1005.75518798828</v>
      </c>
      <c r="U2771" s="37">
        <v>285.23886108398398</v>
      </c>
      <c r="V2771" s="13"/>
      <c r="W2771" s="13"/>
      <c r="X2771" s="13"/>
      <c r="Y2771" s="13"/>
      <c r="Z2771" s="13"/>
      <c r="AA2771" s="13"/>
    </row>
    <row r="2772" spans="1:27" ht="15.75" customHeight="1" x14ac:dyDescent="0.2">
      <c r="A2772" s="13"/>
      <c r="B2772" s="37" t="str">
        <f>"CRS25WT72M15781"</f>
        <v>CRS25WT72M15781</v>
      </c>
      <c r="C2772" s="38">
        <v>45873</v>
      </c>
      <c r="D2772" s="39">
        <v>0.84909722222222228</v>
      </c>
      <c r="E2772" s="37" t="s">
        <v>62</v>
      </c>
      <c r="F2772" s="37">
        <v>222</v>
      </c>
      <c r="G2772" s="37">
        <v>4</v>
      </c>
      <c r="H2772" s="37">
        <v>222.55398559570301</v>
      </c>
      <c r="I2772" s="37">
        <v>9.9230127334594709</v>
      </c>
      <c r="J2772" s="37">
        <v>27.309219360351602</v>
      </c>
      <c r="K2772" s="37">
        <v>9.6484413146972692</v>
      </c>
      <c r="L2772" s="37">
        <v>23.066312789916999</v>
      </c>
      <c r="M2772" s="37">
        <v>0.82126355171203602</v>
      </c>
      <c r="N2772" s="37">
        <v>13.624363899231</v>
      </c>
      <c r="O2772" s="37">
        <v>0</v>
      </c>
      <c r="P2772" s="37">
        <v>0</v>
      </c>
      <c r="Q2772" s="37">
        <v>1.64484903216362E-2</v>
      </c>
      <c r="R2772" s="37">
        <v>25</v>
      </c>
      <c r="S2772" s="37">
        <v>0.27576690912246699</v>
      </c>
      <c r="T2772" s="37">
        <v>1004.13891601563</v>
      </c>
      <c r="U2772" s="37">
        <v>427.55233764648398</v>
      </c>
      <c r="V2772" s="13"/>
      <c r="W2772" s="13"/>
      <c r="X2772" s="13"/>
      <c r="Y2772" s="13"/>
      <c r="Z2772" s="13"/>
      <c r="AA2772" s="13"/>
    </row>
    <row r="2773" spans="1:27" ht="15.75" customHeight="1" x14ac:dyDescent="0.2">
      <c r="A2773" s="13"/>
      <c r="B2773" s="37" t="str">
        <f>"CRS25WT72M15782"</f>
        <v>CRS25WT72M15782</v>
      </c>
      <c r="C2773" s="38">
        <v>45873</v>
      </c>
      <c r="D2773" s="39">
        <v>0.83137731481481481</v>
      </c>
      <c r="E2773" s="37" t="s">
        <v>62</v>
      </c>
      <c r="F2773" s="37">
        <v>214</v>
      </c>
      <c r="G2773" s="37">
        <v>4</v>
      </c>
      <c r="H2773" s="37">
        <v>214.47932434082</v>
      </c>
      <c r="I2773" s="37">
        <v>10.0189046859741</v>
      </c>
      <c r="J2773" s="37">
        <v>27.201169967651399</v>
      </c>
      <c r="K2773" s="37">
        <v>9.2388505935668892</v>
      </c>
      <c r="L2773" s="37">
        <v>23.214939117431602</v>
      </c>
      <c r="M2773" s="37">
        <v>0.78700518608093295</v>
      </c>
      <c r="N2773" s="37">
        <v>13.130047798156699</v>
      </c>
      <c r="O2773" s="37">
        <v>0</v>
      </c>
      <c r="P2773" s="37">
        <v>0</v>
      </c>
      <c r="Q2773" s="37">
        <v>2.0633758977055502E-3</v>
      </c>
      <c r="R2773" s="37">
        <v>25</v>
      </c>
      <c r="S2773" s="37">
        <v>0.28034454584121699</v>
      </c>
      <c r="T2773" s="37">
        <v>1001.767578125</v>
      </c>
      <c r="U2773" s="37">
        <v>240.57472229003901</v>
      </c>
      <c r="V2773" s="13"/>
      <c r="W2773" s="13"/>
      <c r="X2773" s="13"/>
      <c r="Y2773" s="13"/>
      <c r="Z2773" s="13"/>
      <c r="AA2773" s="13"/>
    </row>
    <row r="2774" spans="1:27" ht="15.75" customHeight="1" x14ac:dyDescent="0.2">
      <c r="A2774" s="13"/>
      <c r="B2774" s="37" t="str">
        <f>"CRS25WT72M15783"</f>
        <v>CRS25WT72M15783</v>
      </c>
      <c r="C2774" s="38">
        <v>45873</v>
      </c>
      <c r="D2774" s="39">
        <v>0.84774305555555562</v>
      </c>
      <c r="E2774" s="37" t="s">
        <v>62</v>
      </c>
      <c r="F2774" s="37">
        <v>218</v>
      </c>
      <c r="G2774" s="37">
        <v>4</v>
      </c>
      <c r="H2774" s="37">
        <v>218.47315979003901</v>
      </c>
      <c r="I2774" s="37">
        <v>9.8181495666503906</v>
      </c>
      <c r="J2774" s="37">
        <v>27.2979125976563</v>
      </c>
      <c r="K2774" s="37">
        <v>9.4367799758911097</v>
      </c>
      <c r="L2774" s="37">
        <v>23.151241302490199</v>
      </c>
      <c r="M2774" s="37">
        <v>0.81515276432037398</v>
      </c>
      <c r="N2774" s="37">
        <v>13.374543190002401</v>
      </c>
      <c r="O2774" s="37">
        <v>0</v>
      </c>
      <c r="P2774" s="37">
        <v>0</v>
      </c>
      <c r="Q2774" s="37">
        <v>8.2535035908222198E-3</v>
      </c>
      <c r="R2774" s="37">
        <v>25</v>
      </c>
      <c r="S2774" s="37">
        <v>0.277334004640579</v>
      </c>
      <c r="T2774" s="37">
        <v>1003.47613525391</v>
      </c>
      <c r="U2774" s="37">
        <v>392.41891479492199</v>
      </c>
      <c r="V2774" s="13"/>
      <c r="W2774" s="13"/>
      <c r="X2774" s="13"/>
      <c r="Y2774" s="13"/>
      <c r="Z2774" s="13"/>
      <c r="AA2774" s="13"/>
    </row>
    <row r="2775" spans="1:27" ht="15.75" customHeight="1" x14ac:dyDescent="0.2">
      <c r="A2775" s="13"/>
      <c r="B2775" s="37" t="str">
        <f>"CRS25WT72M15784"</f>
        <v>CRS25WT72M15784</v>
      </c>
      <c r="C2775" s="38">
        <v>45873</v>
      </c>
      <c r="D2775" s="39">
        <v>0.84697916666666673</v>
      </c>
      <c r="E2775" s="37" t="s">
        <v>62</v>
      </c>
      <c r="F2775" s="37">
        <v>220</v>
      </c>
      <c r="G2775" s="37">
        <v>4</v>
      </c>
      <c r="H2775" s="37">
        <v>220.67561340332</v>
      </c>
      <c r="I2775" s="37">
        <v>9.9783105850219709</v>
      </c>
      <c r="J2775" s="37">
        <v>27.266046524047901</v>
      </c>
      <c r="K2775" s="37">
        <v>9.5714130401611293</v>
      </c>
      <c r="L2775" s="37">
        <v>23.0556964874268</v>
      </c>
      <c r="M2775" s="37">
        <v>0.81110137701034501</v>
      </c>
      <c r="N2775" s="37">
        <v>13.509373664856</v>
      </c>
      <c r="O2775" s="37">
        <v>0</v>
      </c>
      <c r="P2775" s="37">
        <v>0</v>
      </c>
      <c r="Q2775" s="37">
        <v>3.1758432742208199E-3</v>
      </c>
      <c r="R2775" s="37">
        <v>25</v>
      </c>
      <c r="S2775" s="37">
        <v>0.27691134810447698</v>
      </c>
      <c r="T2775" s="37">
        <v>1003.08343505859</v>
      </c>
      <c r="U2775" s="37">
        <v>425.77304077148398</v>
      </c>
      <c r="V2775" s="13"/>
      <c r="W2775" s="13"/>
      <c r="X2775" s="13"/>
      <c r="Y2775" s="13"/>
      <c r="Z2775" s="13"/>
      <c r="AA2775" s="13"/>
    </row>
    <row r="2776" spans="1:27" ht="15.75" customHeight="1" x14ac:dyDescent="0.2">
      <c r="A2776" s="13"/>
      <c r="B2776" s="37" t="str">
        <f>"CRS25WT72M15785"</f>
        <v>CRS25WT72M15785</v>
      </c>
      <c r="C2776" s="38">
        <v>45873</v>
      </c>
      <c r="D2776" s="39">
        <v>0.82841435185185175</v>
      </c>
      <c r="E2776" s="37" t="s">
        <v>62</v>
      </c>
      <c r="F2776" s="37">
        <v>218</v>
      </c>
      <c r="G2776" s="37">
        <v>4</v>
      </c>
      <c r="H2776" s="37">
        <v>218.34481811523401</v>
      </c>
      <c r="I2776" s="37">
        <v>10.008989334106399</v>
      </c>
      <c r="J2776" s="37">
        <v>27.215305328369102</v>
      </c>
      <c r="K2776" s="37">
        <v>9.4756517410278303</v>
      </c>
      <c r="L2776" s="37">
        <v>23.042722702026399</v>
      </c>
      <c r="M2776" s="37">
        <v>0.801566302776337</v>
      </c>
      <c r="N2776" s="37">
        <v>13.366685867309601</v>
      </c>
      <c r="O2776" s="37">
        <v>0</v>
      </c>
      <c r="P2776" s="37">
        <v>0</v>
      </c>
      <c r="Q2776" s="37">
        <v>1.58792163711041E-3</v>
      </c>
      <c r="R2776" s="37">
        <v>25</v>
      </c>
      <c r="S2776" s="37">
        <v>0.262727320194244</v>
      </c>
      <c r="T2776" s="37">
        <v>999.713623046875</v>
      </c>
      <c r="U2776" s="37">
        <v>378.27230834960898</v>
      </c>
      <c r="V2776" s="13"/>
      <c r="W2776" s="13"/>
      <c r="X2776" s="13"/>
      <c r="Y2776" s="13"/>
      <c r="Z2776" s="13"/>
      <c r="AA2776" s="13"/>
    </row>
    <row r="2777" spans="1:27" ht="15.75" customHeight="1" x14ac:dyDescent="0.2">
      <c r="A2777" s="13"/>
      <c r="B2777" s="37" t="str">
        <f>"CRS25WT72M15786"</f>
        <v>CRS25WT72M15786</v>
      </c>
      <c r="C2777" s="38">
        <v>45873</v>
      </c>
      <c r="D2777" s="39">
        <v>0.82944444444444443</v>
      </c>
      <c r="E2777" s="37" t="s">
        <v>62</v>
      </c>
      <c r="F2777" s="37">
        <v>218</v>
      </c>
      <c r="G2777" s="37">
        <v>4</v>
      </c>
      <c r="H2777" s="37">
        <v>218.75143432617199</v>
      </c>
      <c r="I2777" s="37">
        <v>9.8482913970947301</v>
      </c>
      <c r="J2777" s="37">
        <v>27.257392883300799</v>
      </c>
      <c r="K2777" s="37">
        <v>9.5367469787597692</v>
      </c>
      <c r="L2777" s="37">
        <v>22.937740325927699</v>
      </c>
      <c r="M2777" s="37">
        <v>0.814902603626251</v>
      </c>
      <c r="N2777" s="37">
        <v>13.391578674316399</v>
      </c>
      <c r="O2777" s="37">
        <v>0</v>
      </c>
      <c r="P2777" s="37">
        <v>0</v>
      </c>
      <c r="Q2777" s="37">
        <v>6.3504660502076097E-3</v>
      </c>
      <c r="R2777" s="37">
        <v>25</v>
      </c>
      <c r="S2777" s="37">
        <v>0.273176699876785</v>
      </c>
      <c r="T2777" s="37">
        <v>999.59234619140602</v>
      </c>
      <c r="U2777" s="37">
        <v>574.20764160156295</v>
      </c>
      <c r="V2777" s="13"/>
      <c r="W2777" s="13"/>
      <c r="X2777" s="13"/>
      <c r="Y2777" s="13"/>
      <c r="Z2777" s="13"/>
      <c r="AA2777" s="13"/>
    </row>
    <row r="2778" spans="1:27" ht="15.75" customHeight="1" x14ac:dyDescent="0.2">
      <c r="A2778" s="13"/>
      <c r="B2778" s="37" t="str">
        <f>"CRS25WT72M15787"</f>
        <v>CRS25WT72M15787</v>
      </c>
      <c r="C2778" s="38">
        <v>45873</v>
      </c>
      <c r="D2778" s="39">
        <v>0.82748842592592586</v>
      </c>
      <c r="E2778" s="37" t="s">
        <v>62</v>
      </c>
      <c r="F2778" s="37">
        <v>218</v>
      </c>
      <c r="G2778" s="37">
        <v>4</v>
      </c>
      <c r="H2778" s="37">
        <v>218.42175292968801</v>
      </c>
      <c r="I2778" s="37">
        <v>10.136100769043001</v>
      </c>
      <c r="J2778" s="37">
        <v>27.2318210601807</v>
      </c>
      <c r="K2778" s="37">
        <v>9.4925966262817401</v>
      </c>
      <c r="L2778" s="37">
        <v>23.0096950531006</v>
      </c>
      <c r="M2778" s="37">
        <v>0.79131299257278398</v>
      </c>
      <c r="N2778" s="37">
        <v>13.371396064758301</v>
      </c>
      <c r="O2778" s="37">
        <v>0</v>
      </c>
      <c r="P2778" s="37">
        <v>0</v>
      </c>
      <c r="Q2778" s="37">
        <v>4.1267517954111099E-3</v>
      </c>
      <c r="R2778" s="37">
        <v>25</v>
      </c>
      <c r="S2778" s="37">
        <v>0.273755252361298</v>
      </c>
      <c r="T2778" s="37">
        <v>1000.90106201172</v>
      </c>
      <c r="U2778" s="37">
        <v>431.09170532226602</v>
      </c>
      <c r="V2778" s="13"/>
      <c r="W2778" s="13"/>
      <c r="X2778" s="13"/>
      <c r="Y2778" s="13"/>
      <c r="Z2778" s="13"/>
      <c r="AA2778" s="13"/>
    </row>
    <row r="2779" spans="1:27" ht="15.75" customHeight="1" x14ac:dyDescent="0.2">
      <c r="A2779" s="13"/>
      <c r="B2779" s="37" t="str">
        <f>"CRS25WT72M15788"</f>
        <v>CRS25WT72M15788</v>
      </c>
      <c r="C2779" s="38">
        <v>45873</v>
      </c>
      <c r="D2779" s="37" t="s">
        <v>453</v>
      </c>
      <c r="E2779" s="37" t="s">
        <v>62</v>
      </c>
      <c r="F2779" s="37">
        <v>219</v>
      </c>
      <c r="G2779" s="37">
        <v>4</v>
      </c>
      <c r="H2779" s="37">
        <v>219.19908142089801</v>
      </c>
      <c r="I2779" s="37">
        <v>9.8816604614257795</v>
      </c>
      <c r="J2779" s="37">
        <v>27.232557296752901</v>
      </c>
      <c r="K2779" s="37">
        <v>9.5175981521606392</v>
      </c>
      <c r="L2779" s="37">
        <v>23.030925750732401</v>
      </c>
      <c r="M2779" s="37">
        <v>0.81455492973327603</v>
      </c>
      <c r="N2779" s="37">
        <v>13.418982505798301</v>
      </c>
      <c r="O2779" s="37">
        <v>0</v>
      </c>
      <c r="P2779" s="37">
        <v>0</v>
      </c>
      <c r="Q2779" s="37">
        <v>5.4065859876573103E-3</v>
      </c>
      <c r="R2779" s="37">
        <v>25</v>
      </c>
      <c r="S2779" s="37">
        <v>0.26698148250579801</v>
      </c>
      <c r="T2779" s="37">
        <v>1000.65765380859</v>
      </c>
      <c r="U2779" s="37">
        <v>435.60025024414102</v>
      </c>
      <c r="V2779" s="13"/>
      <c r="W2779" s="13"/>
      <c r="X2779" s="13"/>
      <c r="Y2779" s="13"/>
      <c r="Z2779" s="13"/>
      <c r="AA2779" s="13"/>
    </row>
    <row r="2780" spans="1:27" ht="15.75" customHeight="1" x14ac:dyDescent="0.2">
      <c r="A2780" s="13"/>
      <c r="B2780" s="37" t="str">
        <f>"CRS25WT72M15789"</f>
        <v>CRS25WT72M15789</v>
      </c>
      <c r="C2780" s="38">
        <v>45873</v>
      </c>
      <c r="D2780" s="39">
        <v>0.82799768518518524</v>
      </c>
      <c r="E2780" s="37" t="s">
        <v>62</v>
      </c>
      <c r="F2780" s="37">
        <v>221</v>
      </c>
      <c r="G2780" s="37">
        <v>4</v>
      </c>
      <c r="H2780" s="37">
        <v>221.43844604492199</v>
      </c>
      <c r="I2780" s="37">
        <v>9.9039497375488299</v>
      </c>
      <c r="J2780" s="37">
        <v>27.289106369018601</v>
      </c>
      <c r="K2780" s="37">
        <v>9.6207427978515607</v>
      </c>
      <c r="L2780" s="37">
        <v>23.016771316528299</v>
      </c>
      <c r="M2780" s="37">
        <v>0.81932324171066295</v>
      </c>
      <c r="N2780" s="37">
        <v>13.556072235107401</v>
      </c>
      <c r="O2780" s="37">
        <v>0</v>
      </c>
      <c r="P2780" s="37">
        <v>0</v>
      </c>
      <c r="Q2780" s="37">
        <v>4.11212258040905E-3</v>
      </c>
      <c r="R2780" s="37">
        <v>25</v>
      </c>
      <c r="S2780" s="37">
        <v>0.29378697276115401</v>
      </c>
      <c r="T2780" s="37">
        <v>999.95416259765602</v>
      </c>
      <c r="U2780" s="37">
        <v>575.402099609375</v>
      </c>
      <c r="V2780" s="13"/>
      <c r="W2780" s="13"/>
      <c r="X2780" s="13"/>
      <c r="Y2780" s="13"/>
      <c r="Z2780" s="13"/>
      <c r="AA2780" s="13"/>
    </row>
    <row r="2781" spans="1:27" ht="15.75" customHeight="1" x14ac:dyDescent="0.2">
      <c r="A2781" s="13"/>
      <c r="B2781" s="37" t="str">
        <f>"CRS25WT72M15790"</f>
        <v>CRS25WT72M15790</v>
      </c>
      <c r="C2781" s="38">
        <v>45873</v>
      </c>
      <c r="D2781" s="39">
        <v>0.87370370370370365</v>
      </c>
      <c r="E2781" s="37" t="s">
        <v>62</v>
      </c>
      <c r="F2781" s="37">
        <v>220</v>
      </c>
      <c r="G2781" s="37">
        <v>4</v>
      </c>
      <c r="H2781" s="37">
        <v>220.73750305175801</v>
      </c>
      <c r="I2781" s="37">
        <v>9.9770278930664098</v>
      </c>
      <c r="J2781" s="37">
        <v>27.298830032348601</v>
      </c>
      <c r="K2781" s="37">
        <v>9.5604028701782209</v>
      </c>
      <c r="L2781" s="37">
        <v>23.0887241363525</v>
      </c>
      <c r="M2781" s="37">
        <v>0.81045871973037698</v>
      </c>
      <c r="N2781" s="37">
        <v>13.5131616592407</v>
      </c>
      <c r="O2781" s="37">
        <v>0</v>
      </c>
      <c r="P2781" s="37">
        <v>0</v>
      </c>
      <c r="Q2781" s="37">
        <v>3.2149055041372802E-3</v>
      </c>
      <c r="R2781" s="37">
        <v>25</v>
      </c>
      <c r="S2781" s="37">
        <v>0.295048117637634</v>
      </c>
      <c r="T2781" s="37">
        <v>1000.52557373047</v>
      </c>
      <c r="U2781" s="37">
        <v>323.13616943359398</v>
      </c>
      <c r="V2781" s="13"/>
      <c r="W2781" s="13"/>
      <c r="X2781" s="13"/>
      <c r="Y2781" s="13"/>
      <c r="Z2781" s="13"/>
      <c r="AA2781" s="13"/>
    </row>
    <row r="2782" spans="1:27" ht="15.75" customHeight="1" x14ac:dyDescent="0.2">
      <c r="A2782" s="13"/>
      <c r="B2782" s="37" t="str">
        <f>"CRS25WT72M15791"</f>
        <v>CRS25WT72M15791</v>
      </c>
      <c r="C2782" s="38">
        <v>45873</v>
      </c>
      <c r="D2782" s="39">
        <v>0.87444444444444447</v>
      </c>
      <c r="E2782" s="37" t="s">
        <v>62</v>
      </c>
      <c r="F2782" s="37">
        <v>220</v>
      </c>
      <c r="G2782" s="37">
        <v>4</v>
      </c>
      <c r="H2782" s="37">
        <v>220.45715332031301</v>
      </c>
      <c r="I2782" s="37">
        <v>9.8958425521850604</v>
      </c>
      <c r="J2782" s="37">
        <v>27.267280578613299</v>
      </c>
      <c r="K2782" s="37">
        <v>9.5590038299560494</v>
      </c>
      <c r="L2782" s="37">
        <v>23.0627746582031</v>
      </c>
      <c r="M2782" s="37">
        <v>0.81701415777206399</v>
      </c>
      <c r="N2782" s="37">
        <v>13.495999336242701</v>
      </c>
      <c r="O2782" s="37">
        <v>0</v>
      </c>
      <c r="P2782" s="37">
        <v>0</v>
      </c>
      <c r="Q2782" s="37">
        <v>6.0280258767306796E-3</v>
      </c>
      <c r="R2782" s="37">
        <v>25</v>
      </c>
      <c r="S2782" s="37">
        <v>0.28943657875061002</v>
      </c>
      <c r="T2782" s="37">
        <v>999.99481201171898</v>
      </c>
      <c r="U2782" s="37">
        <v>538.42938232421898</v>
      </c>
      <c r="V2782" s="13"/>
      <c r="W2782" s="13"/>
      <c r="X2782" s="13"/>
      <c r="Y2782" s="13"/>
      <c r="Z2782" s="13"/>
      <c r="AA2782" s="13"/>
    </row>
    <row r="2783" spans="1:27" ht="15.75" customHeight="1" x14ac:dyDescent="0.2">
      <c r="A2783" s="13"/>
      <c r="B2783" s="37" t="str">
        <f>"CRS25WT72M15792"</f>
        <v>CRS25WT72M15792</v>
      </c>
      <c r="C2783" s="38">
        <v>45873</v>
      </c>
      <c r="D2783" s="39">
        <v>0.87200231481481483</v>
      </c>
      <c r="E2783" s="37" t="s">
        <v>62</v>
      </c>
      <c r="F2783" s="37">
        <v>220</v>
      </c>
      <c r="G2783" s="37">
        <v>4</v>
      </c>
      <c r="H2783" s="37">
        <v>220.91435241699199</v>
      </c>
      <c r="I2783" s="37">
        <v>9.9617538452148402</v>
      </c>
      <c r="J2783" s="37">
        <v>27.2620525360107</v>
      </c>
      <c r="K2783" s="37">
        <v>9.64294338226318</v>
      </c>
      <c r="L2783" s="37">
        <v>22.909431457519499</v>
      </c>
      <c r="M2783" s="37">
        <v>0.81344759464263905</v>
      </c>
      <c r="N2783" s="37">
        <v>13.523988723754901</v>
      </c>
      <c r="O2783" s="37">
        <v>0</v>
      </c>
      <c r="P2783" s="37">
        <v>0</v>
      </c>
      <c r="Q2783" s="37">
        <v>8.1349199172109398E-4</v>
      </c>
      <c r="R2783" s="37">
        <v>25</v>
      </c>
      <c r="S2783" s="37">
        <v>0.31507635116577098</v>
      </c>
      <c r="T2783" s="37">
        <v>1000.06872558594</v>
      </c>
      <c r="U2783" s="37">
        <v>884.56640625</v>
      </c>
      <c r="V2783" s="13"/>
      <c r="W2783" s="13"/>
      <c r="X2783" s="13"/>
      <c r="Y2783" s="13"/>
      <c r="Z2783" s="13"/>
      <c r="AA2783" s="13"/>
    </row>
    <row r="2784" spans="1:27" ht="15.75" customHeight="1" x14ac:dyDescent="0.2">
      <c r="A2784" s="13"/>
      <c r="B2784" s="37" t="str">
        <f>"CRS25WT72M15793"</f>
        <v>CRS25WT72M15793</v>
      </c>
      <c r="C2784" s="38">
        <v>45873</v>
      </c>
      <c r="D2784" s="39">
        <v>0.87307870370370377</v>
      </c>
      <c r="E2784" s="37" t="s">
        <v>62</v>
      </c>
      <c r="F2784" s="37">
        <v>221</v>
      </c>
      <c r="G2784" s="37">
        <v>4</v>
      </c>
      <c r="H2784" s="37">
        <v>221.900466918945</v>
      </c>
      <c r="I2784" s="37">
        <v>10.107037544250501</v>
      </c>
      <c r="J2784" s="37">
        <v>27.31276512146</v>
      </c>
      <c r="K2784" s="37">
        <v>9.6279878616333008</v>
      </c>
      <c r="L2784" s="37">
        <v>23.047441482543899</v>
      </c>
      <c r="M2784" s="37">
        <v>0.80383825302124001</v>
      </c>
      <c r="N2784" s="37">
        <v>13.5843563079834</v>
      </c>
      <c r="O2784" s="37">
        <v>0</v>
      </c>
      <c r="P2784" s="37">
        <v>0</v>
      </c>
      <c r="Q2784" s="37">
        <v>8.2535035908222198E-3</v>
      </c>
      <c r="R2784" s="37">
        <v>25</v>
      </c>
      <c r="S2784" s="37">
        <v>0.31671586632728599</v>
      </c>
      <c r="T2784" s="37">
        <v>999.78973388671898</v>
      </c>
      <c r="U2784" s="37">
        <v>476.29190063476602</v>
      </c>
      <c r="V2784" s="13"/>
      <c r="W2784" s="13"/>
      <c r="X2784" s="13"/>
      <c r="Y2784" s="13"/>
      <c r="Z2784" s="13"/>
      <c r="AA2784" s="13"/>
    </row>
    <row r="2785" spans="1:27" ht="15.75" customHeight="1" x14ac:dyDescent="0.2">
      <c r="A2785" s="13"/>
      <c r="B2785" s="37" t="str">
        <f>"CRS25WT72M15794"</f>
        <v>CRS25WT72M15794</v>
      </c>
      <c r="C2785" s="38">
        <v>45873</v>
      </c>
      <c r="D2785" s="39">
        <v>0.8329050925925926</v>
      </c>
      <c r="E2785" s="37" t="s">
        <v>62</v>
      </c>
      <c r="F2785" s="37">
        <v>219</v>
      </c>
      <c r="G2785" s="37">
        <v>4</v>
      </c>
      <c r="H2785" s="37">
        <v>219.49461364746099</v>
      </c>
      <c r="I2785" s="37">
        <v>10.108839035034199</v>
      </c>
      <c r="J2785" s="37">
        <v>27.24169921875</v>
      </c>
      <c r="K2785" s="37">
        <v>9.5558795928955096</v>
      </c>
      <c r="L2785" s="37">
        <v>22.969589233398398</v>
      </c>
      <c r="M2785" s="37">
        <v>0.79705518484115601</v>
      </c>
      <c r="N2785" s="37">
        <v>13.437074661254901</v>
      </c>
      <c r="O2785" s="37">
        <v>0</v>
      </c>
      <c r="P2785" s="37">
        <v>0</v>
      </c>
      <c r="Q2785" s="37">
        <v>5.7939607650041598E-3</v>
      </c>
      <c r="R2785" s="37">
        <v>25</v>
      </c>
      <c r="S2785" s="37">
        <v>0.27486735582351701</v>
      </c>
      <c r="T2785" s="37">
        <v>1001.953125</v>
      </c>
      <c r="U2785" s="37">
        <v>515.669921875</v>
      </c>
      <c r="V2785" s="13"/>
      <c r="W2785" s="13"/>
      <c r="X2785" s="13"/>
      <c r="Y2785" s="13"/>
      <c r="Z2785" s="13"/>
      <c r="AA2785" s="13"/>
    </row>
    <row r="2786" spans="1:27" ht="15.75" customHeight="1" x14ac:dyDescent="0.2">
      <c r="A2786" s="13"/>
      <c r="B2786" s="37" t="str">
        <f>"CRS25WT72M15795"</f>
        <v>CRS25WT72M15795</v>
      </c>
      <c r="C2786" s="38">
        <v>45873</v>
      </c>
      <c r="D2786" s="39">
        <v>0.83207175925925936</v>
      </c>
      <c r="E2786" s="37" t="s">
        <v>62</v>
      </c>
      <c r="F2786" s="37">
        <v>219</v>
      </c>
      <c r="G2786" s="37">
        <v>4</v>
      </c>
      <c r="H2786" s="37">
        <v>219.58177185058599</v>
      </c>
      <c r="I2786" s="37">
        <v>9.9010429382324201</v>
      </c>
      <c r="J2786" s="37">
        <v>27.288005828857401</v>
      </c>
      <c r="K2786" s="37">
        <v>9.5288457870483398</v>
      </c>
      <c r="L2786" s="37">
        <v>23.043901443481399</v>
      </c>
      <c r="M2786" s="37">
        <v>0.812724828720093</v>
      </c>
      <c r="N2786" s="37">
        <v>13.442410469055201</v>
      </c>
      <c r="O2786" s="37">
        <v>0</v>
      </c>
      <c r="P2786" s="37">
        <v>0</v>
      </c>
      <c r="Q2786" s="37">
        <v>1.3014012947678601E-2</v>
      </c>
      <c r="R2786" s="37">
        <v>25</v>
      </c>
      <c r="S2786" s="37">
        <v>0.266582071781158</v>
      </c>
      <c r="T2786" s="37">
        <v>1001.87231445313</v>
      </c>
      <c r="U2786" s="37">
        <v>939.04016113281295</v>
      </c>
      <c r="V2786" s="13"/>
      <c r="W2786" s="13"/>
      <c r="X2786" s="13"/>
      <c r="Y2786" s="13"/>
      <c r="Z2786" s="13"/>
      <c r="AA2786" s="13"/>
    </row>
    <row r="2787" spans="1:27" ht="15.75" customHeight="1" x14ac:dyDescent="0.2">
      <c r="A2787" s="13"/>
      <c r="B2787" s="37" t="str">
        <f>"CRS25WT72M15796"</f>
        <v>CRS25WT72M15796</v>
      </c>
      <c r="C2787" s="38">
        <v>45873</v>
      </c>
      <c r="D2787" s="39">
        <v>0.83076388888888886</v>
      </c>
      <c r="E2787" s="37" t="s">
        <v>62</v>
      </c>
      <c r="F2787" s="37">
        <v>219</v>
      </c>
      <c r="G2787" s="37">
        <v>4</v>
      </c>
      <c r="H2787" s="37">
        <v>219.618087768555</v>
      </c>
      <c r="I2787" s="37">
        <v>10.1173248291016</v>
      </c>
      <c r="J2787" s="37">
        <v>27.258918762206999</v>
      </c>
      <c r="K2787" s="37">
        <v>9.5450792312622106</v>
      </c>
      <c r="L2787" s="37">
        <v>23.0085144042969</v>
      </c>
      <c r="M2787" s="37">
        <v>0.796331286430359</v>
      </c>
      <c r="N2787" s="37">
        <v>13.444633483886699</v>
      </c>
      <c r="O2787" s="37">
        <v>0</v>
      </c>
      <c r="P2787" s="37">
        <v>0</v>
      </c>
      <c r="Q2787" s="37">
        <v>1.6448453068733201E-2</v>
      </c>
      <c r="R2787" s="37">
        <v>25</v>
      </c>
      <c r="S2787" s="37">
        <v>0.28849637508392301</v>
      </c>
      <c r="T2787" s="37">
        <v>1001.47924804688</v>
      </c>
      <c r="U2787" s="37">
        <v>389.91769409179699</v>
      </c>
      <c r="V2787" s="13"/>
      <c r="W2787" s="13"/>
      <c r="X2787" s="13"/>
      <c r="Y2787" s="13"/>
      <c r="Z2787" s="13"/>
      <c r="AA2787" s="13"/>
    </row>
    <row r="2788" spans="1:27" ht="15.75" customHeight="1" x14ac:dyDescent="0.2">
      <c r="A2788" s="13"/>
      <c r="B2788" s="37" t="str">
        <f>"CRS25WT72M15798"</f>
        <v>CRS25WT72M15798</v>
      </c>
      <c r="C2788" s="38">
        <v>45873</v>
      </c>
      <c r="D2788" s="39">
        <v>0.86068287037037028</v>
      </c>
      <c r="E2788" s="37" t="s">
        <v>62</v>
      </c>
      <c r="F2788" s="37">
        <v>219</v>
      </c>
      <c r="G2788" s="37">
        <v>4</v>
      </c>
      <c r="H2788" s="37">
        <v>219.05404663085901</v>
      </c>
      <c r="I2788" s="37">
        <v>9.8891506195068395</v>
      </c>
      <c r="J2788" s="37">
        <v>27.149219512939499</v>
      </c>
      <c r="K2788" s="37">
        <v>9.5706100463867205</v>
      </c>
      <c r="L2788" s="37">
        <v>22.888198852539102</v>
      </c>
      <c r="M2788" s="37">
        <v>0.81589627265930198</v>
      </c>
      <c r="N2788" s="37">
        <v>13.410103797912599</v>
      </c>
      <c r="O2788" s="37">
        <v>0</v>
      </c>
      <c r="P2788" s="37">
        <v>0</v>
      </c>
      <c r="Q2788" s="37">
        <v>8.2535035908222198E-3</v>
      </c>
      <c r="R2788" s="37">
        <v>25</v>
      </c>
      <c r="S2788" s="37">
        <v>0.27773186564445501</v>
      </c>
      <c r="T2788" s="37">
        <v>1000.9443359375</v>
      </c>
      <c r="U2788" s="37">
        <v>595.41070556640602</v>
      </c>
      <c r="V2788" s="13"/>
      <c r="W2788" s="13"/>
      <c r="X2788" s="13"/>
      <c r="Y2788" s="13"/>
      <c r="Z2788" s="13"/>
      <c r="AA2788" s="13"/>
    </row>
    <row r="2789" spans="1:27" ht="15.75" customHeight="1" x14ac:dyDescent="0.2">
      <c r="A2789" s="13"/>
      <c r="B2789" s="37" t="str">
        <f>"CRS25WT72M15799"</f>
        <v>CRS25WT72M15799</v>
      </c>
      <c r="C2789" s="38">
        <v>45873</v>
      </c>
      <c r="D2789" s="39">
        <v>0.8636921296296296</v>
      </c>
      <c r="E2789" s="37" t="s">
        <v>62</v>
      </c>
      <c r="F2789" s="37">
        <v>219</v>
      </c>
      <c r="G2789" s="37">
        <v>4</v>
      </c>
      <c r="H2789" s="37">
        <v>219.13334655761699</v>
      </c>
      <c r="I2789" s="37">
        <v>9.9448680877685494</v>
      </c>
      <c r="J2789" s="37">
        <v>27.1789951324463</v>
      </c>
      <c r="K2789" s="37">
        <v>9.5597877502441406</v>
      </c>
      <c r="L2789" s="37">
        <v>22.922407150268601</v>
      </c>
      <c r="M2789" s="37">
        <v>0.81072962284088101</v>
      </c>
      <c r="N2789" s="37">
        <v>13.4149580001831</v>
      </c>
      <c r="O2789" s="37">
        <v>0</v>
      </c>
      <c r="P2789" s="37">
        <v>0</v>
      </c>
      <c r="Q2789" s="37">
        <v>5.4067461751401398E-3</v>
      </c>
      <c r="R2789" s="37">
        <v>25</v>
      </c>
      <c r="S2789" s="37">
        <v>0.27838248014450101</v>
      </c>
      <c r="T2789" s="37">
        <v>1001.49505615234</v>
      </c>
      <c r="U2789" s="37">
        <v>453.66030883789102</v>
      </c>
      <c r="V2789" s="13"/>
      <c r="W2789" s="13"/>
      <c r="X2789" s="13"/>
      <c r="Y2789" s="13"/>
      <c r="Z2789" s="13"/>
      <c r="AA2789" s="13"/>
    </row>
    <row r="2790" spans="1:27" ht="15.75" customHeight="1" x14ac:dyDescent="0.2">
      <c r="A2790" s="13"/>
      <c r="B2790" s="37" t="str">
        <f>"CRS25WT72M15800"</f>
        <v>CRS25WT72M15800</v>
      </c>
      <c r="C2790" s="38">
        <v>45873</v>
      </c>
      <c r="D2790" s="39">
        <v>0.85299768518518515</v>
      </c>
      <c r="E2790" s="37" t="s">
        <v>62</v>
      </c>
      <c r="F2790" s="37">
        <v>216</v>
      </c>
      <c r="G2790" s="37">
        <v>4</v>
      </c>
      <c r="H2790" s="37">
        <v>216.64141845703099</v>
      </c>
      <c r="I2790" s="37">
        <v>9.8581972122192401</v>
      </c>
      <c r="J2790" s="37">
        <v>27.2003288269043</v>
      </c>
      <c r="K2790" s="37">
        <v>9.4428157806396502</v>
      </c>
      <c r="L2790" s="37">
        <v>22.942459106445298</v>
      </c>
      <c r="M2790" s="37">
        <v>0.80792272090911899</v>
      </c>
      <c r="N2790" s="37">
        <v>13.262407302856399</v>
      </c>
      <c r="O2790" s="37">
        <v>0</v>
      </c>
      <c r="P2790" s="37">
        <v>0</v>
      </c>
      <c r="Q2790" s="37">
        <v>1.58792163711041E-3</v>
      </c>
      <c r="R2790" s="37">
        <v>25</v>
      </c>
      <c r="S2790" s="37">
        <v>0.28042832016944902</v>
      </c>
      <c r="T2790" s="37">
        <v>1004.18048095703</v>
      </c>
      <c r="U2790" s="37">
        <v>600.88873291015602</v>
      </c>
      <c r="V2790" s="13"/>
      <c r="W2790" s="13"/>
      <c r="X2790" s="13"/>
      <c r="Y2790" s="13"/>
      <c r="Z2790" s="13"/>
      <c r="AA2790" s="13"/>
    </row>
    <row r="2791" spans="1:27" ht="15.75" customHeight="1" x14ac:dyDescent="0.2">
      <c r="A2791" s="13"/>
      <c r="B2791" s="37" t="str">
        <f>"CRS25WT72M15801"</f>
        <v>CRS25WT72M15801</v>
      </c>
      <c r="C2791" s="38">
        <v>45873</v>
      </c>
      <c r="D2791" s="39">
        <v>0.86562499999999998</v>
      </c>
      <c r="E2791" s="37" t="s">
        <v>62</v>
      </c>
      <c r="F2791" s="37">
        <v>217</v>
      </c>
      <c r="G2791" s="37">
        <v>4</v>
      </c>
      <c r="H2791" s="37">
        <v>217.545486450195</v>
      </c>
      <c r="I2791" s="37">
        <v>9.9034166336059606</v>
      </c>
      <c r="J2791" s="37">
        <v>27.108106613159201</v>
      </c>
      <c r="K2791" s="37">
        <v>9.5179443359375</v>
      </c>
      <c r="L2791" s="37">
        <v>22.856351852416999</v>
      </c>
      <c r="M2791" s="37">
        <v>0.81033730506896995</v>
      </c>
      <c r="N2791" s="37">
        <v>13.317752838134799</v>
      </c>
      <c r="O2791" s="37">
        <v>0</v>
      </c>
      <c r="P2791" s="37">
        <v>0</v>
      </c>
      <c r="Q2791" s="37">
        <v>1.7438664799556099E-3</v>
      </c>
      <c r="R2791" s="37">
        <v>25</v>
      </c>
      <c r="S2791" s="37">
        <v>0.27236762642860401</v>
      </c>
      <c r="T2791" s="37">
        <v>1000.16418457031</v>
      </c>
      <c r="U2791" s="37">
        <v>396.63690185546898</v>
      </c>
      <c r="V2791" s="13"/>
      <c r="W2791" s="13"/>
      <c r="X2791" s="13"/>
      <c r="Y2791" s="13"/>
      <c r="Z2791" s="13"/>
      <c r="AA2791" s="13"/>
    </row>
    <row r="2792" spans="1:27" ht="15.75" customHeight="1" x14ac:dyDescent="0.2">
      <c r="A2792" s="13"/>
      <c r="B2792" s="37" t="str">
        <f>"CRS25WT72M15803"</f>
        <v>CRS25WT72M15803</v>
      </c>
      <c r="C2792" s="38">
        <v>45873</v>
      </c>
      <c r="D2792" s="39">
        <v>0.86675925925925934</v>
      </c>
      <c r="E2792" s="37" t="s">
        <v>62</v>
      </c>
      <c r="F2792" s="37">
        <v>217</v>
      </c>
      <c r="G2792" s="37">
        <v>4</v>
      </c>
      <c r="H2792" s="37">
        <v>217.41213989257801</v>
      </c>
      <c r="I2792" s="37">
        <v>10.2678413391113</v>
      </c>
      <c r="J2792" s="37">
        <v>27.148609161376999</v>
      </c>
      <c r="K2792" s="37">
        <v>9.5317869186401403</v>
      </c>
      <c r="L2792" s="37">
        <v>22.809167861938501</v>
      </c>
      <c r="M2792" s="37">
        <v>0.77993255853652999</v>
      </c>
      <c r="N2792" s="37">
        <v>13.3095893859863</v>
      </c>
      <c r="O2792" s="37">
        <v>0</v>
      </c>
      <c r="P2792" s="37">
        <v>0</v>
      </c>
      <c r="Q2792" s="37">
        <v>3.1758432742208199E-3</v>
      </c>
      <c r="R2792" s="37">
        <v>25</v>
      </c>
      <c r="S2792" s="37">
        <v>0.285029917955399</v>
      </c>
      <c r="T2792" s="37">
        <v>1000.822265625</v>
      </c>
      <c r="U2792" s="37">
        <v>537.157470703125</v>
      </c>
      <c r="V2792" s="13"/>
      <c r="W2792" s="13"/>
      <c r="X2792" s="13"/>
      <c r="Y2792" s="13"/>
      <c r="Z2792" s="13"/>
      <c r="AA2792" s="13"/>
    </row>
    <row r="2793" spans="1:27" ht="15.75" customHeight="1" x14ac:dyDescent="0.2">
      <c r="A2793" s="13"/>
      <c r="B2793" s="37" t="str">
        <f>"CRS25WT72M15804"</f>
        <v>CRS25WT72M15804</v>
      </c>
      <c r="C2793" s="38">
        <v>45873</v>
      </c>
      <c r="D2793" s="39">
        <v>0.82614583333333336</v>
      </c>
      <c r="E2793" s="37" t="s">
        <v>62</v>
      </c>
      <c r="F2793" s="37">
        <v>219</v>
      </c>
      <c r="G2793" s="37">
        <v>4</v>
      </c>
      <c r="H2793" s="37">
        <v>219.76876831054699</v>
      </c>
      <c r="I2793" s="37">
        <v>9.8340148925781303</v>
      </c>
      <c r="J2793" s="37">
        <v>27.2160453796387</v>
      </c>
      <c r="K2793" s="37">
        <v>9.6067886352539098</v>
      </c>
      <c r="L2793" s="37">
        <v>22.8764038085938</v>
      </c>
      <c r="M2793" s="37">
        <v>0.82112652063369795</v>
      </c>
      <c r="N2793" s="37">
        <v>13.453857421875</v>
      </c>
      <c r="O2793" s="37">
        <v>0</v>
      </c>
      <c r="P2793" s="37">
        <v>0</v>
      </c>
      <c r="Q2793" s="37">
        <v>6.0280305333435501E-3</v>
      </c>
      <c r="R2793" s="37">
        <v>25</v>
      </c>
      <c r="S2793" s="37">
        <v>0.27820810675620999</v>
      </c>
      <c r="T2793" s="37">
        <v>1000.64959716797</v>
      </c>
      <c r="U2793" s="37">
        <v>731.58941650390602</v>
      </c>
      <c r="V2793" s="13"/>
      <c r="W2793" s="13"/>
      <c r="X2793" s="13"/>
      <c r="Y2793" s="13"/>
      <c r="Z2793" s="13"/>
      <c r="AA2793" s="13"/>
    </row>
    <row r="2794" spans="1:27" ht="15.75" customHeight="1" x14ac:dyDescent="0.2">
      <c r="A2794" s="13"/>
      <c r="B2794" s="37" t="str">
        <f>"CRS25WT72M15805"</f>
        <v>CRS25WT72M15805</v>
      </c>
      <c r="C2794" s="38">
        <v>45873</v>
      </c>
      <c r="D2794" s="39">
        <v>0.87516203703703699</v>
      </c>
      <c r="E2794" s="37" t="s">
        <v>62</v>
      </c>
      <c r="F2794" s="37">
        <v>221</v>
      </c>
      <c r="G2794" s="37">
        <v>4</v>
      </c>
      <c r="H2794" s="37">
        <v>221.37258911132801</v>
      </c>
      <c r="I2794" s="37">
        <v>10.2005262374878</v>
      </c>
      <c r="J2794" s="37">
        <v>27.281131744384801</v>
      </c>
      <c r="K2794" s="37">
        <v>9.6307144165039098</v>
      </c>
      <c r="L2794" s="37">
        <v>22.9861030578613</v>
      </c>
      <c r="M2794" s="37">
        <v>0.79549759626388505</v>
      </c>
      <c r="N2794" s="37">
        <v>13.552041053771999</v>
      </c>
      <c r="O2794" s="37">
        <v>0</v>
      </c>
      <c r="P2794" s="37">
        <v>0</v>
      </c>
      <c r="Q2794" s="37">
        <v>1.58792163711041E-3</v>
      </c>
      <c r="R2794" s="37">
        <v>25</v>
      </c>
      <c r="S2794" s="37">
        <v>0.27482798695564298</v>
      </c>
      <c r="T2794" s="37">
        <v>1000.76428222656</v>
      </c>
      <c r="U2794" s="37">
        <v>671.39520263671898</v>
      </c>
      <c r="V2794" s="13"/>
      <c r="W2794" s="13"/>
      <c r="X2794" s="13"/>
      <c r="Y2794" s="13"/>
      <c r="Z2794" s="13"/>
      <c r="AA2794" s="13"/>
    </row>
    <row r="2795" spans="1:27" ht="15.75" customHeight="1" x14ac:dyDescent="0.2">
      <c r="A2795" s="13"/>
      <c r="B2795" s="37" t="str">
        <f>"CRS25WT72M15806"</f>
        <v>CRS25WT72M15806</v>
      </c>
      <c r="C2795" s="38">
        <v>45873</v>
      </c>
      <c r="D2795" s="39">
        <v>0.82231481481481483</v>
      </c>
      <c r="E2795" s="37" t="s">
        <v>62</v>
      </c>
      <c r="F2795" s="37">
        <v>219</v>
      </c>
      <c r="G2795" s="37">
        <v>4</v>
      </c>
      <c r="H2795" s="37">
        <v>219.69996643066401</v>
      </c>
      <c r="I2795" s="37">
        <v>9.7524127960205096</v>
      </c>
      <c r="J2795" s="37">
        <v>27.2874946594238</v>
      </c>
      <c r="K2795" s="37">
        <v>9.55108737945557</v>
      </c>
      <c r="L2795" s="37">
        <v>23.0026149749756</v>
      </c>
      <c r="M2795" s="37">
        <v>0.82557064294815097</v>
      </c>
      <c r="N2795" s="37">
        <v>13.4496459960938</v>
      </c>
      <c r="O2795" s="37">
        <v>0</v>
      </c>
      <c r="P2795" s="37">
        <v>0</v>
      </c>
      <c r="Q2795" s="37">
        <v>4.1267401538789298E-3</v>
      </c>
      <c r="R2795" s="37">
        <v>25</v>
      </c>
      <c r="S2795" s="37">
        <v>0.28351154923438998</v>
      </c>
      <c r="T2795" s="37">
        <v>1001.42706298828</v>
      </c>
      <c r="U2795" s="37">
        <v>804.771728515625</v>
      </c>
      <c r="V2795" s="13"/>
      <c r="W2795" s="13"/>
      <c r="X2795" s="13"/>
      <c r="Y2795" s="13"/>
      <c r="Z2795" s="13"/>
      <c r="AA2795" s="13"/>
    </row>
    <row r="2796" spans="1:27" ht="15.75" customHeight="1" x14ac:dyDescent="0.2">
      <c r="A2796" s="13"/>
      <c r="B2796" s="37" t="str">
        <f>"CRS25WT72M15807"</f>
        <v>CRS25WT72M15807</v>
      </c>
      <c r="C2796" s="38">
        <v>45873</v>
      </c>
      <c r="D2796" s="39">
        <v>0.86018518518518527</v>
      </c>
      <c r="E2796" s="37" t="s">
        <v>62</v>
      </c>
      <c r="F2796" s="37">
        <v>220</v>
      </c>
      <c r="G2796" s="37">
        <v>4</v>
      </c>
      <c r="H2796" s="37">
        <v>220.66275024414099</v>
      </c>
      <c r="I2796" s="37">
        <v>10.3710422515869</v>
      </c>
      <c r="J2796" s="37">
        <v>27.236883163452099</v>
      </c>
      <c r="K2796" s="37">
        <v>9.5958929061889595</v>
      </c>
      <c r="L2796" s="37">
        <v>22.995538711547901</v>
      </c>
      <c r="M2796" s="37">
        <v>0.78117656707763705</v>
      </c>
      <c r="N2796" s="37">
        <v>13.5085859298706</v>
      </c>
      <c r="O2796" s="37">
        <v>0</v>
      </c>
      <c r="P2796" s="37">
        <v>0</v>
      </c>
      <c r="Q2796" s="37">
        <v>4.1269804351031798E-3</v>
      </c>
      <c r="R2796" s="37">
        <v>25</v>
      </c>
      <c r="S2796" s="37">
        <v>0.27270022034645103</v>
      </c>
      <c r="T2796" s="37">
        <v>1000.65991210938</v>
      </c>
      <c r="U2796" s="37">
        <v>388.18014526367199</v>
      </c>
      <c r="V2796" s="13"/>
      <c r="W2796" s="13"/>
      <c r="X2796" s="13"/>
      <c r="Y2796" s="13"/>
      <c r="Z2796" s="13"/>
      <c r="AA2796" s="13"/>
    </row>
    <row r="2797" spans="1:27" ht="15.75" customHeight="1" x14ac:dyDescent="0.2">
      <c r="A2797" s="13"/>
      <c r="B2797" s="37" t="str">
        <f>"CRS25WT72M15808"</f>
        <v>CRS25WT72M15808</v>
      </c>
      <c r="C2797" s="38">
        <v>45873</v>
      </c>
      <c r="D2797" s="39">
        <v>0.82445601851851846</v>
      </c>
      <c r="E2797" s="37" t="s">
        <v>62</v>
      </c>
      <c r="F2797" s="37">
        <v>220</v>
      </c>
      <c r="G2797" s="37">
        <v>4</v>
      </c>
      <c r="H2797" s="37">
        <v>220.33041381835901</v>
      </c>
      <c r="I2797" s="37">
        <v>9.8808231353759801</v>
      </c>
      <c r="J2797" s="37">
        <v>27.2979125976563</v>
      </c>
      <c r="K2797" s="37">
        <v>9.5228252410888707</v>
      </c>
      <c r="L2797" s="37">
        <v>23.137086868286101</v>
      </c>
      <c r="M2797" s="37">
        <v>0.81686800718307495</v>
      </c>
      <c r="N2797" s="37">
        <v>13.4882411956787</v>
      </c>
      <c r="O2797" s="37">
        <v>0</v>
      </c>
      <c r="P2797" s="37">
        <v>0</v>
      </c>
      <c r="Q2797" s="37">
        <v>5.7939607650041598E-3</v>
      </c>
      <c r="R2797" s="37">
        <v>25</v>
      </c>
      <c r="S2797" s="37">
        <v>0.277042746543884</v>
      </c>
      <c r="T2797" s="37">
        <v>999.60247802734398</v>
      </c>
      <c r="U2797" s="37">
        <v>446.26141357421898</v>
      </c>
      <c r="V2797" s="13"/>
      <c r="W2797" s="13"/>
      <c r="X2797" s="13"/>
      <c r="Y2797" s="13"/>
      <c r="Z2797" s="13"/>
      <c r="AA2797" s="13"/>
    </row>
    <row r="2798" spans="1:27" ht="15.75" customHeight="1" x14ac:dyDescent="0.2">
      <c r="A2798" s="13"/>
      <c r="B2798" s="37" t="str">
        <f>"CRS25WT72M15809"</f>
        <v>CRS25WT72M15809</v>
      </c>
      <c r="C2798" s="38">
        <v>45873</v>
      </c>
      <c r="D2798" s="39">
        <v>0.87006944444444445</v>
      </c>
      <c r="E2798" s="37" t="s">
        <v>62</v>
      </c>
      <c r="F2798" s="37">
        <v>219</v>
      </c>
      <c r="G2798" s="37">
        <v>4</v>
      </c>
      <c r="H2798" s="37">
        <v>219.40406799316401</v>
      </c>
      <c r="I2798" s="37">
        <v>9.8671903610229492</v>
      </c>
      <c r="J2798" s="37">
        <v>27.180566787719702</v>
      </c>
      <c r="K2798" s="37">
        <v>9.5903520584106392</v>
      </c>
      <c r="L2798" s="37">
        <v>22.8775825500488</v>
      </c>
      <c r="M2798" s="37">
        <v>0.81807410717010498</v>
      </c>
      <c r="N2798" s="37">
        <v>13.431531906127899</v>
      </c>
      <c r="O2798" s="37">
        <v>0</v>
      </c>
      <c r="P2798" s="37">
        <v>0</v>
      </c>
      <c r="Q2798" s="37">
        <v>3.2539609819650702E-3</v>
      </c>
      <c r="R2798" s="37">
        <v>25</v>
      </c>
      <c r="S2798" s="37">
        <v>0.26847606897354098</v>
      </c>
      <c r="T2798" s="37">
        <v>1001.92321777344</v>
      </c>
      <c r="U2798" s="37">
        <v>840.43249511718795</v>
      </c>
      <c r="V2798" s="13"/>
      <c r="W2798" s="13"/>
      <c r="X2798" s="13"/>
      <c r="Y2798" s="13"/>
      <c r="Z2798" s="13"/>
      <c r="AA2798" s="13"/>
    </row>
    <row r="2799" spans="1:27" ht="15.75" customHeight="1" x14ac:dyDescent="0.2">
      <c r="A2799" s="13"/>
      <c r="B2799" s="37" t="str">
        <f>"CRS25WT72M15810"</f>
        <v>CRS25WT72M15810</v>
      </c>
      <c r="C2799" s="38">
        <v>45873</v>
      </c>
      <c r="D2799" s="39">
        <v>0.86773148148148149</v>
      </c>
      <c r="E2799" s="37" t="s">
        <v>62</v>
      </c>
      <c r="F2799" s="37">
        <v>218</v>
      </c>
      <c r="G2799" s="37">
        <v>4</v>
      </c>
      <c r="H2799" s="37">
        <v>218.05667114257801</v>
      </c>
      <c r="I2799" s="37">
        <v>10.212675094604499</v>
      </c>
      <c r="J2799" s="37">
        <v>27.160884857177699</v>
      </c>
      <c r="K2799" s="37">
        <v>9.5201654434204102</v>
      </c>
      <c r="L2799" s="37">
        <v>22.9047145843506</v>
      </c>
      <c r="M2799" s="37">
        <v>0.78611475229263295</v>
      </c>
      <c r="N2799" s="37">
        <v>13.349046707153301</v>
      </c>
      <c r="O2799" s="37">
        <v>0</v>
      </c>
      <c r="P2799" s="37">
        <v>0</v>
      </c>
      <c r="Q2799" s="37">
        <v>1.27033730968833E-2</v>
      </c>
      <c r="R2799" s="37">
        <v>25</v>
      </c>
      <c r="S2799" s="37">
        <v>0.29026660323143</v>
      </c>
      <c r="T2799" s="37">
        <v>1000.53179931641</v>
      </c>
      <c r="U2799" s="37">
        <v>446.09436035156301</v>
      </c>
      <c r="V2799" s="13"/>
      <c r="W2799" s="13"/>
      <c r="X2799" s="13"/>
      <c r="Y2799" s="13"/>
      <c r="Z2799" s="13"/>
      <c r="AA2799" s="13"/>
    </row>
    <row r="2800" spans="1:27" ht="15.75" customHeight="1" x14ac:dyDescent="0.2">
      <c r="A2800" s="13"/>
      <c r="B2800" s="37" t="str">
        <f>"CRS25WT72M15811"</f>
        <v>CRS25WT72M15811</v>
      </c>
      <c r="C2800" s="38">
        <v>45873</v>
      </c>
      <c r="D2800" s="39">
        <v>0.87055555555555564</v>
      </c>
      <c r="E2800" s="37" t="s">
        <v>62</v>
      </c>
      <c r="F2800" s="37">
        <v>219</v>
      </c>
      <c r="G2800" s="37">
        <v>4</v>
      </c>
      <c r="H2800" s="37">
        <v>219.91383361816401</v>
      </c>
      <c r="I2800" s="37">
        <v>10.0747413635254</v>
      </c>
      <c r="J2800" s="37">
        <v>27.183609008789102</v>
      </c>
      <c r="K2800" s="37">
        <v>9.6210670471191406</v>
      </c>
      <c r="L2800" s="37">
        <v>22.857530593872099</v>
      </c>
      <c r="M2800" s="37">
        <v>0.80299258232116699</v>
      </c>
      <c r="N2800" s="37">
        <v>13.4627380371094</v>
      </c>
      <c r="O2800" s="37">
        <v>0</v>
      </c>
      <c r="P2800" s="37">
        <v>0</v>
      </c>
      <c r="Q2800" s="37">
        <v>4.11212258040905E-3</v>
      </c>
      <c r="R2800" s="37">
        <v>25</v>
      </c>
      <c r="S2800" s="37">
        <v>0.28056138753891002</v>
      </c>
      <c r="T2800" s="37">
        <v>1000.58361816406</v>
      </c>
      <c r="U2800" s="37">
        <v>641.036376953125</v>
      </c>
      <c r="V2800" s="13"/>
      <c r="W2800" s="13"/>
      <c r="X2800" s="13"/>
      <c r="Y2800" s="13"/>
      <c r="Z2800" s="13"/>
      <c r="AA2800" s="13"/>
    </row>
    <row r="2801" spans="1:27" ht="15.75" customHeight="1" x14ac:dyDescent="0.2">
      <c r="A2801" s="13"/>
      <c r="B2801" s="37" t="str">
        <f>"CRS25WT72M15812"</f>
        <v>CRS25WT72M15812</v>
      </c>
      <c r="C2801" s="38">
        <v>45873</v>
      </c>
      <c r="D2801" s="39">
        <v>0.87131944444444442</v>
      </c>
      <c r="E2801" s="37" t="s">
        <v>62</v>
      </c>
      <c r="F2801" s="37">
        <v>218</v>
      </c>
      <c r="G2801" s="37">
        <v>4</v>
      </c>
      <c r="H2801" s="37">
        <v>218.81605529785199</v>
      </c>
      <c r="I2801" s="37">
        <v>10.278262138366699</v>
      </c>
      <c r="J2801" s="37">
        <v>27.2424640655518</v>
      </c>
      <c r="K2801" s="37">
        <v>9.5859012603759801</v>
      </c>
      <c r="L2801" s="37">
        <v>22.826862335205099</v>
      </c>
      <c r="M2801" s="37">
        <v>0.78147143125534102</v>
      </c>
      <c r="N2801" s="37">
        <v>13.3955345153809</v>
      </c>
      <c r="O2801" s="37">
        <v>0</v>
      </c>
      <c r="P2801" s="37">
        <v>0</v>
      </c>
      <c r="Q2801" s="37">
        <v>1.6507925465703E-2</v>
      </c>
      <c r="R2801" s="37">
        <v>25</v>
      </c>
      <c r="S2801" s="37">
        <v>0.29134261608123802</v>
      </c>
      <c r="T2801" s="37">
        <v>1001.05920410156</v>
      </c>
      <c r="U2801" s="37">
        <v>350.81417846679699</v>
      </c>
      <c r="V2801" s="13"/>
      <c r="W2801" s="13"/>
      <c r="X2801" s="13"/>
      <c r="Y2801" s="13"/>
      <c r="Z2801" s="13"/>
      <c r="AA2801" s="13"/>
    </row>
    <row r="2802" spans="1:27" ht="15.75" customHeight="1" x14ac:dyDescent="0.2">
      <c r="A2802" s="13"/>
      <c r="B2802" s="37" t="str">
        <f>"CRS25WT72M15813"</f>
        <v>CRS25WT72M15813</v>
      </c>
      <c r="C2802" s="38">
        <v>45873</v>
      </c>
      <c r="D2802" s="39">
        <v>0.91212962962962962</v>
      </c>
      <c r="E2802" s="37" t="s">
        <v>62</v>
      </c>
      <c r="F2802" s="37">
        <v>220</v>
      </c>
      <c r="G2802" s="37">
        <v>4</v>
      </c>
      <c r="H2802" s="37">
        <v>220.82141113281301</v>
      </c>
      <c r="I2802" s="37">
        <v>9.8677129745483398</v>
      </c>
      <c r="J2802" s="37">
        <v>27.2373943328857</v>
      </c>
      <c r="K2802" s="37">
        <v>9.6096935272216797</v>
      </c>
      <c r="L2802" s="37">
        <v>22.979026794433601</v>
      </c>
      <c r="M2802" s="37">
        <v>0.82159751653671298</v>
      </c>
      <c r="N2802" s="37">
        <v>13.5182991027832</v>
      </c>
      <c r="O2802" s="37">
        <v>0</v>
      </c>
      <c r="P2802" s="37">
        <v>0</v>
      </c>
      <c r="Q2802" s="37">
        <v>6.0280305333435501E-3</v>
      </c>
      <c r="R2802" s="37">
        <v>25</v>
      </c>
      <c r="S2802" s="37">
        <v>0.28113570809364302</v>
      </c>
      <c r="T2802" s="37">
        <v>999.70666503906295</v>
      </c>
      <c r="U2802" s="37">
        <v>621.94598388671898</v>
      </c>
      <c r="V2802" s="13"/>
      <c r="W2802" s="13"/>
      <c r="X2802" s="13"/>
      <c r="Y2802" s="13"/>
      <c r="Z2802" s="13"/>
      <c r="AA2802" s="13"/>
    </row>
    <row r="2803" spans="1:27" ht="15.75" customHeight="1" x14ac:dyDescent="0.2">
      <c r="A2803" s="13"/>
      <c r="B2803" s="37" t="str">
        <f>"CRS25WT72M15814"</f>
        <v>CRS25WT72M15814</v>
      </c>
      <c r="C2803" s="38">
        <v>45873</v>
      </c>
      <c r="D2803" s="39">
        <v>0.91385416666666675</v>
      </c>
      <c r="E2803" s="37" t="s">
        <v>62</v>
      </c>
      <c r="F2803" s="37">
        <v>221</v>
      </c>
      <c r="G2803" s="37">
        <v>4</v>
      </c>
      <c r="H2803" s="37">
        <v>221.66647338867199</v>
      </c>
      <c r="I2803" s="37">
        <v>10.024803161621101</v>
      </c>
      <c r="J2803" s="37">
        <v>27.310663223266602</v>
      </c>
      <c r="K2803" s="37">
        <v>9.6648254394531303</v>
      </c>
      <c r="L2803" s="37">
        <v>22.935382843017599</v>
      </c>
      <c r="M2803" s="37">
        <v>0.80963993072509799</v>
      </c>
      <c r="N2803" s="37">
        <v>13.570032119751</v>
      </c>
      <c r="O2803" s="37">
        <v>0</v>
      </c>
      <c r="P2803" s="37">
        <v>0</v>
      </c>
      <c r="Q2803" s="37">
        <v>1.30158448591828E-2</v>
      </c>
      <c r="R2803" s="37">
        <v>25</v>
      </c>
      <c r="S2803" s="37">
        <v>0.28781178593635598</v>
      </c>
      <c r="T2803" s="37">
        <v>1000.48962402344</v>
      </c>
      <c r="U2803" s="37">
        <v>482.66134643554699</v>
      </c>
      <c r="V2803" s="13"/>
      <c r="W2803" s="13"/>
      <c r="X2803" s="13"/>
      <c r="Y2803" s="13"/>
      <c r="Z2803" s="13"/>
      <c r="AA2803" s="13"/>
    </row>
    <row r="2804" spans="1:27" ht="15.75" customHeight="1" x14ac:dyDescent="0.2">
      <c r="A2804" s="13"/>
      <c r="B2804" s="37" t="str">
        <f>"CRS25WT72M15815"</f>
        <v>CRS25WT72M15815</v>
      </c>
      <c r="C2804" s="38">
        <v>45873</v>
      </c>
      <c r="D2804" s="39">
        <v>0.85873842592592586</v>
      </c>
      <c r="E2804" s="37" t="s">
        <v>62</v>
      </c>
      <c r="F2804" s="37">
        <v>216</v>
      </c>
      <c r="G2804" s="37">
        <v>4</v>
      </c>
      <c r="H2804" s="37">
        <v>216.96217346191401</v>
      </c>
      <c r="I2804" s="37">
        <v>10.0519857406616</v>
      </c>
      <c r="J2804" s="37">
        <v>27.123092651367202</v>
      </c>
      <c r="K2804" s="37">
        <v>9.4660444259643608</v>
      </c>
      <c r="L2804" s="37">
        <v>22.920047760009801</v>
      </c>
      <c r="M2804" s="37">
        <v>0.79577988386154197</v>
      </c>
      <c r="N2804" s="37">
        <v>13.2820434570313</v>
      </c>
      <c r="O2804" s="37">
        <v>0</v>
      </c>
      <c r="P2804" s="37">
        <v>0</v>
      </c>
      <c r="Q2804" s="37">
        <v>5.7939607650041598E-3</v>
      </c>
      <c r="R2804" s="37">
        <v>25</v>
      </c>
      <c r="S2804" s="37">
        <v>0.27479657530784601</v>
      </c>
      <c r="T2804" s="37">
        <v>1000.65466308594</v>
      </c>
      <c r="U2804" s="37">
        <v>375.01556396484398</v>
      </c>
      <c r="V2804" s="13"/>
      <c r="W2804" s="13"/>
      <c r="X2804" s="13"/>
      <c r="Y2804" s="13"/>
      <c r="Z2804" s="13"/>
      <c r="AA2804" s="13"/>
    </row>
    <row r="2805" spans="1:27" ht="15.75" customHeight="1" x14ac:dyDescent="0.2">
      <c r="A2805" s="13"/>
      <c r="B2805" s="37" t="str">
        <f>"CRS25WT72M15817"</f>
        <v>CRS25WT72M15817</v>
      </c>
      <c r="C2805" s="38">
        <v>45873</v>
      </c>
      <c r="D2805" s="39">
        <v>0.85567129629629635</v>
      </c>
      <c r="E2805" s="37" t="s">
        <v>62</v>
      </c>
      <c r="F2805" s="37">
        <v>215</v>
      </c>
      <c r="G2805" s="37">
        <v>4</v>
      </c>
      <c r="H2805" s="37">
        <v>215.38850402832</v>
      </c>
      <c r="I2805" s="37">
        <v>10.053994178771999</v>
      </c>
      <c r="J2805" s="37">
        <v>27.0921230316162</v>
      </c>
      <c r="K2805" s="37">
        <v>9.4070672988891602</v>
      </c>
      <c r="L2805" s="37">
        <v>22.896455764770501</v>
      </c>
      <c r="M2805" s="37">
        <v>0.79075300693511996</v>
      </c>
      <c r="N2805" s="37">
        <v>13.185706138610801</v>
      </c>
      <c r="O2805" s="37">
        <v>0</v>
      </c>
      <c r="P2805" s="37">
        <v>0</v>
      </c>
      <c r="Q2805" s="37">
        <v>2.0560612902045198E-3</v>
      </c>
      <c r="R2805" s="37">
        <v>25</v>
      </c>
      <c r="S2805" s="37">
        <v>0.29993566870689398</v>
      </c>
      <c r="T2805" s="37">
        <v>1004.25866699219</v>
      </c>
      <c r="U2805" s="37">
        <v>639.06396484375</v>
      </c>
      <c r="V2805" s="13"/>
      <c r="W2805" s="13"/>
      <c r="X2805" s="13"/>
      <c r="Y2805" s="13"/>
      <c r="Z2805" s="13"/>
      <c r="AA2805" s="13"/>
    </row>
    <row r="2806" spans="1:27" ht="15.75" customHeight="1" x14ac:dyDescent="0.2">
      <c r="A2806" s="13"/>
      <c r="B2806" s="37" t="str">
        <f>"CRS25WT72M15818"</f>
        <v>CRS25WT72M15818</v>
      </c>
      <c r="C2806" s="38">
        <v>45873</v>
      </c>
      <c r="D2806" s="39">
        <v>0.85616898148148157</v>
      </c>
      <c r="E2806" s="37" t="s">
        <v>62</v>
      </c>
      <c r="F2806" s="37">
        <v>217</v>
      </c>
      <c r="G2806" s="37">
        <v>4</v>
      </c>
      <c r="H2806" s="37">
        <v>217.79762268066401</v>
      </c>
      <c r="I2806" s="37">
        <v>10.0608100891113</v>
      </c>
      <c r="J2806" s="37">
        <v>27.094123840331999</v>
      </c>
      <c r="K2806" s="37">
        <v>9.5506620407104492</v>
      </c>
      <c r="L2806" s="37">
        <v>22.804450988769499</v>
      </c>
      <c r="M2806" s="37">
        <v>0.79899686574935902</v>
      </c>
      <c r="N2806" s="37">
        <v>13.333188056945801</v>
      </c>
      <c r="O2806" s="37">
        <v>0</v>
      </c>
      <c r="P2806" s="37">
        <v>0</v>
      </c>
      <c r="Q2806" s="37">
        <v>1.6269839834421899E-3</v>
      </c>
      <c r="R2806" s="37">
        <v>25</v>
      </c>
      <c r="S2806" s="37">
        <v>0.28250735998153698</v>
      </c>
      <c r="T2806" s="37">
        <v>1002.22772216797</v>
      </c>
      <c r="U2806" s="37">
        <v>565.39923095703102</v>
      </c>
      <c r="V2806" s="13"/>
      <c r="W2806" s="13"/>
      <c r="X2806" s="13"/>
      <c r="Y2806" s="13"/>
      <c r="Z2806" s="13"/>
      <c r="AA2806" s="13"/>
    </row>
    <row r="2807" spans="1:27" ht="15.75" customHeight="1" x14ac:dyDescent="0.2">
      <c r="A2807" s="13"/>
      <c r="B2807" s="37" t="str">
        <f>"CRS25WT72M15819"</f>
        <v>CRS25WT72M15819</v>
      </c>
      <c r="C2807" s="38">
        <v>45873</v>
      </c>
      <c r="D2807" s="39">
        <v>0.85807870370370365</v>
      </c>
      <c r="E2807" s="37" t="s">
        <v>62</v>
      </c>
      <c r="F2807" s="37">
        <v>217</v>
      </c>
      <c r="G2807" s="37">
        <v>4</v>
      </c>
      <c r="H2807" s="37">
        <v>217.311599731445</v>
      </c>
      <c r="I2807" s="37">
        <v>10.030779838561999</v>
      </c>
      <c r="J2807" s="37">
        <v>27.1578559875488</v>
      </c>
      <c r="K2807" s="37">
        <v>9.4564685821533203</v>
      </c>
      <c r="L2807" s="37">
        <v>22.9802055358887</v>
      </c>
      <c r="M2807" s="37">
        <v>0.79772412776946999</v>
      </c>
      <c r="N2807" s="37">
        <v>13.3034343719482</v>
      </c>
      <c r="O2807" s="37">
        <v>0</v>
      </c>
      <c r="P2807" s="37">
        <v>0</v>
      </c>
      <c r="Q2807" s="37">
        <v>3.2539609819650702E-3</v>
      </c>
      <c r="R2807" s="37">
        <v>25</v>
      </c>
      <c r="S2807" s="37">
        <v>0.29626026749610901</v>
      </c>
      <c r="T2807" s="37">
        <v>1001.06854248047</v>
      </c>
      <c r="U2807" s="37">
        <v>300.37893676757801</v>
      </c>
      <c r="V2807" s="13"/>
      <c r="W2807" s="13"/>
      <c r="X2807" s="13"/>
      <c r="Y2807" s="13"/>
      <c r="Z2807" s="13"/>
      <c r="AA2807" s="13"/>
    </row>
    <row r="2808" spans="1:27" ht="15.75" customHeight="1" x14ac:dyDescent="0.2">
      <c r="A2808" s="13"/>
      <c r="B2808" s="37" t="str">
        <f>"CRS25WT72M15820"</f>
        <v>CRS25WT72M15820</v>
      </c>
      <c r="C2808" s="38">
        <v>45873</v>
      </c>
      <c r="D2808" s="39">
        <v>0.85745370370370377</v>
      </c>
      <c r="E2808" s="37" t="s">
        <v>62</v>
      </c>
      <c r="F2808" s="37">
        <v>217</v>
      </c>
      <c r="G2808" s="37">
        <v>4</v>
      </c>
      <c r="H2808" s="37">
        <v>217.69548034668</v>
      </c>
      <c r="I2808" s="37">
        <v>9.9233694076538104</v>
      </c>
      <c r="J2808" s="37">
        <v>27.1683959960938</v>
      </c>
      <c r="K2808" s="37">
        <v>9.4697713851928693</v>
      </c>
      <c r="L2808" s="37">
        <v>22.988462448120099</v>
      </c>
      <c r="M2808" s="37">
        <v>0.80746972560882602</v>
      </c>
      <c r="N2808" s="37">
        <v>13.3269348144531</v>
      </c>
      <c r="O2808" s="37">
        <v>0</v>
      </c>
      <c r="P2808" s="37">
        <v>0</v>
      </c>
      <c r="Q2808" s="37">
        <v>8.2539608702063595E-3</v>
      </c>
      <c r="R2808" s="37">
        <v>25</v>
      </c>
      <c r="S2808" s="37">
        <v>0.279073625802994</v>
      </c>
      <c r="T2808" s="37">
        <v>1003.54058837891</v>
      </c>
      <c r="U2808" s="37">
        <v>454.27780151367199</v>
      </c>
      <c r="V2808" s="13"/>
      <c r="W2808" s="13"/>
      <c r="X2808" s="13"/>
      <c r="Y2808" s="13"/>
      <c r="Z2808" s="13"/>
      <c r="AA2808" s="13"/>
    </row>
    <row r="2809" spans="1:27" ht="15.75" customHeight="1" x14ac:dyDescent="0.2">
      <c r="A2809" s="13"/>
      <c r="B2809" s="37" t="str">
        <f>"CRS25WT72M15821"</f>
        <v>CRS25WT72M15821</v>
      </c>
      <c r="C2809" s="38">
        <v>45873</v>
      </c>
      <c r="D2809" s="39">
        <v>0.85951388888888891</v>
      </c>
      <c r="E2809" s="37" t="s">
        <v>62</v>
      </c>
      <c r="F2809" s="37">
        <v>218</v>
      </c>
      <c r="G2809" s="37">
        <v>4</v>
      </c>
      <c r="H2809" s="37">
        <v>218.96907043457</v>
      </c>
      <c r="I2809" s="37">
        <v>9.8809537887573207</v>
      </c>
      <c r="J2809" s="37">
        <v>27.161760330200199</v>
      </c>
      <c r="K2809" s="37">
        <v>9.5688705444335902</v>
      </c>
      <c r="L2809" s="37">
        <v>22.883480072021499</v>
      </c>
      <c r="M2809" s="37">
        <v>0.81587946414947499</v>
      </c>
      <c r="N2809" s="37">
        <v>13.4049015045166</v>
      </c>
      <c r="O2809" s="37">
        <v>0</v>
      </c>
      <c r="P2809" s="37">
        <v>0</v>
      </c>
      <c r="Q2809" s="37">
        <v>1.6507921740412702E-2</v>
      </c>
      <c r="R2809" s="37">
        <v>25</v>
      </c>
      <c r="S2809" s="37">
        <v>0.30279314517974898</v>
      </c>
      <c r="T2809" s="37">
        <v>1001.92364501953</v>
      </c>
      <c r="U2809" s="37">
        <v>403.06460571289102</v>
      </c>
      <c r="V2809" s="13"/>
      <c r="W2809" s="13"/>
      <c r="X2809" s="13"/>
      <c r="Y2809" s="13"/>
      <c r="Z2809" s="13"/>
      <c r="AA2809" s="13"/>
    </row>
    <row r="2810" spans="1:27" ht="15.75" customHeight="1" x14ac:dyDescent="0.2">
      <c r="A2810" s="13"/>
      <c r="B2810" s="37" t="str">
        <f>"CRS25WT72M15822"</f>
        <v>CRS25WT72M15822</v>
      </c>
      <c r="C2810" s="38">
        <v>45873</v>
      </c>
      <c r="D2810" s="39">
        <v>0.91291666666666671</v>
      </c>
      <c r="E2810" s="37" t="s">
        <v>62</v>
      </c>
      <c r="F2810" s="37">
        <v>220</v>
      </c>
      <c r="G2810" s="37">
        <v>4</v>
      </c>
      <c r="H2810" s="37">
        <v>220.27899169921901</v>
      </c>
      <c r="I2810" s="37">
        <v>10.2635345458984</v>
      </c>
      <c r="J2810" s="37">
        <v>27.270175933837901</v>
      </c>
      <c r="K2810" s="37">
        <v>9.57135009765625</v>
      </c>
      <c r="L2810" s="37">
        <v>23.014411926269499</v>
      </c>
      <c r="M2810" s="37">
        <v>0.78702437877654996</v>
      </c>
      <c r="N2810" s="37">
        <v>13.4850931167603</v>
      </c>
      <c r="O2810" s="37">
        <v>0</v>
      </c>
      <c r="P2810" s="37">
        <v>0</v>
      </c>
      <c r="Q2810" s="37">
        <v>8.2242451608181E-3</v>
      </c>
      <c r="R2810" s="37">
        <v>25</v>
      </c>
      <c r="S2810" s="37">
        <v>0.29288914799690202</v>
      </c>
      <c r="T2810" s="37">
        <v>1000.78723144531</v>
      </c>
      <c r="U2810" s="37">
        <v>526.87176513671898</v>
      </c>
      <c r="V2810" s="13"/>
      <c r="W2810" s="13"/>
      <c r="X2810" s="13"/>
      <c r="Y2810" s="13"/>
      <c r="Z2810" s="13"/>
      <c r="AA2810" s="13"/>
    </row>
    <row r="2811" spans="1:27" ht="15.75" customHeight="1" x14ac:dyDescent="0.2">
      <c r="A2811" s="13"/>
      <c r="B2811" s="37" t="str">
        <f>"CRS25WT72M15823"</f>
        <v>CRS25WT72M15823</v>
      </c>
      <c r="C2811" s="38">
        <v>45873</v>
      </c>
      <c r="D2811" s="39">
        <v>0.85672453703703699</v>
      </c>
      <c r="E2811" s="37" t="s">
        <v>62</v>
      </c>
      <c r="F2811" s="37">
        <v>216</v>
      </c>
      <c r="G2811" s="37">
        <v>4</v>
      </c>
      <c r="H2811" s="37">
        <v>216.94021606445301</v>
      </c>
      <c r="I2811" s="37">
        <v>10.0019931793213</v>
      </c>
      <c r="J2811" s="37">
        <v>27.1417140960693</v>
      </c>
      <c r="K2811" s="37">
        <v>9.4504947662353498</v>
      </c>
      <c r="L2811" s="37">
        <v>22.9554347991943</v>
      </c>
      <c r="M2811" s="37">
        <v>0.799127817153931</v>
      </c>
      <c r="N2811" s="37">
        <v>13.280698776245099</v>
      </c>
      <c r="O2811" s="37">
        <v>0</v>
      </c>
      <c r="P2811" s="37">
        <v>0</v>
      </c>
      <c r="Q2811" s="37">
        <v>6.0316878370940703E-3</v>
      </c>
      <c r="R2811" s="37">
        <v>25</v>
      </c>
      <c r="S2811" s="37">
        <v>0.28807821869850198</v>
      </c>
      <c r="T2811" s="37">
        <v>1004.16101074219</v>
      </c>
      <c r="U2811" s="37">
        <v>438.75939941406301</v>
      </c>
      <c r="V2811" s="13"/>
      <c r="W2811" s="13"/>
      <c r="X2811" s="13"/>
      <c r="Y2811" s="13"/>
      <c r="Z2811" s="13"/>
      <c r="AA2811" s="13"/>
    </row>
    <row r="2812" spans="1:27" ht="15.75" customHeight="1" x14ac:dyDescent="0.2">
      <c r="A2812" s="13"/>
      <c r="B2812" s="37" t="str">
        <f>"CRS25WT72M15824"</f>
        <v>CRS25WT72M15824</v>
      </c>
      <c r="C2812" s="38">
        <v>45873</v>
      </c>
      <c r="D2812" s="39">
        <v>0.89354166666666668</v>
      </c>
      <c r="E2812" s="37" t="s">
        <v>62</v>
      </c>
      <c r="F2812" s="37">
        <v>217</v>
      </c>
      <c r="G2812" s="37">
        <v>4</v>
      </c>
      <c r="H2812" s="37">
        <v>217.03031921386699</v>
      </c>
      <c r="I2812" s="37">
        <v>9.8681068420410192</v>
      </c>
      <c r="J2812" s="37">
        <v>27.241350173950199</v>
      </c>
      <c r="K2812" s="37">
        <v>9.4544200897216797</v>
      </c>
      <c r="L2812" s="37">
        <v>22.9554347991943</v>
      </c>
      <c r="M2812" s="37">
        <v>0.80734270811080899</v>
      </c>
      <c r="N2812" s="37">
        <v>13.2862148284912</v>
      </c>
      <c r="O2812" s="37">
        <v>0</v>
      </c>
      <c r="P2812" s="37">
        <v>0</v>
      </c>
      <c r="Q2812" s="37">
        <v>6.0316878370940703E-3</v>
      </c>
      <c r="R2812" s="37">
        <v>25</v>
      </c>
      <c r="S2812" s="37">
        <v>0.28504633903503401</v>
      </c>
      <c r="T2812" s="37">
        <v>1000.89093017578</v>
      </c>
      <c r="U2812" s="37">
        <v>588.93597412109398</v>
      </c>
      <c r="V2812" s="13"/>
      <c r="W2812" s="13"/>
      <c r="X2812" s="13"/>
      <c r="Y2812" s="13"/>
      <c r="Z2812" s="13"/>
      <c r="AA2812" s="13"/>
    </row>
    <row r="2813" spans="1:27" ht="15.75" customHeight="1" x14ac:dyDescent="0.2">
      <c r="A2813" s="13"/>
      <c r="B2813" s="37" t="str">
        <f>"CRS25WT72M15826"</f>
        <v>CRS25WT72M15826</v>
      </c>
      <c r="C2813" s="38">
        <v>45873</v>
      </c>
      <c r="D2813" s="39">
        <v>0.91531250000000008</v>
      </c>
      <c r="E2813" s="37" t="s">
        <v>62</v>
      </c>
      <c r="F2813" s="37">
        <v>220</v>
      </c>
      <c r="G2813" s="37">
        <v>4</v>
      </c>
      <c r="H2813" s="37">
        <v>220.35934448242199</v>
      </c>
      <c r="I2813" s="37">
        <v>9.8729047775268608</v>
      </c>
      <c r="J2813" s="37">
        <v>27.300380706787099</v>
      </c>
      <c r="K2813" s="37">
        <v>9.5807332992553693</v>
      </c>
      <c r="L2813" s="37">
        <v>23.000257492065401</v>
      </c>
      <c r="M2813" s="37">
        <v>0.81755656003952004</v>
      </c>
      <c r="N2813" s="37">
        <v>13.4900121688843</v>
      </c>
      <c r="O2813" s="37">
        <v>0</v>
      </c>
      <c r="P2813" s="37">
        <v>0</v>
      </c>
      <c r="Q2813" s="37">
        <v>1.29018630832434E-2</v>
      </c>
      <c r="R2813" s="37">
        <v>25</v>
      </c>
      <c r="S2813" s="37">
        <v>0.30044096708297702</v>
      </c>
      <c r="T2813" s="37">
        <v>1000.14385986328</v>
      </c>
      <c r="U2813" s="37">
        <v>500.69491577148398</v>
      </c>
      <c r="V2813" s="13"/>
      <c r="W2813" s="13"/>
      <c r="X2813" s="13"/>
      <c r="Y2813" s="13"/>
      <c r="Z2813" s="13"/>
      <c r="AA2813" s="13"/>
    </row>
    <row r="2814" spans="1:27" ht="15.75" customHeight="1" x14ac:dyDescent="0.2">
      <c r="A2814" s="13"/>
      <c r="B2814" s="37" t="str">
        <f>"CRS25WT72M15827"</f>
        <v>CRS25WT72M15827</v>
      </c>
      <c r="C2814" s="38">
        <v>45873</v>
      </c>
      <c r="D2814" s="39">
        <v>0.89672453703703703</v>
      </c>
      <c r="E2814" s="37" t="s">
        <v>62</v>
      </c>
      <c r="F2814" s="37">
        <v>220</v>
      </c>
      <c r="G2814" s="37">
        <v>4</v>
      </c>
      <c r="H2814" s="37">
        <v>220.03749084472699</v>
      </c>
      <c r="I2814" s="37">
        <v>9.79327487945557</v>
      </c>
      <c r="J2814" s="37">
        <v>27.230278015136701</v>
      </c>
      <c r="K2814" s="37">
        <v>9.5530223846435494</v>
      </c>
      <c r="L2814" s="37">
        <v>23.0332851409912</v>
      </c>
      <c r="M2814" s="37">
        <v>0.82511913776397705</v>
      </c>
      <c r="N2814" s="37">
        <v>13.470308303833001</v>
      </c>
      <c r="O2814" s="37">
        <v>0</v>
      </c>
      <c r="P2814" s="37">
        <v>0</v>
      </c>
      <c r="Q2814" s="37">
        <v>8.2539608702063595E-3</v>
      </c>
      <c r="R2814" s="37">
        <v>25</v>
      </c>
      <c r="S2814" s="37">
        <v>0.29850509762763999</v>
      </c>
      <c r="T2814" s="37">
        <v>999.92059326171898</v>
      </c>
      <c r="U2814" s="37">
        <v>583.36285400390602</v>
      </c>
      <c r="V2814" s="13"/>
      <c r="W2814" s="13"/>
      <c r="X2814" s="13"/>
      <c r="Y2814" s="13"/>
      <c r="Z2814" s="13"/>
      <c r="AA2814" s="13"/>
    </row>
    <row r="2815" spans="1:27" ht="15.75" customHeight="1" x14ac:dyDescent="0.2">
      <c r="A2815" s="13"/>
      <c r="B2815" s="37" t="str">
        <f>"CRS25WT72M15828"</f>
        <v>CRS25WT72M15828</v>
      </c>
      <c r="C2815" s="38">
        <v>45873</v>
      </c>
      <c r="D2815" s="39">
        <v>0.9000231481481481</v>
      </c>
      <c r="E2815" s="37" t="s">
        <v>62</v>
      </c>
      <c r="F2815" s="37">
        <v>219</v>
      </c>
      <c r="G2815" s="37">
        <v>4</v>
      </c>
      <c r="H2815" s="37">
        <v>219.91955566406301</v>
      </c>
      <c r="I2815" s="37">
        <v>10.0412702560425</v>
      </c>
      <c r="J2815" s="37">
        <v>27.272211074829102</v>
      </c>
      <c r="K2815" s="37">
        <v>9.5503473281860405</v>
      </c>
      <c r="L2815" s="37">
        <v>23.027385711669901</v>
      </c>
      <c r="M2815" s="37">
        <v>0.80307269096374501</v>
      </c>
      <c r="N2815" s="37">
        <v>13.4630889892578</v>
      </c>
      <c r="O2815" s="37">
        <v>0</v>
      </c>
      <c r="P2815" s="37">
        <v>0</v>
      </c>
      <c r="Q2815" s="37">
        <v>1.30158718675375E-2</v>
      </c>
      <c r="R2815" s="37">
        <v>25</v>
      </c>
      <c r="S2815" s="37">
        <v>0.27186909317970298</v>
      </c>
      <c r="T2815" s="37">
        <v>999.92254638671898</v>
      </c>
      <c r="U2815" s="37">
        <v>420.91909790039102</v>
      </c>
      <c r="V2815" s="13"/>
      <c r="W2815" s="13"/>
      <c r="X2815" s="13"/>
      <c r="Y2815" s="13"/>
      <c r="Z2815" s="13"/>
      <c r="AA2815" s="13"/>
    </row>
    <row r="2816" spans="1:27" ht="15.75" customHeight="1" x14ac:dyDescent="0.2">
      <c r="A2816" s="13"/>
      <c r="B2816" s="37" t="str">
        <f>"CRS25WT72M15829"</f>
        <v>CRS25WT72M15829</v>
      </c>
      <c r="C2816" s="38">
        <v>45873</v>
      </c>
      <c r="D2816" s="39">
        <v>0.90643518518518518</v>
      </c>
      <c r="E2816" s="37" t="s">
        <v>62</v>
      </c>
      <c r="F2816" s="37">
        <v>221</v>
      </c>
      <c r="G2816" s="37">
        <v>4</v>
      </c>
      <c r="H2816" s="37">
        <v>221.41760253906301</v>
      </c>
      <c r="I2816" s="37">
        <v>10.305575370788601</v>
      </c>
      <c r="J2816" s="37">
        <v>27.2210083007813</v>
      </c>
      <c r="K2816" s="37">
        <v>9.5766487121581996</v>
      </c>
      <c r="L2816" s="37">
        <v>23.120571136474599</v>
      </c>
      <c r="M2816" s="37">
        <v>0.78928834199905396</v>
      </c>
      <c r="N2816" s="37">
        <v>13.554796218872101</v>
      </c>
      <c r="O2816" s="37">
        <v>0</v>
      </c>
      <c r="P2816" s="37">
        <v>0</v>
      </c>
      <c r="Q2816" s="37">
        <v>1.6448453068733201E-2</v>
      </c>
      <c r="R2816" s="37">
        <v>25</v>
      </c>
      <c r="S2816" s="37">
        <v>0.27034202218055697</v>
      </c>
      <c r="T2816" s="37">
        <v>999.86376953125</v>
      </c>
      <c r="U2816" s="37">
        <v>357.80181884765602</v>
      </c>
      <c r="V2816" s="13"/>
      <c r="W2816" s="13"/>
      <c r="X2816" s="13"/>
      <c r="Y2816" s="13"/>
      <c r="Z2816" s="13"/>
      <c r="AA2816" s="13"/>
    </row>
    <row r="2817" spans="1:27" ht="15.75" customHeight="1" x14ac:dyDescent="0.2">
      <c r="A2817" s="13"/>
      <c r="B2817" s="37" t="str">
        <f>"CRS25WT72M15830"</f>
        <v>CRS25WT72M15830</v>
      </c>
      <c r="C2817" s="38">
        <v>45873</v>
      </c>
      <c r="D2817" s="39">
        <v>0.89106481481481481</v>
      </c>
      <c r="E2817" s="37" t="s">
        <v>62</v>
      </c>
      <c r="F2817" s="37">
        <v>219</v>
      </c>
      <c r="G2817" s="37">
        <v>4</v>
      </c>
      <c r="H2817" s="37">
        <v>219.337966918945</v>
      </c>
      <c r="I2817" s="37">
        <v>9.9509305953979492</v>
      </c>
      <c r="J2817" s="37">
        <v>27.197761535644499</v>
      </c>
      <c r="K2817" s="37">
        <v>9.5534744262695295</v>
      </c>
      <c r="L2817" s="37">
        <v>22.9589729309082</v>
      </c>
      <c r="M2817" s="37">
        <v>0.81043267250061002</v>
      </c>
      <c r="N2817" s="37">
        <v>13.4274845123291</v>
      </c>
      <c r="O2817" s="37">
        <v>0</v>
      </c>
      <c r="P2817" s="37">
        <v>0</v>
      </c>
      <c r="Q2817" s="37">
        <v>4.11212258040905E-3</v>
      </c>
      <c r="R2817" s="37">
        <v>25</v>
      </c>
      <c r="S2817" s="37">
        <v>0.27370762825012201</v>
      </c>
      <c r="T2817" s="37">
        <v>1001.11956787109</v>
      </c>
      <c r="U2817" s="37">
        <v>611.92376708984398</v>
      </c>
      <c r="V2817" s="13"/>
      <c r="W2817" s="13"/>
      <c r="X2817" s="13"/>
      <c r="Y2817" s="13"/>
      <c r="Z2817" s="13"/>
      <c r="AA2817" s="13"/>
    </row>
    <row r="2818" spans="1:27" ht="15.75" customHeight="1" x14ac:dyDescent="0.2">
      <c r="A2818" s="13"/>
      <c r="B2818" s="37" t="str">
        <f>"CRS25WT72M15831"</f>
        <v>CRS25WT72M15831</v>
      </c>
      <c r="C2818" s="38">
        <v>45873</v>
      </c>
      <c r="D2818" s="39">
        <v>0.91462962962962957</v>
      </c>
      <c r="E2818" s="37" t="s">
        <v>62</v>
      </c>
      <c r="F2818" s="37">
        <v>218</v>
      </c>
      <c r="G2818" s="37">
        <v>4</v>
      </c>
      <c r="H2818" s="37">
        <v>218.76533508300801</v>
      </c>
      <c r="I2818" s="37">
        <v>10.0964660644531</v>
      </c>
      <c r="J2818" s="37">
        <v>27.221519470214801</v>
      </c>
      <c r="K2818" s="37">
        <v>9.5143575668334996</v>
      </c>
      <c r="L2818" s="37">
        <v>22.993181228637699</v>
      </c>
      <c r="M2818" s="37">
        <v>0.79597008228302002</v>
      </c>
      <c r="N2818" s="37">
        <v>13.3924293518066</v>
      </c>
      <c r="O2818" s="37">
        <v>0</v>
      </c>
      <c r="P2818" s="37">
        <v>0</v>
      </c>
      <c r="Q2818" s="37">
        <v>4.1269804351031798E-3</v>
      </c>
      <c r="R2818" s="37">
        <v>25</v>
      </c>
      <c r="S2818" s="37">
        <v>0.276817947626114</v>
      </c>
      <c r="T2818" s="37">
        <v>1000.63067626953</v>
      </c>
      <c r="U2818" s="37">
        <v>475.06130981445301</v>
      </c>
      <c r="V2818" s="13"/>
      <c r="W2818" s="13"/>
      <c r="X2818" s="13"/>
      <c r="Y2818" s="13"/>
      <c r="Z2818" s="13"/>
      <c r="AA2818" s="13"/>
    </row>
    <row r="2819" spans="1:27" ht="15.75" customHeight="1" x14ac:dyDescent="0.2">
      <c r="A2819" s="13"/>
      <c r="B2819" s="37" t="str">
        <f>"CRS25WT72M15832"</f>
        <v>CRS25WT72M15832</v>
      </c>
      <c r="C2819" s="38">
        <v>45873</v>
      </c>
      <c r="D2819" s="39">
        <v>0.85493055555555564</v>
      </c>
      <c r="E2819" s="37" t="s">
        <v>62</v>
      </c>
      <c r="F2819" s="37">
        <v>216</v>
      </c>
      <c r="G2819" s="37">
        <v>4</v>
      </c>
      <c r="H2819" s="37">
        <v>216.01786804199199</v>
      </c>
      <c r="I2819" s="37">
        <v>9.8422393798828107</v>
      </c>
      <c r="J2819" s="37">
        <v>27.095823287963899</v>
      </c>
      <c r="K2819" s="37">
        <v>9.4726181030273402</v>
      </c>
      <c r="L2819" s="37">
        <v>22.804450988769499</v>
      </c>
      <c r="M2819" s="37">
        <v>0.81001561880111705</v>
      </c>
      <c r="N2819" s="37">
        <v>13.2242345809937</v>
      </c>
      <c r="O2819" s="37">
        <v>0</v>
      </c>
      <c r="P2819" s="37">
        <v>0</v>
      </c>
      <c r="Q2819" s="37">
        <v>3.2539679668843698E-3</v>
      </c>
      <c r="R2819" s="37">
        <v>25</v>
      </c>
      <c r="S2819" s="37">
        <v>0.27908620238304099</v>
      </c>
      <c r="T2819" s="37">
        <v>1002.51953125</v>
      </c>
      <c r="U2819" s="37">
        <v>545.37408447265602</v>
      </c>
      <c r="V2819" s="13"/>
      <c r="W2819" s="13"/>
      <c r="X2819" s="13"/>
      <c r="Y2819" s="13"/>
      <c r="Z2819" s="13"/>
      <c r="AA2819" s="13"/>
    </row>
    <row r="2820" spans="1:27" ht="15.75" customHeight="1" x14ac:dyDescent="0.2">
      <c r="A2820" s="13"/>
      <c r="B2820" s="37" t="str">
        <f>"CRS25WT72M15833"</f>
        <v>CRS25WT72M15833</v>
      </c>
      <c r="C2820" s="38">
        <v>45873</v>
      </c>
      <c r="D2820" s="39">
        <v>0.85412037037037036</v>
      </c>
      <c r="E2820" s="37" t="s">
        <v>62</v>
      </c>
      <c r="F2820" s="37">
        <v>216</v>
      </c>
      <c r="G2820" s="37">
        <v>4</v>
      </c>
      <c r="H2820" s="37">
        <v>216.31533813476599</v>
      </c>
      <c r="I2820" s="37">
        <v>10.1298627853394</v>
      </c>
      <c r="J2820" s="37">
        <v>27.058984756469702</v>
      </c>
      <c r="K2820" s="37">
        <v>9.4925374984741193</v>
      </c>
      <c r="L2820" s="37">
        <v>22.787937164306602</v>
      </c>
      <c r="M2820" s="37">
        <v>0.78917306661605802</v>
      </c>
      <c r="N2820" s="37">
        <v>13.242444992065399</v>
      </c>
      <c r="O2820" s="37">
        <v>0</v>
      </c>
      <c r="P2820" s="37">
        <v>0</v>
      </c>
      <c r="Q2820" s="37">
        <v>4.1269804351031798E-3</v>
      </c>
      <c r="R2820" s="37">
        <v>25</v>
      </c>
      <c r="S2820" s="37">
        <v>0.27806109189987199</v>
      </c>
      <c r="T2820" s="37">
        <v>1002.52124023438</v>
      </c>
      <c r="U2820" s="37">
        <v>395.16064453125</v>
      </c>
      <c r="V2820" s="13"/>
      <c r="W2820" s="13"/>
      <c r="X2820" s="13"/>
      <c r="Y2820" s="13"/>
      <c r="Z2820" s="13"/>
      <c r="AA2820" s="13"/>
    </row>
    <row r="2821" spans="1:27" ht="15.75" customHeight="1" x14ac:dyDescent="0.2">
      <c r="A2821" s="13"/>
      <c r="B2821" s="37" t="str">
        <f>"CRS25WT72M15834"</f>
        <v>CRS25WT72M15834</v>
      </c>
      <c r="C2821" s="38">
        <v>45873</v>
      </c>
      <c r="D2821" s="39">
        <v>0.90407407407407403</v>
      </c>
      <c r="E2821" s="37" t="s">
        <v>62</v>
      </c>
      <c r="F2821" s="37">
        <v>217</v>
      </c>
      <c r="G2821" s="37">
        <v>4</v>
      </c>
      <c r="H2821" s="37">
        <v>217.19413757324199</v>
      </c>
      <c r="I2821" s="37">
        <v>9.8817539215087908</v>
      </c>
      <c r="J2821" s="37">
        <v>27.211839675903299</v>
      </c>
      <c r="K2821" s="37">
        <v>9.4703168869018608</v>
      </c>
      <c r="L2821" s="37">
        <v>22.934202194213899</v>
      </c>
      <c r="M2821" s="37">
        <v>0.80771130323410001</v>
      </c>
      <c r="N2821" s="37">
        <v>13.2962436676025</v>
      </c>
      <c r="O2821" s="37">
        <v>0</v>
      </c>
      <c r="P2821" s="37">
        <v>0</v>
      </c>
      <c r="Q2821" s="37">
        <v>6.4223702065646596E-3</v>
      </c>
      <c r="R2821" s="37">
        <v>25</v>
      </c>
      <c r="S2821" s="37">
        <v>0.27738851308822599</v>
      </c>
      <c r="T2821" s="37">
        <v>1000.96441650391</v>
      </c>
      <c r="U2821" s="37">
        <v>505.71316528320301</v>
      </c>
      <c r="V2821" s="13"/>
      <c r="W2821" s="13"/>
      <c r="X2821" s="13"/>
      <c r="Y2821" s="13"/>
      <c r="Z2821" s="13"/>
      <c r="AA2821" s="13"/>
    </row>
    <row r="2822" spans="1:27" ht="15.75" customHeight="1" x14ac:dyDescent="0.2">
      <c r="A2822" s="13"/>
      <c r="B2822" s="37" t="str">
        <f>"CRS25WT72M15835"</f>
        <v>CRS25WT72M15835</v>
      </c>
      <c r="C2822" s="38">
        <v>45873</v>
      </c>
      <c r="D2822" s="39">
        <v>0.90513888888888883</v>
      </c>
      <c r="E2822" s="37" t="s">
        <v>62</v>
      </c>
      <c r="F2822" s="37">
        <v>217</v>
      </c>
      <c r="G2822" s="37">
        <v>4</v>
      </c>
      <c r="H2822" s="37">
        <v>217.62374877929699</v>
      </c>
      <c r="I2822" s="37">
        <v>10.0244302749634</v>
      </c>
      <c r="J2822" s="37">
        <v>27.219884872436499</v>
      </c>
      <c r="K2822" s="37">
        <v>9.5051813125610405</v>
      </c>
      <c r="L2822" s="37">
        <v>22.895277023315401</v>
      </c>
      <c r="M2822" s="37">
        <v>0.79755437374115001</v>
      </c>
      <c r="N2822" s="37">
        <v>13.322543144226101</v>
      </c>
      <c r="O2822" s="37">
        <v>0</v>
      </c>
      <c r="P2822" s="37">
        <v>0</v>
      </c>
      <c r="Q2822" s="37">
        <v>1.64484903216362E-2</v>
      </c>
      <c r="R2822" s="37">
        <v>25</v>
      </c>
      <c r="S2822" s="37">
        <v>0.286399215459824</v>
      </c>
      <c r="T2822" s="37">
        <v>1001.11724853516</v>
      </c>
      <c r="U2822" s="37">
        <v>431.54556274414102</v>
      </c>
      <c r="V2822" s="13"/>
      <c r="W2822" s="13"/>
      <c r="X2822" s="13"/>
      <c r="Y2822" s="13"/>
      <c r="Z2822" s="13"/>
      <c r="AA2822" s="13"/>
    </row>
    <row r="2823" spans="1:27" ht="15.75" customHeight="1" x14ac:dyDescent="0.2">
      <c r="A2823" s="13"/>
      <c r="B2823" s="37" t="str">
        <f>"CRS25WT72M15836"</f>
        <v>CRS25WT72M15836</v>
      </c>
      <c r="C2823" s="38">
        <v>45873</v>
      </c>
      <c r="D2823" s="39">
        <v>0.90927083333333336</v>
      </c>
      <c r="E2823" s="37" t="s">
        <v>62</v>
      </c>
      <c r="F2823" s="37">
        <v>217</v>
      </c>
      <c r="G2823" s="37">
        <v>4</v>
      </c>
      <c r="H2823" s="37">
        <v>217.69413757324199</v>
      </c>
      <c r="I2823" s="37">
        <v>10.094977378845201</v>
      </c>
      <c r="J2823" s="37">
        <v>27.168205261230501</v>
      </c>
      <c r="K2823" s="37">
        <v>9.4852876663208008</v>
      </c>
      <c r="L2823" s="37">
        <v>22.9507160186768</v>
      </c>
      <c r="M2823" s="37">
        <v>0.79374396800994895</v>
      </c>
      <c r="N2823" s="37">
        <v>13.3268527984619</v>
      </c>
      <c r="O2823" s="37">
        <v>0</v>
      </c>
      <c r="P2823" s="37">
        <v>0</v>
      </c>
      <c r="Q2823" s="37">
        <v>8.2535026594996504E-3</v>
      </c>
      <c r="R2823" s="37">
        <v>25</v>
      </c>
      <c r="S2823" s="37">
        <v>0.27490693330764798</v>
      </c>
      <c r="T2823" s="37">
        <v>1000.19360351563</v>
      </c>
      <c r="U2823" s="37">
        <v>515.04022216796898</v>
      </c>
      <c r="V2823" s="13"/>
      <c r="W2823" s="13"/>
      <c r="X2823" s="13"/>
      <c r="Y2823" s="13"/>
      <c r="Z2823" s="13"/>
      <c r="AA2823" s="13"/>
    </row>
    <row r="2824" spans="1:27" ht="15.75" customHeight="1" x14ac:dyDescent="0.2">
      <c r="A2824" s="13"/>
      <c r="B2824" s="37" t="str">
        <f>"CRS25WT72M15837"</f>
        <v>CRS25WT72M15837</v>
      </c>
      <c r="C2824" s="38">
        <v>45873</v>
      </c>
      <c r="D2824" s="39">
        <v>0.91031249999999997</v>
      </c>
      <c r="E2824" s="37" t="s">
        <v>62</v>
      </c>
      <c r="F2824" s="37">
        <v>219</v>
      </c>
      <c r="G2824" s="37">
        <v>4</v>
      </c>
      <c r="H2824" s="37">
        <v>219.42909240722699</v>
      </c>
      <c r="I2824" s="37">
        <v>10.1346836090088</v>
      </c>
      <c r="J2824" s="37">
        <v>27.204362869262699</v>
      </c>
      <c r="K2824" s="37">
        <v>9.5633392333984393</v>
      </c>
      <c r="L2824" s="37">
        <v>22.944818496704102</v>
      </c>
      <c r="M2824" s="37">
        <v>0.79587608575820901</v>
      </c>
      <c r="N2824" s="37">
        <v>13.433063507080099</v>
      </c>
      <c r="O2824" s="37">
        <v>0</v>
      </c>
      <c r="P2824" s="37">
        <v>0</v>
      </c>
      <c r="Q2824" s="37">
        <v>1.30158439278603E-2</v>
      </c>
      <c r="R2824" s="37">
        <v>25</v>
      </c>
      <c r="S2824" s="37">
        <v>0.32676583528518699</v>
      </c>
      <c r="T2824" s="37">
        <v>1000.25231933594</v>
      </c>
      <c r="U2824" s="37">
        <v>405.79257202148398</v>
      </c>
      <c r="V2824" s="13"/>
      <c r="W2824" s="13"/>
      <c r="X2824" s="13"/>
      <c r="Y2824" s="13"/>
      <c r="Z2824" s="13"/>
      <c r="AA2824" s="13"/>
    </row>
    <row r="2825" spans="1:27" ht="15.75" customHeight="1" x14ac:dyDescent="0.2">
      <c r="A2825" s="13"/>
      <c r="B2825" s="37" t="str">
        <f>"CRS25WT72M15838"</f>
        <v>CRS25WT72M15838</v>
      </c>
      <c r="C2825" s="38">
        <v>45873</v>
      </c>
      <c r="D2825" s="39">
        <v>0.91127314814814808</v>
      </c>
      <c r="E2825" s="37" t="s">
        <v>62</v>
      </c>
      <c r="F2825" s="37">
        <v>220</v>
      </c>
      <c r="G2825" s="37">
        <v>4</v>
      </c>
      <c r="H2825" s="37">
        <v>220.59005737304699</v>
      </c>
      <c r="I2825" s="37">
        <v>10.2695960998535</v>
      </c>
      <c r="J2825" s="37">
        <v>27.1885871887207</v>
      </c>
      <c r="K2825" s="37">
        <v>9.6581277847290004</v>
      </c>
      <c r="L2825" s="37">
        <v>22.839836120605501</v>
      </c>
      <c r="M2825" s="37">
        <v>0.79003429412841797</v>
      </c>
      <c r="N2825" s="37">
        <v>13.5041360855103</v>
      </c>
      <c r="O2825" s="37">
        <v>0</v>
      </c>
      <c r="P2825" s="37">
        <v>0</v>
      </c>
      <c r="Q2825" s="37">
        <v>5.7939607650041598E-3</v>
      </c>
      <c r="R2825" s="37">
        <v>25</v>
      </c>
      <c r="S2825" s="37">
        <v>0.30263057351112399</v>
      </c>
      <c r="T2825" s="37">
        <v>999.4951171875</v>
      </c>
      <c r="U2825" s="37">
        <v>520.77459716796898</v>
      </c>
      <c r="V2825" s="13"/>
      <c r="W2825" s="13"/>
      <c r="X2825" s="13"/>
      <c r="Y2825" s="13"/>
      <c r="Z2825" s="13"/>
      <c r="AA2825" s="13"/>
    </row>
    <row r="2826" spans="1:27" ht="15.75" customHeight="1" x14ac:dyDescent="0.2">
      <c r="A2826" s="13"/>
      <c r="B2826" s="37" t="str">
        <f>"CRS25WT72M15839"</f>
        <v>CRS25WT72M15839</v>
      </c>
      <c r="C2826" s="38">
        <v>45873</v>
      </c>
      <c r="D2826" s="39">
        <v>0.9083564814814814</v>
      </c>
      <c r="E2826" s="37" t="s">
        <v>62</v>
      </c>
      <c r="F2826" s="37">
        <v>218</v>
      </c>
      <c r="G2826" s="37">
        <v>4</v>
      </c>
      <c r="H2826" s="37">
        <v>218.24790954589801</v>
      </c>
      <c r="I2826" s="37">
        <v>9.9152593612670898</v>
      </c>
      <c r="J2826" s="37">
        <v>27.183963775634801</v>
      </c>
      <c r="K2826" s="37">
        <v>9.5016031265258807</v>
      </c>
      <c r="L2826" s="37">
        <v>22.969589233398398</v>
      </c>
      <c r="M2826" s="37">
        <v>0.80971693992614702</v>
      </c>
      <c r="N2826" s="37">
        <v>13.3607540130615</v>
      </c>
      <c r="O2826" s="37">
        <v>0</v>
      </c>
      <c r="P2826" s="37">
        <v>0</v>
      </c>
      <c r="Q2826" s="37">
        <v>1.30158439278603E-2</v>
      </c>
      <c r="R2826" s="37">
        <v>25</v>
      </c>
      <c r="S2826" s="37">
        <v>0.27441945672035201</v>
      </c>
      <c r="T2826" s="37">
        <v>1000.86639404297</v>
      </c>
      <c r="U2826" s="37">
        <v>429.11053466796898</v>
      </c>
      <c r="V2826" s="13"/>
      <c r="W2826" s="13"/>
      <c r="X2826" s="13"/>
      <c r="Y2826" s="13"/>
      <c r="Z2826" s="13"/>
      <c r="AA2826" s="13"/>
    </row>
    <row r="2827" spans="1:27" ht="15.75" customHeight="1" x14ac:dyDescent="0.2">
      <c r="A2827" s="13"/>
      <c r="B2827" s="37" t="str">
        <f>"CRS25WT72M15844"</f>
        <v>CRS25WT72M15844</v>
      </c>
      <c r="C2827" s="38">
        <v>45873</v>
      </c>
      <c r="D2827" s="39">
        <v>0.8928124999999999</v>
      </c>
      <c r="E2827" s="37" t="s">
        <v>62</v>
      </c>
      <c r="F2827" s="37">
        <v>216</v>
      </c>
      <c r="G2827" s="37">
        <v>4</v>
      </c>
      <c r="H2827" s="37">
        <v>216.72724914550801</v>
      </c>
      <c r="I2827" s="37">
        <v>9.8893032073974592</v>
      </c>
      <c r="J2827" s="37">
        <v>27.212282180786101</v>
      </c>
      <c r="K2827" s="37">
        <v>9.4025659561157209</v>
      </c>
      <c r="L2827" s="37">
        <v>23.049798965454102</v>
      </c>
      <c r="M2827" s="37">
        <v>0.80534666776657104</v>
      </c>
      <c r="N2827" s="37">
        <v>13.267661094665501</v>
      </c>
      <c r="O2827" s="37">
        <v>0</v>
      </c>
      <c r="P2827" s="37">
        <v>0</v>
      </c>
      <c r="Q2827" s="37">
        <v>5.7939607650041598E-3</v>
      </c>
      <c r="R2827" s="37">
        <v>25</v>
      </c>
      <c r="S2827" s="37">
        <v>0.27992495894432101</v>
      </c>
      <c r="T2827" s="37">
        <v>1000.22540283203</v>
      </c>
      <c r="U2827" s="37">
        <v>372.03009033203102</v>
      </c>
      <c r="V2827" s="13"/>
      <c r="W2827" s="13"/>
      <c r="X2827" s="13"/>
      <c r="Y2827" s="13"/>
      <c r="Z2827" s="13"/>
      <c r="AA2827" s="13"/>
    </row>
    <row r="2828" spans="1:27" ht="15.75" customHeight="1" x14ac:dyDescent="0.2">
      <c r="A2828" s="13"/>
      <c r="B2828" s="37" t="str">
        <f>"CRS25WT72M15846"</f>
        <v>CRS25WT72M15846</v>
      </c>
      <c r="C2828" s="38">
        <v>45873</v>
      </c>
      <c r="D2828" s="39">
        <v>0.89597222222222228</v>
      </c>
      <c r="E2828" s="37" t="s">
        <v>62</v>
      </c>
      <c r="F2828" s="37">
        <v>218</v>
      </c>
      <c r="G2828" s="37">
        <v>4</v>
      </c>
      <c r="H2828" s="37">
        <v>218.46842956543</v>
      </c>
      <c r="I2828" s="37">
        <v>9.8537216186523402</v>
      </c>
      <c r="J2828" s="37">
        <v>27.192226409912099</v>
      </c>
      <c r="K2828" s="37">
        <v>9.5327425003051793</v>
      </c>
      <c r="L2828" s="37">
        <v>22.917688369751001</v>
      </c>
      <c r="M2828" s="37">
        <v>0.815349161624908</v>
      </c>
      <c r="N2828" s="37">
        <v>13.3742532730103</v>
      </c>
      <c r="O2828" s="37">
        <v>0</v>
      </c>
      <c r="P2828" s="37">
        <v>0</v>
      </c>
      <c r="Q2828" s="37">
        <v>6.3516865484416502E-3</v>
      </c>
      <c r="R2828" s="37">
        <v>25</v>
      </c>
      <c r="S2828" s="37">
        <v>0.26781758666038502</v>
      </c>
      <c r="T2828" s="37">
        <v>999.66387939453102</v>
      </c>
      <c r="U2828" s="37">
        <v>607.37017822265602</v>
      </c>
      <c r="V2828" s="13"/>
      <c r="W2828" s="13"/>
      <c r="X2828" s="13"/>
      <c r="Y2828" s="13"/>
      <c r="Z2828" s="13"/>
      <c r="AA2828" s="13"/>
    </row>
    <row r="2829" spans="1:27" ht="15.75" customHeight="1" x14ac:dyDescent="0.2">
      <c r="A2829" s="13"/>
      <c r="B2829" s="37" t="str">
        <f>"CRS25WT72M15847"</f>
        <v>CRS25WT72M15847</v>
      </c>
      <c r="C2829" s="38">
        <v>45873</v>
      </c>
      <c r="D2829" s="39">
        <v>0.89170138888888895</v>
      </c>
      <c r="E2829" s="37" t="s">
        <v>62</v>
      </c>
      <c r="F2829" s="37">
        <v>217</v>
      </c>
      <c r="G2829" s="37">
        <v>4</v>
      </c>
      <c r="H2829" s="37">
        <v>217.72372436523401</v>
      </c>
      <c r="I2829" s="37">
        <v>9.9449100494384801</v>
      </c>
      <c r="J2829" s="37">
        <v>27.1783447265625</v>
      </c>
      <c r="K2829" s="37">
        <v>9.4744033813476598</v>
      </c>
      <c r="L2829" s="37">
        <v>22.9802055358887</v>
      </c>
      <c r="M2829" s="37">
        <v>0.80553030967712402</v>
      </c>
      <c r="N2829" s="37">
        <v>13.3286638259888</v>
      </c>
      <c r="O2829" s="37">
        <v>0</v>
      </c>
      <c r="P2829" s="37">
        <v>0</v>
      </c>
      <c r="Q2829" s="37">
        <v>5.8037261478602904E-3</v>
      </c>
      <c r="R2829" s="37">
        <v>25</v>
      </c>
      <c r="S2829" s="37">
        <v>0.294533371925354</v>
      </c>
      <c r="T2829" s="37">
        <v>1002.24688720703</v>
      </c>
      <c r="U2829" s="37">
        <v>354.66241455078102</v>
      </c>
      <c r="V2829" s="13"/>
      <c r="W2829" s="13"/>
      <c r="X2829" s="13"/>
      <c r="Y2829" s="13"/>
      <c r="Z2829" s="13"/>
      <c r="AA2829" s="13"/>
    </row>
    <row r="2830" spans="1:27" ht="15.75" customHeight="1" x14ac:dyDescent="0.2">
      <c r="A2830" s="13"/>
      <c r="B2830" s="37" t="str">
        <f>"CRS25WT72M15848"</f>
        <v>CRS25WT72M15848</v>
      </c>
      <c r="C2830" s="38">
        <v>45873</v>
      </c>
      <c r="D2830" s="39">
        <v>0.8946412037037037</v>
      </c>
      <c r="E2830" s="37" t="s">
        <v>62</v>
      </c>
      <c r="F2830" s="37">
        <v>217</v>
      </c>
      <c r="G2830" s="37">
        <v>4</v>
      </c>
      <c r="H2830" s="37">
        <v>217.92852783203099</v>
      </c>
      <c r="I2830" s="37">
        <v>10.1237115859985</v>
      </c>
      <c r="J2830" s="37">
        <v>27.254249572753899</v>
      </c>
      <c r="K2830" s="37">
        <v>9.5126123428344709</v>
      </c>
      <c r="L2830" s="37">
        <v>22.909431457519499</v>
      </c>
      <c r="M2830" s="37">
        <v>0.78984177112579301</v>
      </c>
      <c r="N2830" s="37">
        <v>13.3412017822266</v>
      </c>
      <c r="O2830" s="37">
        <v>0</v>
      </c>
      <c r="P2830" s="37">
        <v>0</v>
      </c>
      <c r="Q2830" s="37">
        <v>8.2535035908222198E-3</v>
      </c>
      <c r="R2830" s="37">
        <v>25</v>
      </c>
      <c r="S2830" s="37">
        <v>0.29516753554344199</v>
      </c>
      <c r="T2830" s="37">
        <v>1000.39135742188</v>
      </c>
      <c r="U2830" s="37">
        <v>641.15740966796898</v>
      </c>
      <c r="V2830" s="13"/>
      <c r="W2830" s="13"/>
      <c r="X2830" s="13"/>
      <c r="Y2830" s="13"/>
      <c r="Z2830" s="13"/>
      <c r="AA2830" s="13"/>
    </row>
    <row r="2831" spans="1:27" ht="15.75" customHeight="1" x14ac:dyDescent="0.2">
      <c r="A2831" s="13"/>
      <c r="B2831" s="37" t="str">
        <f>"CRS25WT72M15849"</f>
        <v>CRS25WT72M15849</v>
      </c>
      <c r="C2831" s="38">
        <v>45873</v>
      </c>
      <c r="D2831" s="39">
        <v>0.89520833333333327</v>
      </c>
      <c r="E2831" s="37" t="s">
        <v>62</v>
      </c>
      <c r="F2831" s="37">
        <v>218</v>
      </c>
      <c r="G2831" s="37">
        <v>4</v>
      </c>
      <c r="H2831" s="37">
        <v>218.79685974121099</v>
      </c>
      <c r="I2831" s="37">
        <v>10.095588684081999</v>
      </c>
      <c r="J2831" s="37">
        <v>27.283399581909201</v>
      </c>
      <c r="K2831" s="37">
        <v>9.4996461868286097</v>
      </c>
      <c r="L2831" s="37">
        <v>23.0321044921875</v>
      </c>
      <c r="M2831" s="37">
        <v>0.79434823989868197</v>
      </c>
      <c r="N2831" s="37">
        <v>13.394359588623001</v>
      </c>
      <c r="O2831" s="37">
        <v>0</v>
      </c>
      <c r="P2831" s="37">
        <v>0</v>
      </c>
      <c r="Q2831" s="37">
        <v>5.7939607650041598E-3</v>
      </c>
      <c r="R2831" s="37">
        <v>25</v>
      </c>
      <c r="S2831" s="37">
        <v>0.27451518177986101</v>
      </c>
      <c r="T2831" s="37">
        <v>1000.93701171875</v>
      </c>
      <c r="U2831" s="37">
        <v>399.09402465820301</v>
      </c>
      <c r="V2831" s="13"/>
      <c r="W2831" s="13"/>
      <c r="X2831" s="13"/>
      <c r="Y2831" s="13"/>
      <c r="Z2831" s="13"/>
      <c r="AA2831" s="13"/>
    </row>
    <row r="2832" spans="1:27" ht="15.75" customHeight="1" x14ac:dyDescent="0.2">
      <c r="A2832" s="13"/>
      <c r="B2832" s="37" t="str">
        <f>"CRS25WT72M15853"</f>
        <v>CRS25WT72M15853</v>
      </c>
      <c r="C2832" s="38">
        <v>45873</v>
      </c>
      <c r="D2832" s="39">
        <v>0.89035879629629633</v>
      </c>
      <c r="E2832" s="37" t="s">
        <v>62</v>
      </c>
      <c r="F2832" s="37">
        <v>219</v>
      </c>
      <c r="G2832" s="37">
        <v>4</v>
      </c>
      <c r="H2832" s="37">
        <v>219.70269775390599</v>
      </c>
      <c r="I2832" s="37">
        <v>9.9471635818481392</v>
      </c>
      <c r="J2832" s="37">
        <v>27.217479705810501</v>
      </c>
      <c r="K2832" s="37">
        <v>9.5762491226196307</v>
      </c>
      <c r="L2832" s="37">
        <v>22.942459106445298</v>
      </c>
      <c r="M2832" s="37">
        <v>0.81149941682815596</v>
      </c>
      <c r="N2832" s="37">
        <v>13.4498128890991</v>
      </c>
      <c r="O2832" s="37">
        <v>0</v>
      </c>
      <c r="P2832" s="37">
        <v>0</v>
      </c>
      <c r="Q2832" s="37">
        <v>1.4384901151061099E-3</v>
      </c>
      <c r="R2832" s="37">
        <v>25</v>
      </c>
      <c r="S2832" s="37">
        <v>0.274135261774063</v>
      </c>
      <c r="T2832" s="37">
        <v>1000.86413574219</v>
      </c>
      <c r="U2832" s="37">
        <v>480.71542358398398</v>
      </c>
      <c r="V2832" s="13"/>
      <c r="W2832" s="13"/>
      <c r="X2832" s="13"/>
      <c r="Y2832" s="13"/>
      <c r="Z2832" s="13"/>
      <c r="AA2832" s="13"/>
    </row>
    <row r="2833" spans="1:27" ht="15.75" customHeight="1" x14ac:dyDescent="0.2">
      <c r="A2833" s="13"/>
      <c r="B2833" s="37" t="str">
        <f>"CRS25WT72M15856"</f>
        <v>CRS25WT72M15856</v>
      </c>
      <c r="C2833" s="38">
        <v>45873</v>
      </c>
      <c r="D2833" s="39">
        <v>0.88988425925925929</v>
      </c>
      <c r="E2833" s="37" t="s">
        <v>62</v>
      </c>
      <c r="F2833" s="37">
        <v>218</v>
      </c>
      <c r="G2833" s="37">
        <v>4</v>
      </c>
      <c r="H2833" s="37">
        <v>218.36860656738301</v>
      </c>
      <c r="I2833" s="37">
        <v>9.8895435333252006</v>
      </c>
      <c r="J2833" s="37">
        <v>27.227577209472699</v>
      </c>
      <c r="K2833" s="37">
        <v>9.48834228515625</v>
      </c>
      <c r="L2833" s="37">
        <v>23.014411926269499</v>
      </c>
      <c r="M2833" s="37">
        <v>0.81097030639648404</v>
      </c>
      <c r="N2833" s="37">
        <v>13.3681421279907</v>
      </c>
      <c r="O2833" s="37">
        <v>0</v>
      </c>
      <c r="P2833" s="37">
        <v>0</v>
      </c>
      <c r="Q2833" s="37">
        <v>3.2149055041372802E-3</v>
      </c>
      <c r="R2833" s="37">
        <v>25</v>
      </c>
      <c r="S2833" s="37">
        <v>0.26236003637313798</v>
      </c>
      <c r="T2833" s="37">
        <v>1001.37023925781</v>
      </c>
      <c r="U2833" s="37">
        <v>464.35641479492199</v>
      </c>
      <c r="V2833" s="13"/>
      <c r="W2833" s="13"/>
      <c r="X2833" s="13"/>
      <c r="Y2833" s="13"/>
      <c r="Z2833" s="13"/>
      <c r="AA2833" s="13"/>
    </row>
    <row r="2834" spans="1:27" ht="15.75" customHeight="1" x14ac:dyDescent="0.2">
      <c r="A2834" s="13"/>
      <c r="B2834" s="37" t="str">
        <f>"CRS25WT72M15859"</f>
        <v>CRS25WT72M15859</v>
      </c>
      <c r="C2834" s="38">
        <v>45873</v>
      </c>
      <c r="D2834" s="39">
        <v>0.88905092592592594</v>
      </c>
      <c r="E2834" s="37" t="s">
        <v>62</v>
      </c>
      <c r="F2834" s="37">
        <v>216</v>
      </c>
      <c r="G2834" s="37">
        <v>4</v>
      </c>
      <c r="H2834" s="37">
        <v>216.710372924805</v>
      </c>
      <c r="I2834" s="37">
        <v>10.1460227966309</v>
      </c>
      <c r="J2834" s="37">
        <v>27.242822647094702</v>
      </c>
      <c r="K2834" s="37">
        <v>9.4278869628906303</v>
      </c>
      <c r="L2834" s="37">
        <v>22.9861030578613</v>
      </c>
      <c r="M2834" s="37">
        <v>0.78402835130691495</v>
      </c>
      <c r="N2834" s="37">
        <v>13.2666282653809</v>
      </c>
      <c r="O2834" s="37">
        <v>0</v>
      </c>
      <c r="P2834" s="37">
        <v>0</v>
      </c>
      <c r="Q2834" s="37">
        <v>8.2599846646189707E-3</v>
      </c>
      <c r="R2834" s="37">
        <v>25</v>
      </c>
      <c r="S2834" s="37">
        <v>0.27829644083976701</v>
      </c>
      <c r="T2834" s="37">
        <v>1001.88586425781</v>
      </c>
      <c r="U2834" s="37">
        <v>444.63412475585898</v>
      </c>
      <c r="V2834" s="13"/>
      <c r="W2834" s="13"/>
      <c r="X2834" s="13"/>
      <c r="Y2834" s="13"/>
      <c r="Z2834" s="13"/>
      <c r="AA2834" s="13"/>
    </row>
    <row r="2835" spans="1:27" ht="15.75" customHeight="1" x14ac:dyDescent="0.2">
      <c r="A2835" s="13"/>
      <c r="B2835" s="37" t="str">
        <f>"CRS25WT72M19856"</f>
        <v>CRS25WT72M19856</v>
      </c>
      <c r="C2835" s="38">
        <v>45919</v>
      </c>
      <c r="D2835" s="37" t="s">
        <v>454</v>
      </c>
      <c r="E2835" s="37" t="s">
        <v>62</v>
      </c>
      <c r="F2835" s="37">
        <v>217</v>
      </c>
      <c r="G2835" s="37">
        <v>4</v>
      </c>
      <c r="H2835" s="37">
        <v>217.72438049316401</v>
      </c>
      <c r="I2835" s="37">
        <v>5.6145496368408203</v>
      </c>
      <c r="J2835" s="37">
        <v>49.707141876220703</v>
      </c>
      <c r="K2835" s="37">
        <v>5.1999216079711896</v>
      </c>
      <c r="L2835" s="37">
        <v>41.8707084655762</v>
      </c>
      <c r="M2835" s="37">
        <v>0.78014141321182195</v>
      </c>
      <c r="N2835" s="37">
        <v>10.592283248901399</v>
      </c>
      <c r="O2835" s="37">
        <v>0</v>
      </c>
      <c r="P2835" s="37">
        <v>0</v>
      </c>
      <c r="Q2835" s="37">
        <v>2.5198491290211698E-2</v>
      </c>
      <c r="R2835" s="37">
        <v>25</v>
      </c>
      <c r="S2835" s="37">
        <v>0.79667115211486805</v>
      </c>
      <c r="T2835" s="37">
        <v>1004.42761230469</v>
      </c>
      <c r="U2835" s="37">
        <v>2158.33520507813</v>
      </c>
      <c r="V2835" s="13"/>
      <c r="W2835" s="13"/>
      <c r="X2835" s="13"/>
      <c r="Y2835" s="13"/>
      <c r="Z2835" s="13"/>
      <c r="AA2835" s="13"/>
    </row>
    <row r="2836" spans="1:27" ht="15.75" customHeight="1" x14ac:dyDescent="0.2">
      <c r="A2836" s="13"/>
      <c r="B2836" s="37" t="str">
        <f>"CRS25WT72M19857"</f>
        <v>CRS25WT72M19857</v>
      </c>
      <c r="C2836" s="38">
        <v>45919</v>
      </c>
      <c r="D2836" s="37" t="s">
        <v>455</v>
      </c>
      <c r="E2836" s="37" t="s">
        <v>62</v>
      </c>
      <c r="F2836" s="37">
        <v>216</v>
      </c>
      <c r="G2836" s="37">
        <v>4</v>
      </c>
      <c r="H2836" s="37">
        <v>216.46780395507801</v>
      </c>
      <c r="I2836" s="37">
        <v>5.6729097366332999</v>
      </c>
      <c r="J2836" s="37">
        <v>49.659542083740199</v>
      </c>
      <c r="K2836" s="37">
        <v>5.2043623924255398</v>
      </c>
      <c r="L2836" s="37">
        <v>41.593528747558601</v>
      </c>
      <c r="M2836" s="37">
        <v>0.76839536428451505</v>
      </c>
      <c r="N2836" s="37">
        <v>10.531150817871101</v>
      </c>
      <c r="O2836" s="37">
        <v>0</v>
      </c>
      <c r="P2836" s="37">
        <v>0</v>
      </c>
      <c r="Q2836" s="37">
        <v>1.0163690894842099E-2</v>
      </c>
      <c r="R2836" s="37">
        <v>25</v>
      </c>
      <c r="S2836" s="37">
        <v>0.80431997776031505</v>
      </c>
      <c r="T2836" s="37">
        <v>1001.48767089844</v>
      </c>
      <c r="U2836" s="37">
        <v>2022.65808105469</v>
      </c>
      <c r="V2836" s="13"/>
      <c r="W2836" s="13"/>
      <c r="X2836" s="13"/>
      <c r="Y2836" s="13"/>
      <c r="Z2836" s="13"/>
      <c r="AA2836" s="13"/>
    </row>
    <row r="2837" spans="1:27" ht="15.75" customHeight="1" x14ac:dyDescent="0.2">
      <c r="A2837" s="13"/>
      <c r="B2837" s="37" t="str">
        <f>"CRS25WT72M19861"</f>
        <v>CRS25WT72M19861</v>
      </c>
      <c r="C2837" s="38">
        <v>45919</v>
      </c>
      <c r="D2837" s="37" t="s">
        <v>456</v>
      </c>
      <c r="E2837" s="37" t="s">
        <v>62</v>
      </c>
      <c r="F2837" s="37">
        <v>215</v>
      </c>
      <c r="G2837" s="37">
        <v>4</v>
      </c>
      <c r="H2837" s="37">
        <v>215.68527221679699</v>
      </c>
      <c r="I2837" s="37">
        <v>5.6949582099914604</v>
      </c>
      <c r="J2837" s="37">
        <v>49.924057006835902</v>
      </c>
      <c r="K2837" s="37">
        <v>5.2014017105102504</v>
      </c>
      <c r="L2837" s="37">
        <v>41.466758728027301</v>
      </c>
      <c r="M2837" s="37">
        <v>0.75861263275146495</v>
      </c>
      <c r="N2837" s="37">
        <v>10.493081092834499</v>
      </c>
      <c r="O2837" s="37">
        <v>0</v>
      </c>
      <c r="P2837" s="37">
        <v>0</v>
      </c>
      <c r="Q2837" s="37">
        <v>1.5753967687487599E-2</v>
      </c>
      <c r="R2837" s="37">
        <v>25</v>
      </c>
      <c r="S2837" s="37">
        <v>0.850544452667236</v>
      </c>
      <c r="T2837" s="37">
        <v>1321.69689941406</v>
      </c>
      <c r="U2837" s="37">
        <v>1465.58557128906</v>
      </c>
      <c r="V2837" s="13"/>
      <c r="W2837" s="13"/>
      <c r="X2837" s="13"/>
      <c r="Y2837" s="13"/>
      <c r="Z2837" s="13"/>
      <c r="AA2837" s="13"/>
    </row>
    <row r="2838" spans="1:27" ht="15.75" customHeight="1" x14ac:dyDescent="0.2">
      <c r="A2838" s="13"/>
      <c r="B2838" s="37" t="str">
        <f>"CRS25WT72M19862"</f>
        <v>CRS25WT72M19862</v>
      </c>
      <c r="C2838" s="38">
        <v>45919</v>
      </c>
      <c r="D2838" s="37" t="s">
        <v>457</v>
      </c>
      <c r="E2838" s="37" t="s">
        <v>62</v>
      </c>
      <c r="F2838" s="37">
        <v>214</v>
      </c>
      <c r="G2838" s="37">
        <v>4</v>
      </c>
      <c r="H2838" s="37">
        <v>214.48237609863301</v>
      </c>
      <c r="I2838" s="37">
        <v>5.5777029991149902</v>
      </c>
      <c r="J2838" s="37">
        <v>49.595508575439503</v>
      </c>
      <c r="K2838" s="37">
        <v>5.1436085700988796</v>
      </c>
      <c r="L2838" s="37">
        <v>41.698814392089801</v>
      </c>
      <c r="M2838" s="37">
        <v>0.77534300088882402</v>
      </c>
      <c r="N2838" s="37">
        <v>10.4345598220825</v>
      </c>
      <c r="O2838" s="37">
        <v>0</v>
      </c>
      <c r="P2838" s="37">
        <v>0</v>
      </c>
      <c r="Q2838" s="37">
        <v>2.28969808667898E-2</v>
      </c>
      <c r="R2838" s="37">
        <v>25</v>
      </c>
      <c r="S2838" s="37">
        <v>0.79423445463180498</v>
      </c>
      <c r="T2838" s="37">
        <v>1023.02368164062</v>
      </c>
      <c r="U2838" s="37">
        <v>4287.1650390625</v>
      </c>
      <c r="V2838" s="13"/>
      <c r="W2838" s="13"/>
      <c r="X2838" s="13"/>
      <c r="Y2838" s="13"/>
      <c r="Z2838" s="13"/>
      <c r="AA2838" s="13"/>
    </row>
    <row r="2839" spans="1:27" ht="15.75" customHeight="1" x14ac:dyDescent="0.2">
      <c r="A2839" s="13"/>
      <c r="B2839" s="37" t="str">
        <f>"CRS25WT72M19865"</f>
        <v>CRS25WT72M19865</v>
      </c>
      <c r="C2839" s="38">
        <v>45919</v>
      </c>
      <c r="D2839" s="37" t="s">
        <v>458</v>
      </c>
      <c r="E2839" s="37" t="s">
        <v>62</v>
      </c>
      <c r="F2839" s="37">
        <v>215</v>
      </c>
      <c r="G2839" s="37">
        <v>4</v>
      </c>
      <c r="H2839" s="37">
        <v>215.63331604003901</v>
      </c>
      <c r="I2839" s="37">
        <v>5.62467336654663</v>
      </c>
      <c r="J2839" s="37">
        <v>49.576950073242202</v>
      </c>
      <c r="K2839" s="37">
        <v>5.1778798103332502</v>
      </c>
      <c r="L2839" s="37">
        <v>41.645099639892599</v>
      </c>
      <c r="M2839" s="37">
        <v>0.77328348159789995</v>
      </c>
      <c r="N2839" s="37">
        <v>10.490552902221699</v>
      </c>
      <c r="O2839" s="37">
        <v>0</v>
      </c>
      <c r="P2839" s="37">
        <v>0</v>
      </c>
      <c r="Q2839" s="37">
        <v>1.2056051753461401E-2</v>
      </c>
      <c r="R2839" s="37">
        <v>25</v>
      </c>
      <c r="S2839" s="37">
        <v>0.76390397548675504</v>
      </c>
      <c r="T2839" s="37">
        <v>1003.41760253906</v>
      </c>
      <c r="U2839" s="37">
        <v>1876.17175292969</v>
      </c>
      <c r="V2839" s="13"/>
      <c r="W2839" s="13"/>
      <c r="X2839" s="13"/>
      <c r="Y2839" s="13"/>
      <c r="Z2839" s="13"/>
      <c r="AA2839" s="13"/>
    </row>
    <row r="2840" spans="1:27" ht="15.75" customHeight="1" x14ac:dyDescent="0.2">
      <c r="A2840" s="13"/>
      <c r="B2840" s="37" t="str">
        <f>"CRS25WT72M19866"</f>
        <v>CRS25WT72M19866</v>
      </c>
      <c r="C2840" s="38">
        <v>45919</v>
      </c>
      <c r="D2840" s="37" t="s">
        <v>459</v>
      </c>
      <c r="E2840" s="37" t="s">
        <v>62</v>
      </c>
      <c r="F2840" s="37">
        <v>214</v>
      </c>
      <c r="G2840" s="37">
        <v>4</v>
      </c>
      <c r="H2840" s="37">
        <v>214.50077819824199</v>
      </c>
      <c r="I2840" s="37">
        <v>5.5982794761657697</v>
      </c>
      <c r="J2840" s="37">
        <v>49.775310516357401</v>
      </c>
      <c r="K2840" s="37">
        <v>5.1685514450073198</v>
      </c>
      <c r="L2840" s="37">
        <v>41.501136779785199</v>
      </c>
      <c r="M2840" s="37">
        <v>0.76976883411407504</v>
      </c>
      <c r="N2840" s="37">
        <v>10.4354553222656</v>
      </c>
      <c r="O2840" s="37">
        <v>0</v>
      </c>
      <c r="P2840" s="37">
        <v>0</v>
      </c>
      <c r="Q2840" s="37">
        <v>1.2056051753461401E-2</v>
      </c>
      <c r="R2840" s="37">
        <v>25</v>
      </c>
      <c r="S2840" s="37">
        <v>0.83205360174179099</v>
      </c>
      <c r="T2840" s="37">
        <v>1182.97351074219</v>
      </c>
      <c r="U2840" s="37">
        <v>2126.54736328125</v>
      </c>
      <c r="V2840" s="13"/>
      <c r="W2840" s="13"/>
      <c r="X2840" s="13"/>
      <c r="Y2840" s="13"/>
      <c r="Z2840" s="13"/>
      <c r="AA2840" s="13"/>
    </row>
    <row r="2841" spans="1:27" ht="15.75" customHeight="1" x14ac:dyDescent="0.2">
      <c r="A2841" s="13"/>
      <c r="B2841" s="37" t="str">
        <f>"CRS25WT72M19867"</f>
        <v>CRS25WT72M19867</v>
      </c>
      <c r="C2841" s="38">
        <v>45919</v>
      </c>
      <c r="D2841" s="37" t="s">
        <v>460</v>
      </c>
      <c r="E2841" s="37" t="s">
        <v>62</v>
      </c>
      <c r="F2841" s="37">
        <v>214</v>
      </c>
      <c r="G2841" s="37">
        <v>4</v>
      </c>
      <c r="H2841" s="37">
        <v>214.90745544433599</v>
      </c>
      <c r="I2841" s="37">
        <v>5.5958089828491202</v>
      </c>
      <c r="J2841" s="37">
        <v>49.521903991699197</v>
      </c>
      <c r="K2841" s="37">
        <v>5.1601839065551802</v>
      </c>
      <c r="L2841" s="37">
        <v>41.647247314453097</v>
      </c>
      <c r="M2841" s="37">
        <v>0.77551692724227905</v>
      </c>
      <c r="N2841" s="37">
        <v>10.4552402496338</v>
      </c>
      <c r="O2841" s="37">
        <v>0</v>
      </c>
      <c r="P2841" s="37">
        <v>0</v>
      </c>
      <c r="Q2841" s="37">
        <v>1.09963249415159E-2</v>
      </c>
      <c r="R2841" s="37">
        <v>25</v>
      </c>
      <c r="S2841" s="37">
        <v>0.77374136447906505</v>
      </c>
      <c r="T2841" s="37">
        <v>1024.88757324219</v>
      </c>
      <c r="U2841" s="37">
        <v>2122.42407226562</v>
      </c>
      <c r="V2841" s="13"/>
      <c r="W2841" s="13"/>
      <c r="X2841" s="13"/>
      <c r="Y2841" s="13"/>
      <c r="Z2841" s="13"/>
      <c r="AA2841" s="13"/>
    </row>
    <row r="2842" spans="1:27" ht="15.75" customHeight="1" x14ac:dyDescent="0.2">
      <c r="A2842" s="13"/>
      <c r="B2842" s="37" t="str">
        <f>"CRS25WT72M19868"</f>
        <v>CRS25WT72M19868</v>
      </c>
      <c r="C2842" s="38">
        <v>45919</v>
      </c>
      <c r="D2842" s="37" t="s">
        <v>461</v>
      </c>
      <c r="E2842" s="37" t="s">
        <v>62</v>
      </c>
      <c r="F2842" s="37">
        <v>216</v>
      </c>
      <c r="G2842" s="37">
        <v>4</v>
      </c>
      <c r="H2842" s="37">
        <v>216.38287353515599</v>
      </c>
      <c r="I2842" s="37">
        <v>5.63930368423462</v>
      </c>
      <c r="J2842" s="37">
        <v>49.5299072265625</v>
      </c>
      <c r="K2842" s="37">
        <v>5.22499322891235</v>
      </c>
      <c r="L2842" s="37">
        <v>41.413043975830099</v>
      </c>
      <c r="M2842" s="37">
        <v>0.77469342947006203</v>
      </c>
      <c r="N2842" s="37">
        <v>10.5270185470581</v>
      </c>
      <c r="O2842" s="37">
        <v>0</v>
      </c>
      <c r="P2842" s="37">
        <v>0</v>
      </c>
      <c r="Q2842" s="37">
        <v>1.82539634406567E-2</v>
      </c>
      <c r="R2842" s="37">
        <v>25</v>
      </c>
      <c r="S2842" s="37">
        <v>0.76487165689468395</v>
      </c>
      <c r="T2842" s="37">
        <v>1035.05212402344</v>
      </c>
      <c r="U2842" s="37">
        <v>3544.96069335937</v>
      </c>
      <c r="V2842" s="13"/>
      <c r="W2842" s="13"/>
      <c r="X2842" s="13"/>
      <c r="Y2842" s="13"/>
      <c r="Z2842" s="13"/>
      <c r="AA2842" s="13"/>
    </row>
    <row r="2843" spans="1:27" ht="15.75" customHeight="1" x14ac:dyDescent="0.2">
      <c r="A2843" s="13"/>
      <c r="B2843" s="37" t="str">
        <f>"CRS25WT72M19869"</f>
        <v>CRS25WT72M19869</v>
      </c>
      <c r="C2843" s="38">
        <v>45919</v>
      </c>
      <c r="D2843" s="37" t="s">
        <v>462</v>
      </c>
      <c r="E2843" s="37" t="s">
        <v>62</v>
      </c>
      <c r="F2843" s="37">
        <v>215</v>
      </c>
      <c r="G2843" s="37">
        <v>4</v>
      </c>
      <c r="H2843" s="37">
        <v>215.78196716308599</v>
      </c>
      <c r="I2843" s="37">
        <v>5.6985168457031303</v>
      </c>
      <c r="J2843" s="37">
        <v>49.482650756835902</v>
      </c>
      <c r="K2843" s="37">
        <v>5.1811819076538104</v>
      </c>
      <c r="L2843" s="37">
        <v>41.647247314453097</v>
      </c>
      <c r="M2843" s="37">
        <v>0.76524472236633301</v>
      </c>
      <c r="N2843" s="37">
        <v>10.497784614563001</v>
      </c>
      <c r="O2843" s="37">
        <v>0</v>
      </c>
      <c r="P2843" s="37">
        <v>0</v>
      </c>
      <c r="Q2843" s="37">
        <v>1.1438491754233801E-2</v>
      </c>
      <c r="R2843" s="37">
        <v>25</v>
      </c>
      <c r="S2843" s="37">
        <v>0.75422853231430098</v>
      </c>
      <c r="T2843" s="37">
        <v>1029.10729980469</v>
      </c>
      <c r="U2843" s="37">
        <v>1589.60717773438</v>
      </c>
      <c r="V2843" s="13"/>
      <c r="W2843" s="13"/>
      <c r="X2843" s="13"/>
      <c r="Y2843" s="13"/>
      <c r="Z2843" s="13"/>
      <c r="AA2843" s="13"/>
    </row>
    <row r="2844" spans="1:27" ht="15.75" customHeight="1" x14ac:dyDescent="0.2">
      <c r="A2844" s="13"/>
      <c r="B2844" s="37" t="str">
        <f>"CRS25WT72M19871"</f>
        <v>CRS25WT72M19871</v>
      </c>
      <c r="C2844" s="38">
        <v>45919</v>
      </c>
      <c r="D2844" s="37" t="s">
        <v>463</v>
      </c>
      <c r="E2844" s="37" t="s">
        <v>62</v>
      </c>
      <c r="F2844" s="37">
        <v>214</v>
      </c>
      <c r="G2844" s="37">
        <v>4</v>
      </c>
      <c r="H2844" s="37">
        <v>214.55302429199199</v>
      </c>
      <c r="I2844" s="37">
        <v>5.5862922668456996</v>
      </c>
      <c r="J2844" s="37">
        <v>49.346336364746101</v>
      </c>
      <c r="K2844" s="37">
        <v>5.1617932319641104</v>
      </c>
      <c r="L2844" s="37">
        <v>41.565597534179702</v>
      </c>
      <c r="M2844" s="37">
        <v>0.77831619977951105</v>
      </c>
      <c r="N2844" s="37">
        <v>10.4379968643188</v>
      </c>
      <c r="O2844" s="37">
        <v>0</v>
      </c>
      <c r="P2844" s="37">
        <v>0</v>
      </c>
      <c r="Q2844" s="37">
        <v>1.31758423522115E-2</v>
      </c>
      <c r="R2844" s="37">
        <v>25</v>
      </c>
      <c r="S2844" s="37">
        <v>0.75699043273925803</v>
      </c>
      <c r="T2844" s="37">
        <v>1007.9013671875</v>
      </c>
      <c r="U2844" s="37">
        <v>1569.64196777344</v>
      </c>
      <c r="V2844" s="13"/>
      <c r="W2844" s="13"/>
      <c r="X2844" s="13"/>
      <c r="Y2844" s="13"/>
      <c r="Z2844" s="13"/>
      <c r="AA2844" s="13"/>
    </row>
    <row r="2845" spans="1:27" ht="15.75" customHeight="1" x14ac:dyDescent="0.2">
      <c r="A2845" s="13"/>
      <c r="B2845" s="37" t="str">
        <f>"CRS25WT72M19872"</f>
        <v>CRS25WT72M19872</v>
      </c>
      <c r="C2845" s="38">
        <v>45919</v>
      </c>
      <c r="D2845" s="37" t="s">
        <v>464</v>
      </c>
      <c r="E2845" s="37" t="s">
        <v>62</v>
      </c>
      <c r="F2845" s="37">
        <v>216</v>
      </c>
      <c r="G2845" s="37">
        <v>4</v>
      </c>
      <c r="H2845" s="37">
        <v>216.59719848632801</v>
      </c>
      <c r="I2845" s="37">
        <v>5.6312513351440403</v>
      </c>
      <c r="J2845" s="37">
        <v>49.388156890869098</v>
      </c>
      <c r="K2845" s="37">
        <v>5.2190666198730504</v>
      </c>
      <c r="L2845" s="37">
        <v>41.501136779785199</v>
      </c>
      <c r="M2845" s="37">
        <v>0.77879852056503296</v>
      </c>
      <c r="N2845" s="37">
        <v>10.5374460220337</v>
      </c>
      <c r="O2845" s="37">
        <v>0</v>
      </c>
      <c r="P2845" s="37">
        <v>0</v>
      </c>
      <c r="Q2845" s="37">
        <v>1.7579404637217501E-2</v>
      </c>
      <c r="R2845" s="37">
        <v>25</v>
      </c>
      <c r="S2845" s="37">
        <v>0.76842832565307595</v>
      </c>
      <c r="T2845" s="37">
        <v>1059.52941894531</v>
      </c>
      <c r="U2845" s="37">
        <v>2176.59375</v>
      </c>
      <c r="V2845" s="13"/>
      <c r="W2845" s="13"/>
      <c r="X2845" s="13"/>
      <c r="Y2845" s="13"/>
      <c r="Z2845" s="13"/>
      <c r="AA2845" s="13"/>
    </row>
    <row r="2846" spans="1:27" ht="15.75" customHeight="1" x14ac:dyDescent="0.2">
      <c r="A2846" s="13"/>
      <c r="B2846" s="37" t="str">
        <f>"CRS25WT72M19873"</f>
        <v>CRS25WT72M19873</v>
      </c>
      <c r="C2846" s="38">
        <v>45919</v>
      </c>
      <c r="D2846" s="37" t="s">
        <v>465</v>
      </c>
      <c r="E2846" s="37" t="s">
        <v>62</v>
      </c>
      <c r="F2846" s="37">
        <v>215</v>
      </c>
      <c r="G2846" s="37">
        <v>4</v>
      </c>
      <c r="H2846" s="37">
        <v>215.88652038574199</v>
      </c>
      <c r="I2846" s="37">
        <v>5.6671800613403303</v>
      </c>
      <c r="J2846" s="37">
        <v>49.513320922851598</v>
      </c>
      <c r="K2846" s="37">
        <v>5.1968297958373997</v>
      </c>
      <c r="L2846" s="37">
        <v>41.541965484619098</v>
      </c>
      <c r="M2846" s="37">
        <v>0.76937216520309504</v>
      </c>
      <c r="N2846" s="37">
        <v>10.502871513366699</v>
      </c>
      <c r="O2846" s="37">
        <v>0</v>
      </c>
      <c r="P2846" s="37">
        <v>0</v>
      </c>
      <c r="Q2846" s="37">
        <v>1.6349205747246701E-2</v>
      </c>
      <c r="R2846" s="37">
        <v>25</v>
      </c>
      <c r="S2846" s="37">
        <v>0.76709711551666304</v>
      </c>
      <c r="T2846" s="37">
        <v>1050.44787597656</v>
      </c>
      <c r="U2846" s="37">
        <v>2139.45629882813</v>
      </c>
      <c r="V2846" s="13"/>
      <c r="W2846" s="13"/>
      <c r="X2846" s="13"/>
      <c r="Y2846" s="13"/>
      <c r="Z2846" s="13"/>
      <c r="AA2846" s="13"/>
    </row>
    <row r="2847" spans="1:27" ht="15.75" customHeight="1" x14ac:dyDescent="0.2">
      <c r="A2847" s="13"/>
      <c r="B2847" s="37" t="str">
        <f>"CRS25WT72M19875"</f>
        <v>CRS25WT72M19875</v>
      </c>
      <c r="C2847" s="38">
        <v>45919</v>
      </c>
      <c r="D2847" s="37" t="s">
        <v>466</v>
      </c>
      <c r="E2847" s="37" t="s">
        <v>62</v>
      </c>
      <c r="F2847" s="37">
        <v>214</v>
      </c>
      <c r="G2847" s="37">
        <v>4</v>
      </c>
      <c r="H2847" s="37">
        <v>214.11688232421901</v>
      </c>
      <c r="I2847" s="37">
        <v>5.5552721023559597</v>
      </c>
      <c r="J2847" s="37">
        <v>49.4197807312012</v>
      </c>
      <c r="K2847" s="37">
        <v>5.1446514129638699</v>
      </c>
      <c r="L2847" s="37">
        <v>41.619316101074197</v>
      </c>
      <c r="M2847" s="37">
        <v>0.77991050481796298</v>
      </c>
      <c r="N2847" s="37">
        <v>10.4167785644531</v>
      </c>
      <c r="O2847" s="37">
        <v>0</v>
      </c>
      <c r="P2847" s="37">
        <v>0</v>
      </c>
      <c r="Q2847" s="37">
        <v>1.7618428915739101E-2</v>
      </c>
      <c r="R2847" s="37">
        <v>25</v>
      </c>
      <c r="S2847" s="37">
        <v>0.75820547342300404</v>
      </c>
      <c r="T2847" s="37">
        <v>1009.08288574219</v>
      </c>
      <c r="U2847" s="37">
        <v>2058.19848632813</v>
      </c>
      <c r="V2847" s="13"/>
      <c r="W2847" s="13"/>
      <c r="X2847" s="13"/>
      <c r="Y2847" s="13"/>
      <c r="Z2847" s="13"/>
      <c r="AA2847" s="13"/>
    </row>
    <row r="2848" spans="1:27" ht="15.75" customHeight="1" x14ac:dyDescent="0.2">
      <c r="A2848" s="13"/>
      <c r="B2848" s="37" t="str">
        <f>"CRS25WT72M19876"</f>
        <v>CRS25WT72M19876</v>
      </c>
      <c r="C2848" s="38">
        <v>45919</v>
      </c>
      <c r="D2848" s="37" t="s">
        <v>467</v>
      </c>
      <c r="E2848" s="37" t="s">
        <v>62</v>
      </c>
      <c r="F2848" s="37">
        <v>216</v>
      </c>
      <c r="G2848" s="37">
        <v>4</v>
      </c>
      <c r="H2848" s="37">
        <v>216.17227172851599</v>
      </c>
      <c r="I2848" s="37">
        <v>5.6291127204895002</v>
      </c>
      <c r="J2848" s="37">
        <v>49.472133636474602</v>
      </c>
      <c r="K2848" s="37">
        <v>5.1953778266906703</v>
      </c>
      <c r="L2848" s="37">
        <v>41.608573913574197</v>
      </c>
      <c r="M2848" s="37">
        <v>0.77624607086181596</v>
      </c>
      <c r="N2848" s="37">
        <v>10.516773223876999</v>
      </c>
      <c r="O2848" s="37">
        <v>0</v>
      </c>
      <c r="P2848" s="37">
        <v>0</v>
      </c>
      <c r="Q2848" s="37">
        <v>1.63492448627949E-2</v>
      </c>
      <c r="R2848" s="37">
        <v>25</v>
      </c>
      <c r="S2848" s="37">
        <v>0.79252433776855502</v>
      </c>
      <c r="T2848" s="37">
        <v>1026.59643554688</v>
      </c>
      <c r="U2848" s="37">
        <v>1826.56091308594</v>
      </c>
      <c r="V2848" s="13"/>
      <c r="W2848" s="13"/>
      <c r="X2848" s="13"/>
      <c r="Y2848" s="13"/>
      <c r="Z2848" s="13"/>
      <c r="AA2848" s="13"/>
    </row>
    <row r="2849" spans="1:27" ht="15.75" customHeight="1" x14ac:dyDescent="0.2">
      <c r="A2849" s="13"/>
      <c r="B2849" s="37" t="str">
        <f>"CRS25WT72M19877"</f>
        <v>CRS25WT72M19877</v>
      </c>
      <c r="C2849" s="38">
        <v>45919</v>
      </c>
      <c r="D2849" s="37" t="s">
        <v>468</v>
      </c>
      <c r="E2849" s="37" t="s">
        <v>62</v>
      </c>
      <c r="F2849" s="37">
        <v>215</v>
      </c>
      <c r="G2849" s="37">
        <v>4</v>
      </c>
      <c r="H2849" s="37">
        <v>215.26783752441401</v>
      </c>
      <c r="I2849" s="37">
        <v>5.6112556457519496</v>
      </c>
      <c r="J2849" s="37">
        <v>49.429885864257798</v>
      </c>
      <c r="K2849" s="37">
        <v>5.1848869323730504</v>
      </c>
      <c r="L2849" s="37">
        <v>41.5183296203613</v>
      </c>
      <c r="M2849" s="37">
        <v>0.77612107992172197</v>
      </c>
      <c r="N2849" s="37">
        <v>10.4727725982666</v>
      </c>
      <c r="O2849" s="37">
        <v>0</v>
      </c>
      <c r="P2849" s="37">
        <v>0</v>
      </c>
      <c r="Q2849" s="37">
        <v>1.3809518888592699E-2</v>
      </c>
      <c r="R2849" s="37">
        <v>25</v>
      </c>
      <c r="S2849" s="37">
        <v>0.76715457439422596</v>
      </c>
      <c r="T2849" s="37">
        <v>1049.97473144531</v>
      </c>
      <c r="U2849" s="37">
        <v>4286.0888671875</v>
      </c>
      <c r="V2849" s="13"/>
      <c r="W2849" s="13"/>
      <c r="X2849" s="13"/>
      <c r="Y2849" s="13"/>
      <c r="Z2849" s="13"/>
      <c r="AA2849" s="13"/>
    </row>
    <row r="2850" spans="1:27" ht="15.75" customHeight="1" x14ac:dyDescent="0.2">
      <c r="A2850" s="13"/>
      <c r="B2850" s="37" t="str">
        <f>"CRS25WT72M19878"</f>
        <v>CRS25WT72M19878</v>
      </c>
      <c r="C2850" s="38">
        <v>45919</v>
      </c>
      <c r="D2850" s="37" t="s">
        <v>469</v>
      </c>
      <c r="E2850" s="37" t="s">
        <v>62</v>
      </c>
      <c r="F2850" s="37">
        <v>215</v>
      </c>
      <c r="G2850" s="37">
        <v>4</v>
      </c>
      <c r="H2850" s="37">
        <v>215.52592468261699</v>
      </c>
      <c r="I2850" s="37">
        <v>5.6673316955566397</v>
      </c>
      <c r="J2850" s="37">
        <v>49.4012641906738</v>
      </c>
      <c r="K2850" s="37">
        <v>5.2010622024536097</v>
      </c>
      <c r="L2850" s="37">
        <v>41.438827514648402</v>
      </c>
      <c r="M2850" s="37">
        <v>0.76980870962143</v>
      </c>
      <c r="N2850" s="37">
        <v>10.485328674316399</v>
      </c>
      <c r="O2850" s="37">
        <v>0</v>
      </c>
      <c r="P2850" s="37">
        <v>0</v>
      </c>
      <c r="Q2850" s="37">
        <v>1.5238075517118E-2</v>
      </c>
      <c r="R2850" s="37">
        <v>25</v>
      </c>
      <c r="S2850" s="37">
        <v>0.77199554443359397</v>
      </c>
      <c r="T2850" s="37">
        <v>1027.31787109375</v>
      </c>
      <c r="U2850" s="37">
        <v>1558.91955566406</v>
      </c>
      <c r="V2850" s="13"/>
      <c r="W2850" s="13"/>
      <c r="X2850" s="13"/>
      <c r="Y2850" s="13"/>
      <c r="Z2850" s="13"/>
      <c r="AA2850" s="13"/>
    </row>
    <row r="2851" spans="1:27" ht="15.75" customHeight="1" x14ac:dyDescent="0.2">
      <c r="A2851" s="13"/>
      <c r="B2851" s="37" t="str">
        <f>"CRS25WT72M19880"</f>
        <v>CRS25WT72M19880</v>
      </c>
      <c r="C2851" s="38">
        <v>45919</v>
      </c>
      <c r="D2851" s="37" t="s">
        <v>470</v>
      </c>
      <c r="E2851" s="37" t="s">
        <v>62</v>
      </c>
      <c r="F2851" s="37">
        <v>215</v>
      </c>
      <c r="G2851" s="37">
        <v>4</v>
      </c>
      <c r="H2851" s="37">
        <v>215.20030212402301</v>
      </c>
      <c r="I2851" s="37">
        <v>5.5766072273254403</v>
      </c>
      <c r="J2851" s="37">
        <v>49.469699859619098</v>
      </c>
      <c r="K2851" s="37">
        <v>5.1680159568786603</v>
      </c>
      <c r="L2851" s="37">
        <v>41.640800476074197</v>
      </c>
      <c r="M2851" s="37">
        <v>0.78006994724273704</v>
      </c>
      <c r="N2851" s="37">
        <v>10.4694871902466</v>
      </c>
      <c r="O2851" s="37">
        <v>0</v>
      </c>
      <c r="P2851" s="37">
        <v>0</v>
      </c>
      <c r="Q2851" s="37">
        <v>1.25409225001931E-2</v>
      </c>
      <c r="R2851" s="37">
        <v>25</v>
      </c>
      <c r="S2851" s="37">
        <v>0.755667865276337</v>
      </c>
      <c r="T2851" s="37">
        <v>996.81561279296898</v>
      </c>
      <c r="U2851" s="37">
        <v>1724.22119140625</v>
      </c>
      <c r="V2851" s="13"/>
      <c r="W2851" s="13"/>
      <c r="X2851" s="13"/>
      <c r="Y2851" s="13"/>
      <c r="Z2851" s="13"/>
      <c r="AA2851" s="13"/>
    </row>
    <row r="2852" spans="1:27" ht="15.75" customHeight="1" x14ac:dyDescent="0.2">
      <c r="A2852" s="13"/>
      <c r="B2852" s="37" t="str">
        <f>"CRS25WT72M19881"</f>
        <v>CRS25WT72M19881</v>
      </c>
      <c r="C2852" s="38">
        <v>45919</v>
      </c>
      <c r="D2852" s="37" t="s">
        <v>471</v>
      </c>
      <c r="E2852" s="37" t="s">
        <v>62</v>
      </c>
      <c r="F2852" s="37">
        <v>216</v>
      </c>
      <c r="G2852" s="37">
        <v>4</v>
      </c>
      <c r="H2852" s="37">
        <v>216.26264953613301</v>
      </c>
      <c r="I2852" s="37">
        <v>5.6476392745971697</v>
      </c>
      <c r="J2852" s="37">
        <v>49.587562561035199</v>
      </c>
      <c r="K2852" s="37">
        <v>5.2188405990600604</v>
      </c>
      <c r="L2852" s="37">
        <v>41.438827514648402</v>
      </c>
      <c r="M2852" s="37">
        <v>0.77222132682800304</v>
      </c>
      <c r="N2852" s="37">
        <v>10.5211696624756</v>
      </c>
      <c r="O2852" s="37">
        <v>0</v>
      </c>
      <c r="P2852" s="37">
        <v>0</v>
      </c>
      <c r="Q2852" s="37">
        <v>1.41121027991176E-2</v>
      </c>
      <c r="R2852" s="37">
        <v>25</v>
      </c>
      <c r="S2852" s="37">
        <v>0.79616087675094604</v>
      </c>
      <c r="T2852" s="37">
        <v>1041.01245117188</v>
      </c>
      <c r="U2852" s="37">
        <v>2349.80908203125</v>
      </c>
      <c r="V2852" s="13"/>
      <c r="W2852" s="13"/>
      <c r="X2852" s="13"/>
      <c r="Y2852" s="13"/>
      <c r="Z2852" s="13"/>
      <c r="AA2852" s="13"/>
    </row>
    <row r="2853" spans="1:27" ht="15.75" customHeight="1" x14ac:dyDescent="0.2">
      <c r="A2853" s="13"/>
      <c r="B2853" s="37" t="str">
        <f>"CRS25WT72M19882"</f>
        <v>CRS25WT72M19882</v>
      </c>
      <c r="C2853" s="38">
        <v>45919</v>
      </c>
      <c r="D2853" s="37" t="s">
        <v>472</v>
      </c>
      <c r="E2853" s="37" t="s">
        <v>62</v>
      </c>
      <c r="F2853" s="37">
        <v>214</v>
      </c>
      <c r="G2853" s="37">
        <v>4</v>
      </c>
      <c r="H2853" s="37">
        <v>214.48269653320301</v>
      </c>
      <c r="I2853" s="37">
        <v>5.61655569076538</v>
      </c>
      <c r="J2853" s="37">
        <v>49.551010131835902</v>
      </c>
      <c r="K2853" s="37">
        <v>5.1513133049011204</v>
      </c>
      <c r="L2853" s="37">
        <v>41.636501312255902</v>
      </c>
      <c r="M2853" s="37">
        <v>0.77067220211029097</v>
      </c>
      <c r="N2853" s="37">
        <v>10.4345750808716</v>
      </c>
      <c r="O2853" s="37">
        <v>0</v>
      </c>
      <c r="P2853" s="37">
        <v>0</v>
      </c>
      <c r="Q2853" s="37">
        <v>1.04737123474479E-2</v>
      </c>
      <c r="R2853" s="37">
        <v>25</v>
      </c>
      <c r="S2853" s="37">
        <v>0.752130568027496</v>
      </c>
      <c r="T2853" s="37">
        <v>999.178955078125</v>
      </c>
      <c r="U2853" s="37">
        <v>2188.23657226562</v>
      </c>
      <c r="V2853" s="13"/>
      <c r="W2853" s="13"/>
      <c r="X2853" s="13"/>
      <c r="Y2853" s="13"/>
      <c r="Z2853" s="13"/>
      <c r="AA2853" s="13"/>
    </row>
    <row r="2854" spans="1:27" ht="15.75" customHeight="1" x14ac:dyDescent="0.2">
      <c r="A2854" s="13"/>
      <c r="B2854" s="37" t="str">
        <f>"CRS25WT72M19883"</f>
        <v>CRS25WT72M19883</v>
      </c>
      <c r="C2854" s="38">
        <v>45919</v>
      </c>
      <c r="D2854" s="37" t="s">
        <v>473</v>
      </c>
      <c r="E2854" s="37" t="s">
        <v>62</v>
      </c>
      <c r="F2854" s="37">
        <v>214</v>
      </c>
      <c r="G2854" s="37">
        <v>4</v>
      </c>
      <c r="H2854" s="37">
        <v>214.40542602539099</v>
      </c>
      <c r="I2854" s="37">
        <v>5.6223211288452104</v>
      </c>
      <c r="J2854" s="37">
        <v>49.469467163085902</v>
      </c>
      <c r="K2854" s="37">
        <v>5.1742911338806197</v>
      </c>
      <c r="L2854" s="37">
        <v>41.436676025390597</v>
      </c>
      <c r="M2854" s="37">
        <v>0.77087312936782804</v>
      </c>
      <c r="N2854" s="37">
        <v>10.4308156967163</v>
      </c>
      <c r="O2854" s="37">
        <v>0</v>
      </c>
      <c r="P2854" s="37">
        <v>0</v>
      </c>
      <c r="Q2854" s="37">
        <v>1.20634911581874E-2</v>
      </c>
      <c r="R2854" s="37">
        <v>25</v>
      </c>
      <c r="S2854" s="37">
        <v>0.78938221931457497</v>
      </c>
      <c r="T2854" s="37">
        <v>1023.83154296875</v>
      </c>
      <c r="U2854" s="37">
        <v>1724.62939453125</v>
      </c>
      <c r="V2854" s="13"/>
      <c r="W2854" s="13"/>
      <c r="X2854" s="13"/>
      <c r="Y2854" s="13"/>
      <c r="Z2854" s="13"/>
      <c r="AA2854" s="13"/>
    </row>
    <row r="2855" spans="1:27" ht="15.75" customHeight="1" x14ac:dyDescent="0.2">
      <c r="A2855" s="13"/>
      <c r="B2855" s="37" t="str">
        <f>"CRS25WT72M19884"</f>
        <v>CRS25WT72M19884</v>
      </c>
      <c r="C2855" s="38">
        <v>45919</v>
      </c>
      <c r="D2855" s="37" t="s">
        <v>474</v>
      </c>
      <c r="E2855" s="37" t="s">
        <v>62</v>
      </c>
      <c r="F2855" s="37">
        <v>216</v>
      </c>
      <c r="G2855" s="37">
        <v>4</v>
      </c>
      <c r="H2855" s="37">
        <v>216.47340393066401</v>
      </c>
      <c r="I2855" s="37">
        <v>5.6202549934387198</v>
      </c>
      <c r="J2855" s="37">
        <v>49.369632720947301</v>
      </c>
      <c r="K2855" s="37">
        <v>5.2432293891906703</v>
      </c>
      <c r="L2855" s="37">
        <v>41.2862739562988</v>
      </c>
      <c r="M2855" s="37">
        <v>0.78016889095306396</v>
      </c>
      <c r="N2855" s="37">
        <v>10.5314235687256</v>
      </c>
      <c r="O2855" s="37">
        <v>0</v>
      </c>
      <c r="P2855" s="37">
        <v>0</v>
      </c>
      <c r="Q2855" s="37">
        <v>1.13095231354237E-2</v>
      </c>
      <c r="R2855" s="37">
        <v>25</v>
      </c>
      <c r="S2855" s="37">
        <v>0.76613038778304998</v>
      </c>
      <c r="T2855" s="37">
        <v>1024.73522949219</v>
      </c>
      <c r="U2855" s="37">
        <v>7390.45751953125</v>
      </c>
      <c r="V2855" s="13"/>
      <c r="W2855" s="13"/>
      <c r="X2855" s="13"/>
      <c r="Y2855" s="13"/>
      <c r="Z2855" s="13"/>
      <c r="AA2855" s="13"/>
    </row>
    <row r="2856" spans="1:27" ht="15.75" customHeight="1" x14ac:dyDescent="0.2">
      <c r="A2856" s="13"/>
      <c r="B2856" s="37" t="str">
        <f>"CRS25WT72M19885"</f>
        <v>CRS25WT72M19885</v>
      </c>
      <c r="C2856" s="38">
        <v>45919</v>
      </c>
      <c r="D2856" s="37" t="s">
        <v>475</v>
      </c>
      <c r="E2856" s="37" t="s">
        <v>62</v>
      </c>
      <c r="F2856" s="37">
        <v>217</v>
      </c>
      <c r="G2856" s="37">
        <v>4</v>
      </c>
      <c r="H2856" s="37">
        <v>217.47593688964801</v>
      </c>
      <c r="I2856" s="37">
        <v>5.6776862144470197</v>
      </c>
      <c r="J2856" s="37">
        <v>49.452743530273402</v>
      </c>
      <c r="K2856" s="37">
        <v>5.2593002319335902</v>
      </c>
      <c r="L2856" s="37">
        <v>41.350734710693402</v>
      </c>
      <c r="M2856" s="37">
        <v>0.774549961090088</v>
      </c>
      <c r="N2856" s="37">
        <v>10.580196380615201</v>
      </c>
      <c r="O2856" s="37">
        <v>0</v>
      </c>
      <c r="P2856" s="37">
        <v>0</v>
      </c>
      <c r="Q2856" s="37">
        <v>1.32149048149586E-2</v>
      </c>
      <c r="R2856" s="37">
        <v>25</v>
      </c>
      <c r="S2856" s="37">
        <v>0.76720511913299605</v>
      </c>
      <c r="T2856" s="37">
        <v>1038.2470703125</v>
      </c>
      <c r="U2856" s="37">
        <v>3114.82250976562</v>
      </c>
      <c r="V2856" s="13"/>
      <c r="W2856" s="13"/>
      <c r="X2856" s="13"/>
      <c r="Y2856" s="13"/>
      <c r="Z2856" s="13"/>
      <c r="AA2856" s="13"/>
    </row>
    <row r="2857" spans="1:27" ht="15.75" customHeight="1" x14ac:dyDescent="0.2">
      <c r="A2857" s="13"/>
      <c r="B2857" s="37" t="str">
        <f>"CRS25WT72M19886"</f>
        <v>CRS25WT72M19886</v>
      </c>
      <c r="C2857" s="38">
        <v>45919</v>
      </c>
      <c r="D2857" s="37" t="s">
        <v>476</v>
      </c>
      <c r="E2857" s="37" t="s">
        <v>62</v>
      </c>
      <c r="F2857" s="37">
        <v>217</v>
      </c>
      <c r="G2857" s="37">
        <v>4</v>
      </c>
      <c r="H2857" s="37">
        <v>217.37387084960901</v>
      </c>
      <c r="I2857" s="37">
        <v>5.6605629920959499</v>
      </c>
      <c r="J2857" s="37">
        <v>49.376003265380902</v>
      </c>
      <c r="K2857" s="37">
        <v>5.2396798133850098</v>
      </c>
      <c r="L2857" s="37">
        <v>41.486099243164098</v>
      </c>
      <c r="M2857" s="37">
        <v>0.77773523330688499</v>
      </c>
      <c r="N2857" s="37">
        <v>10.5752305984497</v>
      </c>
      <c r="O2857" s="37">
        <v>0</v>
      </c>
      <c r="P2857" s="37">
        <v>0</v>
      </c>
      <c r="Q2857" s="37">
        <v>1.32149048149586E-2</v>
      </c>
      <c r="R2857" s="37">
        <v>25</v>
      </c>
      <c r="S2857" s="37">
        <v>0.76727938652038596</v>
      </c>
      <c r="T2857" s="37">
        <v>1005.50903320312</v>
      </c>
      <c r="U2857" s="37">
        <v>3089.94873046875</v>
      </c>
      <c r="V2857" s="13"/>
      <c r="W2857" s="13"/>
      <c r="X2857" s="13"/>
      <c r="Y2857" s="13"/>
      <c r="Z2857" s="13"/>
      <c r="AA2857" s="13"/>
    </row>
    <row r="2858" spans="1:27" ht="15.75" customHeight="1" x14ac:dyDescent="0.2">
      <c r="A2858" s="13"/>
      <c r="B2858" s="37" t="str">
        <f>"CRS25WT72M19887"</f>
        <v>CRS25WT72M19887</v>
      </c>
      <c r="C2858" s="38">
        <v>45919</v>
      </c>
      <c r="D2858" s="37" t="s">
        <v>477</v>
      </c>
      <c r="E2858" s="37" t="s">
        <v>62</v>
      </c>
      <c r="F2858" s="37">
        <v>215</v>
      </c>
      <c r="G2858" s="37">
        <v>4</v>
      </c>
      <c r="H2858" s="37">
        <v>215.986251831055</v>
      </c>
      <c r="I2858" s="37">
        <v>5.6637096405029297</v>
      </c>
      <c r="J2858" s="37">
        <v>49.372840881347699</v>
      </c>
      <c r="K2858" s="37">
        <v>5.2081203460693404</v>
      </c>
      <c r="L2858" s="37">
        <v>41.471054077148402</v>
      </c>
      <c r="M2858" s="37">
        <v>0.77239066362381004</v>
      </c>
      <c r="N2858" s="37">
        <v>10.5077228546143</v>
      </c>
      <c r="O2858" s="37">
        <v>0</v>
      </c>
      <c r="P2858" s="37">
        <v>0</v>
      </c>
      <c r="Q2858" s="37">
        <v>1.6351686790585501E-2</v>
      </c>
      <c r="R2858" s="37">
        <v>25</v>
      </c>
      <c r="S2858" s="37">
        <v>0.76186591386795</v>
      </c>
      <c r="T2858" s="37">
        <v>1004.62774658203</v>
      </c>
      <c r="U2858" s="37">
        <v>1599.62023925781</v>
      </c>
      <c r="V2858" s="13"/>
      <c r="W2858" s="13"/>
      <c r="X2858" s="13"/>
      <c r="Y2858" s="13"/>
      <c r="Z2858" s="13"/>
      <c r="AA2858" s="13"/>
    </row>
    <row r="2859" spans="1:27" ht="15.75" customHeight="1" x14ac:dyDescent="0.2">
      <c r="A2859" s="13"/>
      <c r="B2859" s="37" t="str">
        <f>"CRS25WT72M19888"</f>
        <v>CRS25WT72M19888</v>
      </c>
      <c r="C2859" s="38">
        <v>45919</v>
      </c>
      <c r="D2859" s="37" t="s">
        <v>478</v>
      </c>
      <c r="E2859" s="37" t="s">
        <v>62</v>
      </c>
      <c r="F2859" s="37">
        <v>214</v>
      </c>
      <c r="G2859" s="37">
        <v>4</v>
      </c>
      <c r="H2859" s="37">
        <v>214.40385437011699</v>
      </c>
      <c r="I2859" s="37">
        <v>5.5564336776733398</v>
      </c>
      <c r="J2859" s="37">
        <v>49.352161407470703</v>
      </c>
      <c r="K2859" s="37">
        <v>5.17586326599121</v>
      </c>
      <c r="L2859" s="37">
        <v>41.423786163330099</v>
      </c>
      <c r="M2859" s="37">
        <v>0.78186231851577803</v>
      </c>
      <c r="N2859" s="37">
        <v>10.430739402771</v>
      </c>
      <c r="O2859" s="37">
        <v>0</v>
      </c>
      <c r="P2859" s="37">
        <v>0</v>
      </c>
      <c r="Q2859" s="37">
        <v>2.6507921516895301E-2</v>
      </c>
      <c r="R2859" s="37">
        <v>25</v>
      </c>
      <c r="S2859" s="37">
        <v>0.77301466464996305</v>
      </c>
      <c r="T2859" s="37">
        <v>1004.27093505859</v>
      </c>
      <c r="U2859" s="37">
        <v>2373.46069335938</v>
      </c>
      <c r="V2859" s="13"/>
      <c r="W2859" s="13"/>
      <c r="X2859" s="13"/>
      <c r="Y2859" s="13"/>
      <c r="Z2859" s="13"/>
      <c r="AA2859" s="13"/>
    </row>
    <row r="2860" spans="1:27" ht="15.75" customHeight="1" x14ac:dyDescent="0.2">
      <c r="A2860" s="13"/>
      <c r="B2860" s="37" t="str">
        <f>"CRS25WT72M19889"</f>
        <v>CRS25WT72M19889</v>
      </c>
      <c r="C2860" s="38">
        <v>45919</v>
      </c>
      <c r="D2860" s="37" t="s">
        <v>479</v>
      </c>
      <c r="E2860" s="37" t="s">
        <v>62</v>
      </c>
      <c r="F2860" s="37">
        <v>214</v>
      </c>
      <c r="G2860" s="37">
        <v>4</v>
      </c>
      <c r="H2860" s="37">
        <v>214.48556518554699</v>
      </c>
      <c r="I2860" s="37">
        <v>5.60900974273682</v>
      </c>
      <c r="J2860" s="37">
        <v>49.294342041015597</v>
      </c>
      <c r="K2860" s="37">
        <v>5.1975164413452104</v>
      </c>
      <c r="L2860" s="37">
        <v>41.266933441162102</v>
      </c>
      <c r="M2860" s="37">
        <v>0.775737524032593</v>
      </c>
      <c r="N2860" s="37">
        <v>10.434715270996101</v>
      </c>
      <c r="O2860" s="37">
        <v>0</v>
      </c>
      <c r="P2860" s="37">
        <v>0</v>
      </c>
      <c r="Q2860" s="37">
        <v>1.07939597219229E-2</v>
      </c>
      <c r="R2860" s="37">
        <v>25</v>
      </c>
      <c r="S2860" s="37">
        <v>0.76862734556198098</v>
      </c>
      <c r="T2860" s="37">
        <v>1018.44189453125</v>
      </c>
      <c r="U2860" s="37">
        <v>2973.70971679687</v>
      </c>
      <c r="V2860" s="13"/>
      <c r="W2860" s="13"/>
      <c r="X2860" s="13"/>
      <c r="Y2860" s="13"/>
      <c r="Z2860" s="13"/>
      <c r="AA2860" s="13"/>
    </row>
    <row r="2861" spans="1:27" ht="15.75" customHeight="1" x14ac:dyDescent="0.2">
      <c r="A2861" s="13"/>
      <c r="B2861" s="37" t="str">
        <f>"CRS25WT72M19890"</f>
        <v>CRS25WT72M19890</v>
      </c>
      <c r="C2861" s="38">
        <v>45919</v>
      </c>
      <c r="D2861" s="37" t="s">
        <v>480</v>
      </c>
      <c r="E2861" s="37" t="s">
        <v>62</v>
      </c>
      <c r="F2861" s="37">
        <v>216</v>
      </c>
      <c r="G2861" s="37">
        <v>4</v>
      </c>
      <c r="H2861" s="37">
        <v>216.91436767578099</v>
      </c>
      <c r="I2861" s="37">
        <v>5.6535372734069798</v>
      </c>
      <c r="J2861" s="37">
        <v>49.3250732421875</v>
      </c>
      <c r="K2861" s="37">
        <v>5.25063133239746</v>
      </c>
      <c r="L2861" s="37">
        <v>41.312057495117202</v>
      </c>
      <c r="M2861" s="37">
        <v>0.77785801887512196</v>
      </c>
      <c r="N2861" s="37">
        <v>10.5528764724731</v>
      </c>
      <c r="O2861" s="37">
        <v>0</v>
      </c>
      <c r="P2861" s="37">
        <v>0</v>
      </c>
      <c r="Q2861" s="37">
        <v>1.2876980006694801E-2</v>
      </c>
      <c r="R2861" s="37">
        <v>25</v>
      </c>
      <c r="S2861" s="37">
        <v>0.77081692218780495</v>
      </c>
      <c r="T2861" s="37">
        <v>1016.85211181641</v>
      </c>
      <c r="U2861" s="37">
        <v>2442.79956054687</v>
      </c>
      <c r="V2861" s="13"/>
      <c r="W2861" s="13"/>
      <c r="X2861" s="13"/>
      <c r="Y2861" s="13"/>
      <c r="Z2861" s="13"/>
      <c r="AA2861" s="13"/>
    </row>
    <row r="2862" spans="1:27" ht="15.75" customHeight="1" x14ac:dyDescent="0.2">
      <c r="A2862" s="13"/>
      <c r="B2862" s="37" t="str">
        <f>"CRS25WT72M19891"</f>
        <v>CRS25WT72M19891</v>
      </c>
      <c r="C2862" s="38">
        <v>45919</v>
      </c>
      <c r="D2862" s="37" t="s">
        <v>481</v>
      </c>
      <c r="E2862" s="37" t="s">
        <v>62</v>
      </c>
      <c r="F2862" s="37">
        <v>215</v>
      </c>
      <c r="G2862" s="37">
        <v>4</v>
      </c>
      <c r="H2862" s="37">
        <v>215.91194152832</v>
      </c>
      <c r="I2862" s="37">
        <v>5.61985063552856</v>
      </c>
      <c r="J2862" s="37">
        <v>49.517688751220703</v>
      </c>
      <c r="K2862" s="37">
        <v>5.1653823852539098</v>
      </c>
      <c r="L2862" s="37">
        <v>41.799800872802699</v>
      </c>
      <c r="M2862" s="37">
        <v>0.77587455511093095</v>
      </c>
      <c r="N2862" s="37">
        <v>10.504108428955099</v>
      </c>
      <c r="O2862" s="37">
        <v>0</v>
      </c>
      <c r="P2862" s="37">
        <v>0</v>
      </c>
      <c r="Q2862" s="37">
        <v>1.13095231354237E-2</v>
      </c>
      <c r="R2862" s="37">
        <v>25</v>
      </c>
      <c r="S2862" s="37">
        <v>0.73949795961380005</v>
      </c>
      <c r="T2862" s="37">
        <v>1025.30834960938</v>
      </c>
      <c r="U2862" s="37">
        <v>2290.98950195313</v>
      </c>
      <c r="V2862" s="13"/>
      <c r="W2862" s="13"/>
      <c r="X2862" s="13"/>
      <c r="Y2862" s="13"/>
      <c r="Z2862" s="13"/>
      <c r="AA2862" s="13"/>
    </row>
    <row r="2863" spans="1:27" ht="15.75" customHeight="1" x14ac:dyDescent="0.2">
      <c r="A2863" s="13"/>
      <c r="B2863" s="37" t="str">
        <f>"CRS25WT72M19893"</f>
        <v>CRS25WT72M19893</v>
      </c>
      <c r="C2863" s="38">
        <v>45919</v>
      </c>
      <c r="D2863" s="37" t="s">
        <v>482</v>
      </c>
      <c r="E2863" s="37" t="s">
        <v>62</v>
      </c>
      <c r="F2863" s="37">
        <v>214</v>
      </c>
      <c r="G2863" s="37">
        <v>4</v>
      </c>
      <c r="H2863" s="37">
        <v>214.545822143555</v>
      </c>
      <c r="I2863" s="37">
        <v>5.5850119590759304</v>
      </c>
      <c r="J2863" s="37">
        <v>49.5981636047363</v>
      </c>
      <c r="K2863" s="37">
        <v>5.1536273956298801</v>
      </c>
      <c r="L2863" s="37">
        <v>41.630058288574197</v>
      </c>
      <c r="M2863" s="37">
        <v>0.77451592683792103</v>
      </c>
      <c r="N2863" s="37">
        <v>10.4376468658447</v>
      </c>
      <c r="O2863" s="37">
        <v>0</v>
      </c>
      <c r="P2863" s="37">
        <v>0</v>
      </c>
      <c r="Q2863" s="37">
        <v>2.2896904498338699E-2</v>
      </c>
      <c r="R2863" s="37">
        <v>25</v>
      </c>
      <c r="S2863" s="37">
        <v>0.77319729328155495</v>
      </c>
      <c r="T2863" s="37">
        <v>1020.39685058594</v>
      </c>
      <c r="U2863" s="37">
        <v>1496.38134765625</v>
      </c>
      <c r="V2863" s="13"/>
      <c r="W2863" s="13"/>
      <c r="X2863" s="13"/>
      <c r="Y2863" s="13"/>
      <c r="Z2863" s="13"/>
      <c r="AA2863" s="13"/>
    </row>
    <row r="2864" spans="1:27" ht="15.75" customHeight="1" x14ac:dyDescent="0.2">
      <c r="A2864" s="13"/>
      <c r="B2864" s="37" t="str">
        <f>"CRS25WT72M19894"</f>
        <v>CRS25WT72M19894</v>
      </c>
      <c r="C2864" s="38">
        <v>45919</v>
      </c>
      <c r="D2864" s="37" t="s">
        <v>483</v>
      </c>
      <c r="E2864" s="37" t="s">
        <v>62</v>
      </c>
      <c r="F2864" s="37">
        <v>218</v>
      </c>
      <c r="G2864" s="37">
        <v>4</v>
      </c>
      <c r="H2864" s="37">
        <v>218.49301147460901</v>
      </c>
      <c r="I2864" s="37">
        <v>5.6164011955261204</v>
      </c>
      <c r="J2864" s="37">
        <v>49.573081970214801</v>
      </c>
      <c r="K2864" s="37">
        <v>5.24627733230591</v>
      </c>
      <c r="L2864" s="37">
        <v>41.647247314453097</v>
      </c>
      <c r="M2864" s="37">
        <v>0.784753918647766</v>
      </c>
      <c r="N2864" s="37">
        <v>10.629676818847701</v>
      </c>
      <c r="O2864" s="37">
        <v>0</v>
      </c>
      <c r="P2864" s="37">
        <v>0</v>
      </c>
      <c r="Q2864" s="37">
        <v>2.2700931876897801E-2</v>
      </c>
      <c r="R2864" s="37">
        <v>25</v>
      </c>
      <c r="S2864" s="37">
        <v>0.75870054960250899</v>
      </c>
      <c r="T2864" s="37">
        <v>1037.01342773438</v>
      </c>
      <c r="U2864" s="37">
        <v>3100.23706054687</v>
      </c>
      <c r="V2864" s="13"/>
      <c r="W2864" s="13"/>
      <c r="X2864" s="13"/>
      <c r="Y2864" s="13"/>
      <c r="Z2864" s="13"/>
      <c r="AA2864" s="13"/>
    </row>
    <row r="2865" spans="1:27" ht="15.75" customHeight="1" x14ac:dyDescent="0.2">
      <c r="A2865" s="13"/>
      <c r="B2865" s="37" t="str">
        <f>"CRS25WT72M19895"</f>
        <v>CRS25WT72M19895</v>
      </c>
      <c r="C2865" s="38">
        <v>45919</v>
      </c>
      <c r="D2865" s="37" t="s">
        <v>484</v>
      </c>
      <c r="E2865" s="37" t="s">
        <v>62</v>
      </c>
      <c r="F2865" s="37">
        <v>217</v>
      </c>
      <c r="G2865" s="37">
        <v>4</v>
      </c>
      <c r="H2865" s="37">
        <v>217.39447021484401</v>
      </c>
      <c r="I2865" s="37">
        <v>5.5946102142334002</v>
      </c>
      <c r="J2865" s="37">
        <v>49.702701568603501</v>
      </c>
      <c r="K2865" s="37">
        <v>5.19417428970337</v>
      </c>
      <c r="L2865" s="37">
        <v>41.853515625</v>
      </c>
      <c r="M2865" s="37">
        <v>0.78180539608001698</v>
      </c>
      <c r="N2865" s="37">
        <v>10.5762329101562</v>
      </c>
      <c r="O2865" s="37">
        <v>0</v>
      </c>
      <c r="P2865" s="37">
        <v>0</v>
      </c>
      <c r="Q2865" s="37">
        <v>1.5081845223903699E-2</v>
      </c>
      <c r="R2865" s="37">
        <v>25</v>
      </c>
      <c r="S2865" s="37">
        <v>0.76015222072601296</v>
      </c>
      <c r="T2865" s="37">
        <v>1007.66241455078</v>
      </c>
      <c r="U2865" s="37">
        <v>1943.0234375</v>
      </c>
      <c r="V2865" s="13"/>
      <c r="W2865" s="13"/>
      <c r="X2865" s="13"/>
      <c r="Y2865" s="13"/>
      <c r="Z2865" s="13"/>
      <c r="AA2865" s="13"/>
    </row>
    <row r="2866" spans="1:27" ht="15.75" customHeight="1" x14ac:dyDescent="0.2">
      <c r="A2866" s="13"/>
      <c r="B2866" s="37" t="str">
        <f>"CRS25WT72M19896"</f>
        <v>CRS25WT72M19896</v>
      </c>
      <c r="C2866" s="38">
        <v>45919</v>
      </c>
      <c r="D2866" s="37" t="s">
        <v>485</v>
      </c>
      <c r="E2866" s="37" t="s">
        <v>62</v>
      </c>
      <c r="F2866" s="37">
        <v>215</v>
      </c>
      <c r="G2866" s="37">
        <v>4</v>
      </c>
      <c r="H2866" s="37">
        <v>215.76670837402301</v>
      </c>
      <c r="I2866" s="37">
        <v>5.6221370697021502</v>
      </c>
      <c r="J2866" s="37">
        <v>49.737968444824197</v>
      </c>
      <c r="K2866" s="37">
        <v>5.1805486679077104</v>
      </c>
      <c r="L2866" s="37">
        <v>41.6493949890137</v>
      </c>
      <c r="M2866" s="37">
        <v>0.77160489559173595</v>
      </c>
      <c r="N2866" s="37">
        <v>10.497042655944799</v>
      </c>
      <c r="O2866" s="37">
        <v>0</v>
      </c>
      <c r="P2866" s="37">
        <v>0</v>
      </c>
      <c r="Q2866" s="37">
        <v>1.37897012755275E-2</v>
      </c>
      <c r="R2866" s="37">
        <v>25</v>
      </c>
      <c r="S2866" s="37">
        <v>0.784801185131073</v>
      </c>
      <c r="T2866" s="37">
        <v>1025.32507324219</v>
      </c>
      <c r="U2866" s="37">
        <v>2102.90283203125</v>
      </c>
      <c r="V2866" s="13"/>
      <c r="W2866" s="13"/>
      <c r="X2866" s="13"/>
      <c r="Y2866" s="13"/>
      <c r="Z2866" s="13"/>
      <c r="AA2866" s="13"/>
    </row>
    <row r="2867" spans="1:27" ht="15.75" customHeight="1" x14ac:dyDescent="0.2">
      <c r="A2867" s="13"/>
      <c r="B2867" s="37" t="str">
        <f>"CRS25WT72M19897"</f>
        <v>CRS25WT72M19897</v>
      </c>
      <c r="C2867" s="38">
        <v>45919</v>
      </c>
      <c r="D2867" s="37" t="s">
        <v>486</v>
      </c>
      <c r="E2867" s="37" t="s">
        <v>62</v>
      </c>
      <c r="F2867" s="37">
        <v>217</v>
      </c>
      <c r="G2867" s="37">
        <v>4</v>
      </c>
      <c r="H2867" s="37">
        <v>217.53631591796901</v>
      </c>
      <c r="I2867" s="37">
        <v>5.6685738563537598</v>
      </c>
      <c r="J2867" s="37">
        <v>49.689365386962898</v>
      </c>
      <c r="K2867" s="37">
        <v>5.2133545875549299</v>
      </c>
      <c r="L2867" s="37">
        <v>41.7267456054687</v>
      </c>
      <c r="M2867" s="37">
        <v>0.77231508493423495</v>
      </c>
      <c r="N2867" s="37">
        <v>10.583133697509799</v>
      </c>
      <c r="O2867" s="37">
        <v>0</v>
      </c>
      <c r="P2867" s="37">
        <v>0</v>
      </c>
      <c r="Q2867" s="37">
        <v>1.2619047425687299E-2</v>
      </c>
      <c r="R2867" s="37">
        <v>25</v>
      </c>
      <c r="S2867" s="37">
        <v>0.77981072664260898</v>
      </c>
      <c r="T2867" s="37">
        <v>1008.56396484375</v>
      </c>
      <c r="U2867" s="37">
        <v>1642.20178222656</v>
      </c>
      <c r="V2867" s="13"/>
      <c r="W2867" s="13"/>
      <c r="X2867" s="13"/>
      <c r="Y2867" s="13"/>
      <c r="Z2867" s="13"/>
      <c r="AA2867" s="13"/>
    </row>
    <row r="2868" spans="1:27" ht="15.75" customHeight="1" x14ac:dyDescent="0.2">
      <c r="A2868" s="13"/>
      <c r="B2868" s="37" t="str">
        <f>"CRS25WT72M19898"</f>
        <v>CRS25WT72M19898</v>
      </c>
      <c r="C2868" s="38">
        <v>45919</v>
      </c>
      <c r="D2868" s="37" t="s">
        <v>487</v>
      </c>
      <c r="E2868" s="37" t="s">
        <v>62</v>
      </c>
      <c r="F2868" s="37">
        <v>214</v>
      </c>
      <c r="G2868" s="37">
        <v>4</v>
      </c>
      <c r="H2868" s="37">
        <v>214.91244506835901</v>
      </c>
      <c r="I2868" s="37">
        <v>5.6023612022399902</v>
      </c>
      <c r="J2868" s="37">
        <v>49.656219482421903</v>
      </c>
      <c r="K2868" s="37">
        <v>5.1555161476135298</v>
      </c>
      <c r="L2868" s="37">
        <v>41.685920715332003</v>
      </c>
      <c r="M2868" s="37">
        <v>0.77253258228302002</v>
      </c>
      <c r="N2868" s="37">
        <v>10.455482482910201</v>
      </c>
      <c r="O2868" s="37">
        <v>0</v>
      </c>
      <c r="P2868" s="37">
        <v>0</v>
      </c>
      <c r="Q2868" s="37">
        <v>1.06547614559531E-2</v>
      </c>
      <c r="R2868" s="37">
        <v>25</v>
      </c>
      <c r="S2868" s="37">
        <v>0.79095733165741</v>
      </c>
      <c r="T2868" s="37">
        <v>1009.16973876953</v>
      </c>
      <c r="U2868" s="37">
        <v>1678.02600097656</v>
      </c>
      <c r="V2868" s="13"/>
      <c r="W2868" s="13"/>
      <c r="X2868" s="13"/>
      <c r="Y2868" s="13"/>
      <c r="Z2868" s="13"/>
      <c r="AA2868" s="13"/>
    </row>
    <row r="2869" spans="1:27" ht="15.75" customHeight="1" x14ac:dyDescent="0.2">
      <c r="A2869" s="13"/>
      <c r="B2869" s="37" t="str">
        <f>"CRS25WT72M19900"</f>
        <v>CRS25WT72M19900</v>
      </c>
      <c r="C2869" s="38">
        <v>45919</v>
      </c>
      <c r="D2869" s="37" t="s">
        <v>488</v>
      </c>
      <c r="E2869" s="37" t="s">
        <v>62</v>
      </c>
      <c r="F2869" s="37">
        <v>214</v>
      </c>
      <c r="G2869" s="37">
        <v>4</v>
      </c>
      <c r="H2869" s="37">
        <v>214.22665405273401</v>
      </c>
      <c r="I2869" s="37">
        <v>5.5825748443603498</v>
      </c>
      <c r="J2869" s="37">
        <v>49.519397735595703</v>
      </c>
      <c r="K2869" s="37">
        <v>5.1563405990600604</v>
      </c>
      <c r="L2869" s="37">
        <v>41.546260833740199</v>
      </c>
      <c r="M2869" s="37">
        <v>0.77493202686309803</v>
      </c>
      <c r="N2869" s="37">
        <v>10.422119140625</v>
      </c>
      <c r="O2869" s="37">
        <v>0</v>
      </c>
      <c r="P2869" s="37">
        <v>0</v>
      </c>
      <c r="Q2869" s="37">
        <v>1.8224207684397701E-2</v>
      </c>
      <c r="R2869" s="37">
        <v>25</v>
      </c>
      <c r="S2869" s="37">
        <v>0.79886680841445901</v>
      </c>
      <c r="T2869" s="37">
        <v>1063.20153808594</v>
      </c>
      <c r="U2869" s="37">
        <v>2430.7900390625</v>
      </c>
      <c r="V2869" s="13"/>
      <c r="W2869" s="13"/>
      <c r="X2869" s="13"/>
      <c r="Y2869" s="13"/>
      <c r="Z2869" s="13"/>
      <c r="AA2869" s="13"/>
    </row>
    <row r="2870" spans="1:27" ht="15.75" customHeight="1" x14ac:dyDescent="0.2">
      <c r="A2870" s="13"/>
      <c r="B2870" s="37" t="str">
        <f>"CRS25WT72M19901"</f>
        <v>CRS25WT72M19901</v>
      </c>
      <c r="C2870" s="38">
        <v>45919</v>
      </c>
      <c r="D2870" s="37" t="s">
        <v>489</v>
      </c>
      <c r="E2870" s="37" t="s">
        <v>62</v>
      </c>
      <c r="F2870" s="37">
        <v>214</v>
      </c>
      <c r="G2870" s="37">
        <v>4</v>
      </c>
      <c r="H2870" s="37">
        <v>214.301834106445</v>
      </c>
      <c r="I2870" s="37">
        <v>5.5631766319274902</v>
      </c>
      <c r="J2870" s="37">
        <v>49.575119018554702</v>
      </c>
      <c r="K2870" s="37">
        <v>5.1693782806396502</v>
      </c>
      <c r="L2870" s="37">
        <v>41.456016540527301</v>
      </c>
      <c r="M2870" s="37">
        <v>0.77703267335891701</v>
      </c>
      <c r="N2870" s="37">
        <v>10.4257764816284</v>
      </c>
      <c r="O2870" s="37">
        <v>0</v>
      </c>
      <c r="P2870" s="37">
        <v>0</v>
      </c>
      <c r="Q2870" s="37">
        <v>1.5401862561702701E-2</v>
      </c>
      <c r="R2870" s="37">
        <v>25</v>
      </c>
      <c r="S2870" s="37">
        <v>0.79342859983444203</v>
      </c>
      <c r="T2870" s="37">
        <v>1071.76318359375</v>
      </c>
      <c r="U2870" s="37">
        <v>2366.92993164062</v>
      </c>
      <c r="V2870" s="13"/>
      <c r="W2870" s="13"/>
      <c r="X2870" s="13"/>
      <c r="Y2870" s="13"/>
      <c r="Z2870" s="13"/>
      <c r="AA2870" s="13"/>
    </row>
    <row r="2871" spans="1:27" ht="15.75" customHeight="1" x14ac:dyDescent="0.2">
      <c r="A2871" s="13"/>
      <c r="B2871" s="37" t="str">
        <f>"CRS25WT72M19902"</f>
        <v>CRS25WT72M19902</v>
      </c>
      <c r="C2871" s="38">
        <v>45919</v>
      </c>
      <c r="D2871" s="37" t="s">
        <v>490</v>
      </c>
      <c r="E2871" s="37" t="s">
        <v>62</v>
      </c>
      <c r="F2871" s="37">
        <v>215</v>
      </c>
      <c r="G2871" s="37">
        <v>4</v>
      </c>
      <c r="H2871" s="37">
        <v>215.21824645996099</v>
      </c>
      <c r="I2871" s="37">
        <v>5.6708922386169398</v>
      </c>
      <c r="J2871" s="37">
        <v>49.426639556884801</v>
      </c>
      <c r="K2871" s="37">
        <v>5.1995687484741202</v>
      </c>
      <c r="L2871" s="37">
        <v>41.391555786132798</v>
      </c>
      <c r="M2871" s="37">
        <v>0.76783269643783603</v>
      </c>
      <c r="N2871" s="37">
        <v>10.470359802246101</v>
      </c>
      <c r="O2871" s="37">
        <v>0</v>
      </c>
      <c r="P2871" s="37">
        <v>0</v>
      </c>
      <c r="Q2871" s="37">
        <v>2.3014014586806301E-2</v>
      </c>
      <c r="R2871" s="37">
        <v>25</v>
      </c>
      <c r="S2871" s="37">
        <v>0.78920584917068504</v>
      </c>
      <c r="T2871" s="37">
        <v>1050.4990234375</v>
      </c>
      <c r="U2871" s="37">
        <v>1254.74438476562</v>
      </c>
      <c r="V2871" s="13"/>
      <c r="W2871" s="13"/>
      <c r="X2871" s="13"/>
      <c r="Y2871" s="13"/>
      <c r="Z2871" s="13"/>
      <c r="AA2871" s="13"/>
    </row>
    <row r="2872" spans="1:27" ht="15.75" customHeight="1" x14ac:dyDescent="0.2">
      <c r="A2872" s="13"/>
      <c r="B2872" s="37" t="str">
        <f>"CRS25WT72M19903"</f>
        <v>CRS25WT72M19903</v>
      </c>
      <c r="C2872" s="38">
        <v>45919</v>
      </c>
      <c r="D2872" s="37" t="s">
        <v>491</v>
      </c>
      <c r="E2872" s="37" t="s">
        <v>62</v>
      </c>
      <c r="F2872" s="37">
        <v>214</v>
      </c>
      <c r="G2872" s="37">
        <v>4</v>
      </c>
      <c r="H2872" s="37">
        <v>214.15887451171901</v>
      </c>
      <c r="I2872" s="37">
        <v>5.6042509078979501</v>
      </c>
      <c r="J2872" s="37">
        <v>49.342807769775398</v>
      </c>
      <c r="K2872" s="37">
        <v>5.1726322174072301</v>
      </c>
      <c r="L2872" s="37">
        <v>41.402297973632798</v>
      </c>
      <c r="M2872" s="37">
        <v>0.77445226907730103</v>
      </c>
      <c r="N2872" s="37">
        <v>10.418821334838899</v>
      </c>
      <c r="O2872" s="37">
        <v>0</v>
      </c>
      <c r="P2872" s="37">
        <v>0</v>
      </c>
      <c r="Q2872" s="37">
        <v>1.4126904308795899E-2</v>
      </c>
      <c r="R2872" s="37">
        <v>25</v>
      </c>
      <c r="S2872" s="37">
        <v>0.75790399312973</v>
      </c>
      <c r="T2872" s="37">
        <v>1014.61981201172</v>
      </c>
      <c r="U2872" s="37">
        <v>1984.70190429687</v>
      </c>
      <c r="V2872" s="13"/>
      <c r="W2872" s="13"/>
      <c r="X2872" s="13"/>
      <c r="Y2872" s="13"/>
      <c r="Z2872" s="13"/>
      <c r="AA2872" s="13"/>
    </row>
    <row r="2873" spans="1:27" ht="15.75" customHeight="1" x14ac:dyDescent="0.2">
      <c r="A2873" s="13"/>
      <c r="B2873" s="37" t="str">
        <f>"CRS25WT72M19904"</f>
        <v>CRS25WT72M19904</v>
      </c>
      <c r="C2873" s="38">
        <v>45919</v>
      </c>
      <c r="D2873" s="37" t="s">
        <v>492</v>
      </c>
      <c r="E2873" s="37" t="s">
        <v>62</v>
      </c>
      <c r="F2873" s="37">
        <v>216</v>
      </c>
      <c r="G2873" s="37">
        <v>4</v>
      </c>
      <c r="H2873" s="37">
        <v>216.59684753418</v>
      </c>
      <c r="I2873" s="37">
        <v>5.6258053779601997</v>
      </c>
      <c r="J2873" s="37">
        <v>49.477340698242202</v>
      </c>
      <c r="K2873" s="37">
        <v>5.2209501266479501</v>
      </c>
      <c r="L2873" s="37">
        <v>41.486099243164098</v>
      </c>
      <c r="M2873" s="37">
        <v>0.77814596891403198</v>
      </c>
      <c r="N2873" s="37">
        <v>10.537428855896</v>
      </c>
      <c r="O2873" s="37">
        <v>0</v>
      </c>
      <c r="P2873" s="37">
        <v>0</v>
      </c>
      <c r="Q2873" s="37">
        <v>2.2974953055381799E-2</v>
      </c>
      <c r="R2873" s="37">
        <v>25</v>
      </c>
      <c r="S2873" s="37">
        <v>0.771334588527679</v>
      </c>
      <c r="T2873" s="37">
        <v>1062.06176757812</v>
      </c>
      <c r="U2873" s="37">
        <v>2686.98828125</v>
      </c>
      <c r="V2873" s="13"/>
      <c r="W2873" s="13"/>
      <c r="X2873" s="13"/>
      <c r="Y2873" s="13"/>
      <c r="Z2873" s="13"/>
      <c r="AA2873" s="13"/>
    </row>
    <row r="2874" spans="1:27" ht="15.75" customHeight="1" x14ac:dyDescent="0.2">
      <c r="A2874" s="13"/>
      <c r="B2874" s="37" t="str">
        <f>"CRS25WT72M19905"</f>
        <v>CRS25WT72M19905</v>
      </c>
      <c r="C2874" s="38">
        <v>45919</v>
      </c>
      <c r="D2874" s="37" t="s">
        <v>493</v>
      </c>
      <c r="E2874" s="37" t="s">
        <v>62</v>
      </c>
      <c r="F2874" s="37">
        <v>214</v>
      </c>
      <c r="G2874" s="37">
        <v>4</v>
      </c>
      <c r="H2874" s="37">
        <v>214.17991638183599</v>
      </c>
      <c r="I2874" s="37">
        <v>5.5879244804382298</v>
      </c>
      <c r="J2874" s="37">
        <v>49.528610229492202</v>
      </c>
      <c r="K2874" s="37">
        <v>5.1419186592101997</v>
      </c>
      <c r="L2874" s="37">
        <v>41.653694152832003</v>
      </c>
      <c r="M2874" s="37">
        <v>0.77387726306915305</v>
      </c>
      <c r="N2874" s="37">
        <v>10.4198455810547</v>
      </c>
      <c r="O2874" s="37">
        <v>0</v>
      </c>
      <c r="P2874" s="37">
        <v>0</v>
      </c>
      <c r="Q2874" s="37">
        <v>1.37897012755275E-2</v>
      </c>
      <c r="R2874" s="37">
        <v>25</v>
      </c>
      <c r="S2874" s="37">
        <v>0.77347892522811901</v>
      </c>
      <c r="T2874" s="37">
        <v>1005.97412109375</v>
      </c>
      <c r="U2874" s="37">
        <v>2836.13012695313</v>
      </c>
      <c r="V2874" s="13"/>
      <c r="W2874" s="13"/>
      <c r="X2874" s="13"/>
      <c r="Y2874" s="13"/>
      <c r="Z2874" s="13"/>
      <c r="AA2874" s="13"/>
    </row>
    <row r="2875" spans="1:27" ht="15.75" customHeight="1" x14ac:dyDescent="0.2">
      <c r="A2875" s="13"/>
      <c r="B2875" s="37" t="str">
        <f>"CRS25WT72M19906"</f>
        <v>CRS25WT72M19906</v>
      </c>
      <c r="C2875" s="38">
        <v>45919</v>
      </c>
      <c r="D2875" s="37" t="s">
        <v>494</v>
      </c>
      <c r="E2875" s="37" t="s">
        <v>62</v>
      </c>
      <c r="F2875" s="37">
        <v>219</v>
      </c>
      <c r="G2875" s="37">
        <v>4</v>
      </c>
      <c r="H2875" s="37">
        <v>219.69549560546901</v>
      </c>
      <c r="I2875" s="37">
        <v>5.6163129806518599</v>
      </c>
      <c r="J2875" s="37">
        <v>49.426361083984403</v>
      </c>
      <c r="K2875" s="37">
        <v>5.2918043136596697</v>
      </c>
      <c r="L2875" s="37">
        <v>41.516178131103501</v>
      </c>
      <c r="M2875" s="37">
        <v>0.79142761230468694</v>
      </c>
      <c r="N2875" s="37">
        <v>10.688178062439</v>
      </c>
      <c r="O2875" s="37">
        <v>0</v>
      </c>
      <c r="P2875" s="37">
        <v>0</v>
      </c>
      <c r="Q2875" s="37">
        <v>1.5238094143569501E-2</v>
      </c>
      <c r="R2875" s="37">
        <v>25</v>
      </c>
      <c r="S2875" s="37">
        <v>0.77099102735519398</v>
      </c>
      <c r="T2875" s="37">
        <v>1007.01226806641</v>
      </c>
      <c r="U2875" s="37">
        <v>4514.1650390625</v>
      </c>
      <c r="V2875" s="13"/>
      <c r="W2875" s="13"/>
      <c r="X2875" s="13"/>
      <c r="Y2875" s="13"/>
      <c r="Z2875" s="13"/>
      <c r="AA2875" s="13"/>
    </row>
    <row r="2876" spans="1:27" ht="15.75" customHeight="1" x14ac:dyDescent="0.2">
      <c r="A2876" s="13"/>
      <c r="B2876" s="37" t="str">
        <f>"CRS25WT72M19907"</f>
        <v>CRS25WT72M19907</v>
      </c>
      <c r="C2876" s="38">
        <v>45919</v>
      </c>
      <c r="D2876" s="37" t="s">
        <v>495</v>
      </c>
      <c r="E2876" s="37" t="s">
        <v>62</v>
      </c>
      <c r="F2876" s="37">
        <v>217</v>
      </c>
      <c r="G2876" s="37">
        <v>4</v>
      </c>
      <c r="H2876" s="37">
        <v>217.29986572265599</v>
      </c>
      <c r="I2876" s="37">
        <v>5.6135964393615696</v>
      </c>
      <c r="J2876" s="37">
        <v>49.400104522705099</v>
      </c>
      <c r="K2876" s="37">
        <v>5.2419686317443803</v>
      </c>
      <c r="L2876" s="37">
        <v>41.453868865966797</v>
      </c>
      <c r="M2876" s="37">
        <v>0.78359276056289695</v>
      </c>
      <c r="N2876" s="37">
        <v>10.5716304779053</v>
      </c>
      <c r="O2876" s="37">
        <v>0</v>
      </c>
      <c r="P2876" s="37">
        <v>0</v>
      </c>
      <c r="Q2876" s="37">
        <v>1.3809213414788199E-2</v>
      </c>
      <c r="R2876" s="37">
        <v>25</v>
      </c>
      <c r="S2876" s="37">
        <v>0.76887249946594205</v>
      </c>
      <c r="T2876" s="37">
        <v>1017.93737792969</v>
      </c>
      <c r="U2876" s="37">
        <v>2737.53759765625</v>
      </c>
      <c r="V2876" s="13"/>
      <c r="W2876" s="13"/>
      <c r="X2876" s="13"/>
      <c r="Y2876" s="13"/>
      <c r="Z2876" s="13"/>
      <c r="AA2876" s="13"/>
    </row>
    <row r="2877" spans="1:27" ht="15.75" customHeight="1" x14ac:dyDescent="0.2">
      <c r="A2877" s="13"/>
      <c r="B2877" s="37" t="str">
        <f>"CRS25WT72M19908"</f>
        <v>CRS25WT72M19908</v>
      </c>
      <c r="C2877" s="38">
        <v>45919</v>
      </c>
      <c r="D2877" s="37" t="s">
        <v>496</v>
      </c>
      <c r="E2877" s="37" t="s">
        <v>62</v>
      </c>
      <c r="F2877" s="37">
        <v>214</v>
      </c>
      <c r="G2877" s="37">
        <v>4</v>
      </c>
      <c r="H2877" s="37">
        <v>214.20553588867199</v>
      </c>
      <c r="I2877" s="37">
        <v>5.55287408828735</v>
      </c>
      <c r="J2877" s="37">
        <v>49.371681213378899</v>
      </c>
      <c r="K2877" s="37">
        <v>5.1603689193725604</v>
      </c>
      <c r="L2877" s="37">
        <v>41.509735107421903</v>
      </c>
      <c r="M2877" s="37">
        <v>0.78133082389831499</v>
      </c>
      <c r="N2877" s="37">
        <v>10.4210910797119</v>
      </c>
      <c r="O2877" s="37">
        <v>0</v>
      </c>
      <c r="P2877" s="37">
        <v>0</v>
      </c>
      <c r="Q2877" s="37">
        <v>1.37897012755275E-2</v>
      </c>
      <c r="R2877" s="37">
        <v>25</v>
      </c>
      <c r="S2877" s="37">
        <v>0.75624072551727295</v>
      </c>
      <c r="T2877" s="37">
        <v>1003.11199951172</v>
      </c>
      <c r="U2877" s="37">
        <v>2666.15063476562</v>
      </c>
      <c r="V2877" s="13"/>
      <c r="W2877" s="13"/>
      <c r="X2877" s="13"/>
      <c r="Y2877" s="13"/>
      <c r="Z2877" s="13"/>
      <c r="AA2877" s="13"/>
    </row>
    <row r="2878" spans="1:27" ht="15.75" customHeight="1" x14ac:dyDescent="0.2">
      <c r="A2878" s="13"/>
      <c r="B2878" s="37" t="str">
        <f>"CRS25WT72M19909"</f>
        <v>CRS25WT72M19909</v>
      </c>
      <c r="C2878" s="38">
        <v>45919</v>
      </c>
      <c r="D2878" s="37" t="s">
        <v>497</v>
      </c>
      <c r="E2878" s="37" t="s">
        <v>62</v>
      </c>
      <c r="F2878" s="37">
        <v>215</v>
      </c>
      <c r="G2878" s="37">
        <v>4</v>
      </c>
      <c r="H2878" s="37">
        <v>215.37066650390599</v>
      </c>
      <c r="I2878" s="37">
        <v>5.6564025878906303</v>
      </c>
      <c r="J2878" s="37">
        <v>49.453548431396499</v>
      </c>
      <c r="K2878" s="37">
        <v>5.1787867546081499</v>
      </c>
      <c r="L2878" s="37">
        <v>41.587085723877003</v>
      </c>
      <c r="M2878" s="37">
        <v>0.76992565393447898</v>
      </c>
      <c r="N2878" s="37">
        <v>10.4777746200562</v>
      </c>
      <c r="O2878" s="37">
        <v>0</v>
      </c>
      <c r="P2878" s="37">
        <v>0</v>
      </c>
      <c r="Q2878" s="37">
        <v>1.38095235452056E-2</v>
      </c>
      <c r="R2878" s="37">
        <v>25</v>
      </c>
      <c r="S2878" s="37">
        <v>0.758938848972321</v>
      </c>
      <c r="T2878" s="37">
        <v>995.96142578125</v>
      </c>
      <c r="U2878" s="37">
        <v>1884.20654296875</v>
      </c>
      <c r="V2878" s="13"/>
      <c r="W2878" s="13"/>
      <c r="X2878" s="13"/>
      <c r="Y2878" s="13"/>
      <c r="Z2878" s="13"/>
      <c r="AA2878" s="13"/>
    </row>
    <row r="2879" spans="1:27" ht="15.75" customHeight="1" x14ac:dyDescent="0.2">
      <c r="A2879" s="13"/>
      <c r="B2879" s="37" t="str">
        <f>"CRS25WT72M19910"</f>
        <v>CRS25WT72M19910</v>
      </c>
      <c r="C2879" s="38">
        <v>45919</v>
      </c>
      <c r="D2879" s="37" t="s">
        <v>498</v>
      </c>
      <c r="E2879" s="37" t="s">
        <v>62</v>
      </c>
      <c r="F2879" s="37">
        <v>215</v>
      </c>
      <c r="G2879" s="37">
        <v>4</v>
      </c>
      <c r="H2879" s="37">
        <v>215.647384643555</v>
      </c>
      <c r="I2879" s="37">
        <v>5.5829358100891104</v>
      </c>
      <c r="J2879" s="37">
        <v>49.562740325927699</v>
      </c>
      <c r="K2879" s="37">
        <v>5.18570899963379</v>
      </c>
      <c r="L2879" s="37">
        <v>41.584938049316399</v>
      </c>
      <c r="M2879" s="37">
        <v>0.77933871746063199</v>
      </c>
      <c r="N2879" s="37">
        <v>10.4912376403809</v>
      </c>
      <c r="O2879" s="37">
        <v>0</v>
      </c>
      <c r="P2879" s="37">
        <v>0</v>
      </c>
      <c r="Q2879" s="37">
        <v>1.06352306902409E-2</v>
      </c>
      <c r="R2879" s="37">
        <v>25</v>
      </c>
      <c r="S2879" s="37">
        <v>0.78753131628036499</v>
      </c>
      <c r="T2879" s="37">
        <v>997.583740234375</v>
      </c>
      <c r="U2879" s="37">
        <v>1954.59692382813</v>
      </c>
      <c r="V2879" s="13"/>
      <c r="W2879" s="13"/>
      <c r="X2879" s="13"/>
      <c r="Y2879" s="13"/>
      <c r="Z2879" s="13"/>
      <c r="AA2879" s="13"/>
    </row>
    <row r="2880" spans="1:27" ht="15.75" customHeight="1" x14ac:dyDescent="0.2">
      <c r="A2880" s="13"/>
      <c r="B2880" s="37" t="str">
        <f>"CRS25WT72M19911"</f>
        <v>CRS25WT72M19911</v>
      </c>
      <c r="C2880" s="38">
        <v>45919</v>
      </c>
      <c r="D2880" s="37" t="s">
        <v>499</v>
      </c>
      <c r="E2880" s="37" t="s">
        <v>62</v>
      </c>
      <c r="F2880" s="37">
        <v>215</v>
      </c>
      <c r="G2880" s="37">
        <v>4</v>
      </c>
      <c r="H2880" s="37">
        <v>215.26988220214801</v>
      </c>
      <c r="I2880" s="37">
        <v>5.6761941909790004</v>
      </c>
      <c r="J2880" s="37">
        <v>49.544200897216797</v>
      </c>
      <c r="K2880" s="37">
        <v>5.1579761505126998</v>
      </c>
      <c r="L2880" s="37">
        <v>41.735340118408203</v>
      </c>
      <c r="M2880" s="37">
        <v>0.76547884941101096</v>
      </c>
      <c r="N2880" s="37">
        <v>10.472871780395501</v>
      </c>
      <c r="O2880" s="37">
        <v>0</v>
      </c>
      <c r="P2880" s="37">
        <v>0</v>
      </c>
      <c r="Q2880" s="37">
        <v>1.14384898915887E-2</v>
      </c>
      <c r="R2880" s="37">
        <v>25</v>
      </c>
      <c r="S2880" s="37">
        <v>0.75474226474761996</v>
      </c>
      <c r="T2880" s="37">
        <v>1000.52813720703</v>
      </c>
      <c r="U2880" s="37">
        <v>1610.01574707031</v>
      </c>
      <c r="V2880" s="13"/>
      <c r="W2880" s="13"/>
      <c r="X2880" s="13"/>
      <c r="Y2880" s="13"/>
      <c r="Z2880" s="13"/>
      <c r="AA2880" s="13"/>
    </row>
    <row r="2881" spans="1:27" ht="15.75" customHeight="1" x14ac:dyDescent="0.2">
      <c r="A2881" s="13"/>
      <c r="B2881" s="37" t="str">
        <f>"CRS25WT72M19912"</f>
        <v>CRS25WT72M19912</v>
      </c>
      <c r="C2881" s="38">
        <v>45919</v>
      </c>
      <c r="D2881" s="37" t="s">
        <v>500</v>
      </c>
      <c r="E2881" s="37" t="s">
        <v>62</v>
      </c>
      <c r="F2881" s="37">
        <v>214</v>
      </c>
      <c r="G2881" s="37">
        <v>4</v>
      </c>
      <c r="H2881" s="37">
        <v>214.89178466796901</v>
      </c>
      <c r="I2881" s="37">
        <v>5.6072978973388699</v>
      </c>
      <c r="J2881" s="37">
        <v>49.475479125976598</v>
      </c>
      <c r="K2881" s="37">
        <v>5.1683402061462402</v>
      </c>
      <c r="L2881" s="37">
        <v>41.5784912109375</v>
      </c>
      <c r="M2881" s="37">
        <v>0.77459764480590798</v>
      </c>
      <c r="N2881" s="37">
        <v>10.4544773101807</v>
      </c>
      <c r="O2881" s="37">
        <v>0</v>
      </c>
      <c r="P2881" s="37">
        <v>0</v>
      </c>
      <c r="Q2881" s="37">
        <v>1.5406744554638901E-2</v>
      </c>
      <c r="R2881" s="37">
        <v>25</v>
      </c>
      <c r="S2881" s="37">
        <v>0.76054131984710704</v>
      </c>
      <c r="T2881" s="37">
        <v>993.72253417968795</v>
      </c>
      <c r="U2881" s="37">
        <v>2058.08154296875</v>
      </c>
      <c r="V2881" s="13"/>
      <c r="W2881" s="13"/>
      <c r="X2881" s="13"/>
      <c r="Y2881" s="13"/>
      <c r="Z2881" s="13"/>
      <c r="AA2881" s="13"/>
    </row>
    <row r="2882" spans="1:27" ht="15.75" customHeight="1" x14ac:dyDescent="0.2">
      <c r="A2882" s="13"/>
      <c r="B2882" s="37" t="str">
        <f>"CRS25WT72M19913"</f>
        <v>CRS25WT72M19913</v>
      </c>
      <c r="C2882" s="38">
        <v>45919</v>
      </c>
      <c r="D2882" s="37" t="s">
        <v>501</v>
      </c>
      <c r="E2882" s="37" t="s">
        <v>62</v>
      </c>
      <c r="F2882" s="37">
        <v>215</v>
      </c>
      <c r="G2882" s="37">
        <v>4</v>
      </c>
      <c r="H2882" s="37">
        <v>215.01617431640599</v>
      </c>
      <c r="I2882" s="37">
        <v>5.68440961837769</v>
      </c>
      <c r="J2882" s="37">
        <v>49.5946235656738</v>
      </c>
      <c r="K2882" s="37">
        <v>5.1844596862793004</v>
      </c>
      <c r="L2882" s="37">
        <v>41.473209381103501</v>
      </c>
      <c r="M2882" s="37">
        <v>0.76269549131393399</v>
      </c>
      <c r="N2882" s="37">
        <v>10.460529327392599</v>
      </c>
      <c r="O2882" s="37">
        <v>0</v>
      </c>
      <c r="P2882" s="37">
        <v>0</v>
      </c>
      <c r="Q2882" s="37">
        <v>1.2266632169485101E-2</v>
      </c>
      <c r="R2882" s="37">
        <v>25</v>
      </c>
      <c r="S2882" s="37">
        <v>0.79029256105422996</v>
      </c>
      <c r="T2882" s="37">
        <v>1105.9384765625</v>
      </c>
      <c r="U2882" s="37">
        <v>1428.02661132812</v>
      </c>
      <c r="V2882" s="13"/>
      <c r="W2882" s="13"/>
      <c r="X2882" s="13"/>
      <c r="Y2882" s="13"/>
      <c r="Z2882" s="13"/>
      <c r="AA2882" s="13"/>
    </row>
    <row r="2883" spans="1:27" ht="15.75" customHeight="1" x14ac:dyDescent="0.2">
      <c r="A2883" s="13"/>
      <c r="B2883" s="37" t="str">
        <f>"CRS25WT72M19914"</f>
        <v>CRS25WT72M19914</v>
      </c>
      <c r="C2883" s="38">
        <v>45919</v>
      </c>
      <c r="D2883" s="37" t="s">
        <v>502</v>
      </c>
      <c r="E2883" s="37" t="s">
        <v>62</v>
      </c>
      <c r="F2883" s="37">
        <v>216</v>
      </c>
      <c r="G2883" s="37">
        <v>4</v>
      </c>
      <c r="H2883" s="37">
        <v>216.18243408203099</v>
      </c>
      <c r="I2883" s="37">
        <v>5.5897169113159197</v>
      </c>
      <c r="J2883" s="37">
        <v>49.472713470458999</v>
      </c>
      <c r="K2883" s="37">
        <v>5.1926727294921902</v>
      </c>
      <c r="L2883" s="37">
        <v>41.632205963134801</v>
      </c>
      <c r="M2883" s="37">
        <v>0.78174453973770097</v>
      </c>
      <c r="N2883" s="37">
        <v>10.5172672271729</v>
      </c>
      <c r="O2883" s="37">
        <v>0</v>
      </c>
      <c r="P2883" s="37">
        <v>0</v>
      </c>
      <c r="Q2883" s="37">
        <v>1.41269750893116E-2</v>
      </c>
      <c r="R2883" s="37">
        <v>25</v>
      </c>
      <c r="S2883" s="37">
        <v>0.75882190465927102</v>
      </c>
      <c r="T2883" s="37">
        <v>1009.13800048828</v>
      </c>
      <c r="U2883" s="37">
        <v>4329.27294921875</v>
      </c>
      <c r="V2883" s="13"/>
      <c r="W2883" s="13"/>
      <c r="X2883" s="13"/>
      <c r="Y2883" s="13"/>
      <c r="Z2883" s="13"/>
      <c r="AA2883" s="13"/>
    </row>
    <row r="2884" spans="1:27" ht="15.75" customHeight="1" x14ac:dyDescent="0.2">
      <c r="A2884" s="13"/>
      <c r="B2884" s="37" t="str">
        <f>"CRS25WT72M19915"</f>
        <v>CRS25WT72M19915</v>
      </c>
      <c r="C2884" s="38">
        <v>45919</v>
      </c>
      <c r="D2884" s="37" t="s">
        <v>503</v>
      </c>
      <c r="E2884" s="37" t="s">
        <v>62</v>
      </c>
      <c r="F2884" s="37">
        <v>218</v>
      </c>
      <c r="G2884" s="37">
        <v>4</v>
      </c>
      <c r="H2884" s="37">
        <v>218.80386352539099</v>
      </c>
      <c r="I2884" s="37">
        <v>5.6063146591186497</v>
      </c>
      <c r="J2884" s="37">
        <v>49.471626281738303</v>
      </c>
      <c r="K2884" s="37">
        <v>5.2785224914550799</v>
      </c>
      <c r="L2884" s="37">
        <v>41.4517211914063</v>
      </c>
      <c r="M2884" s="37">
        <v>0.788898885250092</v>
      </c>
      <c r="N2884" s="37">
        <v>10.6448001861572</v>
      </c>
      <c r="O2884" s="37">
        <v>0</v>
      </c>
      <c r="P2884" s="37">
        <v>0</v>
      </c>
      <c r="Q2884" s="37">
        <v>1.12707801163197E-2</v>
      </c>
      <c r="R2884" s="37">
        <v>25</v>
      </c>
      <c r="S2884" s="37">
        <v>0.73866647481918302</v>
      </c>
      <c r="T2884" s="37">
        <v>1028.80908203125</v>
      </c>
      <c r="U2884" s="37">
        <v>3795.68481445313</v>
      </c>
      <c r="V2884" s="13"/>
      <c r="W2884" s="13"/>
      <c r="X2884" s="13"/>
      <c r="Y2884" s="13"/>
      <c r="Z2884" s="13"/>
      <c r="AA2884" s="13"/>
    </row>
    <row r="2885" spans="1:27" ht="15.75" customHeight="1" x14ac:dyDescent="0.2">
      <c r="A2885" s="13"/>
      <c r="B2885" s="37" t="str">
        <f>"CRS25WT72M19916"</f>
        <v>CRS25WT72M19916</v>
      </c>
      <c r="C2885" s="38">
        <v>45919</v>
      </c>
      <c r="D2885" s="37" t="s">
        <v>504</v>
      </c>
      <c r="E2885" s="37" t="s">
        <v>62</v>
      </c>
      <c r="F2885" s="37">
        <v>215</v>
      </c>
      <c r="G2885" s="37">
        <v>4</v>
      </c>
      <c r="H2885" s="37">
        <v>215.60577392578099</v>
      </c>
      <c r="I2885" s="37">
        <v>5.6123819351196298</v>
      </c>
      <c r="J2885" s="37">
        <v>49.666229248046903</v>
      </c>
      <c r="K2885" s="37">
        <v>5.1769509315490696</v>
      </c>
      <c r="L2885" s="37">
        <v>41.647247314453097</v>
      </c>
      <c r="M2885" s="37">
        <v>0.77348512411117598</v>
      </c>
      <c r="N2885" s="37">
        <v>10.4892129898071</v>
      </c>
      <c r="O2885" s="37">
        <v>0</v>
      </c>
      <c r="P2885" s="37">
        <v>0</v>
      </c>
      <c r="Q2885" s="37">
        <v>1.06352306902409E-2</v>
      </c>
      <c r="R2885" s="37">
        <v>25</v>
      </c>
      <c r="S2885" s="37">
        <v>0.79118686914444003</v>
      </c>
      <c r="T2885" s="37">
        <v>1030.58959960938</v>
      </c>
      <c r="U2885" s="37">
        <v>2002.99609375</v>
      </c>
      <c r="V2885" s="13"/>
      <c r="W2885" s="13"/>
      <c r="X2885" s="13"/>
      <c r="Y2885" s="13"/>
      <c r="Z2885" s="13"/>
      <c r="AA2885" s="13"/>
    </row>
    <row r="2886" spans="1:27" ht="15.75" customHeight="1" x14ac:dyDescent="0.2">
      <c r="A2886" s="13"/>
      <c r="B2886" s="37" t="str">
        <f>"CRS25WT72M19919"</f>
        <v>CRS25WT72M19919</v>
      </c>
      <c r="C2886" s="38">
        <v>45919</v>
      </c>
      <c r="D2886" s="37" t="s">
        <v>505</v>
      </c>
      <c r="E2886" s="37" t="s">
        <v>62</v>
      </c>
      <c r="F2886" s="37">
        <v>219</v>
      </c>
      <c r="G2886" s="37">
        <v>4</v>
      </c>
      <c r="H2886" s="37">
        <v>219.71203613281301</v>
      </c>
      <c r="I2886" s="37">
        <v>5.6503639221191397</v>
      </c>
      <c r="J2886" s="37">
        <v>49.3177680969238</v>
      </c>
      <c r="K2886" s="37">
        <v>5.3081364631652797</v>
      </c>
      <c r="L2886" s="37">
        <v>41.391555786132798</v>
      </c>
      <c r="M2886" s="37">
        <v>0.78844976425170898</v>
      </c>
      <c r="N2886" s="37">
        <v>10.688982963561999</v>
      </c>
      <c r="O2886" s="37">
        <v>0</v>
      </c>
      <c r="P2886" s="37">
        <v>0</v>
      </c>
      <c r="Q2886" s="37">
        <v>1.06352306902409E-2</v>
      </c>
      <c r="R2886" s="37">
        <v>25</v>
      </c>
      <c r="S2886" s="37">
        <v>0.75299018621444702</v>
      </c>
      <c r="T2886" s="37">
        <v>997.13525390625</v>
      </c>
      <c r="U2886" s="37">
        <v>2202.54321289062</v>
      </c>
      <c r="V2886" s="13"/>
      <c r="W2886" s="13"/>
      <c r="X2886" s="13"/>
      <c r="Y2886" s="13"/>
      <c r="Z2886" s="13"/>
      <c r="AA2886" s="13"/>
    </row>
    <row r="2887" spans="1:27" ht="15.75" customHeight="1" x14ac:dyDescent="0.2">
      <c r="A2887" s="13"/>
      <c r="B2887" s="37" t="str">
        <f>"CRS25WT72M19920"</f>
        <v>CRS25WT72M19920</v>
      </c>
      <c r="C2887" s="38">
        <v>45919</v>
      </c>
      <c r="D2887" s="37" t="s">
        <v>506</v>
      </c>
      <c r="E2887" s="37" t="s">
        <v>62</v>
      </c>
      <c r="F2887" s="37">
        <v>218</v>
      </c>
      <c r="G2887" s="37">
        <v>4</v>
      </c>
      <c r="H2887" s="37">
        <v>218.60754394531301</v>
      </c>
      <c r="I2887" s="37">
        <v>5.7018799781799299</v>
      </c>
      <c r="J2887" s="37">
        <v>49.5277290344238</v>
      </c>
      <c r="K2887" s="37">
        <v>5.2631478309631303</v>
      </c>
      <c r="L2887" s="37">
        <v>41.535514831542997</v>
      </c>
      <c r="M2887" s="37">
        <v>0.77410280704498302</v>
      </c>
      <c r="N2887" s="37">
        <v>10.6352491378784</v>
      </c>
      <c r="O2887" s="37">
        <v>0</v>
      </c>
      <c r="P2887" s="37">
        <v>0</v>
      </c>
      <c r="Q2887" s="37">
        <v>1.45139694213867E-2</v>
      </c>
      <c r="R2887" s="37">
        <v>25</v>
      </c>
      <c r="S2887" s="37">
        <v>0.77382886409759499</v>
      </c>
      <c r="T2887" s="37">
        <v>1034.62133789062</v>
      </c>
      <c r="U2887" s="37">
        <v>1868.3447265625</v>
      </c>
      <c r="V2887" s="13"/>
      <c r="W2887" s="13"/>
      <c r="X2887" s="13"/>
      <c r="Y2887" s="13"/>
      <c r="Z2887" s="13"/>
      <c r="AA2887" s="13"/>
    </row>
    <row r="2888" spans="1:27" ht="15.75" customHeight="1" x14ac:dyDescent="0.2">
      <c r="A2888" s="13"/>
      <c r="B2888" s="37" t="str">
        <f>"CRS25WT72M19921"</f>
        <v>CRS25WT72M19921</v>
      </c>
      <c r="C2888" s="38">
        <v>45919</v>
      </c>
      <c r="D2888" s="37" t="s">
        <v>507</v>
      </c>
      <c r="E2888" s="37" t="s">
        <v>62</v>
      </c>
      <c r="F2888" s="37">
        <v>218</v>
      </c>
      <c r="G2888" s="37">
        <v>4</v>
      </c>
      <c r="H2888" s="37">
        <v>218.439529418945</v>
      </c>
      <c r="I2888" s="37">
        <v>5.63053274154663</v>
      </c>
      <c r="J2888" s="37">
        <v>49.282554626464801</v>
      </c>
      <c r="K2888" s="37">
        <v>5.2809567451476997</v>
      </c>
      <c r="L2888" s="37">
        <v>41.363624572753899</v>
      </c>
      <c r="M2888" s="37">
        <v>0.78720623254776001</v>
      </c>
      <c r="N2888" s="37">
        <v>10.6270751953125</v>
      </c>
      <c r="O2888" s="37">
        <v>0</v>
      </c>
      <c r="P2888" s="37">
        <v>0</v>
      </c>
      <c r="Q2888" s="37">
        <v>1.25384805724025E-2</v>
      </c>
      <c r="R2888" s="37">
        <v>25</v>
      </c>
      <c r="S2888" s="37">
        <v>0.74313700199127197</v>
      </c>
      <c r="T2888" s="37">
        <v>1000.76684570312</v>
      </c>
      <c r="U2888" s="37">
        <v>2524.46997070313</v>
      </c>
      <c r="V2888" s="13"/>
      <c r="W2888" s="13"/>
      <c r="X2888" s="13"/>
      <c r="Y2888" s="13"/>
      <c r="Z2888" s="13"/>
      <c r="AA2888" s="13"/>
    </row>
    <row r="2889" spans="1:27" ht="15.75" customHeight="1" x14ac:dyDescent="0.2">
      <c r="A2889" s="13"/>
      <c r="B2889" s="37" t="str">
        <f>"CRS25WT72M19922"</f>
        <v>CRS25WT72M19922</v>
      </c>
      <c r="C2889" s="38">
        <v>45919</v>
      </c>
      <c r="D2889" s="37" t="s">
        <v>508</v>
      </c>
      <c r="E2889" s="37" t="s">
        <v>62</v>
      </c>
      <c r="F2889" s="37">
        <v>214</v>
      </c>
      <c r="G2889" s="37">
        <v>4</v>
      </c>
      <c r="H2889" s="37">
        <v>214.72154235839801</v>
      </c>
      <c r="I2889" s="37">
        <v>5.6243743896484402</v>
      </c>
      <c r="J2889" s="37">
        <v>49.397190093994098</v>
      </c>
      <c r="K2889" s="37">
        <v>5.1690540313720703</v>
      </c>
      <c r="L2889" s="37">
        <v>41.539817810058601</v>
      </c>
      <c r="M2889" s="37">
        <v>0.77285701036453203</v>
      </c>
      <c r="N2889" s="37">
        <v>10.446195602416999</v>
      </c>
      <c r="O2889" s="37">
        <v>0</v>
      </c>
      <c r="P2889" s="37">
        <v>0</v>
      </c>
      <c r="Q2889" s="37">
        <v>1.15879215300083E-2</v>
      </c>
      <c r="R2889" s="37">
        <v>25</v>
      </c>
      <c r="S2889" s="37">
        <v>0.749963998794556</v>
      </c>
      <c r="T2889" s="37">
        <v>1000.19097900391</v>
      </c>
      <c r="U2889" s="37">
        <v>2875.990234375</v>
      </c>
      <c r="V2889" s="13"/>
      <c r="W2889" s="13"/>
      <c r="X2889" s="13"/>
      <c r="Y2889" s="13"/>
      <c r="Z2889" s="13"/>
      <c r="AA2889" s="13"/>
    </row>
    <row r="2890" spans="1:27" ht="15.75" customHeight="1" x14ac:dyDescent="0.2">
      <c r="A2890" s="13"/>
      <c r="B2890" s="37" t="str">
        <f>"CRS25WT72M19923"</f>
        <v>CRS25WT72M19923</v>
      </c>
      <c r="C2890" s="38">
        <v>45919</v>
      </c>
      <c r="D2890" s="37" t="s">
        <v>509</v>
      </c>
      <c r="E2890" s="37" t="s">
        <v>62</v>
      </c>
      <c r="F2890" s="37">
        <v>217</v>
      </c>
      <c r="G2890" s="37">
        <v>4</v>
      </c>
      <c r="H2890" s="37">
        <v>217.218673706055</v>
      </c>
      <c r="I2890" s="37">
        <v>5.6359958648681596</v>
      </c>
      <c r="J2890" s="37">
        <v>49.405338287353501</v>
      </c>
      <c r="K2890" s="37">
        <v>5.2197189331054696</v>
      </c>
      <c r="L2890" s="37">
        <v>41.615016937255902</v>
      </c>
      <c r="M2890" s="37">
        <v>0.780104219913483</v>
      </c>
      <c r="N2890" s="37">
        <v>10.567680358886699</v>
      </c>
      <c r="O2890" s="37">
        <v>0</v>
      </c>
      <c r="P2890" s="37">
        <v>0</v>
      </c>
      <c r="Q2890" s="37">
        <v>1.51599701493978E-2</v>
      </c>
      <c r="R2890" s="37">
        <v>25</v>
      </c>
      <c r="S2890" s="37">
        <v>0.75104761123657204</v>
      </c>
      <c r="T2890" s="37">
        <v>1033.52709960938</v>
      </c>
      <c r="U2890" s="37">
        <v>1925.21520996094</v>
      </c>
      <c r="V2890" s="13"/>
      <c r="W2890" s="13"/>
      <c r="X2890" s="13"/>
      <c r="Y2890" s="13"/>
      <c r="Z2890" s="13"/>
      <c r="AA2890" s="13"/>
    </row>
    <row r="2891" spans="1:27" ht="15.75" customHeight="1" x14ac:dyDescent="0.2">
      <c r="A2891" s="13"/>
      <c r="B2891" s="37" t="str">
        <f>"CRS25WT72M19924"</f>
        <v>CRS25WT72M19924</v>
      </c>
      <c r="C2891" s="38">
        <v>45919</v>
      </c>
      <c r="D2891" s="37" t="s">
        <v>510</v>
      </c>
      <c r="E2891" s="37" t="s">
        <v>62</v>
      </c>
      <c r="F2891" s="37">
        <v>215</v>
      </c>
      <c r="G2891" s="37">
        <v>4</v>
      </c>
      <c r="H2891" s="37">
        <v>215.52827453613301</v>
      </c>
      <c r="I2891" s="37">
        <v>5.6130638122558603</v>
      </c>
      <c r="J2891" s="37">
        <v>49.377712249755902</v>
      </c>
      <c r="K2891" s="37">
        <v>5.2222394943237296</v>
      </c>
      <c r="L2891" s="37">
        <v>41.271232604980497</v>
      </c>
      <c r="M2891" s="37">
        <v>0.77763056755065896</v>
      </c>
      <c r="N2891" s="37">
        <v>10.4854431152344</v>
      </c>
      <c r="O2891" s="37">
        <v>0</v>
      </c>
      <c r="P2891" s="37">
        <v>0</v>
      </c>
      <c r="Q2891" s="37">
        <v>1.09523804858327E-2</v>
      </c>
      <c r="R2891" s="37">
        <v>25</v>
      </c>
      <c r="S2891" s="37">
        <v>0.79044628143310502</v>
      </c>
      <c r="T2891" s="37">
        <v>1071.10925292969</v>
      </c>
      <c r="U2891" s="37">
        <v>2693.05126953125</v>
      </c>
      <c r="V2891" s="13"/>
      <c r="W2891" s="13"/>
      <c r="X2891" s="13"/>
      <c r="Y2891" s="13"/>
      <c r="Z2891" s="13"/>
      <c r="AA2891" s="13"/>
    </row>
    <row r="2892" spans="1:27" ht="15.75" customHeight="1" x14ac:dyDescent="0.2">
      <c r="A2892" s="13"/>
      <c r="B2892" s="37" t="str">
        <f>"CRS25WT72M19927"</f>
        <v>CRS25WT72M19927</v>
      </c>
      <c r="C2892" s="38">
        <v>45919</v>
      </c>
      <c r="D2892" s="37" t="s">
        <v>511</v>
      </c>
      <c r="E2892" s="37" t="s">
        <v>62</v>
      </c>
      <c r="F2892" s="37">
        <v>214</v>
      </c>
      <c r="G2892" s="37">
        <v>4</v>
      </c>
      <c r="H2892" s="37">
        <v>214.13058471679699</v>
      </c>
      <c r="I2892" s="37">
        <v>5.5699696540832502</v>
      </c>
      <c r="J2892" s="37">
        <v>49.438755035400398</v>
      </c>
      <c r="K2892" s="37">
        <v>5.1542944908142099</v>
      </c>
      <c r="L2892" s="37">
        <v>41.544113159179702</v>
      </c>
      <c r="M2892" s="37">
        <v>0.77760374546051003</v>
      </c>
      <c r="N2892" s="37">
        <v>10.4174451828003</v>
      </c>
      <c r="O2892" s="37">
        <v>0</v>
      </c>
      <c r="P2892" s="37">
        <v>0</v>
      </c>
      <c r="Q2892" s="37">
        <v>1.38095235452056E-2</v>
      </c>
      <c r="R2892" s="37">
        <v>25</v>
      </c>
      <c r="S2892" s="37">
        <v>0.76817560195922896</v>
      </c>
      <c r="T2892" s="37">
        <v>1053.70129394531</v>
      </c>
      <c r="U2892" s="37">
        <v>2084.25146484375</v>
      </c>
      <c r="V2892" s="13"/>
      <c r="W2892" s="13"/>
      <c r="X2892" s="13"/>
      <c r="Y2892" s="13"/>
      <c r="Z2892" s="13"/>
      <c r="AA2892" s="13"/>
    </row>
    <row r="2893" spans="1:27" ht="15.75" customHeight="1" x14ac:dyDescent="0.2">
      <c r="A2893" s="13"/>
      <c r="B2893" s="37" t="str">
        <f>"CRS25WT72M19928"</f>
        <v>CRS25WT72M19928</v>
      </c>
      <c r="C2893" s="38">
        <v>45919</v>
      </c>
      <c r="D2893" s="37" t="s">
        <v>512</v>
      </c>
      <c r="E2893" s="37" t="s">
        <v>62</v>
      </c>
      <c r="F2893" s="37">
        <v>217</v>
      </c>
      <c r="G2893" s="37">
        <v>4</v>
      </c>
      <c r="H2893" s="37">
        <v>217.439453125</v>
      </c>
      <c r="I2893" s="37">
        <v>5.6654138565063503</v>
      </c>
      <c r="J2893" s="37">
        <v>49.269050598144503</v>
      </c>
      <c r="K2893" s="37">
        <v>5.2510509490966797</v>
      </c>
      <c r="L2893" s="37">
        <v>41.408748626708999</v>
      </c>
      <c r="M2893" s="37">
        <v>0.77899110317230202</v>
      </c>
      <c r="N2893" s="37">
        <v>10.578421592712401</v>
      </c>
      <c r="O2893" s="37">
        <v>0</v>
      </c>
      <c r="P2893" s="37">
        <v>0</v>
      </c>
      <c r="Q2893" s="37">
        <v>1.507936604321E-2</v>
      </c>
      <c r="R2893" s="37">
        <v>25</v>
      </c>
      <c r="S2893" s="37">
        <v>0.74997621774673495</v>
      </c>
      <c r="T2893" s="37">
        <v>1011.08050537109</v>
      </c>
      <c r="U2893" s="37">
        <v>1697.15673828125</v>
      </c>
      <c r="V2893" s="13"/>
      <c r="W2893" s="13"/>
      <c r="X2893" s="13"/>
      <c r="Y2893" s="13"/>
      <c r="Z2893" s="13"/>
      <c r="AA2893" s="13"/>
    </row>
    <row r="2894" spans="1:27" ht="15.75" customHeight="1" x14ac:dyDescent="0.2">
      <c r="A2894" s="13"/>
      <c r="B2894" s="37" t="str">
        <f>"CRS25WT72M19929"</f>
        <v>CRS25WT72M19929</v>
      </c>
      <c r="C2894" s="38">
        <v>45919</v>
      </c>
      <c r="D2894" s="37" t="s">
        <v>513</v>
      </c>
      <c r="E2894" s="37" t="s">
        <v>62</v>
      </c>
      <c r="F2894" s="37">
        <v>220</v>
      </c>
      <c r="G2894" s="37">
        <v>4</v>
      </c>
      <c r="H2894" s="37">
        <v>220.02746582031301</v>
      </c>
      <c r="I2894" s="37">
        <v>5.69527244567871</v>
      </c>
      <c r="J2894" s="37">
        <v>49.464569091796903</v>
      </c>
      <c r="K2894" s="37">
        <v>5.3028192520141602</v>
      </c>
      <c r="L2894" s="37">
        <v>41.492542266845703</v>
      </c>
      <c r="M2894" s="37">
        <v>0.781030774116516</v>
      </c>
      <c r="N2894" s="37">
        <v>10.704328536987299</v>
      </c>
      <c r="O2894" s="37">
        <v>0</v>
      </c>
      <c r="P2894" s="37">
        <v>0</v>
      </c>
      <c r="Q2894" s="37">
        <v>1.06547614559531E-2</v>
      </c>
      <c r="R2894" s="37">
        <v>25</v>
      </c>
      <c r="S2894" s="37">
        <v>0.77389919757842995</v>
      </c>
      <c r="T2894" s="37">
        <v>1026.10034179688</v>
      </c>
      <c r="U2894" s="37">
        <v>2253.15283203125</v>
      </c>
      <c r="V2894" s="13"/>
      <c r="W2894" s="13"/>
      <c r="X2894" s="13"/>
      <c r="Y2894" s="13"/>
      <c r="Z2894" s="13"/>
      <c r="AA2894" s="13"/>
    </row>
    <row r="2895" spans="1:27" ht="15.75" customHeight="1" x14ac:dyDescent="0.2">
      <c r="A2895" s="13"/>
      <c r="B2895" s="37" t="str">
        <f>"CRS25WT72M19930"</f>
        <v>CRS25WT72M19930</v>
      </c>
      <c r="C2895" s="38">
        <v>45919</v>
      </c>
      <c r="D2895" s="37" t="s">
        <v>514</v>
      </c>
      <c r="E2895" s="37" t="s">
        <v>62</v>
      </c>
      <c r="F2895" s="37">
        <v>218</v>
      </c>
      <c r="G2895" s="37">
        <v>4</v>
      </c>
      <c r="H2895" s="37">
        <v>218.08134460449199</v>
      </c>
      <c r="I2895" s="37">
        <v>5.6959977149963397</v>
      </c>
      <c r="J2895" s="37">
        <v>49.299205780029297</v>
      </c>
      <c r="K2895" s="37">
        <v>5.2499356269836399</v>
      </c>
      <c r="L2895" s="37">
        <v>41.539817810058601</v>
      </c>
      <c r="M2895" s="37">
        <v>0.77662038803100597</v>
      </c>
      <c r="N2895" s="37">
        <v>10.6096496582031</v>
      </c>
      <c r="O2895" s="37">
        <v>0</v>
      </c>
      <c r="P2895" s="37">
        <v>0</v>
      </c>
      <c r="Q2895" s="37">
        <v>1.5238094143569501E-2</v>
      </c>
      <c r="R2895" s="37">
        <v>25</v>
      </c>
      <c r="S2895" s="37">
        <v>0.73918348550796498</v>
      </c>
      <c r="T2895" s="37">
        <v>998.90069580078102</v>
      </c>
      <c r="U2895" s="37">
        <v>1864.23168945313</v>
      </c>
      <c r="V2895" s="13"/>
      <c r="W2895" s="13"/>
      <c r="X2895" s="13"/>
      <c r="Y2895" s="13"/>
      <c r="Z2895" s="13"/>
      <c r="AA2895" s="13"/>
    </row>
    <row r="2896" spans="1:27" ht="15.75" customHeight="1" x14ac:dyDescent="0.2">
      <c r="A2896" s="13"/>
      <c r="B2896" s="37" t="str">
        <f>"CRS25WT72M19931"</f>
        <v>CRS25WT72M19931</v>
      </c>
      <c r="C2896" s="38">
        <v>45919</v>
      </c>
      <c r="D2896" s="37" t="s">
        <v>515</v>
      </c>
      <c r="E2896" s="37" t="s">
        <v>62</v>
      </c>
      <c r="F2896" s="37">
        <v>216</v>
      </c>
      <c r="G2896" s="37">
        <v>4</v>
      </c>
      <c r="H2896" s="37">
        <v>216.69415283203099</v>
      </c>
      <c r="I2896" s="37">
        <v>5.6931486129760698</v>
      </c>
      <c r="J2896" s="37">
        <v>49.284351348877003</v>
      </c>
      <c r="K2896" s="37">
        <v>5.2379446029663104</v>
      </c>
      <c r="L2896" s="37">
        <v>41.370071411132798</v>
      </c>
      <c r="M2896" s="37">
        <v>0.77229928970336903</v>
      </c>
      <c r="N2896" s="37">
        <v>10.542162895202599</v>
      </c>
      <c r="O2896" s="37">
        <v>0</v>
      </c>
      <c r="P2896" s="37">
        <v>0</v>
      </c>
      <c r="Q2896" s="37">
        <v>1.09474249184132E-2</v>
      </c>
      <c r="R2896" s="37">
        <v>25</v>
      </c>
      <c r="S2896" s="37">
        <v>0.76119178533554099</v>
      </c>
      <c r="T2896" s="37">
        <v>1025.34423828125</v>
      </c>
      <c r="U2896" s="37">
        <v>2052.17236328125</v>
      </c>
      <c r="V2896" s="13"/>
      <c r="W2896" s="13"/>
      <c r="X2896" s="13"/>
      <c r="Y2896" s="13"/>
      <c r="Z2896" s="13"/>
      <c r="AA2896" s="13"/>
    </row>
    <row r="2897" spans="1:27" ht="15.75" customHeight="1" x14ac:dyDescent="0.2">
      <c r="A2897" s="13"/>
      <c r="B2897" s="37" t="str">
        <f>"CRS25WT72M19932"</f>
        <v>CRS25WT72M19932</v>
      </c>
      <c r="C2897" s="38">
        <v>45919</v>
      </c>
      <c r="D2897" s="37" t="s">
        <v>516</v>
      </c>
      <c r="E2897" s="37" t="s">
        <v>62</v>
      </c>
      <c r="F2897" s="37">
        <v>216</v>
      </c>
      <c r="G2897" s="37">
        <v>4</v>
      </c>
      <c r="H2897" s="37">
        <v>216.21783447265599</v>
      </c>
      <c r="I2897" s="37">
        <v>5.6340303421020499</v>
      </c>
      <c r="J2897" s="37">
        <v>49.489963531494098</v>
      </c>
      <c r="K2897" s="37">
        <v>5.2177591323852504</v>
      </c>
      <c r="L2897" s="37">
        <v>41.438827514648402</v>
      </c>
      <c r="M2897" s="37">
        <v>0.77545249462127697</v>
      </c>
      <c r="N2897" s="37">
        <v>10.518989562988301</v>
      </c>
      <c r="O2897" s="37">
        <v>0</v>
      </c>
      <c r="P2897" s="37">
        <v>0</v>
      </c>
      <c r="Q2897" s="37">
        <v>1.7619047313928601E-2</v>
      </c>
      <c r="R2897" s="37">
        <v>25</v>
      </c>
      <c r="S2897" s="37">
        <v>0.75954854488372803</v>
      </c>
      <c r="T2897" s="37">
        <v>1109.68957519531</v>
      </c>
      <c r="U2897" s="37">
        <v>2446.93188476562</v>
      </c>
      <c r="V2897" s="13"/>
      <c r="W2897" s="13"/>
      <c r="X2897" s="13"/>
      <c r="Y2897" s="13"/>
      <c r="Z2897" s="13"/>
      <c r="AA2897" s="13"/>
    </row>
    <row r="2898" spans="1:27" ht="15.75" customHeight="1" x14ac:dyDescent="0.2">
      <c r="A2898" s="13"/>
      <c r="B2898" s="37" t="str">
        <f>"CRS25WT72M19933"</f>
        <v>CRS25WT72M19933</v>
      </c>
      <c r="C2898" s="38">
        <v>45919</v>
      </c>
      <c r="D2898" s="37" t="s">
        <v>517</v>
      </c>
      <c r="E2898" s="37" t="s">
        <v>62</v>
      </c>
      <c r="F2898" s="37">
        <v>217</v>
      </c>
      <c r="G2898" s="37">
        <v>4</v>
      </c>
      <c r="H2898" s="37">
        <v>217.50909423828099</v>
      </c>
      <c r="I2898" s="37">
        <v>5.6664271354675302</v>
      </c>
      <c r="J2898" s="37">
        <v>49.347091674804702</v>
      </c>
      <c r="K2898" s="37">
        <v>5.2661223411560103</v>
      </c>
      <c r="L2898" s="37">
        <v>41.303462982177699</v>
      </c>
      <c r="M2898" s="37">
        <v>0.77786916494369496</v>
      </c>
      <c r="N2898" s="37">
        <v>10.5818090438843</v>
      </c>
      <c r="O2898" s="37">
        <v>0</v>
      </c>
      <c r="P2898" s="37">
        <v>0</v>
      </c>
      <c r="Q2898" s="37">
        <v>1.3809213414788199E-2</v>
      </c>
      <c r="R2898" s="37">
        <v>25</v>
      </c>
      <c r="S2898" s="37">
        <v>0.74246150255203303</v>
      </c>
      <c r="T2898" s="37">
        <v>1023.45581054688</v>
      </c>
      <c r="U2898" s="37">
        <v>2165.5341796875</v>
      </c>
      <c r="V2898" s="13"/>
      <c r="W2898" s="13"/>
      <c r="X2898" s="13"/>
      <c r="Y2898" s="13"/>
      <c r="Z2898" s="13"/>
      <c r="AA2898" s="13"/>
    </row>
    <row r="2899" spans="1:27" ht="15.75" customHeight="1" x14ac:dyDescent="0.2">
      <c r="A2899" s="13"/>
      <c r="B2899" s="37" t="str">
        <f>"CRS25WT72M19934"</f>
        <v>CRS25WT72M19934</v>
      </c>
      <c r="C2899" s="38">
        <v>45919</v>
      </c>
      <c r="D2899" s="37" t="s">
        <v>518</v>
      </c>
      <c r="E2899" s="37" t="s">
        <v>62</v>
      </c>
      <c r="F2899" s="37">
        <v>214</v>
      </c>
      <c r="G2899" s="37">
        <v>4</v>
      </c>
      <c r="H2899" s="37">
        <v>214.64717102050801</v>
      </c>
      <c r="I2899" s="37">
        <v>5.6600451469421396</v>
      </c>
      <c r="J2899" s="37">
        <v>49.30078125</v>
      </c>
      <c r="K2899" s="37">
        <v>5.1814689636230504</v>
      </c>
      <c r="L2899" s="37">
        <v>41.425933837890597</v>
      </c>
      <c r="M2899" s="37">
        <v>0.76922160387039196</v>
      </c>
      <c r="N2899" s="37">
        <v>10.442577362060501</v>
      </c>
      <c r="O2899" s="37">
        <v>0</v>
      </c>
      <c r="P2899" s="37">
        <v>0</v>
      </c>
      <c r="Q2899" s="37">
        <v>1.1904762126505399E-2</v>
      </c>
      <c r="R2899" s="37">
        <v>25</v>
      </c>
      <c r="S2899" s="37">
        <v>0.76544135808944702</v>
      </c>
      <c r="T2899" s="37">
        <v>1020.54010009766</v>
      </c>
      <c r="U2899" s="37">
        <v>2446.43090820313</v>
      </c>
      <c r="V2899" s="13"/>
      <c r="W2899" s="13"/>
      <c r="X2899" s="13"/>
      <c r="Y2899" s="13"/>
      <c r="Z2899" s="13"/>
      <c r="AA2899" s="13"/>
    </row>
    <row r="2900" spans="1:27" ht="15.75" customHeight="1" x14ac:dyDescent="0.2">
      <c r="A2900" s="13"/>
      <c r="B2900" s="37" t="str">
        <f>"CRS25WT72M19935"</f>
        <v>CRS25WT72M19935</v>
      </c>
      <c r="C2900" s="38">
        <v>45919</v>
      </c>
      <c r="D2900" s="37" t="s">
        <v>519</v>
      </c>
      <c r="E2900" s="37" t="s">
        <v>62</v>
      </c>
      <c r="F2900" s="37">
        <v>216</v>
      </c>
      <c r="G2900" s="37">
        <v>4</v>
      </c>
      <c r="H2900" s="37">
        <v>216.41761779785199</v>
      </c>
      <c r="I2900" s="37">
        <v>5.6692934036254901</v>
      </c>
      <c r="J2900" s="37">
        <v>49.714725494384801</v>
      </c>
      <c r="K2900" s="37">
        <v>5.2155494689941397</v>
      </c>
      <c r="L2900" s="37">
        <v>41.494693756103501</v>
      </c>
      <c r="M2900" s="37">
        <v>0.76785397529601995</v>
      </c>
      <c r="N2900" s="37">
        <v>10.528709411621101</v>
      </c>
      <c r="O2900" s="37">
        <v>0</v>
      </c>
      <c r="P2900" s="37">
        <v>0</v>
      </c>
      <c r="Q2900" s="37">
        <v>1.2619047425687299E-2</v>
      </c>
      <c r="R2900" s="37">
        <v>25</v>
      </c>
      <c r="S2900" s="37">
        <v>0.82400709390640303</v>
      </c>
      <c r="T2900" s="37">
        <v>1156.599609375</v>
      </c>
      <c r="U2900" s="37">
        <v>1726.21997070313</v>
      </c>
      <c r="V2900" s="13"/>
      <c r="W2900" s="13"/>
      <c r="X2900" s="13"/>
      <c r="Y2900" s="13"/>
      <c r="Z2900" s="13"/>
      <c r="AA2900" s="13"/>
    </row>
    <row r="2901" spans="1:27" ht="15.75" customHeight="1" x14ac:dyDescent="0.2">
      <c r="A2901" s="13"/>
      <c r="B2901" s="37" t="str">
        <f>"CRS25WT72M19938"</f>
        <v>CRS25WT72M19938</v>
      </c>
      <c r="C2901" s="38">
        <v>45919</v>
      </c>
      <c r="D2901" s="37" t="s">
        <v>520</v>
      </c>
      <c r="E2901" s="37" t="s">
        <v>62</v>
      </c>
      <c r="F2901" s="37">
        <v>218</v>
      </c>
      <c r="G2901" s="37">
        <v>4</v>
      </c>
      <c r="H2901" s="37">
        <v>218.92323303222699</v>
      </c>
      <c r="I2901" s="37">
        <v>5.6872291564941397</v>
      </c>
      <c r="J2901" s="37">
        <v>49.310886383056598</v>
      </c>
      <c r="K2901" s="37">
        <v>5.31612348556519</v>
      </c>
      <c r="L2901" s="37">
        <v>41.180992126464801</v>
      </c>
      <c r="M2901" s="37">
        <v>0.78063553571701105</v>
      </c>
      <c r="N2901" s="37">
        <v>10.650607109069799</v>
      </c>
      <c r="O2901" s="37">
        <v>0</v>
      </c>
      <c r="P2901" s="37">
        <v>0</v>
      </c>
      <c r="Q2901" s="37">
        <v>1.09523804858327E-2</v>
      </c>
      <c r="R2901" s="37">
        <v>25</v>
      </c>
      <c r="S2901" s="37">
        <v>0.75340622663497903</v>
      </c>
      <c r="T2901" s="37">
        <v>1015.02435302734</v>
      </c>
      <c r="U2901" s="37">
        <v>4556.49169921875</v>
      </c>
      <c r="V2901" s="13"/>
      <c r="W2901" s="13"/>
      <c r="X2901" s="13"/>
      <c r="Y2901" s="13"/>
      <c r="Z2901" s="13"/>
      <c r="AA2901" s="13"/>
    </row>
    <row r="2902" spans="1:27" ht="15.75" customHeight="1" x14ac:dyDescent="0.2">
      <c r="A2902" s="13"/>
      <c r="B2902" s="37" t="str">
        <f>"CRS25WT72M19939"</f>
        <v>CRS25WT72M19939</v>
      </c>
      <c r="C2902" s="38">
        <v>45919</v>
      </c>
      <c r="D2902" s="37" t="s">
        <v>521</v>
      </c>
      <c r="E2902" s="37" t="s">
        <v>62</v>
      </c>
      <c r="F2902" s="37">
        <v>216</v>
      </c>
      <c r="G2902" s="37">
        <v>4</v>
      </c>
      <c r="H2902" s="37">
        <v>216.57676696777301</v>
      </c>
      <c r="I2902" s="37">
        <v>5.6372666358947798</v>
      </c>
      <c r="J2902" s="37">
        <v>49.3461303710937</v>
      </c>
      <c r="K2902" s="37">
        <v>5.2481918334960902</v>
      </c>
      <c r="L2902" s="37">
        <v>41.266933441162102</v>
      </c>
      <c r="M2902" s="37">
        <v>0.77855658531188998</v>
      </c>
      <c r="N2902" s="37">
        <v>10.536451339721699</v>
      </c>
      <c r="O2902" s="37">
        <v>0</v>
      </c>
      <c r="P2902" s="37">
        <v>0</v>
      </c>
      <c r="Q2902" s="37">
        <v>1.12704606726766E-2</v>
      </c>
      <c r="R2902" s="37">
        <v>25</v>
      </c>
      <c r="S2902" s="37">
        <v>0.75561362504959095</v>
      </c>
      <c r="T2902" s="37">
        <v>1054.38366699219</v>
      </c>
      <c r="U2902" s="37">
        <v>2901.60498046875</v>
      </c>
      <c r="V2902" s="13"/>
      <c r="W2902" s="13"/>
      <c r="X2902" s="13"/>
      <c r="Y2902" s="13"/>
      <c r="Z2902" s="13"/>
      <c r="AA2902" s="13"/>
    </row>
    <row r="2903" spans="1:27" ht="15.75" customHeight="1" x14ac:dyDescent="0.2">
      <c r="A2903" s="13"/>
      <c r="B2903" s="37" t="str">
        <f>"CRS25WT72M19940"</f>
        <v>CRS25WT72M19940</v>
      </c>
      <c r="C2903" s="38">
        <v>45919</v>
      </c>
      <c r="D2903" s="37" t="s">
        <v>522</v>
      </c>
      <c r="E2903" s="37" t="s">
        <v>62</v>
      </c>
      <c r="F2903" s="37">
        <v>217</v>
      </c>
      <c r="G2903" s="37">
        <v>4</v>
      </c>
      <c r="H2903" s="37">
        <v>217.55963134765599</v>
      </c>
      <c r="I2903" s="37">
        <v>5.6728477478027299</v>
      </c>
      <c r="J2903" s="37">
        <v>49.362117767333999</v>
      </c>
      <c r="K2903" s="37">
        <v>5.2753047943115199</v>
      </c>
      <c r="L2903" s="37">
        <v>41.241153717041001</v>
      </c>
      <c r="M2903" s="37">
        <v>0.77693271636962902</v>
      </c>
      <c r="N2903" s="37">
        <v>10.5842685699463</v>
      </c>
      <c r="O2903" s="37">
        <v>0</v>
      </c>
      <c r="P2903" s="37">
        <v>0</v>
      </c>
      <c r="Q2903" s="37">
        <v>1.7619047313928601E-2</v>
      </c>
      <c r="R2903" s="37">
        <v>25</v>
      </c>
      <c r="S2903" s="37">
        <v>0.78487491607666005</v>
      </c>
      <c r="T2903" s="37">
        <v>1026.73193359375</v>
      </c>
      <c r="U2903" s="37">
        <v>4724.83935546875</v>
      </c>
      <c r="V2903" s="13"/>
      <c r="W2903" s="13"/>
      <c r="X2903" s="13"/>
      <c r="Y2903" s="13"/>
      <c r="Z2903" s="13"/>
      <c r="AA2903" s="13"/>
    </row>
    <row r="2904" spans="1:27" ht="15.75" customHeight="1" x14ac:dyDescent="0.2">
      <c r="A2904" s="13"/>
      <c r="B2904" s="37" t="str">
        <f>"CRS25WT72M19941"</f>
        <v>CRS25WT72M19941</v>
      </c>
      <c r="C2904" s="38">
        <v>45919</v>
      </c>
      <c r="D2904" s="37" t="s">
        <v>523</v>
      </c>
      <c r="E2904" s="37" t="s">
        <v>62</v>
      </c>
      <c r="F2904" s="37">
        <v>215</v>
      </c>
      <c r="G2904" s="37">
        <v>4</v>
      </c>
      <c r="H2904" s="37">
        <v>215.45863342285199</v>
      </c>
      <c r="I2904" s="37">
        <v>5.64981889724731</v>
      </c>
      <c r="J2904" s="37">
        <v>49.443881988525398</v>
      </c>
      <c r="K2904" s="37">
        <v>5.2048358917236301</v>
      </c>
      <c r="L2904" s="37">
        <v>41.3958549499512</v>
      </c>
      <c r="M2904" s="37">
        <v>0.77128839492797796</v>
      </c>
      <c r="N2904" s="37">
        <v>10.4820547103882</v>
      </c>
      <c r="O2904" s="37">
        <v>0</v>
      </c>
      <c r="P2904" s="37">
        <v>0</v>
      </c>
      <c r="Q2904" s="37">
        <v>1.3809518888592699E-2</v>
      </c>
      <c r="R2904" s="37">
        <v>25</v>
      </c>
      <c r="S2904" s="37">
        <v>0.78482717275619496</v>
      </c>
      <c r="T2904" s="37">
        <v>1028.03259277344</v>
      </c>
      <c r="U2904" s="37">
        <v>2341.69970703125</v>
      </c>
      <c r="V2904" s="13"/>
      <c r="W2904" s="13"/>
      <c r="X2904" s="13"/>
      <c r="Y2904" s="13"/>
      <c r="Z2904" s="13"/>
      <c r="AA2904" s="13"/>
    </row>
    <row r="2905" spans="1:27" ht="15.75" customHeight="1" x14ac:dyDescent="0.2">
      <c r="A2905" s="13"/>
      <c r="B2905" s="37" t="str">
        <f>"CRS25WT72M19942"</f>
        <v>CRS25WT72M19942</v>
      </c>
      <c r="C2905" s="38">
        <v>45919</v>
      </c>
      <c r="D2905" s="37" t="s">
        <v>524</v>
      </c>
      <c r="E2905" s="37" t="s">
        <v>62</v>
      </c>
      <c r="F2905" s="37">
        <v>216</v>
      </c>
      <c r="G2905" s="37">
        <v>4</v>
      </c>
      <c r="H2905" s="37">
        <v>216.72364807128901</v>
      </c>
      <c r="I2905" s="37">
        <v>5.6519021987915004</v>
      </c>
      <c r="J2905" s="37">
        <v>49.5059814453125</v>
      </c>
      <c r="K2905" s="37">
        <v>5.2514772415161097</v>
      </c>
      <c r="L2905" s="37">
        <v>41.269084930419901</v>
      </c>
      <c r="M2905" s="37">
        <v>0.77455806732177701</v>
      </c>
      <c r="N2905" s="37">
        <v>10.543597221374499</v>
      </c>
      <c r="O2905" s="37">
        <v>0</v>
      </c>
      <c r="P2905" s="37">
        <v>0</v>
      </c>
      <c r="Q2905" s="37">
        <v>1.03176152333617E-2</v>
      </c>
      <c r="R2905" s="37">
        <v>25</v>
      </c>
      <c r="S2905" s="37">
        <v>0.81313604116439797</v>
      </c>
      <c r="T2905" s="37">
        <v>1087.34350585938</v>
      </c>
      <c r="U2905" s="37">
        <v>2699.90844726562</v>
      </c>
      <c r="V2905" s="13"/>
      <c r="W2905" s="13"/>
      <c r="X2905" s="13"/>
      <c r="Y2905" s="13"/>
      <c r="Z2905" s="13"/>
      <c r="AA2905" s="13"/>
    </row>
    <row r="2906" spans="1:27" ht="15.75" customHeight="1" x14ac:dyDescent="0.2">
      <c r="A2906" s="13"/>
      <c r="B2906" s="37" t="str">
        <f>"CRS25WT72M19946"</f>
        <v>CRS25WT72M19946</v>
      </c>
      <c r="C2906" s="38">
        <v>45919</v>
      </c>
      <c r="D2906" s="37" t="s">
        <v>525</v>
      </c>
      <c r="E2906" s="37" t="s">
        <v>62</v>
      </c>
      <c r="F2906" s="37">
        <v>214</v>
      </c>
      <c r="G2906" s="37">
        <v>4</v>
      </c>
      <c r="H2906" s="37">
        <v>214.67631530761699</v>
      </c>
      <c r="I2906" s="37">
        <v>5.6293869018554696</v>
      </c>
      <c r="J2906" s="37">
        <v>49.389259338378899</v>
      </c>
      <c r="K2906" s="37">
        <v>5.1434884071350098</v>
      </c>
      <c r="L2906" s="37">
        <v>41.737491607666001</v>
      </c>
      <c r="M2906" s="37">
        <v>0.77213019132614102</v>
      </c>
      <c r="N2906" s="37">
        <v>10.4439945220947</v>
      </c>
      <c r="O2906" s="37">
        <v>0</v>
      </c>
      <c r="P2906" s="37">
        <v>0</v>
      </c>
      <c r="Q2906" s="37">
        <v>1.06352306902409E-2</v>
      </c>
      <c r="R2906" s="37">
        <v>25</v>
      </c>
      <c r="S2906" s="37">
        <v>0.76237708330154397</v>
      </c>
      <c r="T2906" s="37">
        <v>1025.72888183594</v>
      </c>
      <c r="U2906" s="37">
        <v>1704.01318359375</v>
      </c>
      <c r="V2906" s="13"/>
      <c r="W2906" s="13"/>
      <c r="X2906" s="13"/>
      <c r="Y2906" s="13"/>
      <c r="Z2906" s="13"/>
      <c r="AA2906" s="13"/>
    </row>
    <row r="2907" spans="1:27" ht="15.75" customHeight="1" x14ac:dyDescent="0.2">
      <c r="A2907" s="13"/>
      <c r="B2907" s="37" t="str">
        <f>"CRS25WT72M19950"</f>
        <v>CRS25WT72M19950</v>
      </c>
      <c r="C2907" s="38">
        <v>45919</v>
      </c>
      <c r="D2907" s="37" t="s">
        <v>526</v>
      </c>
      <c r="E2907" s="37" t="s">
        <v>62</v>
      </c>
      <c r="F2907" s="37">
        <v>214</v>
      </c>
      <c r="G2907" s="37">
        <v>4</v>
      </c>
      <c r="H2907" s="37">
        <v>214.73745727539099</v>
      </c>
      <c r="I2907" s="37">
        <v>5.6370482444763201</v>
      </c>
      <c r="J2907" s="37">
        <v>49.336250305175803</v>
      </c>
      <c r="K2907" s="37">
        <v>5.1855301856994602</v>
      </c>
      <c r="L2907" s="37">
        <v>41.410896301269503</v>
      </c>
      <c r="M2907" s="37">
        <v>0.77212911844253496</v>
      </c>
      <c r="N2907" s="37">
        <v>10.446969032287599</v>
      </c>
      <c r="O2907" s="37">
        <v>0</v>
      </c>
      <c r="P2907" s="37">
        <v>0</v>
      </c>
      <c r="Q2907" s="37">
        <v>1.0476151481270801E-2</v>
      </c>
      <c r="R2907" s="37">
        <v>25</v>
      </c>
      <c r="S2907" s="37">
        <v>0.77238541841507002</v>
      </c>
      <c r="T2907" s="37">
        <v>1025.99499511719</v>
      </c>
      <c r="U2907" s="37">
        <v>1906.16577148438</v>
      </c>
      <c r="V2907" s="13"/>
      <c r="W2907" s="13"/>
      <c r="X2907" s="13"/>
      <c r="Y2907" s="13"/>
      <c r="Z2907" s="13"/>
      <c r="AA2907" s="13"/>
    </row>
    <row r="2908" spans="1:27" ht="15.75" customHeight="1" x14ac:dyDescent="0.2">
      <c r="A2908" s="13"/>
      <c r="B2908" s="37" t="str">
        <f>"CRS25WT72M19951"</f>
        <v>CRS25WT72M19951</v>
      </c>
      <c r="C2908" s="38">
        <v>45919</v>
      </c>
      <c r="D2908" s="37" t="s">
        <v>527</v>
      </c>
      <c r="E2908" s="37" t="s">
        <v>62</v>
      </c>
      <c r="F2908" s="37">
        <v>217</v>
      </c>
      <c r="G2908" s="37">
        <v>4</v>
      </c>
      <c r="H2908" s="37">
        <v>217.04551696777301</v>
      </c>
      <c r="I2908" s="37">
        <v>5.6395459175109899</v>
      </c>
      <c r="J2908" s="37">
        <v>49.454696655273402</v>
      </c>
      <c r="K2908" s="37">
        <v>5.2271628379821804</v>
      </c>
      <c r="L2908" s="37">
        <v>41.522624969482401</v>
      </c>
      <c r="M2908" s="37">
        <v>0.77821415662765503</v>
      </c>
      <c r="N2908" s="37">
        <v>10.559256553649901</v>
      </c>
      <c r="O2908" s="37">
        <v>0</v>
      </c>
      <c r="P2908" s="37">
        <v>0</v>
      </c>
      <c r="Q2908" s="37">
        <v>1.11311078071594E-2</v>
      </c>
      <c r="R2908" s="37">
        <v>25</v>
      </c>
      <c r="S2908" s="37">
        <v>0.77359378337860096</v>
      </c>
      <c r="T2908" s="37">
        <v>1075.70385742188</v>
      </c>
      <c r="U2908" s="37">
        <v>2340.03393554687</v>
      </c>
      <c r="V2908" s="13"/>
      <c r="W2908" s="13"/>
      <c r="X2908" s="13"/>
      <c r="Y2908" s="13"/>
      <c r="Z2908" s="13"/>
      <c r="AA2908" s="13"/>
    </row>
    <row r="2909" spans="1:27" ht="15.75" customHeight="1" x14ac:dyDescent="0.2">
      <c r="A2909" s="13"/>
      <c r="B2909" s="37" t="str">
        <f>"CRS25WT72M19952"</f>
        <v>CRS25WT72M19952</v>
      </c>
      <c r="C2909" s="38">
        <v>45919</v>
      </c>
      <c r="D2909" s="37" t="s">
        <v>528</v>
      </c>
      <c r="E2909" s="37" t="s">
        <v>62</v>
      </c>
      <c r="F2909" s="37">
        <v>217</v>
      </c>
      <c r="G2909" s="37">
        <v>4</v>
      </c>
      <c r="H2909" s="37">
        <v>217.61923217773401</v>
      </c>
      <c r="I2909" s="37">
        <v>5.68575239181519</v>
      </c>
      <c r="J2909" s="37">
        <v>49.395774841308601</v>
      </c>
      <c r="K2909" s="37">
        <v>5.2537569999694798</v>
      </c>
      <c r="L2909" s="37">
        <v>41.421638488769503</v>
      </c>
      <c r="M2909" s="37">
        <v>0.77485334873199496</v>
      </c>
      <c r="N2909" s="37">
        <v>10.5871677398682</v>
      </c>
      <c r="O2909" s="37">
        <v>0</v>
      </c>
      <c r="P2909" s="37">
        <v>0</v>
      </c>
      <c r="Q2909" s="37">
        <v>1.0952379554510099E-2</v>
      </c>
      <c r="R2909" s="37">
        <v>25</v>
      </c>
      <c r="S2909" s="37">
        <v>0.77012175321579002</v>
      </c>
      <c r="T2909" s="37">
        <v>1044.4462890625</v>
      </c>
      <c r="U2909" s="37">
        <v>1751.41809082031</v>
      </c>
      <c r="V2909" s="13"/>
      <c r="W2909" s="13"/>
      <c r="X2909" s="13"/>
      <c r="Y2909" s="13"/>
      <c r="Z2909" s="13"/>
      <c r="AA2909" s="13"/>
    </row>
    <row r="2910" spans="1:27" ht="15.75" customHeight="1" x14ac:dyDescent="0.2">
      <c r="A2910" s="13"/>
      <c r="B2910" s="37" t="str">
        <f>"CRS25WT72M19955"</f>
        <v>CRS25WT72M19955</v>
      </c>
      <c r="C2910" s="38">
        <v>45919</v>
      </c>
      <c r="D2910" s="37" t="s">
        <v>529</v>
      </c>
      <c r="E2910" s="37" t="s">
        <v>62</v>
      </c>
      <c r="F2910" s="37">
        <v>215</v>
      </c>
      <c r="G2910" s="37">
        <v>4</v>
      </c>
      <c r="H2910" s="37">
        <v>215.31036376953099</v>
      </c>
      <c r="I2910" s="37">
        <v>5.67100286483765</v>
      </c>
      <c r="J2910" s="37">
        <v>49.322616577148402</v>
      </c>
      <c r="K2910" s="37">
        <v>5.2066593170165998</v>
      </c>
      <c r="L2910" s="37">
        <v>41.352882385253899</v>
      </c>
      <c r="M2910" s="37">
        <v>0.76976639032363903</v>
      </c>
      <c r="N2910" s="37">
        <v>10.474841117858899</v>
      </c>
      <c r="O2910" s="37">
        <v>0</v>
      </c>
      <c r="P2910" s="37">
        <v>0</v>
      </c>
      <c r="Q2910" s="37">
        <v>1.60316880792379E-2</v>
      </c>
      <c r="R2910" s="37">
        <v>25</v>
      </c>
      <c r="S2910" s="37">
        <v>0.77273160219192505</v>
      </c>
      <c r="T2910" s="37">
        <v>1025.20861816406</v>
      </c>
      <c r="U2910" s="37">
        <v>2709.4853515625</v>
      </c>
      <c r="V2910" s="13"/>
      <c r="W2910" s="13"/>
      <c r="X2910" s="13"/>
      <c r="Y2910" s="13"/>
      <c r="Z2910" s="13"/>
      <c r="AA2910" s="13"/>
    </row>
    <row r="2911" spans="1:27" ht="15.75" customHeight="1" x14ac:dyDescent="0.2">
      <c r="A2911" s="13"/>
      <c r="B2911" s="37" t="str">
        <f>"CRS25WT72M19956"</f>
        <v>CRS25WT72M19956</v>
      </c>
      <c r="C2911" s="38">
        <v>45919</v>
      </c>
      <c r="D2911" s="37" t="s">
        <v>530</v>
      </c>
      <c r="E2911" s="37" t="s">
        <v>62</v>
      </c>
      <c r="F2911" s="37">
        <v>215</v>
      </c>
      <c r="G2911" s="37">
        <v>4</v>
      </c>
      <c r="H2911" s="37">
        <v>215.46279907226599</v>
      </c>
      <c r="I2911" s="37">
        <v>5.62489938735962</v>
      </c>
      <c r="J2911" s="37">
        <v>49.3504638671875</v>
      </c>
      <c r="K2911" s="37">
        <v>5.2046661376953098</v>
      </c>
      <c r="L2911" s="37">
        <v>41.398002624511697</v>
      </c>
      <c r="M2911" s="37">
        <v>0.776186883449554</v>
      </c>
      <c r="N2911" s="37">
        <v>10.482256889343301</v>
      </c>
      <c r="O2911" s="37">
        <v>0</v>
      </c>
      <c r="P2911" s="37">
        <v>0</v>
      </c>
      <c r="Q2911" s="37">
        <v>1.3809518888592699E-2</v>
      </c>
      <c r="R2911" s="37">
        <v>25</v>
      </c>
      <c r="S2911" s="37">
        <v>0.761668801307678</v>
      </c>
      <c r="T2911" s="37">
        <v>1031.84069824219</v>
      </c>
      <c r="U2911" s="37">
        <v>2057.0556640625</v>
      </c>
      <c r="V2911" s="13"/>
      <c r="W2911" s="13"/>
      <c r="X2911" s="13"/>
      <c r="Y2911" s="13"/>
      <c r="Z2911" s="13"/>
      <c r="AA2911" s="13"/>
    </row>
    <row r="2912" spans="1:27" ht="15.75" customHeight="1" x14ac:dyDescent="0.2">
      <c r="A2912" s="13"/>
      <c r="B2912" s="37" t="str">
        <f>"CRS25WT72M19957"</f>
        <v>CRS25WT72M19957</v>
      </c>
      <c r="C2912" s="38">
        <v>45919</v>
      </c>
      <c r="D2912" s="37" t="s">
        <v>531</v>
      </c>
      <c r="E2912" s="37" t="s">
        <v>62</v>
      </c>
      <c r="F2912" s="37">
        <v>214</v>
      </c>
      <c r="G2912" s="37">
        <v>4</v>
      </c>
      <c r="H2912" s="37">
        <v>214.68193054199199</v>
      </c>
      <c r="I2912" s="37">
        <v>5.6461014747619602</v>
      </c>
      <c r="J2912" s="37">
        <v>49.373741149902301</v>
      </c>
      <c r="K2912" s="37">
        <v>5.1823077201843297</v>
      </c>
      <c r="L2912" s="37">
        <v>41.425933837890597</v>
      </c>
      <c r="M2912" s="37">
        <v>0.77010649442672696</v>
      </c>
      <c r="N2912" s="37">
        <v>10.4442682266235</v>
      </c>
      <c r="O2912" s="37">
        <v>0</v>
      </c>
      <c r="P2912" s="37">
        <v>0</v>
      </c>
      <c r="Q2912" s="37">
        <v>1.5242406167089899E-2</v>
      </c>
      <c r="R2912" s="37">
        <v>25</v>
      </c>
      <c r="S2912" s="37">
        <v>0.76350325345992998</v>
      </c>
      <c r="T2912" s="37">
        <v>1034.74096679688</v>
      </c>
      <c r="U2912" s="37">
        <v>1377.93627929688</v>
      </c>
      <c r="V2912" s="13"/>
      <c r="W2912" s="13"/>
      <c r="X2912" s="13"/>
      <c r="Y2912" s="13"/>
      <c r="Z2912" s="13"/>
      <c r="AA2912" s="13"/>
    </row>
    <row r="2913" spans="1:27" ht="15.75" customHeight="1" x14ac:dyDescent="0.2">
      <c r="A2913" s="13"/>
      <c r="B2913" s="37" t="str">
        <f>"CRS25WT72M19958"</f>
        <v>CRS25WT72M19958</v>
      </c>
      <c r="C2913" s="38">
        <v>45919</v>
      </c>
      <c r="D2913" s="37" t="s">
        <v>532</v>
      </c>
      <c r="E2913" s="37" t="s">
        <v>62</v>
      </c>
      <c r="F2913" s="37">
        <v>215</v>
      </c>
      <c r="G2913" s="37">
        <v>4</v>
      </c>
      <c r="H2913" s="37">
        <v>215.041015625</v>
      </c>
      <c r="I2913" s="37">
        <v>5.7004528045654297</v>
      </c>
      <c r="J2913" s="37">
        <v>49.3765258789063</v>
      </c>
      <c r="K2913" s="37">
        <v>5.1791558265686</v>
      </c>
      <c r="L2913" s="37">
        <v>41.520477294921903</v>
      </c>
      <c r="M2913" s="37">
        <v>0.763996601104736</v>
      </c>
      <c r="N2913" s="37">
        <v>10.4617376327515</v>
      </c>
      <c r="O2913" s="37">
        <v>0</v>
      </c>
      <c r="P2913" s="37">
        <v>0</v>
      </c>
      <c r="Q2913" s="37">
        <v>1.19046065956354E-2</v>
      </c>
      <c r="R2913" s="37">
        <v>25</v>
      </c>
      <c r="S2913" s="37">
        <v>0.75345915555954002</v>
      </c>
      <c r="T2913" s="37">
        <v>1026.46557617188</v>
      </c>
      <c r="U2913" s="37">
        <v>2134.91528320313</v>
      </c>
      <c r="V2913" s="13"/>
      <c r="W2913" s="13"/>
      <c r="X2913" s="13"/>
      <c r="Y2913" s="13"/>
      <c r="Z2913" s="13"/>
      <c r="AA2913" s="13"/>
    </row>
    <row r="2914" spans="1:27" ht="15.75" customHeight="1" x14ac:dyDescent="0.2">
      <c r="A2914" s="13"/>
      <c r="B2914" s="37" t="str">
        <f>"CRS25WT72M19959"</f>
        <v>CRS25WT72M19959</v>
      </c>
      <c r="C2914" s="38">
        <v>45919</v>
      </c>
      <c r="D2914" s="37" t="s">
        <v>533</v>
      </c>
      <c r="E2914" s="37" t="s">
        <v>62</v>
      </c>
      <c r="F2914" s="37">
        <v>216</v>
      </c>
      <c r="G2914" s="37">
        <v>4</v>
      </c>
      <c r="H2914" s="37">
        <v>216.25378417968699</v>
      </c>
      <c r="I2914" s="37">
        <v>5.6695227622985804</v>
      </c>
      <c r="J2914" s="37">
        <v>49.377391815185497</v>
      </c>
      <c r="K2914" s="37">
        <v>5.2283864021301296</v>
      </c>
      <c r="L2914" s="37">
        <v>41.361476898193402</v>
      </c>
      <c r="M2914" s="37">
        <v>0.772483229637146</v>
      </c>
      <c r="N2914" s="37">
        <v>10.520738601684601</v>
      </c>
      <c r="O2914" s="37">
        <v>0</v>
      </c>
      <c r="P2914" s="37">
        <v>0</v>
      </c>
      <c r="Q2914" s="37">
        <v>1.7618428915739101E-2</v>
      </c>
      <c r="R2914" s="37">
        <v>25</v>
      </c>
      <c r="S2914" s="37">
        <v>0.77988058328628496</v>
      </c>
      <c r="T2914" s="37">
        <v>1072.65759277344</v>
      </c>
      <c r="U2914" s="37">
        <v>2212.31201171875</v>
      </c>
      <c r="V2914" s="13"/>
      <c r="W2914" s="13"/>
      <c r="X2914" s="13"/>
      <c r="Y2914" s="13"/>
      <c r="Z2914" s="13"/>
      <c r="AA2914" s="13"/>
    </row>
    <row r="2915" spans="1:27" ht="15.75" customHeight="1" x14ac:dyDescent="0.2">
      <c r="A2915" s="13"/>
      <c r="B2915" s="37" t="str">
        <f>"CRS25WT72M19960"</f>
        <v>CRS25WT72M19960</v>
      </c>
      <c r="C2915" s="38">
        <v>45919</v>
      </c>
      <c r="D2915" s="37" t="s">
        <v>534</v>
      </c>
      <c r="E2915" s="37" t="s">
        <v>62</v>
      </c>
      <c r="F2915" s="37">
        <v>214</v>
      </c>
      <c r="G2915" s="37">
        <v>4</v>
      </c>
      <c r="H2915" s="37">
        <v>214.38746643066401</v>
      </c>
      <c r="I2915" s="37">
        <v>5.6233506202697798</v>
      </c>
      <c r="J2915" s="37">
        <v>49.200637817382798</v>
      </c>
      <c r="K2915" s="37">
        <v>5.2008256912231401</v>
      </c>
      <c r="L2915" s="37">
        <v>41.221813201904297</v>
      </c>
      <c r="M2915" s="37">
        <v>0.77487832307815596</v>
      </c>
      <c r="N2915" s="37">
        <v>10.4299421310425</v>
      </c>
      <c r="O2915" s="37">
        <v>0</v>
      </c>
      <c r="P2915" s="37">
        <v>0</v>
      </c>
      <c r="Q2915" s="37">
        <v>1.5238094143569501E-2</v>
      </c>
      <c r="R2915" s="37">
        <v>25</v>
      </c>
      <c r="S2915" s="37">
        <v>0.78907567262649503</v>
      </c>
      <c r="T2915" s="37">
        <v>1016.69451904297</v>
      </c>
      <c r="U2915" s="37">
        <v>2055.52026367187</v>
      </c>
      <c r="V2915" s="13"/>
      <c r="W2915" s="13"/>
      <c r="X2915" s="13"/>
      <c r="Y2915" s="13"/>
      <c r="Z2915" s="13"/>
      <c r="AA2915" s="13"/>
    </row>
    <row r="2916" spans="1:27" ht="15.75" customHeight="1" x14ac:dyDescent="0.2">
      <c r="A2916" s="13"/>
      <c r="B2916" s="37" t="str">
        <f>"CRS25WT72M19961"</f>
        <v>CRS25WT72M19961</v>
      </c>
      <c r="C2916" s="38">
        <v>45919</v>
      </c>
      <c r="D2916" s="37" t="s">
        <v>535</v>
      </c>
      <c r="E2916" s="37" t="s">
        <v>62</v>
      </c>
      <c r="F2916" s="37">
        <v>217</v>
      </c>
      <c r="G2916" s="37">
        <v>4</v>
      </c>
      <c r="H2916" s="37">
        <v>217.33702087402301</v>
      </c>
      <c r="I2916" s="37">
        <v>5.6828508377075204</v>
      </c>
      <c r="J2916" s="37">
        <v>49.2573432922363</v>
      </c>
      <c r="K2916" s="37">
        <v>5.2461276054382298</v>
      </c>
      <c r="L2916" s="37">
        <v>41.428085327148402</v>
      </c>
      <c r="M2916" s="37">
        <v>0.77641957998275801</v>
      </c>
      <c r="N2916" s="37">
        <v>10.573437690734901</v>
      </c>
      <c r="O2916" s="37">
        <v>0</v>
      </c>
      <c r="P2916" s="37">
        <v>0</v>
      </c>
      <c r="Q2916" s="37">
        <v>2.3015873506665199E-2</v>
      </c>
      <c r="R2916" s="37">
        <v>25</v>
      </c>
      <c r="S2916" s="37">
        <v>0.77094274759292603</v>
      </c>
      <c r="T2916" s="37">
        <v>1031.11767578125</v>
      </c>
      <c r="U2916" s="37">
        <v>1766.19641113281</v>
      </c>
      <c r="V2916" s="13"/>
      <c r="W2916" s="13"/>
      <c r="X2916" s="13"/>
      <c r="Y2916" s="13"/>
      <c r="Z2916" s="13"/>
      <c r="AA2916" s="13"/>
    </row>
    <row r="2917" spans="1:27" ht="15.75" customHeight="1" x14ac:dyDescent="0.2">
      <c r="A2917" s="13"/>
      <c r="B2917" s="37" t="str">
        <f>"CRS25WT72M19962"</f>
        <v>CRS25WT72M19962</v>
      </c>
      <c r="C2917" s="38">
        <v>45919</v>
      </c>
      <c r="D2917" s="37" t="s">
        <v>536</v>
      </c>
      <c r="E2917" s="37" t="s">
        <v>62</v>
      </c>
      <c r="F2917" s="37">
        <v>218</v>
      </c>
      <c r="G2917" s="37">
        <v>4</v>
      </c>
      <c r="H2917" s="37">
        <v>218.26434326171901</v>
      </c>
      <c r="I2917" s="37">
        <v>5.6995668411254901</v>
      </c>
      <c r="J2917" s="37">
        <v>49.2839546203613</v>
      </c>
      <c r="K2917" s="37">
        <v>5.2682385444641104</v>
      </c>
      <c r="L2917" s="37">
        <v>41.430233001708999</v>
      </c>
      <c r="M2917" s="37">
        <v>0.77702569961547896</v>
      </c>
      <c r="N2917" s="37">
        <v>10.6185522079468</v>
      </c>
      <c r="O2917" s="37">
        <v>0</v>
      </c>
      <c r="P2917" s="37">
        <v>0</v>
      </c>
      <c r="Q2917" s="37">
        <v>1.6507934778928798E-2</v>
      </c>
      <c r="R2917" s="37">
        <v>25</v>
      </c>
      <c r="S2917" s="37">
        <v>0.75715422630310103</v>
      </c>
      <c r="T2917" s="37">
        <v>1025.126953125</v>
      </c>
      <c r="U2917" s="37">
        <v>1408.943359375</v>
      </c>
      <c r="V2917" s="13"/>
      <c r="W2917" s="13"/>
      <c r="X2917" s="13"/>
      <c r="Y2917" s="13"/>
      <c r="Z2917" s="13"/>
      <c r="AA2917" s="13"/>
    </row>
    <row r="2918" spans="1:27" ht="15.75" customHeight="1" x14ac:dyDescent="0.2">
      <c r="A2918" s="13"/>
      <c r="B2918" s="37" t="str">
        <f>"CRS25WT72M19963"</f>
        <v>CRS25WT72M19963</v>
      </c>
      <c r="C2918" s="38">
        <v>45919</v>
      </c>
      <c r="D2918" s="37" t="s">
        <v>537</v>
      </c>
      <c r="E2918" s="37" t="s">
        <v>62</v>
      </c>
      <c r="F2918" s="37">
        <v>218</v>
      </c>
      <c r="G2918" s="37">
        <v>4</v>
      </c>
      <c r="H2918" s="37">
        <v>218.75709533691401</v>
      </c>
      <c r="I2918" s="37">
        <v>5.7527890205383301</v>
      </c>
      <c r="J2918" s="37">
        <v>49.311302185058601</v>
      </c>
      <c r="K2918" s="37">
        <v>5.2537026405334499</v>
      </c>
      <c r="L2918" s="37">
        <v>41.6386528015137</v>
      </c>
      <c r="M2918" s="37">
        <v>0.77114707231521595</v>
      </c>
      <c r="N2918" s="37">
        <v>10.642524719238301</v>
      </c>
      <c r="O2918" s="37">
        <v>0</v>
      </c>
      <c r="P2918" s="37">
        <v>0</v>
      </c>
      <c r="Q2918" s="37">
        <v>1.31758423522115E-2</v>
      </c>
      <c r="R2918" s="37">
        <v>25</v>
      </c>
      <c r="S2918" s="37">
        <v>0.75195550918579102</v>
      </c>
      <c r="T2918" s="37">
        <v>1017.48315429688</v>
      </c>
      <c r="U2918" s="37">
        <v>958.38385009765602</v>
      </c>
      <c r="V2918" s="13"/>
      <c r="W2918" s="13"/>
      <c r="X2918" s="13"/>
      <c r="Y2918" s="13"/>
      <c r="Z2918" s="13"/>
      <c r="AA2918" s="13"/>
    </row>
    <row r="2919" spans="1:27" ht="15.75" customHeight="1" x14ac:dyDescent="0.2">
      <c r="A2919" s="13"/>
      <c r="B2919" s="37" t="str">
        <f>"CRS25WT72M19964"</f>
        <v>CRS25WT72M19964</v>
      </c>
      <c r="C2919" s="38">
        <v>45919</v>
      </c>
      <c r="D2919" s="37" t="s">
        <v>538</v>
      </c>
      <c r="E2919" s="37" t="s">
        <v>62</v>
      </c>
      <c r="F2919" s="37">
        <v>218</v>
      </c>
      <c r="G2919" s="37">
        <v>4</v>
      </c>
      <c r="H2919" s="37">
        <v>218.27911376953099</v>
      </c>
      <c r="I2919" s="37">
        <v>5.7456011772155797</v>
      </c>
      <c r="J2919" s="37">
        <v>49.294284820556598</v>
      </c>
      <c r="K2919" s="37">
        <v>5.2473673820495597</v>
      </c>
      <c r="L2919" s="37">
        <v>41.597827911377003</v>
      </c>
      <c r="M2919" s="37">
        <v>0.77069073915481601</v>
      </c>
      <c r="N2919" s="37">
        <v>10.6192712783813</v>
      </c>
      <c r="O2919" s="37">
        <v>0</v>
      </c>
      <c r="P2919" s="37">
        <v>0</v>
      </c>
      <c r="Q2919" s="37">
        <v>2.2896828129887602E-2</v>
      </c>
      <c r="R2919" s="37">
        <v>25</v>
      </c>
      <c r="S2919" s="37">
        <v>0.75080251693725597</v>
      </c>
      <c r="T2919" s="37">
        <v>1006.27673339844</v>
      </c>
      <c r="U2919" s="37">
        <v>943.930908203125</v>
      </c>
      <c r="V2919" s="13"/>
      <c r="W2919" s="13"/>
      <c r="X2919" s="13"/>
      <c r="Y2919" s="13"/>
      <c r="Z2919" s="13"/>
      <c r="AA2919" s="13"/>
    </row>
    <row r="2920" spans="1:27" ht="15.75" customHeight="1" x14ac:dyDescent="0.2">
      <c r="A2920" s="13"/>
      <c r="B2920" s="37" t="str">
        <f>"CRS25WT72M19965"</f>
        <v>CRS25WT72M19965</v>
      </c>
      <c r="C2920" s="38">
        <v>45919</v>
      </c>
      <c r="D2920" s="37" t="s">
        <v>539</v>
      </c>
      <c r="E2920" s="37" t="s">
        <v>62</v>
      </c>
      <c r="F2920" s="37">
        <v>216</v>
      </c>
      <c r="G2920" s="37">
        <v>4</v>
      </c>
      <c r="H2920" s="37">
        <v>216.23355102539099</v>
      </c>
      <c r="I2920" s="37">
        <v>5.6483120918273899</v>
      </c>
      <c r="J2920" s="37">
        <v>49.257991790771499</v>
      </c>
      <c r="K2920" s="37">
        <v>5.2472510337829599</v>
      </c>
      <c r="L2920" s="37">
        <v>41.2089233398438</v>
      </c>
      <c r="M2920" s="37">
        <v>0.77719086408615101</v>
      </c>
      <c r="N2920" s="37">
        <v>10.51975440979</v>
      </c>
      <c r="O2920" s="37">
        <v>0</v>
      </c>
      <c r="P2920" s="37">
        <v>0</v>
      </c>
      <c r="Q2920" s="37">
        <v>1.31076388061047E-2</v>
      </c>
      <c r="R2920" s="37">
        <v>25</v>
      </c>
      <c r="S2920" s="37">
        <v>0.77196258306503296</v>
      </c>
      <c r="T2920" s="37">
        <v>1015.10211181641</v>
      </c>
      <c r="U2920" s="37">
        <v>2166.46533203125</v>
      </c>
      <c r="V2920" s="13"/>
      <c r="W2920" s="13"/>
      <c r="X2920" s="13"/>
      <c r="Y2920" s="13"/>
      <c r="Z2920" s="13"/>
      <c r="AA2920" s="13"/>
    </row>
    <row r="2921" spans="1:27" ht="15.75" customHeight="1" x14ac:dyDescent="0.2">
      <c r="A2921" s="13"/>
      <c r="B2921" s="37" t="str">
        <f>"CRS25WT72M19966"</f>
        <v>CRS25WT72M19966</v>
      </c>
      <c r="C2921" s="38">
        <v>45919</v>
      </c>
      <c r="D2921" s="37" t="s">
        <v>540</v>
      </c>
      <c r="E2921" s="37" t="s">
        <v>62</v>
      </c>
      <c r="F2921" s="37">
        <v>216</v>
      </c>
      <c r="G2921" s="37">
        <v>4</v>
      </c>
      <c r="H2921" s="37">
        <v>216.28028869628901</v>
      </c>
      <c r="I2921" s="37">
        <v>5.6144857406616202</v>
      </c>
      <c r="J2921" s="37">
        <v>49.249122619628899</v>
      </c>
      <c r="K2921" s="37">
        <v>5.2339215278625497</v>
      </c>
      <c r="L2921" s="37">
        <v>41.322799682617202</v>
      </c>
      <c r="M2921" s="37">
        <v>0.78218317031860396</v>
      </c>
      <c r="N2921" s="37">
        <v>10.5220279693604</v>
      </c>
      <c r="O2921" s="37">
        <v>0</v>
      </c>
      <c r="P2921" s="37">
        <v>0</v>
      </c>
      <c r="Q2921" s="37">
        <v>1.15879215300083E-2</v>
      </c>
      <c r="R2921" s="37">
        <v>25</v>
      </c>
      <c r="S2921" s="37">
        <v>0.74958920478820801</v>
      </c>
      <c r="T2921" s="37">
        <v>1027.58117675781</v>
      </c>
      <c r="U2921" s="37">
        <v>3111.07739257812</v>
      </c>
      <c r="V2921" s="13"/>
      <c r="W2921" s="13"/>
      <c r="X2921" s="13"/>
      <c r="Y2921" s="13"/>
      <c r="Z2921" s="13"/>
      <c r="AA2921" s="13"/>
    </row>
    <row r="2922" spans="1:27" ht="15.75" customHeight="1" x14ac:dyDescent="0.2">
      <c r="A2922" s="13"/>
      <c r="B2922" s="37" t="str">
        <f>"CRS25WT72M19967"</f>
        <v>CRS25WT72M19967</v>
      </c>
      <c r="C2922" s="38">
        <v>45919</v>
      </c>
      <c r="D2922" s="37" t="s">
        <v>541</v>
      </c>
      <c r="E2922" s="37" t="s">
        <v>62</v>
      </c>
      <c r="F2922" s="37">
        <v>215</v>
      </c>
      <c r="G2922" s="37">
        <v>4</v>
      </c>
      <c r="H2922" s="37">
        <v>215.08622741699199</v>
      </c>
      <c r="I2922" s="37">
        <v>5.6525039672851598</v>
      </c>
      <c r="J2922" s="37">
        <v>49.468967437744098</v>
      </c>
      <c r="K2922" s="37">
        <v>5.1915283203125</v>
      </c>
      <c r="L2922" s="37">
        <v>41.430233001708999</v>
      </c>
      <c r="M2922" s="37">
        <v>0.76919931173324596</v>
      </c>
      <c r="N2922" s="37">
        <v>10.463936805725099</v>
      </c>
      <c r="O2922" s="37">
        <v>0</v>
      </c>
      <c r="P2922" s="37">
        <v>0</v>
      </c>
      <c r="Q2922" s="37">
        <v>1.0327381081879101E-2</v>
      </c>
      <c r="R2922" s="37">
        <v>25</v>
      </c>
      <c r="S2922" s="37">
        <v>0.80335229635238603</v>
      </c>
      <c r="T2922" s="37">
        <v>1098.56066894531</v>
      </c>
      <c r="U2922" s="37">
        <v>1776.62036132813</v>
      </c>
      <c r="V2922" s="13"/>
      <c r="W2922" s="13"/>
      <c r="X2922" s="13"/>
      <c r="Y2922" s="13"/>
      <c r="Z2922" s="13"/>
      <c r="AA2922" s="13"/>
    </row>
    <row r="2923" spans="1:27" ht="15.75" customHeight="1" x14ac:dyDescent="0.2">
      <c r="A2923" s="13"/>
      <c r="B2923" s="37" t="str">
        <f>"CRS25WT72M19968"</f>
        <v>CRS25WT72M19968</v>
      </c>
      <c r="C2923" s="38">
        <v>45919</v>
      </c>
      <c r="D2923" s="37" t="s">
        <v>542</v>
      </c>
      <c r="E2923" s="37" t="s">
        <v>62</v>
      </c>
      <c r="F2923" s="37">
        <v>219</v>
      </c>
      <c r="G2923" s="37">
        <v>4</v>
      </c>
      <c r="H2923" s="37">
        <v>219.78617858886699</v>
      </c>
      <c r="I2923" s="37">
        <v>5.6790876388549796</v>
      </c>
      <c r="J2923" s="37">
        <v>49.4614448547363</v>
      </c>
      <c r="K2923" s="37">
        <v>5.2975525856018102</v>
      </c>
      <c r="L2923" s="37">
        <v>41.488246917724602</v>
      </c>
      <c r="M2923" s="37">
        <v>0.78244715929031405</v>
      </c>
      <c r="N2923" s="37">
        <v>10.692589759826699</v>
      </c>
      <c r="O2923" s="37">
        <v>0</v>
      </c>
      <c r="P2923" s="37">
        <v>0</v>
      </c>
      <c r="Q2923" s="37">
        <v>1.0476189665496301E-2</v>
      </c>
      <c r="R2923" s="37">
        <v>25</v>
      </c>
      <c r="S2923" s="37">
        <v>0.769470155239105</v>
      </c>
      <c r="T2923" s="37">
        <v>1003.52203369141</v>
      </c>
      <c r="U2923" s="37">
        <v>2151.14111328125</v>
      </c>
      <c r="V2923" s="13"/>
      <c r="W2923" s="13"/>
      <c r="X2923" s="13"/>
      <c r="Y2923" s="13"/>
      <c r="Z2923" s="13"/>
      <c r="AA2923" s="13"/>
    </row>
    <row r="2924" spans="1:27" ht="15.75" customHeight="1" x14ac:dyDescent="0.2">
      <c r="A2924" s="13"/>
      <c r="B2924" s="37" t="str">
        <f>"CRS25WT72M19974"</f>
        <v>CRS25WT72M19974</v>
      </c>
      <c r="C2924" s="38">
        <v>45919</v>
      </c>
      <c r="D2924" s="37" t="s">
        <v>543</v>
      </c>
      <c r="E2924" s="37" t="s">
        <v>62</v>
      </c>
      <c r="F2924" s="37">
        <v>217</v>
      </c>
      <c r="G2924" s="37">
        <v>4</v>
      </c>
      <c r="H2924" s="37">
        <v>217.44805908203099</v>
      </c>
      <c r="I2924" s="37">
        <v>5.7183513641357404</v>
      </c>
      <c r="J2924" s="37">
        <v>49.448867797851598</v>
      </c>
      <c r="K2924" s="37">
        <v>5.2734231948852504</v>
      </c>
      <c r="L2924" s="37">
        <v>41.234706878662102</v>
      </c>
      <c r="M2924" s="37">
        <v>0.76900357007980402</v>
      </c>
      <c r="N2924" s="37">
        <v>10.578840255737299</v>
      </c>
      <c r="O2924" s="37">
        <v>0</v>
      </c>
      <c r="P2924" s="37">
        <v>0</v>
      </c>
      <c r="Q2924" s="37">
        <v>1.03176152333617E-2</v>
      </c>
      <c r="R2924" s="37">
        <v>25</v>
      </c>
      <c r="S2924" s="37">
        <v>0.79375141859054599</v>
      </c>
      <c r="T2924" s="37">
        <v>1073.64990234375</v>
      </c>
      <c r="U2924" s="37">
        <v>1792.61413574219</v>
      </c>
      <c r="V2924" s="13"/>
      <c r="W2924" s="13"/>
      <c r="X2924" s="13"/>
      <c r="Y2924" s="13"/>
      <c r="Z2924" s="13"/>
      <c r="AA2924" s="13"/>
    </row>
    <row r="2925" spans="1:27" ht="15.75" customHeight="1" x14ac:dyDescent="0.2">
      <c r="A2925" s="13"/>
      <c r="B2925" s="37" t="str">
        <f>"CRS25WT72M19976"</f>
        <v>CRS25WT72M19976</v>
      </c>
      <c r="C2925" s="38">
        <v>45919</v>
      </c>
      <c r="D2925" s="37" t="s">
        <v>544</v>
      </c>
      <c r="E2925" s="37" t="s">
        <v>62</v>
      </c>
      <c r="F2925" s="37">
        <v>217</v>
      </c>
      <c r="G2925" s="37">
        <v>4</v>
      </c>
      <c r="H2925" s="37">
        <v>217.19529724121099</v>
      </c>
      <c r="I2925" s="37">
        <v>5.6518468856811497</v>
      </c>
      <c r="J2925" s="37">
        <v>49.303722381591797</v>
      </c>
      <c r="K2925" s="37">
        <v>5.2514224052429199</v>
      </c>
      <c r="L2925" s="37">
        <v>41.359329223632798</v>
      </c>
      <c r="M2925" s="37">
        <v>0.77943575382232699</v>
      </c>
      <c r="N2925" s="37">
        <v>10.5665435791016</v>
      </c>
      <c r="O2925" s="37">
        <v>0</v>
      </c>
      <c r="P2925" s="37">
        <v>0</v>
      </c>
      <c r="Q2925" s="37">
        <v>2.6448490098118799E-2</v>
      </c>
      <c r="R2925" s="37">
        <v>25</v>
      </c>
      <c r="S2925" s="37">
        <v>0.75501888990402199</v>
      </c>
      <c r="T2925" s="37">
        <v>1020.78784179688</v>
      </c>
      <c r="U2925" s="37">
        <v>2048.12622070313</v>
      </c>
      <c r="V2925" s="13"/>
      <c r="W2925" s="13"/>
      <c r="X2925" s="13"/>
      <c r="Y2925" s="13"/>
      <c r="Z2925" s="13"/>
      <c r="AA2925" s="13"/>
    </row>
    <row r="2926" spans="1:27" ht="15.75" customHeight="1" x14ac:dyDescent="0.2">
      <c r="A2926" s="13"/>
      <c r="B2926" s="37" t="str">
        <f>"CRS25WT72M19978"</f>
        <v>CRS25WT72M19978</v>
      </c>
      <c r="C2926" s="38">
        <v>45919</v>
      </c>
      <c r="D2926" s="37" t="s">
        <v>545</v>
      </c>
      <c r="E2926" s="37" t="s">
        <v>62</v>
      </c>
      <c r="F2926" s="37">
        <v>214</v>
      </c>
      <c r="G2926" s="37">
        <v>4</v>
      </c>
      <c r="H2926" s="37">
        <v>214.56246948242199</v>
      </c>
      <c r="I2926" s="37">
        <v>5.6864471435546902</v>
      </c>
      <c r="J2926" s="37">
        <v>48.878108978271499</v>
      </c>
      <c r="K2926" s="37">
        <v>5.2601814270019496</v>
      </c>
      <c r="L2926" s="37">
        <v>40.7899360656738</v>
      </c>
      <c r="M2926" s="37">
        <v>0.77196633815765403</v>
      </c>
      <c r="N2926" s="37">
        <v>10.4384565353394</v>
      </c>
      <c r="O2926" s="37">
        <v>0</v>
      </c>
      <c r="P2926" s="37">
        <v>0</v>
      </c>
      <c r="Q2926" s="37">
        <v>1.5719244256615601E-2</v>
      </c>
      <c r="R2926" s="37">
        <v>25</v>
      </c>
      <c r="S2926" s="37">
        <v>0.77180266380310103</v>
      </c>
      <c r="T2926" s="37">
        <v>1040.45654296875</v>
      </c>
      <c r="U2926" s="37">
        <v>2537.95336914062</v>
      </c>
      <c r="V2926" s="13"/>
      <c r="W2926" s="13"/>
      <c r="X2926" s="13"/>
      <c r="Y2926" s="13"/>
      <c r="Z2926" s="13"/>
      <c r="AA2926" s="13"/>
    </row>
    <row r="2927" spans="1:27" ht="15.75" customHeight="1" x14ac:dyDescent="0.2">
      <c r="A2927" s="13"/>
      <c r="B2927" s="37" t="str">
        <f>"CRS25WT72M19979"</f>
        <v>CRS25WT72M19979</v>
      </c>
      <c r="C2927" s="38">
        <v>45919</v>
      </c>
      <c r="D2927" s="37" t="s">
        <v>546</v>
      </c>
      <c r="E2927" s="37" t="s">
        <v>62</v>
      </c>
      <c r="F2927" s="37">
        <v>214</v>
      </c>
      <c r="G2927" s="37">
        <v>4</v>
      </c>
      <c r="H2927" s="37">
        <v>214.39376831054699</v>
      </c>
      <c r="I2927" s="37">
        <v>5.6501669883728001</v>
      </c>
      <c r="J2927" s="37">
        <v>49.051212310791001</v>
      </c>
      <c r="K2927" s="37">
        <v>5.2499618530273402</v>
      </c>
      <c r="L2927" s="37">
        <v>40.837203979492202</v>
      </c>
      <c r="M2927" s="37">
        <v>0.77357268333435103</v>
      </c>
      <c r="N2927" s="37">
        <v>10.430249214172401</v>
      </c>
      <c r="O2927" s="37">
        <v>0</v>
      </c>
      <c r="P2927" s="37">
        <v>0</v>
      </c>
      <c r="Q2927" s="37">
        <v>1.32149048149586E-2</v>
      </c>
      <c r="R2927" s="37">
        <v>25</v>
      </c>
      <c r="S2927" s="37">
        <v>0.81172645092010498</v>
      </c>
      <c r="T2927" s="37">
        <v>1071.09924316406</v>
      </c>
      <c r="U2927" s="37">
        <v>2289.95971679687</v>
      </c>
      <c r="V2927" s="13"/>
      <c r="W2927" s="13"/>
      <c r="X2927" s="13"/>
      <c r="Y2927" s="13"/>
      <c r="Z2927" s="13"/>
      <c r="AA2927" s="13"/>
    </row>
    <row r="2928" spans="1:27" ht="15.75" customHeight="1" x14ac:dyDescent="0.2">
      <c r="A2928" s="13"/>
      <c r="B2928" s="37" t="str">
        <f>"CRS25WT72M19980"</f>
        <v>CRS25WT72M19980</v>
      </c>
      <c r="C2928" s="38">
        <v>45919</v>
      </c>
      <c r="D2928" s="37" t="s">
        <v>547</v>
      </c>
      <c r="E2928" s="37" t="s">
        <v>62</v>
      </c>
      <c r="F2928" s="37">
        <v>215</v>
      </c>
      <c r="G2928" s="37">
        <v>4</v>
      </c>
      <c r="H2928" s="37">
        <v>215.53363037109401</v>
      </c>
      <c r="I2928" s="37">
        <v>5.6924982070922896</v>
      </c>
      <c r="J2928" s="37">
        <v>49.248699188232401</v>
      </c>
      <c r="K2928" s="37">
        <v>5.21368360519409</v>
      </c>
      <c r="L2928" s="37">
        <v>41.339988708496101</v>
      </c>
      <c r="M2928" s="37">
        <v>0.768807113170624</v>
      </c>
      <c r="N2928" s="37">
        <v>10.4857034683228</v>
      </c>
      <c r="O2928" s="37">
        <v>0</v>
      </c>
      <c r="P2928" s="37">
        <v>0</v>
      </c>
      <c r="Q2928" s="37">
        <v>1.6030466184020001E-2</v>
      </c>
      <c r="R2928" s="37">
        <v>25</v>
      </c>
      <c r="S2928" s="37">
        <v>0.79266715049743697</v>
      </c>
      <c r="T2928" s="37">
        <v>1043.83142089844</v>
      </c>
      <c r="U2928" s="37">
        <v>1394.12756347656</v>
      </c>
      <c r="V2928" s="13"/>
      <c r="W2928" s="13"/>
      <c r="X2928" s="13"/>
      <c r="Y2928" s="13"/>
      <c r="Z2928" s="13"/>
      <c r="AA2928" s="13"/>
    </row>
    <row r="2929" spans="1:27" ht="15.75" customHeight="1" x14ac:dyDescent="0.2">
      <c r="A2929" s="13"/>
      <c r="B2929" s="37" t="str">
        <f>"CRS25WT72M19986"</f>
        <v>CRS25WT72M19986</v>
      </c>
      <c r="C2929" s="38">
        <v>45919</v>
      </c>
      <c r="D2929" s="37" t="s">
        <v>548</v>
      </c>
      <c r="E2929" s="37" t="s">
        <v>62</v>
      </c>
      <c r="F2929" s="37">
        <v>216</v>
      </c>
      <c r="G2929" s="37">
        <v>4</v>
      </c>
      <c r="H2929" s="37">
        <v>216.04588317871099</v>
      </c>
      <c r="I2929" s="37">
        <v>5.6866345405578604</v>
      </c>
      <c r="J2929" s="37">
        <v>49.414230346679702</v>
      </c>
      <c r="K2929" s="37">
        <v>5.2149615287780797</v>
      </c>
      <c r="L2929" s="37">
        <v>41.428085327148402</v>
      </c>
      <c r="M2929" s="37">
        <v>0.76884472370147705</v>
      </c>
      <c r="N2929" s="37">
        <v>10.510623931884799</v>
      </c>
      <c r="O2929" s="37">
        <v>0</v>
      </c>
      <c r="P2929" s="37">
        <v>0</v>
      </c>
      <c r="Q2929" s="37">
        <v>1.03176152333617E-2</v>
      </c>
      <c r="R2929" s="37">
        <v>25</v>
      </c>
      <c r="S2929" s="37">
        <v>0.79026055335998502</v>
      </c>
      <c r="T2929" s="37">
        <v>1022.98211669922</v>
      </c>
      <c r="U2929" s="37">
        <v>2745.76171875</v>
      </c>
      <c r="V2929" s="13"/>
      <c r="W2929" s="13"/>
      <c r="X2929" s="13"/>
      <c r="Y2929" s="13"/>
      <c r="Z2929" s="13"/>
      <c r="AA2929" s="13"/>
    </row>
    <row r="2930" spans="1:27" ht="15.75" customHeight="1" x14ac:dyDescent="0.2">
      <c r="A2930" s="13"/>
      <c r="B2930" s="37" t="str">
        <f>"CRS25WT72M19988"</f>
        <v>CRS25WT72M19988</v>
      </c>
      <c r="C2930" s="38">
        <v>45919</v>
      </c>
      <c r="D2930" s="37" t="s">
        <v>549</v>
      </c>
      <c r="E2930" s="37" t="s">
        <v>62</v>
      </c>
      <c r="F2930" s="37">
        <v>215</v>
      </c>
      <c r="G2930" s="37">
        <v>4</v>
      </c>
      <c r="H2930" s="37">
        <v>215.22282409668</v>
      </c>
      <c r="I2930" s="37">
        <v>5.6823277473449698</v>
      </c>
      <c r="J2930" s="37">
        <v>49.404006958007798</v>
      </c>
      <c r="K2930" s="37">
        <v>5.2317256927490199</v>
      </c>
      <c r="L2930" s="37">
        <v>41.138015747070298</v>
      </c>
      <c r="M2930" s="37">
        <v>0.76665484905242898</v>
      </c>
      <c r="N2930" s="37">
        <v>10.470582962036101</v>
      </c>
      <c r="O2930" s="37">
        <v>0</v>
      </c>
      <c r="P2930" s="37">
        <v>0</v>
      </c>
      <c r="Q2930" s="37">
        <v>1.8224207684397701E-2</v>
      </c>
      <c r="R2930" s="37">
        <v>25</v>
      </c>
      <c r="S2930" s="37">
        <v>0.80028825998306297</v>
      </c>
      <c r="T2930" s="37">
        <v>1094.18408203125</v>
      </c>
      <c r="U2930" s="37">
        <v>2146.38012695313</v>
      </c>
      <c r="V2930" s="13"/>
      <c r="W2930" s="13"/>
      <c r="X2930" s="13"/>
      <c r="Y2930" s="13"/>
      <c r="Z2930" s="13"/>
      <c r="AA2930" s="13"/>
    </row>
    <row r="2931" spans="1:27" ht="15.75" customHeight="1" x14ac:dyDescent="0.2">
      <c r="A2931" s="13"/>
      <c r="B2931" s="37" t="str">
        <f>"CRS25WT72M19989"</f>
        <v>CRS25WT72M19989</v>
      </c>
      <c r="C2931" s="38">
        <v>45919</v>
      </c>
      <c r="D2931" s="37" t="s">
        <v>550</v>
      </c>
      <c r="E2931" s="37" t="s">
        <v>62</v>
      </c>
      <c r="F2931" s="37">
        <v>215</v>
      </c>
      <c r="G2931" s="37">
        <v>4</v>
      </c>
      <c r="H2931" s="37">
        <v>215.38838195800801</v>
      </c>
      <c r="I2931" s="37">
        <v>5.7044706344604501</v>
      </c>
      <c r="J2931" s="37">
        <v>49.487655639648402</v>
      </c>
      <c r="K2931" s="37">
        <v>5.2166776657104501</v>
      </c>
      <c r="L2931" s="37">
        <v>41.288421630859403</v>
      </c>
      <c r="M2931" s="37">
        <v>0.76297456026077304</v>
      </c>
      <c r="N2931" s="37">
        <v>10.4786367416382</v>
      </c>
      <c r="O2931" s="37">
        <v>0</v>
      </c>
      <c r="P2931" s="37">
        <v>0</v>
      </c>
      <c r="Q2931" s="37">
        <v>1.4121868647635E-2</v>
      </c>
      <c r="R2931" s="37">
        <v>25</v>
      </c>
      <c r="S2931" s="37">
        <v>0.80781590938568104</v>
      </c>
      <c r="T2931" s="37">
        <v>1113.00915527344</v>
      </c>
      <c r="U2931" s="37">
        <v>1670.466796875</v>
      </c>
      <c r="V2931" s="13"/>
      <c r="W2931" s="13"/>
      <c r="X2931" s="13"/>
      <c r="Y2931" s="13"/>
      <c r="Z2931" s="13"/>
      <c r="AA2931" s="13"/>
    </row>
    <row r="2932" spans="1:27" ht="15.75" customHeight="1" x14ac:dyDescent="0.2">
      <c r="A2932" s="13"/>
      <c r="B2932" s="37" t="str">
        <f>"CRS25WT72M19990"</f>
        <v>CRS25WT72M19990</v>
      </c>
      <c r="C2932" s="38">
        <v>45919</v>
      </c>
      <c r="D2932" s="37" t="s">
        <v>551</v>
      </c>
      <c r="E2932" s="37" t="s">
        <v>62</v>
      </c>
      <c r="F2932" s="37">
        <v>215</v>
      </c>
      <c r="G2932" s="37">
        <v>4</v>
      </c>
      <c r="H2932" s="37">
        <v>215.85696411132801</v>
      </c>
      <c r="I2932" s="37">
        <v>5.6783599853515598</v>
      </c>
      <c r="J2932" s="37">
        <v>49.346893310546903</v>
      </c>
      <c r="K2932" s="37">
        <v>5.2315654754638699</v>
      </c>
      <c r="L2932" s="37">
        <v>41.260490417480497</v>
      </c>
      <c r="M2932" s="37">
        <v>0.77034157514572099</v>
      </c>
      <c r="N2932" s="37">
        <v>10.501433372497599</v>
      </c>
      <c r="O2932" s="37">
        <v>0</v>
      </c>
      <c r="P2932" s="37">
        <v>0</v>
      </c>
      <c r="Q2932" s="37">
        <v>1.16074522957206E-2</v>
      </c>
      <c r="R2932" s="37">
        <v>25</v>
      </c>
      <c r="S2932" s="37">
        <v>0.77859067916870095</v>
      </c>
      <c r="T2932" s="37">
        <v>1015.11444091797</v>
      </c>
      <c r="U2932" s="37">
        <v>2204.76098632813</v>
      </c>
      <c r="V2932" s="13"/>
      <c r="W2932" s="13"/>
      <c r="X2932" s="13"/>
      <c r="Y2932" s="13"/>
      <c r="Z2932" s="13"/>
      <c r="AA2932" s="13"/>
    </row>
    <row r="2933" spans="1:27" ht="15.75" customHeight="1" x14ac:dyDescent="0.2">
      <c r="A2933" s="13"/>
      <c r="B2933" s="37" t="str">
        <f>"CRS25WT72M19997"</f>
        <v>CRS25WT72M19997</v>
      </c>
      <c r="C2933" s="38">
        <v>45919</v>
      </c>
      <c r="D2933" s="37" t="s">
        <v>552</v>
      </c>
      <c r="E2933" s="37" t="s">
        <v>62</v>
      </c>
      <c r="F2933" s="37">
        <v>214</v>
      </c>
      <c r="G2933" s="37">
        <v>4</v>
      </c>
      <c r="H2933" s="37">
        <v>214.92327880859401</v>
      </c>
      <c r="I2933" s="37">
        <v>5.62074851989746</v>
      </c>
      <c r="J2933" s="37">
        <v>49.265224456787102</v>
      </c>
      <c r="K2933" s="37">
        <v>5.2135515213012704</v>
      </c>
      <c r="L2933" s="37">
        <v>41.223964691162102</v>
      </c>
      <c r="M2933" s="37">
        <v>0.77615565061569203</v>
      </c>
      <c r="N2933" s="37">
        <v>10.4560098648071</v>
      </c>
      <c r="O2933" s="37">
        <v>0</v>
      </c>
      <c r="P2933" s="37">
        <v>0</v>
      </c>
      <c r="Q2933" s="37">
        <v>1.4126751571893701E-2</v>
      </c>
      <c r="R2933" s="37">
        <v>25</v>
      </c>
      <c r="S2933" s="37">
        <v>0.78155219554901101</v>
      </c>
      <c r="T2933" s="37">
        <v>1025.15270996094</v>
      </c>
      <c r="U2933" s="37">
        <v>2646.45703125</v>
      </c>
      <c r="V2933" s="13"/>
      <c r="W2933" s="13"/>
      <c r="X2933" s="13"/>
      <c r="Y2933" s="13"/>
      <c r="Z2933" s="13"/>
      <c r="AA2933" s="13"/>
    </row>
    <row r="2934" spans="1:27" ht="15.75" customHeight="1" x14ac:dyDescent="0.2">
      <c r="A2934" s="13"/>
      <c r="B2934" s="37" t="str">
        <f>"CRS25WT72M19998"</f>
        <v>CRS25WT72M19998</v>
      </c>
      <c r="C2934" s="38">
        <v>45919</v>
      </c>
      <c r="D2934" s="37" t="s">
        <v>553</v>
      </c>
      <c r="E2934" s="37" t="s">
        <v>62</v>
      </c>
      <c r="F2934" s="37">
        <v>217</v>
      </c>
      <c r="G2934" s="37">
        <v>4</v>
      </c>
      <c r="H2934" s="37">
        <v>217.182540893555</v>
      </c>
      <c r="I2934" s="37">
        <v>5.7305755615234402</v>
      </c>
      <c r="J2934" s="37">
        <v>49.227127075195298</v>
      </c>
      <c r="K2934" s="37">
        <v>5.2472972869873002</v>
      </c>
      <c r="L2934" s="37">
        <v>41.389408111572301</v>
      </c>
      <c r="M2934" s="37">
        <v>0.76987844705581698</v>
      </c>
      <c r="N2934" s="37">
        <v>10.5659227371216</v>
      </c>
      <c r="O2934" s="37">
        <v>0</v>
      </c>
      <c r="P2934" s="37">
        <v>0</v>
      </c>
      <c r="Q2934" s="37">
        <v>2.30158418416977E-2</v>
      </c>
      <c r="R2934" s="37">
        <v>25</v>
      </c>
      <c r="S2934" s="37">
        <v>0.76840573549270597</v>
      </c>
      <c r="T2934" s="37">
        <v>1001.06555175781</v>
      </c>
      <c r="U2934" s="37">
        <v>2123.48413085938</v>
      </c>
      <c r="V2934" s="13"/>
      <c r="W2934" s="13"/>
      <c r="X2934" s="13"/>
      <c r="Y2934" s="13"/>
      <c r="Z2934" s="13"/>
      <c r="AA2934" s="13"/>
    </row>
    <row r="2935" spans="1:27" ht="15.75" customHeight="1" x14ac:dyDescent="0.2">
      <c r="A2935" s="13"/>
      <c r="B2935" s="37" t="str">
        <f>"CRS25WT72M19999"</f>
        <v>CRS25WT72M19999</v>
      </c>
      <c r="C2935" s="38">
        <v>45919</v>
      </c>
      <c r="D2935" s="37" t="s">
        <v>554</v>
      </c>
      <c r="E2935" s="37" t="s">
        <v>62</v>
      </c>
      <c r="F2935" s="37">
        <v>216</v>
      </c>
      <c r="G2935" s="37">
        <v>4</v>
      </c>
      <c r="H2935" s="37">
        <v>216.91400146484401</v>
      </c>
      <c r="I2935" s="37">
        <v>5.6417894363403303</v>
      </c>
      <c r="J2935" s="37">
        <v>49.2359428405762</v>
      </c>
      <c r="K2935" s="37">
        <v>5.26898241043091</v>
      </c>
      <c r="L2935" s="37">
        <v>41.168098449707003</v>
      </c>
      <c r="M2935" s="37">
        <v>0.78088748455047596</v>
      </c>
      <c r="N2935" s="37">
        <v>10.552858352661101</v>
      </c>
      <c r="O2935" s="37">
        <v>0</v>
      </c>
      <c r="P2935" s="37">
        <v>0</v>
      </c>
      <c r="Q2935" s="37">
        <v>1.3015870004892301E-2</v>
      </c>
      <c r="R2935" s="37">
        <v>25</v>
      </c>
      <c r="S2935" s="37">
        <v>0.77840173244476296</v>
      </c>
      <c r="T2935" s="37">
        <v>1012.43817138672</v>
      </c>
      <c r="U2935" s="37">
        <v>3364.69873046875</v>
      </c>
      <c r="V2935" s="13"/>
      <c r="W2935" s="13"/>
      <c r="X2935" s="13"/>
      <c r="Y2935" s="13"/>
      <c r="Z2935" s="13"/>
      <c r="AA2935" s="13"/>
    </row>
    <row r="2936" spans="1:27" ht="15.75" customHeight="1" x14ac:dyDescent="0.2">
      <c r="A2936" s="13"/>
      <c r="B2936" s="37" t="str">
        <f>"CRS25WT72M20000"</f>
        <v>CRS25WT72M20000</v>
      </c>
      <c r="C2936" s="38">
        <v>45919</v>
      </c>
      <c r="D2936" s="37" t="s">
        <v>555</v>
      </c>
      <c r="E2936" s="37" t="s">
        <v>62</v>
      </c>
      <c r="F2936" s="37">
        <v>219</v>
      </c>
      <c r="G2936" s="37">
        <v>4</v>
      </c>
      <c r="H2936" s="37">
        <v>219.17842102050801</v>
      </c>
      <c r="I2936" s="37">
        <v>5.6734266281127903</v>
      </c>
      <c r="J2936" s="37">
        <v>49.2280082702637</v>
      </c>
      <c r="K2936" s="37">
        <v>5.31677198410034</v>
      </c>
      <c r="L2936" s="37">
        <v>41.223964691162102</v>
      </c>
      <c r="M2936" s="37">
        <v>0.78476583957672097</v>
      </c>
      <c r="N2936" s="37">
        <v>10.663022041320801</v>
      </c>
      <c r="O2936" s="37">
        <v>0</v>
      </c>
      <c r="P2936" s="37">
        <v>0</v>
      </c>
      <c r="Q2936" s="37">
        <v>2.30158418416977E-2</v>
      </c>
      <c r="R2936" s="37">
        <v>25</v>
      </c>
      <c r="S2936" s="37">
        <v>0.76707482337951705</v>
      </c>
      <c r="T2936" s="37">
        <v>1006.13580322266</v>
      </c>
      <c r="U2936" s="37">
        <v>3203.55883789063</v>
      </c>
      <c r="V2936" s="13"/>
      <c r="W2936" s="13"/>
      <c r="X2936" s="13"/>
      <c r="Y2936" s="13"/>
      <c r="Z2936" s="13"/>
      <c r="AA2936" s="13"/>
    </row>
    <row r="2937" spans="1:27" ht="15.75" customHeight="1" x14ac:dyDescent="0.2">
      <c r="A2937" s="13"/>
      <c r="B2937" s="37" t="str">
        <f>"CRS25WT72M20001"</f>
        <v>CRS25WT72M20001</v>
      </c>
      <c r="C2937" s="38">
        <v>45919</v>
      </c>
      <c r="D2937" s="37" t="s">
        <v>556</v>
      </c>
      <c r="E2937" s="37" t="s">
        <v>62</v>
      </c>
      <c r="F2937" s="37">
        <v>216</v>
      </c>
      <c r="G2937" s="37">
        <v>4</v>
      </c>
      <c r="H2937" s="37">
        <v>216.75730895996099</v>
      </c>
      <c r="I2937" s="37">
        <v>5.6871747970581099</v>
      </c>
      <c r="J2937" s="37">
        <v>49.371627807617202</v>
      </c>
      <c r="K2937" s="37">
        <v>5.22806739807129</v>
      </c>
      <c r="L2937" s="37">
        <v>41.460315704345703</v>
      </c>
      <c r="M2937" s="37">
        <v>0.77196878194809004</v>
      </c>
      <c r="N2937" s="37">
        <v>10.545235633850099</v>
      </c>
      <c r="O2937" s="37">
        <v>0</v>
      </c>
      <c r="P2937" s="37">
        <v>0</v>
      </c>
      <c r="Q2937" s="37">
        <v>1.5719244256615601E-2</v>
      </c>
      <c r="R2937" s="37">
        <v>25</v>
      </c>
      <c r="S2937" s="37">
        <v>0.77859479188919101</v>
      </c>
      <c r="T2937" s="37">
        <v>1042.39489746094</v>
      </c>
      <c r="U2937" s="37">
        <v>1891.75927734375</v>
      </c>
      <c r="V2937" s="13"/>
      <c r="W2937" s="13"/>
      <c r="X2937" s="13"/>
      <c r="Y2937" s="13"/>
      <c r="Z2937" s="13"/>
      <c r="AA2937" s="13"/>
    </row>
    <row r="2938" spans="1:27" ht="15.75" customHeight="1" x14ac:dyDescent="0.2">
      <c r="A2938" s="13"/>
      <c r="B2938" s="37" t="str">
        <f>"CRS25WT72M20002"</f>
        <v>CRS25WT72M20002</v>
      </c>
      <c r="C2938" s="38">
        <v>45919</v>
      </c>
      <c r="D2938" s="37" t="s">
        <v>557</v>
      </c>
      <c r="E2938" s="37" t="s">
        <v>62</v>
      </c>
      <c r="F2938" s="37">
        <v>217</v>
      </c>
      <c r="G2938" s="37">
        <v>4</v>
      </c>
      <c r="H2938" s="37">
        <v>217.67030334472699</v>
      </c>
      <c r="I2938" s="37">
        <v>5.6761589050293004</v>
      </c>
      <c r="J2938" s="37">
        <v>49.317054748535199</v>
      </c>
      <c r="K2938" s="37">
        <v>5.2530827522277797</v>
      </c>
      <c r="L2938" s="37">
        <v>41.436676025390597</v>
      </c>
      <c r="M2938" s="37">
        <v>0.77758431434631303</v>
      </c>
      <c r="N2938" s="37">
        <v>10.589652061462401</v>
      </c>
      <c r="O2938" s="37">
        <v>0</v>
      </c>
      <c r="P2938" s="37">
        <v>0</v>
      </c>
      <c r="Q2938" s="37">
        <v>1.8253959715366402E-2</v>
      </c>
      <c r="R2938" s="37">
        <v>25</v>
      </c>
      <c r="S2938" s="37">
        <v>0.78055238723754905</v>
      </c>
      <c r="T2938" s="37">
        <v>1011.53674316406</v>
      </c>
      <c r="U2938" s="37">
        <v>2328.87158203125</v>
      </c>
      <c r="V2938" s="13"/>
      <c r="W2938" s="13"/>
      <c r="X2938" s="13"/>
      <c r="Y2938" s="13"/>
      <c r="Z2938" s="13"/>
      <c r="AA2938" s="13"/>
    </row>
    <row r="2939" spans="1:27" ht="15.75" customHeight="1" x14ac:dyDescent="0.2">
      <c r="A2939" s="13"/>
      <c r="B2939" s="37" t="str">
        <f>"CRS25WT72M20003"</f>
        <v>CRS25WT72M20003</v>
      </c>
      <c r="C2939" s="38">
        <v>45919</v>
      </c>
      <c r="D2939" s="37" t="s">
        <v>558</v>
      </c>
      <c r="E2939" s="37" t="s">
        <v>62</v>
      </c>
      <c r="F2939" s="37">
        <v>218</v>
      </c>
      <c r="G2939" s="37">
        <v>4</v>
      </c>
      <c r="H2939" s="37">
        <v>218.16291809082</v>
      </c>
      <c r="I2939" s="37">
        <v>5.7063755989074698</v>
      </c>
      <c r="J2939" s="37">
        <v>49.349163055419901</v>
      </c>
      <c r="K2939" s="37">
        <v>5.2462000846862802</v>
      </c>
      <c r="L2939" s="37">
        <v>41.584938049316399</v>
      </c>
      <c r="M2939" s="37">
        <v>0.77471292018890403</v>
      </c>
      <c r="N2939" s="37">
        <v>10.6136178970337</v>
      </c>
      <c r="O2939" s="37">
        <v>0</v>
      </c>
      <c r="P2939" s="37">
        <v>0</v>
      </c>
      <c r="Q2939" s="37">
        <v>2.65070050954819E-2</v>
      </c>
      <c r="R2939" s="37">
        <v>25</v>
      </c>
      <c r="S2939" s="37">
        <v>0.76375436782836903</v>
      </c>
      <c r="T2939" s="37">
        <v>1011.95941162109</v>
      </c>
      <c r="U2939" s="37">
        <v>1469.85034179687</v>
      </c>
      <c r="V2939" s="13"/>
      <c r="W2939" s="13"/>
      <c r="X2939" s="13"/>
      <c r="Y2939" s="13"/>
      <c r="Z2939" s="13"/>
      <c r="AA2939" s="13"/>
    </row>
    <row r="2940" spans="1:27" ht="15.75" customHeight="1" x14ac:dyDescent="0.2">
      <c r="A2940" s="13"/>
      <c r="B2940" s="37" t="str">
        <f>"CRS25WT72M20005"</f>
        <v>CRS25WT72M20005</v>
      </c>
      <c r="C2940" s="38">
        <v>45919</v>
      </c>
      <c r="D2940" s="37" t="s">
        <v>559</v>
      </c>
      <c r="E2940" s="37" t="s">
        <v>62</v>
      </c>
      <c r="F2940" s="37">
        <v>217</v>
      </c>
      <c r="G2940" s="37">
        <v>4</v>
      </c>
      <c r="H2940" s="37">
        <v>217.71105957031301</v>
      </c>
      <c r="I2940" s="37">
        <v>5.71970415115356</v>
      </c>
      <c r="J2940" s="37">
        <v>49.286197662353501</v>
      </c>
      <c r="K2940" s="37">
        <v>5.2770519256591797</v>
      </c>
      <c r="L2940" s="37">
        <v>41.256191253662102</v>
      </c>
      <c r="M2940" s="37">
        <v>0.77229213714599598</v>
      </c>
      <c r="N2940" s="37">
        <v>10.5916347503662</v>
      </c>
      <c r="O2940" s="37">
        <v>0</v>
      </c>
      <c r="P2940" s="37">
        <v>0</v>
      </c>
      <c r="Q2940" s="37">
        <v>1.0952303186059E-2</v>
      </c>
      <c r="R2940" s="37">
        <v>25</v>
      </c>
      <c r="S2940" s="37">
        <v>0.756894111633301</v>
      </c>
      <c r="T2940" s="37">
        <v>1030.29418945312</v>
      </c>
      <c r="U2940" s="37">
        <v>1843.92077636719</v>
      </c>
      <c r="V2940" s="13"/>
      <c r="W2940" s="13"/>
      <c r="X2940" s="13"/>
      <c r="Y2940" s="13"/>
      <c r="Z2940" s="13"/>
      <c r="AA2940" s="13"/>
    </row>
    <row r="2941" spans="1:27" ht="15.75" customHeight="1" x14ac:dyDescent="0.2">
      <c r="A2941" s="13"/>
      <c r="B2941" s="37" t="str">
        <f>"CRS25WT72M20006"</f>
        <v>CRS25WT72M20006</v>
      </c>
      <c r="C2941" s="38">
        <v>45919</v>
      </c>
      <c r="D2941" s="37" t="s">
        <v>560</v>
      </c>
      <c r="E2941" s="37" t="s">
        <v>62</v>
      </c>
      <c r="F2941" s="37">
        <v>217</v>
      </c>
      <c r="G2941" s="37">
        <v>4</v>
      </c>
      <c r="H2941" s="37">
        <v>217.78405761718699</v>
      </c>
      <c r="I2941" s="37">
        <v>5.7299208641052202</v>
      </c>
      <c r="J2941" s="37">
        <v>49.348495483398402</v>
      </c>
      <c r="K2941" s="37">
        <v>5.2397971153259304</v>
      </c>
      <c r="L2941" s="37">
        <v>41.563449859619098</v>
      </c>
      <c r="M2941" s="37">
        <v>0.77020007371902499</v>
      </c>
      <c r="N2941" s="37">
        <v>10.595186233520501</v>
      </c>
      <c r="O2941" s="37">
        <v>0</v>
      </c>
      <c r="P2941" s="37">
        <v>0</v>
      </c>
      <c r="Q2941" s="37">
        <v>2.2700931876897801E-2</v>
      </c>
      <c r="R2941" s="37">
        <v>25</v>
      </c>
      <c r="S2941" s="37">
        <v>0.765322625637054</v>
      </c>
      <c r="T2941" s="37">
        <v>1007.15411376953</v>
      </c>
      <c r="U2941" s="37">
        <v>1522.03820800781</v>
      </c>
      <c r="V2941" s="13"/>
      <c r="W2941" s="13"/>
      <c r="X2941" s="13"/>
      <c r="Y2941" s="13"/>
      <c r="Z2941" s="13"/>
      <c r="AA2941" s="13"/>
    </row>
    <row r="2942" spans="1:27" ht="15.75" customHeight="1" x14ac:dyDescent="0.2">
      <c r="A2942" s="13"/>
      <c r="B2942" s="37" t="str">
        <f>"CRS25WT72M20007"</f>
        <v>CRS25WT72M20007</v>
      </c>
      <c r="C2942" s="38">
        <v>45919</v>
      </c>
      <c r="D2942" s="37" t="s">
        <v>561</v>
      </c>
      <c r="E2942" s="37" t="s">
        <v>62</v>
      </c>
      <c r="F2942" s="37">
        <v>215</v>
      </c>
      <c r="G2942" s="37">
        <v>4</v>
      </c>
      <c r="H2942" s="37">
        <v>215.90847778320301</v>
      </c>
      <c r="I2942" s="37">
        <v>5.6728787422180202</v>
      </c>
      <c r="J2942" s="37">
        <v>49.204055786132798</v>
      </c>
      <c r="K2942" s="37">
        <v>5.2102937698364302</v>
      </c>
      <c r="L2942" s="37">
        <v>41.438827514648402</v>
      </c>
      <c r="M2942" s="37">
        <v>0.77350884675979603</v>
      </c>
      <c r="N2942" s="37">
        <v>10.503939628601101</v>
      </c>
      <c r="O2942" s="37">
        <v>0</v>
      </c>
      <c r="P2942" s="37">
        <v>0</v>
      </c>
      <c r="Q2942" s="37">
        <v>2.2063478827476501E-2</v>
      </c>
      <c r="R2942" s="37">
        <v>25</v>
      </c>
      <c r="S2942" s="37">
        <v>0.74373412132263195</v>
      </c>
      <c r="T2942" s="37">
        <v>1023.69964599609</v>
      </c>
      <c r="U2942" s="37">
        <v>1384.81640625</v>
      </c>
      <c r="V2942" s="13"/>
      <c r="W2942" s="13"/>
      <c r="X2942" s="13"/>
      <c r="Y2942" s="13"/>
      <c r="Z2942" s="13"/>
      <c r="AA2942" s="13"/>
    </row>
    <row r="2943" spans="1:27" ht="15.75" customHeight="1" x14ac:dyDescent="0.2">
      <c r="A2943" s="13"/>
      <c r="B2943" s="37" t="str">
        <f>"CRS25WT72M20008"</f>
        <v>CRS25WT72M20008</v>
      </c>
      <c r="C2943" s="38">
        <v>45919</v>
      </c>
      <c r="D2943" s="37" t="s">
        <v>562</v>
      </c>
      <c r="E2943" s="37" t="s">
        <v>62</v>
      </c>
      <c r="F2943" s="37">
        <v>217</v>
      </c>
      <c r="G2943" s="37">
        <v>4</v>
      </c>
      <c r="H2943" s="37">
        <v>217.80873107910199</v>
      </c>
      <c r="I2943" s="37">
        <v>5.7180104255676296</v>
      </c>
      <c r="J2943" s="37">
        <v>49.280765533447301</v>
      </c>
      <c r="K2943" s="37">
        <v>5.2493462562561</v>
      </c>
      <c r="L2943" s="37">
        <v>41.492542266845703</v>
      </c>
      <c r="M2943" s="37">
        <v>0.77295267581939697</v>
      </c>
      <c r="N2943" s="37">
        <v>10.596386909484901</v>
      </c>
      <c r="O2943" s="37">
        <v>0</v>
      </c>
      <c r="P2943" s="37">
        <v>0</v>
      </c>
      <c r="Q2943" s="37">
        <v>1.38095235452056E-2</v>
      </c>
      <c r="R2943" s="37">
        <v>25</v>
      </c>
      <c r="S2943" s="37">
        <v>0.74612087011337302</v>
      </c>
      <c r="T2943" s="37">
        <v>1003.3876953125</v>
      </c>
      <c r="U2943" s="37">
        <v>1713.56005859375</v>
      </c>
      <c r="V2943" s="13"/>
      <c r="W2943" s="13"/>
      <c r="X2943" s="13"/>
      <c r="Y2943" s="13"/>
      <c r="Z2943" s="13"/>
      <c r="AA2943" s="13"/>
    </row>
    <row r="2944" spans="1:27" ht="15.75" customHeight="1" x14ac:dyDescent="0.2">
      <c r="A2944" s="13"/>
      <c r="B2944" s="37" t="str">
        <f>"CRS25WT72M20009"</f>
        <v>CRS25WT72M20009</v>
      </c>
      <c r="C2944" s="38">
        <v>45919</v>
      </c>
      <c r="D2944" s="37" t="s">
        <v>563</v>
      </c>
      <c r="E2944" s="37" t="s">
        <v>62</v>
      </c>
      <c r="F2944" s="37">
        <v>216</v>
      </c>
      <c r="G2944" s="37">
        <v>4</v>
      </c>
      <c r="H2944" s="37">
        <v>216.02003479003901</v>
      </c>
      <c r="I2944" s="37">
        <v>5.6592240333557102</v>
      </c>
      <c r="J2944" s="37">
        <v>49.387825012207003</v>
      </c>
      <c r="K2944" s="37">
        <v>5.2148785591125497</v>
      </c>
      <c r="L2944" s="37">
        <v>41.423786163330099</v>
      </c>
      <c r="M2944" s="37">
        <v>0.77288919687271096</v>
      </c>
      <c r="N2944" s="37">
        <v>10.5093669891357</v>
      </c>
      <c r="O2944" s="37">
        <v>0</v>
      </c>
      <c r="P2944" s="37">
        <v>0</v>
      </c>
      <c r="Q2944" s="37">
        <v>1.15873059257865E-2</v>
      </c>
      <c r="R2944" s="37">
        <v>25</v>
      </c>
      <c r="S2944" s="37">
        <v>0.78660231828689597</v>
      </c>
      <c r="T2944" s="37">
        <v>1007.13800048828</v>
      </c>
      <c r="U2944" s="37">
        <v>2055.19262695313</v>
      </c>
      <c r="V2944" s="13"/>
      <c r="W2944" s="13"/>
      <c r="X2944" s="13"/>
      <c r="Y2944" s="13"/>
      <c r="Z2944" s="13"/>
      <c r="AA2944" s="13"/>
    </row>
    <row r="2945" spans="1:27" ht="15.75" customHeight="1" x14ac:dyDescent="0.2">
      <c r="A2945" s="13"/>
      <c r="B2945" s="37" t="str">
        <f>"CRS25WT72M20017"</f>
        <v>CRS25WT72M20017</v>
      </c>
      <c r="C2945" s="38">
        <v>45919</v>
      </c>
      <c r="D2945" s="37" t="s">
        <v>564</v>
      </c>
      <c r="E2945" s="37" t="s">
        <v>62</v>
      </c>
      <c r="F2945" s="37">
        <v>215</v>
      </c>
      <c r="G2945" s="37">
        <v>4</v>
      </c>
      <c r="H2945" s="37">
        <v>215.70289611816401</v>
      </c>
      <c r="I2945" s="37">
        <v>5.6677803993225098</v>
      </c>
      <c r="J2945" s="37">
        <v>49.153682708740199</v>
      </c>
      <c r="K2945" s="37">
        <v>5.2365579605102504</v>
      </c>
      <c r="L2945" s="37">
        <v>41.191734313964801</v>
      </c>
      <c r="M2945" s="37">
        <v>0.77426016330719005</v>
      </c>
      <c r="N2945" s="37">
        <v>10.493938446044901</v>
      </c>
      <c r="O2945" s="37">
        <v>0</v>
      </c>
      <c r="P2945" s="37">
        <v>0</v>
      </c>
      <c r="Q2945" s="37">
        <v>1.4126751571893701E-2</v>
      </c>
      <c r="R2945" s="37">
        <v>25</v>
      </c>
      <c r="S2945" s="37">
        <v>0.74814492464065496</v>
      </c>
      <c r="T2945" s="37">
        <v>1022.08227539062</v>
      </c>
      <c r="U2945" s="37">
        <v>3212.52124023438</v>
      </c>
      <c r="V2945" s="13"/>
      <c r="W2945" s="13"/>
      <c r="X2945" s="13"/>
      <c r="Y2945" s="13"/>
      <c r="Z2945" s="13"/>
      <c r="AA2945" s="13"/>
    </row>
    <row r="2946" spans="1:27" ht="15.75" customHeight="1" x14ac:dyDescent="0.2">
      <c r="A2946" s="13"/>
      <c r="B2946" s="37" t="str">
        <f>"CRS25WT72M20021"</f>
        <v>CRS25WT72M20021</v>
      </c>
      <c r="C2946" s="38">
        <v>45919</v>
      </c>
      <c r="D2946" s="37" t="s">
        <v>565</v>
      </c>
      <c r="E2946" s="37" t="s">
        <v>62</v>
      </c>
      <c r="F2946" s="37">
        <v>214</v>
      </c>
      <c r="G2946" s="37">
        <v>4</v>
      </c>
      <c r="H2946" s="37">
        <v>214.42417907714801</v>
      </c>
      <c r="I2946" s="37">
        <v>5.6759781837463397</v>
      </c>
      <c r="J2946" s="37">
        <v>49.083259582519503</v>
      </c>
      <c r="K2946" s="37">
        <v>5.1925139427185103</v>
      </c>
      <c r="L2946" s="37">
        <v>41.294868469238303</v>
      </c>
      <c r="M2946" s="37">
        <v>0.76966130733490001</v>
      </c>
      <c r="N2946" s="37">
        <v>10.4317283630371</v>
      </c>
      <c r="O2946" s="37">
        <v>0</v>
      </c>
      <c r="P2946" s="37">
        <v>0</v>
      </c>
      <c r="Q2946" s="37">
        <v>1.4126751571893701E-2</v>
      </c>
      <c r="R2946" s="37">
        <v>25</v>
      </c>
      <c r="S2946" s="37">
        <v>0.74468374252319303</v>
      </c>
      <c r="T2946" s="37">
        <v>1022.23150634766</v>
      </c>
      <c r="U2946" s="37">
        <v>2419.99291992187</v>
      </c>
      <c r="V2946" s="13"/>
      <c r="W2946" s="13"/>
      <c r="X2946" s="13"/>
      <c r="Y2946" s="13"/>
      <c r="Z2946" s="13"/>
      <c r="AA2946" s="13"/>
    </row>
    <row r="2947" spans="1:27" ht="15.75" customHeight="1" x14ac:dyDescent="0.2">
      <c r="A2947" s="13"/>
      <c r="B2947" s="37" t="str">
        <f>"CRS25WT72M20025"</f>
        <v>CRS25WT72M20025</v>
      </c>
      <c r="C2947" s="38">
        <v>45938</v>
      </c>
      <c r="D2947" s="37" t="s">
        <v>566</v>
      </c>
      <c r="E2947" s="37" t="s">
        <v>62</v>
      </c>
      <c r="F2947" s="37">
        <v>219</v>
      </c>
      <c r="G2947" s="37">
        <v>4</v>
      </c>
      <c r="H2947" s="37">
        <v>219.69300842285199</v>
      </c>
      <c r="I2947" s="37">
        <v>5.7237377166748002</v>
      </c>
      <c r="J2947" s="37">
        <v>49.807521820068402</v>
      </c>
      <c r="K2947" s="37">
        <v>5.1966676712036097</v>
      </c>
      <c r="L2947" s="37">
        <v>42.275745391845703</v>
      </c>
      <c r="M2947" s="37">
        <v>0.77062231302261397</v>
      </c>
      <c r="N2947" s="37">
        <v>10.688056945800801</v>
      </c>
      <c r="O2947" s="37">
        <v>0</v>
      </c>
      <c r="P2947" s="37">
        <v>0</v>
      </c>
      <c r="Q2947" s="37">
        <v>5.2154593169689199E-2</v>
      </c>
      <c r="R2947" s="37">
        <v>25</v>
      </c>
      <c r="S2947" s="37">
        <v>0.72101300954818703</v>
      </c>
      <c r="T2947" s="37">
        <v>1007.41979980469</v>
      </c>
      <c r="U2947" s="37">
        <v>468.84228515625</v>
      </c>
      <c r="V2947" s="13"/>
      <c r="W2947" s="13"/>
      <c r="X2947" s="13"/>
      <c r="Y2947" s="13"/>
      <c r="Z2947" s="13"/>
      <c r="AA2947" s="13"/>
    </row>
    <row r="2948" spans="1:27" ht="15.75" customHeight="1" x14ac:dyDescent="0.2">
      <c r="A2948" s="13"/>
      <c r="B2948" s="37" t="str">
        <f>"CRS25WT72M20026"</f>
        <v>CRS25WT72M20026</v>
      </c>
      <c r="C2948" s="38">
        <v>45919</v>
      </c>
      <c r="D2948" s="37" t="s">
        <v>567</v>
      </c>
      <c r="E2948" s="37" t="s">
        <v>62</v>
      </c>
      <c r="F2948" s="37">
        <v>217</v>
      </c>
      <c r="G2948" s="37">
        <v>4</v>
      </c>
      <c r="H2948" s="37">
        <v>217.03929138183599</v>
      </c>
      <c r="I2948" s="37">
        <v>5.6463179588317898</v>
      </c>
      <c r="J2948" s="37">
        <v>49.307167053222699</v>
      </c>
      <c r="K2948" s="37">
        <v>5.2520155906677202</v>
      </c>
      <c r="L2948" s="37">
        <v>41.324951171875</v>
      </c>
      <c r="M2948" s="37">
        <v>0.77958410978317305</v>
      </c>
      <c r="N2948" s="37">
        <v>10.558953285217299</v>
      </c>
      <c r="O2948" s="37">
        <v>0</v>
      </c>
      <c r="P2948" s="37">
        <v>0</v>
      </c>
      <c r="Q2948" s="37">
        <v>1.8253959715366402E-2</v>
      </c>
      <c r="R2948" s="37">
        <v>25</v>
      </c>
      <c r="S2948" s="37">
        <v>0.77477222681045499</v>
      </c>
      <c r="T2948" s="37">
        <v>1007.37164306641</v>
      </c>
      <c r="U2948" s="37">
        <v>2180.05590820313</v>
      </c>
      <c r="V2948" s="13"/>
      <c r="W2948" s="13"/>
      <c r="X2948" s="13"/>
      <c r="Y2948" s="13"/>
      <c r="Z2948" s="13"/>
      <c r="AA2948" s="13"/>
    </row>
    <row r="2949" spans="1:27" ht="15.75" customHeight="1" x14ac:dyDescent="0.2">
      <c r="A2949" s="13"/>
      <c r="B2949" s="37" t="str">
        <f>"CRS25WT72M20043"</f>
        <v>CRS25WT72M20043</v>
      </c>
      <c r="C2949" s="38">
        <v>45919</v>
      </c>
      <c r="D2949" s="37" t="s">
        <v>568</v>
      </c>
      <c r="E2949" s="37" t="s">
        <v>62</v>
      </c>
      <c r="F2949" s="37">
        <v>216</v>
      </c>
      <c r="G2949" s="37">
        <v>4</v>
      </c>
      <c r="H2949" s="37">
        <v>216.02241516113301</v>
      </c>
      <c r="I2949" s="37">
        <v>5.6352014541626003</v>
      </c>
      <c r="J2949" s="37">
        <v>49.289867401122997</v>
      </c>
      <c r="K2949" s="37">
        <v>5.2122325897216797</v>
      </c>
      <c r="L2949" s="37">
        <v>41.445274353027301</v>
      </c>
      <c r="M2949" s="37">
        <v>0.77773511409759499</v>
      </c>
      <c r="N2949" s="37">
        <v>10.509482383728001</v>
      </c>
      <c r="O2949" s="37">
        <v>0</v>
      </c>
      <c r="P2949" s="37">
        <v>0</v>
      </c>
      <c r="Q2949" s="37">
        <v>2.3015873506665199E-2</v>
      </c>
      <c r="R2949" s="37">
        <v>25</v>
      </c>
      <c r="S2949" s="37">
        <v>0.76353818178176902</v>
      </c>
      <c r="T2949" s="37">
        <v>1005.65423583984</v>
      </c>
      <c r="U2949" s="37">
        <v>1671.69287109375</v>
      </c>
      <c r="V2949" s="13"/>
      <c r="W2949" s="13"/>
      <c r="X2949" s="13"/>
      <c r="Y2949" s="13"/>
      <c r="Z2949" s="13"/>
      <c r="AA2949" s="13"/>
    </row>
    <row r="2950" spans="1:27" ht="15.75" customHeight="1" x14ac:dyDescent="0.2">
      <c r="A2950" s="13"/>
      <c r="B2950" s="37" t="str">
        <f>"CRS25WT72M20287"</f>
        <v>CRS25WT72M20287</v>
      </c>
      <c r="C2950" s="38">
        <v>45937</v>
      </c>
      <c r="D2950" s="37" t="s">
        <v>569</v>
      </c>
      <c r="E2950" s="37" t="s">
        <v>62</v>
      </c>
      <c r="F2950" s="37">
        <v>226</v>
      </c>
      <c r="G2950" s="37">
        <v>4</v>
      </c>
      <c r="H2950" s="37">
        <v>226.554443359375</v>
      </c>
      <c r="I2950" s="37">
        <v>5.3853416442871103</v>
      </c>
      <c r="J2950" s="37">
        <v>49.753868103027301</v>
      </c>
      <c r="K2950" s="37">
        <v>5.32021236419678</v>
      </c>
      <c r="L2950" s="37">
        <v>42.5837211608887</v>
      </c>
      <c r="M2950" s="37">
        <v>0.845536708831787</v>
      </c>
      <c r="N2950" s="37">
        <v>11.0218658447266</v>
      </c>
      <c r="O2950" s="37">
        <v>0</v>
      </c>
      <c r="P2950" s="37">
        <v>0</v>
      </c>
      <c r="Q2950" s="37">
        <v>3.4125436097383499E-2</v>
      </c>
      <c r="R2950" s="37">
        <v>25</v>
      </c>
      <c r="S2950" s="37">
        <v>0.80761909484863303</v>
      </c>
      <c r="T2950" s="37">
        <v>1025.66223144531</v>
      </c>
      <c r="U2950" s="37">
        <v>10.5854148864746</v>
      </c>
      <c r="V2950" s="13"/>
      <c r="W2950" s="13"/>
      <c r="X2950" s="13"/>
      <c r="Y2950" s="13"/>
      <c r="Z2950" s="13"/>
      <c r="AA2950" s="13"/>
    </row>
    <row r="2951" spans="1:27" ht="15.75" customHeight="1" x14ac:dyDescent="0.2">
      <c r="A2951" s="13"/>
      <c r="B2951" s="37" t="str">
        <f>"CRS25WT72M20592"</f>
        <v>CRS25WT72M20592</v>
      </c>
      <c r="C2951" s="38">
        <v>45930</v>
      </c>
      <c r="D2951" s="37" t="s">
        <v>570</v>
      </c>
      <c r="E2951" s="37" t="s">
        <v>62</v>
      </c>
      <c r="F2951" s="37">
        <v>219</v>
      </c>
      <c r="G2951" s="37">
        <v>4</v>
      </c>
      <c r="H2951" s="37">
        <v>219.31489562988301</v>
      </c>
      <c r="I2951" s="37">
        <v>5.3404793739318803</v>
      </c>
      <c r="J2951" s="37">
        <v>49.813064575195298</v>
      </c>
      <c r="K2951" s="37">
        <v>5.3078265190124503</v>
      </c>
      <c r="L2951" s="37">
        <v>41.3191528320313</v>
      </c>
      <c r="M2951" s="37">
        <v>0.82441258430481001</v>
      </c>
      <c r="N2951" s="37">
        <v>10.6696615219116</v>
      </c>
      <c r="O2951" s="37">
        <v>0</v>
      </c>
      <c r="P2951" s="37">
        <v>0</v>
      </c>
      <c r="Q2951" s="37">
        <v>1.5240519307553799E-2</v>
      </c>
      <c r="R2951" s="37">
        <v>25</v>
      </c>
      <c r="S2951" s="37">
        <v>1.2270538806915301</v>
      </c>
      <c r="T2951" s="37">
        <v>1005.75891113281</v>
      </c>
      <c r="U2951" s="37">
        <v>8.1352357864379901</v>
      </c>
      <c r="V2951" s="13"/>
      <c r="W2951" s="13"/>
      <c r="X2951" s="13"/>
      <c r="Y2951" s="13"/>
      <c r="Z2951" s="13"/>
      <c r="AA2951" s="13"/>
    </row>
    <row r="2952" spans="1:27" ht="15.75" customHeight="1" x14ac:dyDescent="0.2">
      <c r="A2952" s="13"/>
      <c r="B2952" s="37" t="str">
        <f>"CRS25WT72M20598"</f>
        <v>CRS25WT72M20598</v>
      </c>
      <c r="C2952" s="38">
        <v>45937</v>
      </c>
      <c r="D2952" s="37" t="s">
        <v>571</v>
      </c>
      <c r="E2952" s="37" t="s">
        <v>62</v>
      </c>
      <c r="F2952" s="37">
        <v>152</v>
      </c>
      <c r="G2952" s="37">
        <v>2</v>
      </c>
      <c r="H2952" s="37">
        <v>152.10289001464801</v>
      </c>
      <c r="I2952" s="37">
        <v>5.7655320167541504</v>
      </c>
      <c r="J2952" s="37">
        <v>33.551174163818402</v>
      </c>
      <c r="K2952" s="37">
        <v>5.4498152732849103</v>
      </c>
      <c r="L2952" s="37">
        <v>27.909734725952099</v>
      </c>
      <c r="M2952" s="37">
        <v>0.78630375862121604</v>
      </c>
      <c r="N2952" s="37">
        <v>7.3997998237609899</v>
      </c>
      <c r="O2952" s="37">
        <v>0</v>
      </c>
      <c r="P2952" s="37">
        <v>0</v>
      </c>
      <c r="Q2952" s="37">
        <v>6.5570436418056502E-2</v>
      </c>
      <c r="R2952" s="37">
        <v>25</v>
      </c>
      <c r="S2952" s="37">
        <v>0.81895452737808205</v>
      </c>
      <c r="T2952" s="37">
        <v>1006.56030273438</v>
      </c>
      <c r="U2952" s="37">
        <v>10.048475265502899</v>
      </c>
      <c r="V2952" s="13"/>
      <c r="W2952" s="13"/>
      <c r="X2952" s="13"/>
      <c r="Y2952" s="13"/>
      <c r="Z2952" s="13"/>
      <c r="AA2952" s="13"/>
    </row>
    <row r="2953" spans="1:27" ht="15.75" customHeight="1" x14ac:dyDescent="0.2">
      <c r="A2953" s="13"/>
      <c r="B2953" s="37" t="str">
        <f>"CRS25WT72M20600"</f>
        <v>CRS25WT72M20600</v>
      </c>
      <c r="C2953" s="38">
        <v>45932</v>
      </c>
      <c r="D2953" s="37" t="s">
        <v>572</v>
      </c>
      <c r="E2953" s="37" t="s">
        <v>62</v>
      </c>
      <c r="F2953" s="37">
        <v>225</v>
      </c>
      <c r="G2953" s="37">
        <v>4</v>
      </c>
      <c r="H2953" s="37">
        <v>219.83416625976599</v>
      </c>
      <c r="I2953" s="37">
        <v>5.49295902252197</v>
      </c>
      <c r="J2953" s="37">
        <v>50.218181610107401</v>
      </c>
      <c r="K2953" s="37">
        <v>5.4312300682067898</v>
      </c>
      <c r="L2953" s="37">
        <v>41.586189270019503</v>
      </c>
      <c r="M2953" s="37">
        <v>0.81880408525466897</v>
      </c>
      <c r="N2953" s="37">
        <v>10.988283157348601</v>
      </c>
      <c r="O2953" s="37">
        <v>0</v>
      </c>
      <c r="P2953" s="37">
        <v>0</v>
      </c>
      <c r="Q2953" s="37">
        <v>1.31758442148566E-2</v>
      </c>
      <c r="R2953" s="37">
        <v>25</v>
      </c>
      <c r="S2953" s="37">
        <v>1.1417472362518299</v>
      </c>
      <c r="T2953" s="37">
        <v>984.97351074218795</v>
      </c>
      <c r="U2953" s="37">
        <v>9.7294673919677699</v>
      </c>
      <c r="V2953" s="13"/>
      <c r="W2953" s="13"/>
      <c r="X2953" s="13"/>
      <c r="Y2953" s="13"/>
      <c r="Z2953" s="13"/>
      <c r="AA2953" s="13"/>
    </row>
    <row r="2954" spans="1:27" ht="15.75" customHeight="1" x14ac:dyDescent="0.2">
      <c r="A2954" s="13"/>
      <c r="B2954" s="37" t="str">
        <f>"CRS25WT72M20657"</f>
        <v>CRS25WT72M20657</v>
      </c>
      <c r="C2954" s="38">
        <v>45937</v>
      </c>
      <c r="D2954" s="37" t="s">
        <v>573</v>
      </c>
      <c r="E2954" s="37" t="s">
        <v>62</v>
      </c>
      <c r="F2954" s="37">
        <v>221</v>
      </c>
      <c r="G2954" s="37">
        <v>4</v>
      </c>
      <c r="H2954" s="37">
        <v>221.11935424804699</v>
      </c>
      <c r="I2954" s="37">
        <v>5.6615347862243697</v>
      </c>
      <c r="J2954" s="37">
        <v>49.261405944824197</v>
      </c>
      <c r="K2954" s="37">
        <v>5.3058285713195801</v>
      </c>
      <c r="L2954" s="37">
        <v>41.6748046875</v>
      </c>
      <c r="M2954" s="37">
        <v>0.79284042119979903</v>
      </c>
      <c r="N2954" s="37">
        <v>10.757448196411101</v>
      </c>
      <c r="O2954" s="37">
        <v>0</v>
      </c>
      <c r="P2954" s="37">
        <v>0</v>
      </c>
      <c r="Q2954" s="37">
        <v>3.1349234282970401E-2</v>
      </c>
      <c r="R2954" s="37">
        <v>25</v>
      </c>
      <c r="S2954" s="37">
        <v>0.94584125280380205</v>
      </c>
      <c r="T2954" s="37">
        <v>1010.29315185547</v>
      </c>
      <c r="U2954" s="37">
        <v>10.6553335189819</v>
      </c>
      <c r="V2954" s="13"/>
      <c r="W2954" s="13"/>
      <c r="X2954" s="13"/>
      <c r="Y2954" s="13"/>
      <c r="Z2954" s="13"/>
      <c r="AA2954" s="13"/>
    </row>
    <row r="2955" spans="1:27" ht="15.75" customHeight="1" x14ac:dyDescent="0.2">
      <c r="A2955" s="13"/>
      <c r="B2955" s="37" t="str">
        <f>"CRS25WT72M20658"</f>
        <v>CRS25WT72M20658</v>
      </c>
      <c r="C2955" s="38">
        <v>45937</v>
      </c>
      <c r="D2955" s="37" t="s">
        <v>574</v>
      </c>
      <c r="E2955" s="37" t="s">
        <v>62</v>
      </c>
      <c r="F2955" s="37">
        <v>223</v>
      </c>
      <c r="G2955" s="37">
        <v>4</v>
      </c>
      <c r="H2955" s="37">
        <v>223.37020874023401</v>
      </c>
      <c r="I2955" s="37">
        <v>5.7211446762084996</v>
      </c>
      <c r="J2955" s="37">
        <v>49.660762786865199</v>
      </c>
      <c r="K2955" s="37">
        <v>5.2497367858886701</v>
      </c>
      <c r="L2955" s="37">
        <v>42.548843383789098</v>
      </c>
      <c r="M2955" s="37">
        <v>0.78619259595871005</v>
      </c>
      <c r="N2955" s="37">
        <v>10.8669528961182</v>
      </c>
      <c r="O2955" s="37">
        <v>0</v>
      </c>
      <c r="P2955" s="37">
        <v>0</v>
      </c>
      <c r="Q2955" s="37">
        <v>1.15879215300083E-2</v>
      </c>
      <c r="R2955" s="37">
        <v>25</v>
      </c>
      <c r="S2955" s="37">
        <v>0.89592200517654397</v>
      </c>
      <c r="T2955" s="37">
        <v>1024.29052734375</v>
      </c>
      <c r="U2955" s="37">
        <v>10.2629699707031</v>
      </c>
      <c r="V2955" s="13"/>
      <c r="W2955" s="13"/>
      <c r="X2955" s="13"/>
      <c r="Y2955" s="13"/>
      <c r="Z2955" s="13"/>
      <c r="AA2955" s="13"/>
    </row>
    <row r="2956" spans="1:27" ht="15.75" customHeight="1" x14ac:dyDescent="0.2">
      <c r="A2956" s="13"/>
      <c r="B2956" s="37" t="str">
        <f>"CRS25WT72M20662"</f>
        <v>CRS25WT72M20662</v>
      </c>
      <c r="C2956" s="38">
        <v>45930</v>
      </c>
      <c r="D2956" s="37" t="s">
        <v>575</v>
      </c>
      <c r="E2956" s="37" t="s">
        <v>62</v>
      </c>
      <c r="F2956" s="37">
        <v>220</v>
      </c>
      <c r="G2956" s="37">
        <v>4</v>
      </c>
      <c r="H2956" s="37">
        <v>220.64192199707</v>
      </c>
      <c r="I2956" s="37">
        <v>5.5434317588806197</v>
      </c>
      <c r="J2956" s="37">
        <v>49.779747009277301</v>
      </c>
      <c r="K2956" s="37">
        <v>5.3428382873535201</v>
      </c>
      <c r="L2956" s="37">
        <v>41.296760559082003</v>
      </c>
      <c r="M2956" s="37">
        <v>0.79957026243209794</v>
      </c>
      <c r="N2956" s="37">
        <v>10.734221458435099</v>
      </c>
      <c r="O2956" s="37">
        <v>0</v>
      </c>
      <c r="P2956" s="37">
        <v>0</v>
      </c>
      <c r="Q2956" s="37">
        <v>1.1377883143723001E-2</v>
      </c>
      <c r="R2956" s="37">
        <v>25</v>
      </c>
      <c r="S2956" s="37">
        <v>1.21584367752075</v>
      </c>
      <c r="T2956" s="37">
        <v>1001.3896484375</v>
      </c>
      <c r="U2956" s="37">
        <v>8.2810783386230504</v>
      </c>
      <c r="V2956" s="13"/>
      <c r="W2956" s="13"/>
      <c r="X2956" s="13"/>
      <c r="Y2956" s="13"/>
      <c r="Z2956" s="13"/>
      <c r="AA2956" s="13"/>
    </row>
    <row r="2957" spans="1:27" ht="15.75" customHeight="1" x14ac:dyDescent="0.2">
      <c r="A2957" s="13"/>
      <c r="B2957" s="37" t="str">
        <f>"CRS25WT72M20669"</f>
        <v>CRS25WT72M20669</v>
      </c>
      <c r="C2957" s="38">
        <v>45930</v>
      </c>
      <c r="D2957" s="37" t="s">
        <v>576</v>
      </c>
      <c r="E2957" s="37" t="s">
        <v>62</v>
      </c>
      <c r="F2957" s="37">
        <v>220</v>
      </c>
      <c r="G2957" s="37">
        <v>4</v>
      </c>
      <c r="H2957" s="37">
        <v>220.82821655273401</v>
      </c>
      <c r="I2957" s="37">
        <v>5.2855930328369096</v>
      </c>
      <c r="J2957" s="37">
        <v>49.878627777099602</v>
      </c>
      <c r="K2957" s="37">
        <v>5.3271303176879901</v>
      </c>
      <c r="L2957" s="37">
        <v>41.453502655029297</v>
      </c>
      <c r="M2957" s="37">
        <v>0.83761864900589</v>
      </c>
      <c r="N2957" s="37">
        <v>10.743284225463899</v>
      </c>
      <c r="O2957" s="37">
        <v>0</v>
      </c>
      <c r="P2957" s="37">
        <v>0</v>
      </c>
      <c r="Q2957" s="37">
        <v>1.04761905968189E-2</v>
      </c>
      <c r="R2957" s="37">
        <v>25</v>
      </c>
      <c r="S2957" s="37">
        <v>1.2140645980835001</v>
      </c>
      <c r="T2957" s="37">
        <v>1001.23089599609</v>
      </c>
      <c r="U2957" s="37">
        <v>8.1107254028320295</v>
      </c>
      <c r="V2957" s="13"/>
      <c r="W2957" s="13"/>
      <c r="X2957" s="13"/>
      <c r="Y2957" s="13"/>
      <c r="Z2957" s="13"/>
      <c r="AA2957" s="13"/>
    </row>
    <row r="2958" spans="1:27" ht="15.75" customHeight="1" x14ac:dyDescent="0.2">
      <c r="A2958" s="13"/>
      <c r="B2958" s="37" t="str">
        <f>"CRS25WT72M20723"</f>
        <v>CRS25WT72M20723</v>
      </c>
      <c r="C2958" s="38">
        <v>45931</v>
      </c>
      <c r="D2958" s="37" t="s">
        <v>195</v>
      </c>
      <c r="E2958" s="37" t="s">
        <v>62</v>
      </c>
      <c r="F2958" s="37">
        <v>207</v>
      </c>
      <c r="G2958" s="37">
        <v>4</v>
      </c>
      <c r="H2958" s="37">
        <v>207.21148681640599</v>
      </c>
      <c r="I2958" s="37">
        <v>5.6065230369567898</v>
      </c>
      <c r="J2958" s="37">
        <v>50.148159027099602</v>
      </c>
      <c r="K2958" s="37">
        <v>5.2952089309692401</v>
      </c>
      <c r="L2958" s="37">
        <v>39.131881713867202</v>
      </c>
      <c r="M2958" s="37">
        <v>0.73699617385864302</v>
      </c>
      <c r="N2958" s="37">
        <v>10.08083152771</v>
      </c>
      <c r="O2958" s="37">
        <v>0</v>
      </c>
      <c r="P2958" s="37">
        <v>0</v>
      </c>
      <c r="Q2958" s="37">
        <v>3.1750988215208102E-2</v>
      </c>
      <c r="R2958" s="37">
        <v>25</v>
      </c>
      <c r="S2958" s="37">
        <v>1.4322338104248</v>
      </c>
      <c r="T2958" s="37">
        <v>1171.22595214844</v>
      </c>
      <c r="U2958" s="37">
        <v>9999</v>
      </c>
      <c r="V2958" s="13"/>
      <c r="W2958" s="13"/>
      <c r="X2958" s="13"/>
      <c r="Y2958" s="13"/>
      <c r="Z2958" s="13"/>
      <c r="AA2958" s="13"/>
    </row>
    <row r="2959" spans="1:27" ht="15.75" customHeight="1" x14ac:dyDescent="0.2">
      <c r="A2959" s="13"/>
      <c r="B2959" s="37" t="str">
        <f>"CRS25WT72M20740"</f>
        <v>CRS25WT72M20740</v>
      </c>
      <c r="C2959" s="38">
        <v>45932</v>
      </c>
      <c r="D2959" s="37" t="s">
        <v>577</v>
      </c>
      <c r="E2959" s="37" t="s">
        <v>62</v>
      </c>
      <c r="F2959" s="37">
        <v>227</v>
      </c>
      <c r="G2959" s="37">
        <v>4</v>
      </c>
      <c r="H2959" s="37">
        <v>227.32017517089801</v>
      </c>
      <c r="I2959" s="37">
        <v>5.3528852462768599</v>
      </c>
      <c r="J2959" s="37">
        <v>50.239536285400398</v>
      </c>
      <c r="K2959" s="37">
        <v>5.4291553497314498</v>
      </c>
      <c r="L2959" s="37">
        <v>41.870269775390597</v>
      </c>
      <c r="M2959" s="37">
        <v>0.84528744220733598</v>
      </c>
      <c r="N2959" s="37">
        <v>11.059118270874</v>
      </c>
      <c r="O2959" s="37">
        <v>0</v>
      </c>
      <c r="P2959" s="37">
        <v>0</v>
      </c>
      <c r="Q2959" s="37">
        <v>1.8253967165946999E-2</v>
      </c>
      <c r="R2959" s="37">
        <v>25</v>
      </c>
      <c r="S2959" s="37">
        <v>1.09848380088806</v>
      </c>
      <c r="T2959" s="37">
        <v>994.60064697265602</v>
      </c>
      <c r="U2959" s="37">
        <v>10.3210124969482</v>
      </c>
      <c r="V2959" s="13"/>
      <c r="W2959" s="13"/>
      <c r="X2959" s="13"/>
      <c r="Y2959" s="13"/>
      <c r="Z2959" s="13"/>
      <c r="AA2959" s="13"/>
    </row>
    <row r="2960" spans="1:27" ht="15.75" customHeight="1" x14ac:dyDescent="0.2">
      <c r="A2960" s="13"/>
      <c r="B2960" s="37" t="str">
        <f>"CRS25WT72M20769"</f>
        <v>CRS25WT72M20769</v>
      </c>
      <c r="C2960" s="38">
        <v>45937</v>
      </c>
      <c r="D2960" s="37" t="s">
        <v>578</v>
      </c>
      <c r="E2960" s="37" t="s">
        <v>62</v>
      </c>
      <c r="F2960" s="37">
        <v>226</v>
      </c>
      <c r="G2960" s="37">
        <v>4</v>
      </c>
      <c r="H2960" s="37">
        <v>226.55984497070301</v>
      </c>
      <c r="I2960" s="37">
        <v>5.6871490478515598</v>
      </c>
      <c r="J2960" s="37">
        <v>49.789787292480497</v>
      </c>
      <c r="K2960" s="37">
        <v>5.3034744262695304</v>
      </c>
      <c r="L2960" s="37">
        <v>42.7191352844238</v>
      </c>
      <c r="M2960" s="37">
        <v>0.800107002258301</v>
      </c>
      <c r="N2960" s="37">
        <v>11.022128105163601</v>
      </c>
      <c r="O2960" s="37">
        <v>0</v>
      </c>
      <c r="P2960" s="37">
        <v>0</v>
      </c>
      <c r="Q2960" s="37">
        <v>2.1468253806233399E-2</v>
      </c>
      <c r="R2960" s="37">
        <v>25</v>
      </c>
      <c r="S2960" s="37">
        <v>0.87169730663299605</v>
      </c>
      <c r="T2960" s="37">
        <v>1027.8623046875</v>
      </c>
      <c r="U2960" s="37">
        <v>10.642503738403301</v>
      </c>
      <c r="V2960" s="13"/>
      <c r="W2960" s="13"/>
      <c r="X2960" s="13"/>
      <c r="Y2960" s="13"/>
      <c r="Z2960" s="13"/>
      <c r="AA2960" s="13"/>
    </row>
    <row r="2961" spans="1:27" ht="15.75" customHeight="1" x14ac:dyDescent="0.2">
      <c r="A2961" s="13"/>
      <c r="B2961" s="37" t="str">
        <f>"CRS25WT72M20792"</f>
        <v>CRS25WT72M20792</v>
      </c>
      <c r="C2961" s="38">
        <v>45919</v>
      </c>
      <c r="D2961" s="37" t="s">
        <v>520</v>
      </c>
      <c r="E2961" s="37" t="s">
        <v>62</v>
      </c>
      <c r="F2961" s="37">
        <v>218</v>
      </c>
      <c r="G2961" s="37">
        <v>4</v>
      </c>
      <c r="H2961" s="37">
        <v>218.92323303222699</v>
      </c>
      <c r="I2961" s="37">
        <v>5.6872291564941397</v>
      </c>
      <c r="J2961" s="37">
        <v>49.310886383056598</v>
      </c>
      <c r="K2961" s="37">
        <v>5.31612348556519</v>
      </c>
      <c r="L2961" s="37">
        <v>41.180992126464801</v>
      </c>
      <c r="M2961" s="37">
        <v>0.78063553571701105</v>
      </c>
      <c r="N2961" s="37">
        <v>10.650607109069799</v>
      </c>
      <c r="O2961" s="37">
        <v>0</v>
      </c>
      <c r="P2961" s="37">
        <v>0</v>
      </c>
      <c r="Q2961" s="37">
        <v>1.09523804858327E-2</v>
      </c>
      <c r="R2961" s="37">
        <v>25</v>
      </c>
      <c r="S2961" s="37">
        <v>0.75340622663497903</v>
      </c>
      <c r="T2961" s="37">
        <v>1015.02435302734</v>
      </c>
      <c r="U2961" s="37">
        <v>4556.49169921875</v>
      </c>
      <c r="V2961" s="13"/>
      <c r="W2961" s="13"/>
      <c r="X2961" s="13"/>
      <c r="Y2961" s="13"/>
      <c r="Z2961" s="13"/>
      <c r="AA2961" s="13"/>
    </row>
    <row r="2962" spans="1:27" ht="15.75" customHeight="1" x14ac:dyDescent="0.2">
      <c r="A2962" s="13"/>
      <c r="B2962" s="37" t="str">
        <f>"CRS25WT72M20838"</f>
        <v>CRS25WT72M20838</v>
      </c>
      <c r="C2962" s="38">
        <v>45930</v>
      </c>
      <c r="D2962" s="37" t="s">
        <v>579</v>
      </c>
      <c r="E2962" s="37" t="s">
        <v>62</v>
      </c>
      <c r="F2962" s="37">
        <v>219</v>
      </c>
      <c r="G2962" s="37">
        <v>4</v>
      </c>
      <c r="H2962" s="37">
        <v>219.82437133789099</v>
      </c>
      <c r="I2962" s="37">
        <v>5.4042530059814498</v>
      </c>
      <c r="J2962" s="37">
        <v>49.735324859619098</v>
      </c>
      <c r="K2962" s="37">
        <v>5.3256664276123002</v>
      </c>
      <c r="L2962" s="37">
        <v>41.276405334472699</v>
      </c>
      <c r="M2962" s="37">
        <v>0.81785291433334295</v>
      </c>
      <c r="N2962" s="37">
        <v>10.694447517395</v>
      </c>
      <c r="O2962" s="37">
        <v>0</v>
      </c>
      <c r="P2962" s="37">
        <v>0</v>
      </c>
      <c r="Q2962" s="37">
        <v>1.1319288983941101E-2</v>
      </c>
      <c r="R2962" s="37">
        <v>25</v>
      </c>
      <c r="S2962" s="37">
        <v>1.2295898199081401</v>
      </c>
      <c r="T2962" s="37">
        <v>1005.68121337891</v>
      </c>
      <c r="U2962" s="37">
        <v>8.4561862945556605</v>
      </c>
      <c r="V2962" s="13"/>
      <c r="W2962" s="13"/>
      <c r="X2962" s="13"/>
      <c r="Y2962" s="13"/>
      <c r="Z2962" s="13"/>
      <c r="AA2962" s="13"/>
    </row>
    <row r="2963" spans="1:27" ht="15.75" customHeight="1" x14ac:dyDescent="0.2">
      <c r="A2963" s="13"/>
      <c r="B2963" s="37" t="str">
        <f>"CRS25WT72M20847"</f>
        <v>CRS25WT72M20847</v>
      </c>
      <c r="C2963" s="38">
        <v>45937</v>
      </c>
      <c r="D2963" s="37" t="s">
        <v>580</v>
      </c>
      <c r="E2963" s="37" t="s">
        <v>62</v>
      </c>
      <c r="F2963" s="37">
        <v>224</v>
      </c>
      <c r="G2963" s="37">
        <v>4</v>
      </c>
      <c r="H2963" s="37">
        <v>224.39144897460901</v>
      </c>
      <c r="I2963" s="37">
        <v>5.7748351097106898</v>
      </c>
      <c r="J2963" s="37">
        <v>49.676334381103501</v>
      </c>
      <c r="K2963" s="37">
        <v>5.2613067626953098</v>
      </c>
      <c r="L2963" s="37">
        <v>42.649375915527301</v>
      </c>
      <c r="M2963" s="37">
        <v>0.782198846340179</v>
      </c>
      <c r="N2963" s="37">
        <v>10.9166355133057</v>
      </c>
      <c r="O2963" s="37">
        <v>0</v>
      </c>
      <c r="P2963" s="37">
        <v>0</v>
      </c>
      <c r="Q2963" s="37">
        <v>2.2703373804688499E-2</v>
      </c>
      <c r="R2963" s="37">
        <v>25</v>
      </c>
      <c r="S2963" s="37">
        <v>0.87299668788909901</v>
      </c>
      <c r="T2963" s="37">
        <v>1023.537109375</v>
      </c>
      <c r="U2963" s="37">
        <v>10.275556564331101</v>
      </c>
      <c r="V2963" s="13"/>
      <c r="W2963" s="13"/>
      <c r="X2963" s="13"/>
      <c r="Y2963" s="13"/>
      <c r="Z2963" s="13"/>
      <c r="AA2963" s="13"/>
    </row>
    <row r="2964" spans="1:27" ht="15.75" customHeight="1" x14ac:dyDescent="0.2">
      <c r="A2964" s="13"/>
      <c r="B2964" s="37" t="str">
        <f>"CRS25WT72M20857"</f>
        <v>CRS25WT72M20857</v>
      </c>
      <c r="C2964" s="38">
        <v>45937</v>
      </c>
      <c r="D2964" s="37" t="s">
        <v>581</v>
      </c>
      <c r="E2964" s="37" t="s">
        <v>62</v>
      </c>
      <c r="F2964" s="37">
        <v>227</v>
      </c>
      <c r="G2964" s="37">
        <v>4</v>
      </c>
      <c r="H2964" s="37">
        <v>227.032470703125</v>
      </c>
      <c r="I2964" s="37">
        <v>5.7324948310852104</v>
      </c>
      <c r="J2964" s="37">
        <v>49.861080169677699</v>
      </c>
      <c r="K2964" s="37">
        <v>5.3109664916992196</v>
      </c>
      <c r="L2964" s="37">
        <v>42.747859954833999</v>
      </c>
      <c r="M2964" s="37">
        <v>0.79429644346237205</v>
      </c>
      <c r="N2964" s="37">
        <v>11.0451211929321</v>
      </c>
      <c r="O2964" s="37">
        <v>0</v>
      </c>
      <c r="P2964" s="37">
        <v>0</v>
      </c>
      <c r="Q2964" s="37">
        <v>2.2063173353672E-2</v>
      </c>
      <c r="R2964" s="37">
        <v>25</v>
      </c>
      <c r="S2964" s="37">
        <v>0.87781155109405495</v>
      </c>
      <c r="T2964" s="37">
        <v>1012.61779785156</v>
      </c>
      <c r="U2964" s="37">
        <v>10.210173606872599</v>
      </c>
      <c r="V2964" s="13"/>
      <c r="W2964" s="13"/>
      <c r="X2964" s="13"/>
      <c r="Y2964" s="13"/>
      <c r="Z2964" s="13"/>
      <c r="AA2964" s="13"/>
    </row>
    <row r="2965" spans="1:27" ht="15.75" customHeight="1" x14ac:dyDescent="0.2">
      <c r="A2965" s="13"/>
      <c r="B2965" s="37" t="str">
        <f>"CRS25WT72M20888"</f>
        <v>CRS25WT72M20888</v>
      </c>
      <c r="C2965" s="38">
        <v>45930</v>
      </c>
      <c r="D2965" s="37" t="s">
        <v>582</v>
      </c>
      <c r="E2965" s="37" t="s">
        <v>62</v>
      </c>
      <c r="F2965" s="37">
        <v>224</v>
      </c>
      <c r="G2965" s="37">
        <v>4</v>
      </c>
      <c r="H2965" s="37">
        <v>224.64694213867199</v>
      </c>
      <c r="I2965" s="37">
        <v>5.4652757644653303</v>
      </c>
      <c r="J2965" s="37">
        <v>49.5932006835937</v>
      </c>
      <c r="K2965" s="37">
        <v>5.6627030372619602</v>
      </c>
      <c r="L2965" s="37">
        <v>39.671329498291001</v>
      </c>
      <c r="M2965" s="37">
        <v>0.82883161306381203</v>
      </c>
      <c r="N2965" s="37">
        <v>10.9290657043457</v>
      </c>
      <c r="O2965" s="37">
        <v>0</v>
      </c>
      <c r="P2965" s="37">
        <v>0</v>
      </c>
      <c r="Q2965" s="37">
        <v>1.8890749663114499E-2</v>
      </c>
      <c r="R2965" s="37">
        <v>25</v>
      </c>
      <c r="S2965" s="37">
        <v>1.2121872901916499</v>
      </c>
      <c r="T2965" s="37">
        <v>927.52130126953102</v>
      </c>
      <c r="U2965" s="37">
        <v>2961.31616210937</v>
      </c>
      <c r="V2965" s="13"/>
      <c r="W2965" s="13"/>
      <c r="X2965" s="13"/>
      <c r="Y2965" s="13"/>
      <c r="Z2965" s="13"/>
      <c r="AA2965" s="13"/>
    </row>
    <row r="2966" spans="1:27" ht="15.75" customHeight="1" x14ac:dyDescent="0.2">
      <c r="A2966" s="13"/>
      <c r="B2966" s="37" t="str">
        <f>"CRS25WT72M20889"</f>
        <v>CRS25WT72M20889</v>
      </c>
      <c r="C2966" s="38">
        <v>45930</v>
      </c>
      <c r="D2966" s="37" t="s">
        <v>583</v>
      </c>
      <c r="E2966" s="37" t="s">
        <v>62</v>
      </c>
      <c r="F2966" s="37">
        <v>224</v>
      </c>
      <c r="G2966" s="37">
        <v>4</v>
      </c>
      <c r="H2966" s="37">
        <v>224.37701416015599</v>
      </c>
      <c r="I2966" s="37">
        <v>5.4764671325683603</v>
      </c>
      <c r="J2966" s="37">
        <v>49.644008636474602</v>
      </c>
      <c r="K2966" s="37">
        <v>5.6450839042663601</v>
      </c>
      <c r="L2966" s="37">
        <v>39.747329711914098</v>
      </c>
      <c r="M2966" s="37">
        <v>0.82529848814010598</v>
      </c>
      <c r="N2966" s="37">
        <v>10.9159336090088</v>
      </c>
      <c r="O2966" s="37">
        <v>0</v>
      </c>
      <c r="P2966" s="37">
        <v>0</v>
      </c>
      <c r="Q2966" s="37">
        <v>2.50742454081774E-2</v>
      </c>
      <c r="R2966" s="37">
        <v>25</v>
      </c>
      <c r="S2966" s="37">
        <v>1.20285773277283</v>
      </c>
      <c r="T2966" s="37">
        <v>938.99548339843795</v>
      </c>
      <c r="U2966" s="37">
        <v>1442.8388671875</v>
      </c>
      <c r="V2966" s="13"/>
      <c r="W2966" s="13"/>
      <c r="X2966" s="13"/>
      <c r="Y2966" s="13"/>
      <c r="Z2966" s="13"/>
      <c r="AA2966" s="13"/>
    </row>
    <row r="2967" spans="1:27" ht="15.75" customHeight="1" x14ac:dyDescent="0.2">
      <c r="A2967" s="13"/>
      <c r="B2967" s="37" t="str">
        <f>"CRS25WT72M20890"</f>
        <v>CRS25WT72M20890</v>
      </c>
      <c r="C2967" s="38">
        <v>45930</v>
      </c>
      <c r="D2967" s="37" t="s">
        <v>584</v>
      </c>
      <c r="E2967" s="37" t="s">
        <v>62</v>
      </c>
      <c r="F2967" s="37">
        <v>224</v>
      </c>
      <c r="G2967" s="37">
        <v>4</v>
      </c>
      <c r="H2967" s="37">
        <v>224.63198852539099</v>
      </c>
      <c r="I2967" s="37">
        <v>5.6415877342224103</v>
      </c>
      <c r="J2967" s="37">
        <v>49.600540161132798</v>
      </c>
      <c r="K2967" s="37">
        <v>5.7426085472106898</v>
      </c>
      <c r="L2967" s="37">
        <v>39.116714477539098</v>
      </c>
      <c r="M2967" s="37">
        <v>0.802756547927856</v>
      </c>
      <c r="N2967" s="37">
        <v>10.928338050842299</v>
      </c>
      <c r="O2967" s="37">
        <v>0</v>
      </c>
      <c r="P2967" s="37">
        <v>0</v>
      </c>
      <c r="Q2967" s="37">
        <v>1.2063375674188101E-2</v>
      </c>
      <c r="R2967" s="37">
        <v>25</v>
      </c>
      <c r="S2967" s="37">
        <v>1.2043803930282599</v>
      </c>
      <c r="T2967" s="37">
        <v>942.76947021484398</v>
      </c>
      <c r="U2967" s="37">
        <v>856.158203125</v>
      </c>
      <c r="V2967" s="13"/>
      <c r="W2967" s="13"/>
      <c r="X2967" s="13"/>
      <c r="Y2967" s="13"/>
      <c r="Z2967" s="13"/>
      <c r="AA2967" s="13"/>
    </row>
    <row r="2968" spans="1:27" ht="15.75" customHeight="1" x14ac:dyDescent="0.2">
      <c r="A2968" s="13"/>
      <c r="B2968" s="37" t="str">
        <f>"CRS25WT72M20891"</f>
        <v>CRS25WT72M20891</v>
      </c>
      <c r="C2968" s="38">
        <v>45930</v>
      </c>
      <c r="D2968" s="37" t="s">
        <v>585</v>
      </c>
      <c r="E2968" s="37" t="s">
        <v>62</v>
      </c>
      <c r="F2968" s="37">
        <v>238</v>
      </c>
      <c r="G2968" s="37">
        <v>4</v>
      </c>
      <c r="H2968" s="37">
        <v>238.40800476074199</v>
      </c>
      <c r="I2968" s="37">
        <v>5.9584450721740696</v>
      </c>
      <c r="J2968" s="37">
        <v>49.939743041992202</v>
      </c>
      <c r="K2968" s="37">
        <v>5.8363351821899396</v>
      </c>
      <c r="L2968" s="37">
        <v>40.848922729492202</v>
      </c>
      <c r="M2968" s="37">
        <v>0.80120122432708696</v>
      </c>
      <c r="N2968" s="37">
        <v>11.5985403060913</v>
      </c>
      <c r="O2968" s="37">
        <v>0</v>
      </c>
      <c r="P2968" s="37">
        <v>0</v>
      </c>
      <c r="Q2968" s="37">
        <v>1.26199973747134E-2</v>
      </c>
      <c r="R2968" s="37">
        <v>25</v>
      </c>
      <c r="S2968" s="37">
        <v>1.09303498268127</v>
      </c>
      <c r="T2968" s="37">
        <v>913.61273193359398</v>
      </c>
      <c r="U2968" s="37">
        <v>11.745967864990201</v>
      </c>
      <c r="V2968" s="13"/>
      <c r="W2968" s="13"/>
      <c r="X2968" s="13"/>
      <c r="Y2968" s="13"/>
      <c r="Z2968" s="13"/>
      <c r="AA2968" s="13"/>
    </row>
    <row r="2969" spans="1:27" ht="15.75" customHeight="1" x14ac:dyDescent="0.2">
      <c r="A2969" s="13"/>
      <c r="B2969" s="37" t="str">
        <f>"CRS25WT72M20893"</f>
        <v>CRS25WT72M20893</v>
      </c>
      <c r="C2969" s="38">
        <v>45943</v>
      </c>
      <c r="D2969" s="37" t="s">
        <v>586</v>
      </c>
      <c r="E2969" s="37" t="s">
        <v>62</v>
      </c>
      <c r="F2969" s="37">
        <v>215</v>
      </c>
      <c r="G2969" s="37">
        <v>4</v>
      </c>
      <c r="H2969" s="37">
        <v>215.53446960449199</v>
      </c>
      <c r="I2969" s="37">
        <v>5.5682516098022496</v>
      </c>
      <c r="J2969" s="37">
        <v>49.734123229980497</v>
      </c>
      <c r="K2969" s="37">
        <v>5.0808897018432599</v>
      </c>
      <c r="L2969" s="37">
        <v>42.420616149902301</v>
      </c>
      <c r="M2969" s="37">
        <v>0.77829355001449596</v>
      </c>
      <c r="N2969" s="37">
        <v>10.4857444763184</v>
      </c>
      <c r="O2969" s="37">
        <v>0</v>
      </c>
      <c r="P2969" s="37">
        <v>0</v>
      </c>
      <c r="Q2969" s="37">
        <v>1.38095235452056E-2</v>
      </c>
      <c r="R2969" s="37">
        <v>25</v>
      </c>
      <c r="S2969" s="37">
        <v>0.69152015447616599</v>
      </c>
      <c r="T2969" s="37">
        <v>996.63116455078102</v>
      </c>
      <c r="U2969" s="37">
        <v>469.52673339843801</v>
      </c>
      <c r="V2969" s="13"/>
      <c r="W2969" s="13"/>
      <c r="X2969" s="13"/>
      <c r="Y2969" s="13"/>
      <c r="Z2969" s="13"/>
      <c r="AA2969" s="13"/>
    </row>
    <row r="2970" spans="1:27" ht="15.75" customHeight="1" x14ac:dyDescent="0.2">
      <c r="A2970" s="13"/>
      <c r="B2970" s="37" t="str">
        <f>"CRS25WT72M20898"</f>
        <v>CRS25WT72M20898</v>
      </c>
      <c r="C2970" s="38">
        <v>45929</v>
      </c>
      <c r="D2970" s="37" t="s">
        <v>587</v>
      </c>
      <c r="E2970" s="37" t="s">
        <v>62</v>
      </c>
      <c r="F2970" s="37">
        <v>219</v>
      </c>
      <c r="G2970" s="37">
        <v>4</v>
      </c>
      <c r="H2970" s="37">
        <v>219.37641906738301</v>
      </c>
      <c r="I2970" s="37">
        <v>5.6698184013366699</v>
      </c>
      <c r="J2970" s="37">
        <v>49.739437103271499</v>
      </c>
      <c r="K2970" s="37">
        <v>5.4631423950195304</v>
      </c>
      <c r="L2970" s="37">
        <v>40.155715942382798</v>
      </c>
      <c r="M2970" s="37">
        <v>0.777893126010895</v>
      </c>
      <c r="N2970" s="37">
        <v>10.672655105590801</v>
      </c>
      <c r="O2970" s="37">
        <v>0</v>
      </c>
      <c r="P2970" s="37">
        <v>0</v>
      </c>
      <c r="Q2970" s="37">
        <v>5.2994485944509499E-2</v>
      </c>
      <c r="R2970" s="37">
        <v>25</v>
      </c>
      <c r="S2970" s="37">
        <v>1.58206975460052</v>
      </c>
      <c r="T2970" s="37">
        <v>1009.0107421875</v>
      </c>
      <c r="U2970" s="37">
        <v>9999</v>
      </c>
      <c r="V2970" s="13"/>
      <c r="W2970" s="13"/>
      <c r="X2970" s="13"/>
      <c r="Y2970" s="13"/>
      <c r="Z2970" s="13"/>
      <c r="AA2970" s="13"/>
    </row>
    <row r="2971" spans="1:27" ht="15.75" customHeight="1" x14ac:dyDescent="0.2">
      <c r="A2971" s="13"/>
      <c r="B2971" s="37" t="str">
        <f>"CRS25WT72M20902"</f>
        <v>CRS25WT72M20902</v>
      </c>
      <c r="C2971" s="38">
        <v>45938</v>
      </c>
      <c r="D2971" s="37" t="s">
        <v>588</v>
      </c>
      <c r="E2971" s="37" t="s">
        <v>62</v>
      </c>
      <c r="F2971" s="37">
        <v>217</v>
      </c>
      <c r="G2971" s="37">
        <v>4</v>
      </c>
      <c r="H2971" s="37">
        <v>215.62011596679699</v>
      </c>
      <c r="I2971" s="37">
        <v>5.8002028465270996</v>
      </c>
      <c r="J2971" s="37">
        <v>49.539783477783203</v>
      </c>
      <c r="K2971" s="37">
        <v>5.1542105674743697</v>
      </c>
      <c r="L2971" s="37">
        <v>42.130622863769503</v>
      </c>
      <c r="M2971" s="37">
        <v>0.75572323799133301</v>
      </c>
      <c r="N2971" s="37">
        <v>10.5643453598022</v>
      </c>
      <c r="O2971" s="37">
        <v>0</v>
      </c>
      <c r="P2971" s="37">
        <v>0</v>
      </c>
      <c r="Q2971" s="37">
        <v>2.3849524557590498E-2</v>
      </c>
      <c r="R2971" s="37">
        <v>25</v>
      </c>
      <c r="S2971" s="37">
        <v>0.69892323017120395</v>
      </c>
      <c r="T2971" s="37">
        <v>962.00140380859398</v>
      </c>
      <c r="U2971" s="37">
        <v>541.45233154296898</v>
      </c>
      <c r="V2971" s="13"/>
      <c r="W2971" s="13"/>
      <c r="X2971" s="13"/>
      <c r="Y2971" s="13"/>
      <c r="Z2971" s="13"/>
      <c r="AA2971" s="13"/>
    </row>
    <row r="2972" spans="1:27" ht="15.75" customHeight="1" x14ac:dyDescent="0.2">
      <c r="A2972" s="13"/>
      <c r="B2972" s="37" t="str">
        <f>"CRS25WT72M20907"</f>
        <v>CRS25WT72M20907</v>
      </c>
      <c r="C2972" s="38">
        <v>45930</v>
      </c>
      <c r="D2972" s="37" t="s">
        <v>570</v>
      </c>
      <c r="E2972" s="37" t="s">
        <v>62</v>
      </c>
      <c r="F2972" s="37">
        <v>219</v>
      </c>
      <c r="G2972" s="37">
        <v>4</v>
      </c>
      <c r="H2972" s="37">
        <v>219.31489562988301</v>
      </c>
      <c r="I2972" s="37">
        <v>5.3404793739318803</v>
      </c>
      <c r="J2972" s="37">
        <v>49.813064575195298</v>
      </c>
      <c r="K2972" s="37">
        <v>5.3078265190124503</v>
      </c>
      <c r="L2972" s="37">
        <v>41.3191528320313</v>
      </c>
      <c r="M2972" s="37">
        <v>0.82441258430481001</v>
      </c>
      <c r="N2972" s="37">
        <v>10.6696615219116</v>
      </c>
      <c r="O2972" s="37">
        <v>0</v>
      </c>
      <c r="P2972" s="37">
        <v>0</v>
      </c>
      <c r="Q2972" s="37">
        <v>1.5240519307553799E-2</v>
      </c>
      <c r="R2972" s="37">
        <v>25</v>
      </c>
      <c r="S2972" s="37">
        <v>1.2270538806915301</v>
      </c>
      <c r="T2972" s="37">
        <v>1005.75891113281</v>
      </c>
      <c r="U2972" s="37">
        <v>8.1352357864379901</v>
      </c>
      <c r="V2972" s="13"/>
      <c r="W2972" s="13"/>
      <c r="X2972" s="13"/>
      <c r="Y2972" s="13"/>
      <c r="Z2972" s="13"/>
      <c r="AA2972" s="13"/>
    </row>
    <row r="2973" spans="1:27" ht="15.75" customHeight="1" x14ac:dyDescent="0.2">
      <c r="A2973" s="13"/>
      <c r="B2973" s="37" t="str">
        <f>"CRS25WT72M20908"</f>
        <v>CRS25WT72M20908</v>
      </c>
      <c r="C2973" s="38">
        <v>45930</v>
      </c>
      <c r="D2973" s="37" t="s">
        <v>589</v>
      </c>
      <c r="E2973" s="37" t="s">
        <v>62</v>
      </c>
      <c r="F2973" s="37">
        <v>223</v>
      </c>
      <c r="G2973" s="37">
        <v>4</v>
      </c>
      <c r="H2973" s="37">
        <v>223.57197570800801</v>
      </c>
      <c r="I2973" s="37">
        <v>5.4718332290649396</v>
      </c>
      <c r="J2973" s="37">
        <v>49.491931915283203</v>
      </c>
      <c r="K2973" s="37">
        <v>5.6283211708068803</v>
      </c>
      <c r="L2973" s="37">
        <v>39.722679138183601</v>
      </c>
      <c r="M2973" s="37">
        <v>0.82556277513503995</v>
      </c>
      <c r="N2973" s="37">
        <v>10.876768112182599</v>
      </c>
      <c r="O2973" s="37">
        <v>0</v>
      </c>
      <c r="P2973" s="37">
        <v>0</v>
      </c>
      <c r="Q2973" s="37">
        <v>1.2552572414279E-2</v>
      </c>
      <c r="R2973" s="37">
        <v>25</v>
      </c>
      <c r="S2973" s="37">
        <v>1.1754415035247801</v>
      </c>
      <c r="T2973" s="37">
        <v>887.55938720703102</v>
      </c>
      <c r="U2973" s="37">
        <v>2015.35852050781</v>
      </c>
      <c r="V2973" s="13"/>
      <c r="W2973" s="13"/>
      <c r="X2973" s="13"/>
      <c r="Y2973" s="13"/>
      <c r="Z2973" s="13"/>
      <c r="AA2973" s="13"/>
    </row>
    <row r="2974" spans="1:27" ht="15.75" customHeight="1" x14ac:dyDescent="0.2">
      <c r="A2974" s="13"/>
      <c r="B2974" s="37" t="str">
        <f>"CRS25WT72M20909"</f>
        <v>CRS25WT72M20909</v>
      </c>
      <c r="C2974" s="38">
        <v>45930</v>
      </c>
      <c r="D2974" s="37" t="s">
        <v>590</v>
      </c>
      <c r="E2974" s="37" t="s">
        <v>62</v>
      </c>
      <c r="F2974" s="37">
        <v>223</v>
      </c>
      <c r="G2974" s="37">
        <v>4</v>
      </c>
      <c r="H2974" s="37">
        <v>223.94686889648401</v>
      </c>
      <c r="I2974" s="37">
        <v>5.5019216537475604</v>
      </c>
      <c r="J2974" s="37">
        <v>49.583011627197301</v>
      </c>
      <c r="K2974" s="37">
        <v>5.6444716453552202</v>
      </c>
      <c r="L2974" s="37">
        <v>39.6754341125488</v>
      </c>
      <c r="M2974" s="37">
        <v>0.82091403007507302</v>
      </c>
      <c r="N2974" s="37">
        <v>10.895007133483899</v>
      </c>
      <c r="O2974" s="37">
        <v>0</v>
      </c>
      <c r="P2974" s="37">
        <v>0</v>
      </c>
      <c r="Q2974" s="37">
        <v>1.1299831792712199E-2</v>
      </c>
      <c r="R2974" s="37">
        <v>25</v>
      </c>
      <c r="S2974" s="37">
        <v>1.18055319786072</v>
      </c>
      <c r="T2974" s="37">
        <v>920.34259033203102</v>
      </c>
      <c r="U2974" s="37">
        <v>1426.04992675781</v>
      </c>
      <c r="V2974" s="13"/>
      <c r="W2974" s="13"/>
      <c r="X2974" s="13"/>
      <c r="Y2974" s="13"/>
      <c r="Z2974" s="13"/>
      <c r="AA2974" s="13"/>
    </row>
    <row r="2975" spans="1:27" ht="15.75" customHeight="1" x14ac:dyDescent="0.2">
      <c r="A2975" s="13"/>
      <c r="B2975" s="37" t="str">
        <f>"CRS25WT72M20921"</f>
        <v>CRS25WT72M20921</v>
      </c>
      <c r="C2975" s="38">
        <v>45938</v>
      </c>
      <c r="D2975" s="37" t="s">
        <v>591</v>
      </c>
      <c r="E2975" s="37" t="s">
        <v>62</v>
      </c>
      <c r="F2975" s="37">
        <v>217</v>
      </c>
      <c r="G2975" s="37">
        <v>4</v>
      </c>
      <c r="H2975" s="37">
        <v>225.98819824218799</v>
      </c>
      <c r="I2975" s="37">
        <v>5.7348966598510698</v>
      </c>
      <c r="J2975" s="37">
        <v>49.4448852539063</v>
      </c>
      <c r="K2975" s="37">
        <v>5.1826543807983398</v>
      </c>
      <c r="L2975" s="37">
        <v>41.9723510742188</v>
      </c>
      <c r="M2975" s="37">
        <v>0.76712936162948597</v>
      </c>
      <c r="N2975" s="37">
        <v>10.5827388763428</v>
      </c>
      <c r="O2975" s="37">
        <v>0</v>
      </c>
      <c r="P2975" s="37">
        <v>0</v>
      </c>
      <c r="Q2975" s="37">
        <v>0.13224221765995001</v>
      </c>
      <c r="R2975" s="37">
        <v>25</v>
      </c>
      <c r="S2975" s="37">
        <v>0.70968055725097701</v>
      </c>
      <c r="T2975" s="37">
        <v>992.12683105468795</v>
      </c>
      <c r="U2975" s="37">
        <v>411.64163208007801</v>
      </c>
      <c r="V2975" s="13"/>
      <c r="W2975" s="13"/>
      <c r="X2975" s="13"/>
      <c r="Y2975" s="13"/>
      <c r="Z2975" s="13"/>
      <c r="AA2975" s="13"/>
    </row>
    <row r="2976" spans="1:27" ht="15.75" customHeight="1" x14ac:dyDescent="0.2">
      <c r="A2976" s="13"/>
      <c r="B2976" s="37" t="str">
        <f>"CRS25WT72M20928"</f>
        <v>CRS25WT72M20928</v>
      </c>
      <c r="C2976" s="38">
        <v>45930</v>
      </c>
      <c r="D2976" s="37" t="s">
        <v>592</v>
      </c>
      <c r="E2976" s="37" t="s">
        <v>62</v>
      </c>
      <c r="F2976" s="37">
        <v>233</v>
      </c>
      <c r="G2976" s="37">
        <v>4</v>
      </c>
      <c r="H2976" s="37">
        <v>233.34582519531301</v>
      </c>
      <c r="I2976" s="37">
        <v>5.9136857986450204</v>
      </c>
      <c r="J2976" s="37">
        <v>49.920768737792997</v>
      </c>
      <c r="K2976" s="37">
        <v>5.6973633766174299</v>
      </c>
      <c r="L2976" s="37">
        <v>40.956809997558601</v>
      </c>
      <c r="M2976" s="37">
        <v>0.790424764156342</v>
      </c>
      <c r="N2976" s="37">
        <v>11.352266311645501</v>
      </c>
      <c r="O2976" s="37">
        <v>0</v>
      </c>
      <c r="P2976" s="37">
        <v>0</v>
      </c>
      <c r="Q2976" s="37">
        <v>1.3809213414788199E-2</v>
      </c>
      <c r="R2976" s="37">
        <v>25</v>
      </c>
      <c r="S2976" s="37">
        <v>1.28359591960907</v>
      </c>
      <c r="T2976" s="37">
        <v>939.10559082031205</v>
      </c>
      <c r="U2976" s="37">
        <v>9.1198434829711896</v>
      </c>
      <c r="V2976" s="13"/>
      <c r="W2976" s="13"/>
      <c r="X2976" s="13"/>
      <c r="Y2976" s="13"/>
      <c r="Z2976" s="13"/>
      <c r="AA2976" s="13"/>
    </row>
    <row r="2977" spans="1:27" ht="15.75" customHeight="1" x14ac:dyDescent="0.2">
      <c r="A2977" s="13"/>
      <c r="B2977" s="37" t="str">
        <f>"CRS25WT72M20956"</f>
        <v>CRS25WT72M20956</v>
      </c>
      <c r="C2977" s="38">
        <v>45931</v>
      </c>
      <c r="D2977" s="37" t="s">
        <v>593</v>
      </c>
      <c r="E2977" s="37" t="s">
        <v>62</v>
      </c>
      <c r="F2977" s="37">
        <v>175</v>
      </c>
      <c r="G2977" s="37">
        <v>4</v>
      </c>
      <c r="H2977" s="37">
        <v>175.79602050781301</v>
      </c>
      <c r="I2977" s="37">
        <v>5.50168800354004</v>
      </c>
      <c r="J2977" s="37">
        <v>50.347541809082003</v>
      </c>
      <c r="K2977" s="37">
        <v>4.2578086853027299</v>
      </c>
      <c r="L2977" s="37">
        <v>41.287914276122997</v>
      </c>
      <c r="M2977" s="37">
        <v>0.63465076684951804</v>
      </c>
      <c r="N2977" s="37">
        <v>8.5524702072143608</v>
      </c>
      <c r="O2977" s="37">
        <v>0</v>
      </c>
      <c r="P2977" s="37">
        <v>0</v>
      </c>
      <c r="Q2977" s="37">
        <v>0.143670618534088</v>
      </c>
      <c r="R2977" s="37">
        <v>25</v>
      </c>
      <c r="S2977" s="37">
        <v>1.3213297128677399</v>
      </c>
      <c r="T2977" s="37">
        <v>1351.71215820312</v>
      </c>
      <c r="U2977" s="37">
        <v>34.136142730712898</v>
      </c>
      <c r="V2977" s="13"/>
      <c r="W2977" s="13"/>
      <c r="X2977" s="13"/>
      <c r="Y2977" s="13"/>
      <c r="Z2977" s="13"/>
      <c r="AA2977" s="13"/>
    </row>
    <row r="2978" spans="1:27" ht="15.75" customHeight="1" x14ac:dyDescent="0.2">
      <c r="A2978" s="13"/>
      <c r="B2978" s="37" t="str">
        <f>"CRS25WT72M20986"</f>
        <v>CRS25WT72M20986</v>
      </c>
      <c r="C2978" s="38">
        <v>45938</v>
      </c>
      <c r="D2978" s="37" t="s">
        <v>594</v>
      </c>
      <c r="E2978" s="37" t="s">
        <v>62</v>
      </c>
      <c r="F2978" s="37">
        <v>215</v>
      </c>
      <c r="G2978" s="37">
        <v>4</v>
      </c>
      <c r="H2978" s="37">
        <v>215.64505004882801</v>
      </c>
      <c r="I2978" s="37">
        <v>5.70432424545288</v>
      </c>
      <c r="J2978" s="37">
        <v>49.488887786865199</v>
      </c>
      <c r="K2978" s="37">
        <v>5.1330971717834499</v>
      </c>
      <c r="L2978" s="37">
        <v>42.010707855224602</v>
      </c>
      <c r="M2978" s="37">
        <v>0.76388430595398005</v>
      </c>
      <c r="N2978" s="37">
        <v>10.4911241531372</v>
      </c>
      <c r="O2978" s="37">
        <v>0</v>
      </c>
      <c r="P2978" s="37">
        <v>0</v>
      </c>
      <c r="Q2978" s="37">
        <v>1.5570436604320999E-2</v>
      </c>
      <c r="R2978" s="37">
        <v>25</v>
      </c>
      <c r="S2978" s="37">
        <v>0.740991830825806</v>
      </c>
      <c r="T2978" s="37">
        <v>959.07928466796898</v>
      </c>
      <c r="U2978" s="37">
        <v>579.133056640625</v>
      </c>
      <c r="V2978" s="13"/>
      <c r="W2978" s="13"/>
      <c r="X2978" s="13"/>
      <c r="Y2978" s="13"/>
      <c r="Z2978" s="13"/>
      <c r="AA2978" s="13"/>
    </row>
    <row r="2979" spans="1:27" ht="15.75" customHeight="1" x14ac:dyDescent="0.2">
      <c r="A2979" s="13"/>
      <c r="B2979" s="37" t="str">
        <f>"CRS25WT72M20991"</f>
        <v>CRS25WT72M20991</v>
      </c>
      <c r="C2979" s="38">
        <v>45930</v>
      </c>
      <c r="D2979" s="37" t="s">
        <v>595</v>
      </c>
      <c r="E2979" s="37" t="s">
        <v>62</v>
      </c>
      <c r="F2979" s="37">
        <v>227</v>
      </c>
      <c r="G2979" s="37">
        <v>4</v>
      </c>
      <c r="H2979" s="37">
        <v>227.38055419921901</v>
      </c>
      <c r="I2979" s="37">
        <v>5.6035966873168901</v>
      </c>
      <c r="J2979" s="37">
        <v>49.902503967285199</v>
      </c>
      <c r="K2979" s="37">
        <v>5.5228934288024902</v>
      </c>
      <c r="L2979" s="37">
        <v>41.1705513000488</v>
      </c>
      <c r="M2979" s="37">
        <v>0.81313771009445202</v>
      </c>
      <c r="N2979" s="37">
        <v>11.062055587768601</v>
      </c>
      <c r="O2979" s="37">
        <v>0</v>
      </c>
      <c r="P2979" s="37">
        <v>0</v>
      </c>
      <c r="Q2979" s="37">
        <v>2.6507008820772199E-2</v>
      </c>
      <c r="R2979" s="37">
        <v>25</v>
      </c>
      <c r="S2979" s="37">
        <v>1.28083407878876</v>
      </c>
      <c r="T2979" s="37">
        <v>971.094482421875</v>
      </c>
      <c r="U2979" s="37">
        <v>7.8810234069824201</v>
      </c>
      <c r="V2979" s="13"/>
      <c r="W2979" s="13"/>
      <c r="X2979" s="13"/>
      <c r="Y2979" s="13"/>
      <c r="Z2979" s="13"/>
      <c r="AA2979" s="13"/>
    </row>
    <row r="2980" spans="1:27" ht="15.75" customHeight="1" x14ac:dyDescent="0.2">
      <c r="A2980" s="13"/>
      <c r="B2980" s="37" t="str">
        <f>"CRS25WT72M21005"</f>
        <v>CRS25WT72M21005</v>
      </c>
      <c r="C2980" s="38">
        <v>45937</v>
      </c>
      <c r="D2980" s="37" t="s">
        <v>596</v>
      </c>
      <c r="E2980" s="37" t="s">
        <v>62</v>
      </c>
      <c r="F2980" s="37">
        <v>225</v>
      </c>
      <c r="G2980" s="37">
        <v>4</v>
      </c>
      <c r="H2980" s="37">
        <v>225.28495788574199</v>
      </c>
      <c r="I2980" s="37">
        <v>5.6616191864013699</v>
      </c>
      <c r="J2980" s="37">
        <v>49.818038940429702</v>
      </c>
      <c r="K2980" s="37">
        <v>5.2883625030517596</v>
      </c>
      <c r="L2980" s="37">
        <v>42.600135803222699</v>
      </c>
      <c r="M2980" s="37">
        <v>0.79873901605606101</v>
      </c>
      <c r="N2980" s="37">
        <v>10.9601049423218</v>
      </c>
      <c r="O2980" s="37">
        <v>0</v>
      </c>
      <c r="P2980" s="37">
        <v>0</v>
      </c>
      <c r="Q2980" s="37">
        <v>3.0793003737926501E-2</v>
      </c>
      <c r="R2980" s="37">
        <v>25</v>
      </c>
      <c r="S2980" s="37">
        <v>0.88624310493469205</v>
      </c>
      <c r="T2980" s="37">
        <v>1011.20819091797</v>
      </c>
      <c r="U2980" s="37">
        <v>10.282550811767599</v>
      </c>
      <c r="V2980" s="13"/>
      <c r="W2980" s="13"/>
      <c r="X2980" s="13"/>
      <c r="Y2980" s="13"/>
      <c r="Z2980" s="13"/>
      <c r="AA2980" s="13"/>
    </row>
    <row r="2981" spans="1:27" ht="15.75" customHeight="1" x14ac:dyDescent="0.2">
      <c r="A2981" s="13"/>
      <c r="B2981" s="37" t="str">
        <f>"CRS25WT72M21006"</f>
        <v>CRS25WT72M21006</v>
      </c>
      <c r="C2981" s="38">
        <v>45931</v>
      </c>
      <c r="D2981" s="37" t="s">
        <v>597</v>
      </c>
      <c r="E2981" s="37" t="s">
        <v>62</v>
      </c>
      <c r="F2981" s="37">
        <v>225</v>
      </c>
      <c r="G2981" s="37">
        <v>4</v>
      </c>
      <c r="H2981" s="37">
        <v>225.98397827148401</v>
      </c>
      <c r="I2981" s="37">
        <v>5.5855622291564897</v>
      </c>
      <c r="J2981" s="37">
        <v>49.9587211608887</v>
      </c>
      <c r="K2981" s="37">
        <v>5.6605482101440403</v>
      </c>
      <c r="L2981" s="37">
        <v>39.922634124755902</v>
      </c>
      <c r="M2981" s="37">
        <v>0.80984038114547696</v>
      </c>
      <c r="N2981" s="37">
        <v>10.994112014770501</v>
      </c>
      <c r="O2981" s="37">
        <v>0</v>
      </c>
      <c r="P2981" s="37">
        <v>0</v>
      </c>
      <c r="Q2981" s="37">
        <v>4.0277156978845603E-2</v>
      </c>
      <c r="R2981" s="37">
        <v>25</v>
      </c>
      <c r="S2981" s="37">
        <v>1.3276171684265099</v>
      </c>
      <c r="T2981" s="37">
        <v>1032.5703125</v>
      </c>
      <c r="U2981" s="37">
        <v>9999</v>
      </c>
      <c r="V2981" s="13"/>
      <c r="W2981" s="13"/>
      <c r="X2981" s="13"/>
      <c r="Y2981" s="13"/>
      <c r="Z2981" s="13"/>
      <c r="AA2981" s="13"/>
    </row>
    <row r="2982" spans="1:27" ht="15.75" customHeight="1" x14ac:dyDescent="0.2">
      <c r="A2982" s="13"/>
      <c r="B2982" s="37" t="str">
        <f>"CRS25WT72M21007"</f>
        <v>CRS25WT72M21007</v>
      </c>
      <c r="C2982" s="38">
        <v>45930</v>
      </c>
      <c r="D2982" s="37" t="s">
        <v>598</v>
      </c>
      <c r="E2982" s="37" t="s">
        <v>62</v>
      </c>
      <c r="F2982" s="37">
        <v>223</v>
      </c>
      <c r="G2982" s="37">
        <v>4</v>
      </c>
      <c r="H2982" s="37">
        <v>223.65005493164099</v>
      </c>
      <c r="I2982" s="37">
        <v>5.3126516342163104</v>
      </c>
      <c r="J2982" s="37">
        <v>49.844089508056598</v>
      </c>
      <c r="K2982" s="37">
        <v>5.28244972229004</v>
      </c>
      <c r="L2982" s="37">
        <v>42.338325500488303</v>
      </c>
      <c r="M2982" s="37">
        <v>0.84458625316619895</v>
      </c>
      <c r="N2982" s="37">
        <v>10.880566596984901</v>
      </c>
      <c r="O2982" s="37">
        <v>0</v>
      </c>
      <c r="P2982" s="37">
        <v>0</v>
      </c>
      <c r="Q2982" s="37">
        <v>5.3015872836112997E-2</v>
      </c>
      <c r="R2982" s="37">
        <v>25</v>
      </c>
      <c r="S2982" s="37">
        <v>1.08180367946625</v>
      </c>
      <c r="T2982" s="37">
        <v>1014.22479248047</v>
      </c>
      <c r="U2982" s="37">
        <v>10.993966102600099</v>
      </c>
      <c r="V2982" s="13"/>
      <c r="W2982" s="13"/>
      <c r="X2982" s="13"/>
      <c r="Y2982" s="13"/>
      <c r="Z2982" s="13"/>
      <c r="AA2982" s="13"/>
    </row>
    <row r="2983" spans="1:27" ht="15.75" customHeight="1" x14ac:dyDescent="0.2">
      <c r="A2983" s="13"/>
      <c r="B2983" s="37" t="str">
        <f>"CRS25WT72M21008"</f>
        <v>CRS25WT72M21008</v>
      </c>
      <c r="C2983" s="38">
        <v>45931</v>
      </c>
      <c r="D2983" s="37" t="s">
        <v>599</v>
      </c>
      <c r="E2983" s="37" t="s">
        <v>62</v>
      </c>
      <c r="F2983" s="37">
        <v>228</v>
      </c>
      <c r="G2983" s="37">
        <v>4</v>
      </c>
      <c r="H2983" s="37">
        <v>228.52218627929699</v>
      </c>
      <c r="I2983" s="37">
        <v>5.5873851776123002</v>
      </c>
      <c r="J2983" s="37">
        <v>50.025909423828097</v>
      </c>
      <c r="K2983" s="37">
        <v>5.7371468544006303</v>
      </c>
      <c r="L2983" s="37">
        <v>39.832023620605497</v>
      </c>
      <c r="M2983" s="37">
        <v>0.81756967306137096</v>
      </c>
      <c r="N2983" s="37">
        <v>11.117595672607401</v>
      </c>
      <c r="O2983" s="37">
        <v>0</v>
      </c>
      <c r="P2983" s="37">
        <v>0</v>
      </c>
      <c r="Q2983" s="37">
        <v>2.8224244713783299E-2</v>
      </c>
      <c r="R2983" s="37">
        <v>25</v>
      </c>
      <c r="S2983" s="37">
        <v>1.3083468675613401</v>
      </c>
      <c r="T2983" s="37">
        <v>1013.6728515625</v>
      </c>
      <c r="U2983" s="37">
        <v>9999</v>
      </c>
      <c r="V2983" s="13"/>
      <c r="W2983" s="13"/>
      <c r="X2983" s="13"/>
      <c r="Y2983" s="13"/>
      <c r="Z2983" s="13"/>
      <c r="AA2983" s="13"/>
    </row>
    <row r="2984" spans="1:27" ht="15.75" customHeight="1" x14ac:dyDescent="0.2">
      <c r="A2984" s="13"/>
      <c r="B2984" s="37" t="str">
        <f>"CRS25WT72M21009"</f>
        <v>CRS25WT72M21009</v>
      </c>
      <c r="C2984" s="38">
        <v>45930</v>
      </c>
      <c r="D2984" s="37" t="s">
        <v>600</v>
      </c>
      <c r="E2984" s="37" t="s">
        <v>62</v>
      </c>
      <c r="F2984" s="37">
        <v>224</v>
      </c>
      <c r="G2984" s="37">
        <v>4</v>
      </c>
      <c r="H2984" s="37">
        <v>224.71078491210901</v>
      </c>
      <c r="I2984" s="37">
        <v>5.6822714805603001</v>
      </c>
      <c r="J2984" s="37">
        <v>49.567600250244098</v>
      </c>
      <c r="K2984" s="37">
        <v>5.48789405822754</v>
      </c>
      <c r="L2984" s="37">
        <v>40.946632385253899</v>
      </c>
      <c r="M2984" s="37">
        <v>0.79781836271286</v>
      </c>
      <c r="N2984" s="37">
        <v>10.932171821594199</v>
      </c>
      <c r="O2984" s="37">
        <v>0</v>
      </c>
      <c r="P2984" s="37">
        <v>0</v>
      </c>
      <c r="Q2984" s="37">
        <v>1.63516849279404E-2</v>
      </c>
      <c r="R2984" s="37">
        <v>25</v>
      </c>
      <c r="S2984" s="37">
        <v>1.25653624534607</v>
      </c>
      <c r="T2984" s="37">
        <v>975.53112792968795</v>
      </c>
      <c r="U2984" s="37">
        <v>7.67877149581909</v>
      </c>
      <c r="V2984" s="13"/>
      <c r="W2984" s="13"/>
      <c r="X2984" s="13"/>
      <c r="Y2984" s="13"/>
      <c r="Z2984" s="13"/>
      <c r="AA2984" s="13"/>
    </row>
    <row r="2985" spans="1:27" ht="15.75" customHeight="1" x14ac:dyDescent="0.2">
      <c r="A2985" s="13"/>
      <c r="B2985" s="37" t="str">
        <f>"CRS25WT72M21012"</f>
        <v>CRS25WT72M21012</v>
      </c>
      <c r="C2985" s="38">
        <v>45930</v>
      </c>
      <c r="D2985" s="37" t="s">
        <v>601</v>
      </c>
      <c r="E2985" s="37" t="s">
        <v>62</v>
      </c>
      <c r="F2985" s="37">
        <v>227</v>
      </c>
      <c r="G2985" s="37">
        <v>4</v>
      </c>
      <c r="H2985" s="37">
        <v>227.48117065429699</v>
      </c>
      <c r="I2985" s="37">
        <v>5.5839729309081996</v>
      </c>
      <c r="J2985" s="37">
        <v>49.791114807128899</v>
      </c>
      <c r="K2985" s="37">
        <v>5.5283436775207502</v>
      </c>
      <c r="L2985" s="37">
        <v>41.148159027099602</v>
      </c>
      <c r="M2985" s="37">
        <v>0.81818270683288596</v>
      </c>
      <c r="N2985" s="37">
        <v>11.0669507980347</v>
      </c>
      <c r="O2985" s="37">
        <v>0</v>
      </c>
      <c r="P2985" s="37">
        <v>0</v>
      </c>
      <c r="Q2985" s="37">
        <v>1.54765769839287E-2</v>
      </c>
      <c r="R2985" s="37">
        <v>25</v>
      </c>
      <c r="S2985" s="37">
        <v>1.23560118675232</v>
      </c>
      <c r="T2985" s="37">
        <v>971.05377197265602</v>
      </c>
      <c r="U2985" s="37">
        <v>7.8773255348205602</v>
      </c>
      <c r="V2985" s="13"/>
      <c r="W2985" s="13"/>
      <c r="X2985" s="13"/>
      <c r="Y2985" s="13"/>
      <c r="Z2985" s="13"/>
      <c r="AA2985" s="13"/>
    </row>
    <row r="2986" spans="1:27" ht="15.75" customHeight="1" x14ac:dyDescent="0.2">
      <c r="A2986" s="13"/>
      <c r="B2986" s="37" t="str">
        <f>"CRS25WT72M21013"</f>
        <v>CRS25WT72M21013</v>
      </c>
      <c r="C2986" s="38">
        <v>45930</v>
      </c>
      <c r="D2986" s="37" t="s">
        <v>602</v>
      </c>
      <c r="E2986" s="37" t="s">
        <v>62</v>
      </c>
      <c r="F2986" s="37">
        <v>226</v>
      </c>
      <c r="G2986" s="37">
        <v>4</v>
      </c>
      <c r="H2986" s="37">
        <v>226.49530029296901</v>
      </c>
      <c r="I2986" s="37">
        <v>5.7492303848266602</v>
      </c>
      <c r="J2986" s="37">
        <v>49.787078857421903</v>
      </c>
      <c r="K2986" s="37">
        <v>5.5125660896301296</v>
      </c>
      <c r="L2986" s="37">
        <v>41.087089538574197</v>
      </c>
      <c r="M2986" s="37">
        <v>0.791284799575806</v>
      </c>
      <c r="N2986" s="37">
        <v>11.0189876556396</v>
      </c>
      <c r="O2986" s="37">
        <v>0</v>
      </c>
      <c r="P2986" s="37">
        <v>0</v>
      </c>
      <c r="Q2986" s="37">
        <v>2.30158418416977E-2</v>
      </c>
      <c r="R2986" s="37">
        <v>25</v>
      </c>
      <c r="S2986" s="37">
        <v>1.2812243700027499</v>
      </c>
      <c r="T2986" s="37">
        <v>972.26531982421898</v>
      </c>
      <c r="U2986" s="37">
        <v>7.6675171852111799</v>
      </c>
      <c r="V2986" s="13"/>
      <c r="W2986" s="13"/>
      <c r="X2986" s="13"/>
      <c r="Y2986" s="13"/>
      <c r="Z2986" s="13"/>
      <c r="AA2986" s="13"/>
    </row>
    <row r="2987" spans="1:27" ht="15.75" customHeight="1" x14ac:dyDescent="0.2">
      <c r="A2987" s="13"/>
      <c r="B2987" s="37" t="str">
        <f>"CRS25WT72M21014"</f>
        <v>CRS25WT72M21014</v>
      </c>
      <c r="C2987" s="38">
        <v>45930</v>
      </c>
      <c r="D2987" s="37" t="s">
        <v>603</v>
      </c>
      <c r="E2987" s="37" t="s">
        <v>62</v>
      </c>
      <c r="F2987" s="37">
        <v>224</v>
      </c>
      <c r="G2987" s="37">
        <v>4</v>
      </c>
      <c r="H2987" s="37">
        <v>224.94033813476599</v>
      </c>
      <c r="I2987" s="37">
        <v>5.7165770530700701</v>
      </c>
      <c r="J2987" s="37">
        <v>49.827629089355497</v>
      </c>
      <c r="K2987" s="37">
        <v>5.4714679718017596</v>
      </c>
      <c r="L2987" s="37">
        <v>41.111515045166001</v>
      </c>
      <c r="M2987" s="37">
        <v>0.78969806432723999</v>
      </c>
      <c r="N2987" s="37">
        <v>10.9433393478394</v>
      </c>
      <c r="O2987" s="37">
        <v>0</v>
      </c>
      <c r="P2987" s="37">
        <v>0</v>
      </c>
      <c r="Q2987" s="37">
        <v>1.09694693237543E-2</v>
      </c>
      <c r="R2987" s="37">
        <v>25</v>
      </c>
      <c r="S2987" s="37">
        <v>1.2841776609420801</v>
      </c>
      <c r="T2987" s="37">
        <v>981.467041015625</v>
      </c>
      <c r="U2987" s="37">
        <v>7.5886716842651403</v>
      </c>
      <c r="V2987" s="13"/>
      <c r="W2987" s="13"/>
      <c r="X2987" s="13"/>
      <c r="Y2987" s="13"/>
      <c r="Z2987" s="13"/>
      <c r="AA2987" s="13"/>
    </row>
    <row r="2988" spans="1:27" ht="15.75" customHeight="1" x14ac:dyDescent="0.2">
      <c r="A2988" s="13"/>
      <c r="B2988" s="37" t="str">
        <f>"CRS25WT72M21015"</f>
        <v>CRS25WT72M21015</v>
      </c>
      <c r="C2988" s="38">
        <v>45930</v>
      </c>
      <c r="D2988" s="37" t="s">
        <v>575</v>
      </c>
      <c r="E2988" s="37" t="s">
        <v>62</v>
      </c>
      <c r="F2988" s="37">
        <v>220</v>
      </c>
      <c r="G2988" s="37">
        <v>4</v>
      </c>
      <c r="H2988" s="37">
        <v>220.64192199707</v>
      </c>
      <c r="I2988" s="37">
        <v>5.5434317588806197</v>
      </c>
      <c r="J2988" s="37">
        <v>49.779747009277301</v>
      </c>
      <c r="K2988" s="37">
        <v>5.3428382873535201</v>
      </c>
      <c r="L2988" s="37">
        <v>41.296760559082003</v>
      </c>
      <c r="M2988" s="37">
        <v>0.79957026243209794</v>
      </c>
      <c r="N2988" s="37">
        <v>10.734221458435099</v>
      </c>
      <c r="O2988" s="37">
        <v>0</v>
      </c>
      <c r="P2988" s="37">
        <v>0</v>
      </c>
      <c r="Q2988" s="37">
        <v>1.1377883143723001E-2</v>
      </c>
      <c r="R2988" s="37">
        <v>25</v>
      </c>
      <c r="S2988" s="37">
        <v>1.21584367752075</v>
      </c>
      <c r="T2988" s="37">
        <v>1001.3896484375</v>
      </c>
      <c r="U2988" s="37">
        <v>8.2810783386230504</v>
      </c>
      <c r="V2988" s="13"/>
      <c r="W2988" s="13"/>
      <c r="X2988" s="13"/>
      <c r="Y2988" s="13"/>
      <c r="Z2988" s="13"/>
      <c r="AA2988" s="13"/>
    </row>
    <row r="2989" spans="1:27" ht="15.75" customHeight="1" x14ac:dyDescent="0.2">
      <c r="A2989" s="13"/>
      <c r="B2989" s="37" t="str">
        <f>"CRS25WT72M21016"</f>
        <v>CRS25WT72M21016</v>
      </c>
      <c r="C2989" s="38">
        <v>45930</v>
      </c>
      <c r="D2989" s="37" t="s">
        <v>604</v>
      </c>
      <c r="E2989" s="37" t="s">
        <v>62</v>
      </c>
      <c r="F2989" s="37">
        <v>221</v>
      </c>
      <c r="G2989" s="37">
        <v>4</v>
      </c>
      <c r="H2989" s="37">
        <v>221.561111450195</v>
      </c>
      <c r="I2989" s="37">
        <v>5.63631296157837</v>
      </c>
      <c r="J2989" s="37">
        <v>49.766273498535199</v>
      </c>
      <c r="K2989" s="37">
        <v>5.3754301071167001</v>
      </c>
      <c r="L2989" s="37">
        <v>41.217369079589801</v>
      </c>
      <c r="M2989" s="37">
        <v>0.78988397121429399</v>
      </c>
      <c r="N2989" s="37">
        <v>10.7789402008057</v>
      </c>
      <c r="O2989" s="37">
        <v>0</v>
      </c>
      <c r="P2989" s="37">
        <v>0</v>
      </c>
      <c r="Q2989" s="37">
        <v>1.7581302672624598E-2</v>
      </c>
      <c r="R2989" s="37">
        <v>25</v>
      </c>
      <c r="S2989" s="37">
        <v>1.2566825151443499</v>
      </c>
      <c r="T2989" s="37">
        <v>1000.14227294922</v>
      </c>
      <c r="U2989" s="37">
        <v>7.70820808410644</v>
      </c>
      <c r="V2989" s="13"/>
      <c r="W2989" s="13"/>
      <c r="X2989" s="13"/>
      <c r="Y2989" s="13"/>
      <c r="Z2989" s="13"/>
      <c r="AA2989" s="13"/>
    </row>
    <row r="2990" spans="1:27" ht="15.75" customHeight="1" x14ac:dyDescent="0.2">
      <c r="A2990" s="13"/>
      <c r="B2990" s="37" t="str">
        <f>"CRS25WT72M21018"</f>
        <v>CRS25WT72M21018</v>
      </c>
      <c r="C2990" s="38">
        <v>45930</v>
      </c>
      <c r="D2990" s="37" t="s">
        <v>579</v>
      </c>
      <c r="E2990" s="37" t="s">
        <v>62</v>
      </c>
      <c r="F2990" s="37">
        <v>219</v>
      </c>
      <c r="G2990" s="37">
        <v>4</v>
      </c>
      <c r="H2990" s="37">
        <v>219.82437133789099</v>
      </c>
      <c r="I2990" s="37">
        <v>5.4042530059814498</v>
      </c>
      <c r="J2990" s="37">
        <v>49.735324859619098</v>
      </c>
      <c r="K2990" s="37">
        <v>5.3256664276123002</v>
      </c>
      <c r="L2990" s="37">
        <v>41.276405334472699</v>
      </c>
      <c r="M2990" s="37">
        <v>0.81785291433334295</v>
      </c>
      <c r="N2990" s="37">
        <v>10.694447517395</v>
      </c>
      <c r="O2990" s="37">
        <v>0</v>
      </c>
      <c r="P2990" s="37">
        <v>0</v>
      </c>
      <c r="Q2990" s="37">
        <v>1.1319288983941101E-2</v>
      </c>
      <c r="R2990" s="37">
        <v>25</v>
      </c>
      <c r="S2990" s="37">
        <v>1.2295898199081401</v>
      </c>
      <c r="T2990" s="37">
        <v>1005.68121337891</v>
      </c>
      <c r="U2990" s="37">
        <v>8.4561862945556605</v>
      </c>
      <c r="V2990" s="13"/>
      <c r="W2990" s="13"/>
      <c r="X2990" s="13"/>
      <c r="Y2990" s="13"/>
      <c r="Z2990" s="13"/>
      <c r="AA2990" s="13"/>
    </row>
    <row r="2991" spans="1:27" ht="15.75" customHeight="1" x14ac:dyDescent="0.2">
      <c r="A2991" s="13"/>
      <c r="B2991" s="37" t="str">
        <f>"CRS25WT72M21019"</f>
        <v>CRS25WT72M21019</v>
      </c>
      <c r="C2991" s="38">
        <v>45930</v>
      </c>
      <c r="D2991" s="37" t="s">
        <v>605</v>
      </c>
      <c r="E2991" s="37" t="s">
        <v>62</v>
      </c>
      <c r="F2991" s="37">
        <v>226</v>
      </c>
      <c r="G2991" s="37">
        <v>4</v>
      </c>
      <c r="H2991" s="37">
        <v>226.41653442382801</v>
      </c>
      <c r="I2991" s="37">
        <v>5.88828468322754</v>
      </c>
      <c r="J2991" s="37">
        <v>49.932193756103501</v>
      </c>
      <c r="K2991" s="37">
        <v>5.4840221405029297</v>
      </c>
      <c r="L2991" s="37">
        <v>41.286582946777301</v>
      </c>
      <c r="M2991" s="37">
        <v>0.77008503675460804</v>
      </c>
      <c r="N2991" s="37">
        <v>11.0151557922363</v>
      </c>
      <c r="O2991" s="37">
        <v>0</v>
      </c>
      <c r="P2991" s="37">
        <v>0</v>
      </c>
      <c r="Q2991" s="37">
        <v>1.0637284256517899E-2</v>
      </c>
      <c r="R2991" s="37">
        <v>25</v>
      </c>
      <c r="S2991" s="37">
        <v>1.26980233192444</v>
      </c>
      <c r="T2991" s="37">
        <v>978.87384033203102</v>
      </c>
      <c r="U2991" s="37">
        <v>7.4708318710327104</v>
      </c>
      <c r="V2991" s="13"/>
      <c r="W2991" s="13"/>
      <c r="X2991" s="13"/>
      <c r="Y2991" s="13"/>
      <c r="Z2991" s="13"/>
      <c r="AA2991" s="13"/>
    </row>
    <row r="2992" spans="1:27" ht="15.75" customHeight="1" x14ac:dyDescent="0.2">
      <c r="A2992" s="13"/>
      <c r="B2992" s="37" t="str">
        <f>"CRS25WT72M21020"</f>
        <v>CRS25WT72M21020</v>
      </c>
      <c r="C2992" s="38">
        <v>45930</v>
      </c>
      <c r="D2992" s="37" t="s">
        <v>576</v>
      </c>
      <c r="E2992" s="37" t="s">
        <v>62</v>
      </c>
      <c r="F2992" s="37">
        <v>220</v>
      </c>
      <c r="G2992" s="37">
        <v>4</v>
      </c>
      <c r="H2992" s="37">
        <v>220.82821655273401</v>
      </c>
      <c r="I2992" s="37">
        <v>5.2855930328369096</v>
      </c>
      <c r="J2992" s="37">
        <v>49.878627777099602</v>
      </c>
      <c r="K2992" s="37">
        <v>5.3271303176879901</v>
      </c>
      <c r="L2992" s="37">
        <v>41.453502655029297</v>
      </c>
      <c r="M2992" s="37">
        <v>0.83761864900589</v>
      </c>
      <c r="N2992" s="37">
        <v>10.743284225463899</v>
      </c>
      <c r="O2992" s="37">
        <v>0</v>
      </c>
      <c r="P2992" s="37">
        <v>0</v>
      </c>
      <c r="Q2992" s="37">
        <v>1.04761905968189E-2</v>
      </c>
      <c r="R2992" s="37">
        <v>25</v>
      </c>
      <c r="S2992" s="37">
        <v>1.2140645980835001</v>
      </c>
      <c r="T2992" s="37">
        <v>1001.23089599609</v>
      </c>
      <c r="U2992" s="37">
        <v>8.1107254028320295</v>
      </c>
      <c r="V2992" s="13"/>
      <c r="W2992" s="13"/>
      <c r="X2992" s="13"/>
      <c r="Y2992" s="13"/>
      <c r="Z2992" s="13"/>
      <c r="AA2992" s="13"/>
    </row>
    <row r="2993" spans="1:27" ht="15.75" customHeight="1" x14ac:dyDescent="0.2">
      <c r="A2993" s="13"/>
      <c r="B2993" s="37" t="str">
        <f>"CRS25WT72M21021"</f>
        <v>CRS25WT72M21021</v>
      </c>
      <c r="C2993" s="38">
        <v>45930</v>
      </c>
      <c r="D2993" s="37" t="s">
        <v>606</v>
      </c>
      <c r="E2993" s="37" t="s">
        <v>62</v>
      </c>
      <c r="F2993" s="37">
        <v>222</v>
      </c>
      <c r="G2993" s="37">
        <v>4</v>
      </c>
      <c r="H2993" s="37">
        <v>222.49578857421901</v>
      </c>
      <c r="I2993" s="37">
        <v>5.4108915328979501</v>
      </c>
      <c r="J2993" s="37">
        <v>49.698143005371101</v>
      </c>
      <c r="K2993" s="37">
        <v>5.3893237113952601</v>
      </c>
      <c r="L2993" s="37">
        <v>41.2845458984375</v>
      </c>
      <c r="M2993" s="37">
        <v>0.82739484310150102</v>
      </c>
      <c r="N2993" s="37">
        <v>10.8244123458862</v>
      </c>
      <c r="O2993" s="37">
        <v>0</v>
      </c>
      <c r="P2993" s="37">
        <v>0</v>
      </c>
      <c r="Q2993" s="37">
        <v>1.5240519307553799E-2</v>
      </c>
      <c r="R2993" s="37">
        <v>25</v>
      </c>
      <c r="S2993" s="37">
        <v>1.19209861755371</v>
      </c>
      <c r="T2993" s="37">
        <v>989.35882568359398</v>
      </c>
      <c r="U2993" s="37">
        <v>7.8481287956237802</v>
      </c>
      <c r="V2993" s="13"/>
      <c r="W2993" s="13"/>
      <c r="X2993" s="13"/>
      <c r="Y2993" s="13"/>
      <c r="Z2993" s="13"/>
      <c r="AA2993" s="13"/>
    </row>
    <row r="2994" spans="1:27" ht="15.75" customHeight="1" x14ac:dyDescent="0.2">
      <c r="A2994" s="13"/>
      <c r="B2994" s="37" t="str">
        <f>"CRS25WT72M21025"</f>
        <v>CRS25WT72M21025</v>
      </c>
      <c r="C2994" s="38">
        <v>45931</v>
      </c>
      <c r="D2994" s="37" t="s">
        <v>360</v>
      </c>
      <c r="E2994" s="37" t="s">
        <v>62</v>
      </c>
      <c r="F2994" s="37">
        <v>228</v>
      </c>
      <c r="G2994" s="37">
        <v>4</v>
      </c>
      <c r="H2994" s="37">
        <v>228.30409240722699</v>
      </c>
      <c r="I2994" s="37">
        <v>5.5678086280822798</v>
      </c>
      <c r="J2994" s="37">
        <v>50.045310974121101</v>
      </c>
      <c r="K2994" s="37">
        <v>5.7254562377929696</v>
      </c>
      <c r="L2994" s="37">
        <v>39.875267028808601</v>
      </c>
      <c r="M2994" s="37">
        <v>0.81934350728988603</v>
      </c>
      <c r="N2994" s="37">
        <v>11.106986045837401</v>
      </c>
      <c r="O2994" s="37">
        <v>0</v>
      </c>
      <c r="P2994" s="37">
        <v>0</v>
      </c>
      <c r="Q2994" s="37">
        <v>4.5875493437051801E-2</v>
      </c>
      <c r="R2994" s="37">
        <v>25</v>
      </c>
      <c r="S2994" s="37">
        <v>1.32442891597748</v>
      </c>
      <c r="T2994" s="37">
        <v>1029.48791503906</v>
      </c>
      <c r="U2994" s="37">
        <v>9999</v>
      </c>
      <c r="V2994" s="13"/>
      <c r="W2994" s="13"/>
      <c r="X2994" s="13"/>
      <c r="Y2994" s="13"/>
      <c r="Z2994" s="13"/>
      <c r="AA2994" s="13"/>
    </row>
    <row r="2995" spans="1:27" ht="15.75" customHeight="1" x14ac:dyDescent="0.2">
      <c r="A2995" s="13"/>
      <c r="B2995" s="37" t="str">
        <f>"CRS25WT72M21026"</f>
        <v>CRS25WT72M21026</v>
      </c>
      <c r="C2995" s="38">
        <v>45930</v>
      </c>
      <c r="D2995" s="37" t="s">
        <v>607</v>
      </c>
      <c r="E2995" s="37" t="s">
        <v>62</v>
      </c>
      <c r="F2995" s="37">
        <v>224</v>
      </c>
      <c r="G2995" s="37">
        <v>4</v>
      </c>
      <c r="H2995" s="37">
        <v>224.81556701660199</v>
      </c>
      <c r="I2995" s="37">
        <v>5.75423240661621</v>
      </c>
      <c r="J2995" s="37">
        <v>49.592552185058601</v>
      </c>
      <c r="K2995" s="37">
        <v>5.4893617630004901</v>
      </c>
      <c r="L2995" s="37">
        <v>40.954776763916001</v>
      </c>
      <c r="M2995" s="37">
        <v>0.78781187534332298</v>
      </c>
      <c r="N2995" s="37">
        <v>10.937269210815399</v>
      </c>
      <c r="O2995" s="37">
        <v>0</v>
      </c>
      <c r="P2995" s="37">
        <v>0</v>
      </c>
      <c r="Q2995" s="37">
        <v>1.7777817323803902E-2</v>
      </c>
      <c r="R2995" s="37">
        <v>25</v>
      </c>
      <c r="S2995" s="37">
        <v>1.2642531394958501</v>
      </c>
      <c r="T2995" s="37">
        <v>980.22271728515602</v>
      </c>
      <c r="U2995" s="37">
        <v>7.4283180236816397</v>
      </c>
      <c r="V2995" s="13"/>
      <c r="W2995" s="13"/>
      <c r="X2995" s="13"/>
      <c r="Y2995" s="13"/>
      <c r="Z2995" s="13"/>
      <c r="AA2995" s="13"/>
    </row>
    <row r="2996" spans="1:27" ht="15.75" customHeight="1" x14ac:dyDescent="0.2">
      <c r="A2996" s="13"/>
      <c r="B2996" s="37" t="str">
        <f>"CRS25WT72M21029"</f>
        <v>CRS25WT72M21029</v>
      </c>
      <c r="C2996" s="38">
        <v>45943</v>
      </c>
      <c r="D2996" s="37" t="s">
        <v>608</v>
      </c>
      <c r="E2996" s="37" t="s">
        <v>62</v>
      </c>
      <c r="F2996" s="37">
        <v>216</v>
      </c>
      <c r="G2996" s="37">
        <v>4</v>
      </c>
      <c r="H2996" s="37">
        <v>216.82498168945301</v>
      </c>
      <c r="I2996" s="37">
        <v>5.55948686599731</v>
      </c>
      <c r="J2996" s="37">
        <v>49.732307434082003</v>
      </c>
      <c r="K2996" s="37">
        <v>5.1161780357360804</v>
      </c>
      <c r="L2996" s="37">
        <v>42.380264282226598</v>
      </c>
      <c r="M2996" s="37">
        <v>0.78421652317047097</v>
      </c>
      <c r="N2996" s="37">
        <v>10.5485277175903</v>
      </c>
      <c r="O2996" s="37">
        <v>0</v>
      </c>
      <c r="P2996" s="37">
        <v>0</v>
      </c>
      <c r="Q2996" s="37">
        <v>8.1349193351343296E-4</v>
      </c>
      <c r="R2996" s="37">
        <v>25</v>
      </c>
      <c r="S2996" s="37">
        <v>0.70832169055938698</v>
      </c>
      <c r="T2996" s="37">
        <v>996.19989013671898</v>
      </c>
      <c r="U2996" s="37">
        <v>488.19009399414102</v>
      </c>
      <c r="V2996" s="13"/>
      <c r="W2996" s="13"/>
      <c r="X2996" s="13"/>
      <c r="Y2996" s="13"/>
      <c r="Z2996" s="13"/>
      <c r="AA2996" s="13"/>
    </row>
    <row r="2997" spans="1:27" ht="15.75" customHeight="1" x14ac:dyDescent="0.2">
      <c r="A2997" s="13"/>
      <c r="B2997" s="37" t="str">
        <f>"CRS25WT72M21033"</f>
        <v>CRS25WT72M21033</v>
      </c>
      <c r="C2997" s="38">
        <v>45930</v>
      </c>
      <c r="D2997" s="37" t="s">
        <v>609</v>
      </c>
      <c r="E2997" s="37" t="s">
        <v>62</v>
      </c>
      <c r="F2997" s="37">
        <v>226</v>
      </c>
      <c r="G2997" s="37">
        <v>4</v>
      </c>
      <c r="H2997" s="37">
        <v>226.87457275390599</v>
      </c>
      <c r="I2997" s="37">
        <v>5.7948842048645002</v>
      </c>
      <c r="J2997" s="37">
        <v>49.5603637695313</v>
      </c>
      <c r="K2997" s="37">
        <v>5.5542683601379403</v>
      </c>
      <c r="L2997" s="37">
        <v>40.846889495849602</v>
      </c>
      <c r="M2997" s="37">
        <v>0.78996270895004295</v>
      </c>
      <c r="N2997" s="37">
        <v>11.0374393463135</v>
      </c>
      <c r="O2997" s="37">
        <v>0</v>
      </c>
      <c r="P2997" s="37">
        <v>0</v>
      </c>
      <c r="Q2997" s="37">
        <v>1.32149048149586E-2</v>
      </c>
      <c r="R2997" s="37">
        <v>25</v>
      </c>
      <c r="S2997" s="37">
        <v>1.2738596200943</v>
      </c>
      <c r="T2997" s="37">
        <v>965.37103271484398</v>
      </c>
      <c r="U2997" s="37">
        <v>7.6775431632995597</v>
      </c>
      <c r="V2997" s="13"/>
      <c r="W2997" s="13"/>
      <c r="X2997" s="13"/>
      <c r="Y2997" s="13"/>
      <c r="Z2997" s="13"/>
      <c r="AA2997" s="13"/>
    </row>
    <row r="2998" spans="1:27" ht="15.75" customHeight="1" x14ac:dyDescent="0.2">
      <c r="A2998" s="13"/>
      <c r="B2998" s="37" t="str">
        <f>"CRS25WT72M21038"</f>
        <v>CRS25WT72M21038</v>
      </c>
      <c r="C2998" s="38">
        <v>45930</v>
      </c>
      <c r="D2998" s="37" t="s">
        <v>610</v>
      </c>
      <c r="E2998" s="37" t="s">
        <v>62</v>
      </c>
      <c r="F2998" s="37">
        <v>224</v>
      </c>
      <c r="G2998" s="37">
        <v>4</v>
      </c>
      <c r="H2998" s="37">
        <v>224.53414916992199</v>
      </c>
      <c r="I2998" s="37">
        <v>5.6144051551818803</v>
      </c>
      <c r="J2998" s="37">
        <v>49.584434509277301</v>
      </c>
      <c r="K2998" s="37">
        <v>5.4868531227111799</v>
      </c>
      <c r="L2998" s="37">
        <v>40.922206878662102</v>
      </c>
      <c r="M2998" s="37">
        <v>0.80655372142791704</v>
      </c>
      <c r="N2998" s="37">
        <v>10.9235782623291</v>
      </c>
      <c r="O2998" s="37">
        <v>0</v>
      </c>
      <c r="P2998" s="37">
        <v>0</v>
      </c>
      <c r="Q2998" s="37">
        <v>1.04811526834965E-2</v>
      </c>
      <c r="R2998" s="37">
        <v>25</v>
      </c>
      <c r="S2998" s="37">
        <v>1.2885950803756701</v>
      </c>
      <c r="T2998" s="37">
        <v>981.66595458984398</v>
      </c>
      <c r="U2998" s="37">
        <v>7.47528123855591</v>
      </c>
      <c r="V2998" s="13"/>
      <c r="W2998" s="13"/>
      <c r="X2998" s="13"/>
      <c r="Y2998" s="13"/>
      <c r="Z2998" s="13"/>
      <c r="AA2998" s="13"/>
    </row>
    <row r="2999" spans="1:27" ht="15.75" customHeight="1" x14ac:dyDescent="0.2">
      <c r="A2999" s="13"/>
      <c r="B2999" s="37" t="str">
        <f>"CRS25WT72M21039"</f>
        <v>CRS25WT72M21039</v>
      </c>
      <c r="C2999" s="38">
        <v>45930</v>
      </c>
      <c r="D2999" s="37" t="s">
        <v>611</v>
      </c>
      <c r="E2999" s="37" t="s">
        <v>62</v>
      </c>
      <c r="F2999" s="37">
        <v>220</v>
      </c>
      <c r="G2999" s="37">
        <v>4</v>
      </c>
      <c r="H2999" s="37">
        <v>220.89660644531301</v>
      </c>
      <c r="I2999" s="37">
        <v>5.3562774658203098</v>
      </c>
      <c r="J2999" s="37">
        <v>49.602897644042997</v>
      </c>
      <c r="K2999" s="37">
        <v>5.3643417358398402</v>
      </c>
      <c r="L2999" s="37">
        <v>41.178695678710902</v>
      </c>
      <c r="M2999" s="37">
        <v>0.83141708374023404</v>
      </c>
      <c r="N2999" s="37">
        <v>10.7466115951538</v>
      </c>
      <c r="O2999" s="37">
        <v>0</v>
      </c>
      <c r="P2999" s="37">
        <v>0</v>
      </c>
      <c r="Q2999" s="37">
        <v>1.04762278497219E-2</v>
      </c>
      <c r="R2999" s="37">
        <v>25</v>
      </c>
      <c r="S2999" s="37">
        <v>1.20774102210999</v>
      </c>
      <c r="T2999" s="37">
        <v>1002.70788574219</v>
      </c>
      <c r="U2999" s="37">
        <v>7.8234295845031703</v>
      </c>
      <c r="V2999" s="13"/>
      <c r="W2999" s="13"/>
      <c r="X2999" s="13"/>
      <c r="Y2999" s="13"/>
      <c r="Z2999" s="13"/>
      <c r="AA2999" s="13"/>
    </row>
    <row r="3000" spans="1:27" ht="15.75" customHeight="1" x14ac:dyDescent="0.2">
      <c r="A3000" s="13"/>
      <c r="B3000" s="37" t="str">
        <f>"CRS25WT72M21040"</f>
        <v>CRS25WT72M21040</v>
      </c>
      <c r="C3000" s="38">
        <v>45930</v>
      </c>
      <c r="D3000" s="37" t="s">
        <v>612</v>
      </c>
      <c r="E3000" s="37" t="s">
        <v>62</v>
      </c>
      <c r="F3000" s="37">
        <v>222</v>
      </c>
      <c r="G3000" s="37">
        <v>4</v>
      </c>
      <c r="H3000" s="37">
        <v>222.52746582031301</v>
      </c>
      <c r="I3000" s="37">
        <v>5.7009015083312997</v>
      </c>
      <c r="J3000" s="37">
        <v>49.451580047607401</v>
      </c>
      <c r="K3000" s="37">
        <v>5.4297142028808603</v>
      </c>
      <c r="L3000" s="37">
        <v>40.983272552490199</v>
      </c>
      <c r="M3000" s="37">
        <v>0.78933238983154297</v>
      </c>
      <c r="N3000" s="37">
        <v>10.8259534835815</v>
      </c>
      <c r="O3000" s="37">
        <v>0</v>
      </c>
      <c r="P3000" s="37">
        <v>0</v>
      </c>
      <c r="Q3000" s="37">
        <v>1.03174624964595E-2</v>
      </c>
      <c r="R3000" s="37">
        <v>25</v>
      </c>
      <c r="S3000" s="37">
        <v>1.19988477230072</v>
      </c>
      <c r="T3000" s="37">
        <v>978.18804931640602</v>
      </c>
      <c r="U3000" s="37">
        <v>7.6331214904785201</v>
      </c>
      <c r="V3000" s="13"/>
      <c r="W3000" s="13"/>
      <c r="X3000" s="13"/>
      <c r="Y3000" s="13"/>
      <c r="Z3000" s="13"/>
      <c r="AA3000" s="13"/>
    </row>
    <row r="3001" spans="1:27" ht="15.75" customHeight="1" x14ac:dyDescent="0.2">
      <c r="A3001" s="13"/>
      <c r="B3001" s="37" t="str">
        <f>"CRS25WT72M21041"</f>
        <v>CRS25WT72M21041</v>
      </c>
      <c r="C3001" s="38">
        <v>45930</v>
      </c>
      <c r="D3001" s="37" t="s">
        <v>613</v>
      </c>
      <c r="E3001" s="37" t="s">
        <v>62</v>
      </c>
      <c r="F3001" s="37">
        <v>220</v>
      </c>
      <c r="G3001" s="37">
        <v>4</v>
      </c>
      <c r="H3001" s="37">
        <v>220.77903747558599</v>
      </c>
      <c r="I3001" s="37">
        <v>5.7321581840515101</v>
      </c>
      <c r="J3001" s="37">
        <v>49.4274711608887</v>
      </c>
      <c r="K3001" s="37">
        <v>5.3985824584960902</v>
      </c>
      <c r="L3001" s="37">
        <v>40.895740509033203</v>
      </c>
      <c r="M3001" s="37">
        <v>0.77924007177352905</v>
      </c>
      <c r="N3001" s="37">
        <v>10.740892410278301</v>
      </c>
      <c r="O3001" s="37">
        <v>0</v>
      </c>
      <c r="P3001" s="37">
        <v>0</v>
      </c>
      <c r="Q3001" s="37">
        <v>1.3809213414788199E-2</v>
      </c>
      <c r="R3001" s="37">
        <v>25</v>
      </c>
      <c r="S3001" s="37">
        <v>1.24906849861145</v>
      </c>
      <c r="T3001" s="37">
        <v>995.56158447265602</v>
      </c>
      <c r="U3001" s="37">
        <v>7.7931637763976997</v>
      </c>
      <c r="V3001" s="13"/>
      <c r="W3001" s="13"/>
      <c r="X3001" s="13"/>
      <c r="Y3001" s="13"/>
      <c r="Z3001" s="13"/>
      <c r="AA3001" s="13"/>
    </row>
    <row r="3002" spans="1:27" ht="15.75" customHeight="1" x14ac:dyDescent="0.2">
      <c r="A3002" s="13"/>
      <c r="B3002" s="37" t="str">
        <f>"CRS25WT72M21042"</f>
        <v>CRS25WT72M21042</v>
      </c>
      <c r="C3002" s="38">
        <v>45930</v>
      </c>
      <c r="D3002" s="37" t="s">
        <v>614</v>
      </c>
      <c r="E3002" s="37" t="s">
        <v>62</v>
      </c>
      <c r="F3002" s="37">
        <v>221</v>
      </c>
      <c r="G3002" s="37">
        <v>4</v>
      </c>
      <c r="H3002" s="37">
        <v>221.00936889648401</v>
      </c>
      <c r="I3002" s="37">
        <v>5.6093034744262704</v>
      </c>
      <c r="J3002" s="37">
        <v>49.312068939208999</v>
      </c>
      <c r="K3002" s="37">
        <v>5.3993768692016602</v>
      </c>
      <c r="L3002" s="37">
        <v>40.932384490966797</v>
      </c>
      <c r="M3002" s="37">
        <v>0.79900318384170499</v>
      </c>
      <c r="N3002" s="37">
        <v>10.752098083496101</v>
      </c>
      <c r="O3002" s="37">
        <v>0</v>
      </c>
      <c r="P3002" s="37">
        <v>0</v>
      </c>
      <c r="Q3002" s="37">
        <v>1.09620736911893E-2</v>
      </c>
      <c r="R3002" s="37">
        <v>25</v>
      </c>
      <c r="S3002" s="37">
        <v>1.20954573154449</v>
      </c>
      <c r="T3002" s="37">
        <v>993.39111328125</v>
      </c>
      <c r="U3002" s="37">
        <v>7.9538526535034197</v>
      </c>
      <c r="V3002" s="13"/>
      <c r="W3002" s="13"/>
      <c r="X3002" s="13"/>
      <c r="Y3002" s="13"/>
      <c r="Z3002" s="13"/>
      <c r="AA3002" s="13"/>
    </row>
    <row r="3003" spans="1:27" ht="15.75" customHeight="1" x14ac:dyDescent="0.2">
      <c r="A3003" s="13"/>
      <c r="B3003" s="37" t="str">
        <f>"CRS25WT72M21043"</f>
        <v>CRS25WT72M21043</v>
      </c>
      <c r="C3003" s="38">
        <v>45931</v>
      </c>
      <c r="D3003" s="37" t="s">
        <v>615</v>
      </c>
      <c r="E3003" s="37" t="s">
        <v>62</v>
      </c>
      <c r="F3003" s="37">
        <v>227</v>
      </c>
      <c r="G3003" s="37">
        <v>4</v>
      </c>
      <c r="H3003" s="37">
        <v>227.55613708496099</v>
      </c>
      <c r="I3003" s="37">
        <v>5.6563606262206996</v>
      </c>
      <c r="J3003" s="37">
        <v>50.0984077453613</v>
      </c>
      <c r="K3003" s="37">
        <v>5.7695670127868599</v>
      </c>
      <c r="L3003" s="37">
        <v>39.440765380859403</v>
      </c>
      <c r="M3003" s="37">
        <v>0.80302220582962003</v>
      </c>
      <c r="N3003" s="37">
        <v>11.0705976486206</v>
      </c>
      <c r="O3003" s="37">
        <v>0</v>
      </c>
      <c r="P3003" s="37">
        <v>0</v>
      </c>
      <c r="Q3003" s="37">
        <v>2.3175843060016601E-2</v>
      </c>
      <c r="R3003" s="37">
        <v>25</v>
      </c>
      <c r="S3003" s="37">
        <v>1.3810129165649401</v>
      </c>
      <c r="T3003" s="37">
        <v>1090.85729980469</v>
      </c>
      <c r="U3003" s="37">
        <v>9999</v>
      </c>
      <c r="V3003" s="13"/>
      <c r="W3003" s="13"/>
      <c r="X3003" s="13"/>
      <c r="Y3003" s="13"/>
      <c r="Z3003" s="13"/>
      <c r="AA3003" s="13"/>
    </row>
    <row r="3004" spans="1:27" ht="15.75" customHeight="1" x14ac:dyDescent="0.2">
      <c r="A3004" s="13"/>
      <c r="B3004" s="37" t="str">
        <f>"CRS25WT72M21044"</f>
        <v>CRS25WT72M21044</v>
      </c>
      <c r="C3004" s="38">
        <v>45931</v>
      </c>
      <c r="D3004" s="37" t="s">
        <v>533</v>
      </c>
      <c r="E3004" s="37" t="s">
        <v>62</v>
      </c>
      <c r="F3004" s="37">
        <v>228</v>
      </c>
      <c r="G3004" s="37">
        <v>4</v>
      </c>
      <c r="H3004" s="37">
        <v>228.35523986816401</v>
      </c>
      <c r="I3004" s="37">
        <v>5.6132769584655797</v>
      </c>
      <c r="J3004" s="37">
        <v>50.0604858398438</v>
      </c>
      <c r="K3004" s="37">
        <v>5.7347350120544398</v>
      </c>
      <c r="L3004" s="37">
        <v>39.819667816162102</v>
      </c>
      <c r="M3004" s="37">
        <v>0.81264233589172397</v>
      </c>
      <c r="N3004" s="37">
        <v>11.109474182128899</v>
      </c>
      <c r="O3004" s="37">
        <v>0</v>
      </c>
      <c r="P3004" s="37">
        <v>0</v>
      </c>
      <c r="Q3004" s="37">
        <v>2.4126980453729598E-2</v>
      </c>
      <c r="R3004" s="37">
        <v>25</v>
      </c>
      <c r="S3004" s="37">
        <v>1.31840288639069</v>
      </c>
      <c r="T3004" s="37">
        <v>1041.65454101562</v>
      </c>
      <c r="U3004" s="37">
        <v>9999</v>
      </c>
      <c r="V3004" s="13"/>
      <c r="W3004" s="13"/>
      <c r="X3004" s="13"/>
      <c r="Y3004" s="13"/>
      <c r="Z3004" s="13"/>
      <c r="AA3004" s="13"/>
    </row>
    <row r="3005" spans="1:27" ht="15.75" customHeight="1" x14ac:dyDescent="0.2">
      <c r="A3005" s="13"/>
      <c r="B3005" s="37" t="str">
        <f>"CRS25WT72M21045"</f>
        <v>CRS25WT72M21045</v>
      </c>
      <c r="C3005" s="38">
        <v>45931</v>
      </c>
      <c r="D3005" s="37" t="s">
        <v>616</v>
      </c>
      <c r="E3005" s="37" t="s">
        <v>62</v>
      </c>
      <c r="F3005" s="37">
        <v>227</v>
      </c>
      <c r="G3005" s="37">
        <v>4</v>
      </c>
      <c r="H3005" s="37">
        <v>227.64224243164099</v>
      </c>
      <c r="I3005" s="37">
        <v>5.6305127143859899</v>
      </c>
      <c r="J3005" s="37">
        <v>50.122062683105497</v>
      </c>
      <c r="K3005" s="37">
        <v>5.7233409881591797</v>
      </c>
      <c r="L3005" s="37">
        <v>39.774364471435497</v>
      </c>
      <c r="M3005" s="37">
        <v>0.80663299560546897</v>
      </c>
      <c r="N3005" s="37">
        <v>11.074787139892599</v>
      </c>
      <c r="O3005" s="37">
        <v>0</v>
      </c>
      <c r="P3005" s="37">
        <v>0</v>
      </c>
      <c r="Q3005" s="37">
        <v>2.3850135505199401E-2</v>
      </c>
      <c r="R3005" s="37">
        <v>25</v>
      </c>
      <c r="S3005" s="37">
        <v>1.3585233688354501</v>
      </c>
      <c r="T3005" s="37">
        <v>1074.72448730469</v>
      </c>
      <c r="U3005" s="37">
        <v>1027.76599121094</v>
      </c>
      <c r="V3005" s="13"/>
      <c r="W3005" s="13"/>
      <c r="X3005" s="13"/>
      <c r="Y3005" s="13"/>
      <c r="Z3005" s="13"/>
      <c r="AA3005" s="13"/>
    </row>
    <row r="3006" spans="1:27" ht="15.75" customHeight="1" x14ac:dyDescent="0.2">
      <c r="A3006" s="13"/>
      <c r="B3006" s="37" t="str">
        <f>"CRS25WT72M21046"</f>
        <v>CRS25WT72M21046</v>
      </c>
      <c r="C3006" s="38">
        <v>45931</v>
      </c>
      <c r="D3006" s="37" t="s">
        <v>617</v>
      </c>
      <c r="E3006" s="37" t="s">
        <v>62</v>
      </c>
      <c r="F3006" s="37">
        <v>227</v>
      </c>
      <c r="G3006" s="37">
        <v>4</v>
      </c>
      <c r="H3006" s="37">
        <v>227.51011657714801</v>
      </c>
      <c r="I3006" s="37">
        <v>5.6094927787780797</v>
      </c>
      <c r="J3006" s="37">
        <v>49.822479248046903</v>
      </c>
      <c r="K3006" s="37">
        <v>5.6876273155212402</v>
      </c>
      <c r="L3006" s="37">
        <v>40.000885009765597</v>
      </c>
      <c r="M3006" s="37">
        <v>0.81405133008956898</v>
      </c>
      <c r="N3006" s="37">
        <v>11.0683584213257</v>
      </c>
      <c r="O3006" s="37">
        <v>0</v>
      </c>
      <c r="P3006" s="37">
        <v>0</v>
      </c>
      <c r="Q3006" s="37">
        <v>6.0634881258010899E-2</v>
      </c>
      <c r="R3006" s="37">
        <v>25</v>
      </c>
      <c r="S3006" s="37">
        <v>1.24385154247284</v>
      </c>
      <c r="T3006" s="37">
        <v>999.28436279296898</v>
      </c>
      <c r="U3006" s="37">
        <v>9999</v>
      </c>
      <c r="V3006" s="13"/>
      <c r="W3006" s="13"/>
      <c r="X3006" s="13"/>
      <c r="Y3006" s="13"/>
      <c r="Z3006" s="13"/>
      <c r="AA3006" s="13"/>
    </row>
    <row r="3007" spans="1:27" ht="15.75" customHeight="1" x14ac:dyDescent="0.2">
      <c r="A3007" s="13"/>
      <c r="B3007" s="37" t="str">
        <f>"CRS25WT72M21047"</f>
        <v>CRS25WT72M21047</v>
      </c>
      <c r="C3007" s="38">
        <v>45931</v>
      </c>
      <c r="D3007" s="37" t="s">
        <v>618</v>
      </c>
      <c r="E3007" s="37" t="s">
        <v>62</v>
      </c>
      <c r="F3007" s="37">
        <v>228</v>
      </c>
      <c r="G3007" s="37">
        <v>4</v>
      </c>
      <c r="H3007" s="37">
        <v>228.38291931152301</v>
      </c>
      <c r="I3007" s="37">
        <v>5.5708732604980504</v>
      </c>
      <c r="J3007" s="37">
        <v>49.966499328613303</v>
      </c>
      <c r="K3007" s="37">
        <v>5.7434496879577601</v>
      </c>
      <c r="L3007" s="37">
        <v>39.764068603515597</v>
      </c>
      <c r="M3007" s="37">
        <v>0.82046759128570601</v>
      </c>
      <c r="N3007" s="37">
        <v>11.1108207702637</v>
      </c>
      <c r="O3007" s="37">
        <v>0</v>
      </c>
      <c r="P3007" s="37">
        <v>0</v>
      </c>
      <c r="Q3007" s="37">
        <v>3.5634920001030003E-2</v>
      </c>
      <c r="R3007" s="37">
        <v>25</v>
      </c>
      <c r="S3007" s="37">
        <v>1.3067225217819201</v>
      </c>
      <c r="T3007" s="37">
        <v>1037.30627441406</v>
      </c>
      <c r="U3007" s="37">
        <v>9999</v>
      </c>
      <c r="V3007" s="13"/>
      <c r="W3007" s="13"/>
      <c r="X3007" s="13"/>
      <c r="Y3007" s="13"/>
      <c r="Z3007" s="13"/>
      <c r="AA3007" s="13"/>
    </row>
    <row r="3008" spans="1:27" ht="15.75" customHeight="1" x14ac:dyDescent="0.2">
      <c r="A3008" s="13"/>
      <c r="B3008" s="37" t="str">
        <f>"CRS25WT72M21048"</f>
        <v>CRS25WT72M21048</v>
      </c>
      <c r="C3008" s="38">
        <v>45930</v>
      </c>
      <c r="D3008" s="37" t="s">
        <v>619</v>
      </c>
      <c r="E3008" s="37" t="s">
        <v>62</v>
      </c>
      <c r="F3008" s="37">
        <v>225</v>
      </c>
      <c r="G3008" s="37">
        <v>4</v>
      </c>
      <c r="H3008" s="37">
        <v>225.29220581054699</v>
      </c>
      <c r="I3008" s="37">
        <v>5.54168748855591</v>
      </c>
      <c r="J3008" s="37">
        <v>49.647548675537102</v>
      </c>
      <c r="K3008" s="37">
        <v>5.6943001747131303</v>
      </c>
      <c r="L3008" s="37">
        <v>39.5645141601562</v>
      </c>
      <c r="M3008" s="37">
        <v>0.81885373592376698</v>
      </c>
      <c r="N3008" s="37">
        <v>10.9604578018188</v>
      </c>
      <c r="O3008" s="37">
        <v>0</v>
      </c>
      <c r="P3008" s="37">
        <v>0</v>
      </c>
      <c r="Q3008" s="37">
        <v>6.6110961139202104E-2</v>
      </c>
      <c r="R3008" s="37">
        <v>25</v>
      </c>
      <c r="S3008" s="37">
        <v>1.22172856330872</v>
      </c>
      <c r="T3008" s="37">
        <v>949.43878173828102</v>
      </c>
      <c r="U3008" s="37">
        <v>978.97845458984398</v>
      </c>
      <c r="V3008" s="13"/>
      <c r="W3008" s="13"/>
      <c r="X3008" s="13"/>
      <c r="Y3008" s="13"/>
      <c r="Z3008" s="13"/>
      <c r="AA3008" s="13"/>
    </row>
    <row r="3009" spans="1:27" ht="15.75" customHeight="1" x14ac:dyDescent="0.2">
      <c r="A3009" s="13"/>
      <c r="B3009" s="37" t="str">
        <f>"CRS25WT72M21049"</f>
        <v>CRS25WT72M21049</v>
      </c>
      <c r="C3009" s="38">
        <v>45930</v>
      </c>
      <c r="D3009" s="37" t="s">
        <v>620</v>
      </c>
      <c r="E3009" s="37" t="s">
        <v>62</v>
      </c>
      <c r="F3009" s="37">
        <v>215</v>
      </c>
      <c r="G3009" s="37">
        <v>4</v>
      </c>
      <c r="H3009" s="37">
        <v>215.40133666992199</v>
      </c>
      <c r="I3009" s="37">
        <v>5.4877834320068404</v>
      </c>
      <c r="J3009" s="37">
        <v>50.259376525878899</v>
      </c>
      <c r="K3009" s="37">
        <v>5.6079359054565403</v>
      </c>
      <c r="L3009" s="37">
        <v>38.4100952148438</v>
      </c>
      <c r="M3009" s="37">
        <v>0.78096997737884499</v>
      </c>
      <c r="N3009" s="37">
        <v>10.4792671203613</v>
      </c>
      <c r="O3009" s="37">
        <v>0</v>
      </c>
      <c r="P3009" s="37">
        <v>0</v>
      </c>
      <c r="Q3009" s="37">
        <v>6.0632482171058599E-2</v>
      </c>
      <c r="R3009" s="37">
        <v>25</v>
      </c>
      <c r="S3009" s="37">
        <v>1.5292882919311499</v>
      </c>
      <c r="T3009" s="37">
        <v>1016.68536376953</v>
      </c>
      <c r="U3009" s="37">
        <v>692.91931152343705</v>
      </c>
      <c r="V3009" s="13"/>
      <c r="W3009" s="13"/>
      <c r="X3009" s="13"/>
      <c r="Y3009" s="13"/>
      <c r="Z3009" s="13"/>
      <c r="AA3009" s="13"/>
    </row>
    <row r="3010" spans="1:27" ht="15.75" customHeight="1" x14ac:dyDescent="0.2">
      <c r="A3010" s="13"/>
      <c r="B3010" s="37" t="str">
        <f>"CRS25WT72M21050"</f>
        <v>CRS25WT72M21050</v>
      </c>
      <c r="C3010" s="38">
        <v>45931</v>
      </c>
      <c r="D3010" s="37" t="s">
        <v>621</v>
      </c>
      <c r="E3010" s="37" t="s">
        <v>62</v>
      </c>
      <c r="F3010" s="37">
        <v>214</v>
      </c>
      <c r="G3010" s="37">
        <v>4</v>
      </c>
      <c r="H3010" s="37">
        <v>214.91366577148401</v>
      </c>
      <c r="I3010" s="37">
        <v>5.6288905143737802</v>
      </c>
      <c r="J3010" s="37">
        <v>50.176105499267599</v>
      </c>
      <c r="K3010" s="37">
        <v>5.6267595291137704</v>
      </c>
      <c r="L3010" s="37">
        <v>38.1949272155762</v>
      </c>
      <c r="M3010" s="37">
        <v>0.76092922687530495</v>
      </c>
      <c r="N3010" s="37">
        <v>10.4555416107178</v>
      </c>
      <c r="O3010" s="37">
        <v>0</v>
      </c>
      <c r="P3010" s="37">
        <v>0</v>
      </c>
      <c r="Q3010" s="37">
        <v>3.2063327729702003E-2</v>
      </c>
      <c r="R3010" s="37">
        <v>25</v>
      </c>
      <c r="S3010" s="37">
        <v>1.5556826591491699</v>
      </c>
      <c r="T3010" s="37">
        <v>1057.73303222656</v>
      </c>
      <c r="U3010" s="37">
        <v>9999</v>
      </c>
      <c r="V3010" s="13"/>
      <c r="W3010" s="13"/>
      <c r="X3010" s="13"/>
      <c r="Y3010" s="13"/>
      <c r="Z3010" s="13"/>
      <c r="AA3010" s="13"/>
    </row>
    <row r="3011" spans="1:27" ht="15.75" customHeight="1" x14ac:dyDescent="0.2">
      <c r="A3011" s="13"/>
      <c r="B3011" s="37" t="str">
        <f>"CRS25WT72M21051"</f>
        <v>CRS25WT72M21051</v>
      </c>
      <c r="C3011" s="38">
        <v>45930</v>
      </c>
      <c r="D3011" s="37" t="s">
        <v>622</v>
      </c>
      <c r="E3011" s="37" t="s">
        <v>62</v>
      </c>
      <c r="F3011" s="37">
        <v>215</v>
      </c>
      <c r="G3011" s="37">
        <v>4</v>
      </c>
      <c r="H3011" s="37">
        <v>215.62292480468699</v>
      </c>
      <c r="I3011" s="37">
        <v>5.4763383865356401</v>
      </c>
      <c r="J3011" s="37">
        <v>49.909637451171903</v>
      </c>
      <c r="K3011" s="37">
        <v>5.5856256484985396</v>
      </c>
      <c r="L3011" s="37">
        <v>38.603183746337898</v>
      </c>
      <c r="M3011" s="37">
        <v>0.78889685869216897</v>
      </c>
      <c r="N3011" s="37">
        <v>10.490047454834</v>
      </c>
      <c r="O3011" s="37">
        <v>0</v>
      </c>
      <c r="P3011" s="37">
        <v>0</v>
      </c>
      <c r="Q3011" s="37">
        <v>3.0795671045780199E-2</v>
      </c>
      <c r="R3011" s="37">
        <v>25</v>
      </c>
      <c r="S3011" s="37">
        <v>1.3595770597457899</v>
      </c>
      <c r="T3011" s="37">
        <v>936.68792724609398</v>
      </c>
      <c r="U3011" s="37">
        <v>1596.12280273438</v>
      </c>
      <c r="V3011" s="13"/>
      <c r="W3011" s="13"/>
      <c r="X3011" s="13"/>
      <c r="Y3011" s="13"/>
      <c r="Z3011" s="13"/>
      <c r="AA3011" s="13"/>
    </row>
    <row r="3012" spans="1:27" ht="15.75" customHeight="1" x14ac:dyDescent="0.2">
      <c r="A3012" s="13"/>
      <c r="B3012" s="37" t="str">
        <f>"CRS25WT72M21052"</f>
        <v>CRS25WT72M21052</v>
      </c>
      <c r="C3012" s="38">
        <v>45931</v>
      </c>
      <c r="D3012" s="37" t="s">
        <v>623</v>
      </c>
      <c r="E3012" s="37" t="s">
        <v>62</v>
      </c>
      <c r="F3012" s="37">
        <v>214</v>
      </c>
      <c r="G3012" s="37">
        <v>4</v>
      </c>
      <c r="H3012" s="37">
        <v>214.01354980468699</v>
      </c>
      <c r="I3012" s="37">
        <v>5.5945167541503897</v>
      </c>
      <c r="J3012" s="37">
        <v>50.304317474365199</v>
      </c>
      <c r="K3012" s="37">
        <v>5.5908350944518999</v>
      </c>
      <c r="L3012" s="37">
        <v>38.279350280761697</v>
      </c>
      <c r="M3012" s="37">
        <v>0.76045483350753795</v>
      </c>
      <c r="N3012" s="37">
        <v>10.4117517471313</v>
      </c>
      <c r="O3012" s="37">
        <v>0</v>
      </c>
      <c r="P3012" s="37">
        <v>0</v>
      </c>
      <c r="Q3012" s="37">
        <v>4.6845234930515303E-2</v>
      </c>
      <c r="R3012" s="37">
        <v>25</v>
      </c>
      <c r="S3012" s="37">
        <v>1.59872794151306</v>
      </c>
      <c r="T3012" s="37">
        <v>1087.52746582031</v>
      </c>
      <c r="U3012" s="37">
        <v>9999</v>
      </c>
      <c r="V3012" s="13"/>
      <c r="W3012" s="13"/>
      <c r="X3012" s="13"/>
      <c r="Y3012" s="13"/>
      <c r="Z3012" s="13"/>
      <c r="AA3012" s="13"/>
    </row>
    <row r="3013" spans="1:27" ht="15.75" customHeight="1" x14ac:dyDescent="0.2">
      <c r="A3013" s="13"/>
      <c r="B3013" s="37" t="str">
        <f>"CRS25WT72M21053"</f>
        <v>CRS25WT72M21053</v>
      </c>
      <c r="C3013" s="38">
        <v>45943</v>
      </c>
      <c r="D3013" s="37" t="s">
        <v>624</v>
      </c>
      <c r="E3013" s="37" t="s">
        <v>62</v>
      </c>
      <c r="F3013" s="37">
        <v>215</v>
      </c>
      <c r="G3013" s="37">
        <v>4</v>
      </c>
      <c r="H3013" s="37">
        <v>215.62533569335901</v>
      </c>
      <c r="I3013" s="37">
        <v>5.6190676689147896</v>
      </c>
      <c r="J3013" s="37">
        <v>49.721595764160199</v>
      </c>
      <c r="K3013" s="37">
        <v>5.0797262191772496</v>
      </c>
      <c r="L3013" s="37">
        <v>42.448219299316399</v>
      </c>
      <c r="M3013" s="37">
        <v>0.77177459001541104</v>
      </c>
      <c r="N3013" s="37">
        <v>10.490164756774901</v>
      </c>
      <c r="O3013" s="37">
        <v>0</v>
      </c>
      <c r="P3013" s="37">
        <v>0</v>
      </c>
      <c r="Q3013" s="37">
        <v>1.62699306383729E-3</v>
      </c>
      <c r="R3013" s="37">
        <v>25</v>
      </c>
      <c r="S3013" s="37">
        <v>0.70443493127822898</v>
      </c>
      <c r="T3013" s="37">
        <v>998.396728515625</v>
      </c>
      <c r="U3013" s="37">
        <v>476.71661376953102</v>
      </c>
      <c r="V3013" s="13"/>
      <c r="W3013" s="13"/>
      <c r="X3013" s="13"/>
      <c r="Y3013" s="13"/>
      <c r="Z3013" s="13"/>
      <c r="AA3013" s="13"/>
    </row>
    <row r="3014" spans="1:27" ht="15.75" customHeight="1" x14ac:dyDescent="0.2">
      <c r="A3014" s="13"/>
      <c r="B3014" s="37" t="str">
        <f>"CRS25WT72M21054"</f>
        <v>CRS25WT72M21054</v>
      </c>
      <c r="C3014" s="38">
        <v>45931</v>
      </c>
      <c r="D3014" s="37" t="s">
        <v>625</v>
      </c>
      <c r="E3014" s="37" t="s">
        <v>62</v>
      </c>
      <c r="F3014" s="37">
        <v>224</v>
      </c>
      <c r="G3014" s="37">
        <v>4</v>
      </c>
      <c r="H3014" s="37">
        <v>224.11044311523401</v>
      </c>
      <c r="I3014" s="37">
        <v>5.6215591430664098</v>
      </c>
      <c r="J3014" s="37">
        <v>49.541885375976598</v>
      </c>
      <c r="K3014" s="37">
        <v>5.64858198165894</v>
      </c>
      <c r="L3014" s="37">
        <v>39.675521850585902</v>
      </c>
      <c r="M3014" s="37">
        <v>0.80469775199890103</v>
      </c>
      <c r="N3014" s="37">
        <v>10.90296459198</v>
      </c>
      <c r="O3014" s="37">
        <v>0</v>
      </c>
      <c r="P3014" s="37">
        <v>0</v>
      </c>
      <c r="Q3014" s="37">
        <v>7.9345434904098497E-2</v>
      </c>
      <c r="R3014" s="37">
        <v>25</v>
      </c>
      <c r="S3014" s="37">
        <v>1.1013591289520299</v>
      </c>
      <c r="T3014" s="37">
        <v>823.99151611328102</v>
      </c>
      <c r="U3014" s="37">
        <v>1259.54577636719</v>
      </c>
      <c r="V3014" s="13"/>
      <c r="W3014" s="13"/>
      <c r="X3014" s="13"/>
      <c r="Y3014" s="13"/>
      <c r="Z3014" s="13"/>
      <c r="AA3014" s="13"/>
    </row>
    <row r="3015" spans="1:27" ht="15.75" customHeight="1" x14ac:dyDescent="0.2">
      <c r="A3015" s="13"/>
      <c r="B3015" s="37" t="str">
        <f>"CRS25WT72M21055"</f>
        <v>CRS25WT72M21055</v>
      </c>
      <c r="C3015" s="38">
        <v>45931</v>
      </c>
      <c r="D3015" s="37" t="s">
        <v>626</v>
      </c>
      <c r="E3015" s="37" t="s">
        <v>62</v>
      </c>
      <c r="F3015" s="37">
        <v>223</v>
      </c>
      <c r="G3015" s="37">
        <v>4</v>
      </c>
      <c r="H3015" s="37">
        <v>223.716384887695</v>
      </c>
      <c r="I3015" s="37">
        <v>5.58880662918091</v>
      </c>
      <c r="J3015" s="37">
        <v>49.670791625976598</v>
      </c>
      <c r="K3015" s="37">
        <v>5.63572454452515</v>
      </c>
      <c r="L3015" s="37">
        <v>39.696113586425803</v>
      </c>
      <c r="M3015" s="37">
        <v>0.80589348077774003</v>
      </c>
      <c r="N3015" s="37">
        <v>10.8837938308716</v>
      </c>
      <c r="O3015" s="37">
        <v>0</v>
      </c>
      <c r="P3015" s="37">
        <v>0</v>
      </c>
      <c r="Q3015" s="37">
        <v>7.6587304472923307E-2</v>
      </c>
      <c r="R3015" s="37">
        <v>25</v>
      </c>
      <c r="S3015" s="37">
        <v>1.1234815120696999</v>
      </c>
      <c r="T3015" s="37">
        <v>826.279296875</v>
      </c>
      <c r="U3015" s="37">
        <v>1698.56408691406</v>
      </c>
      <c r="V3015" s="13"/>
      <c r="W3015" s="13"/>
      <c r="X3015" s="13"/>
      <c r="Y3015" s="13"/>
      <c r="Z3015" s="13"/>
      <c r="AA3015" s="13"/>
    </row>
    <row r="3016" spans="1:27" ht="15.75" customHeight="1" x14ac:dyDescent="0.2">
      <c r="A3016" s="13"/>
      <c r="B3016" s="37" t="str">
        <f>"CRS25WT72M21056"</f>
        <v>CRS25WT72M21056</v>
      </c>
      <c r="C3016" s="38">
        <v>45931</v>
      </c>
      <c r="D3016" s="37" t="s">
        <v>627</v>
      </c>
      <c r="E3016" s="37" t="s">
        <v>62</v>
      </c>
      <c r="F3016" s="37">
        <v>214</v>
      </c>
      <c r="G3016" s="37">
        <v>4</v>
      </c>
      <c r="H3016" s="37">
        <v>214.98629760742199</v>
      </c>
      <c r="I3016" s="37">
        <v>5.6942844390869096</v>
      </c>
      <c r="J3016" s="37">
        <v>50.411655426025398</v>
      </c>
      <c r="K3016" s="37">
        <v>5.6147370338439897</v>
      </c>
      <c r="L3016" s="37">
        <v>38.289649963378899</v>
      </c>
      <c r="M3016" s="37">
        <v>0.748929023742676</v>
      </c>
      <c r="N3016" s="37">
        <v>10.4590759277344</v>
      </c>
      <c r="O3016" s="37">
        <v>0</v>
      </c>
      <c r="P3016" s="37">
        <v>0</v>
      </c>
      <c r="Q3016" s="37">
        <v>2.22231522202492E-2</v>
      </c>
      <c r="R3016" s="37">
        <v>25</v>
      </c>
      <c r="S3016" s="37">
        <v>1.53980505466461</v>
      </c>
      <c r="T3016" s="37">
        <v>1125.62084960938</v>
      </c>
      <c r="U3016" s="37">
        <v>9999</v>
      </c>
      <c r="V3016" s="13"/>
      <c r="W3016" s="13"/>
      <c r="X3016" s="13"/>
      <c r="Y3016" s="13"/>
      <c r="Z3016" s="13"/>
      <c r="AA3016" s="13"/>
    </row>
    <row r="3017" spans="1:27" ht="15.75" customHeight="1" x14ac:dyDescent="0.2">
      <c r="A3017" s="13"/>
      <c r="B3017" s="37" t="str">
        <f>"CRS25WT72M21057"</f>
        <v>CRS25WT72M21057</v>
      </c>
      <c r="C3017" s="38">
        <v>45931</v>
      </c>
      <c r="D3017" s="37" t="s">
        <v>628</v>
      </c>
      <c r="E3017" s="37" t="s">
        <v>62</v>
      </c>
      <c r="F3017" s="37">
        <v>223</v>
      </c>
      <c r="G3017" s="37">
        <v>4</v>
      </c>
      <c r="H3017" s="37">
        <v>223.41679382324199</v>
      </c>
      <c r="I3017" s="37">
        <v>5.6349153518676802</v>
      </c>
      <c r="J3017" s="37">
        <v>49.628444671630902</v>
      </c>
      <c r="K3017" s="37">
        <v>5.6319761276245099</v>
      </c>
      <c r="L3017" s="37">
        <v>39.669342041015597</v>
      </c>
      <c r="M3017" s="37">
        <v>0.79890978336334195</v>
      </c>
      <c r="N3017" s="37">
        <v>10.869218826293899</v>
      </c>
      <c r="O3017" s="37">
        <v>0</v>
      </c>
      <c r="P3017" s="37">
        <v>0</v>
      </c>
      <c r="Q3017" s="37">
        <v>1.2063375674188101E-2</v>
      </c>
      <c r="R3017" s="37">
        <v>25</v>
      </c>
      <c r="S3017" s="37">
        <v>1.1257903575897199</v>
      </c>
      <c r="T3017" s="37">
        <v>829.85046386718705</v>
      </c>
      <c r="U3017" s="37">
        <v>1248.99743652344</v>
      </c>
      <c r="V3017" s="13"/>
      <c r="W3017" s="13"/>
      <c r="X3017" s="13"/>
      <c r="Y3017" s="13"/>
      <c r="Z3017" s="13"/>
      <c r="AA3017" s="13"/>
    </row>
    <row r="3018" spans="1:27" ht="15.75" customHeight="1" x14ac:dyDescent="0.2">
      <c r="A3018" s="13"/>
      <c r="B3018" s="37" t="str">
        <f>"CRS25WT72M21058"</f>
        <v>CRS25WT72M21058</v>
      </c>
      <c r="C3018" s="38">
        <v>45931</v>
      </c>
      <c r="D3018" s="37" t="s">
        <v>629</v>
      </c>
      <c r="E3018" s="37" t="s">
        <v>62</v>
      </c>
      <c r="F3018" s="37">
        <v>214</v>
      </c>
      <c r="G3018" s="37">
        <v>4</v>
      </c>
      <c r="H3018" s="37">
        <v>214.42050170898401</v>
      </c>
      <c r="I3018" s="37">
        <v>5.6612234115600604</v>
      </c>
      <c r="J3018" s="37">
        <v>50.3836669921875</v>
      </c>
      <c r="K3018" s="37">
        <v>5.6129403114318803</v>
      </c>
      <c r="L3018" s="37">
        <v>38.201099395752003</v>
      </c>
      <c r="M3018" s="37">
        <v>0.75173753499984697</v>
      </c>
      <c r="N3018" s="37">
        <v>10.431550025939901</v>
      </c>
      <c r="O3018" s="37">
        <v>0</v>
      </c>
      <c r="P3018" s="37">
        <v>0</v>
      </c>
      <c r="Q3018" s="37">
        <v>3.8892608135938603E-2</v>
      </c>
      <c r="R3018" s="37">
        <v>25</v>
      </c>
      <c r="S3018" s="37">
        <v>1.55595362186432</v>
      </c>
      <c r="T3018" s="37">
        <v>1129.04699707031</v>
      </c>
      <c r="U3018" s="37">
        <v>9999</v>
      </c>
      <c r="V3018" s="13"/>
      <c r="W3018" s="13"/>
      <c r="X3018" s="13"/>
      <c r="Y3018" s="13"/>
      <c r="Z3018" s="13"/>
      <c r="AA3018" s="13"/>
    </row>
    <row r="3019" spans="1:27" ht="15.75" customHeight="1" x14ac:dyDescent="0.2">
      <c r="A3019" s="13"/>
      <c r="B3019" s="37" t="str">
        <f>"CRS25WT72M21059"</f>
        <v>CRS25WT72M21059</v>
      </c>
      <c r="C3019" s="38">
        <v>45931</v>
      </c>
      <c r="D3019" s="37" t="s">
        <v>630</v>
      </c>
      <c r="E3019" s="37" t="s">
        <v>62</v>
      </c>
      <c r="F3019" s="37">
        <v>222</v>
      </c>
      <c r="G3019" s="37">
        <v>4</v>
      </c>
      <c r="H3019" s="37">
        <v>222.83528137207</v>
      </c>
      <c r="I3019" s="37">
        <v>5.6573071479797399</v>
      </c>
      <c r="J3019" s="37">
        <v>49.7614555358887</v>
      </c>
      <c r="K3019" s="37">
        <v>5.6920723915100098</v>
      </c>
      <c r="L3019" s="37">
        <v>39.148353576660199</v>
      </c>
      <c r="M3019" s="37">
        <v>0.79155504703521695</v>
      </c>
      <c r="N3019" s="37">
        <v>10.8409280776978</v>
      </c>
      <c r="O3019" s="37">
        <v>0</v>
      </c>
      <c r="P3019" s="37">
        <v>0</v>
      </c>
      <c r="Q3019" s="37">
        <v>2.58333440870047E-2</v>
      </c>
      <c r="R3019" s="37">
        <v>25</v>
      </c>
      <c r="S3019" s="37">
        <v>1.2044380903244001</v>
      </c>
      <c r="T3019" s="37">
        <v>924.99237060546898</v>
      </c>
      <c r="U3019" s="37">
        <v>702.41845703125</v>
      </c>
      <c r="V3019" s="13"/>
      <c r="W3019" s="13"/>
      <c r="X3019" s="13"/>
      <c r="Y3019" s="13"/>
      <c r="Z3019" s="13"/>
      <c r="AA3019" s="13"/>
    </row>
    <row r="3020" spans="1:27" ht="15.75" customHeight="1" x14ac:dyDescent="0.2">
      <c r="A3020" s="13"/>
      <c r="B3020" s="37" t="str">
        <f>"CRS25WT72M21060"</f>
        <v>CRS25WT72M21060</v>
      </c>
      <c r="C3020" s="38">
        <v>45930</v>
      </c>
      <c r="D3020" s="37" t="s">
        <v>631</v>
      </c>
      <c r="E3020" s="37" t="s">
        <v>62</v>
      </c>
      <c r="F3020" s="37">
        <v>214</v>
      </c>
      <c r="G3020" s="37">
        <v>4</v>
      </c>
      <c r="H3020" s="37">
        <v>214.39518737793</v>
      </c>
      <c r="I3020" s="37">
        <v>5.6351442337036097</v>
      </c>
      <c r="J3020" s="37">
        <v>50.255283355712898</v>
      </c>
      <c r="K3020" s="37">
        <v>5.5376710891723597</v>
      </c>
      <c r="L3020" s="37">
        <v>38.715766906738303</v>
      </c>
      <c r="M3020" s="37">
        <v>0.75705647468566895</v>
      </c>
      <c r="N3020" s="37">
        <v>10.4303178787231</v>
      </c>
      <c r="O3020" s="37">
        <v>0</v>
      </c>
      <c r="P3020" s="37">
        <v>0</v>
      </c>
      <c r="Q3020" s="37">
        <v>6.1269793659448603E-2</v>
      </c>
      <c r="R3020" s="37">
        <v>25</v>
      </c>
      <c r="S3020" s="37">
        <v>1.34817779064178</v>
      </c>
      <c r="T3020" s="37">
        <v>1132.720703125</v>
      </c>
      <c r="U3020" s="37">
        <v>1053.28125</v>
      </c>
      <c r="V3020" s="13"/>
      <c r="W3020" s="13"/>
      <c r="X3020" s="13"/>
      <c r="Y3020" s="13"/>
      <c r="Z3020" s="13"/>
      <c r="AA3020" s="13"/>
    </row>
    <row r="3021" spans="1:27" ht="15.75" customHeight="1" x14ac:dyDescent="0.2">
      <c r="A3021" s="13"/>
      <c r="B3021" s="37" t="str">
        <f>"CRS25WT72M21061"</f>
        <v>CRS25WT72M21061</v>
      </c>
      <c r="C3021" s="38">
        <v>45931</v>
      </c>
      <c r="D3021" s="37" t="s">
        <v>632</v>
      </c>
      <c r="E3021" s="37" t="s">
        <v>62</v>
      </c>
      <c r="F3021" s="37">
        <v>224</v>
      </c>
      <c r="G3021" s="37">
        <v>4</v>
      </c>
      <c r="H3021" s="37">
        <v>224.22264099121099</v>
      </c>
      <c r="I3021" s="37">
        <v>5.5525755882263201</v>
      </c>
      <c r="J3021" s="37">
        <v>49.676055908203097</v>
      </c>
      <c r="K3021" s="37">
        <v>5.6161394119262704</v>
      </c>
      <c r="L3021" s="37">
        <v>39.924690246582003</v>
      </c>
      <c r="M3021" s="37">
        <v>0.81290143728256203</v>
      </c>
      <c r="N3021" s="37">
        <v>10.908423423767101</v>
      </c>
      <c r="O3021" s="37">
        <v>0</v>
      </c>
      <c r="P3021" s="37">
        <v>0</v>
      </c>
      <c r="Q3021" s="37">
        <v>6.9047532975673703E-2</v>
      </c>
      <c r="R3021" s="37">
        <v>25</v>
      </c>
      <c r="S3021" s="37">
        <v>1.08997619152069</v>
      </c>
      <c r="T3021" s="37">
        <v>819.71429443359398</v>
      </c>
      <c r="U3021" s="37">
        <v>2520.5390625</v>
      </c>
      <c r="V3021" s="13"/>
      <c r="W3021" s="13"/>
      <c r="X3021" s="13"/>
      <c r="Y3021" s="13"/>
      <c r="Z3021" s="13"/>
      <c r="AA3021" s="13"/>
    </row>
    <row r="3022" spans="1:27" ht="15.75" customHeight="1" x14ac:dyDescent="0.2">
      <c r="A3022" s="13"/>
      <c r="B3022" s="37" t="str">
        <f>"CRS25WT72M21062"</f>
        <v>CRS25WT72M21062</v>
      </c>
      <c r="C3022" s="38">
        <v>45931</v>
      </c>
      <c r="D3022" s="37" t="s">
        <v>633</v>
      </c>
      <c r="E3022" s="37" t="s">
        <v>62</v>
      </c>
      <c r="F3022" s="37">
        <v>215</v>
      </c>
      <c r="G3022" s="37">
        <v>4</v>
      </c>
      <c r="H3022" s="37">
        <v>215.68238830566401</v>
      </c>
      <c r="I3022" s="37">
        <v>5.7093439102172896</v>
      </c>
      <c r="J3022" s="37">
        <v>50.174633026122997</v>
      </c>
      <c r="K3022" s="37">
        <v>5.6093854904174796</v>
      </c>
      <c r="L3022" s="37">
        <v>38.450271606445298</v>
      </c>
      <c r="M3022" s="37">
        <v>0.75291210412979104</v>
      </c>
      <c r="N3022" s="37">
        <v>10.4929399490356</v>
      </c>
      <c r="O3022" s="37">
        <v>0</v>
      </c>
      <c r="P3022" s="37">
        <v>0</v>
      </c>
      <c r="Q3022" s="37">
        <v>5.0257626920938499E-2</v>
      </c>
      <c r="R3022" s="37">
        <v>25</v>
      </c>
      <c r="S3022" s="37">
        <v>1.5140674114227299</v>
      </c>
      <c r="T3022" s="37">
        <v>1061.83764648438</v>
      </c>
      <c r="U3022" s="37">
        <v>9999</v>
      </c>
      <c r="V3022" s="13"/>
      <c r="W3022" s="13"/>
      <c r="X3022" s="13"/>
      <c r="Y3022" s="13"/>
      <c r="Z3022" s="13"/>
      <c r="AA3022" s="13"/>
    </row>
    <row r="3023" spans="1:27" ht="15.75" customHeight="1" x14ac:dyDescent="0.2">
      <c r="A3023" s="13"/>
      <c r="B3023" s="37" t="str">
        <f>"CRS25WT72M21063"</f>
        <v>CRS25WT72M21063</v>
      </c>
      <c r="C3023" s="38">
        <v>45930</v>
      </c>
      <c r="D3023" s="37" t="s">
        <v>634</v>
      </c>
      <c r="E3023" s="37" t="s">
        <v>62</v>
      </c>
      <c r="F3023" s="37">
        <v>215</v>
      </c>
      <c r="G3023" s="37">
        <v>4</v>
      </c>
      <c r="H3023" s="37">
        <v>215.154220581055</v>
      </c>
      <c r="I3023" s="37">
        <v>5.6071248054504403</v>
      </c>
      <c r="J3023" s="37">
        <v>50.519664764404297</v>
      </c>
      <c r="K3023" s="37">
        <v>5.5077185630798304</v>
      </c>
      <c r="L3023" s="37">
        <v>39.064128875732401</v>
      </c>
      <c r="M3023" s="37">
        <v>0.75953745841980003</v>
      </c>
      <c r="N3023" s="37">
        <v>10.4672451019287</v>
      </c>
      <c r="O3023" s="37">
        <v>0</v>
      </c>
      <c r="P3023" s="37">
        <v>0</v>
      </c>
      <c r="Q3023" s="37">
        <v>4.5404296368360499E-2</v>
      </c>
      <c r="R3023" s="37">
        <v>25</v>
      </c>
      <c r="S3023" s="37">
        <v>1.4324473142623899</v>
      </c>
      <c r="T3023" s="37">
        <v>1176.04821777344</v>
      </c>
      <c r="U3023" s="37">
        <v>9999</v>
      </c>
      <c r="V3023" s="13"/>
      <c r="W3023" s="13"/>
      <c r="X3023" s="13"/>
      <c r="Y3023" s="13"/>
      <c r="Z3023" s="13"/>
      <c r="AA3023" s="13"/>
    </row>
    <row r="3024" spans="1:27" ht="15.75" customHeight="1" x14ac:dyDescent="0.2">
      <c r="A3024" s="13"/>
      <c r="B3024" s="37" t="str">
        <f>"CRS25WT72M21064"</f>
        <v>CRS25WT72M21064</v>
      </c>
      <c r="C3024" s="38">
        <v>45931</v>
      </c>
      <c r="D3024" s="37" t="s">
        <v>635</v>
      </c>
      <c r="E3024" s="37" t="s">
        <v>62</v>
      </c>
      <c r="F3024" s="37">
        <v>220</v>
      </c>
      <c r="G3024" s="37">
        <v>4</v>
      </c>
      <c r="H3024" s="37">
        <v>220.02938842773401</v>
      </c>
      <c r="I3024" s="37">
        <v>5.6057472229003897</v>
      </c>
      <c r="J3024" s="37">
        <v>50.288650512695298</v>
      </c>
      <c r="K3024" s="37">
        <v>5.6644973754882804</v>
      </c>
      <c r="L3024" s="37">
        <v>38.843585968017599</v>
      </c>
      <c r="M3024" s="37">
        <v>0.78050774335861195</v>
      </c>
      <c r="N3024" s="37">
        <v>10.7044219970703</v>
      </c>
      <c r="O3024" s="37">
        <v>0</v>
      </c>
      <c r="P3024" s="37">
        <v>0</v>
      </c>
      <c r="Q3024" s="37">
        <v>2.3015679791569699E-2</v>
      </c>
      <c r="R3024" s="37">
        <v>25</v>
      </c>
      <c r="S3024" s="37">
        <v>1.4739395380020099</v>
      </c>
      <c r="T3024" s="37">
        <v>1071.85522460938</v>
      </c>
      <c r="U3024" s="37">
        <v>1122.67907714844</v>
      </c>
      <c r="V3024" s="13"/>
      <c r="W3024" s="13"/>
      <c r="X3024" s="13"/>
      <c r="Y3024" s="13"/>
      <c r="Z3024" s="13"/>
      <c r="AA3024" s="13"/>
    </row>
    <row r="3025" spans="1:27" ht="15.75" customHeight="1" x14ac:dyDescent="0.2">
      <c r="A3025" s="13"/>
      <c r="B3025" s="37" t="str">
        <f>"CRS25WT72M21065"</f>
        <v>CRS25WT72M21065</v>
      </c>
      <c r="C3025" s="38">
        <v>45931</v>
      </c>
      <c r="D3025" s="37" t="s">
        <v>636</v>
      </c>
      <c r="E3025" s="37" t="s">
        <v>62</v>
      </c>
      <c r="F3025" s="37">
        <v>169</v>
      </c>
      <c r="G3025" s="37">
        <v>4</v>
      </c>
      <c r="H3025" s="37">
        <v>169.288162231445</v>
      </c>
      <c r="I3025" s="37">
        <v>5.6616725921630904</v>
      </c>
      <c r="J3025" s="37">
        <v>50.585666656494098</v>
      </c>
      <c r="K3025" s="37">
        <v>4.1402468681335396</v>
      </c>
      <c r="L3025" s="37">
        <v>40.888420104980497</v>
      </c>
      <c r="M3025" s="37">
        <v>0.59109103679657005</v>
      </c>
      <c r="N3025" s="37">
        <v>8.2358627319335902</v>
      </c>
      <c r="O3025" s="37">
        <v>0</v>
      </c>
      <c r="P3025" s="37">
        <v>0</v>
      </c>
      <c r="Q3025" s="37">
        <v>5.4125376045703902E-2</v>
      </c>
      <c r="R3025" s="37">
        <v>25</v>
      </c>
      <c r="S3025" s="37">
        <v>1.51288890838623</v>
      </c>
      <c r="T3025" s="37">
        <v>1386.58093261719</v>
      </c>
      <c r="U3025" s="37">
        <v>19.216945648193398</v>
      </c>
      <c r="V3025" s="13"/>
      <c r="W3025" s="13"/>
      <c r="X3025" s="13"/>
      <c r="Y3025" s="13"/>
      <c r="Z3025" s="13"/>
      <c r="AA3025" s="13"/>
    </row>
    <row r="3026" spans="1:27" ht="15.75" customHeight="1" x14ac:dyDescent="0.2">
      <c r="A3026" s="13"/>
      <c r="B3026" s="37" t="str">
        <f>"CRS25WT72M21066"</f>
        <v>CRS25WT72M21066</v>
      </c>
      <c r="C3026" s="38">
        <v>45930</v>
      </c>
      <c r="D3026" s="37" t="s">
        <v>637</v>
      </c>
      <c r="E3026" s="37" t="s">
        <v>62</v>
      </c>
      <c r="F3026" s="37">
        <v>220</v>
      </c>
      <c r="G3026" s="37">
        <v>4</v>
      </c>
      <c r="H3026" s="37">
        <v>220.11022949218699</v>
      </c>
      <c r="I3026" s="37">
        <v>6.09488868713379</v>
      </c>
      <c r="J3026" s="37">
        <v>50.249176025390597</v>
      </c>
      <c r="K3026" s="37">
        <v>5.3790154457092303</v>
      </c>
      <c r="L3026" s="37">
        <v>40.920169830322301</v>
      </c>
      <c r="M3026" s="37">
        <v>0.71869647502899203</v>
      </c>
      <c r="N3026" s="37">
        <v>10.7083549499512</v>
      </c>
      <c r="O3026" s="37">
        <v>0</v>
      </c>
      <c r="P3026" s="37">
        <v>0</v>
      </c>
      <c r="Q3026" s="37">
        <v>2.4129601195454601E-2</v>
      </c>
      <c r="R3026" s="37">
        <v>25</v>
      </c>
      <c r="S3026" s="37">
        <v>1.3184968233108501</v>
      </c>
      <c r="T3026" s="37">
        <v>957.59637451171898</v>
      </c>
      <c r="U3026" s="37">
        <v>7.4256081581115696</v>
      </c>
      <c r="V3026" s="13"/>
      <c r="W3026" s="13"/>
      <c r="X3026" s="13"/>
      <c r="Y3026" s="13"/>
      <c r="Z3026" s="13"/>
      <c r="AA3026" s="13"/>
    </row>
    <row r="3027" spans="1:27" ht="15.75" customHeight="1" x14ac:dyDescent="0.2">
      <c r="A3027" s="13"/>
      <c r="B3027" s="37" t="str">
        <f>"CRS25WT72M21067"</f>
        <v>CRS25WT72M21067</v>
      </c>
      <c r="C3027" s="38">
        <v>45930</v>
      </c>
      <c r="D3027" s="37" t="s">
        <v>638</v>
      </c>
      <c r="E3027" s="37" t="s">
        <v>62</v>
      </c>
      <c r="F3027" s="37">
        <v>221</v>
      </c>
      <c r="G3027" s="37">
        <v>4</v>
      </c>
      <c r="H3027" s="37">
        <v>221.88629150390599</v>
      </c>
      <c r="I3027" s="37">
        <v>6.06097412109375</v>
      </c>
      <c r="J3027" s="37">
        <v>50.2774658203125</v>
      </c>
      <c r="K3027" s="37">
        <v>5.4064893722534197</v>
      </c>
      <c r="L3027" s="37">
        <v>41.040729522705099</v>
      </c>
      <c r="M3027" s="37">
        <v>0.72813963890075695</v>
      </c>
      <c r="N3027" s="37">
        <v>10.7947597503662</v>
      </c>
      <c r="O3027" s="37">
        <v>0</v>
      </c>
      <c r="P3027" s="37">
        <v>0</v>
      </c>
      <c r="Q3027" s="37">
        <v>3.97618971765041E-2</v>
      </c>
      <c r="R3027" s="37">
        <v>25</v>
      </c>
      <c r="S3027" s="37">
        <v>1.2028163671493499</v>
      </c>
      <c r="T3027" s="37">
        <v>955.000244140625</v>
      </c>
      <c r="U3027" s="37">
        <v>7.5394639968872097</v>
      </c>
      <c r="V3027" s="13"/>
      <c r="W3027" s="13"/>
      <c r="X3027" s="13"/>
      <c r="Y3027" s="13"/>
      <c r="Z3027" s="13"/>
      <c r="AA3027" s="13"/>
    </row>
    <row r="3028" spans="1:27" ht="15.75" customHeight="1" x14ac:dyDescent="0.2">
      <c r="A3028" s="13"/>
      <c r="B3028" s="37" t="str">
        <f>"CRS25WT72M21068"</f>
        <v>CRS25WT72M21068</v>
      </c>
      <c r="C3028" s="38">
        <v>45930</v>
      </c>
      <c r="D3028" s="37" t="s">
        <v>639</v>
      </c>
      <c r="E3028" s="37" t="s">
        <v>62</v>
      </c>
      <c r="F3028" s="37">
        <v>232</v>
      </c>
      <c r="G3028" s="37">
        <v>4</v>
      </c>
      <c r="H3028" s="37">
        <v>232.34426879882801</v>
      </c>
      <c r="I3028" s="37">
        <v>5.0720596313476598</v>
      </c>
      <c r="J3028" s="37">
        <v>49.988834381103501</v>
      </c>
      <c r="K3028" s="37">
        <v>5.5262084007263201</v>
      </c>
      <c r="L3028" s="37">
        <v>42.0440673828125</v>
      </c>
      <c r="M3028" s="37">
        <v>0.91637790203094505</v>
      </c>
      <c r="N3028" s="37">
        <v>11.303540229797401</v>
      </c>
      <c r="O3028" s="37">
        <v>0</v>
      </c>
      <c r="P3028" s="37">
        <v>0</v>
      </c>
      <c r="Q3028" s="37">
        <v>5.9205822646617903E-2</v>
      </c>
      <c r="R3028" s="37">
        <v>25</v>
      </c>
      <c r="S3028" s="37">
        <v>1.12460577487946</v>
      </c>
      <c r="T3028" s="37">
        <v>988.33563232421898</v>
      </c>
      <c r="U3028" s="37">
        <v>11.351854324340801</v>
      </c>
      <c r="V3028" s="13"/>
      <c r="W3028" s="13"/>
      <c r="X3028" s="13"/>
      <c r="Y3028" s="13"/>
      <c r="Z3028" s="13"/>
      <c r="AA3028" s="13"/>
    </row>
    <row r="3029" spans="1:27" ht="15.75" customHeight="1" x14ac:dyDescent="0.2">
      <c r="A3029" s="13"/>
      <c r="B3029" s="37" t="str">
        <f>"CRS25WT72M21069"</f>
        <v>CRS25WT72M21069</v>
      </c>
      <c r="C3029" s="38">
        <v>45930</v>
      </c>
      <c r="D3029" s="37" t="s">
        <v>640</v>
      </c>
      <c r="E3029" s="37" t="s">
        <v>62</v>
      </c>
      <c r="F3029" s="37">
        <v>226</v>
      </c>
      <c r="G3029" s="37">
        <v>4</v>
      </c>
      <c r="H3029" s="37">
        <v>226.62763977050801</v>
      </c>
      <c r="I3029" s="37">
        <v>5.31667280197144</v>
      </c>
      <c r="J3029" s="37">
        <v>50.0343208312988</v>
      </c>
      <c r="K3029" s="37">
        <v>5.3850059509277299</v>
      </c>
      <c r="L3029" s="37">
        <v>42.084934234619098</v>
      </c>
      <c r="M3029" s="37">
        <v>0.85193198919296298</v>
      </c>
      <c r="N3029" s="37">
        <v>11.025426864624</v>
      </c>
      <c r="O3029" s="37">
        <v>0</v>
      </c>
      <c r="P3029" s="37">
        <v>0</v>
      </c>
      <c r="Q3029" s="37">
        <v>3.7817787379026399E-2</v>
      </c>
      <c r="R3029" s="37">
        <v>25</v>
      </c>
      <c r="S3029" s="37">
        <v>1.1617944240570099</v>
      </c>
      <c r="T3029" s="37">
        <v>1003.20678710938</v>
      </c>
      <c r="U3029" s="37">
        <v>11.2837677001953</v>
      </c>
      <c r="V3029" s="13"/>
      <c r="W3029" s="13"/>
      <c r="X3029" s="13"/>
      <c r="Y3029" s="13"/>
      <c r="Z3029" s="13"/>
      <c r="AA3029" s="13"/>
    </row>
    <row r="3030" spans="1:27" ht="15.75" customHeight="1" x14ac:dyDescent="0.2">
      <c r="A3030" s="13"/>
      <c r="B3030" s="37" t="str">
        <f>"CRS25WT72M21070"</f>
        <v>CRS25WT72M21070</v>
      </c>
      <c r="C3030" s="38">
        <v>45931</v>
      </c>
      <c r="D3030" s="37" t="s">
        <v>641</v>
      </c>
      <c r="E3030" s="37" t="s">
        <v>62</v>
      </c>
      <c r="F3030" s="37">
        <v>220</v>
      </c>
      <c r="G3030" s="37">
        <v>4</v>
      </c>
      <c r="H3030" s="37">
        <v>220.31727600097699</v>
      </c>
      <c r="I3030" s="37">
        <v>5.6231393814086896</v>
      </c>
      <c r="J3030" s="37">
        <v>50.529415130615199</v>
      </c>
      <c r="K3030" s="37">
        <v>5.6827535629272496</v>
      </c>
      <c r="L3030" s="37">
        <v>38.769454956054702</v>
      </c>
      <c r="M3030" s="37">
        <v>0.77539932727813698</v>
      </c>
      <c r="N3030" s="37">
        <v>10.718427658081101</v>
      </c>
      <c r="O3030" s="37">
        <v>0</v>
      </c>
      <c r="P3030" s="37">
        <v>0</v>
      </c>
      <c r="Q3030" s="37">
        <v>2.01587621122599E-2</v>
      </c>
      <c r="R3030" s="37">
        <v>25</v>
      </c>
      <c r="S3030" s="37">
        <v>1.5156660079956099</v>
      </c>
      <c r="T3030" s="37">
        <v>1096.03686523438</v>
      </c>
      <c r="U3030" s="37">
        <v>9999</v>
      </c>
      <c r="V3030" s="13"/>
      <c r="W3030" s="13"/>
      <c r="X3030" s="13"/>
      <c r="Y3030" s="13"/>
      <c r="Z3030" s="13"/>
      <c r="AA3030" s="13"/>
    </row>
    <row r="3031" spans="1:27" ht="15.75" customHeight="1" x14ac:dyDescent="0.2">
      <c r="A3031" s="13"/>
      <c r="B3031" s="37" t="str">
        <f>"CRS25WT72M21071"</f>
        <v>CRS25WT72M21071</v>
      </c>
      <c r="C3031" s="38">
        <v>45931</v>
      </c>
      <c r="D3031" s="37" t="s">
        <v>642</v>
      </c>
      <c r="E3031" s="37" t="s">
        <v>62</v>
      </c>
      <c r="F3031" s="37">
        <v>220</v>
      </c>
      <c r="G3031" s="37">
        <v>4</v>
      </c>
      <c r="H3031" s="37">
        <v>220.17329406738301</v>
      </c>
      <c r="I3031" s="37">
        <v>5.6687984466552699</v>
      </c>
      <c r="J3031" s="37">
        <v>50.502388000488303</v>
      </c>
      <c r="K3031" s="37">
        <v>5.6673002243042001</v>
      </c>
      <c r="L3031" s="37">
        <v>38.849765777587898</v>
      </c>
      <c r="M3031" s="37">
        <v>0.76906263828277599</v>
      </c>
      <c r="N3031" s="37">
        <v>10.711422920226999</v>
      </c>
      <c r="O3031" s="37">
        <v>0</v>
      </c>
      <c r="P3031" s="37">
        <v>0</v>
      </c>
      <c r="Q3031" s="37">
        <v>2.82536558806896E-2</v>
      </c>
      <c r="R3031" s="37">
        <v>25</v>
      </c>
      <c r="S3031" s="37">
        <v>1.49179947376251</v>
      </c>
      <c r="T3031" s="37">
        <v>1106.32177734375</v>
      </c>
      <c r="U3031" s="37">
        <v>951.47320556640602</v>
      </c>
      <c r="V3031" s="13"/>
      <c r="W3031" s="13"/>
      <c r="X3031" s="13"/>
      <c r="Y3031" s="13"/>
      <c r="Z3031" s="13"/>
      <c r="AA3031" s="13"/>
    </row>
    <row r="3032" spans="1:27" ht="15.75" customHeight="1" x14ac:dyDescent="0.2">
      <c r="A3032" s="13"/>
      <c r="B3032" s="37" t="str">
        <f>"CRS25WT72M21072"</f>
        <v>CRS25WT72M21072</v>
      </c>
      <c r="C3032" s="38">
        <v>45931</v>
      </c>
      <c r="D3032" s="37" t="s">
        <v>643</v>
      </c>
      <c r="E3032" s="37" t="s">
        <v>62</v>
      </c>
      <c r="F3032" s="37">
        <v>222</v>
      </c>
      <c r="G3032" s="37">
        <v>4</v>
      </c>
      <c r="H3032" s="37">
        <v>222.08821105957</v>
      </c>
      <c r="I3032" s="37">
        <v>5.6049389839172399</v>
      </c>
      <c r="J3032" s="37">
        <v>49.774967193603501</v>
      </c>
      <c r="K3032" s="37">
        <v>5.5941286087036097</v>
      </c>
      <c r="L3032" s="37">
        <v>39.700233459472699</v>
      </c>
      <c r="M3032" s="37">
        <v>0.79605603218078602</v>
      </c>
      <c r="N3032" s="37">
        <v>10.804583549499499</v>
      </c>
      <c r="O3032" s="37">
        <v>0</v>
      </c>
      <c r="P3032" s="37">
        <v>0</v>
      </c>
      <c r="Q3032" s="37">
        <v>2.65078395605087E-2</v>
      </c>
      <c r="R3032" s="37">
        <v>25</v>
      </c>
      <c r="S3032" s="37">
        <v>1.16267061233521</v>
      </c>
      <c r="T3032" s="37">
        <v>906.60266113281295</v>
      </c>
      <c r="U3032" s="37">
        <v>866.20062255859398</v>
      </c>
      <c r="V3032" s="13"/>
      <c r="W3032" s="13"/>
      <c r="X3032" s="13"/>
      <c r="Y3032" s="13"/>
      <c r="Z3032" s="13"/>
      <c r="AA3032" s="13"/>
    </row>
    <row r="3033" spans="1:27" ht="15.75" customHeight="1" x14ac:dyDescent="0.2">
      <c r="A3033" s="13"/>
      <c r="B3033" s="37" t="str">
        <f>"CRS25WT72M21073"</f>
        <v>CRS25WT72M21073</v>
      </c>
      <c r="C3033" s="38">
        <v>45931</v>
      </c>
      <c r="D3033" s="37" t="s">
        <v>644</v>
      </c>
      <c r="E3033" s="37" t="s">
        <v>62</v>
      </c>
      <c r="F3033" s="37">
        <v>220</v>
      </c>
      <c r="G3033" s="37">
        <v>4</v>
      </c>
      <c r="H3033" s="37">
        <v>220.673416137695</v>
      </c>
      <c r="I3033" s="37">
        <v>5.6084427833557102</v>
      </c>
      <c r="J3033" s="37">
        <v>50.197826385497997</v>
      </c>
      <c r="K3033" s="37">
        <v>5.6457591056823704</v>
      </c>
      <c r="L3033" s="37">
        <v>39.086578369140597</v>
      </c>
      <c r="M3033" s="37">
        <v>0.78383165597915605</v>
      </c>
      <c r="N3033" s="37">
        <v>10.7357540130615</v>
      </c>
      <c r="O3033" s="37">
        <v>0</v>
      </c>
      <c r="P3033" s="37">
        <v>0</v>
      </c>
      <c r="Q3033" s="37">
        <v>1.76984127610922E-2</v>
      </c>
      <c r="R3033" s="37">
        <v>25</v>
      </c>
      <c r="S3033" s="37">
        <v>1.4201253652572601</v>
      </c>
      <c r="T3033" s="37">
        <v>996.28625488281295</v>
      </c>
      <c r="U3033" s="37">
        <v>9999</v>
      </c>
      <c r="V3033" s="13"/>
      <c r="W3033" s="13"/>
      <c r="X3033" s="13"/>
      <c r="Y3033" s="13"/>
      <c r="Z3033" s="13"/>
      <c r="AA3033" s="13"/>
    </row>
    <row r="3034" spans="1:27" ht="15.75" customHeight="1" x14ac:dyDescent="0.2">
      <c r="A3034" s="13"/>
      <c r="B3034" s="37" t="str">
        <f>"CRS25WT72M21074"</f>
        <v>CRS25WT72M21074</v>
      </c>
      <c r="C3034" s="38">
        <v>45931</v>
      </c>
      <c r="D3034" s="37" t="s">
        <v>645</v>
      </c>
      <c r="E3034" s="37" t="s">
        <v>62</v>
      </c>
      <c r="F3034" s="37">
        <v>223</v>
      </c>
      <c r="G3034" s="37">
        <v>4</v>
      </c>
      <c r="H3034" s="37">
        <v>223.82141113281301</v>
      </c>
      <c r="I3034" s="37">
        <v>5.5809993743896502</v>
      </c>
      <c r="J3034" s="37">
        <v>49.835418701171903</v>
      </c>
      <c r="K3034" s="37">
        <v>5.64627885818481</v>
      </c>
      <c r="L3034" s="37">
        <v>39.640514373779297</v>
      </c>
      <c r="M3034" s="37">
        <v>0.80473250150680498</v>
      </c>
      <c r="N3034" s="37">
        <v>10.888903617858899</v>
      </c>
      <c r="O3034" s="37">
        <v>0</v>
      </c>
      <c r="P3034" s="37">
        <v>0</v>
      </c>
      <c r="Q3034" s="37">
        <v>3.2063480466604198E-2</v>
      </c>
      <c r="R3034" s="37">
        <v>25</v>
      </c>
      <c r="S3034" s="37">
        <v>1.1654459238052399</v>
      </c>
      <c r="T3034" s="37">
        <v>879.40216064453102</v>
      </c>
      <c r="U3034" s="37">
        <v>1347.26013183594</v>
      </c>
      <c r="V3034" s="13"/>
      <c r="W3034" s="13"/>
      <c r="X3034" s="13"/>
      <c r="Y3034" s="13"/>
      <c r="Z3034" s="13"/>
      <c r="AA3034" s="13"/>
    </row>
    <row r="3035" spans="1:27" ht="15.75" customHeight="1" x14ac:dyDescent="0.2">
      <c r="A3035" s="13"/>
      <c r="B3035" s="37" t="str">
        <f>"CRS25WT72M21075"</f>
        <v>CRS25WT72M21075</v>
      </c>
      <c r="C3035" s="38">
        <v>45931</v>
      </c>
      <c r="D3035" s="37" t="s">
        <v>646</v>
      </c>
      <c r="E3035" s="37" t="s">
        <v>62</v>
      </c>
      <c r="F3035" s="37">
        <v>223</v>
      </c>
      <c r="G3035" s="37">
        <v>4</v>
      </c>
      <c r="H3035" s="37">
        <v>223.70930480957</v>
      </c>
      <c r="I3035" s="37">
        <v>5.5395984649658203</v>
      </c>
      <c r="J3035" s="37">
        <v>49.708106994628899</v>
      </c>
      <c r="K3035" s="37">
        <v>5.6157374382018999</v>
      </c>
      <c r="L3035" s="37">
        <v>39.836143493652301</v>
      </c>
      <c r="M3035" s="37">
        <v>0.81241613626480103</v>
      </c>
      <c r="N3035" s="37">
        <v>10.8834495544434</v>
      </c>
      <c r="O3035" s="37">
        <v>0</v>
      </c>
      <c r="P3035" s="37">
        <v>0</v>
      </c>
      <c r="Q3035" s="37">
        <v>2.65078395605087E-2</v>
      </c>
      <c r="R3035" s="37">
        <v>25</v>
      </c>
      <c r="S3035" s="37">
        <v>1.12186586856842</v>
      </c>
      <c r="T3035" s="37">
        <v>859.72296142578102</v>
      </c>
      <c r="U3035" s="37">
        <v>2413.3369140625</v>
      </c>
      <c r="V3035" s="13"/>
      <c r="W3035" s="13"/>
      <c r="X3035" s="13"/>
      <c r="Y3035" s="13"/>
      <c r="Z3035" s="13"/>
      <c r="AA3035" s="13"/>
    </row>
    <row r="3036" spans="1:27" ht="15.75" customHeight="1" x14ac:dyDescent="0.2">
      <c r="A3036" s="13"/>
      <c r="B3036" s="37" t="str">
        <f>"CRS25WT72M21076"</f>
        <v>CRS25WT72M21076</v>
      </c>
      <c r="C3036" s="38">
        <v>45931</v>
      </c>
      <c r="D3036" s="37" t="s">
        <v>647</v>
      </c>
      <c r="E3036" s="37" t="s">
        <v>62</v>
      </c>
      <c r="F3036" s="37">
        <v>218</v>
      </c>
      <c r="G3036" s="37">
        <v>4</v>
      </c>
      <c r="H3036" s="37">
        <v>218.24978637695301</v>
      </c>
      <c r="I3036" s="37">
        <v>5.6058278083801296</v>
      </c>
      <c r="J3036" s="37">
        <v>50.483306884765597</v>
      </c>
      <c r="K3036" s="37">
        <v>5.6795029640197798</v>
      </c>
      <c r="L3036" s="37">
        <v>38.427619934082003</v>
      </c>
      <c r="M3036" s="37">
        <v>0.771198689937592</v>
      </c>
      <c r="N3036" s="37">
        <v>10.617844581604</v>
      </c>
      <c r="O3036" s="37">
        <v>0</v>
      </c>
      <c r="P3036" s="37">
        <v>0</v>
      </c>
      <c r="Q3036" s="37">
        <v>3.1905230134725598E-2</v>
      </c>
      <c r="R3036" s="37">
        <v>25</v>
      </c>
      <c r="S3036" s="37">
        <v>1.5352407693862899</v>
      </c>
      <c r="T3036" s="37">
        <v>1122.736328125</v>
      </c>
      <c r="U3036" s="37">
        <v>1443.12353515625</v>
      </c>
      <c r="V3036" s="13"/>
      <c r="W3036" s="13"/>
      <c r="X3036" s="13"/>
      <c r="Y3036" s="13"/>
      <c r="Z3036" s="13"/>
      <c r="AA3036" s="13"/>
    </row>
    <row r="3037" spans="1:27" ht="15.75" customHeight="1" x14ac:dyDescent="0.2">
      <c r="A3037" s="13"/>
      <c r="B3037" s="37" t="str">
        <f>"CRS25WT72M21077"</f>
        <v>CRS25WT72M21077</v>
      </c>
      <c r="C3037" s="38">
        <v>45931</v>
      </c>
      <c r="D3037" s="37" t="s">
        <v>648</v>
      </c>
      <c r="E3037" s="37" t="s">
        <v>62</v>
      </c>
      <c r="F3037" s="37">
        <v>186</v>
      </c>
      <c r="G3037" s="37">
        <v>4</v>
      </c>
      <c r="H3037" s="37">
        <v>186.180740356445</v>
      </c>
      <c r="I3037" s="37">
        <v>5.60892629623413</v>
      </c>
      <c r="J3037" s="37">
        <v>50.611213684082003</v>
      </c>
      <c r="K3037" s="37">
        <v>4.6051049232482901</v>
      </c>
      <c r="L3037" s="37">
        <v>40.429203033447301</v>
      </c>
      <c r="M3037" s="37">
        <v>0.65585565567016602</v>
      </c>
      <c r="N3037" s="37">
        <v>9.0576858520507795</v>
      </c>
      <c r="O3037" s="37">
        <v>0</v>
      </c>
      <c r="P3037" s="37">
        <v>0</v>
      </c>
      <c r="Q3037" s="37">
        <v>4.60280328989029E-2</v>
      </c>
      <c r="R3037" s="37">
        <v>25</v>
      </c>
      <c r="S3037" s="37">
        <v>1.5890928506851201</v>
      </c>
      <c r="T3037" s="37">
        <v>1253.939453125</v>
      </c>
      <c r="U3037" s="37">
        <v>930.25177001953102</v>
      </c>
      <c r="V3037" s="13"/>
      <c r="W3037" s="13"/>
      <c r="X3037" s="13"/>
      <c r="Y3037" s="13"/>
      <c r="Z3037" s="13"/>
      <c r="AA3037" s="13"/>
    </row>
    <row r="3038" spans="1:27" ht="15.75" customHeight="1" x14ac:dyDescent="0.2">
      <c r="A3038" s="13"/>
      <c r="B3038" s="37" t="str">
        <f>"CRS25WT72M21078"</f>
        <v>CRS25WT72M21078</v>
      </c>
      <c r="C3038" s="38">
        <v>45931</v>
      </c>
      <c r="D3038" s="37" t="s">
        <v>649</v>
      </c>
      <c r="E3038" s="37" t="s">
        <v>62</v>
      </c>
      <c r="F3038" s="37">
        <v>223</v>
      </c>
      <c r="G3038" s="37">
        <v>4</v>
      </c>
      <c r="H3038" s="37">
        <v>223.58570861816401</v>
      </c>
      <c r="I3038" s="37">
        <v>5.5340232849121103</v>
      </c>
      <c r="J3038" s="37">
        <v>49.4260444641113</v>
      </c>
      <c r="K3038" s="37">
        <v>5.6359410285949698</v>
      </c>
      <c r="L3038" s="37">
        <v>39.6714057922363</v>
      </c>
      <c r="M3038" s="37">
        <v>0.81742364168167103</v>
      </c>
      <c r="N3038" s="37">
        <v>10.8774366378784</v>
      </c>
      <c r="O3038" s="37">
        <v>0</v>
      </c>
      <c r="P3038" s="37">
        <v>0</v>
      </c>
      <c r="Q3038" s="37">
        <v>4.8084087669849403E-2</v>
      </c>
      <c r="R3038" s="37">
        <v>25</v>
      </c>
      <c r="S3038" s="37">
        <v>1.0897480249404901</v>
      </c>
      <c r="T3038" s="37">
        <v>786.43896484375</v>
      </c>
      <c r="U3038" s="37">
        <v>1589.9951171875</v>
      </c>
      <c r="V3038" s="13"/>
      <c r="W3038" s="13"/>
      <c r="X3038" s="13"/>
      <c r="Y3038" s="13"/>
      <c r="Z3038" s="13"/>
      <c r="AA3038" s="13"/>
    </row>
    <row r="3039" spans="1:27" ht="15.75" customHeight="1" x14ac:dyDescent="0.2">
      <c r="A3039" s="13"/>
      <c r="B3039" s="37" t="str">
        <f>"CRS25WT72M21079"</f>
        <v>CRS25WT72M21079</v>
      </c>
      <c r="C3039" s="38">
        <v>45937</v>
      </c>
      <c r="D3039" s="37" t="s">
        <v>650</v>
      </c>
      <c r="E3039" s="37" t="s">
        <v>62</v>
      </c>
      <c r="F3039" s="37">
        <v>224</v>
      </c>
      <c r="G3039" s="37">
        <v>4</v>
      </c>
      <c r="H3039" s="37">
        <v>224.64576721191401</v>
      </c>
      <c r="I3039" s="37">
        <v>5.4816226959228498</v>
      </c>
      <c r="J3039" s="37">
        <v>49.989250183105497</v>
      </c>
      <c r="K3039" s="37">
        <v>5.3218007087707502</v>
      </c>
      <c r="L3039" s="37">
        <v>42.212356567382798</v>
      </c>
      <c r="M3039" s="37">
        <v>0.81980860233306896</v>
      </c>
      <c r="N3039" s="37">
        <v>10.929008483886699</v>
      </c>
      <c r="O3039" s="37">
        <v>0</v>
      </c>
      <c r="P3039" s="37">
        <v>0</v>
      </c>
      <c r="Q3039" s="37">
        <v>4.3003484606742901E-2</v>
      </c>
      <c r="R3039" s="37">
        <v>25</v>
      </c>
      <c r="S3039" s="37">
        <v>0.80885899066925004</v>
      </c>
      <c r="T3039" s="37">
        <v>1009.13482666016</v>
      </c>
      <c r="U3039" s="37">
        <v>10.5882978439331</v>
      </c>
      <c r="V3039" s="13"/>
      <c r="W3039" s="13"/>
      <c r="X3039" s="13"/>
      <c r="Y3039" s="13"/>
      <c r="Z3039" s="13"/>
      <c r="AA3039" s="13"/>
    </row>
    <row r="3040" spans="1:27" ht="15.75" customHeight="1" x14ac:dyDescent="0.2">
      <c r="A3040" s="13"/>
      <c r="B3040" s="37" t="str">
        <f>"CRS25WT72M21080"</f>
        <v>CRS25WT72M21080</v>
      </c>
      <c r="C3040" s="38">
        <v>45931</v>
      </c>
      <c r="D3040" s="37" t="s">
        <v>651</v>
      </c>
      <c r="E3040" s="37" t="s">
        <v>62</v>
      </c>
      <c r="F3040" s="37">
        <v>219</v>
      </c>
      <c r="G3040" s="37">
        <v>4</v>
      </c>
      <c r="H3040" s="37">
        <v>219.11755371093801</v>
      </c>
      <c r="I3040" s="37">
        <v>5.6185445785522496</v>
      </c>
      <c r="J3040" s="37">
        <v>50.493412017822301</v>
      </c>
      <c r="K3040" s="37">
        <v>5.6425185203552202</v>
      </c>
      <c r="L3040" s="37">
        <v>38.833290100097699</v>
      </c>
      <c r="M3040" s="37">
        <v>0.77235794067382801</v>
      </c>
      <c r="N3040" s="37">
        <v>10.6600608825684</v>
      </c>
      <c r="O3040" s="37">
        <v>0</v>
      </c>
      <c r="P3040" s="37">
        <v>0</v>
      </c>
      <c r="Q3040" s="37">
        <v>3.5376094281673397E-2</v>
      </c>
      <c r="R3040" s="37">
        <v>25</v>
      </c>
      <c r="S3040" s="37">
        <v>1.5541683435440099</v>
      </c>
      <c r="T3040" s="37">
        <v>1069.50561523438</v>
      </c>
      <c r="U3040" s="37">
        <v>473.187255859375</v>
      </c>
      <c r="V3040" s="13"/>
      <c r="W3040" s="13"/>
      <c r="X3040" s="13"/>
      <c r="Y3040" s="13"/>
      <c r="Z3040" s="13"/>
      <c r="AA3040" s="13"/>
    </row>
    <row r="3041" spans="1:27" ht="15.75" customHeight="1" x14ac:dyDescent="0.2">
      <c r="A3041" s="13"/>
      <c r="B3041" s="37" t="str">
        <f>"CRS25WT72M21081"</f>
        <v>CRS25WT72M21081</v>
      </c>
      <c r="C3041" s="38">
        <v>45931</v>
      </c>
      <c r="D3041" s="37" t="s">
        <v>473</v>
      </c>
      <c r="E3041" s="37" t="s">
        <v>62</v>
      </c>
      <c r="F3041" s="37">
        <v>218</v>
      </c>
      <c r="G3041" s="37">
        <v>4</v>
      </c>
      <c r="H3041" s="37">
        <v>218.052322387695</v>
      </c>
      <c r="I3041" s="37">
        <v>5.6023621559143102</v>
      </c>
      <c r="J3041" s="37">
        <v>50.437782287597699</v>
      </c>
      <c r="K3041" s="37">
        <v>5.6303143501281703</v>
      </c>
      <c r="L3041" s="37">
        <v>38.728271484375</v>
      </c>
      <c r="M3041" s="37">
        <v>0.77167344093322798</v>
      </c>
      <c r="N3041" s="37">
        <v>10.608237266540501</v>
      </c>
      <c r="O3041" s="37">
        <v>0</v>
      </c>
      <c r="P3041" s="37">
        <v>0</v>
      </c>
      <c r="Q3041" s="37">
        <v>2.9563484713435201E-2</v>
      </c>
      <c r="R3041" s="37">
        <v>25</v>
      </c>
      <c r="S3041" s="37">
        <v>1.5110391378402701</v>
      </c>
      <c r="T3041" s="37">
        <v>1091.67553710938</v>
      </c>
      <c r="U3041" s="37">
        <v>9999</v>
      </c>
      <c r="V3041" s="13"/>
      <c r="W3041" s="13"/>
      <c r="X3041" s="13"/>
      <c r="Y3041" s="13"/>
      <c r="Z3041" s="13"/>
      <c r="AA3041" s="13"/>
    </row>
    <row r="3042" spans="1:27" ht="15.75" customHeight="1" x14ac:dyDescent="0.2">
      <c r="A3042" s="13"/>
      <c r="B3042" s="37" t="str">
        <f>"CRS25WT72M21082"</f>
        <v>CRS25WT72M21082</v>
      </c>
      <c r="C3042" s="38">
        <v>45930</v>
      </c>
      <c r="D3042" s="37" t="s">
        <v>652</v>
      </c>
      <c r="E3042" s="37" t="s">
        <v>62</v>
      </c>
      <c r="F3042" s="37">
        <v>197</v>
      </c>
      <c r="G3042" s="37">
        <v>4</v>
      </c>
      <c r="H3042" s="37">
        <v>197.99192810058599</v>
      </c>
      <c r="I3042" s="37">
        <v>5.5878663063049299</v>
      </c>
      <c r="J3042" s="37">
        <v>50.1179389953613</v>
      </c>
      <c r="K3042" s="37">
        <v>4.9076881408691397</v>
      </c>
      <c r="L3042" s="37">
        <v>40.343215942382798</v>
      </c>
      <c r="M3042" s="37">
        <v>0.70698183774948098</v>
      </c>
      <c r="N3042" s="37">
        <v>9.6323003768920898</v>
      </c>
      <c r="O3042" s="37">
        <v>0</v>
      </c>
      <c r="P3042" s="37">
        <v>0</v>
      </c>
      <c r="Q3042" s="37">
        <v>1.6031745821237599E-2</v>
      </c>
      <c r="R3042" s="37">
        <v>25</v>
      </c>
      <c r="S3042" s="37">
        <v>1.08841192722321</v>
      </c>
      <c r="T3042" s="37">
        <v>1003.00799560547</v>
      </c>
      <c r="U3042" s="37">
        <v>1729.47741699219</v>
      </c>
      <c r="V3042" s="13"/>
      <c r="W3042" s="13"/>
      <c r="X3042" s="13"/>
      <c r="Y3042" s="13"/>
      <c r="Z3042" s="13"/>
      <c r="AA3042" s="13"/>
    </row>
    <row r="3043" spans="1:27" ht="15.75" customHeight="1" x14ac:dyDescent="0.2">
      <c r="A3043" s="13"/>
      <c r="B3043" s="37" t="str">
        <f>"CRS25WT72M21083"</f>
        <v>CRS25WT72M21083</v>
      </c>
      <c r="C3043" s="38">
        <v>45931</v>
      </c>
      <c r="D3043" s="37" t="s">
        <v>653</v>
      </c>
      <c r="E3043" s="37" t="s">
        <v>62</v>
      </c>
      <c r="F3043" s="37">
        <v>214</v>
      </c>
      <c r="G3043" s="37">
        <v>4</v>
      </c>
      <c r="H3043" s="37">
        <v>214.31602478027301</v>
      </c>
      <c r="I3043" s="37">
        <v>5.60351514816284</v>
      </c>
      <c r="J3043" s="37">
        <v>50.445175170898402</v>
      </c>
      <c r="K3043" s="37">
        <v>5.5813226699829102</v>
      </c>
      <c r="L3043" s="37">
        <v>38.398788452148402</v>
      </c>
      <c r="M3043" s="37">
        <v>0.75818371772766102</v>
      </c>
      <c r="N3043" s="37">
        <v>10.4264669418335</v>
      </c>
      <c r="O3043" s="37">
        <v>0</v>
      </c>
      <c r="P3043" s="37">
        <v>0</v>
      </c>
      <c r="Q3043" s="37">
        <v>2.4112116545438801E-2</v>
      </c>
      <c r="R3043" s="37">
        <v>25</v>
      </c>
      <c r="S3043" s="37">
        <v>1.6628377437591599</v>
      </c>
      <c r="T3043" s="37">
        <v>1090.07861328125</v>
      </c>
      <c r="U3043" s="37">
        <v>1168.57263183594</v>
      </c>
      <c r="V3043" s="13"/>
      <c r="W3043" s="13"/>
      <c r="X3043" s="13"/>
      <c r="Y3043" s="13"/>
      <c r="Z3043" s="13"/>
      <c r="AA3043" s="13"/>
    </row>
    <row r="3044" spans="1:27" ht="15.75" customHeight="1" x14ac:dyDescent="0.2">
      <c r="A3044" s="13"/>
      <c r="B3044" s="37" t="str">
        <f>"CRS25WT72M21084"</f>
        <v>CRS25WT72M21084</v>
      </c>
      <c r="C3044" s="38">
        <v>45930</v>
      </c>
      <c r="D3044" s="37" t="s">
        <v>654</v>
      </c>
      <c r="E3044" s="37" t="s">
        <v>62</v>
      </c>
      <c r="F3044" s="37">
        <v>196</v>
      </c>
      <c r="G3044" s="37">
        <v>4</v>
      </c>
      <c r="H3044" s="37">
        <v>196.469314575195</v>
      </c>
      <c r="I3044" s="37">
        <v>5.6425008773803702</v>
      </c>
      <c r="J3044" s="37">
        <v>50.565158843994098</v>
      </c>
      <c r="K3044" s="37">
        <v>4.9195108413696298</v>
      </c>
      <c r="L3044" s="37">
        <v>39.936756134033203</v>
      </c>
      <c r="M3044" s="37">
        <v>0.68860745429992698</v>
      </c>
      <c r="N3044" s="37">
        <v>9.5582246780395508</v>
      </c>
      <c r="O3044" s="37">
        <v>0</v>
      </c>
      <c r="P3044" s="37">
        <v>0</v>
      </c>
      <c r="Q3044" s="37">
        <v>1.7579404637217501E-2</v>
      </c>
      <c r="R3044" s="37">
        <v>25</v>
      </c>
      <c r="S3044" s="37">
        <v>1.23946940898895</v>
      </c>
      <c r="T3044" s="37">
        <v>1250.845703125</v>
      </c>
      <c r="U3044" s="37">
        <v>1749.28051757813</v>
      </c>
      <c r="V3044" s="13"/>
      <c r="W3044" s="13"/>
      <c r="X3044" s="13"/>
      <c r="Y3044" s="13"/>
      <c r="Z3044" s="13"/>
      <c r="AA3044" s="13"/>
    </row>
    <row r="3045" spans="1:27" ht="15.75" customHeight="1" x14ac:dyDescent="0.2">
      <c r="A3045" s="13"/>
      <c r="B3045" s="37" t="str">
        <f>"CRS25WT72M21085"</f>
        <v>CRS25WT72M21085</v>
      </c>
      <c r="C3045" s="38">
        <v>45930</v>
      </c>
      <c r="D3045" s="37" t="s">
        <v>655</v>
      </c>
      <c r="E3045" s="37" t="s">
        <v>62</v>
      </c>
      <c r="F3045" s="37">
        <v>199</v>
      </c>
      <c r="G3045" s="37">
        <v>4</v>
      </c>
      <c r="H3045" s="37">
        <v>199.73239135742199</v>
      </c>
      <c r="I3045" s="37">
        <v>5.6123766899108896</v>
      </c>
      <c r="J3045" s="37">
        <v>49.951320648193402</v>
      </c>
      <c r="K3045" s="37">
        <v>4.9219031333923304</v>
      </c>
      <c r="L3045" s="37">
        <v>40.580314636230497</v>
      </c>
      <c r="M3045" s="37">
        <v>0.71245050430297896</v>
      </c>
      <c r="N3045" s="37">
        <v>9.7169733047485405</v>
      </c>
      <c r="O3045" s="37">
        <v>0</v>
      </c>
      <c r="P3045" s="37">
        <v>0</v>
      </c>
      <c r="Q3045" s="37">
        <v>1.50807499885559E-2</v>
      </c>
      <c r="R3045" s="37">
        <v>25</v>
      </c>
      <c r="S3045" s="37">
        <v>1.02607989311218</v>
      </c>
      <c r="T3045" s="37">
        <v>955.58721923828102</v>
      </c>
      <c r="U3045" s="37">
        <v>2020.82019042969</v>
      </c>
      <c r="V3045" s="13"/>
      <c r="W3045" s="13"/>
      <c r="X3045" s="13"/>
      <c r="Y3045" s="13"/>
      <c r="Z3045" s="13"/>
      <c r="AA3045" s="13"/>
    </row>
    <row r="3046" spans="1:27" ht="15.75" customHeight="1" x14ac:dyDescent="0.2">
      <c r="A3046" s="13"/>
      <c r="B3046" s="37" t="str">
        <f>"CRS25WT72M21086"</f>
        <v>CRS25WT72M21086</v>
      </c>
      <c r="C3046" s="38">
        <v>45930</v>
      </c>
      <c r="D3046" s="37" t="s">
        <v>656</v>
      </c>
      <c r="E3046" s="37" t="s">
        <v>62</v>
      </c>
      <c r="F3046" s="37">
        <v>218</v>
      </c>
      <c r="G3046" s="37">
        <v>4</v>
      </c>
      <c r="H3046" s="37">
        <v>218.31658935546901</v>
      </c>
      <c r="I3046" s="37">
        <v>5.64052391052246</v>
      </c>
      <c r="J3046" s="37">
        <v>50.425014495849602</v>
      </c>
      <c r="K3046" s="37">
        <v>5.5747632980346697</v>
      </c>
      <c r="L3046" s="37">
        <v>39.161586761474602</v>
      </c>
      <c r="M3046" s="37">
        <v>0.76757580041885398</v>
      </c>
      <c r="N3046" s="37">
        <v>10.62109375</v>
      </c>
      <c r="O3046" s="37">
        <v>0</v>
      </c>
      <c r="P3046" s="37">
        <v>0</v>
      </c>
      <c r="Q3046" s="37">
        <v>2.6974074542522399E-2</v>
      </c>
      <c r="R3046" s="37">
        <v>25</v>
      </c>
      <c r="S3046" s="37">
        <v>1.3537410497665401</v>
      </c>
      <c r="T3046" s="37">
        <v>1144.44323730469</v>
      </c>
      <c r="U3046" s="37">
        <v>837.51470947265602</v>
      </c>
      <c r="V3046" s="13"/>
      <c r="W3046" s="13"/>
      <c r="X3046" s="13"/>
      <c r="Y3046" s="13"/>
      <c r="Z3046" s="13"/>
      <c r="AA3046" s="13"/>
    </row>
    <row r="3047" spans="1:27" ht="15.75" customHeight="1" x14ac:dyDescent="0.2">
      <c r="A3047" s="13"/>
      <c r="B3047" s="37" t="str">
        <f>"CRS25WT72M21087"</f>
        <v>CRS25WT72M21087</v>
      </c>
      <c r="C3047" s="38">
        <v>45930</v>
      </c>
      <c r="D3047" s="37" t="s">
        <v>657</v>
      </c>
      <c r="E3047" s="37" t="s">
        <v>62</v>
      </c>
      <c r="F3047" s="37">
        <v>196</v>
      </c>
      <c r="G3047" s="37">
        <v>4</v>
      </c>
      <c r="H3047" s="37">
        <v>196.640701293945</v>
      </c>
      <c r="I3047" s="37">
        <v>5.7776379585266104</v>
      </c>
      <c r="J3047" s="37">
        <v>51.197536468505902</v>
      </c>
      <c r="K3047" s="37">
        <v>5.0326452255248997</v>
      </c>
      <c r="L3047" s="37">
        <v>39.073028564453097</v>
      </c>
      <c r="M3047" s="37">
        <v>0.66477400064468395</v>
      </c>
      <c r="N3047" s="37">
        <v>9.5665626525878906</v>
      </c>
      <c r="O3047" s="37">
        <v>0</v>
      </c>
      <c r="P3047" s="37">
        <v>0</v>
      </c>
      <c r="Q3047" s="37">
        <v>2.3015873506665199E-2</v>
      </c>
      <c r="R3047" s="37">
        <v>25</v>
      </c>
      <c r="S3047" s="37">
        <v>1.53831326961517</v>
      </c>
      <c r="T3047" s="37">
        <v>1584.91259765625</v>
      </c>
      <c r="U3047" s="37">
        <v>9999</v>
      </c>
      <c r="V3047" s="13"/>
      <c r="W3047" s="13"/>
      <c r="X3047" s="13"/>
      <c r="Y3047" s="13"/>
      <c r="Z3047" s="13"/>
      <c r="AA3047" s="13"/>
    </row>
    <row r="3048" spans="1:27" ht="15.75" customHeight="1" x14ac:dyDescent="0.2">
      <c r="A3048" s="13"/>
      <c r="B3048" s="37" t="str">
        <f>"CRS25WT72M21088"</f>
        <v>CRS25WT72M21088</v>
      </c>
      <c r="C3048" s="38">
        <v>45930</v>
      </c>
      <c r="D3048" s="37" t="s">
        <v>658</v>
      </c>
      <c r="E3048" s="37" t="s">
        <v>62</v>
      </c>
      <c r="F3048" s="37">
        <v>196</v>
      </c>
      <c r="G3048" s="37">
        <v>4</v>
      </c>
      <c r="H3048" s="37">
        <v>196.46743774414099</v>
      </c>
      <c r="I3048" s="37">
        <v>5.5546774864196804</v>
      </c>
      <c r="J3048" s="37">
        <v>50.222976684570298</v>
      </c>
      <c r="K3048" s="37">
        <v>4.8732247352600098</v>
      </c>
      <c r="L3048" s="37">
        <v>40.315696716308601</v>
      </c>
      <c r="M3048" s="37">
        <v>0.70425391197204601</v>
      </c>
      <c r="N3048" s="37">
        <v>9.5581340789794904</v>
      </c>
      <c r="O3048" s="37">
        <v>0</v>
      </c>
      <c r="P3048" s="37">
        <v>0</v>
      </c>
      <c r="Q3048" s="37">
        <v>1.3015870004892301E-2</v>
      </c>
      <c r="R3048" s="37">
        <v>25</v>
      </c>
      <c r="S3048" s="37">
        <v>1.1236042976379399</v>
      </c>
      <c r="T3048" s="37">
        <v>1135.11193847656</v>
      </c>
      <c r="U3048" s="37">
        <v>1617.66247558594</v>
      </c>
      <c r="V3048" s="13"/>
      <c r="W3048" s="13"/>
      <c r="X3048" s="13"/>
      <c r="Y3048" s="13"/>
      <c r="Z3048" s="13"/>
      <c r="AA3048" s="13"/>
    </row>
    <row r="3049" spans="1:27" ht="15.75" customHeight="1" x14ac:dyDescent="0.2">
      <c r="A3049" s="13"/>
      <c r="B3049" s="37" t="str">
        <f>"CRS25WT72M21089"</f>
        <v>CRS25WT72M21089</v>
      </c>
      <c r="C3049" s="38">
        <v>45930</v>
      </c>
      <c r="D3049" s="37" t="s">
        <v>659</v>
      </c>
      <c r="E3049" s="37" t="s">
        <v>62</v>
      </c>
      <c r="F3049" s="37">
        <v>196</v>
      </c>
      <c r="G3049" s="37">
        <v>4</v>
      </c>
      <c r="H3049" s="37">
        <v>196.03210449218699</v>
      </c>
      <c r="I3049" s="37">
        <v>5.6154813766479501</v>
      </c>
      <c r="J3049" s="37">
        <v>50.050563812255902</v>
      </c>
      <c r="K3049" s="37">
        <v>4.8790798187255904</v>
      </c>
      <c r="L3049" s="37">
        <v>40.178089141845703</v>
      </c>
      <c r="M3049" s="37">
        <v>0.69747918844223</v>
      </c>
      <c r="N3049" s="37">
        <v>9.5369548797607404</v>
      </c>
      <c r="O3049" s="37">
        <v>0</v>
      </c>
      <c r="P3049" s="37">
        <v>0</v>
      </c>
      <c r="Q3049" s="37">
        <v>1.11408736556768E-2</v>
      </c>
      <c r="R3049" s="37">
        <v>25</v>
      </c>
      <c r="S3049" s="37">
        <v>1.0956995487213099</v>
      </c>
      <c r="T3049" s="37">
        <v>1088.49108886719</v>
      </c>
      <c r="U3049" s="37">
        <v>1360.29223632812</v>
      </c>
      <c r="V3049" s="13"/>
      <c r="W3049" s="13"/>
      <c r="X3049" s="13"/>
      <c r="Y3049" s="13"/>
      <c r="Z3049" s="13"/>
      <c r="AA3049" s="13"/>
    </row>
    <row r="3050" spans="1:27" ht="15.75" customHeight="1" x14ac:dyDescent="0.2">
      <c r="A3050" s="13"/>
      <c r="B3050" s="37" t="str">
        <f>"CRS25WT72M21090"</f>
        <v>CRS25WT72M21090</v>
      </c>
      <c r="C3050" s="38">
        <v>45931</v>
      </c>
      <c r="D3050" s="37" t="s">
        <v>660</v>
      </c>
      <c r="E3050" s="37" t="s">
        <v>62</v>
      </c>
      <c r="F3050" s="37">
        <v>222</v>
      </c>
      <c r="G3050" s="37">
        <v>4</v>
      </c>
      <c r="H3050" s="37">
        <v>222.95750427246099</v>
      </c>
      <c r="I3050" s="37">
        <v>5.5740661621093697</v>
      </c>
      <c r="J3050" s="37">
        <v>49.498588562011697</v>
      </c>
      <c r="K3050" s="37">
        <v>5.6003379821777299</v>
      </c>
      <c r="L3050" s="37">
        <v>39.811435699462898</v>
      </c>
      <c r="M3050" s="37">
        <v>0.80808520317077603</v>
      </c>
      <c r="N3050" s="37">
        <v>10.846874237060501</v>
      </c>
      <c r="O3050" s="37">
        <v>0</v>
      </c>
      <c r="P3050" s="37">
        <v>0</v>
      </c>
      <c r="Q3050" s="37">
        <v>9.71394553780556E-2</v>
      </c>
      <c r="R3050" s="37">
        <v>25</v>
      </c>
      <c r="S3050" s="37">
        <v>1.0564229488372801</v>
      </c>
      <c r="T3050" s="37">
        <v>798.45159912109398</v>
      </c>
      <c r="U3050" s="37">
        <v>1441.28247070313</v>
      </c>
      <c r="V3050" s="13"/>
      <c r="W3050" s="13"/>
      <c r="X3050" s="13"/>
      <c r="Y3050" s="13"/>
      <c r="Z3050" s="13"/>
      <c r="AA3050" s="13"/>
    </row>
    <row r="3051" spans="1:27" ht="15.75" customHeight="1" x14ac:dyDescent="0.2">
      <c r="A3051" s="13"/>
      <c r="B3051" s="37" t="str">
        <f>"CRS25WT72M21091"</f>
        <v>CRS25WT72M21091</v>
      </c>
      <c r="C3051" s="38">
        <v>45930</v>
      </c>
      <c r="D3051" s="37" t="s">
        <v>661</v>
      </c>
      <c r="E3051" s="37" t="s">
        <v>62</v>
      </c>
      <c r="F3051" s="37">
        <v>198</v>
      </c>
      <c r="G3051" s="37">
        <v>4</v>
      </c>
      <c r="H3051" s="37">
        <v>198.30731201171901</v>
      </c>
      <c r="I3051" s="37">
        <v>5.6328291893005398</v>
      </c>
      <c r="J3051" s="37">
        <v>50.020950317382798</v>
      </c>
      <c r="K3051" s="37">
        <v>4.92041110992432</v>
      </c>
      <c r="L3051" s="37">
        <v>40.302993774414098</v>
      </c>
      <c r="M3051" s="37">
        <v>0.70381772518158003</v>
      </c>
      <c r="N3051" s="37">
        <v>9.64764308929443</v>
      </c>
      <c r="O3051" s="37">
        <v>0</v>
      </c>
      <c r="P3051" s="37">
        <v>0</v>
      </c>
      <c r="Q3051" s="37">
        <v>1.82538088411093E-2</v>
      </c>
      <c r="R3051" s="37">
        <v>25</v>
      </c>
      <c r="S3051" s="37">
        <v>1.06207811832428</v>
      </c>
      <c r="T3051" s="37">
        <v>1002.68084716797</v>
      </c>
      <c r="U3051" s="37">
        <v>1800.51281738281</v>
      </c>
      <c r="V3051" s="13"/>
      <c r="W3051" s="13"/>
      <c r="X3051" s="13"/>
      <c r="Y3051" s="13"/>
      <c r="Z3051" s="13"/>
      <c r="AA3051" s="13"/>
    </row>
    <row r="3052" spans="1:27" ht="15.75" customHeight="1" x14ac:dyDescent="0.2">
      <c r="A3052" s="13"/>
      <c r="B3052" s="37" t="str">
        <f>"CRS25WT72M21092"</f>
        <v>CRS25WT72M21092</v>
      </c>
      <c r="C3052" s="38">
        <v>45930</v>
      </c>
      <c r="D3052" s="37" t="s">
        <v>662</v>
      </c>
      <c r="E3052" s="37" t="s">
        <v>62</v>
      </c>
      <c r="F3052" s="37">
        <v>196</v>
      </c>
      <c r="G3052" s="37">
        <v>4</v>
      </c>
      <c r="H3052" s="37">
        <v>196.82752990722699</v>
      </c>
      <c r="I3052" s="37">
        <v>5.6642723083496103</v>
      </c>
      <c r="J3052" s="37">
        <v>50.565593719482401</v>
      </c>
      <c r="K3052" s="37">
        <v>4.9492063522338903</v>
      </c>
      <c r="L3052" s="37">
        <v>39.769515991210902</v>
      </c>
      <c r="M3052" s="37">
        <v>0.68720549345016502</v>
      </c>
      <c r="N3052" s="37">
        <v>9.5756521224975604</v>
      </c>
      <c r="O3052" s="37">
        <v>0</v>
      </c>
      <c r="P3052" s="37">
        <v>0</v>
      </c>
      <c r="Q3052" s="37">
        <v>1.1626983992755399E-2</v>
      </c>
      <c r="R3052" s="37">
        <v>25</v>
      </c>
      <c r="S3052" s="37">
        <v>1.2484143972396899</v>
      </c>
      <c r="T3052" s="37">
        <v>1332.07165527344</v>
      </c>
      <c r="U3052" s="37">
        <v>1477.2958984375</v>
      </c>
      <c r="V3052" s="13"/>
      <c r="W3052" s="13"/>
      <c r="X3052" s="13"/>
      <c r="Y3052" s="13"/>
      <c r="Z3052" s="13"/>
      <c r="AA3052" s="13"/>
    </row>
    <row r="3053" spans="1:27" ht="15.75" customHeight="1" x14ac:dyDescent="0.2">
      <c r="A3053" s="13"/>
      <c r="B3053" s="37" t="str">
        <f>"CRS25WT72M21093"</f>
        <v>CRS25WT72M21093</v>
      </c>
      <c r="C3053" s="38">
        <v>45930</v>
      </c>
      <c r="D3053" s="37" t="s">
        <v>663</v>
      </c>
      <c r="E3053" s="37" t="s">
        <v>62</v>
      </c>
      <c r="F3053" s="37">
        <v>218</v>
      </c>
      <c r="G3053" s="37">
        <v>4</v>
      </c>
      <c r="H3053" s="37">
        <v>218.71455383300801</v>
      </c>
      <c r="I3053" s="37">
        <v>5.6819782257080096</v>
      </c>
      <c r="J3053" s="37">
        <v>50.265743255615199</v>
      </c>
      <c r="K3053" s="37">
        <v>5.5731225013732901</v>
      </c>
      <c r="L3053" s="37">
        <v>39.244529724121101</v>
      </c>
      <c r="M3053" s="37">
        <v>0.76578348875045799</v>
      </c>
      <c r="N3053" s="37">
        <v>10.640455245971699</v>
      </c>
      <c r="O3053" s="37">
        <v>0</v>
      </c>
      <c r="P3053" s="37">
        <v>0</v>
      </c>
      <c r="Q3053" s="37">
        <v>1.66074521839619E-2</v>
      </c>
      <c r="R3053" s="37">
        <v>25</v>
      </c>
      <c r="S3053" s="37">
        <v>1.2889862060546899</v>
      </c>
      <c r="T3053" s="37">
        <v>1105.74572753906</v>
      </c>
      <c r="U3053" s="37">
        <v>974.86407470703102</v>
      </c>
      <c r="V3053" s="13"/>
      <c r="W3053" s="13"/>
      <c r="X3053" s="13"/>
      <c r="Y3053" s="13"/>
      <c r="Z3053" s="13"/>
      <c r="AA3053" s="13"/>
    </row>
    <row r="3054" spans="1:27" ht="15.75" customHeight="1" x14ac:dyDescent="0.2">
      <c r="A3054" s="13"/>
      <c r="B3054" s="37" t="str">
        <f>"CRS25WT72M21094"</f>
        <v>CRS25WT72M21094</v>
      </c>
      <c r="C3054" s="38">
        <v>45930</v>
      </c>
      <c r="D3054" s="37" t="s">
        <v>664</v>
      </c>
      <c r="E3054" s="37" t="s">
        <v>62</v>
      </c>
      <c r="F3054" s="37">
        <v>216</v>
      </c>
      <c r="G3054" s="37">
        <v>4</v>
      </c>
      <c r="H3054" s="37">
        <v>216.458084106445</v>
      </c>
      <c r="I3054" s="37">
        <v>5.6147003173828098</v>
      </c>
      <c r="J3054" s="37">
        <v>50.298583984375</v>
      </c>
      <c r="K3054" s="37">
        <v>5.5022516250610298</v>
      </c>
      <c r="L3054" s="37">
        <v>39.339912414550803</v>
      </c>
      <c r="M3054" s="37">
        <v>0.76646345853805498</v>
      </c>
      <c r="N3054" s="37">
        <v>10.530677795410201</v>
      </c>
      <c r="O3054" s="37">
        <v>0</v>
      </c>
      <c r="P3054" s="37">
        <v>0</v>
      </c>
      <c r="Q3054" s="37">
        <v>1.1626983992755399E-2</v>
      </c>
      <c r="R3054" s="37">
        <v>25</v>
      </c>
      <c r="S3054" s="37">
        <v>1.29659819602966</v>
      </c>
      <c r="T3054" s="37">
        <v>1108.75817871094</v>
      </c>
      <c r="U3054" s="37">
        <v>1187.91394042969</v>
      </c>
      <c r="V3054" s="13"/>
      <c r="W3054" s="13"/>
      <c r="X3054" s="13"/>
      <c r="Y3054" s="13"/>
      <c r="Z3054" s="13"/>
      <c r="AA3054" s="13"/>
    </row>
    <row r="3055" spans="1:27" ht="15.75" customHeight="1" x14ac:dyDescent="0.2">
      <c r="A3055" s="13"/>
      <c r="B3055" s="37" t="str">
        <f>"CRS25WT72M21095"</f>
        <v>CRS25WT72M21095</v>
      </c>
      <c r="C3055" s="38">
        <v>45930</v>
      </c>
      <c r="D3055" s="37" t="s">
        <v>665</v>
      </c>
      <c r="E3055" s="37" t="s">
        <v>62</v>
      </c>
      <c r="F3055" s="37">
        <v>217</v>
      </c>
      <c r="G3055" s="37">
        <v>4</v>
      </c>
      <c r="H3055" s="37">
        <v>217.543380737305</v>
      </c>
      <c r="I3055" s="37">
        <v>5.6173758506774902</v>
      </c>
      <c r="J3055" s="37">
        <v>50.312026977539098</v>
      </c>
      <c r="K3055" s="37">
        <v>5.5409369468689</v>
      </c>
      <c r="L3055" s="37">
        <v>39.261119842529297</v>
      </c>
      <c r="M3055" s="37">
        <v>0.769733846187592</v>
      </c>
      <c r="N3055" s="37">
        <v>10.583477973938001</v>
      </c>
      <c r="O3055" s="37">
        <v>0</v>
      </c>
      <c r="P3055" s="37">
        <v>0</v>
      </c>
      <c r="Q3055" s="37">
        <v>2.2281747311353701E-2</v>
      </c>
      <c r="R3055" s="37">
        <v>25</v>
      </c>
      <c r="S3055" s="37">
        <v>1.2959858179092401</v>
      </c>
      <c r="T3055" s="37">
        <v>1110.03796386719</v>
      </c>
      <c r="U3055" s="37">
        <v>976.96868896484398</v>
      </c>
      <c r="V3055" s="13"/>
      <c r="W3055" s="13"/>
      <c r="X3055" s="13"/>
      <c r="Y3055" s="13"/>
      <c r="Z3055" s="13"/>
      <c r="AA3055" s="13"/>
    </row>
    <row r="3056" spans="1:27" ht="15.75" customHeight="1" x14ac:dyDescent="0.2">
      <c r="A3056" s="13"/>
      <c r="B3056" s="37" t="str">
        <f>"CRS25WT72M21096"</f>
        <v>CRS25WT72M21096</v>
      </c>
      <c r="C3056" s="38">
        <v>45930</v>
      </c>
      <c r="D3056" s="37" t="s">
        <v>666</v>
      </c>
      <c r="E3056" s="37" t="s">
        <v>62</v>
      </c>
      <c r="F3056" s="37">
        <v>217</v>
      </c>
      <c r="G3056" s="37">
        <v>4</v>
      </c>
      <c r="H3056" s="37">
        <v>217.60028076171901</v>
      </c>
      <c r="I3056" s="37">
        <v>5.6075282096862802</v>
      </c>
      <c r="J3056" s="37">
        <v>50.1917915344238</v>
      </c>
      <c r="K3056" s="37">
        <v>5.5141372680664098</v>
      </c>
      <c r="L3056" s="37">
        <v>39.462253570556598</v>
      </c>
      <c r="M3056" s="37">
        <v>0.77313488721847501</v>
      </c>
      <c r="N3056" s="37">
        <v>10.586245536804199</v>
      </c>
      <c r="O3056" s="37">
        <v>0</v>
      </c>
      <c r="P3056" s="37">
        <v>0</v>
      </c>
      <c r="Q3056" s="37">
        <v>2.8253966942429501E-2</v>
      </c>
      <c r="R3056" s="37">
        <v>25</v>
      </c>
      <c r="S3056" s="37">
        <v>1.25145816802979</v>
      </c>
      <c r="T3056" s="37">
        <v>1051.44177246094</v>
      </c>
      <c r="U3056" s="37">
        <v>1321.77404785156</v>
      </c>
      <c r="V3056" s="13"/>
      <c r="W3056" s="13"/>
      <c r="X3056" s="13"/>
      <c r="Y3056" s="13"/>
      <c r="Z3056" s="13"/>
      <c r="AA3056" s="13"/>
    </row>
    <row r="3057" spans="1:27" ht="15.75" customHeight="1" x14ac:dyDescent="0.2">
      <c r="A3057" s="13"/>
      <c r="B3057" s="37" t="str">
        <f>"CRS25WT72M21097"</f>
        <v>CRS25WT72M21097</v>
      </c>
      <c r="C3057" s="38">
        <v>45930</v>
      </c>
      <c r="D3057" s="37" t="s">
        <v>667</v>
      </c>
      <c r="E3057" s="37" t="s">
        <v>62</v>
      </c>
      <c r="F3057" s="37">
        <v>216</v>
      </c>
      <c r="G3057" s="37">
        <v>4</v>
      </c>
      <c r="H3057" s="37">
        <v>216.78639221191401</v>
      </c>
      <c r="I3057" s="37">
        <v>5.5947542190551802</v>
      </c>
      <c r="J3057" s="37">
        <v>50.199901580810497</v>
      </c>
      <c r="K3057" s="37">
        <v>5.5013175010681197</v>
      </c>
      <c r="L3057" s="37">
        <v>39.4062690734863</v>
      </c>
      <c r="M3057" s="37">
        <v>0.77187705039978005</v>
      </c>
      <c r="N3057" s="37">
        <v>10.5466499328613</v>
      </c>
      <c r="O3057" s="37">
        <v>0</v>
      </c>
      <c r="P3057" s="37">
        <v>0</v>
      </c>
      <c r="Q3057" s="37">
        <v>1.6031747683882699E-2</v>
      </c>
      <c r="R3057" s="37">
        <v>25</v>
      </c>
      <c r="S3057" s="37">
        <v>1.26716196537018</v>
      </c>
      <c r="T3057" s="37">
        <v>1044.9140625</v>
      </c>
      <c r="U3057" s="37">
        <v>1923.52978515625</v>
      </c>
      <c r="V3057" s="13"/>
      <c r="W3057" s="13"/>
      <c r="X3057" s="13"/>
      <c r="Y3057" s="13"/>
      <c r="Z3057" s="13"/>
      <c r="AA3057" s="13"/>
    </row>
    <row r="3058" spans="1:27" ht="15.75" customHeight="1" x14ac:dyDescent="0.2">
      <c r="A3058" s="13"/>
      <c r="B3058" s="37" t="str">
        <f>"CRS25WT72M21098"</f>
        <v>CRS25WT72M21098</v>
      </c>
      <c r="C3058" s="38">
        <v>45931</v>
      </c>
      <c r="D3058" s="37" t="s">
        <v>668</v>
      </c>
      <c r="E3058" s="37" t="s">
        <v>62</v>
      </c>
      <c r="F3058" s="37">
        <v>223</v>
      </c>
      <c r="G3058" s="37">
        <v>4</v>
      </c>
      <c r="H3058" s="37">
        <v>223.79675292968699</v>
      </c>
      <c r="I3058" s="37">
        <v>5.5691666603088397</v>
      </c>
      <c r="J3058" s="37">
        <v>49.625209808349602</v>
      </c>
      <c r="K3058" s="37">
        <v>5.6237463951110804</v>
      </c>
      <c r="L3058" s="37">
        <v>39.794960021972699</v>
      </c>
      <c r="M3058" s="37">
        <v>0.80976909399032604</v>
      </c>
      <c r="N3058" s="37">
        <v>10.8877038955688</v>
      </c>
      <c r="O3058" s="37">
        <v>0</v>
      </c>
      <c r="P3058" s="37">
        <v>0</v>
      </c>
      <c r="Q3058" s="37">
        <v>4.85714226961136E-2</v>
      </c>
      <c r="R3058" s="37">
        <v>25</v>
      </c>
      <c r="S3058" s="37">
        <v>1.1280130147934</v>
      </c>
      <c r="T3058" s="37">
        <v>833.86340332031205</v>
      </c>
      <c r="U3058" s="37">
        <v>1322.126953125</v>
      </c>
      <c r="V3058" s="13"/>
      <c r="W3058" s="13"/>
      <c r="X3058" s="13"/>
      <c r="Y3058" s="13"/>
      <c r="Z3058" s="13"/>
      <c r="AA3058" s="13"/>
    </row>
    <row r="3059" spans="1:27" ht="15.75" customHeight="1" x14ac:dyDescent="0.2">
      <c r="A3059" s="13"/>
      <c r="B3059" s="37" t="str">
        <f>"CRS25WT72M21099"</f>
        <v>CRS25WT72M21099</v>
      </c>
      <c r="C3059" s="38">
        <v>45930</v>
      </c>
      <c r="D3059" s="37" t="s">
        <v>669</v>
      </c>
      <c r="E3059" s="37" t="s">
        <v>62</v>
      </c>
      <c r="F3059" s="37">
        <v>217</v>
      </c>
      <c r="G3059" s="37">
        <v>4</v>
      </c>
      <c r="H3059" s="37">
        <v>217.46983337402301</v>
      </c>
      <c r="I3059" s="37">
        <v>5.4480171203613299</v>
      </c>
      <c r="J3059" s="37">
        <v>50.022064208984403</v>
      </c>
      <c r="K3059" s="37">
        <v>5.5753216743469203</v>
      </c>
      <c r="L3059" s="37">
        <v>39.005790710449197</v>
      </c>
      <c r="M3059" s="37">
        <v>0.79799276590347301</v>
      </c>
      <c r="N3059" s="37">
        <v>10.5798997879028</v>
      </c>
      <c r="O3059" s="37">
        <v>0</v>
      </c>
      <c r="P3059" s="37">
        <v>0</v>
      </c>
      <c r="Q3059" s="37">
        <v>3.6448489874601399E-2</v>
      </c>
      <c r="R3059" s="37">
        <v>25</v>
      </c>
      <c r="S3059" s="37">
        <v>1.36026728153229</v>
      </c>
      <c r="T3059" s="37">
        <v>955.97186279296898</v>
      </c>
      <c r="U3059" s="37">
        <v>2265.8525390625</v>
      </c>
      <c r="V3059" s="13"/>
      <c r="W3059" s="13"/>
      <c r="X3059" s="13"/>
      <c r="Y3059" s="13"/>
      <c r="Z3059" s="13"/>
      <c r="AA3059" s="13"/>
    </row>
    <row r="3060" spans="1:27" ht="15.75" customHeight="1" x14ac:dyDescent="0.2">
      <c r="A3060" s="13"/>
      <c r="B3060" s="37" t="str">
        <f>"CRS25WT72M21100"</f>
        <v>CRS25WT72M21100</v>
      </c>
      <c r="C3060" s="38">
        <v>45931</v>
      </c>
      <c r="D3060" s="37" t="s">
        <v>670</v>
      </c>
      <c r="E3060" s="37" t="s">
        <v>62</v>
      </c>
      <c r="F3060" s="37">
        <v>223</v>
      </c>
      <c r="G3060" s="37">
        <v>4</v>
      </c>
      <c r="H3060" s="37">
        <v>223.18646240234401</v>
      </c>
      <c r="I3060" s="37">
        <v>5.5743713378906303</v>
      </c>
      <c r="J3060" s="37">
        <v>49.552040100097699</v>
      </c>
      <c r="K3060" s="37">
        <v>5.6165480613708496</v>
      </c>
      <c r="L3060" s="37">
        <v>39.737300872802699</v>
      </c>
      <c r="M3060" s="37">
        <v>0.80799823999404896</v>
      </c>
      <c r="N3060" s="37">
        <v>10.8580131530762</v>
      </c>
      <c r="O3060" s="37">
        <v>0</v>
      </c>
      <c r="P3060" s="37">
        <v>0</v>
      </c>
      <c r="Q3060" s="37">
        <v>6.9325357675552396E-2</v>
      </c>
      <c r="R3060" s="37">
        <v>25</v>
      </c>
      <c r="S3060" s="37">
        <v>1.09743452072144</v>
      </c>
      <c r="T3060" s="37">
        <v>799.32171630859398</v>
      </c>
      <c r="U3060" s="37">
        <v>1583.79284667969</v>
      </c>
      <c r="V3060" s="13"/>
      <c r="W3060" s="13"/>
      <c r="X3060" s="13"/>
      <c r="Y3060" s="13"/>
      <c r="Z3060" s="13"/>
      <c r="AA3060" s="13"/>
    </row>
    <row r="3061" spans="1:27" ht="15.75" customHeight="1" x14ac:dyDescent="0.2">
      <c r="A3061" s="13"/>
      <c r="B3061" s="37" t="str">
        <f>"CRS25WT72M21101"</f>
        <v>CRS25WT72M21101</v>
      </c>
      <c r="C3061" s="38">
        <v>45931</v>
      </c>
      <c r="D3061" s="37" t="s">
        <v>671</v>
      </c>
      <c r="E3061" s="37" t="s">
        <v>62</v>
      </c>
      <c r="F3061" s="37">
        <v>222</v>
      </c>
      <c r="G3061" s="37">
        <v>4</v>
      </c>
      <c r="H3061" s="37">
        <v>222.74035644531301</v>
      </c>
      <c r="I3061" s="37">
        <v>5.5860166549682599</v>
      </c>
      <c r="J3061" s="37">
        <v>49.688323974609403</v>
      </c>
      <c r="K3061" s="37">
        <v>5.6389269828796396</v>
      </c>
      <c r="L3061" s="37">
        <v>39.50048828125</v>
      </c>
      <c r="M3061" s="37">
        <v>0.80249500274658203</v>
      </c>
      <c r="N3061" s="37">
        <v>10.836310386657701</v>
      </c>
      <c r="O3061" s="37">
        <v>0</v>
      </c>
      <c r="P3061" s="37">
        <v>0</v>
      </c>
      <c r="Q3061" s="37">
        <v>8.3333015441894503E-2</v>
      </c>
      <c r="R3061" s="37">
        <v>25</v>
      </c>
      <c r="S3061" s="37">
        <v>1.17370116710663</v>
      </c>
      <c r="T3061" s="37">
        <v>899.299072265625</v>
      </c>
      <c r="U3061" s="37">
        <v>1140.17333984375</v>
      </c>
      <c r="V3061" s="13"/>
      <c r="W3061" s="13"/>
      <c r="X3061" s="13"/>
      <c r="Y3061" s="13"/>
      <c r="Z3061" s="13"/>
      <c r="AA3061" s="13"/>
    </row>
    <row r="3062" spans="1:27" ht="15.75" customHeight="1" x14ac:dyDescent="0.2">
      <c r="A3062" s="13"/>
      <c r="B3062" s="37" t="str">
        <f>"CRS25WT72M21102"</f>
        <v>CRS25WT72M21102</v>
      </c>
      <c r="C3062" s="38">
        <v>45930</v>
      </c>
      <c r="D3062" s="37" t="s">
        <v>672</v>
      </c>
      <c r="E3062" s="37" t="s">
        <v>62</v>
      </c>
      <c r="F3062" s="37">
        <v>220</v>
      </c>
      <c r="G3062" s="37">
        <v>4</v>
      </c>
      <c r="H3062" s="37">
        <v>220.28645324707</v>
      </c>
      <c r="I3062" s="37">
        <v>5.5855231285095197</v>
      </c>
      <c r="J3062" s="37">
        <v>49.775714874267599</v>
      </c>
      <c r="K3062" s="37">
        <v>5.5189867019653303</v>
      </c>
      <c r="L3062" s="37">
        <v>39.914295196533203</v>
      </c>
      <c r="M3062" s="37">
        <v>0.792330622673035</v>
      </c>
      <c r="N3062" s="37">
        <v>10.7169275283813</v>
      </c>
      <c r="O3062" s="37">
        <v>0</v>
      </c>
      <c r="P3062" s="37">
        <v>0</v>
      </c>
      <c r="Q3062" s="37">
        <v>3.9514232426881797E-2</v>
      </c>
      <c r="R3062" s="37">
        <v>25</v>
      </c>
      <c r="S3062" s="37">
        <v>1.10812652111053</v>
      </c>
      <c r="T3062" s="37">
        <v>857.79901123046898</v>
      </c>
      <c r="U3062" s="37">
        <v>1382.07336425781</v>
      </c>
      <c r="V3062" s="13"/>
      <c r="W3062" s="13"/>
      <c r="X3062" s="13"/>
      <c r="Y3062" s="13"/>
      <c r="Z3062" s="13"/>
      <c r="AA3062" s="13"/>
    </row>
    <row r="3063" spans="1:27" ht="15.75" customHeight="1" x14ac:dyDescent="0.2">
      <c r="A3063" s="13"/>
      <c r="B3063" s="37" t="str">
        <f>"CRS25WT72M21103"</f>
        <v>CRS25WT72M21103</v>
      </c>
      <c r="C3063" s="38">
        <v>45930</v>
      </c>
      <c r="D3063" s="37" t="s">
        <v>673</v>
      </c>
      <c r="E3063" s="37" t="s">
        <v>62</v>
      </c>
      <c r="F3063" s="37">
        <v>217</v>
      </c>
      <c r="G3063" s="37">
        <v>4</v>
      </c>
      <c r="H3063" s="37">
        <v>217.25440979003901</v>
      </c>
      <c r="I3063" s="37">
        <v>5.5535511970520002</v>
      </c>
      <c r="J3063" s="37">
        <v>49.4245796203613</v>
      </c>
      <c r="K3063" s="37">
        <v>5.5068197250366202</v>
      </c>
      <c r="L3063" s="37">
        <v>39.4518852233887</v>
      </c>
      <c r="M3063" s="37">
        <v>0.79150712490081798</v>
      </c>
      <c r="N3063" s="37">
        <v>10.569418907165501</v>
      </c>
      <c r="O3063" s="37">
        <v>0</v>
      </c>
      <c r="P3063" s="37">
        <v>0</v>
      </c>
      <c r="Q3063" s="37">
        <v>3.5415433347225203E-2</v>
      </c>
      <c r="R3063" s="37">
        <v>25</v>
      </c>
      <c r="S3063" s="37">
        <v>1.1508921384811399</v>
      </c>
      <c r="T3063" s="37">
        <v>850.51281738281295</v>
      </c>
      <c r="U3063" s="37">
        <v>3083.35229492188</v>
      </c>
      <c r="V3063" s="13"/>
      <c r="W3063" s="13"/>
      <c r="X3063" s="13"/>
      <c r="Y3063" s="13"/>
      <c r="Z3063" s="13"/>
      <c r="AA3063" s="13"/>
    </row>
    <row r="3064" spans="1:27" ht="15.75" customHeight="1" x14ac:dyDescent="0.2">
      <c r="A3064" s="13"/>
      <c r="B3064" s="37" t="str">
        <f>"CRS25WT72M21104"</f>
        <v>CRS25WT72M21104</v>
      </c>
      <c r="C3064" s="38">
        <v>45930</v>
      </c>
      <c r="D3064" s="37" t="s">
        <v>674</v>
      </c>
      <c r="E3064" s="37" t="s">
        <v>62</v>
      </c>
      <c r="F3064" s="37">
        <v>221</v>
      </c>
      <c r="G3064" s="37">
        <v>4</v>
      </c>
      <c r="H3064" s="37">
        <v>221.18359375</v>
      </c>
      <c r="I3064" s="37">
        <v>5.6937923431396502</v>
      </c>
      <c r="J3064" s="37">
        <v>50.447559356689503</v>
      </c>
      <c r="K3064" s="37">
        <v>5.7317366600036603</v>
      </c>
      <c r="L3064" s="37">
        <v>38.589279174804702</v>
      </c>
      <c r="M3064" s="37">
        <v>0.770036160945892</v>
      </c>
      <c r="N3064" s="37">
        <v>10.760573387146</v>
      </c>
      <c r="O3064" s="37">
        <v>0</v>
      </c>
      <c r="P3064" s="37">
        <v>0</v>
      </c>
      <c r="Q3064" s="37">
        <v>2.61118430644274E-2</v>
      </c>
      <c r="R3064" s="37">
        <v>25</v>
      </c>
      <c r="S3064" s="37">
        <v>1.4077553749084499</v>
      </c>
      <c r="T3064" s="37">
        <v>1169.74035644531</v>
      </c>
      <c r="U3064" s="37">
        <v>9999</v>
      </c>
      <c r="V3064" s="13"/>
      <c r="W3064" s="13"/>
      <c r="X3064" s="13"/>
      <c r="Y3064" s="13"/>
      <c r="Z3064" s="13"/>
      <c r="AA3064" s="13"/>
    </row>
    <row r="3065" spans="1:27" ht="15.75" customHeight="1" x14ac:dyDescent="0.2">
      <c r="A3065" s="13"/>
      <c r="B3065" s="37" t="str">
        <f>"CRS25WT72M21105"</f>
        <v>CRS25WT72M21105</v>
      </c>
      <c r="C3065" s="38">
        <v>45930</v>
      </c>
      <c r="D3065" s="37" t="s">
        <v>675</v>
      </c>
      <c r="E3065" s="37" t="s">
        <v>62</v>
      </c>
      <c r="F3065" s="37">
        <v>220</v>
      </c>
      <c r="G3065" s="37">
        <v>4</v>
      </c>
      <c r="H3065" s="37">
        <v>220.07598876953099</v>
      </c>
      <c r="I3065" s="37">
        <v>5.5806455612182599</v>
      </c>
      <c r="J3065" s="37">
        <v>49.684425354003899</v>
      </c>
      <c r="K3065" s="37">
        <v>5.5185880661010698</v>
      </c>
      <c r="L3065" s="37">
        <v>39.879043579101598</v>
      </c>
      <c r="M3065" s="37">
        <v>0.79372113943099998</v>
      </c>
      <c r="N3065" s="37">
        <v>10.706688880920399</v>
      </c>
      <c r="O3065" s="37">
        <v>0</v>
      </c>
      <c r="P3065" s="37">
        <v>0</v>
      </c>
      <c r="Q3065" s="37">
        <v>1.31758423522115E-2</v>
      </c>
      <c r="R3065" s="37">
        <v>25</v>
      </c>
      <c r="S3065" s="37">
        <v>1.0820331573486299</v>
      </c>
      <c r="T3065" s="37">
        <v>850.58850097656295</v>
      </c>
      <c r="U3065" s="37">
        <v>1318.26989746094</v>
      </c>
      <c r="V3065" s="13"/>
      <c r="W3065" s="13"/>
      <c r="X3065" s="13"/>
      <c r="Y3065" s="13"/>
      <c r="Z3065" s="13"/>
      <c r="AA3065" s="13"/>
    </row>
    <row r="3066" spans="1:27" ht="15.75" customHeight="1" x14ac:dyDescent="0.2">
      <c r="A3066" s="13"/>
      <c r="B3066" s="37" t="str">
        <f>"CRS25WT72M21106"</f>
        <v>CRS25WT72M21106</v>
      </c>
      <c r="C3066" s="38">
        <v>45930</v>
      </c>
      <c r="D3066" s="37" t="s">
        <v>676</v>
      </c>
      <c r="E3066" s="37" t="s">
        <v>62</v>
      </c>
      <c r="F3066" s="37">
        <v>214</v>
      </c>
      <c r="G3066" s="37">
        <v>4</v>
      </c>
      <c r="H3066" s="37">
        <v>214.92753601074199</v>
      </c>
      <c r="I3066" s="37">
        <v>5.6247458457946804</v>
      </c>
      <c r="J3066" s="37">
        <v>50.384067535400398</v>
      </c>
      <c r="K3066" s="37">
        <v>5.5101051330566397</v>
      </c>
      <c r="L3066" s="37">
        <v>39.006069183349602</v>
      </c>
      <c r="M3066" s="37">
        <v>0.75839579105377197</v>
      </c>
      <c r="N3066" s="37">
        <v>10.4562168121338</v>
      </c>
      <c r="O3066" s="37">
        <v>0</v>
      </c>
      <c r="P3066" s="37">
        <v>0</v>
      </c>
      <c r="Q3066" s="37">
        <v>2.2043185308575599E-2</v>
      </c>
      <c r="R3066" s="37">
        <v>25</v>
      </c>
      <c r="S3066" s="37">
        <v>1.3970021009445199</v>
      </c>
      <c r="T3066" s="37">
        <v>1171.08666992188</v>
      </c>
      <c r="U3066" s="37">
        <v>362.31765747070301</v>
      </c>
      <c r="V3066" s="13"/>
      <c r="W3066" s="13"/>
      <c r="X3066" s="13"/>
      <c r="Y3066" s="13"/>
      <c r="Z3066" s="13"/>
      <c r="AA3066" s="13"/>
    </row>
    <row r="3067" spans="1:27" ht="15.75" customHeight="1" x14ac:dyDescent="0.2">
      <c r="A3067" s="13"/>
      <c r="B3067" s="37" t="str">
        <f>"CRS25WT72M21107"</f>
        <v>CRS25WT72M21107</v>
      </c>
      <c r="C3067" s="38">
        <v>45930</v>
      </c>
      <c r="D3067" s="37" t="s">
        <v>677</v>
      </c>
      <c r="E3067" s="37" t="s">
        <v>62</v>
      </c>
      <c r="F3067" s="37">
        <v>214</v>
      </c>
      <c r="G3067" s="37">
        <v>4</v>
      </c>
      <c r="H3067" s="37">
        <v>214.42391967773401</v>
      </c>
      <c r="I3067" s="37">
        <v>5.6805562973022496</v>
      </c>
      <c r="J3067" s="37">
        <v>50.444644927978501</v>
      </c>
      <c r="K3067" s="37">
        <v>5.54911231994629</v>
      </c>
      <c r="L3067" s="37">
        <v>38.641117095947301</v>
      </c>
      <c r="M3067" s="37">
        <v>0.748285412788391</v>
      </c>
      <c r="N3067" s="37">
        <v>10.431715965271</v>
      </c>
      <c r="O3067" s="37">
        <v>0</v>
      </c>
      <c r="P3067" s="37">
        <v>0</v>
      </c>
      <c r="Q3067" s="37">
        <v>2.1587301045656201E-2</v>
      </c>
      <c r="R3067" s="37">
        <v>25</v>
      </c>
      <c r="S3067" s="37">
        <v>1.5498961210250899</v>
      </c>
      <c r="T3067" s="37">
        <v>1190.45690917969</v>
      </c>
      <c r="U3067" s="37">
        <v>9999</v>
      </c>
      <c r="V3067" s="13"/>
      <c r="W3067" s="13"/>
      <c r="X3067" s="13"/>
      <c r="Y3067" s="13"/>
      <c r="Z3067" s="13"/>
      <c r="AA3067" s="13"/>
    </row>
    <row r="3068" spans="1:27" ht="15.75" customHeight="1" x14ac:dyDescent="0.2">
      <c r="A3068" s="13"/>
      <c r="B3068" s="37" t="str">
        <f>"CRS25WT72M21108"</f>
        <v>CRS25WT72M21108</v>
      </c>
      <c r="C3068" s="38">
        <v>45930</v>
      </c>
      <c r="D3068" s="37" t="s">
        <v>678</v>
      </c>
      <c r="E3068" s="37" t="s">
        <v>62</v>
      </c>
      <c r="F3068" s="37">
        <v>218</v>
      </c>
      <c r="G3068" s="37">
        <v>4</v>
      </c>
      <c r="H3068" s="37">
        <v>218.53546142578099</v>
      </c>
      <c r="I3068" s="37">
        <v>5.6330990791320801</v>
      </c>
      <c r="J3068" s="37">
        <v>50.292793273925803</v>
      </c>
      <c r="K3068" s="37">
        <v>5.55037641525269</v>
      </c>
      <c r="L3068" s="37">
        <v>39.373092651367202</v>
      </c>
      <c r="M3068" s="37">
        <v>0.77138072252273604</v>
      </c>
      <c r="N3068" s="37">
        <v>10.631742477416999</v>
      </c>
      <c r="O3068" s="37">
        <v>0</v>
      </c>
      <c r="P3068" s="37">
        <v>0</v>
      </c>
      <c r="Q3068" s="37">
        <v>1.6030466184020001E-2</v>
      </c>
      <c r="R3068" s="37">
        <v>25</v>
      </c>
      <c r="S3068" s="37">
        <v>1.2831684350967401</v>
      </c>
      <c r="T3068" s="37">
        <v>1110.66943359375</v>
      </c>
      <c r="U3068" s="37">
        <v>1163.4375</v>
      </c>
      <c r="V3068" s="13"/>
      <c r="W3068" s="13"/>
      <c r="X3068" s="13"/>
      <c r="Y3068" s="13"/>
      <c r="Z3068" s="13"/>
      <c r="AA3068" s="13"/>
    </row>
    <row r="3069" spans="1:27" ht="15.75" customHeight="1" x14ac:dyDescent="0.2">
      <c r="A3069" s="13"/>
      <c r="B3069" s="37" t="str">
        <f>"CRS25WT72M21109"</f>
        <v>CRS25WT72M21109</v>
      </c>
      <c r="C3069" s="38">
        <v>45930</v>
      </c>
      <c r="D3069" s="37" t="s">
        <v>679</v>
      </c>
      <c r="E3069" s="37" t="s">
        <v>62</v>
      </c>
      <c r="F3069" s="37">
        <v>217</v>
      </c>
      <c r="G3069" s="37">
        <v>4</v>
      </c>
      <c r="H3069" s="37">
        <v>217.41743469238301</v>
      </c>
      <c r="I3069" s="37">
        <v>5.65700435638428</v>
      </c>
      <c r="J3069" s="37">
        <v>50.3123970031738</v>
      </c>
      <c r="K3069" s="37">
        <v>5.5386061668395996</v>
      </c>
      <c r="L3069" s="37">
        <v>39.254898071289098</v>
      </c>
      <c r="M3069" s="37">
        <v>0.76389354467392001</v>
      </c>
      <c r="N3069" s="37">
        <v>10.577350616455099</v>
      </c>
      <c r="O3069" s="37">
        <v>0</v>
      </c>
      <c r="P3069" s="37">
        <v>0</v>
      </c>
      <c r="Q3069" s="37">
        <v>2.7785835787653899E-2</v>
      </c>
      <c r="R3069" s="37">
        <v>25</v>
      </c>
      <c r="S3069" s="37">
        <v>1.2984938621521001</v>
      </c>
      <c r="T3069" s="37">
        <v>1131.22143554688</v>
      </c>
      <c r="U3069" s="37">
        <v>880.71014404296898</v>
      </c>
      <c r="V3069" s="13"/>
      <c r="W3069" s="13"/>
      <c r="X3069" s="13"/>
      <c r="Y3069" s="13"/>
      <c r="Z3069" s="13"/>
      <c r="AA3069" s="13"/>
    </row>
    <row r="3070" spans="1:27" ht="15.75" customHeight="1" x14ac:dyDescent="0.2">
      <c r="A3070" s="13"/>
      <c r="B3070" s="37" t="str">
        <f>"CRS25WT72M21110"</f>
        <v>CRS25WT72M21110</v>
      </c>
      <c r="C3070" s="38">
        <v>45930</v>
      </c>
      <c r="D3070" s="37" t="s">
        <v>680</v>
      </c>
      <c r="E3070" s="37" t="s">
        <v>62</v>
      </c>
      <c r="F3070" s="37">
        <v>214</v>
      </c>
      <c r="G3070" s="37">
        <v>4</v>
      </c>
      <c r="H3070" s="37">
        <v>214.53651428222699</v>
      </c>
      <c r="I3070" s="37">
        <v>5.5643749237060502</v>
      </c>
      <c r="J3070" s="37">
        <v>50.378616333007798</v>
      </c>
      <c r="K3070" s="37">
        <v>5.4773688316345197</v>
      </c>
      <c r="L3070" s="37">
        <v>39.167804718017599</v>
      </c>
      <c r="M3070" s="37">
        <v>0.76531213521957397</v>
      </c>
      <c r="N3070" s="37">
        <v>10.4371938705444</v>
      </c>
      <c r="O3070" s="37">
        <v>0</v>
      </c>
      <c r="P3070" s="37">
        <v>0</v>
      </c>
      <c r="Q3070" s="37">
        <v>1.3010796159505801E-2</v>
      </c>
      <c r="R3070" s="37">
        <v>25</v>
      </c>
      <c r="S3070" s="37">
        <v>1.37483823299408</v>
      </c>
      <c r="T3070" s="37">
        <v>1160.13806152344</v>
      </c>
      <c r="U3070" s="37">
        <v>927.33795166015602</v>
      </c>
      <c r="V3070" s="13"/>
      <c r="W3070" s="13"/>
      <c r="X3070" s="13"/>
      <c r="Y3070" s="13"/>
      <c r="Z3070" s="13"/>
      <c r="AA3070" s="13"/>
    </row>
    <row r="3071" spans="1:27" ht="15.75" customHeight="1" x14ac:dyDescent="0.2">
      <c r="A3071" s="13"/>
      <c r="B3071" s="37" t="str">
        <f>"CRS25WT72M21111"</f>
        <v>CRS25WT72M21111</v>
      </c>
      <c r="C3071" s="38">
        <v>45930</v>
      </c>
      <c r="D3071" s="37" t="s">
        <v>681</v>
      </c>
      <c r="E3071" s="37" t="s">
        <v>62</v>
      </c>
      <c r="F3071" s="37">
        <v>218</v>
      </c>
      <c r="G3071" s="37">
        <v>4</v>
      </c>
      <c r="H3071" s="37">
        <v>218.60574340820301</v>
      </c>
      <c r="I3071" s="37">
        <v>5.6314811706543004</v>
      </c>
      <c r="J3071" s="37">
        <v>50.112834930419901</v>
      </c>
      <c r="K3071" s="37">
        <v>5.5407805442810103</v>
      </c>
      <c r="L3071" s="37">
        <v>39.4539604187012</v>
      </c>
      <c r="M3071" s="37">
        <v>0.7746222615242</v>
      </c>
      <c r="N3071" s="37">
        <v>10.6351613998413</v>
      </c>
      <c r="O3071" s="37">
        <v>0</v>
      </c>
      <c r="P3071" s="37">
        <v>0</v>
      </c>
      <c r="Q3071" s="37">
        <v>2.0160079002380399E-2</v>
      </c>
      <c r="R3071" s="37">
        <v>25</v>
      </c>
      <c r="S3071" s="37">
        <v>1.2254399061203001</v>
      </c>
      <c r="T3071" s="37">
        <v>1055.95727539062</v>
      </c>
      <c r="U3071" s="37">
        <v>1472.40649414062</v>
      </c>
      <c r="V3071" s="13"/>
      <c r="W3071" s="13"/>
      <c r="X3071" s="13"/>
      <c r="Y3071" s="13"/>
      <c r="Z3071" s="13"/>
      <c r="AA3071" s="13"/>
    </row>
    <row r="3072" spans="1:27" ht="15.75" customHeight="1" x14ac:dyDescent="0.2">
      <c r="A3072" s="13"/>
      <c r="B3072" s="37" t="str">
        <f>"CRS25WT72M21112"</f>
        <v>CRS25WT72M21112</v>
      </c>
      <c r="C3072" s="38">
        <v>45930</v>
      </c>
      <c r="D3072" s="37" t="s">
        <v>682</v>
      </c>
      <c r="E3072" s="37" t="s">
        <v>62</v>
      </c>
      <c r="F3072" s="37">
        <v>221</v>
      </c>
      <c r="G3072" s="37">
        <v>4</v>
      </c>
      <c r="H3072" s="37">
        <v>221.14080810546901</v>
      </c>
      <c r="I3072" s="37">
        <v>5.5687322616577104</v>
      </c>
      <c r="J3072" s="37">
        <v>49.785972595214801</v>
      </c>
      <c r="K3072" s="37">
        <v>5.5332050323486301</v>
      </c>
      <c r="L3072" s="37">
        <v>39.966133117675803</v>
      </c>
      <c r="M3072" s="37">
        <v>0.79763746261596702</v>
      </c>
      <c r="N3072" s="37">
        <v>10.758492469787599</v>
      </c>
      <c r="O3072" s="37">
        <v>0</v>
      </c>
      <c r="P3072" s="37">
        <v>0</v>
      </c>
      <c r="Q3072" s="37">
        <v>2.3955879732966399E-2</v>
      </c>
      <c r="R3072" s="37">
        <v>25</v>
      </c>
      <c r="S3072" s="37">
        <v>1.0920661687851001</v>
      </c>
      <c r="T3072" s="37">
        <v>890.43200683593795</v>
      </c>
      <c r="U3072" s="37">
        <v>1789.93713378906</v>
      </c>
      <c r="V3072" s="13"/>
      <c r="W3072" s="13"/>
      <c r="X3072" s="13"/>
      <c r="Y3072" s="13"/>
      <c r="Z3072" s="13"/>
      <c r="AA3072" s="13"/>
    </row>
    <row r="3073" spans="1:27" ht="15.75" customHeight="1" x14ac:dyDescent="0.2">
      <c r="A3073" s="13"/>
      <c r="B3073" s="37" t="str">
        <f>"CRS25WT72M21113"</f>
        <v>CRS25WT72M21113</v>
      </c>
      <c r="C3073" s="38">
        <v>45930</v>
      </c>
      <c r="D3073" s="37" t="s">
        <v>683</v>
      </c>
      <c r="E3073" s="37" t="s">
        <v>62</v>
      </c>
      <c r="F3073" s="37">
        <v>220</v>
      </c>
      <c r="G3073" s="37">
        <v>4</v>
      </c>
      <c r="H3073" s="37">
        <v>220.93571472168</v>
      </c>
      <c r="I3073" s="37">
        <v>5.5274763107299796</v>
      </c>
      <c r="J3073" s="37">
        <v>49.735282897949197</v>
      </c>
      <c r="K3073" s="37">
        <v>5.4950017929077104</v>
      </c>
      <c r="L3073" s="37">
        <v>40.206668853759801</v>
      </c>
      <c r="M3073" s="37">
        <v>0.803663849830627</v>
      </c>
      <c r="N3073" s="37">
        <v>10.748514175415</v>
      </c>
      <c r="O3073" s="37">
        <v>0</v>
      </c>
      <c r="P3073" s="37">
        <v>0</v>
      </c>
      <c r="Q3073" s="37">
        <v>2.2697791457176202E-2</v>
      </c>
      <c r="R3073" s="37">
        <v>25</v>
      </c>
      <c r="S3073" s="37">
        <v>1.0818170309066799</v>
      </c>
      <c r="T3073" s="37">
        <v>856.59130859375</v>
      </c>
      <c r="U3073" s="37">
        <v>1504.49768066406</v>
      </c>
      <c r="V3073" s="13"/>
      <c r="W3073" s="13"/>
      <c r="X3073" s="13"/>
      <c r="Y3073" s="13"/>
      <c r="Z3073" s="13"/>
      <c r="AA3073" s="13"/>
    </row>
    <row r="3074" spans="1:27" ht="15.75" customHeight="1" x14ac:dyDescent="0.2">
      <c r="A3074" s="13"/>
      <c r="B3074" s="37" t="str">
        <f>"CRS25WT72M21114"</f>
        <v>CRS25WT72M21114</v>
      </c>
      <c r="C3074" s="38">
        <v>45930</v>
      </c>
      <c r="D3074" s="37" t="s">
        <v>684</v>
      </c>
      <c r="E3074" s="37" t="s">
        <v>62</v>
      </c>
      <c r="F3074" s="37">
        <v>222</v>
      </c>
      <c r="G3074" s="37">
        <v>4</v>
      </c>
      <c r="H3074" s="37">
        <v>222.61569213867199</v>
      </c>
      <c r="I3074" s="37">
        <v>5.5827770233154297</v>
      </c>
      <c r="J3074" s="37">
        <v>49.728588104247997</v>
      </c>
      <c r="K3074" s="37">
        <v>5.5445060729980504</v>
      </c>
      <c r="L3074" s="37">
        <v>40.150680541992202</v>
      </c>
      <c r="M3074" s="37">
        <v>0.80186152458190896</v>
      </c>
      <c r="N3074" s="37">
        <v>10.8302450180054</v>
      </c>
      <c r="O3074" s="37">
        <v>0</v>
      </c>
      <c r="P3074" s="37">
        <v>0</v>
      </c>
      <c r="Q3074" s="37">
        <v>2.2062717005610501E-2</v>
      </c>
      <c r="R3074" s="37">
        <v>25</v>
      </c>
      <c r="S3074" s="37">
        <v>1.0631523132324201</v>
      </c>
      <c r="T3074" s="37">
        <v>844.79772949218795</v>
      </c>
      <c r="U3074" s="37">
        <v>1298.99255371094</v>
      </c>
      <c r="V3074" s="13"/>
      <c r="W3074" s="13"/>
      <c r="X3074" s="13"/>
      <c r="Y3074" s="13"/>
      <c r="Z3074" s="13"/>
      <c r="AA3074" s="13"/>
    </row>
    <row r="3075" spans="1:27" ht="15.75" customHeight="1" x14ac:dyDescent="0.2">
      <c r="A3075" s="13"/>
      <c r="B3075" s="37" t="str">
        <f>"CRS25WT72M21115"</f>
        <v>CRS25WT72M21115</v>
      </c>
      <c r="C3075" s="38">
        <v>45930</v>
      </c>
      <c r="D3075" s="37" t="s">
        <v>685</v>
      </c>
      <c r="E3075" s="37" t="s">
        <v>62</v>
      </c>
      <c r="F3075" s="37">
        <v>222</v>
      </c>
      <c r="G3075" s="37">
        <v>4</v>
      </c>
      <c r="H3075" s="37">
        <v>222.95571899414099</v>
      </c>
      <c r="I3075" s="37">
        <v>5.5488791465759304</v>
      </c>
      <c r="J3075" s="37">
        <v>49.687961578369098</v>
      </c>
      <c r="K3075" s="37">
        <v>5.5532608032226598</v>
      </c>
      <c r="L3075" s="37">
        <v>40.148609161377003</v>
      </c>
      <c r="M3075" s="37">
        <v>0.80865293741226196</v>
      </c>
      <c r="N3075" s="37">
        <v>10.8467874526978</v>
      </c>
      <c r="O3075" s="37">
        <v>0</v>
      </c>
      <c r="P3075" s="37">
        <v>0</v>
      </c>
      <c r="Q3075" s="37">
        <v>2.2013945505022999E-2</v>
      </c>
      <c r="R3075" s="37">
        <v>25</v>
      </c>
      <c r="S3075" s="37">
        <v>1.07887876033783</v>
      </c>
      <c r="T3075" s="37">
        <v>838.35168457031205</v>
      </c>
      <c r="U3075" s="37">
        <v>1490.74438476562</v>
      </c>
      <c r="V3075" s="13"/>
      <c r="W3075" s="13"/>
      <c r="X3075" s="13"/>
      <c r="Y3075" s="13"/>
      <c r="Z3075" s="13"/>
      <c r="AA3075" s="13"/>
    </row>
    <row r="3076" spans="1:27" ht="15.75" customHeight="1" x14ac:dyDescent="0.2">
      <c r="A3076" s="13"/>
      <c r="B3076" s="37" t="str">
        <f>"CRS25WT72M21116"</f>
        <v>CRS25WT72M21116</v>
      </c>
      <c r="C3076" s="38">
        <v>45930</v>
      </c>
      <c r="D3076" s="37" t="s">
        <v>686</v>
      </c>
      <c r="E3076" s="37" t="s">
        <v>62</v>
      </c>
      <c r="F3076" s="37">
        <v>221</v>
      </c>
      <c r="G3076" s="37">
        <v>4</v>
      </c>
      <c r="H3076" s="37">
        <v>221.06623840332</v>
      </c>
      <c r="I3076" s="37">
        <v>5.5305528640747097</v>
      </c>
      <c r="J3076" s="37">
        <v>49.836647033691399</v>
      </c>
      <c r="K3076" s="37">
        <v>5.5147438049316397</v>
      </c>
      <c r="L3076" s="37">
        <v>40.086399078369098</v>
      </c>
      <c r="M3076" s="37">
        <v>0.80205667018890403</v>
      </c>
      <c r="N3076" s="37">
        <v>10.754864692688001</v>
      </c>
      <c r="O3076" s="37">
        <v>0</v>
      </c>
      <c r="P3076" s="37">
        <v>0</v>
      </c>
      <c r="Q3076" s="37">
        <v>2.12747994810343E-2</v>
      </c>
      <c r="R3076" s="37">
        <v>25</v>
      </c>
      <c r="S3076" s="37">
        <v>1.10479283332825</v>
      </c>
      <c r="T3076" s="37">
        <v>847.69958496093705</v>
      </c>
      <c r="U3076" s="37">
        <v>3173.93725585937</v>
      </c>
      <c r="V3076" s="13"/>
      <c r="W3076" s="13"/>
      <c r="X3076" s="13"/>
      <c r="Y3076" s="13"/>
      <c r="Z3076" s="13"/>
      <c r="AA3076" s="13"/>
    </row>
    <row r="3077" spans="1:27" ht="15.75" customHeight="1" x14ac:dyDescent="0.2">
      <c r="A3077" s="13"/>
      <c r="B3077" s="37" t="str">
        <f>"CRS25WT72M21117"</f>
        <v>CRS25WT72M21117</v>
      </c>
      <c r="C3077" s="38">
        <v>45930</v>
      </c>
      <c r="D3077" s="37" t="s">
        <v>687</v>
      </c>
      <c r="E3077" s="37" t="s">
        <v>62</v>
      </c>
      <c r="F3077" s="37">
        <v>218</v>
      </c>
      <c r="G3077" s="37">
        <v>4</v>
      </c>
      <c r="H3077" s="37">
        <v>218.53836059570301</v>
      </c>
      <c r="I3077" s="37">
        <v>5.4798483848571804</v>
      </c>
      <c r="J3077" s="37">
        <v>49.8007202148438</v>
      </c>
      <c r="K3077" s="37">
        <v>5.4766130447387704</v>
      </c>
      <c r="L3077" s="37">
        <v>39.903926849365199</v>
      </c>
      <c r="M3077" s="37">
        <v>0.80079901218414296</v>
      </c>
      <c r="N3077" s="37">
        <v>10.631883621215801</v>
      </c>
      <c r="O3077" s="37">
        <v>0</v>
      </c>
      <c r="P3077" s="37">
        <v>0</v>
      </c>
      <c r="Q3077" s="37">
        <v>1.60313583910465E-2</v>
      </c>
      <c r="R3077" s="37">
        <v>25</v>
      </c>
      <c r="S3077" s="37">
        <v>1.1238917112350499</v>
      </c>
      <c r="T3077" s="37">
        <v>852.401611328125</v>
      </c>
      <c r="U3077" s="37">
        <v>1687.75158691406</v>
      </c>
      <c r="V3077" s="13"/>
      <c r="W3077" s="13"/>
      <c r="X3077" s="13"/>
      <c r="Y3077" s="13"/>
      <c r="Z3077" s="13"/>
      <c r="AA3077" s="13"/>
    </row>
    <row r="3078" spans="1:27" ht="15.75" customHeight="1" x14ac:dyDescent="0.2">
      <c r="A3078" s="13"/>
      <c r="B3078" s="37" t="str">
        <f>"CRS25WT72M21118"</f>
        <v>CRS25WT72M21118</v>
      </c>
      <c r="C3078" s="38">
        <v>45930</v>
      </c>
      <c r="D3078" s="37" t="s">
        <v>688</v>
      </c>
      <c r="E3078" s="37" t="s">
        <v>62</v>
      </c>
      <c r="F3078" s="37">
        <v>221</v>
      </c>
      <c r="G3078" s="37">
        <v>4</v>
      </c>
      <c r="H3078" s="37">
        <v>221.01524353027301</v>
      </c>
      <c r="I3078" s="37">
        <v>5.5452766418456996</v>
      </c>
      <c r="J3078" s="37">
        <v>49.738174438476598</v>
      </c>
      <c r="K3078" s="37">
        <v>5.52433061599731</v>
      </c>
      <c r="L3078" s="37">
        <v>40.007606506347699</v>
      </c>
      <c r="M3078" s="37">
        <v>0.80132585763931297</v>
      </c>
      <c r="N3078" s="37">
        <v>10.752383232116699</v>
      </c>
      <c r="O3078" s="37">
        <v>0</v>
      </c>
      <c r="P3078" s="37">
        <v>0</v>
      </c>
      <c r="Q3078" s="37">
        <v>2.6448737829923599E-2</v>
      </c>
      <c r="R3078" s="37">
        <v>25</v>
      </c>
      <c r="S3078" s="37">
        <v>1.08032262325287</v>
      </c>
      <c r="T3078" s="37">
        <v>849.97668457031205</v>
      </c>
      <c r="U3078" s="37">
        <v>1355.35192871094</v>
      </c>
      <c r="V3078" s="13"/>
      <c r="W3078" s="13"/>
      <c r="X3078" s="13"/>
      <c r="Y3078" s="13"/>
      <c r="Z3078" s="13"/>
      <c r="AA3078" s="13"/>
    </row>
    <row r="3079" spans="1:27" ht="15.75" customHeight="1" x14ac:dyDescent="0.2">
      <c r="A3079" s="13"/>
      <c r="B3079" s="37" t="str">
        <f>"CRS25WT72M21119"</f>
        <v>CRS25WT72M21119</v>
      </c>
      <c r="C3079" s="38">
        <v>45930</v>
      </c>
      <c r="D3079" s="37" t="s">
        <v>689</v>
      </c>
      <c r="E3079" s="37" t="s">
        <v>62</v>
      </c>
      <c r="F3079" s="37">
        <v>214</v>
      </c>
      <c r="G3079" s="37">
        <v>4</v>
      </c>
      <c r="H3079" s="37">
        <v>214.02297973632801</v>
      </c>
      <c r="I3079" s="37">
        <v>5.6014881134033203</v>
      </c>
      <c r="J3079" s="37">
        <v>50.6029243469238</v>
      </c>
      <c r="K3079" s="37">
        <v>5.4945092201232901</v>
      </c>
      <c r="L3079" s="37">
        <v>38.952156066894503</v>
      </c>
      <c r="M3079" s="37">
        <v>0.75505983829498302</v>
      </c>
      <c r="N3079" s="37">
        <v>10.4122104644775</v>
      </c>
      <c r="O3079" s="37">
        <v>0</v>
      </c>
      <c r="P3079" s="37">
        <v>0</v>
      </c>
      <c r="Q3079" s="37">
        <v>1.91269833594561E-2</v>
      </c>
      <c r="R3079" s="37">
        <v>25</v>
      </c>
      <c r="S3079" s="37">
        <v>1.5221914052963299</v>
      </c>
      <c r="T3079" s="37">
        <v>1220.67700195312</v>
      </c>
      <c r="U3079" s="37">
        <v>9999</v>
      </c>
      <c r="V3079" s="13"/>
      <c r="W3079" s="13"/>
      <c r="X3079" s="13"/>
      <c r="Y3079" s="13"/>
      <c r="Z3079" s="13"/>
      <c r="AA3079" s="13"/>
    </row>
    <row r="3080" spans="1:27" ht="15.75" customHeight="1" x14ac:dyDescent="0.2">
      <c r="A3080" s="13"/>
      <c r="B3080" s="37" t="str">
        <f>"CRS25WT72M21120"</f>
        <v>CRS25WT72M21120</v>
      </c>
      <c r="C3080" s="38">
        <v>45930</v>
      </c>
      <c r="D3080" s="37" t="s">
        <v>690</v>
      </c>
      <c r="E3080" s="37" t="s">
        <v>62</v>
      </c>
      <c r="F3080" s="37">
        <v>216</v>
      </c>
      <c r="G3080" s="37">
        <v>4</v>
      </c>
      <c r="H3080" s="37">
        <v>216.33084106445301</v>
      </c>
      <c r="I3080" s="37">
        <v>5.5997991561889702</v>
      </c>
      <c r="J3080" s="37">
        <v>50.336502075195298</v>
      </c>
      <c r="K3080" s="37">
        <v>5.5115084648132298</v>
      </c>
      <c r="L3080" s="37">
        <v>39.2507514953613</v>
      </c>
      <c r="M3080" s="37">
        <v>0.767472743988037</v>
      </c>
      <c r="N3080" s="37">
        <v>10.524487495422401</v>
      </c>
      <c r="O3080" s="37">
        <v>0</v>
      </c>
      <c r="P3080" s="37">
        <v>0</v>
      </c>
      <c r="Q3080" s="37">
        <v>2.7777893468737599E-2</v>
      </c>
      <c r="R3080" s="37">
        <v>25</v>
      </c>
      <c r="S3080" s="37">
        <v>1.29492712020874</v>
      </c>
      <c r="T3080" s="37">
        <v>1102.88806152344</v>
      </c>
      <c r="U3080" s="37">
        <v>1280.19763183594</v>
      </c>
      <c r="V3080" s="13"/>
      <c r="W3080" s="13"/>
      <c r="X3080" s="13"/>
      <c r="Y3080" s="13"/>
      <c r="Z3080" s="13"/>
      <c r="AA3080" s="13"/>
    </row>
    <row r="3081" spans="1:27" ht="15.75" customHeight="1" x14ac:dyDescent="0.2">
      <c r="A3081" s="13"/>
      <c r="B3081" s="37" t="str">
        <f>"CRS25WT72M21121"</f>
        <v>CRS25WT72M21121</v>
      </c>
      <c r="C3081" s="38">
        <v>45930</v>
      </c>
      <c r="D3081" s="37" t="s">
        <v>691</v>
      </c>
      <c r="E3081" s="37" t="s">
        <v>62</v>
      </c>
      <c r="F3081" s="37">
        <v>216</v>
      </c>
      <c r="G3081" s="37">
        <v>4</v>
      </c>
      <c r="H3081" s="37">
        <v>216.39372253418</v>
      </c>
      <c r="I3081" s="37">
        <v>5.5966820716857901</v>
      </c>
      <c r="J3081" s="37">
        <v>50.388832092285199</v>
      </c>
      <c r="K3081" s="37">
        <v>5.52683353424072</v>
      </c>
      <c r="L3081" s="37">
        <v>39.153293609619098</v>
      </c>
      <c r="M3081" s="37">
        <v>0.767325699329376</v>
      </c>
      <c r="N3081" s="37">
        <v>10.5275468826294</v>
      </c>
      <c r="O3081" s="37">
        <v>0</v>
      </c>
      <c r="P3081" s="37">
        <v>0</v>
      </c>
      <c r="Q3081" s="37">
        <v>2.2703373804688499E-2</v>
      </c>
      <c r="R3081" s="37">
        <v>25</v>
      </c>
      <c r="S3081" s="37">
        <v>1.3498663902282699</v>
      </c>
      <c r="T3081" s="37">
        <v>1143.099609375</v>
      </c>
      <c r="U3081" s="37">
        <v>1765.68994140625</v>
      </c>
      <c r="V3081" s="13"/>
      <c r="W3081" s="13"/>
      <c r="X3081" s="13"/>
      <c r="Y3081" s="13"/>
      <c r="Z3081" s="13"/>
      <c r="AA3081" s="13"/>
    </row>
    <row r="3082" spans="1:27" ht="15.75" customHeight="1" x14ac:dyDescent="0.2">
      <c r="A3082" s="13"/>
      <c r="B3082" s="37" t="str">
        <f>"CRS25WT72M21122"</f>
        <v>CRS25WT72M21122</v>
      </c>
      <c r="C3082" s="38">
        <v>45930</v>
      </c>
      <c r="D3082" s="37" t="s">
        <v>692</v>
      </c>
      <c r="E3082" s="37" t="s">
        <v>62</v>
      </c>
      <c r="F3082" s="37">
        <v>220</v>
      </c>
      <c r="G3082" s="37">
        <v>4</v>
      </c>
      <c r="H3082" s="37">
        <v>220.303146362305</v>
      </c>
      <c r="I3082" s="37">
        <v>5.5787291526794398</v>
      </c>
      <c r="J3082" s="37">
        <v>49.844394683837898</v>
      </c>
      <c r="K3082" s="37">
        <v>5.5219864845275897</v>
      </c>
      <c r="L3082" s="37">
        <v>39.895633697509801</v>
      </c>
      <c r="M3082" s="37">
        <v>0.79226249456405595</v>
      </c>
      <c r="N3082" s="37">
        <v>10.717740058898899</v>
      </c>
      <c r="O3082" s="37">
        <v>0</v>
      </c>
      <c r="P3082" s="37">
        <v>0</v>
      </c>
      <c r="Q3082" s="37">
        <v>1.1140911839902399E-2</v>
      </c>
      <c r="R3082" s="37">
        <v>25</v>
      </c>
      <c r="S3082" s="37">
        <v>1.1167788505554199</v>
      </c>
      <c r="T3082" s="37">
        <v>866.053955078125</v>
      </c>
      <c r="U3082" s="37">
        <v>1309.14392089844</v>
      </c>
      <c r="V3082" s="13"/>
      <c r="W3082" s="13"/>
      <c r="X3082" s="13"/>
      <c r="Y3082" s="13"/>
      <c r="Z3082" s="13"/>
      <c r="AA3082" s="13"/>
    </row>
    <row r="3083" spans="1:27" ht="15.75" customHeight="1" x14ac:dyDescent="0.2">
      <c r="A3083" s="13"/>
      <c r="B3083" s="37" t="str">
        <f>"CRS25WT72M21123"</f>
        <v>CRS25WT72M21123</v>
      </c>
      <c r="C3083" s="38">
        <v>45930</v>
      </c>
      <c r="D3083" s="37" t="s">
        <v>693</v>
      </c>
      <c r="E3083" s="37" t="s">
        <v>62</v>
      </c>
      <c r="F3083" s="37">
        <v>219</v>
      </c>
      <c r="G3083" s="37">
        <v>4</v>
      </c>
      <c r="H3083" s="37">
        <v>219.48275756835901</v>
      </c>
      <c r="I3083" s="37">
        <v>5.5246634483337402</v>
      </c>
      <c r="J3083" s="37">
        <v>49.764858245849602</v>
      </c>
      <c r="K3083" s="37">
        <v>5.49228858947754</v>
      </c>
      <c r="L3083" s="37">
        <v>39.961986541747997</v>
      </c>
      <c r="M3083" s="37">
        <v>0.79831045866012595</v>
      </c>
      <c r="N3083" s="37">
        <v>10.677827835083001</v>
      </c>
      <c r="O3083" s="37">
        <v>0</v>
      </c>
      <c r="P3083" s="37">
        <v>0</v>
      </c>
      <c r="Q3083" s="37">
        <v>8.9520394802093506E-2</v>
      </c>
      <c r="R3083" s="37">
        <v>25</v>
      </c>
      <c r="S3083" s="37">
        <v>1.1086883544921899</v>
      </c>
      <c r="T3083" s="37">
        <v>857.23992919921898</v>
      </c>
      <c r="U3083" s="37">
        <v>1307.93298339844</v>
      </c>
      <c r="V3083" s="13"/>
      <c r="W3083" s="13"/>
      <c r="X3083" s="13"/>
      <c r="Y3083" s="13"/>
      <c r="Z3083" s="13"/>
      <c r="AA3083" s="13"/>
    </row>
    <row r="3084" spans="1:27" ht="15.75" customHeight="1" x14ac:dyDescent="0.2">
      <c r="A3084" s="13"/>
      <c r="B3084" s="37" t="str">
        <f>"CRS25WT72M21124"</f>
        <v>CRS25WT72M21124</v>
      </c>
      <c r="C3084" s="38">
        <v>45930</v>
      </c>
      <c r="D3084" s="37" t="s">
        <v>694</v>
      </c>
      <c r="E3084" s="37" t="s">
        <v>62</v>
      </c>
      <c r="F3084" s="37">
        <v>220</v>
      </c>
      <c r="G3084" s="37">
        <v>4</v>
      </c>
      <c r="H3084" s="37">
        <v>220.99098205566401</v>
      </c>
      <c r="I3084" s="37">
        <v>5.5882511138915998</v>
      </c>
      <c r="J3084" s="37">
        <v>49.772487640380902</v>
      </c>
      <c r="K3084" s="37">
        <v>5.5340499877929696</v>
      </c>
      <c r="L3084" s="37">
        <v>39.932956695556598</v>
      </c>
      <c r="M3084" s="37">
        <v>0.79452812671661399</v>
      </c>
      <c r="N3084" s="37">
        <v>10.751203536987299</v>
      </c>
      <c r="O3084" s="37">
        <v>0</v>
      </c>
      <c r="P3084" s="37">
        <v>0</v>
      </c>
      <c r="Q3084" s="37">
        <v>3.2013945281505599E-2</v>
      </c>
      <c r="R3084" s="37">
        <v>25</v>
      </c>
      <c r="S3084" s="37">
        <v>1.11002540588379</v>
      </c>
      <c r="T3084" s="37">
        <v>874.21051025390602</v>
      </c>
      <c r="U3084" s="37">
        <v>1970.82263183594</v>
      </c>
      <c r="V3084" s="13"/>
      <c r="W3084" s="13"/>
      <c r="X3084" s="13"/>
      <c r="Y3084" s="13"/>
      <c r="Z3084" s="13"/>
      <c r="AA3084" s="13"/>
    </row>
    <row r="3085" spans="1:27" ht="15.75" customHeight="1" x14ac:dyDescent="0.2">
      <c r="A3085" s="13"/>
      <c r="B3085" s="37" t="str">
        <f>"CRS25WT72M21125"</f>
        <v>CRS25WT72M21125</v>
      </c>
      <c r="C3085" s="38">
        <v>45930</v>
      </c>
      <c r="D3085" s="37" t="s">
        <v>695</v>
      </c>
      <c r="E3085" s="37" t="s">
        <v>62</v>
      </c>
      <c r="F3085" s="37">
        <v>219</v>
      </c>
      <c r="G3085" s="37">
        <v>4</v>
      </c>
      <c r="H3085" s="37">
        <v>219.13862609863301</v>
      </c>
      <c r="I3085" s="37">
        <v>5.5898151397705096</v>
      </c>
      <c r="J3085" s="37">
        <v>49.776012420654297</v>
      </c>
      <c r="K3085" s="37">
        <v>5.5053877830505398</v>
      </c>
      <c r="L3085" s="37">
        <v>39.804397583007798</v>
      </c>
      <c r="M3085" s="37">
        <v>0.787592172622681</v>
      </c>
      <c r="N3085" s="37">
        <v>10.6610860824585</v>
      </c>
      <c r="O3085" s="37">
        <v>0</v>
      </c>
      <c r="P3085" s="37">
        <v>0</v>
      </c>
      <c r="Q3085" s="37">
        <v>3.60298603773117E-2</v>
      </c>
      <c r="R3085" s="37">
        <v>25</v>
      </c>
      <c r="S3085" s="37">
        <v>1.11268866062164</v>
      </c>
      <c r="T3085" s="37">
        <v>890.43713378906295</v>
      </c>
      <c r="U3085" s="37">
        <v>1258.79638671875</v>
      </c>
      <c r="V3085" s="13"/>
      <c r="W3085" s="13"/>
      <c r="X3085" s="13"/>
      <c r="Y3085" s="13"/>
      <c r="Z3085" s="13"/>
      <c r="AA3085" s="13"/>
    </row>
    <row r="3086" spans="1:27" ht="15.75" customHeight="1" x14ac:dyDescent="0.2">
      <c r="A3086" s="13"/>
      <c r="B3086" s="37" t="str">
        <f>"CRS25WT72M21126"</f>
        <v>CRS25WT72M21126</v>
      </c>
      <c r="C3086" s="38">
        <v>45930</v>
      </c>
      <c r="D3086" s="37" t="s">
        <v>696</v>
      </c>
      <c r="E3086" s="37" t="s">
        <v>62</v>
      </c>
      <c r="F3086" s="37">
        <v>220</v>
      </c>
      <c r="G3086" s="37">
        <v>4</v>
      </c>
      <c r="H3086" s="37">
        <v>220.45497131347699</v>
      </c>
      <c r="I3086" s="37">
        <v>5.5579152107238796</v>
      </c>
      <c r="J3086" s="37">
        <v>49.705558776855497</v>
      </c>
      <c r="K3086" s="37">
        <v>5.5020561218261701</v>
      </c>
      <c r="L3086" s="37">
        <v>40.067741394042997</v>
      </c>
      <c r="M3086" s="37">
        <v>0.79800021648407005</v>
      </c>
      <c r="N3086" s="37">
        <v>10.725126266479499</v>
      </c>
      <c r="O3086" s="37">
        <v>0</v>
      </c>
      <c r="P3086" s="37">
        <v>0</v>
      </c>
      <c r="Q3086" s="37">
        <v>2.01624482870102E-2</v>
      </c>
      <c r="R3086" s="37">
        <v>25</v>
      </c>
      <c r="S3086" s="37">
        <v>1.0817282199859599</v>
      </c>
      <c r="T3086" s="37">
        <v>842.64514160156205</v>
      </c>
      <c r="U3086" s="37">
        <v>1677.18469238281</v>
      </c>
      <c r="V3086" s="13"/>
      <c r="W3086" s="13"/>
      <c r="X3086" s="13"/>
      <c r="Y3086" s="13"/>
      <c r="Z3086" s="13"/>
      <c r="AA3086" s="13"/>
    </row>
    <row r="3087" spans="1:27" ht="15.75" customHeight="1" x14ac:dyDescent="0.2">
      <c r="A3087" s="13"/>
      <c r="B3087" s="37" t="str">
        <f>"CRS25WT72M21127"</f>
        <v>CRS25WT72M21127</v>
      </c>
      <c r="C3087" s="38">
        <v>45930</v>
      </c>
      <c r="D3087" s="37" t="s">
        <v>697</v>
      </c>
      <c r="E3087" s="37" t="s">
        <v>62</v>
      </c>
      <c r="F3087" s="37">
        <v>221</v>
      </c>
      <c r="G3087" s="37">
        <v>4</v>
      </c>
      <c r="H3087" s="37">
        <v>221.21939086914099</v>
      </c>
      <c r="I3087" s="37">
        <v>5.5777230262756303</v>
      </c>
      <c r="J3087" s="37">
        <v>49.8224906921387</v>
      </c>
      <c r="K3087" s="37">
        <v>5.5239939689636204</v>
      </c>
      <c r="L3087" s="37">
        <v>40.047004699707003</v>
      </c>
      <c r="M3087" s="37">
        <v>0.79605084657669101</v>
      </c>
      <c r="N3087" s="37">
        <v>10.762315750122101</v>
      </c>
      <c r="O3087" s="37">
        <v>0</v>
      </c>
      <c r="P3087" s="37">
        <v>0</v>
      </c>
      <c r="Q3087" s="37">
        <v>3.6497242748737301E-2</v>
      </c>
      <c r="R3087" s="37">
        <v>25</v>
      </c>
      <c r="S3087" s="37">
        <v>1.10530126094818</v>
      </c>
      <c r="T3087" s="37">
        <v>871.65490722656295</v>
      </c>
      <c r="U3087" s="37">
        <v>1817.537109375</v>
      </c>
      <c r="V3087" s="13"/>
      <c r="W3087" s="13"/>
      <c r="X3087" s="13"/>
      <c r="Y3087" s="13"/>
      <c r="Z3087" s="13"/>
      <c r="AA3087" s="13"/>
    </row>
    <row r="3088" spans="1:27" ht="15.75" customHeight="1" x14ac:dyDescent="0.2">
      <c r="A3088" s="13"/>
      <c r="B3088" s="37" t="str">
        <f>"CRS25WT72M21128"</f>
        <v>CRS25WT72M21128</v>
      </c>
      <c r="C3088" s="38">
        <v>45930</v>
      </c>
      <c r="D3088" s="37" t="s">
        <v>698</v>
      </c>
      <c r="E3088" s="37" t="s">
        <v>62</v>
      </c>
      <c r="F3088" s="37">
        <v>216</v>
      </c>
      <c r="G3088" s="37">
        <v>4</v>
      </c>
      <c r="H3088" s="37">
        <v>216.03196716308599</v>
      </c>
      <c r="I3088" s="37">
        <v>5.5814647674560502</v>
      </c>
      <c r="J3088" s="37">
        <v>50.356239318847699</v>
      </c>
      <c r="K3088" s="37">
        <v>5.5137982368469203</v>
      </c>
      <c r="L3088" s="37">
        <v>39.180248260497997</v>
      </c>
      <c r="M3088" s="37">
        <v>0.76862859725952204</v>
      </c>
      <c r="N3088" s="37">
        <v>10.5099477767944</v>
      </c>
      <c r="O3088" s="37">
        <v>0</v>
      </c>
      <c r="P3088" s="37">
        <v>0</v>
      </c>
      <c r="Q3088" s="37">
        <v>1.6006972640752799E-2</v>
      </c>
      <c r="R3088" s="37">
        <v>25</v>
      </c>
      <c r="S3088" s="37">
        <v>1.32157766819</v>
      </c>
      <c r="T3088" s="37">
        <v>1106.36779785156</v>
      </c>
      <c r="U3088" s="37">
        <v>1756.39526367187</v>
      </c>
      <c r="V3088" s="13"/>
      <c r="W3088" s="13"/>
      <c r="X3088" s="13"/>
      <c r="Y3088" s="13"/>
      <c r="Z3088" s="13"/>
      <c r="AA3088" s="13"/>
    </row>
    <row r="3089" spans="1:27" ht="15.75" customHeight="1" x14ac:dyDescent="0.2">
      <c r="A3089" s="13"/>
      <c r="B3089" s="37" t="str">
        <f>"CRS25WT72M21129"</f>
        <v>CRS25WT72M21129</v>
      </c>
      <c r="C3089" s="38">
        <v>45930</v>
      </c>
      <c r="D3089" s="37" t="s">
        <v>699</v>
      </c>
      <c r="E3089" s="37" t="s">
        <v>62</v>
      </c>
      <c r="F3089" s="37">
        <v>217</v>
      </c>
      <c r="G3089" s="37">
        <v>4</v>
      </c>
      <c r="H3089" s="37">
        <v>217.37771606445301</v>
      </c>
      <c r="I3089" s="37">
        <v>5.6690440177917498</v>
      </c>
      <c r="J3089" s="37">
        <v>50.365409851074197</v>
      </c>
      <c r="K3089" s="37">
        <v>5.5343790054321298</v>
      </c>
      <c r="L3089" s="37">
        <v>39.277706146240199</v>
      </c>
      <c r="M3089" s="37">
        <v>0.76132977008819602</v>
      </c>
      <c r="N3089" s="37">
        <v>10.5754175186157</v>
      </c>
      <c r="O3089" s="37">
        <v>0</v>
      </c>
      <c r="P3089" s="37">
        <v>0</v>
      </c>
      <c r="Q3089" s="37">
        <v>1.31758423522115E-2</v>
      </c>
      <c r="R3089" s="37">
        <v>25</v>
      </c>
      <c r="S3089" s="37">
        <v>1.3214643001556401</v>
      </c>
      <c r="T3089" s="37">
        <v>1136.65087890625</v>
      </c>
      <c r="U3089" s="37">
        <v>639.37127685546898</v>
      </c>
      <c r="V3089" s="13"/>
      <c r="W3089" s="13"/>
      <c r="X3089" s="13"/>
      <c r="Y3089" s="13"/>
      <c r="Z3089" s="13"/>
      <c r="AA3089" s="13"/>
    </row>
    <row r="3090" spans="1:27" ht="15.75" customHeight="1" x14ac:dyDescent="0.2">
      <c r="A3090" s="13"/>
      <c r="B3090" s="37" t="str">
        <f>"CRS25WT72M21130"</f>
        <v>CRS25WT72M21130</v>
      </c>
      <c r="C3090" s="38">
        <v>45930</v>
      </c>
      <c r="D3090" s="37" t="s">
        <v>700</v>
      </c>
      <c r="E3090" s="37" t="s">
        <v>62</v>
      </c>
      <c r="F3090" s="37">
        <v>217</v>
      </c>
      <c r="G3090" s="37">
        <v>4</v>
      </c>
      <c r="H3090" s="37">
        <v>217.08807373046901</v>
      </c>
      <c r="I3090" s="37">
        <v>5.6310009956359899</v>
      </c>
      <c r="J3090" s="37">
        <v>50.4427299499512</v>
      </c>
      <c r="K3090" s="37">
        <v>5.5389938354492196</v>
      </c>
      <c r="L3090" s="37">
        <v>39.192691802978501</v>
      </c>
      <c r="M3090" s="37">
        <v>0.76427870988845803</v>
      </c>
      <c r="N3090" s="37">
        <v>10.561326980590801</v>
      </c>
      <c r="O3090" s="37">
        <v>0</v>
      </c>
      <c r="P3090" s="37">
        <v>0</v>
      </c>
      <c r="Q3090" s="37">
        <v>1.6031766310334199E-2</v>
      </c>
      <c r="R3090" s="37">
        <v>25</v>
      </c>
      <c r="S3090" s="37">
        <v>1.37185871601105</v>
      </c>
      <c r="T3090" s="37">
        <v>1155.91442871094</v>
      </c>
      <c r="U3090" s="37">
        <v>854.97894287109398</v>
      </c>
      <c r="V3090" s="13"/>
      <c r="W3090" s="13"/>
      <c r="X3090" s="13"/>
      <c r="Y3090" s="13"/>
      <c r="Z3090" s="13"/>
      <c r="AA3090" s="13"/>
    </row>
    <row r="3091" spans="1:27" ht="15.75" customHeight="1" x14ac:dyDescent="0.2">
      <c r="A3091" s="13"/>
      <c r="B3091" s="37" t="str">
        <f>"CRS25WT72M21131"</f>
        <v>CRS25WT72M21131</v>
      </c>
      <c r="C3091" s="38">
        <v>45930</v>
      </c>
      <c r="D3091" s="37" t="s">
        <v>701</v>
      </c>
      <c r="E3091" s="37" t="s">
        <v>62</v>
      </c>
      <c r="F3091" s="37">
        <v>217</v>
      </c>
      <c r="G3091" s="37">
        <v>4</v>
      </c>
      <c r="H3091" s="37">
        <v>217.31465148925801</v>
      </c>
      <c r="I3091" s="37">
        <v>5.5964231491088903</v>
      </c>
      <c r="J3091" s="37">
        <v>50.346569061279297</v>
      </c>
      <c r="K3091" s="37">
        <v>5.5100836753845197</v>
      </c>
      <c r="L3091" s="37">
        <v>39.439445495605497</v>
      </c>
      <c r="M3091" s="37">
        <v>0.77127379179000899</v>
      </c>
      <c r="N3091" s="37">
        <v>10.572349548339799</v>
      </c>
      <c r="O3091" s="37">
        <v>0</v>
      </c>
      <c r="P3091" s="37">
        <v>0</v>
      </c>
      <c r="Q3091" s="37">
        <v>1.3003486208617699E-2</v>
      </c>
      <c r="R3091" s="37">
        <v>25</v>
      </c>
      <c r="S3091" s="37">
        <v>1.2817188501357999</v>
      </c>
      <c r="T3091" s="37">
        <v>1126.21508789062</v>
      </c>
      <c r="U3091" s="37">
        <v>1161.81787109375</v>
      </c>
      <c r="V3091" s="13"/>
      <c r="W3091" s="13"/>
      <c r="X3091" s="13"/>
      <c r="Y3091" s="13"/>
      <c r="Z3091" s="13"/>
      <c r="AA3091" s="13"/>
    </row>
    <row r="3092" spans="1:27" ht="15.75" customHeight="1" x14ac:dyDescent="0.2">
      <c r="A3092" s="13"/>
      <c r="B3092" s="37" t="str">
        <f>"CRS25WT72M21132"</f>
        <v>CRS25WT72M21132</v>
      </c>
      <c r="C3092" s="38">
        <v>45930</v>
      </c>
      <c r="D3092" s="37" t="s">
        <v>702</v>
      </c>
      <c r="E3092" s="37" t="s">
        <v>62</v>
      </c>
      <c r="F3092" s="37">
        <v>219</v>
      </c>
      <c r="G3092" s="37">
        <v>4</v>
      </c>
      <c r="H3092" s="37">
        <v>219.07974243164099</v>
      </c>
      <c r="I3092" s="37">
        <v>6.20162010192871</v>
      </c>
      <c r="J3092" s="37">
        <v>50.283409118652301</v>
      </c>
      <c r="K3092" s="37">
        <v>5.3148179054260298</v>
      </c>
      <c r="L3092" s="37">
        <v>41.220554351806598</v>
      </c>
      <c r="M3092" s="37">
        <v>0.70254206657409701</v>
      </c>
      <c r="N3092" s="37">
        <v>10.658221244811999</v>
      </c>
      <c r="O3092" s="37">
        <v>0</v>
      </c>
      <c r="P3092" s="37">
        <v>0</v>
      </c>
      <c r="Q3092" s="37">
        <v>2.6168471202254299E-2</v>
      </c>
      <c r="R3092" s="37">
        <v>25</v>
      </c>
      <c r="S3092" s="37">
        <v>1.21129834651947</v>
      </c>
      <c r="T3092" s="37">
        <v>969.65667724609398</v>
      </c>
      <c r="U3092" s="37">
        <v>7.21054935455322</v>
      </c>
      <c r="V3092" s="13"/>
      <c r="W3092" s="13"/>
      <c r="X3092" s="13"/>
      <c r="Y3092" s="13"/>
      <c r="Z3092" s="13"/>
      <c r="AA3092" s="13"/>
    </row>
    <row r="3093" spans="1:27" ht="15.75" customHeight="1" x14ac:dyDescent="0.2">
      <c r="A3093" s="13"/>
      <c r="B3093" s="37" t="str">
        <f>"CRS25WT72M21133"</f>
        <v>CRS25WT72M21133</v>
      </c>
      <c r="C3093" s="38">
        <v>45930</v>
      </c>
      <c r="D3093" s="37" t="s">
        <v>703</v>
      </c>
      <c r="E3093" s="37" t="s">
        <v>62</v>
      </c>
      <c r="F3093" s="37">
        <v>232</v>
      </c>
      <c r="G3093" s="37">
        <v>4</v>
      </c>
      <c r="H3093" s="37">
        <v>232.633712768555</v>
      </c>
      <c r="I3093" s="37">
        <v>6.3225212097168004</v>
      </c>
      <c r="J3093" s="37">
        <v>50.448299407958999</v>
      </c>
      <c r="K3093" s="37">
        <v>5.6961569786071804</v>
      </c>
      <c r="L3093" s="37">
        <v>40.8404731750488</v>
      </c>
      <c r="M3093" s="37">
        <v>0.72934973239898704</v>
      </c>
      <c r="N3093" s="37">
        <v>11.3176212310791</v>
      </c>
      <c r="O3093" s="37">
        <v>0</v>
      </c>
      <c r="P3093" s="37">
        <v>0</v>
      </c>
      <c r="Q3093" s="37">
        <v>4.6507388353347799E-2</v>
      </c>
      <c r="R3093" s="37">
        <v>25</v>
      </c>
      <c r="S3093" s="37">
        <v>1.31233978271484</v>
      </c>
      <c r="T3093" s="37">
        <v>915.326904296875</v>
      </c>
      <c r="U3093" s="37">
        <v>10.1927738189697</v>
      </c>
      <c r="V3093" s="13"/>
      <c r="W3093" s="13"/>
      <c r="X3093" s="13"/>
      <c r="Y3093" s="13"/>
      <c r="Z3093" s="13"/>
      <c r="AA3093" s="13"/>
    </row>
    <row r="3094" spans="1:27" ht="15.75" customHeight="1" x14ac:dyDescent="0.2">
      <c r="A3094" s="13"/>
      <c r="B3094" s="37" t="str">
        <f>"CRS25WT72M21134"</f>
        <v>CRS25WT72M21134</v>
      </c>
      <c r="C3094" s="38">
        <v>45930</v>
      </c>
      <c r="D3094" s="37" t="s">
        <v>704</v>
      </c>
      <c r="E3094" s="37" t="s">
        <v>62</v>
      </c>
      <c r="F3094" s="37">
        <v>226</v>
      </c>
      <c r="G3094" s="37">
        <v>4</v>
      </c>
      <c r="H3094" s="37">
        <v>226.41505432128901</v>
      </c>
      <c r="I3094" s="37">
        <v>6.3144855499267596</v>
      </c>
      <c r="J3094" s="37">
        <v>50.293830871582003</v>
      </c>
      <c r="K3094" s="37">
        <v>5.5204110145568803</v>
      </c>
      <c r="L3094" s="37">
        <v>41.014167785644503</v>
      </c>
      <c r="M3094" s="37">
        <v>0.71293938159942605</v>
      </c>
      <c r="N3094" s="37">
        <v>11.015084266662599</v>
      </c>
      <c r="O3094" s="37">
        <v>0</v>
      </c>
      <c r="P3094" s="37">
        <v>0</v>
      </c>
      <c r="Q3094" s="37">
        <v>5.1736980676651001E-2</v>
      </c>
      <c r="R3094" s="37">
        <v>25</v>
      </c>
      <c r="S3094" s="37">
        <v>1.2921359539032</v>
      </c>
      <c r="T3094" s="37">
        <v>936.33453369140602</v>
      </c>
      <c r="U3094" s="37">
        <v>8.2107763290405291</v>
      </c>
      <c r="V3094" s="13"/>
      <c r="W3094" s="13"/>
      <c r="X3094" s="13"/>
      <c r="Y3094" s="13"/>
      <c r="Z3094" s="13"/>
      <c r="AA3094" s="13"/>
    </row>
    <row r="3095" spans="1:27" ht="15.75" customHeight="1" x14ac:dyDescent="0.2">
      <c r="A3095" s="13"/>
      <c r="B3095" s="37" t="str">
        <f>"CRS25WT72M21135"</f>
        <v>CRS25WT72M21135</v>
      </c>
      <c r="C3095" s="38">
        <v>45930</v>
      </c>
      <c r="D3095" s="37" t="s">
        <v>705</v>
      </c>
      <c r="E3095" s="37" t="s">
        <v>62</v>
      </c>
      <c r="F3095" s="37">
        <v>225</v>
      </c>
      <c r="G3095" s="37">
        <v>4</v>
      </c>
      <c r="H3095" s="37">
        <v>225.55157470703099</v>
      </c>
      <c r="I3095" s="37">
        <v>6.3021578788757298</v>
      </c>
      <c r="J3095" s="37">
        <v>50.221179962158203</v>
      </c>
      <c r="K3095" s="37">
        <v>5.4955244064331099</v>
      </c>
      <c r="L3095" s="37">
        <v>41.042774200439503</v>
      </c>
      <c r="M3095" s="37">
        <v>0.71263915300369296</v>
      </c>
      <c r="N3095" s="37">
        <v>10.973075866699199</v>
      </c>
      <c r="O3095" s="37">
        <v>0</v>
      </c>
      <c r="P3095" s="37">
        <v>0</v>
      </c>
      <c r="Q3095" s="37">
        <v>2.3968251422047601E-2</v>
      </c>
      <c r="R3095" s="37">
        <v>25</v>
      </c>
      <c r="S3095" s="37">
        <v>1.2739845514297501</v>
      </c>
      <c r="T3095" s="37">
        <v>936.45635986328102</v>
      </c>
      <c r="U3095" s="37">
        <v>7.8746604919433603</v>
      </c>
      <c r="V3095" s="13"/>
      <c r="W3095" s="13"/>
      <c r="X3095" s="13"/>
      <c r="Y3095" s="13"/>
      <c r="Z3095" s="13"/>
      <c r="AA3095" s="13"/>
    </row>
    <row r="3096" spans="1:27" ht="15.75" customHeight="1" x14ac:dyDescent="0.2">
      <c r="A3096" s="13"/>
      <c r="B3096" s="37" t="str">
        <f>"CRS25WT72M21136"</f>
        <v>CRS25WT72M21136</v>
      </c>
      <c r="C3096" s="38">
        <v>45931</v>
      </c>
      <c r="D3096" s="37" t="s">
        <v>706</v>
      </c>
      <c r="E3096" s="37" t="s">
        <v>62</v>
      </c>
      <c r="F3096" s="37">
        <v>225</v>
      </c>
      <c r="G3096" s="37">
        <v>4</v>
      </c>
      <c r="H3096" s="37">
        <v>225.11843872070301</v>
      </c>
      <c r="I3096" s="37">
        <v>5.6273069381713903</v>
      </c>
      <c r="J3096" s="37">
        <v>49.347785949707003</v>
      </c>
      <c r="K3096" s="37">
        <v>5.6698675155639604</v>
      </c>
      <c r="L3096" s="37">
        <v>39.704353332519503</v>
      </c>
      <c r="M3096" s="37">
        <v>0.81066757440567005</v>
      </c>
      <c r="N3096" s="37">
        <v>10.952003479003899</v>
      </c>
      <c r="O3096" s="37">
        <v>0</v>
      </c>
      <c r="P3096" s="37">
        <v>0</v>
      </c>
      <c r="Q3096" s="37">
        <v>4.9133185297250699E-2</v>
      </c>
      <c r="R3096" s="37">
        <v>25</v>
      </c>
      <c r="S3096" s="37">
        <v>1.0631616115570099</v>
      </c>
      <c r="T3096" s="37">
        <v>787.70233154296898</v>
      </c>
      <c r="U3096" s="37">
        <v>1327.72192382812</v>
      </c>
      <c r="V3096" s="13"/>
      <c r="W3096" s="13"/>
      <c r="X3096" s="13"/>
      <c r="Y3096" s="13"/>
      <c r="Z3096" s="13"/>
      <c r="AA3096" s="13"/>
    </row>
    <row r="3097" spans="1:27" ht="15.75" customHeight="1" x14ac:dyDescent="0.2">
      <c r="A3097" s="13"/>
      <c r="B3097" s="37" t="str">
        <f>"CRS25WT72M21137"</f>
        <v>CRS25WT72M21137</v>
      </c>
      <c r="C3097" s="38">
        <v>45930</v>
      </c>
      <c r="D3097" s="37" t="s">
        <v>707</v>
      </c>
      <c r="E3097" s="37" t="s">
        <v>62</v>
      </c>
      <c r="F3097" s="37">
        <v>227</v>
      </c>
      <c r="G3097" s="37">
        <v>4</v>
      </c>
      <c r="H3097" s="37">
        <v>227.94522094726599</v>
      </c>
      <c r="I3097" s="37">
        <v>6.3704729080200204</v>
      </c>
      <c r="J3097" s="37">
        <v>50.252765655517599</v>
      </c>
      <c r="K3097" s="37">
        <v>5.5931100845336896</v>
      </c>
      <c r="L3097" s="37">
        <v>40.754646301269503</v>
      </c>
      <c r="M3097" s="37">
        <v>0.71203088760375999</v>
      </c>
      <c r="N3097" s="37">
        <v>11.089527130126999</v>
      </c>
      <c r="O3097" s="37">
        <v>0</v>
      </c>
      <c r="P3097" s="37">
        <v>0</v>
      </c>
      <c r="Q3097" s="37">
        <v>7.2348132729530307E-2</v>
      </c>
      <c r="R3097" s="37">
        <v>25</v>
      </c>
      <c r="S3097" s="37">
        <v>1.30869472026825</v>
      </c>
      <c r="T3097" s="37">
        <v>921.91522216796898</v>
      </c>
      <c r="U3097" s="37">
        <v>8.8741340637206996</v>
      </c>
      <c r="V3097" s="13"/>
      <c r="W3097" s="13"/>
      <c r="X3097" s="13"/>
      <c r="Y3097" s="13"/>
      <c r="Z3097" s="13"/>
      <c r="AA3097" s="13"/>
    </row>
    <row r="3098" spans="1:27" ht="15.75" customHeight="1" x14ac:dyDescent="0.2">
      <c r="A3098" s="13"/>
      <c r="B3098" s="37" t="str">
        <f>"CRS25WT72M21138"</f>
        <v>CRS25WT72M21138</v>
      </c>
      <c r="C3098" s="38">
        <v>45930</v>
      </c>
      <c r="D3098" s="37" t="s">
        <v>708</v>
      </c>
      <c r="E3098" s="37" t="s">
        <v>62</v>
      </c>
      <c r="F3098" s="37">
        <v>216</v>
      </c>
      <c r="G3098" s="37">
        <v>4</v>
      </c>
      <c r="H3098" s="37">
        <v>216.03938293457</v>
      </c>
      <c r="I3098" s="37">
        <v>5.5818238258361799</v>
      </c>
      <c r="J3098" s="37">
        <v>50.495002746582003</v>
      </c>
      <c r="K3098" s="37">
        <v>5.5212922096252397</v>
      </c>
      <c r="L3098" s="37">
        <v>39.128410339355497</v>
      </c>
      <c r="M3098" s="37">
        <v>0.766493380069733</v>
      </c>
      <c r="N3098" s="37">
        <v>10.510308265686</v>
      </c>
      <c r="O3098" s="37">
        <v>0</v>
      </c>
      <c r="P3098" s="37">
        <v>0</v>
      </c>
      <c r="Q3098" s="37">
        <v>4.2390871793031699E-2</v>
      </c>
      <c r="R3098" s="37">
        <v>25</v>
      </c>
      <c r="S3098" s="37">
        <v>1.4081916809082</v>
      </c>
      <c r="T3098" s="37">
        <v>1174.49389648438</v>
      </c>
      <c r="U3098" s="37">
        <v>617.20227050781205</v>
      </c>
      <c r="V3098" s="13"/>
      <c r="W3098" s="13"/>
      <c r="X3098" s="13"/>
      <c r="Y3098" s="13"/>
      <c r="Z3098" s="13"/>
      <c r="AA3098" s="13"/>
    </row>
    <row r="3099" spans="1:27" ht="15.75" customHeight="1" x14ac:dyDescent="0.2">
      <c r="A3099" s="13"/>
      <c r="B3099" s="37" t="str">
        <f>"CRS25WT72M21139"</f>
        <v>CRS25WT72M21139</v>
      </c>
      <c r="C3099" s="38">
        <v>45930</v>
      </c>
      <c r="D3099" s="37" t="s">
        <v>709</v>
      </c>
      <c r="E3099" s="37" t="s">
        <v>62</v>
      </c>
      <c r="F3099" s="37">
        <v>220</v>
      </c>
      <c r="G3099" s="37">
        <v>4</v>
      </c>
      <c r="H3099" s="37">
        <v>220.17787170410199</v>
      </c>
      <c r="I3099" s="37">
        <v>5.7661671638488796</v>
      </c>
      <c r="J3099" s="37">
        <v>50.2999076843262</v>
      </c>
      <c r="K3099" s="37">
        <v>5.6151561737060502</v>
      </c>
      <c r="L3099" s="37">
        <v>39.211349487304702</v>
      </c>
      <c r="M3099" s="37">
        <v>0.75913542509079002</v>
      </c>
      <c r="N3099" s="37">
        <v>10.7116451263428</v>
      </c>
      <c r="O3099" s="37">
        <v>0</v>
      </c>
      <c r="P3099" s="37">
        <v>0</v>
      </c>
      <c r="Q3099" s="37">
        <v>3.8492016494274098E-2</v>
      </c>
      <c r="R3099" s="37">
        <v>25</v>
      </c>
      <c r="S3099" s="37">
        <v>1.2594630718231199</v>
      </c>
      <c r="T3099" s="37">
        <v>1115.75842285156</v>
      </c>
      <c r="U3099" s="37">
        <v>554.91741943359398</v>
      </c>
      <c r="V3099" s="13"/>
      <c r="W3099" s="13"/>
      <c r="X3099" s="13"/>
      <c r="Y3099" s="13"/>
      <c r="Z3099" s="13"/>
      <c r="AA3099" s="13"/>
    </row>
    <row r="3100" spans="1:27" ht="15.75" customHeight="1" x14ac:dyDescent="0.2">
      <c r="A3100" s="13"/>
      <c r="B3100" s="37" t="str">
        <f>"CRS25WT72M21140"</f>
        <v>CRS25WT72M21140</v>
      </c>
      <c r="C3100" s="38">
        <v>45930</v>
      </c>
      <c r="D3100" s="37" t="s">
        <v>710</v>
      </c>
      <c r="E3100" s="37" t="s">
        <v>62</v>
      </c>
      <c r="F3100" s="37">
        <v>217</v>
      </c>
      <c r="G3100" s="37">
        <v>4</v>
      </c>
      <c r="H3100" s="37">
        <v>217.25430297851599</v>
      </c>
      <c r="I3100" s="37">
        <v>5.6210689544677699</v>
      </c>
      <c r="J3100" s="37">
        <v>50.175407409667997</v>
      </c>
      <c r="K3100" s="37">
        <v>5.5192899703979501</v>
      </c>
      <c r="L3100" s="37">
        <v>39.362724304199197</v>
      </c>
      <c r="M3100" s="37">
        <v>0.77029764652252197</v>
      </c>
      <c r="N3100" s="37">
        <v>10.569414138793899</v>
      </c>
      <c r="O3100" s="37">
        <v>0</v>
      </c>
      <c r="P3100" s="37">
        <v>0</v>
      </c>
      <c r="Q3100" s="37">
        <v>2.3015871644020101E-2</v>
      </c>
      <c r="R3100" s="37">
        <v>25</v>
      </c>
      <c r="S3100" s="37">
        <v>1.2636976242065401</v>
      </c>
      <c r="T3100" s="37">
        <v>1059.18518066406</v>
      </c>
      <c r="U3100" s="37">
        <v>1278.97424316406</v>
      </c>
      <c r="V3100" s="13"/>
      <c r="W3100" s="13"/>
      <c r="X3100" s="13"/>
      <c r="Y3100" s="13"/>
      <c r="Z3100" s="13"/>
      <c r="AA3100" s="13"/>
    </row>
    <row r="3101" spans="1:27" ht="15.75" customHeight="1" x14ac:dyDescent="0.2">
      <c r="A3101" s="13"/>
      <c r="B3101" s="37" t="str">
        <f>"CRS25WT72M21141"</f>
        <v>CRS25WT72M21141</v>
      </c>
      <c r="C3101" s="38">
        <v>45930</v>
      </c>
      <c r="D3101" s="37" t="s">
        <v>711</v>
      </c>
      <c r="E3101" s="37" t="s">
        <v>62</v>
      </c>
      <c r="F3101" s="37">
        <v>216</v>
      </c>
      <c r="G3101" s="37">
        <v>4</v>
      </c>
      <c r="H3101" s="37">
        <v>216.39222717285199</v>
      </c>
      <c r="I3101" s="37">
        <v>5.54360151290894</v>
      </c>
      <c r="J3101" s="37">
        <v>50.269962310791001</v>
      </c>
      <c r="K3101" s="37">
        <v>5.5063819885253897</v>
      </c>
      <c r="L3101" s="37">
        <v>39.2984428405762</v>
      </c>
      <c r="M3101" s="37">
        <v>0.77649933099746704</v>
      </c>
      <c r="N3101" s="37">
        <v>10.5274744033813</v>
      </c>
      <c r="O3101" s="37">
        <v>0</v>
      </c>
      <c r="P3101" s="37">
        <v>0</v>
      </c>
      <c r="Q3101" s="37">
        <v>4.0158730000257499E-2</v>
      </c>
      <c r="R3101" s="37">
        <v>25</v>
      </c>
      <c r="S3101" s="37">
        <v>1.2934645414352399</v>
      </c>
      <c r="T3101" s="37">
        <v>1103.14636230469</v>
      </c>
      <c r="U3101" s="37">
        <v>1692.88208007813</v>
      </c>
      <c r="V3101" s="13"/>
      <c r="W3101" s="13"/>
      <c r="X3101" s="13"/>
      <c r="Y3101" s="13"/>
      <c r="Z3101" s="13"/>
      <c r="AA3101" s="13"/>
    </row>
    <row r="3102" spans="1:27" ht="15.75" customHeight="1" x14ac:dyDescent="0.2">
      <c r="A3102" s="13"/>
      <c r="B3102" s="37" t="str">
        <f>"CRS25WT72M21142"</f>
        <v>CRS25WT72M21142</v>
      </c>
      <c r="C3102" s="38">
        <v>45930</v>
      </c>
      <c r="D3102" s="37" t="s">
        <v>712</v>
      </c>
      <c r="E3102" s="37" t="s">
        <v>62</v>
      </c>
      <c r="F3102" s="37">
        <v>226</v>
      </c>
      <c r="G3102" s="37">
        <v>4</v>
      </c>
      <c r="H3102" s="37">
        <v>226.19233703613301</v>
      </c>
      <c r="I3102" s="37">
        <v>5.3976535797119096</v>
      </c>
      <c r="J3102" s="37">
        <v>50.091434478759801</v>
      </c>
      <c r="K3102" s="37">
        <v>5.3673653602600098</v>
      </c>
      <c r="L3102" s="37">
        <v>42.1421508789063</v>
      </c>
      <c r="M3102" s="37">
        <v>0.83658373355865501</v>
      </c>
      <c r="N3102" s="37">
        <v>11.004248619079601</v>
      </c>
      <c r="O3102" s="37">
        <v>0</v>
      </c>
      <c r="P3102" s="37">
        <v>0</v>
      </c>
      <c r="Q3102" s="37">
        <v>2.16096267104149E-2</v>
      </c>
      <c r="R3102" s="37">
        <v>25</v>
      </c>
      <c r="S3102" s="37">
        <v>1.1604081392288199</v>
      </c>
      <c r="T3102" s="37">
        <v>1002.15893554688</v>
      </c>
      <c r="U3102" s="37">
        <v>11.123099327087401</v>
      </c>
      <c r="V3102" s="13"/>
      <c r="W3102" s="13"/>
      <c r="X3102" s="13"/>
      <c r="Y3102" s="13"/>
      <c r="Z3102" s="13"/>
      <c r="AA3102" s="13"/>
    </row>
    <row r="3103" spans="1:27" ht="15.75" customHeight="1" x14ac:dyDescent="0.2">
      <c r="A3103" s="13"/>
      <c r="B3103" s="37" t="str">
        <f>"CRS25WT72M21143"</f>
        <v>CRS25WT72M21143</v>
      </c>
      <c r="C3103" s="38">
        <v>45930</v>
      </c>
      <c r="D3103" s="37" t="s">
        <v>713</v>
      </c>
      <c r="E3103" s="37" t="s">
        <v>62</v>
      </c>
      <c r="F3103" s="37">
        <v>226</v>
      </c>
      <c r="G3103" s="37">
        <v>4</v>
      </c>
      <c r="H3103" s="37">
        <v>226.40992736816401</v>
      </c>
      <c r="I3103" s="37">
        <v>5.6900439262390101</v>
      </c>
      <c r="J3103" s="37">
        <v>50.069828033447301</v>
      </c>
      <c r="K3103" s="37">
        <v>5.3913512229919398</v>
      </c>
      <c r="L3103" s="37">
        <v>41.995025634765597</v>
      </c>
      <c r="M3103" s="37">
        <v>0.79470098018646196</v>
      </c>
      <c r="N3103" s="37">
        <v>11.014834403991699</v>
      </c>
      <c r="O3103" s="37">
        <v>0</v>
      </c>
      <c r="P3103" s="37">
        <v>0</v>
      </c>
      <c r="Q3103" s="37">
        <v>3.8253918290138203E-2</v>
      </c>
      <c r="R3103" s="37">
        <v>25</v>
      </c>
      <c r="S3103" s="37">
        <v>1.1210058927536</v>
      </c>
      <c r="T3103" s="37">
        <v>975.57623291015602</v>
      </c>
      <c r="U3103" s="37">
        <v>9.4499979019165004</v>
      </c>
      <c r="V3103" s="13"/>
      <c r="W3103" s="13"/>
      <c r="X3103" s="13"/>
      <c r="Y3103" s="13"/>
      <c r="Z3103" s="13"/>
      <c r="AA3103" s="13"/>
    </row>
    <row r="3104" spans="1:27" ht="15.75" customHeight="1" x14ac:dyDescent="0.2">
      <c r="A3104" s="13"/>
      <c r="B3104" s="37" t="str">
        <f>"CRS25WT72M21144"</f>
        <v>CRS25WT72M21144</v>
      </c>
      <c r="C3104" s="38">
        <v>45930</v>
      </c>
      <c r="D3104" s="37" t="s">
        <v>714</v>
      </c>
      <c r="E3104" s="37" t="s">
        <v>62</v>
      </c>
      <c r="F3104" s="37">
        <v>226</v>
      </c>
      <c r="G3104" s="37">
        <v>4</v>
      </c>
      <c r="H3104" s="37">
        <v>226.58122253418</v>
      </c>
      <c r="I3104" s="37">
        <v>5.4860062599182102</v>
      </c>
      <c r="J3104" s="37">
        <v>50.191822052002003</v>
      </c>
      <c r="K3104" s="37">
        <v>5.3594412803649902</v>
      </c>
      <c r="L3104" s="37">
        <v>42.277019500732401</v>
      </c>
      <c r="M3104" s="37">
        <v>0.82287651300430298</v>
      </c>
      <c r="N3104" s="37">
        <v>11.0231685638428</v>
      </c>
      <c r="O3104" s="37">
        <v>0</v>
      </c>
      <c r="P3104" s="37">
        <v>0</v>
      </c>
      <c r="Q3104" s="37">
        <v>5.0644841045141199E-2</v>
      </c>
      <c r="R3104" s="37">
        <v>25</v>
      </c>
      <c r="S3104" s="37">
        <v>1.12284672260284</v>
      </c>
      <c r="T3104" s="37">
        <v>992.59088134765602</v>
      </c>
      <c r="U3104" s="37">
        <v>10.5938529968262</v>
      </c>
      <c r="V3104" s="13"/>
      <c r="W3104" s="13"/>
      <c r="X3104" s="13"/>
      <c r="Y3104" s="13"/>
      <c r="Z3104" s="13"/>
      <c r="AA3104" s="13"/>
    </row>
    <row r="3105" spans="1:27" ht="15.75" customHeight="1" x14ac:dyDescent="0.2">
      <c r="A3105" s="13"/>
      <c r="B3105" s="37" t="str">
        <f>"CRS25WT72M21145"</f>
        <v>CRS25WT72M21145</v>
      </c>
      <c r="C3105" s="38">
        <v>45930</v>
      </c>
      <c r="D3105" s="37" t="s">
        <v>715</v>
      </c>
      <c r="E3105" s="37" t="s">
        <v>62</v>
      </c>
      <c r="F3105" s="37">
        <v>227</v>
      </c>
      <c r="G3105" s="37">
        <v>4</v>
      </c>
      <c r="H3105" s="37">
        <v>227.360275268555</v>
      </c>
      <c r="I3105" s="37">
        <v>5.3566980361938503</v>
      </c>
      <c r="J3105" s="37">
        <v>50.170150756835902</v>
      </c>
      <c r="K3105" s="37">
        <v>5.3846359252929696</v>
      </c>
      <c r="L3105" s="37">
        <v>42.223892211914098</v>
      </c>
      <c r="M3105" s="37">
        <v>0.84600323438644398</v>
      </c>
      <c r="N3105" s="37">
        <v>11.0610694885254</v>
      </c>
      <c r="O3105" s="37">
        <v>0</v>
      </c>
      <c r="P3105" s="37">
        <v>0</v>
      </c>
      <c r="Q3105" s="37">
        <v>3.2502468675374999E-2</v>
      </c>
      <c r="R3105" s="37">
        <v>25</v>
      </c>
      <c r="S3105" s="37">
        <v>1.1342356204986599</v>
      </c>
      <c r="T3105" s="37">
        <v>993.423828125</v>
      </c>
      <c r="U3105" s="37">
        <v>10.792178153991699</v>
      </c>
      <c r="V3105" s="13"/>
      <c r="W3105" s="13"/>
      <c r="X3105" s="13"/>
      <c r="Y3105" s="13"/>
      <c r="Z3105" s="13"/>
      <c r="AA3105" s="13"/>
    </row>
    <row r="3106" spans="1:27" ht="15.75" customHeight="1" x14ac:dyDescent="0.2">
      <c r="A3106" s="13"/>
      <c r="B3106" s="37" t="str">
        <f>"CRS25WT72M21146"</f>
        <v>CRS25WT72M21146</v>
      </c>
      <c r="C3106" s="38">
        <v>45930</v>
      </c>
      <c r="D3106" s="37" t="s">
        <v>716</v>
      </c>
      <c r="E3106" s="37" t="s">
        <v>62</v>
      </c>
      <c r="F3106" s="37">
        <v>229</v>
      </c>
      <c r="G3106" s="37">
        <v>4</v>
      </c>
      <c r="H3106" s="37">
        <v>229.69674682617199</v>
      </c>
      <c r="I3106" s="37">
        <v>5.07251071929932</v>
      </c>
      <c r="J3106" s="37">
        <v>50.110301971435497</v>
      </c>
      <c r="K3106" s="37">
        <v>5.4189910888671902</v>
      </c>
      <c r="L3106" s="37">
        <v>42.387367248535199</v>
      </c>
      <c r="M3106" s="37">
        <v>0.90365958213806197</v>
      </c>
      <c r="N3106" s="37">
        <v>11.1747379302979</v>
      </c>
      <c r="O3106" s="37">
        <v>0</v>
      </c>
      <c r="P3106" s="37">
        <v>0</v>
      </c>
      <c r="Q3106" s="37">
        <v>5.8572169393301003E-2</v>
      </c>
      <c r="R3106" s="37">
        <v>25</v>
      </c>
      <c r="S3106" s="37">
        <v>1.1223453283309901</v>
      </c>
      <c r="T3106" s="37">
        <v>1013.7509765625</v>
      </c>
      <c r="U3106" s="37">
        <v>11.471648216247599</v>
      </c>
      <c r="V3106" s="13"/>
      <c r="W3106" s="13"/>
      <c r="X3106" s="13"/>
      <c r="Y3106" s="13"/>
      <c r="Z3106" s="13"/>
      <c r="AA3106" s="13"/>
    </row>
    <row r="3107" spans="1:27" ht="15.75" customHeight="1" x14ac:dyDescent="0.2">
      <c r="A3107" s="13"/>
      <c r="B3107" s="37" t="str">
        <f>"CRS25WT72M21147"</f>
        <v>CRS25WT72M21147</v>
      </c>
      <c r="C3107" s="38">
        <v>45930</v>
      </c>
      <c r="D3107" s="37" t="s">
        <v>717</v>
      </c>
      <c r="E3107" s="37" t="s">
        <v>62</v>
      </c>
      <c r="F3107" s="37">
        <v>223</v>
      </c>
      <c r="G3107" s="37">
        <v>4</v>
      </c>
      <c r="H3107" s="37">
        <v>223.93728637695301</v>
      </c>
      <c r="I3107" s="37">
        <v>5.4453992843627903</v>
      </c>
      <c r="J3107" s="37">
        <v>50.181343078613303</v>
      </c>
      <c r="K3107" s="37">
        <v>5.3061361312866202</v>
      </c>
      <c r="L3107" s="37">
        <v>42.203456878662102</v>
      </c>
      <c r="M3107" s="37">
        <v>0.81951028108596802</v>
      </c>
      <c r="N3107" s="37">
        <v>10.8945407867432</v>
      </c>
      <c r="O3107" s="37">
        <v>0</v>
      </c>
      <c r="P3107" s="37">
        <v>0</v>
      </c>
      <c r="Q3107" s="37">
        <v>5.3014010190963697E-2</v>
      </c>
      <c r="R3107" s="37">
        <v>25</v>
      </c>
      <c r="S3107" s="37">
        <v>0.93515557050705</v>
      </c>
      <c r="T3107" s="37">
        <v>1000.68408203125</v>
      </c>
      <c r="U3107" s="37">
        <v>10.7054986953735</v>
      </c>
      <c r="V3107" s="13"/>
      <c r="W3107" s="13"/>
      <c r="X3107" s="13"/>
      <c r="Y3107" s="13"/>
      <c r="Z3107" s="13"/>
      <c r="AA3107" s="13"/>
    </row>
    <row r="3108" spans="1:27" ht="15.75" customHeight="1" x14ac:dyDescent="0.2">
      <c r="A3108" s="13"/>
      <c r="B3108" s="37" t="str">
        <f>"CRS25WT72M21149"</f>
        <v>CRS25WT72M21149</v>
      </c>
      <c r="C3108" s="38">
        <v>45930</v>
      </c>
      <c r="D3108" s="37" t="s">
        <v>718</v>
      </c>
      <c r="E3108" s="37" t="s">
        <v>62</v>
      </c>
      <c r="F3108" s="37">
        <v>216</v>
      </c>
      <c r="G3108" s="37">
        <v>4</v>
      </c>
      <c r="H3108" s="37">
        <v>216.71015930175801</v>
      </c>
      <c r="I3108" s="37">
        <v>5.6798353195190403</v>
      </c>
      <c r="J3108" s="37">
        <v>50.300251007080099</v>
      </c>
      <c r="K3108" s="37">
        <v>5.5346226692199698</v>
      </c>
      <c r="L3108" s="37">
        <v>39.155364990234403</v>
      </c>
      <c r="M3108" s="37">
        <v>0.758531093597412</v>
      </c>
      <c r="N3108" s="37">
        <v>10.542941093444799</v>
      </c>
      <c r="O3108" s="37">
        <v>0</v>
      </c>
      <c r="P3108" s="37">
        <v>0</v>
      </c>
      <c r="Q3108" s="37">
        <v>1.5099205076694501E-2</v>
      </c>
      <c r="R3108" s="37">
        <v>25</v>
      </c>
      <c r="S3108" s="37">
        <v>1.30464971065521</v>
      </c>
      <c r="T3108" s="37">
        <v>1139.74987792969</v>
      </c>
      <c r="U3108" s="37">
        <v>5744.1513671875</v>
      </c>
      <c r="V3108" s="13"/>
      <c r="W3108" s="13"/>
      <c r="X3108" s="13"/>
      <c r="Y3108" s="13"/>
      <c r="Z3108" s="13"/>
      <c r="AA3108" s="13"/>
    </row>
    <row r="3109" spans="1:27" ht="15.75" customHeight="1" x14ac:dyDescent="0.2">
      <c r="A3109" s="13"/>
      <c r="B3109" s="37" t="str">
        <f>"CRS25WT72M21150"</f>
        <v>CRS25WT72M21150</v>
      </c>
      <c r="C3109" s="38">
        <v>45930</v>
      </c>
      <c r="D3109" s="37" t="s">
        <v>719</v>
      </c>
      <c r="E3109" s="37" t="s">
        <v>62</v>
      </c>
      <c r="F3109" s="37">
        <v>218</v>
      </c>
      <c r="G3109" s="37">
        <v>4</v>
      </c>
      <c r="H3109" s="37">
        <v>218.13075256347699</v>
      </c>
      <c r="I3109" s="37">
        <v>5.65167331695557</v>
      </c>
      <c r="J3109" s="37">
        <v>50.050457000732401</v>
      </c>
      <c r="K3109" s="37">
        <v>5.5392217636108398</v>
      </c>
      <c r="L3109" s="37">
        <v>39.379314422607401</v>
      </c>
      <c r="M3109" s="37">
        <v>0.771137475967407</v>
      </c>
      <c r="N3109" s="37">
        <v>10.612052917480501</v>
      </c>
      <c r="O3109" s="37">
        <v>0</v>
      </c>
      <c r="P3109" s="37">
        <v>0</v>
      </c>
      <c r="Q3109" s="37">
        <v>1.9563479349017102E-2</v>
      </c>
      <c r="R3109" s="37">
        <v>25</v>
      </c>
      <c r="S3109" s="37">
        <v>1.2253894805908201</v>
      </c>
      <c r="T3109" s="37">
        <v>1056.67468261719</v>
      </c>
      <c r="U3109" s="37">
        <v>1024.13146972656</v>
      </c>
      <c r="V3109" s="13"/>
      <c r="W3109" s="13"/>
      <c r="X3109" s="13"/>
      <c r="Y3109" s="13"/>
      <c r="Z3109" s="13"/>
      <c r="AA3109" s="13"/>
    </row>
    <row r="3110" spans="1:27" ht="15.75" customHeight="1" x14ac:dyDescent="0.2">
      <c r="A3110" s="13"/>
      <c r="B3110" s="37" t="str">
        <f>"CRS25WT72M21151"</f>
        <v>CRS25WT72M21151</v>
      </c>
      <c r="C3110" s="38">
        <v>45930</v>
      </c>
      <c r="D3110" s="37" t="s">
        <v>720</v>
      </c>
      <c r="E3110" s="37" t="s">
        <v>62</v>
      </c>
      <c r="F3110" s="37">
        <v>215</v>
      </c>
      <c r="G3110" s="37">
        <v>4</v>
      </c>
      <c r="H3110" s="37">
        <v>215.90347290039099</v>
      </c>
      <c r="I3110" s="37">
        <v>5.5707974433898899</v>
      </c>
      <c r="J3110" s="37">
        <v>50.213932037353501</v>
      </c>
      <c r="K3110" s="37">
        <v>5.4956846237182599</v>
      </c>
      <c r="L3110" s="37">
        <v>39.285999298095703</v>
      </c>
      <c r="M3110" s="37">
        <v>0.77182358503341697</v>
      </c>
      <c r="N3110" s="37">
        <v>10.5036964416504</v>
      </c>
      <c r="O3110" s="37">
        <v>0</v>
      </c>
      <c r="P3110" s="37">
        <v>0</v>
      </c>
      <c r="Q3110" s="37">
        <v>1.4126751571893701E-2</v>
      </c>
      <c r="R3110" s="37">
        <v>25</v>
      </c>
      <c r="S3110" s="37">
        <v>1.29553806781769</v>
      </c>
      <c r="T3110" s="37">
        <v>1092.38989257812</v>
      </c>
      <c r="U3110" s="37">
        <v>1251.49072265625</v>
      </c>
      <c r="V3110" s="13"/>
      <c r="W3110" s="13"/>
      <c r="X3110" s="13"/>
      <c r="Y3110" s="13"/>
      <c r="Z3110" s="13"/>
      <c r="AA3110" s="13"/>
    </row>
    <row r="3111" spans="1:27" ht="15.75" customHeight="1" x14ac:dyDescent="0.2">
      <c r="A3111" s="13"/>
      <c r="B3111" s="37" t="str">
        <f>"CRS25WT72M21152"</f>
        <v>CRS25WT72M21152</v>
      </c>
      <c r="C3111" s="38">
        <v>45931</v>
      </c>
      <c r="D3111" s="37" t="s">
        <v>721</v>
      </c>
      <c r="E3111" s="37" t="s">
        <v>62</v>
      </c>
      <c r="F3111" s="37">
        <v>225</v>
      </c>
      <c r="G3111" s="37">
        <v>4</v>
      </c>
      <c r="H3111" s="37">
        <v>225.72898864746099</v>
      </c>
      <c r="I3111" s="37">
        <v>5.6071181297302202</v>
      </c>
      <c r="J3111" s="37">
        <v>49.314891815185497</v>
      </c>
      <c r="K3111" s="37">
        <v>5.64542579650879</v>
      </c>
      <c r="L3111" s="37">
        <v>39.984409332275398</v>
      </c>
      <c r="M3111" s="37">
        <v>0.81633710861206099</v>
      </c>
      <c r="N3111" s="37">
        <v>10.981706619262701</v>
      </c>
      <c r="O3111" s="37">
        <v>0</v>
      </c>
      <c r="P3111" s="37">
        <v>0</v>
      </c>
      <c r="Q3111" s="37">
        <v>5.7698421180248302E-2</v>
      </c>
      <c r="R3111" s="37">
        <v>25</v>
      </c>
      <c r="S3111" s="37">
        <v>1.0443351268768299</v>
      </c>
      <c r="T3111" s="37">
        <v>761.88134765625</v>
      </c>
      <c r="U3111" s="37">
        <v>1248.56616210938</v>
      </c>
      <c r="V3111" s="13"/>
      <c r="W3111" s="13"/>
      <c r="X3111" s="13"/>
      <c r="Y3111" s="13"/>
      <c r="Z3111" s="13"/>
      <c r="AA3111" s="13"/>
    </row>
    <row r="3112" spans="1:27" ht="15.75" customHeight="1" x14ac:dyDescent="0.2">
      <c r="A3112" s="13"/>
      <c r="B3112" s="37" t="str">
        <f>"CRS25WT72M21153"</f>
        <v>CRS25WT72M21153</v>
      </c>
      <c r="C3112" s="38">
        <v>45937</v>
      </c>
      <c r="D3112" s="37" t="s">
        <v>722</v>
      </c>
      <c r="E3112" s="37" t="s">
        <v>62</v>
      </c>
      <c r="F3112" s="37">
        <v>217</v>
      </c>
      <c r="G3112" s="37">
        <v>4</v>
      </c>
      <c r="H3112" s="37">
        <v>217.43949890136699</v>
      </c>
      <c r="I3112" s="37">
        <v>5.6120419502258301</v>
      </c>
      <c r="J3112" s="37">
        <v>49.993614196777301</v>
      </c>
      <c r="K3112" s="37">
        <v>5.1311345100402797</v>
      </c>
      <c r="L3112" s="37">
        <v>42.376495361328097</v>
      </c>
      <c r="M3112" s="37">
        <v>0.775002300739288</v>
      </c>
      <c r="N3112" s="37">
        <v>10.578423500061</v>
      </c>
      <c r="O3112" s="37">
        <v>0</v>
      </c>
      <c r="P3112" s="37">
        <v>0</v>
      </c>
      <c r="Q3112" s="37">
        <v>3.0830852687358901E-2</v>
      </c>
      <c r="R3112" s="37">
        <v>25</v>
      </c>
      <c r="S3112" s="37">
        <v>0.92243337631225597</v>
      </c>
      <c r="T3112" s="37">
        <v>1011.48480224609</v>
      </c>
      <c r="U3112" s="37">
        <v>9.9166965484619105</v>
      </c>
      <c r="V3112" s="13"/>
      <c r="W3112" s="13"/>
      <c r="X3112" s="13"/>
      <c r="Y3112" s="13"/>
      <c r="Z3112" s="13"/>
      <c r="AA3112" s="13"/>
    </row>
    <row r="3113" spans="1:27" ht="15.75" customHeight="1" x14ac:dyDescent="0.2">
      <c r="A3113" s="13"/>
      <c r="B3113" s="37" t="str">
        <f>"CRS25WT72M21154"</f>
        <v>CRS25WT72M21154</v>
      </c>
      <c r="C3113" s="38">
        <v>45930</v>
      </c>
      <c r="D3113" s="37" t="s">
        <v>723</v>
      </c>
      <c r="E3113" s="37" t="s">
        <v>62</v>
      </c>
      <c r="F3113" s="37">
        <v>214</v>
      </c>
      <c r="G3113" s="37">
        <v>4</v>
      </c>
      <c r="H3113" s="37">
        <v>214.43118286132801</v>
      </c>
      <c r="I3113" s="37">
        <v>5.5456171035766602</v>
      </c>
      <c r="J3113" s="37">
        <v>50.417510986328097</v>
      </c>
      <c r="K3113" s="37">
        <v>5.4897923469543501</v>
      </c>
      <c r="L3113" s="37">
        <v>39.059978485107401</v>
      </c>
      <c r="M3113" s="37">
        <v>0.766931653022766</v>
      </c>
      <c r="N3113" s="37">
        <v>10.4320688247681</v>
      </c>
      <c r="O3113" s="37">
        <v>0</v>
      </c>
      <c r="P3113" s="37">
        <v>0</v>
      </c>
      <c r="Q3113" s="37">
        <v>1.2222846969962099E-2</v>
      </c>
      <c r="R3113" s="37">
        <v>25</v>
      </c>
      <c r="S3113" s="37">
        <v>1.44267237186432</v>
      </c>
      <c r="T3113" s="37">
        <v>1193.26220703125</v>
      </c>
      <c r="U3113" s="37">
        <v>895.63781738281295</v>
      </c>
      <c r="V3113" s="13"/>
      <c r="W3113" s="13"/>
      <c r="X3113" s="13"/>
      <c r="Y3113" s="13"/>
      <c r="Z3113" s="13"/>
      <c r="AA3113" s="13"/>
    </row>
    <row r="3114" spans="1:27" ht="15.75" customHeight="1" x14ac:dyDescent="0.2">
      <c r="A3114" s="13"/>
      <c r="B3114" s="37" t="str">
        <f>"CRS25WT72M21155"</f>
        <v>CRS25WT72M21155</v>
      </c>
      <c r="C3114" s="38">
        <v>45930</v>
      </c>
      <c r="D3114" s="37" t="s">
        <v>724</v>
      </c>
      <c r="E3114" s="37" t="s">
        <v>62</v>
      </c>
      <c r="F3114" s="37">
        <v>215</v>
      </c>
      <c r="G3114" s="37">
        <v>4</v>
      </c>
      <c r="H3114" s="37">
        <v>215.21136474609401</v>
      </c>
      <c r="I3114" s="37">
        <v>5.5897727012634304</v>
      </c>
      <c r="J3114" s="37">
        <v>50.314971923828097</v>
      </c>
      <c r="K3114" s="37">
        <v>5.5015883445739702</v>
      </c>
      <c r="L3114" s="37">
        <v>39.1180419921875</v>
      </c>
      <c r="M3114" s="37">
        <v>0.76519799232482899</v>
      </c>
      <c r="N3114" s="37">
        <v>10.470025062561</v>
      </c>
      <c r="O3114" s="37">
        <v>0</v>
      </c>
      <c r="P3114" s="37">
        <v>0</v>
      </c>
      <c r="Q3114" s="37">
        <v>1.4524429105222199E-2</v>
      </c>
      <c r="R3114" s="37">
        <v>25</v>
      </c>
      <c r="S3114" s="37">
        <v>1.3717907667160001</v>
      </c>
      <c r="T3114" s="37">
        <v>1163.45178222656</v>
      </c>
      <c r="U3114" s="37">
        <v>822.337158203125</v>
      </c>
      <c r="V3114" s="13"/>
      <c r="W3114" s="13"/>
      <c r="X3114" s="13"/>
      <c r="Y3114" s="13"/>
      <c r="Z3114" s="13"/>
      <c r="AA3114" s="13"/>
    </row>
    <row r="3115" spans="1:27" ht="15.75" customHeight="1" x14ac:dyDescent="0.2">
      <c r="A3115" s="13"/>
      <c r="B3115" s="37" t="str">
        <f>"CRS25WT72M21157"</f>
        <v>CRS25WT72M21157</v>
      </c>
      <c r="C3115" s="38">
        <v>45930</v>
      </c>
      <c r="D3115" s="37" t="s">
        <v>725</v>
      </c>
      <c r="E3115" s="37" t="s">
        <v>62</v>
      </c>
      <c r="F3115" s="37">
        <v>217</v>
      </c>
      <c r="G3115" s="37">
        <v>4</v>
      </c>
      <c r="H3115" s="37">
        <v>217.03256225585901</v>
      </c>
      <c r="I3115" s="37">
        <v>5.7078084945678702</v>
      </c>
      <c r="J3115" s="37">
        <v>50.914455413818402</v>
      </c>
      <c r="K3115" s="37">
        <v>5.6244692802429199</v>
      </c>
      <c r="L3115" s="37">
        <v>38.587203979492202</v>
      </c>
      <c r="M3115" s="37">
        <v>0.74681735038757302</v>
      </c>
      <c r="N3115" s="37">
        <v>10.5586261749268</v>
      </c>
      <c r="O3115" s="37">
        <v>0</v>
      </c>
      <c r="P3115" s="37">
        <v>0</v>
      </c>
      <c r="Q3115" s="37">
        <v>2.6501741260290101E-2</v>
      </c>
      <c r="R3115" s="37">
        <v>25</v>
      </c>
      <c r="S3115" s="37">
        <v>1.60348808765411</v>
      </c>
      <c r="T3115" s="37">
        <v>1331.87731933594</v>
      </c>
      <c r="U3115" s="37">
        <v>644.20343017578102</v>
      </c>
      <c r="V3115" s="13"/>
      <c r="W3115" s="13"/>
      <c r="X3115" s="13"/>
      <c r="Y3115" s="13"/>
      <c r="Z3115" s="13"/>
      <c r="AA3115" s="13"/>
    </row>
    <row r="3116" spans="1:27" ht="15.75" customHeight="1" x14ac:dyDescent="0.2">
      <c r="A3116" s="13"/>
      <c r="B3116" s="37" t="str">
        <f>"CRS25WT72M21158"</f>
        <v>CRS25WT72M21158</v>
      </c>
      <c r="C3116" s="38">
        <v>45930</v>
      </c>
      <c r="D3116" s="37" t="s">
        <v>726</v>
      </c>
      <c r="E3116" s="37" t="s">
        <v>62</v>
      </c>
      <c r="F3116" s="37">
        <v>216</v>
      </c>
      <c r="G3116" s="37">
        <v>4</v>
      </c>
      <c r="H3116" s="37">
        <v>216.35333251953099</v>
      </c>
      <c r="I3116" s="37">
        <v>5.62683010101318</v>
      </c>
      <c r="J3116" s="37">
        <v>50.957653045654297</v>
      </c>
      <c r="K3116" s="37">
        <v>5.6576395034790004</v>
      </c>
      <c r="L3116" s="37">
        <v>38.240917205810497</v>
      </c>
      <c r="M3116" s="37">
        <v>0.75455409288406405</v>
      </c>
      <c r="N3116" s="37">
        <v>10.525581359863301</v>
      </c>
      <c r="O3116" s="37">
        <v>0</v>
      </c>
      <c r="P3116" s="37">
        <v>0</v>
      </c>
      <c r="Q3116" s="37">
        <v>1.4109506271779501E-2</v>
      </c>
      <c r="R3116" s="37">
        <v>25</v>
      </c>
      <c r="S3116" s="37">
        <v>1.6281932592392001</v>
      </c>
      <c r="T3116" s="37">
        <v>1357.65454101562</v>
      </c>
      <c r="U3116" s="37">
        <v>9999</v>
      </c>
      <c r="V3116" s="13"/>
      <c r="W3116" s="13"/>
      <c r="X3116" s="13"/>
      <c r="Y3116" s="13"/>
      <c r="Z3116" s="13"/>
      <c r="AA3116" s="13"/>
    </row>
    <row r="3117" spans="1:27" ht="15.75" customHeight="1" x14ac:dyDescent="0.2">
      <c r="A3117" s="13"/>
      <c r="B3117" s="37" t="str">
        <f>"CRS25WT72M21159"</f>
        <v>CRS25WT72M21159</v>
      </c>
      <c r="C3117" s="38">
        <v>45930</v>
      </c>
      <c r="D3117" s="37" t="s">
        <v>727</v>
      </c>
      <c r="E3117" s="37" t="s">
        <v>62</v>
      </c>
      <c r="F3117" s="37">
        <v>221</v>
      </c>
      <c r="G3117" s="37">
        <v>4</v>
      </c>
      <c r="H3117" s="37">
        <v>221.77314758300801</v>
      </c>
      <c r="I3117" s="37">
        <v>5.7345719337463397</v>
      </c>
      <c r="J3117" s="37">
        <v>50.447147369384801</v>
      </c>
      <c r="K3117" s="37">
        <v>5.7310009002685502</v>
      </c>
      <c r="L3117" s="37">
        <v>38.697105407714801</v>
      </c>
      <c r="M3117" s="37">
        <v>0.76660448312759399</v>
      </c>
      <c r="N3117" s="37">
        <v>10.7892551422119</v>
      </c>
      <c r="O3117" s="37">
        <v>0</v>
      </c>
      <c r="P3117" s="37">
        <v>0</v>
      </c>
      <c r="Q3117" s="37">
        <v>1.31720062345266E-2</v>
      </c>
      <c r="R3117" s="37">
        <v>25</v>
      </c>
      <c r="S3117" s="37">
        <v>1.4062014818191499</v>
      </c>
      <c r="T3117" s="37">
        <v>1193.25756835938</v>
      </c>
      <c r="U3117" s="37">
        <v>9999</v>
      </c>
      <c r="V3117" s="13"/>
      <c r="W3117" s="13"/>
      <c r="X3117" s="13"/>
      <c r="Y3117" s="13"/>
      <c r="Z3117" s="13"/>
      <c r="AA3117" s="13"/>
    </row>
    <row r="3118" spans="1:27" ht="15.75" customHeight="1" x14ac:dyDescent="0.2">
      <c r="A3118" s="13"/>
      <c r="B3118" s="37" t="str">
        <f>"CRS25WT72M21160"</f>
        <v>CRS25WT72M21160</v>
      </c>
      <c r="C3118" s="38">
        <v>45930</v>
      </c>
      <c r="D3118" s="37" t="s">
        <v>728</v>
      </c>
      <c r="E3118" s="37" t="s">
        <v>62</v>
      </c>
      <c r="F3118" s="37">
        <v>222</v>
      </c>
      <c r="G3118" s="37">
        <v>4</v>
      </c>
      <c r="H3118" s="37">
        <v>222.75909423828099</v>
      </c>
      <c r="I3118" s="37">
        <v>5.3060278892517099</v>
      </c>
      <c r="J3118" s="37">
        <v>50.063972473144503</v>
      </c>
      <c r="K3118" s="37">
        <v>5.2756643295288104</v>
      </c>
      <c r="L3118" s="37">
        <v>42.223892211914098</v>
      </c>
      <c r="M3118" s="37">
        <v>0.83857250213623102</v>
      </c>
      <c r="N3118" s="37">
        <v>10.837222099304199</v>
      </c>
      <c r="O3118" s="37">
        <v>0</v>
      </c>
      <c r="P3118" s="37">
        <v>0</v>
      </c>
      <c r="Q3118" s="37">
        <v>5.0860304385423702E-2</v>
      </c>
      <c r="R3118" s="37">
        <v>25</v>
      </c>
      <c r="S3118" s="37">
        <v>1.1399524211883501</v>
      </c>
      <c r="T3118" s="37">
        <v>1008.84185791016</v>
      </c>
      <c r="U3118" s="37">
        <v>10.956249237060501</v>
      </c>
      <c r="V3118" s="13"/>
      <c r="W3118" s="13"/>
      <c r="X3118" s="13"/>
      <c r="Y3118" s="13"/>
      <c r="Z3118" s="13"/>
      <c r="AA3118" s="13"/>
    </row>
    <row r="3119" spans="1:27" ht="15.75" customHeight="1" x14ac:dyDescent="0.2">
      <c r="A3119" s="13"/>
      <c r="B3119" s="37" t="str">
        <f>"CRS25WT72M21161"</f>
        <v>CRS25WT72M21161</v>
      </c>
      <c r="C3119" s="38">
        <v>45930</v>
      </c>
      <c r="D3119" s="37" t="s">
        <v>729</v>
      </c>
      <c r="E3119" s="37" t="s">
        <v>62</v>
      </c>
      <c r="F3119" s="37">
        <v>225</v>
      </c>
      <c r="G3119" s="37">
        <v>4</v>
      </c>
      <c r="H3119" s="37">
        <v>225.757736206055</v>
      </c>
      <c r="I3119" s="37">
        <v>5.7228755950927699</v>
      </c>
      <c r="J3119" s="37">
        <v>50.098258972167997</v>
      </c>
      <c r="K3119" s="37">
        <v>5.3438377380371103</v>
      </c>
      <c r="L3119" s="37">
        <v>42.246368408203097</v>
      </c>
      <c r="M3119" s="37">
        <v>0.78741866350173995</v>
      </c>
      <c r="N3119" s="37">
        <v>10.983105659484901</v>
      </c>
      <c r="O3119" s="37">
        <v>0</v>
      </c>
      <c r="P3119" s="37">
        <v>0</v>
      </c>
      <c r="Q3119" s="37">
        <v>3.2056141644716298E-2</v>
      </c>
      <c r="R3119" s="37">
        <v>25</v>
      </c>
      <c r="S3119" s="37">
        <v>1.0645552873611399</v>
      </c>
      <c r="T3119" s="37">
        <v>984.08996582031205</v>
      </c>
      <c r="U3119" s="37">
        <v>9.7259492874145508</v>
      </c>
      <c r="V3119" s="13"/>
      <c r="W3119" s="13"/>
      <c r="X3119" s="13"/>
      <c r="Y3119" s="13"/>
      <c r="Z3119" s="13"/>
      <c r="AA3119" s="13"/>
    </row>
    <row r="3120" spans="1:27" ht="15.75" customHeight="1" x14ac:dyDescent="0.2">
      <c r="A3120" s="13"/>
      <c r="B3120" s="37" t="str">
        <f>"CRS25WT72M21162"</f>
        <v>CRS25WT72M21162</v>
      </c>
      <c r="C3120" s="38">
        <v>45930</v>
      </c>
      <c r="D3120" s="37" t="s">
        <v>730</v>
      </c>
      <c r="E3120" s="37" t="s">
        <v>62</v>
      </c>
      <c r="F3120" s="37">
        <v>225</v>
      </c>
      <c r="G3120" s="37">
        <v>4</v>
      </c>
      <c r="H3120" s="37">
        <v>225.11593627929699</v>
      </c>
      <c r="I3120" s="37">
        <v>5.2928991317748997</v>
      </c>
      <c r="J3120" s="37">
        <v>50.178459167480497</v>
      </c>
      <c r="K3120" s="37">
        <v>5.2928042411804199</v>
      </c>
      <c r="L3120" s="37">
        <v>42.5324516296387</v>
      </c>
      <c r="M3120" s="37">
        <v>0.84760850667953502</v>
      </c>
      <c r="N3120" s="37">
        <v>10.9518823623657</v>
      </c>
      <c r="O3120" s="37">
        <v>0</v>
      </c>
      <c r="P3120" s="37">
        <v>0</v>
      </c>
      <c r="Q3120" s="37">
        <v>4.2763248085975598E-2</v>
      </c>
      <c r="R3120" s="37">
        <v>25</v>
      </c>
      <c r="S3120" s="37">
        <v>1.1134679317474401</v>
      </c>
      <c r="T3120" s="37">
        <v>1014.50744628906</v>
      </c>
      <c r="U3120" s="37">
        <v>10.8611345291138</v>
      </c>
      <c r="V3120" s="13"/>
      <c r="W3120" s="13"/>
      <c r="X3120" s="13"/>
      <c r="Y3120" s="13"/>
      <c r="Z3120" s="13"/>
      <c r="AA3120" s="13"/>
    </row>
    <row r="3121" spans="1:27" ht="15.75" customHeight="1" x14ac:dyDescent="0.2">
      <c r="A3121" s="13"/>
      <c r="B3121" s="37" t="str">
        <f>"CRS25WT72M21163"</f>
        <v>CRS25WT72M21163</v>
      </c>
      <c r="C3121" s="38">
        <v>45930</v>
      </c>
      <c r="D3121" s="37" t="s">
        <v>731</v>
      </c>
      <c r="E3121" s="37" t="s">
        <v>62</v>
      </c>
      <c r="F3121" s="37">
        <v>228</v>
      </c>
      <c r="G3121" s="37">
        <v>4</v>
      </c>
      <c r="H3121" s="37">
        <v>228.043380737305</v>
      </c>
      <c r="I3121" s="37">
        <v>5.3834714889526403</v>
      </c>
      <c r="J3121" s="37">
        <v>50.155910491943402</v>
      </c>
      <c r="K3121" s="37">
        <v>5.37506103515625</v>
      </c>
      <c r="L3121" s="37">
        <v>42.426193237304702</v>
      </c>
      <c r="M3121" s="37">
        <v>0.84456473588943504</v>
      </c>
      <c r="N3121" s="37">
        <v>11.094302177429199</v>
      </c>
      <c r="O3121" s="37">
        <v>0</v>
      </c>
      <c r="P3121" s="37">
        <v>0</v>
      </c>
      <c r="Q3121" s="37">
        <v>5.1264885812997797E-2</v>
      </c>
      <c r="R3121" s="37">
        <v>25</v>
      </c>
      <c r="S3121" s="37">
        <v>1.1242642402648899</v>
      </c>
      <c r="T3121" s="37">
        <v>1005.45928955078</v>
      </c>
      <c r="U3121" s="37">
        <v>11.107124328613301</v>
      </c>
      <c r="V3121" s="13"/>
      <c r="W3121" s="13"/>
      <c r="X3121" s="13"/>
      <c r="Y3121" s="13"/>
      <c r="Z3121" s="13"/>
      <c r="AA3121" s="13"/>
    </row>
    <row r="3122" spans="1:27" ht="15.75" customHeight="1" x14ac:dyDescent="0.2">
      <c r="A3122" s="13"/>
      <c r="B3122" s="37" t="str">
        <f>"CRS25WT72M21164"</f>
        <v>CRS25WT72M21164</v>
      </c>
      <c r="C3122" s="38">
        <v>45930</v>
      </c>
      <c r="D3122" s="37" t="s">
        <v>732</v>
      </c>
      <c r="E3122" s="37" t="s">
        <v>62</v>
      </c>
      <c r="F3122" s="37">
        <v>225</v>
      </c>
      <c r="G3122" s="37">
        <v>4</v>
      </c>
      <c r="H3122" s="37">
        <v>225.08078002929699</v>
      </c>
      <c r="I3122" s="37">
        <v>5.4235758781433097</v>
      </c>
      <c r="J3122" s="37">
        <v>50.095531463622997</v>
      </c>
      <c r="K3122" s="37">
        <v>5.3347806930542001</v>
      </c>
      <c r="L3122" s="37">
        <v>42.191196441650398</v>
      </c>
      <c r="M3122" s="37">
        <v>0.82842594385147095</v>
      </c>
      <c r="N3122" s="37">
        <v>10.950171470642101</v>
      </c>
      <c r="O3122" s="37">
        <v>0</v>
      </c>
      <c r="P3122" s="37">
        <v>0</v>
      </c>
      <c r="Q3122" s="37">
        <v>3.2056059688329697E-2</v>
      </c>
      <c r="R3122" s="37">
        <v>25</v>
      </c>
      <c r="S3122" s="37">
        <v>1.1513195037841799</v>
      </c>
      <c r="T3122" s="37">
        <v>1003.76147460938</v>
      </c>
      <c r="U3122" s="37">
        <v>10.987489700317401</v>
      </c>
      <c r="V3122" s="13"/>
      <c r="W3122" s="13"/>
      <c r="X3122" s="13"/>
      <c r="Y3122" s="13"/>
      <c r="Z3122" s="13"/>
      <c r="AA3122" s="13"/>
    </row>
    <row r="3123" spans="1:27" ht="15.75" customHeight="1" x14ac:dyDescent="0.2">
      <c r="A3123" s="13"/>
      <c r="B3123" s="37" t="str">
        <f>"CRS25WT72M21165"</f>
        <v>CRS25WT72M21165</v>
      </c>
      <c r="C3123" s="38">
        <v>45930</v>
      </c>
      <c r="D3123" s="37" t="s">
        <v>733</v>
      </c>
      <c r="E3123" s="37" t="s">
        <v>62</v>
      </c>
      <c r="F3123" s="37">
        <v>226</v>
      </c>
      <c r="G3123" s="37">
        <v>4</v>
      </c>
      <c r="H3123" s="37">
        <v>226.65811157226599</v>
      </c>
      <c r="I3123" s="37">
        <v>5.3579230308532697</v>
      </c>
      <c r="J3123" s="37">
        <v>49.980136871337898</v>
      </c>
      <c r="K3123" s="37">
        <v>5.39804887771606</v>
      </c>
      <c r="L3123" s="37">
        <v>41.9888916015625</v>
      </c>
      <c r="M3123" s="37">
        <v>0.84640330076217696</v>
      </c>
      <c r="N3123" s="37">
        <v>11.026908874511699</v>
      </c>
      <c r="O3123" s="37">
        <v>0</v>
      </c>
      <c r="P3123" s="37">
        <v>0</v>
      </c>
      <c r="Q3123" s="37">
        <v>2.5406803935766199E-2</v>
      </c>
      <c r="R3123" s="37">
        <v>25</v>
      </c>
      <c r="S3123" s="37">
        <v>1.14694035053253</v>
      </c>
      <c r="T3123" s="37">
        <v>993.67449951171898</v>
      </c>
      <c r="U3123" s="37">
        <v>11.018353462219199</v>
      </c>
      <c r="V3123" s="13"/>
      <c r="W3123" s="13"/>
      <c r="X3123" s="13"/>
      <c r="Y3123" s="13"/>
      <c r="Z3123" s="13"/>
      <c r="AA3123" s="13"/>
    </row>
    <row r="3124" spans="1:27" ht="15.75" customHeight="1" x14ac:dyDescent="0.2">
      <c r="A3124" s="13"/>
      <c r="B3124" s="37" t="str">
        <f>"CRS25WT72M21166"</f>
        <v>CRS25WT72M21166</v>
      </c>
      <c r="C3124" s="38">
        <v>45930</v>
      </c>
      <c r="D3124" s="37" t="s">
        <v>734</v>
      </c>
      <c r="E3124" s="37" t="s">
        <v>62</v>
      </c>
      <c r="F3124" s="37">
        <v>217</v>
      </c>
      <c r="G3124" s="37">
        <v>4</v>
      </c>
      <c r="H3124" s="37">
        <v>217.26048278808599</v>
      </c>
      <c r="I3124" s="37">
        <v>5.7640290260314897</v>
      </c>
      <c r="J3124" s="37">
        <v>50.443397521972699</v>
      </c>
      <c r="K3124" s="37">
        <v>5.6623258590698198</v>
      </c>
      <c r="L3124" s="37">
        <v>38.369480133056598</v>
      </c>
      <c r="M3124" s="37">
        <v>0.747223019599914</v>
      </c>
      <c r="N3124" s="37">
        <v>10.569714546203601</v>
      </c>
      <c r="O3124" s="37">
        <v>0</v>
      </c>
      <c r="P3124" s="37">
        <v>0</v>
      </c>
      <c r="Q3124" s="37">
        <v>3.5962533205747597E-2</v>
      </c>
      <c r="R3124" s="37">
        <v>25</v>
      </c>
      <c r="S3124" s="37">
        <v>1.5372513532638601</v>
      </c>
      <c r="T3124" s="37">
        <v>1226.59594726562</v>
      </c>
      <c r="U3124" s="37">
        <v>1571.51440429687</v>
      </c>
      <c r="V3124" s="13"/>
      <c r="W3124" s="13"/>
      <c r="X3124" s="13"/>
      <c r="Y3124" s="13"/>
      <c r="Z3124" s="13"/>
      <c r="AA3124" s="13"/>
    </row>
    <row r="3125" spans="1:27" ht="15.75" customHeight="1" x14ac:dyDescent="0.2">
      <c r="A3125" s="13"/>
      <c r="B3125" s="37" t="str">
        <f>"CRS25WT72M21167"</f>
        <v>CRS25WT72M21167</v>
      </c>
      <c r="C3125" s="38">
        <v>45930</v>
      </c>
      <c r="D3125" s="37" t="s">
        <v>735</v>
      </c>
      <c r="E3125" s="37" t="s">
        <v>62</v>
      </c>
      <c r="F3125" s="37">
        <v>214</v>
      </c>
      <c r="G3125" s="37">
        <v>4</v>
      </c>
      <c r="H3125" s="37">
        <v>214.25790405273401</v>
      </c>
      <c r="I3125" s="37">
        <v>5.6179852485656703</v>
      </c>
      <c r="J3125" s="37">
        <v>50.1551322937012</v>
      </c>
      <c r="K3125" s="37">
        <v>5.5588364601135298</v>
      </c>
      <c r="L3125" s="37">
        <v>38.543659210205099</v>
      </c>
      <c r="M3125" s="37">
        <v>0.76039785146713301</v>
      </c>
      <c r="N3125" s="37">
        <v>10.4236392974854</v>
      </c>
      <c r="O3125" s="37">
        <v>0</v>
      </c>
      <c r="P3125" s="37">
        <v>0</v>
      </c>
      <c r="Q3125" s="37">
        <v>3.01389452069998E-2</v>
      </c>
      <c r="R3125" s="37">
        <v>25</v>
      </c>
      <c r="S3125" s="37">
        <v>1.3592700958252</v>
      </c>
      <c r="T3125" s="37">
        <v>1149.080078125</v>
      </c>
      <c r="U3125" s="37">
        <v>2339.74609375</v>
      </c>
      <c r="V3125" s="13"/>
      <c r="W3125" s="13"/>
      <c r="X3125" s="13"/>
      <c r="Y3125" s="13"/>
      <c r="Z3125" s="13"/>
      <c r="AA3125" s="13"/>
    </row>
    <row r="3126" spans="1:27" ht="15.75" customHeight="1" x14ac:dyDescent="0.2">
      <c r="A3126" s="13"/>
      <c r="B3126" s="37" t="str">
        <f>"CRS25WT72M21168"</f>
        <v>CRS25WT72M21168</v>
      </c>
      <c r="C3126" s="38">
        <v>45930</v>
      </c>
      <c r="D3126" s="37" t="s">
        <v>736</v>
      </c>
      <c r="E3126" s="37" t="s">
        <v>62</v>
      </c>
      <c r="F3126" s="37">
        <v>214</v>
      </c>
      <c r="G3126" s="37">
        <v>4</v>
      </c>
      <c r="H3126" s="37">
        <v>214.21240234375</v>
      </c>
      <c r="I3126" s="37">
        <v>5.6791291236877397</v>
      </c>
      <c r="J3126" s="37">
        <v>50.613975524902301</v>
      </c>
      <c r="K3126" s="37">
        <v>5.63649654388428</v>
      </c>
      <c r="L3126" s="37">
        <v>38.004531860351598</v>
      </c>
      <c r="M3126" s="37">
        <v>0.745233595371246</v>
      </c>
      <c r="N3126" s="37">
        <v>10.421425819396999</v>
      </c>
      <c r="O3126" s="37">
        <v>0</v>
      </c>
      <c r="P3126" s="37">
        <v>0</v>
      </c>
      <c r="Q3126" s="37">
        <v>1.4126751571893701E-2</v>
      </c>
      <c r="R3126" s="37">
        <v>25</v>
      </c>
      <c r="S3126" s="37">
        <v>1.64753758907318</v>
      </c>
      <c r="T3126" s="37">
        <v>1340.93933105469</v>
      </c>
      <c r="U3126" s="37">
        <v>312.39871215820301</v>
      </c>
      <c r="V3126" s="13"/>
      <c r="W3126" s="13"/>
      <c r="X3126" s="13"/>
      <c r="Y3126" s="13"/>
      <c r="Z3126" s="13"/>
      <c r="AA3126" s="13"/>
    </row>
    <row r="3127" spans="1:27" ht="15.75" customHeight="1" x14ac:dyDescent="0.2">
      <c r="A3127" s="13"/>
      <c r="B3127" s="37" t="str">
        <f>"CRS25WT72M21169"</f>
        <v>CRS25WT72M21169</v>
      </c>
      <c r="C3127" s="38">
        <v>45930</v>
      </c>
      <c r="D3127" s="37" t="s">
        <v>737</v>
      </c>
      <c r="E3127" s="37" t="s">
        <v>62</v>
      </c>
      <c r="F3127" s="37">
        <v>215</v>
      </c>
      <c r="G3127" s="37">
        <v>4</v>
      </c>
      <c r="H3127" s="37">
        <v>215.34019470214801</v>
      </c>
      <c r="I3127" s="37">
        <v>5.6182732582092303</v>
      </c>
      <c r="J3127" s="37">
        <v>50.179149627685497</v>
      </c>
      <c r="K3127" s="37">
        <v>5.5151138305664098</v>
      </c>
      <c r="L3127" s="37">
        <v>39.045467376708999</v>
      </c>
      <c r="M3127" s="37">
        <v>0.76383394002914395</v>
      </c>
      <c r="N3127" s="37">
        <v>10.4762926101685</v>
      </c>
      <c r="O3127" s="37">
        <v>0</v>
      </c>
      <c r="P3127" s="37">
        <v>0</v>
      </c>
      <c r="Q3127" s="37">
        <v>1.22898258268833E-2</v>
      </c>
      <c r="R3127" s="37">
        <v>25</v>
      </c>
      <c r="S3127" s="37">
        <v>1.36891424655914</v>
      </c>
      <c r="T3127" s="37">
        <v>1156.72192382812</v>
      </c>
      <c r="U3127" s="37">
        <v>491.569091796875</v>
      </c>
      <c r="V3127" s="13"/>
      <c r="W3127" s="13"/>
      <c r="X3127" s="13"/>
      <c r="Y3127" s="13"/>
      <c r="Z3127" s="13"/>
      <c r="AA3127" s="13"/>
    </row>
    <row r="3128" spans="1:27" ht="15.75" customHeight="1" x14ac:dyDescent="0.2">
      <c r="A3128" s="13"/>
      <c r="B3128" s="37" t="str">
        <f>"CRS25WT72M21171"</f>
        <v>CRS25WT72M21171</v>
      </c>
      <c r="C3128" s="38">
        <v>45930</v>
      </c>
      <c r="D3128" s="37" t="s">
        <v>738</v>
      </c>
      <c r="E3128" s="37" t="s">
        <v>62</v>
      </c>
      <c r="F3128" s="37">
        <v>221</v>
      </c>
      <c r="G3128" s="37">
        <v>4</v>
      </c>
      <c r="H3128" s="37">
        <v>221.55017089843801</v>
      </c>
      <c r="I3128" s="37">
        <v>5.6190509796142596</v>
      </c>
      <c r="J3128" s="37">
        <v>50.101089477539098</v>
      </c>
      <c r="K3128" s="37">
        <v>5.64837646484375</v>
      </c>
      <c r="L3128" s="37">
        <v>39.2236938476562</v>
      </c>
      <c r="M3128" s="37">
        <v>0.78697681427001998</v>
      </c>
      <c r="N3128" s="37">
        <v>10.7784080505371</v>
      </c>
      <c r="O3128" s="37">
        <v>0</v>
      </c>
      <c r="P3128" s="37">
        <v>0</v>
      </c>
      <c r="Q3128" s="37">
        <v>3.6378920078277602E-2</v>
      </c>
      <c r="R3128" s="37">
        <v>25</v>
      </c>
      <c r="S3128" s="37">
        <v>1.2836121320724501</v>
      </c>
      <c r="T3128" s="37">
        <v>982.636962890625</v>
      </c>
      <c r="U3128" s="37">
        <v>971.80895996093705</v>
      </c>
      <c r="V3128" s="13"/>
      <c r="W3128" s="13"/>
      <c r="X3128" s="13"/>
      <c r="Y3128" s="13"/>
      <c r="Z3128" s="13"/>
      <c r="AA3128" s="13"/>
    </row>
    <row r="3129" spans="1:27" ht="15.75" customHeight="1" x14ac:dyDescent="0.2">
      <c r="A3129" s="13"/>
      <c r="B3129" s="37" t="str">
        <f>"CRS25WT72M21172"</f>
        <v>CRS25WT72M21172</v>
      </c>
      <c r="C3129" s="38">
        <v>45930</v>
      </c>
      <c r="D3129" s="37" t="s">
        <v>739</v>
      </c>
      <c r="E3129" s="37" t="s">
        <v>62</v>
      </c>
      <c r="F3129" s="37">
        <v>219</v>
      </c>
      <c r="G3129" s="37">
        <v>4</v>
      </c>
      <c r="H3129" s="37">
        <v>219.30111694335901</v>
      </c>
      <c r="I3129" s="37">
        <v>5.6191315650939897</v>
      </c>
      <c r="J3129" s="37">
        <v>50.652034759521499</v>
      </c>
      <c r="K3129" s="37">
        <v>5.6732053756713903</v>
      </c>
      <c r="L3129" s="37">
        <v>38.655593872070298</v>
      </c>
      <c r="M3129" s="37">
        <v>0.77050375938415505</v>
      </c>
      <c r="N3129" s="37">
        <v>10.6689910888672</v>
      </c>
      <c r="O3129" s="37">
        <v>0</v>
      </c>
      <c r="P3129" s="37">
        <v>0</v>
      </c>
      <c r="Q3129" s="37">
        <v>1.6350466758012799E-2</v>
      </c>
      <c r="R3129" s="37">
        <v>25</v>
      </c>
      <c r="S3129" s="37">
        <v>1.6028205156326301</v>
      </c>
      <c r="T3129" s="37">
        <v>1116.79138183594</v>
      </c>
      <c r="U3129" s="37">
        <v>1791.67272949219</v>
      </c>
      <c r="V3129" s="13"/>
      <c r="W3129" s="13"/>
      <c r="X3129" s="13"/>
      <c r="Y3129" s="13"/>
      <c r="Z3129" s="13"/>
      <c r="AA3129" s="13"/>
    </row>
    <row r="3130" spans="1:27" ht="15.75" customHeight="1" x14ac:dyDescent="0.2">
      <c r="A3130" s="13"/>
      <c r="B3130" s="37" t="str">
        <f>"CRS25WT72M21173"</f>
        <v>CRS25WT72M21173</v>
      </c>
      <c r="C3130" s="38">
        <v>45930</v>
      </c>
      <c r="D3130" s="37" t="s">
        <v>740</v>
      </c>
      <c r="E3130" s="37" t="s">
        <v>62</v>
      </c>
      <c r="F3130" s="37">
        <v>223</v>
      </c>
      <c r="G3130" s="37">
        <v>4</v>
      </c>
      <c r="H3130" s="37">
        <v>223.29576110839801</v>
      </c>
      <c r="I3130" s="37">
        <v>5.5796551704406703</v>
      </c>
      <c r="J3130" s="37">
        <v>50.096302032470703</v>
      </c>
      <c r="K3130" s="37">
        <v>5.6420664787292498</v>
      </c>
      <c r="L3130" s="37">
        <v>39.576946258544901</v>
      </c>
      <c r="M3130" s="37">
        <v>0.79885405302047696</v>
      </c>
      <c r="N3130" s="37">
        <v>10.863330841064499</v>
      </c>
      <c r="O3130" s="37">
        <v>0</v>
      </c>
      <c r="P3130" s="37">
        <v>0</v>
      </c>
      <c r="Q3130" s="37">
        <v>1.50812240317464E-2</v>
      </c>
      <c r="R3130" s="37">
        <v>25</v>
      </c>
      <c r="S3130" s="37">
        <v>1.2362589836120601</v>
      </c>
      <c r="T3130" s="37">
        <v>962.89013671875</v>
      </c>
      <c r="U3130" s="37">
        <v>1568.96765136719</v>
      </c>
      <c r="V3130" s="13"/>
      <c r="W3130" s="13"/>
      <c r="X3130" s="13"/>
      <c r="Y3130" s="13"/>
      <c r="Z3130" s="13"/>
      <c r="AA3130" s="13"/>
    </row>
    <row r="3131" spans="1:27" ht="15.75" customHeight="1" x14ac:dyDescent="0.2">
      <c r="A3131" s="13"/>
      <c r="B3131" s="37" t="str">
        <f>"CRS25WT72M21174"</f>
        <v>CRS25WT72M21174</v>
      </c>
      <c r="C3131" s="38">
        <v>45931</v>
      </c>
      <c r="D3131" s="37" t="s">
        <v>741</v>
      </c>
      <c r="E3131" s="37" t="s">
        <v>62</v>
      </c>
      <c r="F3131" s="37">
        <v>223</v>
      </c>
      <c r="G3131" s="37">
        <v>4</v>
      </c>
      <c r="H3131" s="37">
        <v>223.77311706543</v>
      </c>
      <c r="I3131" s="37">
        <v>5.5978026390075701</v>
      </c>
      <c r="J3131" s="37">
        <v>49.640750885009801</v>
      </c>
      <c r="K3131" s="37">
        <v>5.64359474182129</v>
      </c>
      <c r="L3131" s="37">
        <v>39.650814056396499</v>
      </c>
      <c r="M3131" s="37">
        <v>0.80528938770294201</v>
      </c>
      <c r="N3131" s="37">
        <v>10.886553764343301</v>
      </c>
      <c r="O3131" s="37">
        <v>0</v>
      </c>
      <c r="P3131" s="37">
        <v>0</v>
      </c>
      <c r="Q3131" s="37">
        <v>3.2529775053262697E-2</v>
      </c>
      <c r="R3131" s="37">
        <v>25</v>
      </c>
      <c r="S3131" s="37">
        <v>1.15666627883911</v>
      </c>
      <c r="T3131" s="37">
        <v>877.30511474609398</v>
      </c>
      <c r="U3131" s="37">
        <v>1550.55981445313</v>
      </c>
      <c r="V3131" s="13"/>
      <c r="W3131" s="13"/>
      <c r="X3131" s="13"/>
      <c r="Y3131" s="13"/>
      <c r="Z3131" s="13"/>
      <c r="AA3131" s="13"/>
    </row>
    <row r="3132" spans="1:27" ht="15.75" customHeight="1" x14ac:dyDescent="0.2">
      <c r="A3132" s="13"/>
      <c r="B3132" s="37" t="str">
        <f>"CRS25WT72M21175"</f>
        <v>CRS25WT72M21175</v>
      </c>
      <c r="C3132" s="38">
        <v>45931</v>
      </c>
      <c r="D3132" s="37" t="s">
        <v>742</v>
      </c>
      <c r="E3132" s="37" t="s">
        <v>62</v>
      </c>
      <c r="F3132" s="37">
        <v>223</v>
      </c>
      <c r="G3132" s="37">
        <v>4</v>
      </c>
      <c r="H3132" s="37">
        <v>223.22715759277301</v>
      </c>
      <c r="I3132" s="37">
        <v>5.5414137840270996</v>
      </c>
      <c r="J3132" s="37">
        <v>49.516933441162102</v>
      </c>
      <c r="K3132" s="37">
        <v>5.63861083984375</v>
      </c>
      <c r="L3132" s="37">
        <v>39.589035034179702</v>
      </c>
      <c r="M3132" s="37">
        <v>0.81352835893631004</v>
      </c>
      <c r="N3132" s="37">
        <v>10.859992980956999</v>
      </c>
      <c r="O3132" s="37">
        <v>0</v>
      </c>
      <c r="P3132" s="37">
        <v>0</v>
      </c>
      <c r="Q3132" s="37">
        <v>3.25396806001663E-2</v>
      </c>
      <c r="R3132" s="37">
        <v>25</v>
      </c>
      <c r="S3132" s="37">
        <v>1.12027728557587</v>
      </c>
      <c r="T3132" s="37">
        <v>855.87091064453102</v>
      </c>
      <c r="U3132" s="37">
        <v>1647.48999023438</v>
      </c>
      <c r="V3132" s="13"/>
      <c r="W3132" s="13"/>
      <c r="X3132" s="13"/>
      <c r="Y3132" s="13"/>
      <c r="Z3132" s="13"/>
      <c r="AA3132" s="13"/>
    </row>
    <row r="3133" spans="1:27" ht="15.75" customHeight="1" x14ac:dyDescent="0.2">
      <c r="A3133" s="13"/>
      <c r="B3133" s="37" t="str">
        <f>"CRS25WT72M21176"</f>
        <v>CRS25WT72M21176</v>
      </c>
      <c r="C3133" s="38">
        <v>45931</v>
      </c>
      <c r="D3133" s="37" t="s">
        <v>743</v>
      </c>
      <c r="E3133" s="37" t="s">
        <v>62</v>
      </c>
      <c r="F3133" s="37">
        <v>223</v>
      </c>
      <c r="G3133" s="37">
        <v>4</v>
      </c>
      <c r="H3133" s="37">
        <v>223.12010192871099</v>
      </c>
      <c r="I3133" s="37">
        <v>5.59741163253784</v>
      </c>
      <c r="J3133" s="37">
        <v>49.612930297851598</v>
      </c>
      <c r="K3133" s="37">
        <v>5.6485404968261701</v>
      </c>
      <c r="L3133" s="37">
        <v>39.50048828125</v>
      </c>
      <c r="M3133" s="37">
        <v>0.80344575643539395</v>
      </c>
      <c r="N3133" s="37">
        <v>10.854784965515099</v>
      </c>
      <c r="O3133" s="37">
        <v>0</v>
      </c>
      <c r="P3133" s="37">
        <v>0</v>
      </c>
      <c r="Q3133" s="37">
        <v>2.4122351780533801E-2</v>
      </c>
      <c r="R3133" s="37">
        <v>25</v>
      </c>
      <c r="S3133" s="37">
        <v>1.15934717655182</v>
      </c>
      <c r="T3133" s="37">
        <v>876.22808837890602</v>
      </c>
      <c r="U3133" s="37">
        <v>1232.26293945312</v>
      </c>
      <c r="V3133" s="13"/>
      <c r="W3133" s="13"/>
      <c r="X3133" s="13"/>
      <c r="Y3133" s="13"/>
      <c r="Z3133" s="13"/>
      <c r="AA3133" s="13"/>
    </row>
    <row r="3134" spans="1:27" ht="15.75" customHeight="1" x14ac:dyDescent="0.2">
      <c r="A3134" s="13"/>
      <c r="B3134" s="37" t="str">
        <f>"CRS25WT72M21177"</f>
        <v>CRS25WT72M21177</v>
      </c>
      <c r="C3134" s="38">
        <v>45931</v>
      </c>
      <c r="D3134" s="37" t="s">
        <v>744</v>
      </c>
      <c r="E3134" s="37" t="s">
        <v>62</v>
      </c>
      <c r="F3134" s="37">
        <v>226</v>
      </c>
      <c r="G3134" s="37">
        <v>4</v>
      </c>
      <c r="H3134" s="37">
        <v>226.24401855468699</v>
      </c>
      <c r="I3134" s="37">
        <v>5.6449880599975604</v>
      </c>
      <c r="J3134" s="37">
        <v>49.458602905273402</v>
      </c>
      <c r="K3134" s="37">
        <v>5.6823024749755904</v>
      </c>
      <c r="L3134" s="37">
        <v>39.8155517578125</v>
      </c>
      <c r="M3134" s="37">
        <v>0.81034922599792503</v>
      </c>
      <c r="N3134" s="37">
        <v>11.006763458251999</v>
      </c>
      <c r="O3134" s="37">
        <v>0</v>
      </c>
      <c r="P3134" s="37">
        <v>0</v>
      </c>
      <c r="Q3134" s="37">
        <v>5.2261881530284902E-2</v>
      </c>
      <c r="R3134" s="37">
        <v>25</v>
      </c>
      <c r="S3134" s="37">
        <v>1.07396793365479</v>
      </c>
      <c r="T3134" s="37">
        <v>824.717041015625</v>
      </c>
      <c r="U3134" s="37">
        <v>1161.70227050781</v>
      </c>
      <c r="V3134" s="13"/>
      <c r="W3134" s="13"/>
      <c r="X3134" s="13"/>
      <c r="Y3134" s="13"/>
      <c r="Z3134" s="13"/>
      <c r="AA3134" s="13"/>
    </row>
    <row r="3135" spans="1:27" ht="15.75" customHeight="1" x14ac:dyDescent="0.2">
      <c r="A3135" s="13"/>
      <c r="B3135" s="37" t="str">
        <f>"CRS25WT72M21178"</f>
        <v>CRS25WT72M21178</v>
      </c>
      <c r="C3135" s="38">
        <v>45930</v>
      </c>
      <c r="D3135" s="37" t="s">
        <v>745</v>
      </c>
      <c r="E3135" s="37" t="s">
        <v>62</v>
      </c>
      <c r="F3135" s="37">
        <v>223</v>
      </c>
      <c r="G3135" s="37">
        <v>4</v>
      </c>
      <c r="H3135" s="37">
        <v>223.16764831543</v>
      </c>
      <c r="I3135" s="37">
        <v>5.6290969848632804</v>
      </c>
      <c r="J3135" s="37">
        <v>50.123481750488303</v>
      </c>
      <c r="K3135" s="37">
        <v>5.69051265716553</v>
      </c>
      <c r="L3135" s="37">
        <v>39.217491149902301</v>
      </c>
      <c r="M3135" s="37">
        <v>0.79095411300659202</v>
      </c>
      <c r="N3135" s="37">
        <v>10.857097625732401</v>
      </c>
      <c r="O3135" s="37">
        <v>0</v>
      </c>
      <c r="P3135" s="37">
        <v>0</v>
      </c>
      <c r="Q3135" s="37">
        <v>3.7785217165947002E-2</v>
      </c>
      <c r="R3135" s="37">
        <v>25</v>
      </c>
      <c r="S3135" s="37">
        <v>1.28059983253479</v>
      </c>
      <c r="T3135" s="37">
        <v>997.540283203125</v>
      </c>
      <c r="U3135" s="37">
        <v>1114.197265625</v>
      </c>
      <c r="V3135" s="13"/>
      <c r="W3135" s="13"/>
      <c r="X3135" s="13"/>
      <c r="Y3135" s="13"/>
      <c r="Z3135" s="13"/>
      <c r="AA3135" s="13"/>
    </row>
    <row r="3136" spans="1:27" ht="15.75" customHeight="1" x14ac:dyDescent="0.2">
      <c r="A3136" s="13"/>
      <c r="B3136" s="37" t="str">
        <f>"CRS25WT72M21179"</f>
        <v>CRS25WT72M21179</v>
      </c>
      <c r="C3136" s="38">
        <v>45930</v>
      </c>
      <c r="D3136" s="37" t="s">
        <v>746</v>
      </c>
      <c r="E3136" s="37" t="s">
        <v>62</v>
      </c>
      <c r="F3136" s="37">
        <v>221</v>
      </c>
      <c r="G3136" s="37">
        <v>4</v>
      </c>
      <c r="H3136" s="37">
        <v>221.04602050781301</v>
      </c>
      <c r="I3136" s="37">
        <v>5.6432332992553702</v>
      </c>
      <c r="J3136" s="37">
        <v>50.070529937744098</v>
      </c>
      <c r="K3136" s="37">
        <v>5.6367106437683097</v>
      </c>
      <c r="L3136" s="37">
        <v>39.215427398681598</v>
      </c>
      <c r="M3136" s="37">
        <v>0.78229850530624401</v>
      </c>
      <c r="N3136" s="37">
        <v>10.7538805007935</v>
      </c>
      <c r="O3136" s="37">
        <v>0</v>
      </c>
      <c r="P3136" s="37">
        <v>0</v>
      </c>
      <c r="Q3136" s="37">
        <v>2.3253967985510798E-2</v>
      </c>
      <c r="R3136" s="37">
        <v>25</v>
      </c>
      <c r="S3136" s="37">
        <v>1.27174091339111</v>
      </c>
      <c r="T3136" s="37">
        <v>981.11083984375</v>
      </c>
      <c r="U3136" s="37">
        <v>905.85003662109398</v>
      </c>
      <c r="V3136" s="13"/>
      <c r="W3136" s="13"/>
      <c r="X3136" s="13"/>
      <c r="Y3136" s="13"/>
      <c r="Z3136" s="13"/>
      <c r="AA3136" s="13"/>
    </row>
    <row r="3137" spans="1:27" ht="15.75" customHeight="1" x14ac:dyDescent="0.2">
      <c r="A3137" s="13"/>
      <c r="B3137" s="37" t="str">
        <f>"CRS25WT72M21180"</f>
        <v>CRS25WT72M21180</v>
      </c>
      <c r="C3137" s="38">
        <v>45930</v>
      </c>
      <c r="D3137" s="37" t="s">
        <v>747</v>
      </c>
      <c r="E3137" s="37" t="s">
        <v>62</v>
      </c>
      <c r="F3137" s="37">
        <v>221</v>
      </c>
      <c r="G3137" s="37">
        <v>4</v>
      </c>
      <c r="H3137" s="37">
        <v>221.96087646484401</v>
      </c>
      <c r="I3137" s="37">
        <v>5.4632334709167498</v>
      </c>
      <c r="J3137" s="37">
        <v>49.942333221435497</v>
      </c>
      <c r="K3137" s="37">
        <v>5.3065829277038601</v>
      </c>
      <c r="L3137" s="37">
        <v>41.827461242675803</v>
      </c>
      <c r="M3137" s="37">
        <v>0.81350052356720004</v>
      </c>
      <c r="N3137" s="37">
        <v>10.798388481140099</v>
      </c>
      <c r="O3137" s="37">
        <v>0</v>
      </c>
      <c r="P3137" s="37">
        <v>0</v>
      </c>
      <c r="Q3137" s="37">
        <v>2.4127217009663599E-2</v>
      </c>
      <c r="R3137" s="37">
        <v>25</v>
      </c>
      <c r="S3137" s="37">
        <v>1.17171406745911</v>
      </c>
      <c r="T3137" s="37">
        <v>991.55865478515602</v>
      </c>
      <c r="U3137" s="37">
        <v>10.333961486816399</v>
      </c>
      <c r="V3137" s="13"/>
      <c r="W3137" s="13"/>
      <c r="X3137" s="13"/>
      <c r="Y3137" s="13"/>
      <c r="Z3137" s="13"/>
      <c r="AA3137" s="13"/>
    </row>
    <row r="3138" spans="1:27" ht="15.75" customHeight="1" x14ac:dyDescent="0.2">
      <c r="A3138" s="13"/>
      <c r="B3138" s="37" t="str">
        <f>"CRS25WT72M21181"</f>
        <v>CRS25WT72M21181</v>
      </c>
      <c r="C3138" s="38">
        <v>45930</v>
      </c>
      <c r="D3138" s="37" t="s">
        <v>748</v>
      </c>
      <c r="E3138" s="37" t="s">
        <v>62</v>
      </c>
      <c r="F3138" s="37">
        <v>218</v>
      </c>
      <c r="G3138" s="37">
        <v>4</v>
      </c>
      <c r="H3138" s="37">
        <v>218.05465698242199</v>
      </c>
      <c r="I3138" s="37">
        <v>5.7825560569763201</v>
      </c>
      <c r="J3138" s="37">
        <v>50.620082855224602</v>
      </c>
      <c r="K3138" s="37">
        <v>5.6922516822814897</v>
      </c>
      <c r="L3138" s="37">
        <v>38.307273864746101</v>
      </c>
      <c r="M3138" s="37">
        <v>0.744942367076874</v>
      </c>
      <c r="N3138" s="37">
        <v>10.608350753784199</v>
      </c>
      <c r="O3138" s="37">
        <v>0</v>
      </c>
      <c r="P3138" s="37">
        <v>0</v>
      </c>
      <c r="Q3138" s="37">
        <v>1.2063375674188101E-2</v>
      </c>
      <c r="R3138" s="37">
        <v>25</v>
      </c>
      <c r="S3138" s="37">
        <v>1.60701036453247</v>
      </c>
      <c r="T3138" s="37">
        <v>1248.89453125</v>
      </c>
      <c r="U3138" s="37">
        <v>9999</v>
      </c>
      <c r="V3138" s="13"/>
      <c r="W3138" s="13"/>
      <c r="X3138" s="13"/>
      <c r="Y3138" s="13"/>
      <c r="Z3138" s="13"/>
      <c r="AA3138" s="13"/>
    </row>
    <row r="3139" spans="1:27" ht="15.75" customHeight="1" x14ac:dyDescent="0.2">
      <c r="A3139" s="13"/>
      <c r="B3139" s="37" t="str">
        <f>"CRS25WT72M21182"</f>
        <v>CRS25WT72M21182</v>
      </c>
      <c r="C3139" s="38">
        <v>45931</v>
      </c>
      <c r="D3139" s="37" t="s">
        <v>749</v>
      </c>
      <c r="E3139" s="37" t="s">
        <v>62</v>
      </c>
      <c r="F3139" s="37">
        <v>223</v>
      </c>
      <c r="G3139" s="37">
        <v>4</v>
      </c>
      <c r="H3139" s="37">
        <v>223.97976684570301</v>
      </c>
      <c r="I3139" s="37">
        <v>5.6234474182128897</v>
      </c>
      <c r="J3139" s="37">
        <v>49.352245330810497</v>
      </c>
      <c r="K3139" s="37">
        <v>5.6441164016723597</v>
      </c>
      <c r="L3139" s="37">
        <v>39.683761596679702</v>
      </c>
      <c r="M3139" s="37">
        <v>0.80704772472381603</v>
      </c>
      <c r="N3139" s="37">
        <v>10.8966073989868</v>
      </c>
      <c r="O3139" s="37">
        <v>0</v>
      </c>
      <c r="P3139" s="37">
        <v>0</v>
      </c>
      <c r="Q3139" s="37">
        <v>5.8571405708789798E-2</v>
      </c>
      <c r="R3139" s="37">
        <v>25</v>
      </c>
      <c r="S3139" s="37">
        <v>1.05784904956818</v>
      </c>
      <c r="T3139" s="37">
        <v>776.34613037109398</v>
      </c>
      <c r="U3139" s="37">
        <v>1295.9501953125</v>
      </c>
      <c r="V3139" s="13"/>
      <c r="W3139" s="13"/>
      <c r="X3139" s="13"/>
      <c r="Y3139" s="13"/>
      <c r="Z3139" s="13"/>
      <c r="AA3139" s="13"/>
    </row>
    <row r="3140" spans="1:27" ht="15.75" customHeight="1" x14ac:dyDescent="0.2">
      <c r="A3140" s="13"/>
      <c r="B3140" s="37" t="str">
        <f>"CRS25WT72M21183"</f>
        <v>CRS25WT72M21183</v>
      </c>
      <c r="C3140" s="38">
        <v>45930</v>
      </c>
      <c r="D3140" s="37" t="s">
        <v>750</v>
      </c>
      <c r="E3140" s="37" t="s">
        <v>62</v>
      </c>
      <c r="F3140" s="37">
        <v>227</v>
      </c>
      <c r="G3140" s="37">
        <v>4</v>
      </c>
      <c r="H3140" s="37">
        <v>227.92362976074199</v>
      </c>
      <c r="I3140" s="37">
        <v>5.4730653762817401</v>
      </c>
      <c r="J3140" s="37">
        <v>49.984416961669901</v>
      </c>
      <c r="K3140" s="37">
        <v>5.4292454719543501</v>
      </c>
      <c r="L3140" s="37">
        <v>41.980716705322301</v>
      </c>
      <c r="M3140" s="37">
        <v>0.83315169811248802</v>
      </c>
      <c r="N3140" s="37">
        <v>11.0884761810303</v>
      </c>
      <c r="O3140" s="37">
        <v>0</v>
      </c>
      <c r="P3140" s="37">
        <v>0</v>
      </c>
      <c r="Q3140" s="37">
        <v>4.9145080149173702E-2</v>
      </c>
      <c r="R3140" s="37">
        <v>25</v>
      </c>
      <c r="S3140" s="37">
        <v>1.02553403377533</v>
      </c>
      <c r="T3140" s="37">
        <v>984.8505859375</v>
      </c>
      <c r="U3140" s="37">
        <v>10.771415710449199</v>
      </c>
      <c r="V3140" s="13"/>
      <c r="W3140" s="13"/>
      <c r="X3140" s="13"/>
      <c r="Y3140" s="13"/>
      <c r="Z3140" s="13"/>
      <c r="AA3140" s="13"/>
    </row>
    <row r="3141" spans="1:27" ht="15.75" customHeight="1" x14ac:dyDescent="0.2">
      <c r="A3141" s="13"/>
      <c r="B3141" s="37" t="str">
        <f>"CRS25WT72M21185"</f>
        <v>CRS25WT72M21185</v>
      </c>
      <c r="C3141" s="38">
        <v>45931</v>
      </c>
      <c r="D3141" s="37" t="s">
        <v>751</v>
      </c>
      <c r="E3141" s="37" t="s">
        <v>62</v>
      </c>
      <c r="F3141" s="37">
        <v>221</v>
      </c>
      <c r="G3141" s="37">
        <v>4</v>
      </c>
      <c r="H3141" s="37">
        <v>221.29309082031301</v>
      </c>
      <c r="I3141" s="37">
        <v>5.6088342666626003</v>
      </c>
      <c r="J3141" s="37">
        <v>50.046749114990199</v>
      </c>
      <c r="K3141" s="37">
        <v>5.65297651290894</v>
      </c>
      <c r="L3141" s="37">
        <v>39.146293640136697</v>
      </c>
      <c r="M3141" s="37">
        <v>0.78835052251815796</v>
      </c>
      <c r="N3141" s="37">
        <v>10.765900611877401</v>
      </c>
      <c r="O3141" s="37">
        <v>0</v>
      </c>
      <c r="P3141" s="37">
        <v>0</v>
      </c>
      <c r="Q3141" s="37">
        <v>9.0633049607276903E-2</v>
      </c>
      <c r="R3141" s="37">
        <v>25</v>
      </c>
      <c r="S3141" s="37">
        <v>1.3980181217193599</v>
      </c>
      <c r="T3141" s="37">
        <v>1007.63977050781</v>
      </c>
      <c r="U3141" s="37">
        <v>421.69583129882801</v>
      </c>
      <c r="V3141" s="13"/>
      <c r="W3141" s="13"/>
      <c r="X3141" s="13"/>
      <c r="Y3141" s="13"/>
      <c r="Z3141" s="13"/>
      <c r="AA3141" s="13"/>
    </row>
    <row r="3142" spans="1:27" ht="15.75" customHeight="1" x14ac:dyDescent="0.2">
      <c r="A3142" s="13"/>
      <c r="B3142" s="37" t="str">
        <f>"CRS25WT72M21186"</f>
        <v>CRS25WT72M21186</v>
      </c>
      <c r="C3142" s="38">
        <v>45930</v>
      </c>
      <c r="D3142" s="37" t="s">
        <v>752</v>
      </c>
      <c r="E3142" s="37" t="s">
        <v>62</v>
      </c>
      <c r="F3142" s="37">
        <v>219</v>
      </c>
      <c r="G3142" s="37">
        <v>4</v>
      </c>
      <c r="H3142" s="37">
        <v>219.334060668945</v>
      </c>
      <c r="I3142" s="37">
        <v>5.70455026626587</v>
      </c>
      <c r="J3142" s="37">
        <v>50.075820922851598</v>
      </c>
      <c r="K3142" s="37">
        <v>5.2448062896728498</v>
      </c>
      <c r="L3142" s="37">
        <v>41.819286346435497</v>
      </c>
      <c r="M3142" s="37">
        <v>0.76781499385833696</v>
      </c>
      <c r="N3142" s="37">
        <v>10.6705942153931</v>
      </c>
      <c r="O3142" s="37">
        <v>0</v>
      </c>
      <c r="P3142" s="37">
        <v>0</v>
      </c>
      <c r="Q3142" s="37">
        <v>3.0813490971922899E-2</v>
      </c>
      <c r="R3142" s="37">
        <v>25</v>
      </c>
      <c r="S3142" s="37">
        <v>1.2171939611434901</v>
      </c>
      <c r="T3142" s="37">
        <v>995.30853271484398</v>
      </c>
      <c r="U3142" s="37">
        <v>9.7858819961547905</v>
      </c>
      <c r="V3142" s="13"/>
      <c r="W3142" s="13"/>
      <c r="X3142" s="13"/>
      <c r="Y3142" s="13"/>
      <c r="Z3142" s="13"/>
      <c r="AA3142" s="13"/>
    </row>
    <row r="3143" spans="1:27" ht="15.75" customHeight="1" x14ac:dyDescent="0.2">
      <c r="A3143" s="13"/>
      <c r="B3143" s="37" t="str">
        <f>"CRS25WT72M21187"</f>
        <v>CRS25WT72M21187</v>
      </c>
      <c r="C3143" s="38">
        <v>45931</v>
      </c>
      <c r="D3143" s="37" t="s">
        <v>753</v>
      </c>
      <c r="E3143" s="37" t="s">
        <v>62</v>
      </c>
      <c r="F3143" s="37">
        <v>222</v>
      </c>
      <c r="G3143" s="37">
        <v>4</v>
      </c>
      <c r="H3143" s="37">
        <v>222.72315979003901</v>
      </c>
      <c r="I3143" s="37">
        <v>5.5783038139343297</v>
      </c>
      <c r="J3143" s="37">
        <v>49.764205932617202</v>
      </c>
      <c r="K3143" s="37">
        <v>5.6567754745483398</v>
      </c>
      <c r="L3143" s="37">
        <v>39.372814178466797</v>
      </c>
      <c r="M3143" s="37">
        <v>0.80231726169586204</v>
      </c>
      <c r="N3143" s="37">
        <v>10.8354740142822</v>
      </c>
      <c r="O3143" s="37">
        <v>0</v>
      </c>
      <c r="P3143" s="37">
        <v>0</v>
      </c>
      <c r="Q3143" s="37">
        <v>6.7947670817375197E-2</v>
      </c>
      <c r="R3143" s="37">
        <v>25</v>
      </c>
      <c r="S3143" s="37">
        <v>1.2233797311782799</v>
      </c>
      <c r="T3143" s="37">
        <v>944.56384277343705</v>
      </c>
      <c r="U3143" s="37">
        <v>3187.29052734375</v>
      </c>
      <c r="V3143" s="13"/>
      <c r="W3143" s="13"/>
      <c r="X3143" s="13"/>
      <c r="Y3143" s="13"/>
      <c r="Z3143" s="13"/>
      <c r="AA3143" s="13"/>
    </row>
    <row r="3144" spans="1:27" ht="15.75" customHeight="1" x14ac:dyDescent="0.2">
      <c r="A3144" s="13"/>
      <c r="B3144" s="37" t="str">
        <f>"CRS25WT72M21188"</f>
        <v>CRS25WT72M21188</v>
      </c>
      <c r="C3144" s="38">
        <v>45931</v>
      </c>
      <c r="D3144" s="37" t="s">
        <v>754</v>
      </c>
      <c r="E3144" s="37" t="s">
        <v>62</v>
      </c>
      <c r="F3144" s="37">
        <v>224</v>
      </c>
      <c r="G3144" s="37">
        <v>4</v>
      </c>
      <c r="H3144" s="37">
        <v>224.49183654785199</v>
      </c>
      <c r="I3144" s="37">
        <v>5.6358590126037598</v>
      </c>
      <c r="J3144" s="37">
        <v>49.604286193847699</v>
      </c>
      <c r="K3144" s="37">
        <v>5.6570205688476598</v>
      </c>
      <c r="L3144" s="37">
        <v>39.683761596679702</v>
      </c>
      <c r="M3144" s="37">
        <v>0.80301052331924405</v>
      </c>
      <c r="N3144" s="37">
        <v>10.92151927948</v>
      </c>
      <c r="O3144" s="37">
        <v>0</v>
      </c>
      <c r="P3144" s="37">
        <v>0</v>
      </c>
      <c r="Q3144" s="37">
        <v>5.39732277393341E-2</v>
      </c>
      <c r="R3144" s="37">
        <v>25</v>
      </c>
      <c r="S3144" s="37">
        <v>1.13478887081146</v>
      </c>
      <c r="T3144" s="37">
        <v>889.66979980468705</v>
      </c>
      <c r="U3144" s="37">
        <v>1085.59338378906</v>
      </c>
      <c r="V3144" s="13"/>
      <c r="W3144" s="13"/>
      <c r="X3144" s="13"/>
      <c r="Y3144" s="13"/>
      <c r="Z3144" s="13"/>
      <c r="AA3144" s="13"/>
    </row>
    <row r="3145" spans="1:27" ht="15.75" customHeight="1" x14ac:dyDescent="0.2">
      <c r="A3145" s="13"/>
      <c r="B3145" s="37" t="str">
        <f>"CRS25WT72M21189"</f>
        <v>CRS25WT72M21189</v>
      </c>
      <c r="C3145" s="38">
        <v>45930</v>
      </c>
      <c r="D3145" s="37" t="s">
        <v>755</v>
      </c>
      <c r="E3145" s="37" t="s">
        <v>62</v>
      </c>
      <c r="F3145" s="37">
        <v>224</v>
      </c>
      <c r="G3145" s="37">
        <v>4</v>
      </c>
      <c r="H3145" s="37">
        <v>224.44932556152301</v>
      </c>
      <c r="I3145" s="37">
        <v>5.3595662117004403</v>
      </c>
      <c r="J3145" s="37">
        <v>50.078762054443402</v>
      </c>
      <c r="K3145" s="37">
        <v>5.3079886436462402</v>
      </c>
      <c r="L3145" s="37">
        <v>42.285194396972699</v>
      </c>
      <c r="M3145" s="37">
        <v>0.83624798059463501</v>
      </c>
      <c r="N3145" s="37">
        <v>10.919451713561999</v>
      </c>
      <c r="O3145" s="37">
        <v>0</v>
      </c>
      <c r="P3145" s="37">
        <v>0</v>
      </c>
      <c r="Q3145" s="37">
        <v>3.5872999578714398E-2</v>
      </c>
      <c r="R3145" s="37">
        <v>25</v>
      </c>
      <c r="S3145" s="37">
        <v>1.1241816282272299</v>
      </c>
      <c r="T3145" s="37">
        <v>1008.18542480469</v>
      </c>
      <c r="U3145" s="37">
        <v>10.8448648452759</v>
      </c>
      <c r="V3145" s="13"/>
      <c r="W3145" s="13"/>
      <c r="X3145" s="13"/>
      <c r="Y3145" s="13"/>
      <c r="Z3145" s="13"/>
      <c r="AA3145" s="13"/>
    </row>
    <row r="3146" spans="1:27" ht="15.75" customHeight="1" x14ac:dyDescent="0.2">
      <c r="A3146" s="13"/>
      <c r="B3146" s="37" t="str">
        <f>"CRS25WT72M21190"</f>
        <v>CRS25WT72M21190</v>
      </c>
      <c r="C3146" s="38">
        <v>45930</v>
      </c>
      <c r="D3146" s="37" t="s">
        <v>756</v>
      </c>
      <c r="E3146" s="37" t="s">
        <v>62</v>
      </c>
      <c r="F3146" s="37">
        <v>216</v>
      </c>
      <c r="G3146" s="37">
        <v>4</v>
      </c>
      <c r="H3146" s="37">
        <v>216.978927612305</v>
      </c>
      <c r="I3146" s="37">
        <v>5.6039443016052202</v>
      </c>
      <c r="J3146" s="37">
        <v>50.104801177978501</v>
      </c>
      <c r="K3146" s="37">
        <v>5.1882357597351101</v>
      </c>
      <c r="L3146" s="37">
        <v>41.821331024169901</v>
      </c>
      <c r="M3146" s="37">
        <v>0.77275961637496904</v>
      </c>
      <c r="N3146" s="37">
        <v>10.556016921997101</v>
      </c>
      <c r="O3146" s="37">
        <v>0</v>
      </c>
      <c r="P3146" s="37">
        <v>0</v>
      </c>
      <c r="Q3146" s="37">
        <v>7.6832853257656097E-2</v>
      </c>
      <c r="R3146" s="37">
        <v>25</v>
      </c>
      <c r="S3146" s="37">
        <v>1.20574295520782</v>
      </c>
      <c r="T3146" s="37">
        <v>1006.41796875</v>
      </c>
      <c r="U3146" s="37">
        <v>9.9628343582153303</v>
      </c>
      <c r="V3146" s="13"/>
      <c r="W3146" s="13"/>
      <c r="X3146" s="13"/>
      <c r="Y3146" s="13"/>
      <c r="Z3146" s="13"/>
      <c r="AA3146" s="13"/>
    </row>
    <row r="3147" spans="1:27" ht="15.75" customHeight="1" x14ac:dyDescent="0.2">
      <c r="A3147" s="13"/>
      <c r="B3147" s="37" t="str">
        <f>"CRS25WT72M21191"</f>
        <v>CRS25WT72M21191</v>
      </c>
      <c r="C3147" s="38">
        <v>45930</v>
      </c>
      <c r="D3147" s="37" t="s">
        <v>757</v>
      </c>
      <c r="E3147" s="37" t="s">
        <v>62</v>
      </c>
      <c r="F3147" s="37">
        <v>227</v>
      </c>
      <c r="G3147" s="37">
        <v>4</v>
      </c>
      <c r="H3147" s="37">
        <v>227.83143615722699</v>
      </c>
      <c r="I3147" s="37">
        <v>2.8096280097961399</v>
      </c>
      <c r="J3147" s="37">
        <v>49.211994171142599</v>
      </c>
      <c r="K3147" s="37">
        <v>5.2233920097351101</v>
      </c>
      <c r="L3147" s="37">
        <v>43.617523193359403</v>
      </c>
      <c r="M3147" s="37">
        <v>1.64775967597961</v>
      </c>
      <c r="N3147" s="37">
        <v>11.083991050720201</v>
      </c>
      <c r="O3147" s="37">
        <v>0</v>
      </c>
      <c r="P3147" s="37">
        <v>0</v>
      </c>
      <c r="Q3147" s="37">
        <v>0.214603170752525</v>
      </c>
      <c r="R3147" s="37">
        <v>25</v>
      </c>
      <c r="S3147" s="37">
        <v>0.97733837366104104</v>
      </c>
      <c r="T3147" s="37">
        <v>490.48791503906301</v>
      </c>
      <c r="U3147" s="37">
        <v>9999</v>
      </c>
      <c r="V3147" s="13"/>
      <c r="W3147" s="13"/>
      <c r="X3147" s="13"/>
      <c r="Y3147" s="13"/>
      <c r="Z3147" s="13"/>
      <c r="AA3147" s="13"/>
    </row>
    <row r="3148" spans="1:27" ht="15.75" customHeight="1" x14ac:dyDescent="0.2">
      <c r="A3148" s="13"/>
      <c r="B3148" s="37" t="str">
        <f>"CRS25WT72M21192"</f>
        <v>CRS25WT72M21192</v>
      </c>
      <c r="C3148" s="38">
        <v>45930</v>
      </c>
      <c r="D3148" s="37" t="s">
        <v>758</v>
      </c>
      <c r="E3148" s="37" t="s">
        <v>62</v>
      </c>
      <c r="F3148" s="37">
        <v>224</v>
      </c>
      <c r="G3148" s="37">
        <v>4</v>
      </c>
      <c r="H3148" s="37">
        <v>224.15089416503901</v>
      </c>
      <c r="I3148" s="37">
        <v>5.87856197357178</v>
      </c>
      <c r="J3148" s="37">
        <v>50.021881103515597</v>
      </c>
      <c r="K3148" s="37">
        <v>5.3723268508911097</v>
      </c>
      <c r="L3148" s="37">
        <v>41.723243713378899</v>
      </c>
      <c r="M3148" s="37">
        <v>0.762270927429199</v>
      </c>
      <c r="N3148" s="37">
        <v>10.904932975769</v>
      </c>
      <c r="O3148" s="37">
        <v>0</v>
      </c>
      <c r="P3148" s="37">
        <v>0</v>
      </c>
      <c r="Q3148" s="37">
        <v>3.5135444253683097E-2</v>
      </c>
      <c r="R3148" s="37">
        <v>25</v>
      </c>
      <c r="S3148" s="37">
        <v>1.1639878749847401</v>
      </c>
      <c r="T3148" s="37">
        <v>972.70568847656295</v>
      </c>
      <c r="U3148" s="37">
        <v>8.9090061187744105</v>
      </c>
      <c r="V3148" s="13"/>
      <c r="W3148" s="13"/>
      <c r="X3148" s="13"/>
      <c r="Y3148" s="13"/>
      <c r="Z3148" s="13"/>
      <c r="AA3148" s="13"/>
    </row>
    <row r="3149" spans="1:27" ht="15.75" customHeight="1" x14ac:dyDescent="0.2">
      <c r="A3149" s="13"/>
      <c r="B3149" s="37" t="str">
        <f>"CRS25WT72M21193"</f>
        <v>CRS25WT72M21193</v>
      </c>
      <c r="C3149" s="38">
        <v>45931</v>
      </c>
      <c r="D3149" s="37" t="s">
        <v>759</v>
      </c>
      <c r="E3149" s="37" t="s">
        <v>62</v>
      </c>
      <c r="F3149" s="37">
        <v>222</v>
      </c>
      <c r="G3149" s="37">
        <v>4</v>
      </c>
      <c r="H3149" s="37">
        <v>222.29415893554699</v>
      </c>
      <c r="I3149" s="37">
        <v>5.5697679519653303</v>
      </c>
      <c r="J3149" s="37">
        <v>49.491859436035199</v>
      </c>
      <c r="K3149" s="37">
        <v>5.6288046836853001</v>
      </c>
      <c r="L3149" s="37">
        <v>39.4922485351562</v>
      </c>
      <c r="M3149" s="37">
        <v>0.80641233921051003</v>
      </c>
      <c r="N3149" s="37">
        <v>10.814602851867701</v>
      </c>
      <c r="O3149" s="37">
        <v>0</v>
      </c>
      <c r="P3149" s="37">
        <v>0</v>
      </c>
      <c r="Q3149" s="37">
        <v>4.6449340879917103E-2</v>
      </c>
      <c r="R3149" s="37">
        <v>25</v>
      </c>
      <c r="S3149" s="37">
        <v>1.1243883371353101</v>
      </c>
      <c r="T3149" s="37">
        <v>856.78289794921898</v>
      </c>
      <c r="U3149" s="37">
        <v>1475.44323730469</v>
      </c>
      <c r="V3149" s="13"/>
      <c r="W3149" s="13"/>
      <c r="X3149" s="13"/>
      <c r="Y3149" s="13"/>
      <c r="Z3149" s="13"/>
      <c r="AA3149" s="13"/>
    </row>
    <row r="3150" spans="1:27" ht="15.75" customHeight="1" x14ac:dyDescent="0.2">
      <c r="A3150" s="13"/>
      <c r="B3150" s="37" t="str">
        <f>"CRS25WT72M21194"</f>
        <v>CRS25WT72M21194</v>
      </c>
      <c r="C3150" s="38">
        <v>45930</v>
      </c>
      <c r="D3150" s="37" t="s">
        <v>760</v>
      </c>
      <c r="E3150" s="37" t="s">
        <v>62</v>
      </c>
      <c r="F3150" s="37">
        <v>219</v>
      </c>
      <c r="G3150" s="37">
        <v>4</v>
      </c>
      <c r="H3150" s="37">
        <v>219.50183105468699</v>
      </c>
      <c r="I3150" s="37">
        <v>5.5020589828491202</v>
      </c>
      <c r="J3150" s="37">
        <v>49.830215454101598</v>
      </c>
      <c r="K3150" s="37">
        <v>5.6665086746215803</v>
      </c>
      <c r="L3150" s="37">
        <v>38.736698150634801</v>
      </c>
      <c r="M3150" s="37">
        <v>0.80060839653015103</v>
      </c>
      <c r="N3150" s="37">
        <v>10.6787557601929</v>
      </c>
      <c r="O3150" s="37">
        <v>0</v>
      </c>
      <c r="P3150" s="37">
        <v>0</v>
      </c>
      <c r="Q3150" s="37">
        <v>4.5496653765440001E-2</v>
      </c>
      <c r="R3150" s="37">
        <v>25</v>
      </c>
      <c r="S3150" s="37">
        <v>1.3308575153350799</v>
      </c>
      <c r="T3150" s="37">
        <v>949.30090332031205</v>
      </c>
      <c r="U3150" s="37">
        <v>1890.33251953125</v>
      </c>
      <c r="V3150" s="13"/>
      <c r="W3150" s="13"/>
      <c r="X3150" s="13"/>
      <c r="Y3150" s="13"/>
      <c r="Z3150" s="13"/>
      <c r="AA3150" s="13"/>
    </row>
    <row r="3151" spans="1:27" ht="15.75" customHeight="1" x14ac:dyDescent="0.2">
      <c r="A3151" s="13"/>
      <c r="B3151" s="37" t="str">
        <f>"CRS25WT72M21195"</f>
        <v>CRS25WT72M21195</v>
      </c>
      <c r="C3151" s="38">
        <v>45930</v>
      </c>
      <c r="D3151" s="37" t="s">
        <v>761</v>
      </c>
      <c r="E3151" s="37" t="s">
        <v>62</v>
      </c>
      <c r="F3151" s="37">
        <v>219</v>
      </c>
      <c r="G3151" s="37">
        <v>4</v>
      </c>
      <c r="H3151" s="37">
        <v>219.99955749511699</v>
      </c>
      <c r="I3151" s="37">
        <v>5.6054024696350098</v>
      </c>
      <c r="J3151" s="37">
        <v>49.728813171386697</v>
      </c>
      <c r="K3151" s="37">
        <v>5.6700367927551296</v>
      </c>
      <c r="L3151" s="37">
        <v>38.800376892089801</v>
      </c>
      <c r="M3151" s="37">
        <v>0.78923606872558605</v>
      </c>
      <c r="N3151" s="37">
        <v>10.7029705047607</v>
      </c>
      <c r="O3151" s="37">
        <v>0</v>
      </c>
      <c r="P3151" s="37">
        <v>0</v>
      </c>
      <c r="Q3151" s="37">
        <v>3.2703373581171001E-2</v>
      </c>
      <c r="R3151" s="37">
        <v>25</v>
      </c>
      <c r="S3151" s="37">
        <v>1.2802499532699601</v>
      </c>
      <c r="T3151" s="37">
        <v>913.76037597656295</v>
      </c>
      <c r="U3151" s="37">
        <v>1123.93310546875</v>
      </c>
      <c r="V3151" s="13"/>
      <c r="W3151" s="13"/>
      <c r="X3151" s="13"/>
      <c r="Y3151" s="13"/>
      <c r="Z3151" s="13"/>
      <c r="AA3151" s="13"/>
    </row>
    <row r="3152" spans="1:27" ht="15.75" customHeight="1" x14ac:dyDescent="0.2">
      <c r="A3152" s="13"/>
      <c r="B3152" s="37" t="str">
        <f>"CRS25WT72M21196"</f>
        <v>CRS25WT72M21196</v>
      </c>
      <c r="C3152" s="38">
        <v>45931</v>
      </c>
      <c r="D3152" s="37" t="s">
        <v>762</v>
      </c>
      <c r="E3152" s="37" t="s">
        <v>62</v>
      </c>
      <c r="F3152" s="37">
        <v>217</v>
      </c>
      <c r="G3152" s="37">
        <v>4</v>
      </c>
      <c r="H3152" s="37">
        <v>217.27827453613301</v>
      </c>
      <c r="I3152" s="37">
        <v>5.5648250579834002</v>
      </c>
      <c r="J3152" s="37">
        <v>50.214874267578097</v>
      </c>
      <c r="K3152" s="37">
        <v>5.5963420867919904</v>
      </c>
      <c r="L3152" s="37">
        <v>38.8250541687012</v>
      </c>
      <c r="M3152" s="37">
        <v>0.77755731344223</v>
      </c>
      <c r="N3152" s="37">
        <v>10.570580482482899</v>
      </c>
      <c r="O3152" s="37">
        <v>0</v>
      </c>
      <c r="P3152" s="37">
        <v>0</v>
      </c>
      <c r="Q3152" s="37">
        <v>3.5064414143562303E-2</v>
      </c>
      <c r="R3152" s="37">
        <v>25</v>
      </c>
      <c r="S3152" s="37">
        <v>1.4967566728591899</v>
      </c>
      <c r="T3152" s="37">
        <v>1023.73864746094</v>
      </c>
      <c r="U3152" s="37">
        <v>9568.4794921875</v>
      </c>
      <c r="V3152" s="13"/>
      <c r="W3152" s="13"/>
      <c r="X3152" s="13"/>
      <c r="Y3152" s="13"/>
      <c r="Z3152" s="13"/>
      <c r="AA3152" s="13"/>
    </row>
    <row r="3153" spans="1:27" ht="15.75" customHeight="1" x14ac:dyDescent="0.2">
      <c r="A3153" s="13"/>
      <c r="B3153" s="37" t="str">
        <f>"CRS25WT72M21197"</f>
        <v>CRS25WT72M21197</v>
      </c>
      <c r="C3153" s="38">
        <v>45931</v>
      </c>
      <c r="D3153" s="37" t="s">
        <v>763</v>
      </c>
      <c r="E3153" s="37" t="s">
        <v>62</v>
      </c>
      <c r="F3153" s="37">
        <v>220</v>
      </c>
      <c r="G3153" s="37">
        <v>4</v>
      </c>
      <c r="H3153" s="37">
        <v>220.08842468261699</v>
      </c>
      <c r="I3153" s="37">
        <v>5.6472692489623997</v>
      </c>
      <c r="J3153" s="37">
        <v>49.890293121337898</v>
      </c>
      <c r="K3153" s="37">
        <v>5.6242742538452104</v>
      </c>
      <c r="L3153" s="37">
        <v>39.131881713867202</v>
      </c>
      <c r="M3153" s="37">
        <v>0.78116476535797097</v>
      </c>
      <c r="N3153" s="37">
        <v>10.707293510436999</v>
      </c>
      <c r="O3153" s="37">
        <v>0</v>
      </c>
      <c r="P3153" s="37">
        <v>0</v>
      </c>
      <c r="Q3153" s="37">
        <v>3.7778396159410498E-2</v>
      </c>
      <c r="R3153" s="37">
        <v>25</v>
      </c>
      <c r="S3153" s="37">
        <v>1.2570782899856601</v>
      </c>
      <c r="T3153" s="37">
        <v>936.40435791015602</v>
      </c>
      <c r="U3153" s="37">
        <v>516.82147216796898</v>
      </c>
      <c r="V3153" s="13"/>
      <c r="W3153" s="13"/>
      <c r="X3153" s="13"/>
      <c r="Y3153" s="13"/>
      <c r="Z3153" s="13"/>
      <c r="AA3153" s="13"/>
    </row>
    <row r="3154" spans="1:27" ht="15.75" customHeight="1" x14ac:dyDescent="0.2">
      <c r="A3154" s="13"/>
      <c r="B3154" s="37" t="str">
        <f>"CRS25WT72M21198"</f>
        <v>CRS25WT72M21198</v>
      </c>
      <c r="C3154" s="38">
        <v>45931</v>
      </c>
      <c r="D3154" s="37" t="s">
        <v>764</v>
      </c>
      <c r="E3154" s="37" t="s">
        <v>62</v>
      </c>
      <c r="F3154" s="37">
        <v>216</v>
      </c>
      <c r="G3154" s="37">
        <v>4</v>
      </c>
      <c r="H3154" s="37">
        <v>216.94862365722699</v>
      </c>
      <c r="I3154" s="37">
        <v>5.5877203941345197</v>
      </c>
      <c r="J3154" s="37">
        <v>50.302963256835902</v>
      </c>
      <c r="K3154" s="37">
        <v>5.6221432685852104</v>
      </c>
      <c r="L3154" s="37">
        <v>38.588241577148402</v>
      </c>
      <c r="M3154" s="37">
        <v>0.77184247970581099</v>
      </c>
      <c r="N3154" s="37">
        <v>10.554542541503899</v>
      </c>
      <c r="O3154" s="37">
        <v>0</v>
      </c>
      <c r="P3154" s="37">
        <v>0</v>
      </c>
      <c r="Q3154" s="37">
        <v>3.6030039191245998E-2</v>
      </c>
      <c r="R3154" s="37">
        <v>25</v>
      </c>
      <c r="S3154" s="37">
        <v>1.5841256380081199</v>
      </c>
      <c r="T3154" s="37">
        <v>1055.26013183594</v>
      </c>
      <c r="U3154" s="37">
        <v>9999</v>
      </c>
      <c r="V3154" s="13"/>
      <c r="W3154" s="13"/>
      <c r="X3154" s="13"/>
      <c r="Y3154" s="13"/>
      <c r="Z3154" s="13"/>
      <c r="AA3154" s="13"/>
    </row>
    <row r="3155" spans="1:27" ht="15.75" customHeight="1" x14ac:dyDescent="0.2">
      <c r="A3155" s="13"/>
      <c r="B3155" s="37" t="str">
        <f>"CRS25WT72M21199"</f>
        <v>CRS25WT72M21199</v>
      </c>
      <c r="C3155" s="38">
        <v>45931</v>
      </c>
      <c r="D3155" s="37" t="s">
        <v>765</v>
      </c>
      <c r="E3155" s="37" t="s">
        <v>62</v>
      </c>
      <c r="F3155" s="37">
        <v>215</v>
      </c>
      <c r="G3155" s="37">
        <v>4</v>
      </c>
      <c r="H3155" s="37">
        <v>215.679931640625</v>
      </c>
      <c r="I3155" s="37">
        <v>5.5813112258911097</v>
      </c>
      <c r="J3155" s="37">
        <v>50.317783355712898</v>
      </c>
      <c r="K3155" s="37">
        <v>5.6863698959350604</v>
      </c>
      <c r="L3155" s="37">
        <v>37.929279327392599</v>
      </c>
      <c r="M3155" s="37">
        <v>0.76798367500305198</v>
      </c>
      <c r="N3155" s="37">
        <v>10.492820739746101</v>
      </c>
      <c r="O3155" s="37">
        <v>0</v>
      </c>
      <c r="P3155" s="37">
        <v>0</v>
      </c>
      <c r="Q3155" s="37">
        <v>6.3253954052925096E-2</v>
      </c>
      <c r="R3155" s="37">
        <v>25</v>
      </c>
      <c r="S3155" s="37">
        <v>1.5867944955825799</v>
      </c>
      <c r="T3155" s="37">
        <v>1106.15673828125</v>
      </c>
      <c r="U3155" s="37">
        <v>9999</v>
      </c>
      <c r="V3155" s="13"/>
      <c r="W3155" s="13"/>
      <c r="X3155" s="13"/>
      <c r="Y3155" s="13"/>
      <c r="Z3155" s="13"/>
      <c r="AA3155" s="13"/>
    </row>
    <row r="3156" spans="1:27" ht="15.75" customHeight="1" x14ac:dyDescent="0.2">
      <c r="A3156" s="13"/>
      <c r="B3156" s="37" t="str">
        <f>"CRS25WT72M21200"</f>
        <v>CRS25WT72M21200</v>
      </c>
      <c r="C3156" s="38">
        <v>45931</v>
      </c>
      <c r="D3156" s="37" t="s">
        <v>766</v>
      </c>
      <c r="E3156" s="37" t="s">
        <v>62</v>
      </c>
      <c r="F3156" s="37">
        <v>212</v>
      </c>
      <c r="G3156" s="37">
        <v>4</v>
      </c>
      <c r="H3156" s="37">
        <v>212.30651855468699</v>
      </c>
      <c r="I3156" s="37">
        <v>5.6098322868347203</v>
      </c>
      <c r="J3156" s="37">
        <v>50.407215118408203</v>
      </c>
      <c r="K3156" s="37">
        <v>5.54176950454712</v>
      </c>
      <c r="L3156" s="37">
        <v>38.3102416992188</v>
      </c>
      <c r="M3156" s="37">
        <v>0.75079393386840798</v>
      </c>
      <c r="N3156" s="37">
        <v>10.3287048339844</v>
      </c>
      <c r="O3156" s="37">
        <v>0</v>
      </c>
      <c r="P3156" s="37">
        <v>0</v>
      </c>
      <c r="Q3156" s="37">
        <v>5.6925069540739101E-2</v>
      </c>
      <c r="R3156" s="37">
        <v>25</v>
      </c>
      <c r="S3156" s="37">
        <v>1.5559048652648899</v>
      </c>
      <c r="T3156" s="37">
        <v>1140.45373535156</v>
      </c>
      <c r="U3156" s="37">
        <v>6502.28271484375</v>
      </c>
      <c r="V3156" s="13"/>
      <c r="W3156" s="13"/>
      <c r="X3156" s="13"/>
      <c r="Y3156" s="13"/>
      <c r="Z3156" s="13"/>
      <c r="AA3156" s="13"/>
    </row>
    <row r="3157" spans="1:27" ht="15.75" customHeight="1" x14ac:dyDescent="0.2">
      <c r="A3157" s="13"/>
      <c r="B3157" s="37" t="str">
        <f>"CRS25WT72M21201"</f>
        <v>CRS25WT72M21201</v>
      </c>
      <c r="C3157" s="38">
        <v>45931</v>
      </c>
      <c r="D3157" s="37" t="s">
        <v>767</v>
      </c>
      <c r="E3157" s="37" t="s">
        <v>62</v>
      </c>
      <c r="F3157" s="37">
        <v>223</v>
      </c>
      <c r="G3157" s="37">
        <v>4</v>
      </c>
      <c r="H3157" s="37">
        <v>223.828369140625</v>
      </c>
      <c r="I3157" s="37">
        <v>5.5786337852478001</v>
      </c>
      <c r="J3157" s="37">
        <v>49.444118499755902</v>
      </c>
      <c r="K3157" s="37">
        <v>5.6166934967040998</v>
      </c>
      <c r="L3157" s="37">
        <v>39.850559234619098</v>
      </c>
      <c r="M3157" s="37">
        <v>0.81147032976150502</v>
      </c>
      <c r="N3157" s="37">
        <v>10.8892421722412</v>
      </c>
      <c r="O3157" s="37">
        <v>0</v>
      </c>
      <c r="P3157" s="37">
        <v>0</v>
      </c>
      <c r="Q3157" s="37">
        <v>0.18059623241424599</v>
      </c>
      <c r="R3157" s="37">
        <v>25</v>
      </c>
      <c r="S3157" s="37">
        <v>1.0783613920211801</v>
      </c>
      <c r="T3157" s="37">
        <v>796.54217529296898</v>
      </c>
      <c r="U3157" s="37">
        <v>2106.64770507813</v>
      </c>
      <c r="V3157" s="13"/>
      <c r="W3157" s="13"/>
      <c r="X3157" s="13"/>
      <c r="Y3157" s="13"/>
      <c r="Z3157" s="13"/>
      <c r="AA3157" s="13"/>
    </row>
    <row r="3158" spans="1:27" ht="15.75" customHeight="1" x14ac:dyDescent="0.2">
      <c r="A3158" s="13"/>
      <c r="B3158" s="37" t="str">
        <f>"CRS25WT72M21202"</f>
        <v>CRS25WT72M21202</v>
      </c>
      <c r="C3158" s="38">
        <v>45931</v>
      </c>
      <c r="D3158" s="37" t="s">
        <v>768</v>
      </c>
      <c r="E3158" s="37" t="s">
        <v>62</v>
      </c>
      <c r="F3158" s="37">
        <v>222</v>
      </c>
      <c r="G3158" s="37">
        <v>4</v>
      </c>
      <c r="H3158" s="37">
        <v>222.90771484375</v>
      </c>
      <c r="I3158" s="37">
        <v>5.5909557342529297</v>
      </c>
      <c r="J3158" s="37">
        <v>49.407669067382798</v>
      </c>
      <c r="K3158" s="37">
        <v>5.6185593605041504</v>
      </c>
      <c r="L3158" s="37">
        <v>39.6734619140625</v>
      </c>
      <c r="M3158" s="37">
        <v>0.80694639682769798</v>
      </c>
      <c r="N3158" s="37">
        <v>10.8444519042969</v>
      </c>
      <c r="O3158" s="37">
        <v>0</v>
      </c>
      <c r="P3158" s="37">
        <v>0</v>
      </c>
      <c r="Q3158" s="37">
        <v>0.10385292023420301</v>
      </c>
      <c r="R3158" s="37">
        <v>25</v>
      </c>
      <c r="S3158" s="37">
        <v>1.07494008541107</v>
      </c>
      <c r="T3158" s="37">
        <v>794.83526611328102</v>
      </c>
      <c r="U3158" s="37">
        <v>1302.83679199219</v>
      </c>
      <c r="V3158" s="13"/>
      <c r="W3158" s="13"/>
      <c r="X3158" s="13"/>
      <c r="Y3158" s="13"/>
      <c r="Z3158" s="13"/>
      <c r="AA3158" s="13"/>
    </row>
    <row r="3159" spans="1:27" ht="15.75" customHeight="1" x14ac:dyDescent="0.2">
      <c r="A3159" s="13"/>
      <c r="B3159" s="37" t="str">
        <f>"CRS25WT72M21203"</f>
        <v>CRS25WT72M21203</v>
      </c>
      <c r="C3159" s="38">
        <v>45931</v>
      </c>
      <c r="D3159" s="37" t="s">
        <v>769</v>
      </c>
      <c r="E3159" s="37" t="s">
        <v>62</v>
      </c>
      <c r="F3159" s="37">
        <v>220</v>
      </c>
      <c r="G3159" s="37">
        <v>4</v>
      </c>
      <c r="H3159" s="37">
        <v>220.672927856445</v>
      </c>
      <c r="I3159" s="37">
        <v>5.5707964897155797</v>
      </c>
      <c r="J3159" s="37">
        <v>49.618679046630902</v>
      </c>
      <c r="K3159" s="37">
        <v>5.6111588478088397</v>
      </c>
      <c r="L3159" s="37">
        <v>39.327510833740199</v>
      </c>
      <c r="M3159" s="37">
        <v>0.79833757877349798</v>
      </c>
      <c r="N3159" s="37">
        <v>10.735730171203601</v>
      </c>
      <c r="O3159" s="37">
        <v>0</v>
      </c>
      <c r="P3159" s="37">
        <v>0</v>
      </c>
      <c r="Q3159" s="37">
        <v>3.6507006734609597E-2</v>
      </c>
      <c r="R3159" s="37">
        <v>25</v>
      </c>
      <c r="S3159" s="37">
        <v>1.16547727584839</v>
      </c>
      <c r="T3159" s="37">
        <v>886.56506347656295</v>
      </c>
      <c r="U3159" s="37">
        <v>1272.21508789062</v>
      </c>
      <c r="V3159" s="13"/>
      <c r="W3159" s="13"/>
      <c r="X3159" s="13"/>
      <c r="Y3159" s="13"/>
      <c r="Z3159" s="13"/>
      <c r="AA3159" s="13"/>
    </row>
    <row r="3160" spans="1:27" ht="15.75" customHeight="1" x14ac:dyDescent="0.2">
      <c r="A3160" s="13"/>
      <c r="B3160" s="37" t="str">
        <f>"CRS25WT72M21204"</f>
        <v>CRS25WT72M21204</v>
      </c>
      <c r="C3160" s="38">
        <v>45931</v>
      </c>
      <c r="D3160" s="37" t="s">
        <v>770</v>
      </c>
      <c r="E3160" s="37" t="s">
        <v>62</v>
      </c>
      <c r="F3160" s="37">
        <v>223</v>
      </c>
      <c r="G3160" s="37">
        <v>4</v>
      </c>
      <c r="H3160" s="37">
        <v>223.248947143555</v>
      </c>
      <c r="I3160" s="37">
        <v>5.6727223396301296</v>
      </c>
      <c r="J3160" s="37">
        <v>49.266082763671903</v>
      </c>
      <c r="K3160" s="37">
        <v>5.6701292991638201</v>
      </c>
      <c r="L3160" s="37">
        <v>39.372814178466797</v>
      </c>
      <c r="M3160" s="37">
        <v>0.79882168769836404</v>
      </c>
      <c r="N3160" s="37">
        <v>10.8610534667969</v>
      </c>
      <c r="O3160" s="37">
        <v>0</v>
      </c>
      <c r="P3160" s="37">
        <v>0</v>
      </c>
      <c r="Q3160" s="37">
        <v>8.7140053510665894E-2</v>
      </c>
      <c r="R3160" s="37">
        <v>25</v>
      </c>
      <c r="S3160" s="37">
        <v>1.09611964225769</v>
      </c>
      <c r="T3160" s="37">
        <v>826.53021240234398</v>
      </c>
      <c r="U3160" s="37">
        <v>1053.20935058594</v>
      </c>
      <c r="V3160" s="13"/>
      <c r="W3160" s="13"/>
      <c r="X3160" s="13"/>
      <c r="Y3160" s="13"/>
      <c r="Z3160" s="13"/>
      <c r="AA3160" s="13"/>
    </row>
    <row r="3161" spans="1:27" ht="15.75" customHeight="1" x14ac:dyDescent="0.2">
      <c r="A3161" s="13"/>
      <c r="B3161" s="37" t="str">
        <f>"CRS25WT72M21205"</f>
        <v>CRS25WT72M21205</v>
      </c>
      <c r="C3161" s="38">
        <v>45931</v>
      </c>
      <c r="D3161" s="37" t="s">
        <v>771</v>
      </c>
      <c r="E3161" s="37" t="s">
        <v>62</v>
      </c>
      <c r="F3161" s="37">
        <v>220</v>
      </c>
      <c r="G3161" s="37">
        <v>4</v>
      </c>
      <c r="H3161" s="37">
        <v>220.75563049316401</v>
      </c>
      <c r="I3161" s="37">
        <v>5.5627365112304696</v>
      </c>
      <c r="J3161" s="37">
        <v>50.129798889160199</v>
      </c>
      <c r="K3161" s="37">
        <v>5.6288833618164098</v>
      </c>
      <c r="L3161" s="37">
        <v>39.218368530273402</v>
      </c>
      <c r="M3161" s="37">
        <v>0.79163926839828502</v>
      </c>
      <c r="N3161" s="37">
        <v>10.739753723144499</v>
      </c>
      <c r="O3161" s="37">
        <v>0</v>
      </c>
      <c r="P3161" s="37">
        <v>0</v>
      </c>
      <c r="Q3161" s="37">
        <v>3.7619046866893803E-2</v>
      </c>
      <c r="R3161" s="37">
        <v>25</v>
      </c>
      <c r="S3161" s="37">
        <v>1.3588218688964799</v>
      </c>
      <c r="T3161" s="37">
        <v>983.91943359375</v>
      </c>
      <c r="U3161" s="37">
        <v>2031.5126953125</v>
      </c>
      <c r="V3161" s="13"/>
      <c r="W3161" s="13"/>
      <c r="X3161" s="13"/>
      <c r="Y3161" s="13"/>
      <c r="Z3161" s="13"/>
      <c r="AA3161" s="13"/>
    </row>
    <row r="3162" spans="1:27" ht="15.75" customHeight="1" x14ac:dyDescent="0.2">
      <c r="A3162" s="13"/>
      <c r="B3162" s="37" t="str">
        <f>"CRS25WT72M21206"</f>
        <v>CRS25WT72M21206</v>
      </c>
      <c r="C3162" s="38">
        <v>45931</v>
      </c>
      <c r="D3162" s="37" t="s">
        <v>772</v>
      </c>
      <c r="E3162" s="37" t="s">
        <v>62</v>
      </c>
      <c r="F3162" s="37">
        <v>217</v>
      </c>
      <c r="G3162" s="37">
        <v>4</v>
      </c>
      <c r="H3162" s="37">
        <v>217.69525146484401</v>
      </c>
      <c r="I3162" s="37">
        <v>5.5873556137084996</v>
      </c>
      <c r="J3162" s="37">
        <v>50.082221984863303</v>
      </c>
      <c r="K3162" s="37">
        <v>5.6061897277831996</v>
      </c>
      <c r="L3162" s="37">
        <v>38.831230163574197</v>
      </c>
      <c r="M3162" s="37">
        <v>0.77796322107315097</v>
      </c>
      <c r="N3162" s="37">
        <v>10.5908660888672</v>
      </c>
      <c r="O3162" s="37">
        <v>0</v>
      </c>
      <c r="P3162" s="37">
        <v>0</v>
      </c>
      <c r="Q3162" s="37">
        <v>4.0797993540763897E-2</v>
      </c>
      <c r="R3162" s="37">
        <v>25</v>
      </c>
      <c r="S3162" s="37">
        <v>1.3752956390380899</v>
      </c>
      <c r="T3162" s="37">
        <v>984.634033203125</v>
      </c>
      <c r="U3162" s="37">
        <v>799.23736572265602</v>
      </c>
      <c r="V3162" s="13"/>
      <c r="W3162" s="13"/>
      <c r="X3162" s="13"/>
      <c r="Y3162" s="13"/>
      <c r="Z3162" s="13"/>
      <c r="AA3162" s="13"/>
    </row>
    <row r="3163" spans="1:27" ht="15.75" customHeight="1" x14ac:dyDescent="0.2">
      <c r="A3163" s="13"/>
      <c r="B3163" s="37" t="str">
        <f>"CRS25WT72M21207"</f>
        <v>CRS25WT72M21207</v>
      </c>
      <c r="C3163" s="38">
        <v>45931</v>
      </c>
      <c r="D3163" s="37" t="s">
        <v>773</v>
      </c>
      <c r="E3163" s="37" t="s">
        <v>62</v>
      </c>
      <c r="F3163" s="37">
        <v>218</v>
      </c>
      <c r="G3163" s="37">
        <v>4</v>
      </c>
      <c r="H3163" s="37">
        <v>218.26272583007801</v>
      </c>
      <c r="I3163" s="37">
        <v>5.5520906448364302</v>
      </c>
      <c r="J3163" s="37">
        <v>49.774036407470703</v>
      </c>
      <c r="K3163" s="37">
        <v>5.5823197364807102</v>
      </c>
      <c r="L3163" s="37">
        <v>39.098934173583999</v>
      </c>
      <c r="M3163" s="37">
        <v>0.78980553150177002</v>
      </c>
      <c r="N3163" s="37">
        <v>10.6184740066528</v>
      </c>
      <c r="O3163" s="37">
        <v>0</v>
      </c>
      <c r="P3163" s="37">
        <v>0</v>
      </c>
      <c r="Q3163" s="37">
        <v>7.0632442831993103E-2</v>
      </c>
      <c r="R3163" s="37">
        <v>25</v>
      </c>
      <c r="S3163" s="37">
        <v>1.2115490436553999</v>
      </c>
      <c r="T3163" s="37">
        <v>900.23846435546898</v>
      </c>
      <c r="U3163" s="37">
        <v>1429.98986816406</v>
      </c>
      <c r="V3163" s="13"/>
      <c r="W3163" s="13"/>
      <c r="X3163" s="13"/>
      <c r="Y3163" s="13"/>
      <c r="Z3163" s="13"/>
      <c r="AA3163" s="13"/>
    </row>
    <row r="3164" spans="1:27" ht="15.75" customHeight="1" x14ac:dyDescent="0.2">
      <c r="A3164" s="13"/>
      <c r="B3164" s="37" t="str">
        <f>"CRS25WT72M21208"</f>
        <v>CRS25WT72M21208</v>
      </c>
      <c r="C3164" s="38">
        <v>45930</v>
      </c>
      <c r="D3164" s="37" t="s">
        <v>774</v>
      </c>
      <c r="E3164" s="37" t="s">
        <v>62</v>
      </c>
      <c r="F3164" s="37">
        <v>219</v>
      </c>
      <c r="G3164" s="37">
        <v>4</v>
      </c>
      <c r="H3164" s="37">
        <v>219.65155029296901</v>
      </c>
      <c r="I3164" s="37">
        <v>5.5784711837768599</v>
      </c>
      <c r="J3164" s="37">
        <v>50.084403991699197</v>
      </c>
      <c r="K3164" s="37">
        <v>5.4150133132934597</v>
      </c>
      <c r="L3164" s="37">
        <v>40.563438415527301</v>
      </c>
      <c r="M3164" s="37">
        <v>0.78617018461227395</v>
      </c>
      <c r="N3164" s="37">
        <v>19.818780899047901</v>
      </c>
      <c r="O3164" s="37">
        <v>0</v>
      </c>
      <c r="P3164" s="37">
        <v>0</v>
      </c>
      <c r="Q3164" s="37">
        <v>1.3203125447034799E-2</v>
      </c>
      <c r="R3164" s="37">
        <v>25</v>
      </c>
      <c r="S3164" s="37">
        <v>1.0963597297668499</v>
      </c>
      <c r="T3164" s="37">
        <v>996.3564453125</v>
      </c>
      <c r="U3164" s="37">
        <v>1187.77734375</v>
      </c>
      <c r="V3164" s="13"/>
      <c r="W3164" s="13"/>
      <c r="X3164" s="13"/>
      <c r="Y3164" s="13"/>
      <c r="Z3164" s="13"/>
      <c r="AA3164" s="13"/>
    </row>
    <row r="3165" spans="1:27" ht="15.75" customHeight="1" x14ac:dyDescent="0.2">
      <c r="A3165" s="13"/>
      <c r="B3165" s="37" t="str">
        <f>"CRS25WT72M21209"</f>
        <v>CRS25WT72M21209</v>
      </c>
      <c r="C3165" s="38">
        <v>45931</v>
      </c>
      <c r="D3165" s="37" t="s">
        <v>775</v>
      </c>
      <c r="E3165" s="37" t="s">
        <v>62</v>
      </c>
      <c r="F3165" s="37">
        <v>217</v>
      </c>
      <c r="G3165" s="37">
        <v>4</v>
      </c>
      <c r="H3165" s="37">
        <v>217.10617065429699</v>
      </c>
      <c r="I3165" s="37">
        <v>5.61425876617432</v>
      </c>
      <c r="J3165" s="37">
        <v>49.799327850341797</v>
      </c>
      <c r="K3165" s="37">
        <v>5.5547866821289098</v>
      </c>
      <c r="L3165" s="37">
        <v>39.084518432617202</v>
      </c>
      <c r="M3165" s="37">
        <v>0.77652645111083995</v>
      </c>
      <c r="N3165" s="37">
        <v>10.562207221984901</v>
      </c>
      <c r="O3165" s="37">
        <v>0</v>
      </c>
      <c r="P3165" s="37">
        <v>0</v>
      </c>
      <c r="Q3165" s="37">
        <v>2.3253966122865701E-2</v>
      </c>
      <c r="R3165" s="37">
        <v>25</v>
      </c>
      <c r="S3165" s="37">
        <v>1.2593415975570701</v>
      </c>
      <c r="T3165" s="37">
        <v>932.75109863281295</v>
      </c>
      <c r="U3165" s="37">
        <v>969.21746826171898</v>
      </c>
      <c r="V3165" s="13"/>
      <c r="W3165" s="13"/>
      <c r="X3165" s="13"/>
      <c r="Y3165" s="13"/>
      <c r="Z3165" s="13"/>
      <c r="AA3165" s="13"/>
    </row>
    <row r="3166" spans="1:27" ht="15.75" customHeight="1" x14ac:dyDescent="0.2">
      <c r="A3166" s="13"/>
      <c r="B3166" s="37" t="str">
        <f>"CRS25WT72M21210"</f>
        <v>CRS25WT72M21210</v>
      </c>
      <c r="C3166" s="38">
        <v>45931</v>
      </c>
      <c r="D3166" s="37" t="s">
        <v>776</v>
      </c>
      <c r="E3166" s="37" t="s">
        <v>62</v>
      </c>
      <c r="F3166" s="37">
        <v>217</v>
      </c>
      <c r="G3166" s="37">
        <v>4</v>
      </c>
      <c r="H3166" s="37">
        <v>217.08448791503901</v>
      </c>
      <c r="I3166" s="37">
        <v>5.5117883682251003</v>
      </c>
      <c r="J3166" s="37">
        <v>50.285160064697301</v>
      </c>
      <c r="K3166" s="37">
        <v>5.5824685096740696</v>
      </c>
      <c r="L3166" s="37">
        <v>38.886829376220703</v>
      </c>
      <c r="M3166" s="37">
        <v>0.78324282169341997</v>
      </c>
      <c r="N3166" s="37">
        <v>10.5611524581909</v>
      </c>
      <c r="O3166" s="37">
        <v>0</v>
      </c>
      <c r="P3166" s="37">
        <v>0</v>
      </c>
      <c r="Q3166" s="37">
        <v>2.01624482870102E-2</v>
      </c>
      <c r="R3166" s="37">
        <v>25</v>
      </c>
      <c r="S3166" s="37">
        <v>1.4835238456726101</v>
      </c>
      <c r="T3166" s="37">
        <v>1034.61376953125</v>
      </c>
      <c r="U3166" s="37">
        <v>9999</v>
      </c>
      <c r="V3166" s="13"/>
      <c r="W3166" s="13"/>
      <c r="X3166" s="13"/>
      <c r="Y3166" s="13"/>
      <c r="Z3166" s="13"/>
      <c r="AA3166" s="13"/>
    </row>
    <row r="3167" spans="1:27" ht="15.75" customHeight="1" x14ac:dyDescent="0.2">
      <c r="A3167" s="13"/>
      <c r="B3167" s="37" t="str">
        <f>"CRS25WT72M21211"</f>
        <v>CRS25WT72M21211</v>
      </c>
      <c r="C3167" s="38">
        <v>45931</v>
      </c>
      <c r="D3167" s="37" t="s">
        <v>777</v>
      </c>
      <c r="E3167" s="37" t="s">
        <v>62</v>
      </c>
      <c r="F3167" s="37">
        <v>222</v>
      </c>
      <c r="G3167" s="37">
        <v>4</v>
      </c>
      <c r="H3167" s="37">
        <v>222.22456359863301</v>
      </c>
      <c r="I3167" s="37">
        <v>5.6194739341735804</v>
      </c>
      <c r="J3167" s="37">
        <v>49.761672973632798</v>
      </c>
      <c r="K3167" s="37">
        <v>5.6586136817932102</v>
      </c>
      <c r="L3167" s="37">
        <v>39.2719116210937</v>
      </c>
      <c r="M3167" s="37">
        <v>0.79469674825668302</v>
      </c>
      <c r="N3167" s="37">
        <v>10.8112173080444</v>
      </c>
      <c r="O3167" s="37">
        <v>0</v>
      </c>
      <c r="P3167" s="37">
        <v>0</v>
      </c>
      <c r="Q3167" s="37">
        <v>5.0257664173841497E-2</v>
      </c>
      <c r="R3167" s="37">
        <v>25</v>
      </c>
      <c r="S3167" s="37">
        <v>1.1751304864883401</v>
      </c>
      <c r="T3167" s="37">
        <v>890.63244628906295</v>
      </c>
      <c r="U3167" s="37">
        <v>1400.7470703125</v>
      </c>
      <c r="V3167" s="13"/>
      <c r="W3167" s="13"/>
      <c r="X3167" s="13"/>
      <c r="Y3167" s="13"/>
      <c r="Z3167" s="13"/>
      <c r="AA3167" s="13"/>
    </row>
    <row r="3168" spans="1:27" ht="15.75" customHeight="1" x14ac:dyDescent="0.2">
      <c r="A3168" s="13"/>
      <c r="B3168" s="37" t="str">
        <f>"CRS25WT72M21212"</f>
        <v>CRS25WT72M21212</v>
      </c>
      <c r="C3168" s="38">
        <v>45931</v>
      </c>
      <c r="D3168" s="37" t="s">
        <v>778</v>
      </c>
      <c r="E3168" s="37" t="s">
        <v>62</v>
      </c>
      <c r="F3168" s="37">
        <v>221</v>
      </c>
      <c r="G3168" s="37">
        <v>4</v>
      </c>
      <c r="H3168" s="37">
        <v>221.23052978515599</v>
      </c>
      <c r="I3168" s="37">
        <v>5.5602841377258301</v>
      </c>
      <c r="J3168" s="37">
        <v>49.667118072509801</v>
      </c>
      <c r="K3168" s="37">
        <v>5.6150474548339799</v>
      </c>
      <c r="L3168" s="37">
        <v>39.399585723877003</v>
      </c>
      <c r="M3168" s="37">
        <v>0.80108594894409202</v>
      </c>
      <c r="N3168" s="37">
        <v>10.7628574371338</v>
      </c>
      <c r="O3168" s="37">
        <v>0</v>
      </c>
      <c r="P3168" s="37">
        <v>0</v>
      </c>
      <c r="Q3168" s="37">
        <v>7.0632442831993103E-2</v>
      </c>
      <c r="R3168" s="37">
        <v>25</v>
      </c>
      <c r="S3168" s="37">
        <v>1.1431243419647199</v>
      </c>
      <c r="T3168" s="37">
        <v>856.36859130859398</v>
      </c>
      <c r="U3168" s="37">
        <v>2392.27661132813</v>
      </c>
      <c r="V3168" s="13"/>
      <c r="W3168" s="13"/>
      <c r="X3168" s="13"/>
      <c r="Y3168" s="13"/>
      <c r="Z3168" s="13"/>
      <c r="AA3168" s="13"/>
    </row>
    <row r="3169" spans="1:27" ht="15.75" customHeight="1" x14ac:dyDescent="0.2">
      <c r="A3169" s="13"/>
      <c r="B3169" s="37" t="str">
        <f>"CRS25WT72M21213"</f>
        <v>CRS25WT72M21213</v>
      </c>
      <c r="C3169" s="38">
        <v>45931</v>
      </c>
      <c r="D3169" s="37" t="s">
        <v>779</v>
      </c>
      <c r="E3169" s="37" t="s">
        <v>62</v>
      </c>
      <c r="F3169" s="37">
        <v>221</v>
      </c>
      <c r="G3169" s="37">
        <v>4</v>
      </c>
      <c r="H3169" s="37">
        <v>221.725173950195</v>
      </c>
      <c r="I3169" s="37">
        <v>5.5606393814086896</v>
      </c>
      <c r="J3169" s="37">
        <v>49.601737976074197</v>
      </c>
      <c r="K3169" s="37">
        <v>5.6399822235107404</v>
      </c>
      <c r="L3169" s="37">
        <v>39.313095092773402</v>
      </c>
      <c r="M3169" s="37">
        <v>0.80388396978378296</v>
      </c>
      <c r="N3169" s="37">
        <v>10.7869215011597</v>
      </c>
      <c r="O3169" s="37">
        <v>0</v>
      </c>
      <c r="P3169" s="37">
        <v>0</v>
      </c>
      <c r="Q3169" s="37">
        <v>3.7537675350904499E-2</v>
      </c>
      <c r="R3169" s="37">
        <v>25</v>
      </c>
      <c r="S3169" s="37">
        <v>1.1376260519027701</v>
      </c>
      <c r="T3169" s="37">
        <v>839.15802001953102</v>
      </c>
      <c r="U3169" s="37">
        <v>1588.64172363281</v>
      </c>
      <c r="V3169" s="13"/>
      <c r="W3169" s="13"/>
      <c r="X3169" s="13"/>
      <c r="Y3169" s="13"/>
      <c r="Z3169" s="13"/>
      <c r="AA3169" s="13"/>
    </row>
    <row r="3170" spans="1:27" ht="15.75" customHeight="1" x14ac:dyDescent="0.2">
      <c r="A3170" s="13"/>
      <c r="B3170" s="37" t="str">
        <f>"CRS25WT72M21214"</f>
        <v>CRS25WT72M21214</v>
      </c>
      <c r="C3170" s="38">
        <v>45931</v>
      </c>
      <c r="D3170" s="37" t="s">
        <v>780</v>
      </c>
      <c r="E3170" s="37" t="s">
        <v>62</v>
      </c>
      <c r="F3170" s="37">
        <v>219</v>
      </c>
      <c r="G3170" s="37">
        <v>4</v>
      </c>
      <c r="H3170" s="37">
        <v>219.640548706055</v>
      </c>
      <c r="I3170" s="37">
        <v>5.5634336471557599</v>
      </c>
      <c r="J3170" s="37">
        <v>49.707180023193402</v>
      </c>
      <c r="K3170" s="37">
        <v>5.6098766326904297</v>
      </c>
      <c r="L3170" s="37">
        <v>39.152473449707003</v>
      </c>
      <c r="M3170" s="37">
        <v>0.79423767328262296</v>
      </c>
      <c r="N3170" s="37">
        <v>10.685504913330099</v>
      </c>
      <c r="O3170" s="37">
        <v>0</v>
      </c>
      <c r="P3170" s="37">
        <v>0</v>
      </c>
      <c r="Q3170" s="37">
        <v>2.61901281774044E-2</v>
      </c>
      <c r="R3170" s="37">
        <v>25</v>
      </c>
      <c r="S3170" s="37">
        <v>1.2022837400436399</v>
      </c>
      <c r="T3170" s="37">
        <v>869.94738769531295</v>
      </c>
      <c r="U3170" s="37">
        <v>1830.39978027344</v>
      </c>
      <c r="V3170" s="13"/>
      <c r="W3170" s="13"/>
      <c r="X3170" s="13"/>
      <c r="Y3170" s="13"/>
      <c r="Z3170" s="13"/>
      <c r="AA3170" s="13"/>
    </row>
    <row r="3171" spans="1:27" ht="15.75" customHeight="1" x14ac:dyDescent="0.2">
      <c r="A3171" s="13"/>
      <c r="B3171" s="37" t="str">
        <f>"CRS25WT72M21215"</f>
        <v>CRS25WT72M21215</v>
      </c>
      <c r="C3171" s="38">
        <v>45931</v>
      </c>
      <c r="D3171" s="37" t="s">
        <v>781</v>
      </c>
      <c r="E3171" s="37" t="s">
        <v>62</v>
      </c>
      <c r="F3171" s="37">
        <v>220</v>
      </c>
      <c r="G3171" s="37">
        <v>4</v>
      </c>
      <c r="H3171" s="37">
        <v>220.78730773925801</v>
      </c>
      <c r="I3171" s="37">
        <v>5.5732216835021999</v>
      </c>
      <c r="J3171" s="37">
        <v>49.420196533203097</v>
      </c>
      <c r="K3171" s="37">
        <v>5.5772719383239702</v>
      </c>
      <c r="L3171" s="37">
        <v>39.5869750976562</v>
      </c>
      <c r="M3171" s="37">
        <v>0.80161035060882602</v>
      </c>
      <c r="N3171" s="37">
        <v>10.741294860839799</v>
      </c>
      <c r="O3171" s="37">
        <v>0</v>
      </c>
      <c r="P3171" s="37">
        <v>0</v>
      </c>
      <c r="Q3171" s="37">
        <v>2.8140034526586501E-2</v>
      </c>
      <c r="R3171" s="37">
        <v>25</v>
      </c>
      <c r="S3171" s="37">
        <v>1.07180511951447</v>
      </c>
      <c r="T3171" s="37">
        <v>756.66888427734398</v>
      </c>
      <c r="U3171" s="37">
        <v>1289.71911621094</v>
      </c>
      <c r="V3171" s="13"/>
      <c r="W3171" s="13"/>
      <c r="X3171" s="13"/>
      <c r="Y3171" s="13"/>
      <c r="Z3171" s="13"/>
      <c r="AA3171" s="13"/>
    </row>
    <row r="3172" spans="1:27" ht="15.75" customHeight="1" x14ac:dyDescent="0.2">
      <c r="A3172" s="13"/>
      <c r="B3172" s="37" t="str">
        <f>"CRS25WT72M21216"</f>
        <v>CRS25WT72M21216</v>
      </c>
      <c r="C3172" s="38">
        <v>45931</v>
      </c>
      <c r="D3172" s="37" t="s">
        <v>782</v>
      </c>
      <c r="E3172" s="37" t="s">
        <v>62</v>
      </c>
      <c r="F3172" s="37">
        <v>221</v>
      </c>
      <c r="G3172" s="37">
        <v>4</v>
      </c>
      <c r="H3172" s="37">
        <v>221.12869262695301</v>
      </c>
      <c r="I3172" s="37">
        <v>5.5406603813171396</v>
      </c>
      <c r="J3172" s="37">
        <v>49.837703704833999</v>
      </c>
      <c r="K3172" s="37">
        <v>5.6251049041748002</v>
      </c>
      <c r="L3172" s="37">
        <v>39.31103515625</v>
      </c>
      <c r="M3172" s="37">
        <v>0.80080270767211903</v>
      </c>
      <c r="N3172" s="37">
        <v>10.757903099060099</v>
      </c>
      <c r="O3172" s="37">
        <v>0</v>
      </c>
      <c r="P3172" s="37">
        <v>0</v>
      </c>
      <c r="Q3172" s="37">
        <v>2.1587301045656201E-2</v>
      </c>
      <c r="R3172" s="37">
        <v>25</v>
      </c>
      <c r="S3172" s="37">
        <v>1.18912672996521</v>
      </c>
      <c r="T3172" s="37">
        <v>923.98236083984398</v>
      </c>
      <c r="U3172" s="37">
        <v>1867.08386230469</v>
      </c>
      <c r="V3172" s="13"/>
      <c r="W3172" s="13"/>
      <c r="X3172" s="13"/>
      <c r="Y3172" s="13"/>
      <c r="Z3172" s="13"/>
      <c r="AA3172" s="13"/>
    </row>
    <row r="3173" spans="1:27" ht="15.75" customHeight="1" x14ac:dyDescent="0.2">
      <c r="A3173" s="13"/>
      <c r="B3173" s="37" t="str">
        <f>"CRS25WT72M21217"</f>
        <v>CRS25WT72M21217</v>
      </c>
      <c r="C3173" s="38">
        <v>45931</v>
      </c>
      <c r="D3173" s="37" t="s">
        <v>783</v>
      </c>
      <c r="E3173" s="37" t="s">
        <v>62</v>
      </c>
      <c r="F3173" s="37">
        <v>225</v>
      </c>
      <c r="G3173" s="37">
        <v>4</v>
      </c>
      <c r="H3173" s="37">
        <v>225.02244567871099</v>
      </c>
      <c r="I3173" s="37">
        <v>5.5654954910278303</v>
      </c>
      <c r="J3173" s="37">
        <v>49.294612884521499</v>
      </c>
      <c r="K3173" s="37">
        <v>5.6419920921325701</v>
      </c>
      <c r="L3173" s="37">
        <v>39.883506774902301</v>
      </c>
      <c r="M3173" s="37">
        <v>0.82020527124404896</v>
      </c>
      <c r="N3173" s="37">
        <v>10.9473333358765</v>
      </c>
      <c r="O3173" s="37">
        <v>0</v>
      </c>
      <c r="P3173" s="37">
        <v>0</v>
      </c>
      <c r="Q3173" s="37">
        <v>3.0793650075793301E-2</v>
      </c>
      <c r="R3173" s="37">
        <v>25</v>
      </c>
      <c r="S3173" s="37">
        <v>1.0219821929931601</v>
      </c>
      <c r="T3173" s="37">
        <v>732.38635253906295</v>
      </c>
      <c r="U3173" s="37">
        <v>1779.00756835938</v>
      </c>
      <c r="V3173" s="13"/>
      <c r="W3173" s="13"/>
      <c r="X3173" s="13"/>
      <c r="Y3173" s="13"/>
      <c r="Z3173" s="13"/>
      <c r="AA3173" s="13"/>
    </row>
    <row r="3174" spans="1:27" ht="15.75" customHeight="1" x14ac:dyDescent="0.2">
      <c r="A3174" s="13"/>
      <c r="B3174" s="37" t="str">
        <f>"CRS25WT72M21218"</f>
        <v>CRS25WT72M21218</v>
      </c>
      <c r="C3174" s="38">
        <v>45931</v>
      </c>
      <c r="D3174" s="37" t="s">
        <v>784</v>
      </c>
      <c r="E3174" s="37" t="s">
        <v>62</v>
      </c>
      <c r="F3174" s="37">
        <v>222</v>
      </c>
      <c r="G3174" s="37">
        <v>4</v>
      </c>
      <c r="H3174" s="37">
        <v>222.75575256347699</v>
      </c>
      <c r="I3174" s="37">
        <v>5.58315086364746</v>
      </c>
      <c r="J3174" s="37">
        <v>49.363613128662102</v>
      </c>
      <c r="K3174" s="37">
        <v>5.6185207366943404</v>
      </c>
      <c r="L3174" s="37">
        <v>39.646690368652301</v>
      </c>
      <c r="M3174" s="37">
        <v>0.808244228363037</v>
      </c>
      <c r="N3174" s="37">
        <v>10.837059020996101</v>
      </c>
      <c r="O3174" s="37">
        <v>0</v>
      </c>
      <c r="P3174" s="37">
        <v>0</v>
      </c>
      <c r="Q3174" s="37">
        <v>3.5376094281673397E-2</v>
      </c>
      <c r="R3174" s="37">
        <v>25</v>
      </c>
      <c r="S3174" s="37">
        <v>1.0807647705078101</v>
      </c>
      <c r="T3174" s="37">
        <v>765.72381591796898</v>
      </c>
      <c r="U3174" s="37">
        <v>1235.841796875</v>
      </c>
      <c r="V3174" s="13"/>
      <c r="W3174" s="13"/>
      <c r="X3174" s="13"/>
      <c r="Y3174" s="13"/>
      <c r="Z3174" s="13"/>
      <c r="AA3174" s="13"/>
    </row>
    <row r="3175" spans="1:27" ht="15.75" customHeight="1" x14ac:dyDescent="0.2">
      <c r="A3175" s="13"/>
      <c r="B3175" s="37" t="str">
        <f>"CRS25WT72M21219"</f>
        <v>CRS25WT72M21219</v>
      </c>
      <c r="C3175" s="38">
        <v>45931</v>
      </c>
      <c r="D3175" s="37" t="s">
        <v>785</v>
      </c>
      <c r="E3175" s="37" t="s">
        <v>62</v>
      </c>
      <c r="F3175" s="37">
        <v>216</v>
      </c>
      <c r="G3175" s="37">
        <v>4</v>
      </c>
      <c r="H3175" s="37">
        <v>216.24377441406199</v>
      </c>
      <c r="I3175" s="37">
        <v>5.5836515426635698</v>
      </c>
      <c r="J3175" s="37">
        <v>50.446353912353501</v>
      </c>
      <c r="K3175" s="37">
        <v>5.6333384513854998</v>
      </c>
      <c r="L3175" s="37">
        <v>38.386432647705099</v>
      </c>
      <c r="M3175" s="37">
        <v>0.76770704984664895</v>
      </c>
      <c r="N3175" s="37">
        <v>10.520251274108899</v>
      </c>
      <c r="O3175" s="37">
        <v>0</v>
      </c>
      <c r="P3175" s="37">
        <v>0</v>
      </c>
      <c r="Q3175" s="37">
        <v>7.9523809254169506E-2</v>
      </c>
      <c r="R3175" s="37">
        <v>25</v>
      </c>
      <c r="S3175" s="37">
        <v>1.5388275384903001</v>
      </c>
      <c r="T3175" s="37">
        <v>1111.9501953125</v>
      </c>
      <c r="U3175" s="37">
        <v>9999</v>
      </c>
      <c r="V3175" s="13"/>
      <c r="W3175" s="13"/>
      <c r="X3175" s="13"/>
      <c r="Y3175" s="13"/>
      <c r="Z3175" s="13"/>
      <c r="AA3175" s="13"/>
    </row>
    <row r="3176" spans="1:27" ht="15.75" customHeight="1" x14ac:dyDescent="0.2">
      <c r="A3176" s="13"/>
      <c r="B3176" s="37" t="str">
        <f>"CRS25WT72M21220"</f>
        <v>CRS25WT72M21220</v>
      </c>
      <c r="C3176" s="38">
        <v>45931</v>
      </c>
      <c r="D3176" s="37" t="s">
        <v>786</v>
      </c>
      <c r="E3176" s="37" t="s">
        <v>62</v>
      </c>
      <c r="F3176" s="37">
        <v>221</v>
      </c>
      <c r="G3176" s="37">
        <v>4</v>
      </c>
      <c r="H3176" s="37">
        <v>221.71295166015599</v>
      </c>
      <c r="I3176" s="37">
        <v>5.5924606323242196</v>
      </c>
      <c r="J3176" s="37">
        <v>49.607681274414098</v>
      </c>
      <c r="K3176" s="37">
        <v>5.60036325454712</v>
      </c>
      <c r="L3176" s="37">
        <v>39.589035034179702</v>
      </c>
      <c r="M3176" s="37">
        <v>0.79917007684707597</v>
      </c>
      <c r="N3176" s="37">
        <v>10.786327362060501</v>
      </c>
      <c r="O3176" s="37">
        <v>0</v>
      </c>
      <c r="P3176" s="37">
        <v>0</v>
      </c>
      <c r="Q3176" s="37">
        <v>3.2063376158475897E-2</v>
      </c>
      <c r="R3176" s="37">
        <v>25</v>
      </c>
      <c r="S3176" s="37">
        <v>1.13108193874359</v>
      </c>
      <c r="T3176" s="37">
        <v>838.29901123046898</v>
      </c>
      <c r="U3176" s="37">
        <v>2581.37329101562</v>
      </c>
      <c r="V3176" s="13"/>
      <c r="W3176" s="13"/>
      <c r="X3176" s="13"/>
      <c r="Y3176" s="13"/>
      <c r="Z3176" s="13"/>
      <c r="AA3176" s="13"/>
    </row>
    <row r="3177" spans="1:27" ht="15.75" customHeight="1" x14ac:dyDescent="0.2">
      <c r="A3177" s="13"/>
      <c r="B3177" s="37" t="str">
        <f>"CRS25WT72M21221"</f>
        <v>CRS25WT72M21221</v>
      </c>
      <c r="C3177" s="38">
        <v>45930</v>
      </c>
      <c r="D3177" s="37" t="s">
        <v>787</v>
      </c>
      <c r="E3177" s="37" t="s">
        <v>62</v>
      </c>
      <c r="F3177" s="37">
        <v>220</v>
      </c>
      <c r="G3177" s="37">
        <v>4</v>
      </c>
      <c r="H3177" s="37">
        <v>220.08868408203099</v>
      </c>
      <c r="I3177" s="37">
        <v>5.5576620101928702</v>
      </c>
      <c r="J3177" s="37">
        <v>50.095726013183601</v>
      </c>
      <c r="K3177" s="37">
        <v>5.3902330398559597</v>
      </c>
      <c r="L3177" s="37">
        <v>40.831016540527301</v>
      </c>
      <c r="M3177" s="37">
        <v>0.79050552845001198</v>
      </c>
      <c r="N3177" s="37">
        <v>10.004031181335399</v>
      </c>
      <c r="O3177" s="37">
        <v>0</v>
      </c>
      <c r="P3177" s="37">
        <v>0</v>
      </c>
      <c r="Q3177" s="37">
        <v>1.4388021081686001E-2</v>
      </c>
      <c r="R3177" s="37">
        <v>25</v>
      </c>
      <c r="S3177" s="37">
        <v>1.4906586408615099</v>
      </c>
      <c r="T3177" s="37">
        <v>998.45941162109398</v>
      </c>
      <c r="U3177" s="37">
        <v>15.8450050354004</v>
      </c>
      <c r="V3177" s="13"/>
      <c r="W3177" s="13"/>
      <c r="X3177" s="13"/>
      <c r="Y3177" s="13"/>
      <c r="Z3177" s="13"/>
      <c r="AA3177" s="13"/>
    </row>
    <row r="3178" spans="1:27" ht="15.75" customHeight="1" x14ac:dyDescent="0.2">
      <c r="A3178" s="13"/>
      <c r="B3178" s="37" t="str">
        <f>"CRS25WT72M21222"</f>
        <v>CRS25WT72M21222</v>
      </c>
      <c r="C3178" s="38">
        <v>45931</v>
      </c>
      <c r="D3178" s="37" t="s">
        <v>788</v>
      </c>
      <c r="E3178" s="37" t="s">
        <v>62</v>
      </c>
      <c r="F3178" s="37">
        <v>223</v>
      </c>
      <c r="G3178" s="37">
        <v>4</v>
      </c>
      <c r="H3178" s="37">
        <v>223.578857421875</v>
      </c>
      <c r="I3178" s="37">
        <v>5.5601730346679696</v>
      </c>
      <c r="J3178" s="37">
        <v>49.584060668945298</v>
      </c>
      <c r="K3178" s="37">
        <v>5.6057977676391602</v>
      </c>
      <c r="L3178" s="37">
        <v>39.883506774902301</v>
      </c>
      <c r="M3178" s="37">
        <v>0.81096166372299205</v>
      </c>
      <c r="N3178" s="37">
        <v>10.877102851867701</v>
      </c>
      <c r="O3178" s="37">
        <v>0</v>
      </c>
      <c r="P3178" s="37">
        <v>0</v>
      </c>
      <c r="Q3178" s="37">
        <v>0.169604256749153</v>
      </c>
      <c r="R3178" s="37">
        <v>25</v>
      </c>
      <c r="S3178" s="37">
        <v>1.08761751651764</v>
      </c>
      <c r="T3178" s="37">
        <v>819.34704589843795</v>
      </c>
      <c r="U3178" s="37">
        <v>2103.49487304687</v>
      </c>
      <c r="V3178" s="13"/>
      <c r="W3178" s="13"/>
      <c r="X3178" s="13"/>
      <c r="Y3178" s="13"/>
      <c r="Z3178" s="13"/>
      <c r="AA3178" s="13"/>
    </row>
    <row r="3179" spans="1:27" ht="15.75" customHeight="1" x14ac:dyDescent="0.2">
      <c r="A3179" s="13"/>
      <c r="B3179" s="37" t="str">
        <f>"CRS25WT72M21223"</f>
        <v>CRS25WT72M21223</v>
      </c>
      <c r="C3179" s="38">
        <v>45930</v>
      </c>
      <c r="D3179" s="37" t="s">
        <v>789</v>
      </c>
      <c r="E3179" s="37" t="s">
        <v>62</v>
      </c>
      <c r="F3179" s="37">
        <v>217</v>
      </c>
      <c r="G3179" s="37">
        <v>4</v>
      </c>
      <c r="H3179" s="37">
        <v>217.23284912109401</v>
      </c>
      <c r="I3179" s="37">
        <v>5.5712437629699698</v>
      </c>
      <c r="J3179" s="37">
        <v>50.617279052734403</v>
      </c>
      <c r="K3179" s="37">
        <v>5.5434312820434597</v>
      </c>
      <c r="L3179" s="37">
        <v>39.187431335449197</v>
      </c>
      <c r="M3179" s="37">
        <v>0.77032595872878995</v>
      </c>
      <c r="N3179" s="37">
        <v>10.5683698654175</v>
      </c>
      <c r="O3179" s="37">
        <v>0</v>
      </c>
      <c r="P3179" s="37">
        <v>0</v>
      </c>
      <c r="Q3179" s="37">
        <v>2.3298842832446098E-2</v>
      </c>
      <c r="R3179" s="37">
        <v>25</v>
      </c>
      <c r="S3179" s="37">
        <v>1.44088542461395</v>
      </c>
      <c r="T3179" s="37">
        <v>1140.98669433594</v>
      </c>
      <c r="U3179" s="37">
        <v>4186.912109375</v>
      </c>
      <c r="V3179" s="13"/>
      <c r="W3179" s="13"/>
      <c r="X3179" s="13"/>
      <c r="Y3179" s="13"/>
      <c r="Z3179" s="13"/>
      <c r="AA3179" s="13"/>
    </row>
    <row r="3180" spans="1:27" ht="15.75" customHeight="1" x14ac:dyDescent="0.2">
      <c r="A3180" s="13"/>
      <c r="B3180" s="37" t="str">
        <f>"CRS25WT72M21224"</f>
        <v>CRS25WT72M21224</v>
      </c>
      <c r="C3180" s="38">
        <v>45931</v>
      </c>
      <c r="D3180" s="37" t="s">
        <v>790</v>
      </c>
      <c r="E3180" s="37" t="s">
        <v>62</v>
      </c>
      <c r="F3180" s="37">
        <v>216</v>
      </c>
      <c r="G3180" s="37">
        <v>4</v>
      </c>
      <c r="H3180" s="37">
        <v>216.27798461914099</v>
      </c>
      <c r="I3180" s="37">
        <v>5.5550994873046902</v>
      </c>
      <c r="J3180" s="37">
        <v>50.094490051269503</v>
      </c>
      <c r="K3180" s="37">
        <v>5.5438208580017099</v>
      </c>
      <c r="L3180" s="37">
        <v>39.012443542480497</v>
      </c>
      <c r="M3180" s="37">
        <v>0.77719593048095703</v>
      </c>
      <c r="N3180" s="37">
        <v>10.5219163894653</v>
      </c>
      <c r="O3180" s="37">
        <v>0</v>
      </c>
      <c r="P3180" s="37">
        <v>0</v>
      </c>
      <c r="Q3180" s="37">
        <v>1.60315129905939E-2</v>
      </c>
      <c r="R3180" s="37">
        <v>25</v>
      </c>
      <c r="S3180" s="37">
        <v>1.4174010753631601</v>
      </c>
      <c r="T3180" s="37">
        <v>1008.86920166016</v>
      </c>
      <c r="U3180" s="37">
        <v>9999</v>
      </c>
      <c r="V3180" s="13"/>
      <c r="W3180" s="13"/>
      <c r="X3180" s="13"/>
      <c r="Y3180" s="13"/>
      <c r="Z3180" s="13"/>
      <c r="AA3180" s="13"/>
    </row>
    <row r="3181" spans="1:27" ht="15.75" customHeight="1" x14ac:dyDescent="0.2">
      <c r="A3181" s="13"/>
      <c r="B3181" s="37" t="str">
        <f>"CRS25WT72M21225"</f>
        <v>CRS25WT72M21225</v>
      </c>
      <c r="C3181" s="38">
        <v>45931</v>
      </c>
      <c r="D3181" s="37" t="s">
        <v>791</v>
      </c>
      <c r="E3181" s="37" t="s">
        <v>62</v>
      </c>
      <c r="F3181" s="37">
        <v>220</v>
      </c>
      <c r="G3181" s="37">
        <v>4</v>
      </c>
      <c r="H3181" s="37">
        <v>220.21426391601599</v>
      </c>
      <c r="I3181" s="37">
        <v>5.6142635345459002</v>
      </c>
      <c r="J3181" s="37">
        <v>50.0398559570313</v>
      </c>
      <c r="K3181" s="37">
        <v>5.6387653350830096</v>
      </c>
      <c r="L3181" s="37">
        <v>39.053630828857401</v>
      </c>
      <c r="M3181" s="37">
        <v>0.78385657072067305</v>
      </c>
      <c r="N3181" s="37">
        <v>10.713416099548301</v>
      </c>
      <c r="O3181" s="37">
        <v>0</v>
      </c>
      <c r="P3181" s="37">
        <v>0</v>
      </c>
      <c r="Q3181" s="37">
        <v>1.5565553680062299E-2</v>
      </c>
      <c r="R3181" s="37">
        <v>25</v>
      </c>
      <c r="S3181" s="37">
        <v>1.4083620309829701</v>
      </c>
      <c r="T3181" s="37">
        <v>991.60565185546898</v>
      </c>
      <c r="U3181" s="37">
        <v>9999</v>
      </c>
      <c r="V3181" s="13"/>
      <c r="W3181" s="13"/>
      <c r="X3181" s="13"/>
      <c r="Y3181" s="13"/>
      <c r="Z3181" s="13"/>
      <c r="AA3181" s="13"/>
    </row>
    <row r="3182" spans="1:27" ht="15.75" customHeight="1" x14ac:dyDescent="0.2">
      <c r="A3182" s="13"/>
      <c r="B3182" s="37" t="str">
        <f>"CRS25WT72M21226"</f>
        <v>CRS25WT72M21226</v>
      </c>
      <c r="C3182" s="38">
        <v>45931</v>
      </c>
      <c r="D3182" s="37" t="s">
        <v>792</v>
      </c>
      <c r="E3182" s="37" t="s">
        <v>62</v>
      </c>
      <c r="F3182" s="37">
        <v>222</v>
      </c>
      <c r="G3182" s="37">
        <v>4</v>
      </c>
      <c r="H3182" s="37">
        <v>222.71632385253901</v>
      </c>
      <c r="I3182" s="37">
        <v>5.6066808700561497</v>
      </c>
      <c r="J3182" s="37">
        <v>49.4957885742188</v>
      </c>
      <c r="K3182" s="37">
        <v>5.6146101951599103</v>
      </c>
      <c r="L3182" s="37">
        <v>39.667285919189503</v>
      </c>
      <c r="M3182" s="37">
        <v>0.80256086587905895</v>
      </c>
      <c r="N3182" s="37">
        <v>10.835141181945801</v>
      </c>
      <c r="O3182" s="37">
        <v>0</v>
      </c>
      <c r="P3182" s="37">
        <v>0</v>
      </c>
      <c r="Q3182" s="37">
        <v>0.17431797087192499</v>
      </c>
      <c r="R3182" s="37">
        <v>25</v>
      </c>
      <c r="S3182" s="37">
        <v>1.07834017276764</v>
      </c>
      <c r="T3182" s="37">
        <v>811.29766845703102</v>
      </c>
      <c r="U3182" s="37">
        <v>1393.77893066406</v>
      </c>
      <c r="V3182" s="13"/>
      <c r="W3182" s="13"/>
      <c r="X3182" s="13"/>
      <c r="Y3182" s="13"/>
      <c r="Z3182" s="13"/>
      <c r="AA3182" s="13"/>
    </row>
    <row r="3183" spans="1:27" ht="15.75" customHeight="1" x14ac:dyDescent="0.2">
      <c r="A3183" s="13"/>
      <c r="B3183" s="37" t="str">
        <f>"CRS25WT72M21227"</f>
        <v>CRS25WT72M21227</v>
      </c>
      <c r="C3183" s="38">
        <v>45931</v>
      </c>
      <c r="D3183" s="37" t="s">
        <v>793</v>
      </c>
      <c r="E3183" s="37" t="s">
        <v>62</v>
      </c>
      <c r="F3183" s="37">
        <v>222</v>
      </c>
      <c r="G3183" s="37">
        <v>4</v>
      </c>
      <c r="H3183" s="37">
        <v>222.802001953125</v>
      </c>
      <c r="I3183" s="37">
        <v>5.6150989532470703</v>
      </c>
      <c r="J3183" s="37">
        <v>50.200489044189503</v>
      </c>
      <c r="K3183" s="37">
        <v>5.66233158111572</v>
      </c>
      <c r="L3183" s="37">
        <v>39.348102569580099</v>
      </c>
      <c r="M3183" s="37">
        <v>0.79041236639022805</v>
      </c>
      <c r="N3183" s="37">
        <v>10.8393096923828</v>
      </c>
      <c r="O3183" s="37">
        <v>0</v>
      </c>
      <c r="P3183" s="37">
        <v>0</v>
      </c>
      <c r="Q3183" s="37">
        <v>9.5895335078239399E-2</v>
      </c>
      <c r="R3183" s="37">
        <v>25</v>
      </c>
      <c r="S3183" s="37">
        <v>1.3800791501998899</v>
      </c>
      <c r="T3183" s="37">
        <v>1017.05786132813</v>
      </c>
      <c r="U3183" s="37">
        <v>9999</v>
      </c>
      <c r="V3183" s="13"/>
      <c r="W3183" s="13"/>
      <c r="X3183" s="13"/>
      <c r="Y3183" s="13"/>
      <c r="Z3183" s="13"/>
      <c r="AA3183" s="13"/>
    </row>
    <row r="3184" spans="1:27" ht="15.75" customHeight="1" x14ac:dyDescent="0.2">
      <c r="A3184" s="13"/>
      <c r="B3184" s="37" t="str">
        <f>"CRS25WT72M21228"</f>
        <v>CRS25WT72M21228</v>
      </c>
      <c r="C3184" s="38">
        <v>45931</v>
      </c>
      <c r="D3184" s="37" t="s">
        <v>794</v>
      </c>
      <c r="E3184" s="37" t="s">
        <v>62</v>
      </c>
      <c r="F3184" s="37">
        <v>226</v>
      </c>
      <c r="G3184" s="37">
        <v>4</v>
      </c>
      <c r="H3184" s="37">
        <v>226.101974487305</v>
      </c>
      <c r="I3184" s="37">
        <v>5.5967550277709996</v>
      </c>
      <c r="J3184" s="37">
        <v>49.614166259765597</v>
      </c>
      <c r="K3184" s="37">
        <v>5.6585421562194798</v>
      </c>
      <c r="L3184" s="37">
        <v>39.957637786865199</v>
      </c>
      <c r="M3184" s="37">
        <v>0.81425863504409801</v>
      </c>
      <c r="N3184" s="37">
        <v>10.9998531341553</v>
      </c>
      <c r="O3184" s="37">
        <v>0</v>
      </c>
      <c r="P3184" s="37">
        <v>0</v>
      </c>
      <c r="Q3184" s="37">
        <v>0.15857121348381001</v>
      </c>
      <c r="R3184" s="37">
        <v>25</v>
      </c>
      <c r="S3184" s="37">
        <v>1.06745481491089</v>
      </c>
      <c r="T3184" s="37">
        <v>837.48828125</v>
      </c>
      <c r="U3184" s="37">
        <v>2017.24047851562</v>
      </c>
      <c r="V3184" s="13"/>
      <c r="W3184" s="13"/>
      <c r="X3184" s="13"/>
      <c r="Y3184" s="13"/>
      <c r="Z3184" s="13"/>
      <c r="AA3184" s="13"/>
    </row>
    <row r="3185" spans="1:27" ht="15.75" customHeight="1" x14ac:dyDescent="0.2">
      <c r="A3185" s="13"/>
      <c r="B3185" s="37" t="str">
        <f>"CRS25WT72M21229"</f>
        <v>CRS25WT72M21229</v>
      </c>
      <c r="C3185" s="38">
        <v>45931</v>
      </c>
      <c r="D3185" s="37" t="s">
        <v>795</v>
      </c>
      <c r="E3185" s="37" t="s">
        <v>62</v>
      </c>
      <c r="F3185" s="37">
        <v>225</v>
      </c>
      <c r="G3185" s="37">
        <v>4</v>
      </c>
      <c r="H3185" s="37">
        <v>225.62031555175801</v>
      </c>
      <c r="I3185" s="37">
        <v>5.5888228416442898</v>
      </c>
      <c r="J3185" s="37">
        <v>49.672618865966797</v>
      </c>
      <c r="K3185" s="37">
        <v>5.6766200065612802</v>
      </c>
      <c r="L3185" s="37">
        <v>39.745536804199197</v>
      </c>
      <c r="M3185" s="37">
        <v>0.81271970272064198</v>
      </c>
      <c r="N3185" s="37">
        <v>10.9764204025269</v>
      </c>
      <c r="O3185" s="37">
        <v>0</v>
      </c>
      <c r="P3185" s="37">
        <v>0</v>
      </c>
      <c r="Q3185" s="37">
        <v>0.13702410459518399</v>
      </c>
      <c r="R3185" s="37">
        <v>25</v>
      </c>
      <c r="S3185" s="37">
        <v>1.0973196029663099</v>
      </c>
      <c r="T3185" s="37">
        <v>866.833984375</v>
      </c>
      <c r="U3185" s="37">
        <v>1950.19702148438</v>
      </c>
      <c r="V3185" s="13"/>
      <c r="W3185" s="13"/>
      <c r="X3185" s="13"/>
      <c r="Y3185" s="13"/>
      <c r="Z3185" s="13"/>
      <c r="AA3185" s="13"/>
    </row>
    <row r="3186" spans="1:27" ht="15.75" customHeight="1" x14ac:dyDescent="0.2">
      <c r="A3186" s="13"/>
      <c r="B3186" s="37" t="str">
        <f>"CRS25WT72M21230"</f>
        <v>CRS25WT72M21230</v>
      </c>
      <c r="C3186" s="38">
        <v>45931</v>
      </c>
      <c r="D3186" s="37" t="s">
        <v>796</v>
      </c>
      <c r="E3186" s="37" t="s">
        <v>62</v>
      </c>
      <c r="F3186" s="37">
        <v>223</v>
      </c>
      <c r="G3186" s="37">
        <v>4</v>
      </c>
      <c r="H3186" s="37">
        <v>223.98411560058599</v>
      </c>
      <c r="I3186" s="37">
        <v>5.5511455535888699</v>
      </c>
      <c r="J3186" s="37">
        <v>49.490352630615199</v>
      </c>
      <c r="K3186" s="37">
        <v>5.6363296508789098</v>
      </c>
      <c r="L3186" s="37">
        <v>39.7393608093262</v>
      </c>
      <c r="M3186" s="37">
        <v>0.815293669700623</v>
      </c>
      <c r="N3186" s="37">
        <v>10.896819114685099</v>
      </c>
      <c r="O3186" s="37">
        <v>0</v>
      </c>
      <c r="P3186" s="37">
        <v>0</v>
      </c>
      <c r="Q3186" s="37">
        <v>8.0559894442558302E-2</v>
      </c>
      <c r="R3186" s="37">
        <v>25</v>
      </c>
      <c r="S3186" s="37">
        <v>1.0844582319259599</v>
      </c>
      <c r="T3186" s="37">
        <v>843.63391113281295</v>
      </c>
      <c r="U3186" s="37">
        <v>1613.99731445313</v>
      </c>
      <c r="V3186" s="13"/>
      <c r="W3186" s="13"/>
      <c r="X3186" s="13"/>
      <c r="Y3186" s="13"/>
      <c r="Z3186" s="13"/>
      <c r="AA3186" s="13"/>
    </row>
    <row r="3187" spans="1:27" ht="15.75" customHeight="1" x14ac:dyDescent="0.2">
      <c r="A3187" s="13"/>
      <c r="B3187" s="37" t="str">
        <f>"CRS25WT72M21231"</f>
        <v>CRS25WT72M21231</v>
      </c>
      <c r="C3187" s="38">
        <v>45931</v>
      </c>
      <c r="D3187" s="37" t="s">
        <v>797</v>
      </c>
      <c r="E3187" s="37" t="s">
        <v>62</v>
      </c>
      <c r="F3187" s="37">
        <v>223</v>
      </c>
      <c r="G3187" s="37">
        <v>4</v>
      </c>
      <c r="H3187" s="37">
        <v>223.09802246093801</v>
      </c>
      <c r="I3187" s="37">
        <v>5.5886588096618599</v>
      </c>
      <c r="J3187" s="37">
        <v>49.808929443359403</v>
      </c>
      <c r="K3187" s="37">
        <v>5.6251077651977504</v>
      </c>
      <c r="L3187" s="37">
        <v>39.661109924316399</v>
      </c>
      <c r="M3187" s="37">
        <v>0.801458299160004</v>
      </c>
      <c r="N3187" s="37">
        <v>10.853711128234901</v>
      </c>
      <c r="O3187" s="37">
        <v>0</v>
      </c>
      <c r="P3187" s="37">
        <v>0</v>
      </c>
      <c r="Q3187" s="37">
        <v>1.8253959715366402E-2</v>
      </c>
      <c r="R3187" s="37">
        <v>25</v>
      </c>
      <c r="S3187" s="37">
        <v>1.1601428985595701</v>
      </c>
      <c r="T3187" s="37">
        <v>906.23767089843795</v>
      </c>
      <c r="U3187" s="37">
        <v>874.82244873046898</v>
      </c>
      <c r="V3187" s="13"/>
      <c r="W3187" s="13"/>
      <c r="X3187" s="13"/>
      <c r="Y3187" s="13"/>
      <c r="Z3187" s="13"/>
      <c r="AA3187" s="13"/>
    </row>
    <row r="3188" spans="1:27" ht="15.75" customHeight="1" x14ac:dyDescent="0.2">
      <c r="A3188" s="13"/>
      <c r="B3188" s="37" t="str">
        <f>"CRS25WT72M21232"</f>
        <v>CRS25WT72M21232</v>
      </c>
      <c r="C3188" s="38">
        <v>45931</v>
      </c>
      <c r="D3188" s="37" t="s">
        <v>798</v>
      </c>
      <c r="E3188" s="37" t="s">
        <v>62</v>
      </c>
      <c r="F3188" s="37">
        <v>224</v>
      </c>
      <c r="G3188" s="37">
        <v>4</v>
      </c>
      <c r="H3188" s="37">
        <v>224.13458251953099</v>
      </c>
      <c r="I3188" s="37">
        <v>5.63195848464966</v>
      </c>
      <c r="J3188" s="37">
        <v>49.891727447509801</v>
      </c>
      <c r="K3188" s="37">
        <v>5.6686091423034703</v>
      </c>
      <c r="L3188" s="37">
        <v>39.5396118164063</v>
      </c>
      <c r="M3188" s="37">
        <v>0.797665655612946</v>
      </c>
      <c r="N3188" s="37">
        <v>10.9041395187378</v>
      </c>
      <c r="O3188" s="37">
        <v>0</v>
      </c>
      <c r="P3188" s="37">
        <v>0</v>
      </c>
      <c r="Q3188" s="37">
        <v>0.17666655778884899</v>
      </c>
      <c r="R3188" s="37">
        <v>25</v>
      </c>
      <c r="S3188" s="37">
        <v>1.2562724351882899</v>
      </c>
      <c r="T3188" s="37">
        <v>961.83941650390602</v>
      </c>
      <c r="U3188" s="37">
        <v>9999</v>
      </c>
      <c r="V3188" s="13"/>
      <c r="W3188" s="13"/>
      <c r="X3188" s="13"/>
      <c r="Y3188" s="13"/>
      <c r="Z3188" s="13"/>
      <c r="AA3188" s="13"/>
    </row>
    <row r="3189" spans="1:27" ht="15.75" customHeight="1" x14ac:dyDescent="0.2">
      <c r="A3189" s="13"/>
      <c r="B3189" s="37" t="str">
        <f>"CRS25WT72M21233"</f>
        <v>CRS25WT72M21233</v>
      </c>
      <c r="C3189" s="38">
        <v>45930</v>
      </c>
      <c r="D3189" s="37" t="s">
        <v>799</v>
      </c>
      <c r="E3189" s="37" t="s">
        <v>62</v>
      </c>
      <c r="F3189" s="37">
        <v>219</v>
      </c>
      <c r="G3189" s="37">
        <v>4</v>
      </c>
      <c r="H3189" s="37">
        <v>219.81475830078099</v>
      </c>
      <c r="I3189" s="37">
        <v>5.5205383300781197</v>
      </c>
      <c r="J3189" s="37">
        <v>49.954540252685497</v>
      </c>
      <c r="K3189" s="37">
        <v>5.6200489997863796</v>
      </c>
      <c r="L3189" s="37">
        <v>39.112606048583999</v>
      </c>
      <c r="M3189" s="37">
        <v>0.79707729816436801</v>
      </c>
      <c r="N3189" s="37">
        <v>10.69398021698</v>
      </c>
      <c r="O3189" s="37">
        <v>0</v>
      </c>
      <c r="P3189" s="37">
        <v>0</v>
      </c>
      <c r="Q3189" s="37">
        <v>7.1647860109806102E-2</v>
      </c>
      <c r="R3189" s="37">
        <v>25</v>
      </c>
      <c r="S3189" s="37">
        <v>1.32084047794342</v>
      </c>
      <c r="T3189" s="37">
        <v>940.971435546875</v>
      </c>
      <c r="U3189" s="37">
        <v>1132.89831542969</v>
      </c>
      <c r="V3189" s="13"/>
      <c r="W3189" s="13"/>
      <c r="X3189" s="13"/>
      <c r="Y3189" s="13"/>
      <c r="Z3189" s="13"/>
      <c r="AA3189" s="13"/>
    </row>
    <row r="3190" spans="1:27" ht="15.75" customHeight="1" x14ac:dyDescent="0.2">
      <c r="A3190" s="13"/>
      <c r="B3190" s="37" t="str">
        <f>"CRS25WT72M21234"</f>
        <v>CRS25WT72M21234</v>
      </c>
      <c r="C3190" s="38">
        <v>45930</v>
      </c>
      <c r="D3190" s="37" t="s">
        <v>800</v>
      </c>
      <c r="E3190" s="37" t="s">
        <v>62</v>
      </c>
      <c r="F3190" s="37">
        <v>220</v>
      </c>
      <c r="G3190" s="37">
        <v>4</v>
      </c>
      <c r="H3190" s="37">
        <v>220.37477111816401</v>
      </c>
      <c r="I3190" s="37">
        <v>5.56947565078735</v>
      </c>
      <c r="J3190" s="37">
        <v>49.869308471679702</v>
      </c>
      <c r="K3190" s="37">
        <v>5.6659083366393999</v>
      </c>
      <c r="L3190" s="37">
        <v>38.894866943359403</v>
      </c>
      <c r="M3190" s="37">
        <v>0.79344022274017301</v>
      </c>
      <c r="N3190" s="37">
        <v>10.721224784851101</v>
      </c>
      <c r="O3190" s="37">
        <v>0</v>
      </c>
      <c r="P3190" s="37">
        <v>0</v>
      </c>
      <c r="Q3190" s="37">
        <v>2.1121341735124598E-2</v>
      </c>
      <c r="R3190" s="37">
        <v>25</v>
      </c>
      <c r="S3190" s="37">
        <v>1.28998410701752</v>
      </c>
      <c r="T3190" s="37">
        <v>931.55871582031205</v>
      </c>
      <c r="U3190" s="37">
        <v>967.1669921875</v>
      </c>
      <c r="V3190" s="13"/>
      <c r="W3190" s="13"/>
      <c r="X3190" s="13"/>
      <c r="Y3190" s="13"/>
      <c r="Z3190" s="13"/>
      <c r="AA3190" s="13"/>
    </row>
    <row r="3191" spans="1:27" ht="15.75" customHeight="1" x14ac:dyDescent="0.2">
      <c r="A3191" s="13"/>
      <c r="B3191" s="37" t="str">
        <f>"CRS25WT72M21235"</f>
        <v>CRS25WT72M21235</v>
      </c>
      <c r="C3191" s="38">
        <v>45930</v>
      </c>
      <c r="D3191" s="37" t="s">
        <v>801</v>
      </c>
      <c r="E3191" s="37" t="s">
        <v>62</v>
      </c>
      <c r="F3191" s="37">
        <v>220</v>
      </c>
      <c r="G3191" s="37">
        <v>4</v>
      </c>
      <c r="H3191" s="37">
        <v>220.76806640625</v>
      </c>
      <c r="I3191" s="37">
        <v>5.4919056892395002</v>
      </c>
      <c r="J3191" s="37">
        <v>49.849124908447301</v>
      </c>
      <c r="K3191" s="37">
        <v>5.6616678237915004</v>
      </c>
      <c r="L3191" s="37">
        <v>38.993465423583999</v>
      </c>
      <c r="M3191" s="37">
        <v>0.80640953779220603</v>
      </c>
      <c r="N3191" s="37">
        <v>10.740358352661101</v>
      </c>
      <c r="O3191" s="37">
        <v>0</v>
      </c>
      <c r="P3191" s="37">
        <v>0</v>
      </c>
      <c r="Q3191" s="37">
        <v>8.3459913730621296E-2</v>
      </c>
      <c r="R3191" s="37">
        <v>25</v>
      </c>
      <c r="S3191" s="37">
        <v>1.29268646240234</v>
      </c>
      <c r="T3191" s="37">
        <v>908.669921875</v>
      </c>
      <c r="U3191" s="37">
        <v>1697.25378417969</v>
      </c>
      <c r="V3191" s="13"/>
      <c r="W3191" s="13"/>
      <c r="X3191" s="13"/>
      <c r="Y3191" s="13"/>
      <c r="Z3191" s="13"/>
      <c r="AA3191" s="13"/>
    </row>
    <row r="3192" spans="1:27" ht="15.75" customHeight="1" x14ac:dyDescent="0.2">
      <c r="A3192" s="13"/>
      <c r="B3192" s="37" t="str">
        <f>"CRS25WT72M21236"</f>
        <v>CRS25WT72M21236</v>
      </c>
      <c r="C3192" s="38">
        <v>45930</v>
      </c>
      <c r="D3192" s="37" t="s">
        <v>802</v>
      </c>
      <c r="E3192" s="37" t="s">
        <v>62</v>
      </c>
      <c r="F3192" s="37">
        <v>218</v>
      </c>
      <c r="G3192" s="37">
        <v>4</v>
      </c>
      <c r="H3192" s="37">
        <v>218.39172363281301</v>
      </c>
      <c r="I3192" s="37">
        <v>5.5188422203064</v>
      </c>
      <c r="J3192" s="37">
        <v>50.313636779785199</v>
      </c>
      <c r="K3192" s="37">
        <v>5.6627736091613796</v>
      </c>
      <c r="L3192" s="37">
        <v>38.566207885742202</v>
      </c>
      <c r="M3192" s="37">
        <v>0.78650683164596602</v>
      </c>
      <c r="N3192" s="37">
        <v>10.624749183654799</v>
      </c>
      <c r="O3192" s="37">
        <v>0</v>
      </c>
      <c r="P3192" s="37">
        <v>0</v>
      </c>
      <c r="Q3192" s="37">
        <v>2.2063374519348099E-2</v>
      </c>
      <c r="R3192" s="37">
        <v>25</v>
      </c>
      <c r="S3192" s="37">
        <v>1.5675938129425</v>
      </c>
      <c r="T3192" s="37">
        <v>1019.95709228516</v>
      </c>
      <c r="U3192" s="37">
        <v>1079.68322753906</v>
      </c>
      <c r="V3192" s="13"/>
      <c r="W3192" s="13"/>
      <c r="X3192" s="13"/>
      <c r="Y3192" s="13"/>
      <c r="Z3192" s="13"/>
      <c r="AA3192" s="13"/>
    </row>
    <row r="3193" spans="1:27" ht="15.75" customHeight="1" x14ac:dyDescent="0.2">
      <c r="A3193" s="13"/>
      <c r="B3193" s="37" t="str">
        <f>"CRS25WT72M21237"</f>
        <v>CRS25WT72M21237</v>
      </c>
      <c r="C3193" s="38">
        <v>45931</v>
      </c>
      <c r="D3193" s="37" t="s">
        <v>803</v>
      </c>
      <c r="E3193" s="37" t="s">
        <v>62</v>
      </c>
      <c r="F3193" s="37">
        <v>224</v>
      </c>
      <c r="G3193" s="37">
        <v>4</v>
      </c>
      <c r="H3193" s="37">
        <v>224.36250305175801</v>
      </c>
      <c r="I3193" s="37">
        <v>5.6242351531982404</v>
      </c>
      <c r="J3193" s="37">
        <v>49.553676605224602</v>
      </c>
      <c r="K3193" s="37">
        <v>5.6268987655639604</v>
      </c>
      <c r="L3193" s="37">
        <v>39.873210906982401</v>
      </c>
      <c r="M3193" s="37">
        <v>0.80502790212631203</v>
      </c>
      <c r="N3193" s="37">
        <v>10.9152278900146</v>
      </c>
      <c r="O3193" s="37">
        <v>0</v>
      </c>
      <c r="P3193" s="37">
        <v>0</v>
      </c>
      <c r="Q3193" s="37">
        <v>8.7139442563056904E-2</v>
      </c>
      <c r="R3193" s="37">
        <v>25</v>
      </c>
      <c r="S3193" s="37">
        <v>1.08779084682465</v>
      </c>
      <c r="T3193" s="37">
        <v>807.31994628906295</v>
      </c>
      <c r="U3193" s="37">
        <v>1179.31616210938</v>
      </c>
      <c r="V3193" s="13"/>
      <c r="W3193" s="13"/>
      <c r="X3193" s="13"/>
      <c r="Y3193" s="13"/>
      <c r="Z3193" s="13"/>
      <c r="AA3193" s="13"/>
    </row>
    <row r="3194" spans="1:27" ht="15.75" customHeight="1" x14ac:dyDescent="0.2">
      <c r="A3194" s="13"/>
      <c r="B3194" s="37" t="str">
        <f>"CRS25WT72M21238"</f>
        <v>CRS25WT72M21238</v>
      </c>
      <c r="C3194" s="38">
        <v>45931</v>
      </c>
      <c r="D3194" s="37" t="s">
        <v>804</v>
      </c>
      <c r="E3194" s="37" t="s">
        <v>62</v>
      </c>
      <c r="F3194" s="37">
        <v>220</v>
      </c>
      <c r="G3194" s="37">
        <v>4</v>
      </c>
      <c r="H3194" s="37">
        <v>220.23452758789099</v>
      </c>
      <c r="I3194" s="37">
        <v>5.6105875968933097</v>
      </c>
      <c r="J3194" s="37">
        <v>50.231563568115199</v>
      </c>
      <c r="K3194" s="37">
        <v>5.6375007629394496</v>
      </c>
      <c r="L3194" s="37">
        <v>39.065986633300803</v>
      </c>
      <c r="M3194" s="37">
        <v>0.78144848346710205</v>
      </c>
      <c r="N3194" s="37">
        <v>10.7144021987915</v>
      </c>
      <c r="O3194" s="37">
        <v>0</v>
      </c>
      <c r="P3194" s="37">
        <v>0</v>
      </c>
      <c r="Q3194" s="37">
        <v>0.106666453182697</v>
      </c>
      <c r="R3194" s="37">
        <v>25</v>
      </c>
      <c r="S3194" s="37">
        <v>1.4273545742034901</v>
      </c>
      <c r="T3194" s="37">
        <v>1019.7587890625</v>
      </c>
      <c r="U3194" s="37">
        <v>9999</v>
      </c>
      <c r="V3194" s="13"/>
      <c r="W3194" s="13"/>
      <c r="X3194" s="13"/>
      <c r="Y3194" s="13"/>
      <c r="Z3194" s="13"/>
      <c r="AA3194" s="13"/>
    </row>
    <row r="3195" spans="1:27" ht="15.75" customHeight="1" x14ac:dyDescent="0.2">
      <c r="A3195" s="13"/>
      <c r="B3195" s="37" t="str">
        <f>"CRS25WT72M21239"</f>
        <v>CRS25WT72M21239</v>
      </c>
      <c r="C3195" s="38">
        <v>45931</v>
      </c>
      <c r="D3195" s="37" t="s">
        <v>805</v>
      </c>
      <c r="E3195" s="37" t="s">
        <v>62</v>
      </c>
      <c r="F3195" s="37">
        <v>223</v>
      </c>
      <c r="G3195" s="37">
        <v>4</v>
      </c>
      <c r="H3195" s="37">
        <v>223.74353027343801</v>
      </c>
      <c r="I3195" s="37">
        <v>5.5744500160217303</v>
      </c>
      <c r="J3195" s="37">
        <v>49.401641845703097</v>
      </c>
      <c r="K3195" s="37">
        <v>5.6364083290100098</v>
      </c>
      <c r="L3195" s="37">
        <v>39.696113586425803</v>
      </c>
      <c r="M3195" s="37">
        <v>0.81246954202652</v>
      </c>
      <c r="N3195" s="37">
        <v>10.885114669799799</v>
      </c>
      <c r="O3195" s="37">
        <v>0</v>
      </c>
      <c r="P3195" s="37">
        <v>0</v>
      </c>
      <c r="Q3195" s="37">
        <v>5.1594763994216898E-2</v>
      </c>
      <c r="R3195" s="37">
        <v>25</v>
      </c>
      <c r="S3195" s="37">
        <v>1.0783828496932999</v>
      </c>
      <c r="T3195" s="37">
        <v>799.82611083984398</v>
      </c>
      <c r="U3195" s="37">
        <v>1622.75549316406</v>
      </c>
      <c r="V3195" s="13"/>
      <c r="W3195" s="13"/>
      <c r="X3195" s="13"/>
      <c r="Y3195" s="13"/>
      <c r="Z3195" s="13"/>
      <c r="AA3195" s="13"/>
    </row>
    <row r="3196" spans="1:27" ht="15.75" customHeight="1" x14ac:dyDescent="0.2">
      <c r="A3196" s="13"/>
      <c r="B3196" s="37" t="str">
        <f>"CRS25WT72M21240"</f>
        <v>CRS25WT72M21240</v>
      </c>
      <c r="C3196" s="38">
        <v>45931</v>
      </c>
      <c r="D3196" s="37" t="s">
        <v>806</v>
      </c>
      <c r="E3196" s="37" t="s">
        <v>62</v>
      </c>
      <c r="F3196" s="37">
        <v>223</v>
      </c>
      <c r="G3196" s="37">
        <v>4</v>
      </c>
      <c r="H3196" s="37">
        <v>223.70565795898401</v>
      </c>
      <c r="I3196" s="37">
        <v>5.5867638587951696</v>
      </c>
      <c r="J3196" s="37">
        <v>49.532913208007798</v>
      </c>
      <c r="K3196" s="37">
        <v>5.6389646530151403</v>
      </c>
      <c r="L3196" s="37">
        <v>39.6714057922363</v>
      </c>
      <c r="M3196" s="37">
        <v>0.80839341878891002</v>
      </c>
      <c r="N3196" s="37">
        <v>10.883272171020501</v>
      </c>
      <c r="O3196" s="37">
        <v>0</v>
      </c>
      <c r="P3196" s="37">
        <v>0</v>
      </c>
      <c r="Q3196" s="37">
        <v>4.0797993540763897E-2</v>
      </c>
      <c r="R3196" s="37">
        <v>25</v>
      </c>
      <c r="S3196" s="37">
        <v>1.1129906177520801</v>
      </c>
      <c r="T3196" s="37">
        <v>831.55700683593795</v>
      </c>
      <c r="U3196" s="37">
        <v>2110.91381835938</v>
      </c>
      <c r="V3196" s="13"/>
      <c r="W3196" s="13"/>
      <c r="X3196" s="13"/>
      <c r="Y3196" s="13"/>
      <c r="Z3196" s="13"/>
      <c r="AA3196" s="13"/>
    </row>
    <row r="3197" spans="1:27" ht="15.75" customHeight="1" x14ac:dyDescent="0.2">
      <c r="A3197" s="13"/>
      <c r="B3197" s="37" t="str">
        <f>"CRS25WT72M21241"</f>
        <v>CRS25WT72M21241</v>
      </c>
      <c r="C3197" s="38">
        <v>45931</v>
      </c>
      <c r="D3197" s="37" t="s">
        <v>807</v>
      </c>
      <c r="E3197" s="37" t="s">
        <v>62</v>
      </c>
      <c r="F3197" s="37">
        <v>226</v>
      </c>
      <c r="G3197" s="37">
        <v>4</v>
      </c>
      <c r="H3197" s="37">
        <v>226.02777099609401</v>
      </c>
      <c r="I3197" s="37">
        <v>5.5499835014343297</v>
      </c>
      <c r="J3197" s="37">
        <v>49.1891899108887</v>
      </c>
      <c r="K3197" s="37">
        <v>5.6572675704956099</v>
      </c>
      <c r="L3197" s="37">
        <v>39.953521728515597</v>
      </c>
      <c r="M3197" s="37">
        <v>0.82794302701950095</v>
      </c>
      <c r="N3197" s="37">
        <v>10.9962425231934</v>
      </c>
      <c r="O3197" s="37">
        <v>0</v>
      </c>
      <c r="P3197" s="37">
        <v>0</v>
      </c>
      <c r="Q3197" s="37">
        <v>3.5396501421928399E-2</v>
      </c>
      <c r="R3197" s="37">
        <v>25</v>
      </c>
      <c r="S3197" s="37">
        <v>0.99956184625625599</v>
      </c>
      <c r="T3197" s="37">
        <v>712.45544433593795</v>
      </c>
      <c r="U3197" s="37">
        <v>1576.50354003906</v>
      </c>
      <c r="V3197" s="13"/>
      <c r="W3197" s="13"/>
      <c r="X3197" s="13"/>
      <c r="Y3197" s="13"/>
      <c r="Z3197" s="13"/>
      <c r="AA3197" s="13"/>
    </row>
    <row r="3198" spans="1:27" ht="15.75" customHeight="1" x14ac:dyDescent="0.2">
      <c r="A3198" s="13"/>
      <c r="B3198" s="37" t="str">
        <f>"CRS25WT72M21242"</f>
        <v>CRS25WT72M21242</v>
      </c>
      <c r="C3198" s="38">
        <v>45931</v>
      </c>
      <c r="D3198" s="37" t="s">
        <v>808</v>
      </c>
      <c r="E3198" s="37" t="s">
        <v>62</v>
      </c>
      <c r="F3198" s="37">
        <v>218</v>
      </c>
      <c r="G3198" s="37">
        <v>4</v>
      </c>
      <c r="H3198" s="37">
        <v>218.84083557128901</v>
      </c>
      <c r="I3198" s="37">
        <v>5.5479769706726101</v>
      </c>
      <c r="J3198" s="37">
        <v>50.421195983886697</v>
      </c>
      <c r="K3198" s="37">
        <v>5.6341977119445801</v>
      </c>
      <c r="L3198" s="37">
        <v>38.841526031494098</v>
      </c>
      <c r="M3198" s="37">
        <v>0.78231304883956898</v>
      </c>
      <c r="N3198" s="37">
        <v>10.646598815918001</v>
      </c>
      <c r="O3198" s="37">
        <v>0</v>
      </c>
      <c r="P3198" s="37">
        <v>0</v>
      </c>
      <c r="Q3198" s="37">
        <v>2.3015679791569699E-2</v>
      </c>
      <c r="R3198" s="37">
        <v>25</v>
      </c>
      <c r="S3198" s="37">
        <v>1.4611068964004501</v>
      </c>
      <c r="T3198" s="37">
        <v>1098.82141113281</v>
      </c>
      <c r="U3198" s="37">
        <v>9999</v>
      </c>
      <c r="V3198" s="13"/>
      <c r="W3198" s="13"/>
      <c r="X3198" s="13"/>
      <c r="Y3198" s="13"/>
      <c r="Z3198" s="13"/>
      <c r="AA3198" s="13"/>
    </row>
    <row r="3199" spans="1:27" ht="15.75" customHeight="1" x14ac:dyDescent="0.2">
      <c r="A3199" s="13"/>
      <c r="B3199" s="37" t="str">
        <f>"CRS25WT72M21243"</f>
        <v>CRS25WT72M21243</v>
      </c>
      <c r="C3199" s="38">
        <v>45931</v>
      </c>
      <c r="D3199" s="37" t="s">
        <v>809</v>
      </c>
      <c r="E3199" s="37" t="s">
        <v>62</v>
      </c>
      <c r="F3199" s="37">
        <v>225</v>
      </c>
      <c r="G3199" s="37">
        <v>4</v>
      </c>
      <c r="H3199" s="37">
        <v>225.98138427734401</v>
      </c>
      <c r="I3199" s="37">
        <v>5.5663485527038601</v>
      </c>
      <c r="J3199" s="37">
        <v>49.375251770019503</v>
      </c>
      <c r="K3199" s="37">
        <v>5.6622357368469203</v>
      </c>
      <c r="L3199" s="37">
        <v>39.9102783203125</v>
      </c>
      <c r="M3199" s="37">
        <v>0.82222926616668701</v>
      </c>
      <c r="N3199" s="37">
        <v>10.9939861297607</v>
      </c>
      <c r="O3199" s="37">
        <v>0</v>
      </c>
      <c r="P3199" s="37">
        <v>0</v>
      </c>
      <c r="Q3199" s="37">
        <v>1.31720062345266E-2</v>
      </c>
      <c r="R3199" s="37">
        <v>25</v>
      </c>
      <c r="S3199" s="37">
        <v>1.0338655710220299</v>
      </c>
      <c r="T3199" s="37">
        <v>767.97155761718705</v>
      </c>
      <c r="U3199" s="37">
        <v>1631.96594238281</v>
      </c>
      <c r="V3199" s="13"/>
      <c r="W3199" s="13"/>
      <c r="X3199" s="13"/>
      <c r="Y3199" s="13"/>
      <c r="Z3199" s="13"/>
      <c r="AA3199" s="13"/>
    </row>
    <row r="3200" spans="1:27" ht="15.75" customHeight="1" x14ac:dyDescent="0.2">
      <c r="A3200" s="13"/>
      <c r="B3200" s="37" t="str">
        <f>"CRS25WT72M21244"</f>
        <v>CRS25WT72M21244</v>
      </c>
      <c r="C3200" s="38">
        <v>45931</v>
      </c>
      <c r="D3200" s="37" t="s">
        <v>810</v>
      </c>
      <c r="E3200" s="37" t="s">
        <v>62</v>
      </c>
      <c r="F3200" s="37">
        <v>218</v>
      </c>
      <c r="G3200" s="37">
        <v>4</v>
      </c>
      <c r="H3200" s="37">
        <v>218.81896972656199</v>
      </c>
      <c r="I3200" s="37">
        <v>5.5971879959106401</v>
      </c>
      <c r="J3200" s="37">
        <v>50.326778411865199</v>
      </c>
      <c r="K3200" s="37">
        <v>5.6327390670776403</v>
      </c>
      <c r="L3200" s="37">
        <v>38.847705841064503</v>
      </c>
      <c r="M3200" s="37">
        <v>0.77681201696395896</v>
      </c>
      <c r="N3200" s="37">
        <v>10.6455345153809</v>
      </c>
      <c r="O3200" s="37">
        <v>0</v>
      </c>
      <c r="P3200" s="37">
        <v>0</v>
      </c>
      <c r="Q3200" s="37">
        <v>6.5565556287765503E-2</v>
      </c>
      <c r="R3200" s="37">
        <v>25</v>
      </c>
      <c r="S3200" s="37">
        <v>1.4525047540664699</v>
      </c>
      <c r="T3200" s="37">
        <v>1077.294921875</v>
      </c>
      <c r="U3200" s="37">
        <v>9999</v>
      </c>
      <c r="V3200" s="13"/>
      <c r="W3200" s="13"/>
      <c r="X3200" s="13"/>
      <c r="Y3200" s="13"/>
      <c r="Z3200" s="13"/>
      <c r="AA3200" s="13"/>
    </row>
    <row r="3201" spans="1:27" ht="15.75" customHeight="1" x14ac:dyDescent="0.2">
      <c r="A3201" s="13"/>
      <c r="B3201" s="37" t="str">
        <f>"CRS25WT72M21245"</f>
        <v>CRS25WT72M21245</v>
      </c>
      <c r="C3201" s="38">
        <v>45931</v>
      </c>
      <c r="D3201" s="37" t="s">
        <v>811</v>
      </c>
      <c r="E3201" s="37" t="s">
        <v>62</v>
      </c>
      <c r="F3201" s="37">
        <v>223</v>
      </c>
      <c r="G3201" s="37">
        <v>4</v>
      </c>
      <c r="H3201" s="37">
        <v>223.32830810546901</v>
      </c>
      <c r="I3201" s="37">
        <v>5.5887341499328604</v>
      </c>
      <c r="J3201" s="37">
        <v>49.544609069824197</v>
      </c>
      <c r="K3201" s="37">
        <v>5.6358890533447301</v>
      </c>
      <c r="L3201" s="37">
        <v>39.6260986328125</v>
      </c>
      <c r="M3201" s="37">
        <v>0.80655485391616799</v>
      </c>
      <c r="N3201" s="37">
        <v>10.8649139404297</v>
      </c>
      <c r="O3201" s="37">
        <v>0</v>
      </c>
      <c r="P3201" s="37">
        <v>0</v>
      </c>
      <c r="Q3201" s="37">
        <v>7.2261899709701496E-2</v>
      </c>
      <c r="R3201" s="37">
        <v>25</v>
      </c>
      <c r="S3201" s="37">
        <v>1.0926333665847801</v>
      </c>
      <c r="T3201" s="37">
        <v>850.54357910156205</v>
      </c>
      <c r="U3201" s="37">
        <v>1790.78381347656</v>
      </c>
      <c r="V3201" s="13"/>
      <c r="W3201" s="13"/>
      <c r="X3201" s="13"/>
      <c r="Y3201" s="13"/>
      <c r="Z3201" s="13"/>
      <c r="AA3201" s="13"/>
    </row>
    <row r="3202" spans="1:27" ht="15.75" customHeight="1" x14ac:dyDescent="0.2">
      <c r="A3202" s="13"/>
      <c r="B3202" s="37" t="str">
        <f>"CRS25WT72M21246"</f>
        <v>CRS25WT72M21246</v>
      </c>
      <c r="C3202" s="38">
        <v>45931</v>
      </c>
      <c r="D3202" s="37" t="s">
        <v>812</v>
      </c>
      <c r="E3202" s="37" t="s">
        <v>62</v>
      </c>
      <c r="F3202" s="37">
        <v>224</v>
      </c>
      <c r="G3202" s="37">
        <v>4</v>
      </c>
      <c r="H3202" s="37">
        <v>224.00218200683599</v>
      </c>
      <c r="I3202" s="37">
        <v>5.6373243331909197</v>
      </c>
      <c r="J3202" s="37">
        <v>49.406040191650398</v>
      </c>
      <c r="K3202" s="37">
        <v>5.6230888366699201</v>
      </c>
      <c r="L3202" s="37">
        <v>39.836143493652301</v>
      </c>
      <c r="M3202" s="37">
        <v>0.80426502227783203</v>
      </c>
      <c r="N3202" s="37">
        <v>10.897698402404799</v>
      </c>
      <c r="O3202" s="37">
        <v>0</v>
      </c>
      <c r="P3202" s="37">
        <v>0</v>
      </c>
      <c r="Q3202" s="37">
        <v>5.4721489548683201E-2</v>
      </c>
      <c r="R3202" s="37">
        <v>25</v>
      </c>
      <c r="S3202" s="37">
        <v>1.0564984083175699</v>
      </c>
      <c r="T3202" s="37">
        <v>787.66320800781205</v>
      </c>
      <c r="U3202" s="37">
        <v>1236.630859375</v>
      </c>
      <c r="V3202" s="13"/>
      <c r="W3202" s="13"/>
      <c r="X3202" s="13"/>
      <c r="Y3202" s="13"/>
      <c r="Z3202" s="13"/>
      <c r="AA3202" s="13"/>
    </row>
    <row r="3203" spans="1:27" ht="15.75" customHeight="1" x14ac:dyDescent="0.2">
      <c r="A3203" s="13"/>
      <c r="B3203" s="37" t="str">
        <f>"CRS25WT72M21247"</f>
        <v>CRS25WT72M21247</v>
      </c>
      <c r="C3203" s="38">
        <v>45931</v>
      </c>
      <c r="D3203" s="37" t="s">
        <v>813</v>
      </c>
      <c r="E3203" s="37" t="s">
        <v>62</v>
      </c>
      <c r="F3203" s="37">
        <v>223</v>
      </c>
      <c r="G3203" s="37">
        <v>4</v>
      </c>
      <c r="H3203" s="37">
        <v>223.154541015625</v>
      </c>
      <c r="I3203" s="37">
        <v>5.6270999908447301</v>
      </c>
      <c r="J3203" s="37">
        <v>49.618221282958999</v>
      </c>
      <c r="K3203" s="37">
        <v>5.6256566047668501</v>
      </c>
      <c r="L3203" s="37">
        <v>39.667285919189503</v>
      </c>
      <c r="M3203" s="37">
        <v>0.79924494028091397</v>
      </c>
      <c r="N3203" s="37">
        <v>10.8564605712891</v>
      </c>
      <c r="O3203" s="37">
        <v>0</v>
      </c>
      <c r="P3203" s="37">
        <v>0</v>
      </c>
      <c r="Q3203" s="37">
        <v>5.1674108952283901E-2</v>
      </c>
      <c r="R3203" s="37">
        <v>25</v>
      </c>
      <c r="S3203" s="37">
        <v>1.1211051940918</v>
      </c>
      <c r="T3203" s="37">
        <v>865.16131591796898</v>
      </c>
      <c r="U3203" s="37">
        <v>2448.17529296875</v>
      </c>
      <c r="V3203" s="13"/>
      <c r="W3203" s="13"/>
      <c r="X3203" s="13"/>
      <c r="Y3203" s="13"/>
      <c r="Z3203" s="13"/>
      <c r="AA3203" s="13"/>
    </row>
    <row r="3204" spans="1:27" ht="15.75" customHeight="1" x14ac:dyDescent="0.2">
      <c r="A3204" s="13"/>
      <c r="B3204" s="37" t="str">
        <f>"CRS25WT72M21248"</f>
        <v>CRS25WT72M21248</v>
      </c>
      <c r="C3204" s="38">
        <v>45931</v>
      </c>
      <c r="D3204" s="37" t="s">
        <v>814</v>
      </c>
      <c r="E3204" s="37" t="s">
        <v>62</v>
      </c>
      <c r="F3204" s="37">
        <v>222</v>
      </c>
      <c r="G3204" s="37">
        <v>4</v>
      </c>
      <c r="H3204" s="37">
        <v>222.56492614746099</v>
      </c>
      <c r="I3204" s="37">
        <v>5.6201910972595197</v>
      </c>
      <c r="J3204" s="37">
        <v>50.2607421875</v>
      </c>
      <c r="K3204" s="37">
        <v>5.7167406082153303</v>
      </c>
      <c r="L3204" s="37">
        <v>38.932136535644503</v>
      </c>
      <c r="M3204" s="37">
        <v>0.78791022300720204</v>
      </c>
      <c r="N3204" s="37">
        <v>10.827775955200201</v>
      </c>
      <c r="O3204" s="37">
        <v>0</v>
      </c>
      <c r="P3204" s="37">
        <v>0</v>
      </c>
      <c r="Q3204" s="37">
        <v>3.5376094281673397E-2</v>
      </c>
      <c r="R3204" s="37">
        <v>25</v>
      </c>
      <c r="S3204" s="37">
        <v>1.4746522903442401</v>
      </c>
      <c r="T3204" s="37">
        <v>1026.23071289062</v>
      </c>
      <c r="U3204" s="37">
        <v>9999</v>
      </c>
      <c r="V3204" s="13"/>
      <c r="W3204" s="13"/>
      <c r="X3204" s="13"/>
      <c r="Y3204" s="13"/>
      <c r="Z3204" s="13"/>
      <c r="AA3204" s="13"/>
    </row>
    <row r="3205" spans="1:27" ht="15.75" customHeight="1" x14ac:dyDescent="0.2">
      <c r="A3205" s="13"/>
      <c r="B3205" s="37" t="str">
        <f>"CRS25WT72M21249"</f>
        <v>CRS25WT72M21249</v>
      </c>
      <c r="C3205" s="38">
        <v>45931</v>
      </c>
      <c r="D3205" s="37" t="s">
        <v>815</v>
      </c>
      <c r="E3205" s="37" t="s">
        <v>62</v>
      </c>
      <c r="F3205" s="37">
        <v>224</v>
      </c>
      <c r="G3205" s="37">
        <v>4</v>
      </c>
      <c r="H3205" s="37">
        <v>224.22509765625</v>
      </c>
      <c r="I3205" s="37">
        <v>5.5719752311706499</v>
      </c>
      <c r="J3205" s="37">
        <v>49.560943603515597</v>
      </c>
      <c r="K3205" s="37">
        <v>5.6246142387390101</v>
      </c>
      <c r="L3205" s="37">
        <v>39.8649711608887</v>
      </c>
      <c r="M3205" s="37">
        <v>0.81196159124374401</v>
      </c>
      <c r="N3205" s="37">
        <v>10.9085426330566</v>
      </c>
      <c r="O3205" s="37">
        <v>0</v>
      </c>
      <c r="P3205" s="37">
        <v>0</v>
      </c>
      <c r="Q3205" s="37">
        <v>3.4763459116220502E-2</v>
      </c>
      <c r="R3205" s="37">
        <v>25</v>
      </c>
      <c r="S3205" s="37">
        <v>1.0850132703781099</v>
      </c>
      <c r="T3205" s="37">
        <v>804.62640380859398</v>
      </c>
      <c r="U3205" s="37">
        <v>1536.73327636719</v>
      </c>
      <c r="V3205" s="13"/>
      <c r="W3205" s="13"/>
      <c r="X3205" s="13"/>
      <c r="Y3205" s="13"/>
      <c r="Z3205" s="13"/>
      <c r="AA3205" s="13"/>
    </row>
    <row r="3206" spans="1:27" ht="15.75" customHeight="1" x14ac:dyDescent="0.2">
      <c r="A3206" s="13"/>
      <c r="B3206" s="37" t="str">
        <f>"CRS25WT72M21250"</f>
        <v>CRS25WT72M21250</v>
      </c>
      <c r="C3206" s="38">
        <v>45931</v>
      </c>
      <c r="D3206" s="37" t="s">
        <v>816</v>
      </c>
      <c r="E3206" s="37" t="s">
        <v>62</v>
      </c>
      <c r="F3206" s="37">
        <v>226</v>
      </c>
      <c r="G3206" s="37">
        <v>4</v>
      </c>
      <c r="H3206" s="37">
        <v>226.75897216796901</v>
      </c>
      <c r="I3206" s="37">
        <v>5.6096029281616202</v>
      </c>
      <c r="J3206" s="37">
        <v>49.371726989746101</v>
      </c>
      <c r="K3206" s="37">
        <v>5.6612715721130398</v>
      </c>
      <c r="L3206" s="37">
        <v>40.0544242858887</v>
      </c>
      <c r="M3206" s="37">
        <v>0.81875514984130904</v>
      </c>
      <c r="N3206" s="37">
        <v>11.0318155288696</v>
      </c>
      <c r="O3206" s="37">
        <v>0</v>
      </c>
      <c r="P3206" s="37">
        <v>0</v>
      </c>
      <c r="Q3206" s="37">
        <v>2.01624482870102E-2</v>
      </c>
      <c r="R3206" s="37">
        <v>25</v>
      </c>
      <c r="S3206" s="37">
        <v>1.0159995555877701</v>
      </c>
      <c r="T3206" s="37">
        <v>758.39562988281295</v>
      </c>
      <c r="U3206" s="37">
        <v>1935.00256347656</v>
      </c>
      <c r="V3206" s="13"/>
      <c r="W3206" s="13"/>
      <c r="X3206" s="13"/>
      <c r="Y3206" s="13"/>
      <c r="Z3206" s="13"/>
      <c r="AA3206" s="13"/>
    </row>
    <row r="3207" spans="1:27" ht="15.75" customHeight="1" x14ac:dyDescent="0.2">
      <c r="A3207" s="13"/>
      <c r="B3207" s="37" t="str">
        <f>"CRS25WT72M21252"</f>
        <v>CRS25WT72M21252</v>
      </c>
      <c r="C3207" s="38">
        <v>45931</v>
      </c>
      <c r="D3207" s="37" t="s">
        <v>817</v>
      </c>
      <c r="E3207" s="37" t="s">
        <v>62</v>
      </c>
      <c r="F3207" s="37">
        <v>220</v>
      </c>
      <c r="G3207" s="37">
        <v>4</v>
      </c>
      <c r="H3207" s="37">
        <v>220.99546813964801</v>
      </c>
      <c r="I3207" s="37">
        <v>5.6271901130676296</v>
      </c>
      <c r="J3207" s="37">
        <v>49.779159545898402</v>
      </c>
      <c r="K3207" s="37">
        <v>5.6710290908813503</v>
      </c>
      <c r="L3207" s="37">
        <v>38.969200134277301</v>
      </c>
      <c r="M3207" s="37">
        <v>0.7889404296875</v>
      </c>
      <c r="N3207" s="37">
        <v>10.751421928405801</v>
      </c>
      <c r="O3207" s="37">
        <v>0</v>
      </c>
      <c r="P3207" s="37">
        <v>0</v>
      </c>
      <c r="Q3207" s="37">
        <v>2.32149045914412E-2</v>
      </c>
      <c r="R3207" s="37">
        <v>25</v>
      </c>
      <c r="S3207" s="37">
        <v>1.2271028757095299</v>
      </c>
      <c r="T3207" s="37">
        <v>934.886474609375</v>
      </c>
      <c r="U3207" s="37">
        <v>535.76623535156205</v>
      </c>
      <c r="V3207" s="13"/>
      <c r="W3207" s="13"/>
      <c r="X3207" s="13"/>
      <c r="Y3207" s="13"/>
      <c r="Z3207" s="13"/>
      <c r="AA3207" s="13"/>
    </row>
    <row r="3208" spans="1:27" ht="15.75" customHeight="1" x14ac:dyDescent="0.2">
      <c r="A3208" s="13"/>
      <c r="B3208" s="37" t="str">
        <f>"CRS25WT72M21253"</f>
        <v>CRS25WT72M21253</v>
      </c>
      <c r="C3208" s="38">
        <v>45931</v>
      </c>
      <c r="D3208" s="37" t="s">
        <v>818</v>
      </c>
      <c r="E3208" s="37" t="s">
        <v>62</v>
      </c>
      <c r="F3208" s="37">
        <v>218</v>
      </c>
      <c r="G3208" s="37">
        <v>4</v>
      </c>
      <c r="H3208" s="37">
        <v>218.75216674804699</v>
      </c>
      <c r="I3208" s="37">
        <v>5.5420255661010698</v>
      </c>
      <c r="J3208" s="37">
        <v>50.484046936035199</v>
      </c>
      <c r="K3208" s="37">
        <v>5.6776685714721697</v>
      </c>
      <c r="L3208" s="37">
        <v>38.528522491455099</v>
      </c>
      <c r="M3208" s="37">
        <v>0.78186124563217196</v>
      </c>
      <c r="N3208" s="37">
        <v>10.642285346984901</v>
      </c>
      <c r="O3208" s="37">
        <v>0</v>
      </c>
      <c r="P3208" s="37">
        <v>0</v>
      </c>
      <c r="Q3208" s="37">
        <v>1.51202864944935E-2</v>
      </c>
      <c r="R3208" s="37">
        <v>25</v>
      </c>
      <c r="S3208" s="37">
        <v>1.53508448600769</v>
      </c>
      <c r="T3208" s="37">
        <v>1103.24755859375</v>
      </c>
      <c r="U3208" s="37">
        <v>9999</v>
      </c>
      <c r="V3208" s="13"/>
      <c r="W3208" s="13"/>
      <c r="X3208" s="13"/>
      <c r="Y3208" s="13"/>
      <c r="Z3208" s="13"/>
      <c r="AA3208" s="13"/>
    </row>
    <row r="3209" spans="1:27" ht="15.75" customHeight="1" x14ac:dyDescent="0.2">
      <c r="A3209" s="13"/>
      <c r="B3209" s="37" t="str">
        <f>"CRS25WT72M21254"</f>
        <v>CRS25WT72M21254</v>
      </c>
      <c r="C3209" s="38">
        <v>45931</v>
      </c>
      <c r="D3209" s="37" t="s">
        <v>819</v>
      </c>
      <c r="E3209" s="37" t="s">
        <v>62</v>
      </c>
      <c r="F3209" s="37">
        <v>215</v>
      </c>
      <c r="G3209" s="37">
        <v>4</v>
      </c>
      <c r="H3209" s="37">
        <v>215.35990905761699</v>
      </c>
      <c r="I3209" s="37">
        <v>5.5715999603271502</v>
      </c>
      <c r="J3209" s="37">
        <v>50.481552124023402</v>
      </c>
      <c r="K3209" s="37">
        <v>5.6163392066955602</v>
      </c>
      <c r="L3209" s="37">
        <v>38.345249176025398</v>
      </c>
      <c r="M3209" s="37">
        <v>0.765688717365265</v>
      </c>
      <c r="N3209" s="37">
        <v>10.477252006530801</v>
      </c>
      <c r="O3209" s="37">
        <v>0</v>
      </c>
      <c r="P3209" s="37">
        <v>0</v>
      </c>
      <c r="Q3209" s="37">
        <v>0.107142716646194</v>
      </c>
      <c r="R3209" s="37">
        <v>25</v>
      </c>
      <c r="S3209" s="37">
        <v>1.5585178136825599</v>
      </c>
      <c r="T3209" s="37">
        <v>1121.95288085938</v>
      </c>
      <c r="U3209" s="37">
        <v>585.641357421875</v>
      </c>
      <c r="V3209" s="13"/>
      <c r="W3209" s="13"/>
      <c r="X3209" s="13"/>
      <c r="Y3209" s="13"/>
      <c r="Z3209" s="13"/>
      <c r="AA3209" s="13"/>
    </row>
    <row r="3210" spans="1:27" ht="15.75" customHeight="1" x14ac:dyDescent="0.2">
      <c r="A3210" s="13"/>
      <c r="B3210" s="37" t="str">
        <f>"CRS25WT72M21255"</f>
        <v>CRS25WT72M21255</v>
      </c>
      <c r="C3210" s="38">
        <v>45931</v>
      </c>
      <c r="D3210" s="37" t="s">
        <v>820</v>
      </c>
      <c r="E3210" s="37" t="s">
        <v>62</v>
      </c>
      <c r="F3210" s="37">
        <v>218</v>
      </c>
      <c r="G3210" s="37">
        <v>4</v>
      </c>
      <c r="H3210" s="37">
        <v>218.06750488281301</v>
      </c>
      <c r="I3210" s="37">
        <v>5.5881199836731001</v>
      </c>
      <c r="J3210" s="37">
        <v>49.914756774902301</v>
      </c>
      <c r="K3210" s="37">
        <v>5.5749773979187003</v>
      </c>
      <c r="L3210" s="37">
        <v>39.115406036377003</v>
      </c>
      <c r="M3210" s="37">
        <v>0.78180110454559304</v>
      </c>
      <c r="N3210" s="37">
        <v>10.6089763641357</v>
      </c>
      <c r="O3210" s="37">
        <v>0</v>
      </c>
      <c r="P3210" s="37">
        <v>0</v>
      </c>
      <c r="Q3210" s="37">
        <v>4.2023763060569798E-2</v>
      </c>
      <c r="R3210" s="37">
        <v>25</v>
      </c>
      <c r="S3210" s="37">
        <v>1.2584851980209399</v>
      </c>
      <c r="T3210" s="37">
        <v>971.77380371093705</v>
      </c>
      <c r="U3210" s="37">
        <v>3388.2890625</v>
      </c>
      <c r="V3210" s="13"/>
      <c r="W3210" s="13"/>
      <c r="X3210" s="13"/>
      <c r="Y3210" s="13"/>
      <c r="Z3210" s="13"/>
      <c r="AA3210" s="13"/>
    </row>
    <row r="3211" spans="1:27" ht="15.75" customHeight="1" x14ac:dyDescent="0.2">
      <c r="A3211" s="13"/>
      <c r="B3211" s="37" t="str">
        <f>"CRS25WT72M21256"</f>
        <v>CRS25WT72M21256</v>
      </c>
      <c r="C3211" s="38">
        <v>45930</v>
      </c>
      <c r="D3211" s="37" t="s">
        <v>821</v>
      </c>
      <c r="E3211" s="37" t="s">
        <v>62</v>
      </c>
      <c r="F3211" s="37">
        <v>219</v>
      </c>
      <c r="G3211" s="37">
        <v>4</v>
      </c>
      <c r="H3211" s="37">
        <v>219.91361999511699</v>
      </c>
      <c r="I3211" s="37">
        <v>5.5683155059814498</v>
      </c>
      <c r="J3211" s="37">
        <v>50.055538177490199</v>
      </c>
      <c r="K3211" s="37">
        <v>5.6085915565490696</v>
      </c>
      <c r="L3211" s="37">
        <v>39.210132598877003</v>
      </c>
      <c r="M3211" s="37">
        <v>0.78899848461151101</v>
      </c>
      <c r="N3211" s="37">
        <v>10.698789596557599</v>
      </c>
      <c r="O3211" s="37">
        <v>0</v>
      </c>
      <c r="P3211" s="37">
        <v>0</v>
      </c>
      <c r="Q3211" s="37">
        <v>2.1250000223517401E-2</v>
      </c>
      <c r="R3211" s="37">
        <v>25</v>
      </c>
      <c r="S3211" s="37">
        <v>1.38177561759949</v>
      </c>
      <c r="T3211" s="37">
        <v>996.49609375</v>
      </c>
      <c r="U3211" s="37">
        <v>9999</v>
      </c>
      <c r="V3211" s="13"/>
      <c r="W3211" s="13"/>
      <c r="X3211" s="13"/>
      <c r="Y3211" s="13"/>
      <c r="Z3211" s="13"/>
      <c r="AA3211" s="13"/>
    </row>
    <row r="3212" spans="1:27" ht="15.75" customHeight="1" x14ac:dyDescent="0.2">
      <c r="A3212" s="13"/>
      <c r="B3212" s="37" t="str">
        <f>"CRS25WT72M21257"</f>
        <v>CRS25WT72M21257</v>
      </c>
      <c r="C3212" s="38">
        <v>45931</v>
      </c>
      <c r="D3212" s="37" t="s">
        <v>822</v>
      </c>
      <c r="E3212" s="37" t="s">
        <v>62</v>
      </c>
      <c r="F3212" s="37">
        <v>223</v>
      </c>
      <c r="G3212" s="37">
        <v>4</v>
      </c>
      <c r="H3212" s="37">
        <v>223.43942260742199</v>
      </c>
      <c r="I3212" s="37">
        <v>5.5736966133117702</v>
      </c>
      <c r="J3212" s="37">
        <v>49.902629852294901</v>
      </c>
      <c r="K3212" s="37">
        <v>5.6337161064147896</v>
      </c>
      <c r="L3212" s="37">
        <v>39.661109924316399</v>
      </c>
      <c r="M3212" s="37">
        <v>0.80332827568054199</v>
      </c>
      <c r="N3212" s="37">
        <v>10.870319366455099</v>
      </c>
      <c r="O3212" s="37">
        <v>0</v>
      </c>
      <c r="P3212" s="37">
        <v>0</v>
      </c>
      <c r="Q3212" s="37">
        <v>4.5793961733579601E-2</v>
      </c>
      <c r="R3212" s="37">
        <v>25</v>
      </c>
      <c r="S3212" s="37">
        <v>1.21162509918213</v>
      </c>
      <c r="T3212" s="37">
        <v>953.45324707031205</v>
      </c>
      <c r="U3212" s="37">
        <v>1199.73193359375</v>
      </c>
      <c r="V3212" s="13"/>
      <c r="W3212" s="13"/>
      <c r="X3212" s="13"/>
      <c r="Y3212" s="13"/>
      <c r="Z3212" s="13"/>
      <c r="AA3212" s="13"/>
    </row>
    <row r="3213" spans="1:27" ht="15.75" customHeight="1" x14ac:dyDescent="0.2">
      <c r="A3213" s="13"/>
      <c r="B3213" s="37" t="str">
        <f>"CRS25WT72M21258"</f>
        <v>CRS25WT72M21258</v>
      </c>
      <c r="C3213" s="38">
        <v>45931</v>
      </c>
      <c r="D3213" s="37" t="s">
        <v>823</v>
      </c>
      <c r="E3213" s="37" t="s">
        <v>62</v>
      </c>
      <c r="F3213" s="37">
        <v>225</v>
      </c>
      <c r="G3213" s="37">
        <v>4</v>
      </c>
      <c r="H3213" s="37">
        <v>225.047119140625</v>
      </c>
      <c r="I3213" s="37">
        <v>5.5743656158447301</v>
      </c>
      <c r="J3213" s="37">
        <v>49.708663940429702</v>
      </c>
      <c r="K3213" s="37">
        <v>5.6525340080261204</v>
      </c>
      <c r="L3213" s="37">
        <v>39.813491821289098</v>
      </c>
      <c r="M3213" s="37">
        <v>0.81216806173324596</v>
      </c>
      <c r="N3213" s="37">
        <v>10.948534011840801</v>
      </c>
      <c r="O3213" s="37">
        <v>0</v>
      </c>
      <c r="P3213" s="37">
        <v>0</v>
      </c>
      <c r="Q3213" s="37">
        <v>2.5079360231757199E-2</v>
      </c>
      <c r="R3213" s="37">
        <v>25</v>
      </c>
      <c r="S3213" s="37">
        <v>1.12474012374878</v>
      </c>
      <c r="T3213" s="37">
        <v>887.1201171875</v>
      </c>
      <c r="U3213" s="37">
        <v>2133.18481445313</v>
      </c>
      <c r="V3213" s="13"/>
      <c r="W3213" s="13"/>
      <c r="X3213" s="13"/>
      <c r="Y3213" s="13"/>
      <c r="Z3213" s="13"/>
      <c r="AA3213" s="13"/>
    </row>
    <row r="3214" spans="1:27" ht="15.75" customHeight="1" x14ac:dyDescent="0.2">
      <c r="A3214" s="13"/>
      <c r="B3214" s="37" t="str">
        <f>"CRS25WT72M21259"</f>
        <v>CRS25WT72M21259</v>
      </c>
      <c r="C3214" s="38">
        <v>45931</v>
      </c>
      <c r="D3214" s="37" t="s">
        <v>824</v>
      </c>
      <c r="E3214" s="37" t="s">
        <v>62</v>
      </c>
      <c r="F3214" s="37">
        <v>226</v>
      </c>
      <c r="G3214" s="37">
        <v>4</v>
      </c>
      <c r="H3214" s="37">
        <v>226.64465332031301</v>
      </c>
      <c r="I3214" s="37">
        <v>5.6441316604614302</v>
      </c>
      <c r="J3214" s="37">
        <v>49.753585815429702</v>
      </c>
      <c r="K3214" s="37">
        <v>5.6882462501525897</v>
      </c>
      <c r="L3214" s="37">
        <v>39.844383239746101</v>
      </c>
      <c r="M3214" s="37">
        <v>0.80709367990493797</v>
      </c>
      <c r="N3214" s="37">
        <v>11.0262537002563</v>
      </c>
      <c r="O3214" s="37">
        <v>0</v>
      </c>
      <c r="P3214" s="37">
        <v>0</v>
      </c>
      <c r="Q3214" s="37">
        <v>2.5059547275304801E-2</v>
      </c>
      <c r="R3214" s="37">
        <v>25</v>
      </c>
      <c r="S3214" s="37">
        <v>1.1095187664032</v>
      </c>
      <c r="T3214" s="37">
        <v>891.02923583984398</v>
      </c>
      <c r="U3214" s="37">
        <v>940.21228027343705</v>
      </c>
      <c r="V3214" s="13"/>
      <c r="W3214" s="13"/>
      <c r="X3214" s="13"/>
      <c r="Y3214" s="13"/>
      <c r="Z3214" s="13"/>
      <c r="AA3214" s="13"/>
    </row>
    <row r="3215" spans="1:27" ht="15.75" customHeight="1" x14ac:dyDescent="0.2">
      <c r="A3215" s="13"/>
      <c r="B3215" s="37" t="str">
        <f>"CRS25WT72M21260"</f>
        <v>CRS25WT72M21260</v>
      </c>
      <c r="C3215" s="38">
        <v>45932</v>
      </c>
      <c r="D3215" s="37" t="s">
        <v>825</v>
      </c>
      <c r="E3215" s="37" t="s">
        <v>62</v>
      </c>
      <c r="F3215" s="37">
        <v>232</v>
      </c>
      <c r="G3215" s="37">
        <v>4</v>
      </c>
      <c r="H3215" s="37">
        <v>232.83479309082</v>
      </c>
      <c r="I3215" s="37">
        <v>5.4080476760864302</v>
      </c>
      <c r="J3215" s="37">
        <v>49.997753143310497</v>
      </c>
      <c r="K3215" s="37">
        <v>5.4758253097534197</v>
      </c>
      <c r="L3215" s="37">
        <v>42.520492553710902</v>
      </c>
      <c r="M3215" s="37">
        <v>0.86110651493072499</v>
      </c>
      <c r="N3215" s="37">
        <v>11.3274040222168</v>
      </c>
      <c r="O3215" s="37">
        <v>0</v>
      </c>
      <c r="P3215" s="37">
        <v>0</v>
      </c>
      <c r="Q3215" s="37">
        <v>1.5793655067682301E-2</v>
      </c>
      <c r="R3215" s="37">
        <v>25</v>
      </c>
      <c r="S3215" s="37">
        <v>0.94204956293106101</v>
      </c>
      <c r="T3215" s="37">
        <v>983.38714599609398</v>
      </c>
      <c r="U3215" s="37">
        <v>10.595730781555201</v>
      </c>
      <c r="V3215" s="13"/>
      <c r="W3215" s="13"/>
      <c r="X3215" s="13"/>
      <c r="Y3215" s="13"/>
      <c r="Z3215" s="13"/>
      <c r="AA3215" s="13"/>
    </row>
    <row r="3216" spans="1:27" ht="15.75" customHeight="1" x14ac:dyDescent="0.2">
      <c r="A3216" s="13"/>
      <c r="B3216" s="37" t="str">
        <f>"CRS25WT72M21261"</f>
        <v>CRS25WT72M21261</v>
      </c>
      <c r="C3216" s="38">
        <v>45932</v>
      </c>
      <c r="D3216" s="37" t="s">
        <v>826</v>
      </c>
      <c r="E3216" s="37" t="s">
        <v>62</v>
      </c>
      <c r="F3216" s="37">
        <v>225</v>
      </c>
      <c r="G3216" s="37">
        <v>4</v>
      </c>
      <c r="H3216" s="37">
        <v>225.10377502441401</v>
      </c>
      <c r="I3216" s="37">
        <v>5.4624567031860396</v>
      </c>
      <c r="J3216" s="37">
        <v>49.9417533874512</v>
      </c>
      <c r="K3216" s="37">
        <v>5.3016405105590803</v>
      </c>
      <c r="L3216" s="37">
        <v>42.459270477294901</v>
      </c>
      <c r="M3216" s="37">
        <v>0.82514637708663896</v>
      </c>
      <c r="N3216" s="37">
        <v>10.951290130615201</v>
      </c>
      <c r="O3216" s="37">
        <v>0</v>
      </c>
      <c r="P3216" s="37">
        <v>0</v>
      </c>
      <c r="Q3216" s="37">
        <v>1.16074522957206E-2</v>
      </c>
      <c r="R3216" s="37">
        <v>25</v>
      </c>
      <c r="S3216" s="37">
        <v>0.96210736036300704</v>
      </c>
      <c r="T3216" s="37">
        <v>998.42132568359398</v>
      </c>
      <c r="U3216" s="37">
        <v>10.7050971984863</v>
      </c>
      <c r="V3216" s="13"/>
      <c r="W3216" s="13"/>
      <c r="X3216" s="13"/>
      <c r="Y3216" s="13"/>
      <c r="Z3216" s="13"/>
      <c r="AA3216" s="13"/>
    </row>
    <row r="3217" spans="1:27" ht="15.75" customHeight="1" x14ac:dyDescent="0.2">
      <c r="A3217" s="13"/>
      <c r="B3217" s="37" t="str">
        <f>"CRS25WT72M21262"</f>
        <v>CRS25WT72M21262</v>
      </c>
      <c r="C3217" s="38">
        <v>45932</v>
      </c>
      <c r="D3217" s="37" t="s">
        <v>827</v>
      </c>
      <c r="E3217" s="37" t="s">
        <v>62</v>
      </c>
      <c r="F3217" s="37">
        <v>218</v>
      </c>
      <c r="G3217" s="37">
        <v>4</v>
      </c>
      <c r="H3217" s="37">
        <v>218.77388000488301</v>
      </c>
      <c r="I3217" s="37">
        <v>5.3278841972351101</v>
      </c>
      <c r="J3217" s="37">
        <v>49.951095581054702</v>
      </c>
      <c r="K3217" s="37">
        <v>5.1602473258972203</v>
      </c>
      <c r="L3217" s="37">
        <v>42.396007537841797</v>
      </c>
      <c r="M3217" s="37">
        <v>0.82204514741897605</v>
      </c>
      <c r="N3217" s="37">
        <v>10.6433410644531</v>
      </c>
      <c r="O3217" s="37">
        <v>0</v>
      </c>
      <c r="P3217" s="37">
        <v>0</v>
      </c>
      <c r="Q3217" s="37">
        <v>2.28373091667891E-2</v>
      </c>
      <c r="R3217" s="37">
        <v>25</v>
      </c>
      <c r="S3217" s="37">
        <v>0.99850785732269298</v>
      </c>
      <c r="T3217" s="37">
        <v>1015.92205810547</v>
      </c>
      <c r="U3217" s="37">
        <v>10.8570146560669</v>
      </c>
      <c r="V3217" s="13"/>
      <c r="W3217" s="13"/>
      <c r="X3217" s="13"/>
      <c r="Y3217" s="13"/>
      <c r="Z3217" s="13"/>
      <c r="AA3217" s="13"/>
    </row>
    <row r="3218" spans="1:27" ht="15.75" customHeight="1" x14ac:dyDescent="0.2">
      <c r="A3218" s="13"/>
      <c r="B3218" s="37" t="str">
        <f>"CRS25WT72M21263"</f>
        <v>CRS25WT72M21263</v>
      </c>
      <c r="C3218" s="38">
        <v>45932</v>
      </c>
      <c r="D3218" s="37" t="s">
        <v>828</v>
      </c>
      <c r="E3218" s="37" t="s">
        <v>62</v>
      </c>
      <c r="F3218" s="37">
        <v>227</v>
      </c>
      <c r="G3218" s="37">
        <v>4</v>
      </c>
      <c r="H3218" s="37">
        <v>227.14302062988301</v>
      </c>
      <c r="I3218" s="37">
        <v>5.5002555847168004</v>
      </c>
      <c r="J3218" s="37">
        <v>49.9988403320313</v>
      </c>
      <c r="K3218" s="37">
        <v>5.3517255783081099</v>
      </c>
      <c r="L3218" s="37">
        <v>42.442947387695298</v>
      </c>
      <c r="M3218" s="37">
        <v>0.825955390930176</v>
      </c>
      <c r="N3218" s="37">
        <v>11.050499916076699</v>
      </c>
      <c r="O3218" s="37">
        <v>0</v>
      </c>
      <c r="P3218" s="37">
        <v>0</v>
      </c>
      <c r="Q3218" s="37">
        <v>1.6349226236343401E-2</v>
      </c>
      <c r="R3218" s="37">
        <v>25</v>
      </c>
      <c r="S3218" s="37">
        <v>0.92729091644287098</v>
      </c>
      <c r="T3218" s="37">
        <v>1000.43585205078</v>
      </c>
      <c r="U3218" s="37">
        <v>10.7889766693115</v>
      </c>
      <c r="V3218" s="13"/>
      <c r="W3218" s="13"/>
      <c r="X3218" s="13"/>
      <c r="Y3218" s="13"/>
      <c r="Z3218" s="13"/>
      <c r="AA3218" s="13"/>
    </row>
    <row r="3219" spans="1:27" ht="15.75" customHeight="1" x14ac:dyDescent="0.2">
      <c r="A3219" s="13"/>
      <c r="B3219" s="37" t="str">
        <f>"CRS25WT72M21264"</f>
        <v>CRS25WT72M21264</v>
      </c>
      <c r="C3219" s="38">
        <v>45932</v>
      </c>
      <c r="D3219" s="37" t="s">
        <v>829</v>
      </c>
      <c r="E3219" s="37" t="s">
        <v>62</v>
      </c>
      <c r="F3219" s="37">
        <v>225</v>
      </c>
      <c r="G3219" s="37">
        <v>4</v>
      </c>
      <c r="H3219" s="37">
        <v>225.59051513671901</v>
      </c>
      <c r="I3219" s="37">
        <v>5.3993248939514196</v>
      </c>
      <c r="J3219" s="37">
        <v>49.940513610839801</v>
      </c>
      <c r="K3219" s="37">
        <v>5.3051996231079102</v>
      </c>
      <c r="L3219" s="37">
        <v>42.522533416747997</v>
      </c>
      <c r="M3219" s="37">
        <v>0.83662027120590199</v>
      </c>
      <c r="N3219" s="37">
        <v>10.9749698638916</v>
      </c>
      <c r="O3219" s="37">
        <v>0</v>
      </c>
      <c r="P3219" s="37">
        <v>0</v>
      </c>
      <c r="Q3219" s="37">
        <v>1.08134914189577E-2</v>
      </c>
      <c r="R3219" s="37">
        <v>25</v>
      </c>
      <c r="S3219" s="37">
        <v>0.94807225465774503</v>
      </c>
      <c r="T3219" s="37">
        <v>1000.80023193359</v>
      </c>
      <c r="U3219" s="37">
        <v>10.6144361495972</v>
      </c>
      <c r="V3219" s="13"/>
      <c r="W3219" s="13"/>
      <c r="X3219" s="13"/>
      <c r="Y3219" s="13"/>
      <c r="Z3219" s="13"/>
      <c r="AA3219" s="13"/>
    </row>
    <row r="3220" spans="1:27" ht="15.75" customHeight="1" x14ac:dyDescent="0.2">
      <c r="A3220" s="13"/>
      <c r="B3220" s="37" t="str">
        <f>"CRS25WT72M21265"</f>
        <v>CRS25WT72M21265</v>
      </c>
      <c r="C3220" s="38">
        <v>45932</v>
      </c>
      <c r="D3220" s="37" t="s">
        <v>830</v>
      </c>
      <c r="E3220" s="37" t="s">
        <v>62</v>
      </c>
      <c r="F3220" s="37">
        <v>229</v>
      </c>
      <c r="G3220" s="37">
        <v>4</v>
      </c>
      <c r="H3220" s="37">
        <v>229.92367553710901</v>
      </c>
      <c r="I3220" s="37">
        <v>5.3320441246032697</v>
      </c>
      <c r="J3220" s="37">
        <v>49.9944877624512</v>
      </c>
      <c r="K3220" s="37">
        <v>5.4001049995422399</v>
      </c>
      <c r="L3220" s="37">
        <v>42.577632904052699</v>
      </c>
      <c r="M3220" s="37">
        <v>0.86251735687255904</v>
      </c>
      <c r="N3220" s="37">
        <v>11.185778617858899</v>
      </c>
      <c r="O3220" s="37">
        <v>0</v>
      </c>
      <c r="P3220" s="37">
        <v>0</v>
      </c>
      <c r="Q3220" s="37">
        <v>1.31758423522115E-2</v>
      </c>
      <c r="R3220" s="37">
        <v>25</v>
      </c>
      <c r="S3220" s="37">
        <v>0.92845982313156095</v>
      </c>
      <c r="T3220" s="37">
        <v>992.31188964843795</v>
      </c>
      <c r="U3220" s="37">
        <v>10.698265075683601</v>
      </c>
      <c r="V3220" s="13"/>
      <c r="W3220" s="13"/>
      <c r="X3220" s="13"/>
      <c r="Y3220" s="13"/>
      <c r="Z3220" s="13"/>
      <c r="AA3220" s="13"/>
    </row>
    <row r="3221" spans="1:27" ht="15.75" customHeight="1" x14ac:dyDescent="0.2">
      <c r="A3221" s="13"/>
      <c r="B3221" s="37" t="str">
        <f>"CRS25WT72M21266"</f>
        <v>CRS25WT72M21266</v>
      </c>
      <c r="C3221" s="38">
        <v>45932</v>
      </c>
      <c r="D3221" s="37" t="s">
        <v>831</v>
      </c>
      <c r="E3221" s="37" t="s">
        <v>62</v>
      </c>
      <c r="F3221" s="37">
        <v>220</v>
      </c>
      <c r="G3221" s="37">
        <v>4</v>
      </c>
      <c r="H3221" s="37">
        <v>220.35041809082</v>
      </c>
      <c r="I3221" s="37">
        <v>5.5299844741821298</v>
      </c>
      <c r="J3221" s="37">
        <v>50.108760833740199</v>
      </c>
      <c r="K3221" s="37">
        <v>5.1765031814575204</v>
      </c>
      <c r="L3221" s="37">
        <v>42.567428588867202</v>
      </c>
      <c r="M3221" s="37">
        <v>0.79519987106323198</v>
      </c>
      <c r="N3221" s="37">
        <v>10.720039367675801</v>
      </c>
      <c r="O3221" s="37">
        <v>0</v>
      </c>
      <c r="P3221" s="37">
        <v>0</v>
      </c>
      <c r="Q3221" s="37">
        <v>2.28968262672424E-2</v>
      </c>
      <c r="R3221" s="37">
        <v>25</v>
      </c>
      <c r="S3221" s="37">
        <v>0.992636919021606</v>
      </c>
      <c r="T3221" s="37">
        <v>1012.14678955078</v>
      </c>
      <c r="U3221" s="37">
        <v>10.5705223083496</v>
      </c>
      <c r="V3221" s="13"/>
      <c r="W3221" s="13"/>
      <c r="X3221" s="13"/>
      <c r="Y3221" s="13"/>
      <c r="Z3221" s="13"/>
      <c r="AA3221" s="13"/>
    </row>
    <row r="3222" spans="1:27" ht="15.75" customHeight="1" x14ac:dyDescent="0.2">
      <c r="A3222" s="13"/>
      <c r="B3222" s="37" t="str">
        <f>"CRS25WT72M21267"</f>
        <v>CRS25WT72M21267</v>
      </c>
      <c r="C3222" s="38">
        <v>45932</v>
      </c>
      <c r="D3222" s="37" t="s">
        <v>832</v>
      </c>
      <c r="E3222" s="37" t="s">
        <v>62</v>
      </c>
      <c r="F3222" s="37">
        <v>227</v>
      </c>
      <c r="G3222" s="37">
        <v>4</v>
      </c>
      <c r="H3222" s="37">
        <v>227.38067626953099</v>
      </c>
      <c r="I3222" s="37">
        <v>5.4586663246154803</v>
      </c>
      <c r="J3222" s="37">
        <v>50.021530151367202</v>
      </c>
      <c r="K3222" s="37">
        <v>5.3462724685668901</v>
      </c>
      <c r="L3222" s="37">
        <v>42.530696868896499</v>
      </c>
      <c r="M3222" s="37">
        <v>0.83274114131927501</v>
      </c>
      <c r="N3222" s="37">
        <v>11.062061309814499</v>
      </c>
      <c r="O3222" s="37">
        <v>0</v>
      </c>
      <c r="P3222" s="37">
        <v>0</v>
      </c>
      <c r="Q3222" s="37">
        <v>2.1507920697331401E-2</v>
      </c>
      <c r="R3222" s="37">
        <v>25</v>
      </c>
      <c r="S3222" s="37">
        <v>0.96046143770217896</v>
      </c>
      <c r="T3222" s="37">
        <v>995.78839111328102</v>
      </c>
      <c r="U3222" s="37">
        <v>10.6971282958984</v>
      </c>
      <c r="V3222" s="13"/>
      <c r="W3222" s="13"/>
      <c r="X3222" s="13"/>
      <c r="Y3222" s="13"/>
      <c r="Z3222" s="13"/>
      <c r="AA3222" s="13"/>
    </row>
    <row r="3223" spans="1:27" ht="15.75" customHeight="1" x14ac:dyDescent="0.2">
      <c r="A3223" s="13"/>
      <c r="B3223" s="37" t="str">
        <f>"CRS25WT72M21268"</f>
        <v>CRS25WT72M21268</v>
      </c>
      <c r="C3223" s="38">
        <v>45932</v>
      </c>
      <c r="D3223" s="37" t="s">
        <v>833</v>
      </c>
      <c r="E3223" s="37" t="s">
        <v>62</v>
      </c>
      <c r="F3223" s="37">
        <v>214</v>
      </c>
      <c r="G3223" s="37">
        <v>4</v>
      </c>
      <c r="H3223" s="37">
        <v>214.69406127929699</v>
      </c>
      <c r="I3223" s="37">
        <v>5.3967051506042498</v>
      </c>
      <c r="J3223" s="37">
        <v>49.7230224609375</v>
      </c>
      <c r="K3223" s="37">
        <v>5.1239495277404803</v>
      </c>
      <c r="L3223" s="37">
        <v>41.900112152099602</v>
      </c>
      <c r="M3223" s="37">
        <v>0.80008077621460005</v>
      </c>
      <c r="N3223" s="37">
        <v>10.4448585510254</v>
      </c>
      <c r="O3223" s="37">
        <v>0</v>
      </c>
      <c r="P3223" s="37">
        <v>0</v>
      </c>
      <c r="Q3223" s="37">
        <v>2.1507920697331401E-2</v>
      </c>
      <c r="R3223" s="37">
        <v>25</v>
      </c>
      <c r="S3223" s="37">
        <v>1.0360798835754399</v>
      </c>
      <c r="T3223" s="37">
        <v>1003.70184326172</v>
      </c>
      <c r="U3223" s="37">
        <v>10.4725294113159</v>
      </c>
      <c r="V3223" s="13"/>
      <c r="W3223" s="13"/>
      <c r="X3223" s="13"/>
      <c r="Y3223" s="13"/>
      <c r="Z3223" s="13"/>
      <c r="AA3223" s="13"/>
    </row>
    <row r="3224" spans="1:27" ht="15.75" customHeight="1" x14ac:dyDescent="0.2">
      <c r="A3224" s="13"/>
      <c r="B3224" s="37" t="str">
        <f>"CRS25WT72M21269"</f>
        <v>CRS25WT72M21269</v>
      </c>
      <c r="C3224" s="38">
        <v>45932</v>
      </c>
      <c r="D3224" s="37" t="s">
        <v>834</v>
      </c>
      <c r="E3224" s="37" t="s">
        <v>62</v>
      </c>
      <c r="F3224" s="37">
        <v>216</v>
      </c>
      <c r="G3224" s="37">
        <v>4</v>
      </c>
      <c r="H3224" s="37">
        <v>216.24411010742199</v>
      </c>
      <c r="I3224" s="37">
        <v>5.6114516258239702</v>
      </c>
      <c r="J3224" s="37">
        <v>49.681194305419901</v>
      </c>
      <c r="K3224" s="37">
        <v>5.1785988807678196</v>
      </c>
      <c r="L3224" s="37">
        <v>41.7572631835938</v>
      </c>
      <c r="M3224" s="37">
        <v>0.77567005157470703</v>
      </c>
      <c r="N3224" s="37">
        <v>10.5202684402466</v>
      </c>
      <c r="O3224" s="37">
        <v>0</v>
      </c>
      <c r="P3224" s="37">
        <v>0</v>
      </c>
      <c r="Q3224" s="37">
        <v>1.1626980267465101E-2</v>
      </c>
      <c r="R3224" s="37">
        <v>25</v>
      </c>
      <c r="S3224" s="37">
        <v>1.0460180044174201</v>
      </c>
      <c r="T3224" s="37">
        <v>995.25848388671898</v>
      </c>
      <c r="U3224" s="37">
        <v>10.3579759597778</v>
      </c>
      <c r="V3224" s="13"/>
      <c r="W3224" s="13"/>
      <c r="X3224" s="13"/>
      <c r="Y3224" s="13"/>
      <c r="Z3224" s="13"/>
      <c r="AA3224" s="13"/>
    </row>
    <row r="3225" spans="1:27" ht="15.75" customHeight="1" x14ac:dyDescent="0.2">
      <c r="A3225" s="13"/>
      <c r="B3225" s="37" t="str">
        <f>"CRS25WT72M21270"</f>
        <v>CRS25WT72M21270</v>
      </c>
      <c r="C3225" s="38">
        <v>45932</v>
      </c>
      <c r="D3225" s="37" t="s">
        <v>835</v>
      </c>
      <c r="E3225" s="37" t="s">
        <v>62</v>
      </c>
      <c r="F3225" s="37">
        <v>219</v>
      </c>
      <c r="G3225" s="37">
        <v>4</v>
      </c>
      <c r="H3225" s="37">
        <v>219.38102722168</v>
      </c>
      <c r="I3225" s="37">
        <v>5.5526871681213397</v>
      </c>
      <c r="J3225" s="37">
        <v>49.644237518310497</v>
      </c>
      <c r="K3225" s="37">
        <v>5.2519249916076696</v>
      </c>
      <c r="L3225" s="37">
        <v>41.7715454101563</v>
      </c>
      <c r="M3225" s="37">
        <v>0.79584228992462203</v>
      </c>
      <c r="N3225" s="37">
        <v>10.672879219055201</v>
      </c>
      <c r="O3225" s="37">
        <v>0</v>
      </c>
      <c r="P3225" s="37">
        <v>0</v>
      </c>
      <c r="Q3225" s="37">
        <v>1.20634911581874E-2</v>
      </c>
      <c r="R3225" s="37">
        <v>25</v>
      </c>
      <c r="S3225" s="37">
        <v>1.01433289051056</v>
      </c>
      <c r="T3225" s="37">
        <v>986.82897949218795</v>
      </c>
      <c r="U3225" s="37">
        <v>10.6520385742188</v>
      </c>
      <c r="V3225" s="13"/>
      <c r="W3225" s="13"/>
      <c r="X3225" s="13"/>
      <c r="Y3225" s="13"/>
      <c r="Z3225" s="13"/>
      <c r="AA3225" s="13"/>
    </row>
    <row r="3226" spans="1:27" ht="15.75" customHeight="1" x14ac:dyDescent="0.2">
      <c r="A3226" s="13"/>
      <c r="B3226" s="37" t="str">
        <f>"CRS25WT72M21271"</f>
        <v>CRS25WT72M21271</v>
      </c>
      <c r="C3226" s="38">
        <v>45932</v>
      </c>
      <c r="D3226" s="37" t="s">
        <v>836</v>
      </c>
      <c r="E3226" s="37" t="s">
        <v>62</v>
      </c>
      <c r="F3226" s="37">
        <v>214</v>
      </c>
      <c r="G3226" s="37">
        <v>4</v>
      </c>
      <c r="H3226" s="37">
        <v>214.52804565429699</v>
      </c>
      <c r="I3226" s="37">
        <v>5.5550251007080096</v>
      </c>
      <c r="J3226" s="37">
        <v>49.684005737304702</v>
      </c>
      <c r="K3226" s="37">
        <v>5.1262292861938503</v>
      </c>
      <c r="L3226" s="37">
        <v>41.849094390869098</v>
      </c>
      <c r="M3226" s="37">
        <v>0.77728706598281905</v>
      </c>
      <c r="N3226" s="37">
        <v>10.4367818832397</v>
      </c>
      <c r="O3226" s="37">
        <v>0</v>
      </c>
      <c r="P3226" s="37">
        <v>0</v>
      </c>
      <c r="Q3226" s="37">
        <v>1.1626993305981201E-2</v>
      </c>
      <c r="R3226" s="37">
        <v>25</v>
      </c>
      <c r="S3226" s="37">
        <v>1.0410525798797601</v>
      </c>
      <c r="T3226" s="37">
        <v>1002.09210205078</v>
      </c>
      <c r="U3226" s="37">
        <v>10.307447433471699</v>
      </c>
      <c r="V3226" s="13"/>
      <c r="W3226" s="13"/>
      <c r="X3226" s="13"/>
      <c r="Y3226" s="13"/>
      <c r="Z3226" s="13"/>
      <c r="AA3226" s="13"/>
    </row>
    <row r="3227" spans="1:27" ht="15.75" customHeight="1" x14ac:dyDescent="0.2">
      <c r="A3227" s="13"/>
      <c r="B3227" s="37" t="str">
        <f>"CRS25WT72M21272"</f>
        <v>CRS25WT72M21272</v>
      </c>
      <c r="C3227" s="38">
        <v>45932</v>
      </c>
      <c r="D3227" s="37" t="s">
        <v>837</v>
      </c>
      <c r="E3227" s="37" t="s">
        <v>62</v>
      </c>
      <c r="F3227" s="37">
        <v>217</v>
      </c>
      <c r="G3227" s="37">
        <v>4</v>
      </c>
      <c r="H3227" s="37">
        <v>217.704833984375</v>
      </c>
      <c r="I3227" s="37">
        <v>5.6933846473693803</v>
      </c>
      <c r="J3227" s="37">
        <v>49.835693359375</v>
      </c>
      <c r="K3227" s="37">
        <v>5.1952991485595703</v>
      </c>
      <c r="L3227" s="37">
        <v>41.9041938781738</v>
      </c>
      <c r="M3227" s="37">
        <v>0.76728558540344205</v>
      </c>
      <c r="N3227" s="37">
        <v>10.591332435607899</v>
      </c>
      <c r="O3227" s="37">
        <v>0</v>
      </c>
      <c r="P3227" s="37">
        <v>0</v>
      </c>
      <c r="Q3227" s="37">
        <v>1.4126751571893701E-2</v>
      </c>
      <c r="R3227" s="37">
        <v>25</v>
      </c>
      <c r="S3227" s="37">
        <v>1.05770146846771</v>
      </c>
      <c r="T3227" s="37">
        <v>990.83581542968795</v>
      </c>
      <c r="U3227" s="37">
        <v>10.1508388519287</v>
      </c>
      <c r="V3227" s="13"/>
      <c r="W3227" s="13"/>
      <c r="X3227" s="13"/>
      <c r="Y3227" s="13"/>
      <c r="Z3227" s="13"/>
      <c r="AA3227" s="13"/>
    </row>
    <row r="3228" spans="1:27" ht="15.75" customHeight="1" x14ac:dyDescent="0.2">
      <c r="A3228" s="13"/>
      <c r="B3228" s="37" t="str">
        <f>"CRS25WT72M21273"</f>
        <v>CRS25WT72M21273</v>
      </c>
      <c r="C3228" s="38">
        <v>45932</v>
      </c>
      <c r="D3228" s="37" t="s">
        <v>838</v>
      </c>
      <c r="E3228" s="37" t="s">
        <v>62</v>
      </c>
      <c r="F3228" s="37">
        <v>216</v>
      </c>
      <c r="G3228" s="37">
        <v>4</v>
      </c>
      <c r="H3228" s="37">
        <v>216.67272949218801</v>
      </c>
      <c r="I3228" s="37">
        <v>5.4502706527709996</v>
      </c>
      <c r="J3228" s="37">
        <v>49.8902778625488</v>
      </c>
      <c r="K3228" s="37">
        <v>5.16463279724121</v>
      </c>
      <c r="L3228" s="37">
        <v>41.953170776367202</v>
      </c>
      <c r="M3228" s="37">
        <v>0.79683840274810802</v>
      </c>
      <c r="N3228" s="37">
        <v>10.541120529174799</v>
      </c>
      <c r="O3228" s="37">
        <v>0</v>
      </c>
      <c r="P3228" s="37">
        <v>0</v>
      </c>
      <c r="Q3228" s="37">
        <v>2.2703373804688499E-2</v>
      </c>
      <c r="R3228" s="37">
        <v>25</v>
      </c>
      <c r="S3228" s="37">
        <v>1.0424348115921001</v>
      </c>
      <c r="T3228" s="37">
        <v>993.563232421875</v>
      </c>
      <c r="U3228" s="37">
        <v>10.3263263702393</v>
      </c>
      <c r="V3228" s="13"/>
      <c r="W3228" s="13"/>
      <c r="X3228" s="13"/>
      <c r="Y3228" s="13"/>
      <c r="Z3228" s="13"/>
      <c r="AA3228" s="13"/>
    </row>
    <row r="3229" spans="1:27" ht="15.75" customHeight="1" x14ac:dyDescent="0.2">
      <c r="A3229" s="13"/>
      <c r="B3229" s="37" t="str">
        <f>"CRS25WT72M21274"</f>
        <v>CRS25WT72M21274</v>
      </c>
      <c r="C3229" s="38">
        <v>45932</v>
      </c>
      <c r="D3229" s="37" t="s">
        <v>839</v>
      </c>
      <c r="E3229" s="37" t="s">
        <v>62</v>
      </c>
      <c r="F3229" s="37">
        <v>219</v>
      </c>
      <c r="G3229" s="37">
        <v>4</v>
      </c>
      <c r="H3229" s="37">
        <v>219.975509643555</v>
      </c>
      <c r="I3229" s="37">
        <v>5.4988417625427202</v>
      </c>
      <c r="J3229" s="37">
        <v>50.1124076843262</v>
      </c>
      <c r="K3229" s="37">
        <v>5.1930894851684597</v>
      </c>
      <c r="L3229" s="37">
        <v>42.359275817871101</v>
      </c>
      <c r="M3229" s="37">
        <v>0.79828476905822798</v>
      </c>
      <c r="N3229" s="37">
        <v>10.701800346374499</v>
      </c>
      <c r="O3229" s="37">
        <v>0</v>
      </c>
      <c r="P3229" s="37">
        <v>0</v>
      </c>
      <c r="Q3229" s="37">
        <v>1.60280298441648E-2</v>
      </c>
      <c r="R3229" s="37">
        <v>25</v>
      </c>
      <c r="S3229" s="37">
        <v>1.03669261932373</v>
      </c>
      <c r="T3229" s="37">
        <v>1009.41217041016</v>
      </c>
      <c r="U3229" s="37">
        <v>10.843707084655801</v>
      </c>
      <c r="V3229" s="13"/>
      <c r="W3229" s="13"/>
      <c r="X3229" s="13"/>
      <c r="Y3229" s="13"/>
      <c r="Z3229" s="13"/>
      <c r="AA3229" s="13"/>
    </row>
    <row r="3230" spans="1:27" ht="15.75" customHeight="1" x14ac:dyDescent="0.2">
      <c r="A3230" s="13"/>
      <c r="B3230" s="37" t="str">
        <f>"CRS25WT72M21275"</f>
        <v>CRS25WT72M21275</v>
      </c>
      <c r="C3230" s="38">
        <v>45932</v>
      </c>
      <c r="D3230" s="37" t="s">
        <v>840</v>
      </c>
      <c r="E3230" s="37" t="s">
        <v>62</v>
      </c>
      <c r="F3230" s="37">
        <v>218</v>
      </c>
      <c r="G3230" s="37">
        <v>4</v>
      </c>
      <c r="H3230" s="37">
        <v>218.15635681152301</v>
      </c>
      <c r="I3230" s="37">
        <v>5.6149373054504403</v>
      </c>
      <c r="J3230" s="37">
        <v>50.131996154785199</v>
      </c>
      <c r="K3230" s="37">
        <v>5.1471681594848597</v>
      </c>
      <c r="L3230" s="37">
        <v>42.383762359619098</v>
      </c>
      <c r="M3230" s="37">
        <v>0.77501118183135997</v>
      </c>
      <c r="N3230" s="37">
        <v>10.613298416137701</v>
      </c>
      <c r="O3230" s="37">
        <v>0</v>
      </c>
      <c r="P3230" s="37">
        <v>0</v>
      </c>
      <c r="Q3230" s="37">
        <v>1.15873105823994E-2</v>
      </c>
      <c r="R3230" s="37">
        <v>25</v>
      </c>
      <c r="S3230" s="37">
        <v>1.04022896289825</v>
      </c>
      <c r="T3230" s="37">
        <v>1005.22186279297</v>
      </c>
      <c r="U3230" s="37">
        <v>10.571002960205099</v>
      </c>
      <c r="V3230" s="13"/>
      <c r="W3230" s="13"/>
      <c r="X3230" s="13"/>
      <c r="Y3230" s="13"/>
      <c r="Z3230" s="13"/>
      <c r="AA3230" s="13"/>
    </row>
    <row r="3231" spans="1:27" ht="15.75" customHeight="1" x14ac:dyDescent="0.2">
      <c r="A3231" s="13"/>
      <c r="B3231" s="37" t="str">
        <f>"CRS25WT72M21276"</f>
        <v>CRS25WT72M21276</v>
      </c>
      <c r="C3231" s="38">
        <v>45932</v>
      </c>
      <c r="D3231" s="37" t="s">
        <v>841</v>
      </c>
      <c r="E3231" s="37" t="s">
        <v>62</v>
      </c>
      <c r="F3231" s="37">
        <v>221</v>
      </c>
      <c r="G3231" s="37">
        <v>4</v>
      </c>
      <c r="H3231" s="37">
        <v>221.93515014648401</v>
      </c>
      <c r="I3231" s="37">
        <v>5.4024729728698704</v>
      </c>
      <c r="J3231" s="37">
        <v>49.999954223632798</v>
      </c>
      <c r="K3231" s="37">
        <v>5.2295260429382298</v>
      </c>
      <c r="L3231" s="37">
        <v>42.4388618469238</v>
      </c>
      <c r="M3231" s="37">
        <v>0.82160651683807395</v>
      </c>
      <c r="N3231" s="37">
        <v>10.797137260436999</v>
      </c>
      <c r="O3231" s="37">
        <v>0</v>
      </c>
      <c r="P3231" s="37">
        <v>0</v>
      </c>
      <c r="Q3231" s="37">
        <v>1.60215124487877E-2</v>
      </c>
      <c r="R3231" s="37">
        <v>25</v>
      </c>
      <c r="S3231" s="37">
        <v>0.98770326375961304</v>
      </c>
      <c r="T3231" s="37">
        <v>1013.13189697266</v>
      </c>
      <c r="U3231" s="37">
        <v>10.964351654052701</v>
      </c>
      <c r="V3231" s="13"/>
      <c r="W3231" s="13"/>
      <c r="X3231" s="13"/>
      <c r="Y3231" s="13"/>
      <c r="Z3231" s="13"/>
      <c r="AA3231" s="13"/>
    </row>
    <row r="3232" spans="1:27" ht="15.75" customHeight="1" x14ac:dyDescent="0.2">
      <c r="A3232" s="13"/>
      <c r="B3232" s="37" t="str">
        <f>"CRS25WT72M21277"</f>
        <v>CRS25WT72M21277</v>
      </c>
      <c r="C3232" s="38">
        <v>45932</v>
      </c>
      <c r="D3232" s="37" t="s">
        <v>842</v>
      </c>
      <c r="E3232" s="37" t="s">
        <v>62</v>
      </c>
      <c r="F3232" s="37">
        <v>225</v>
      </c>
      <c r="G3232" s="37">
        <v>4</v>
      </c>
      <c r="H3232" s="37">
        <v>225.51730346679699</v>
      </c>
      <c r="I3232" s="37">
        <v>5.30369329452515</v>
      </c>
      <c r="J3232" s="37">
        <v>49.9532661437988</v>
      </c>
      <c r="K3232" s="37">
        <v>5.3218674659729004</v>
      </c>
      <c r="L3232" s="37">
        <v>42.375598907470703</v>
      </c>
      <c r="M3232" s="37">
        <v>0.85121166706085205</v>
      </c>
      <c r="N3232" s="37">
        <v>10.9714088439941</v>
      </c>
      <c r="O3232" s="37">
        <v>0</v>
      </c>
      <c r="P3232" s="37">
        <v>0</v>
      </c>
      <c r="Q3232" s="37">
        <v>2.6448413729667698E-2</v>
      </c>
      <c r="R3232" s="37">
        <v>25</v>
      </c>
      <c r="S3232" s="37">
        <v>0.968766629695892</v>
      </c>
      <c r="T3232" s="37">
        <v>1003.48016357422</v>
      </c>
      <c r="U3232" s="37">
        <v>10.934562683105501</v>
      </c>
      <c r="V3232" s="13"/>
      <c r="W3232" s="13"/>
      <c r="X3232" s="13"/>
      <c r="Y3232" s="13"/>
      <c r="Z3232" s="13"/>
      <c r="AA3232" s="13"/>
    </row>
    <row r="3233" spans="1:27" ht="15.75" customHeight="1" x14ac:dyDescent="0.2">
      <c r="A3233" s="13"/>
      <c r="B3233" s="37" t="str">
        <f>"CRS25WT72M21278"</f>
        <v>CRS25WT72M21278</v>
      </c>
      <c r="C3233" s="38">
        <v>45932</v>
      </c>
      <c r="D3233" s="37" t="s">
        <v>843</v>
      </c>
      <c r="E3233" s="37" t="s">
        <v>62</v>
      </c>
      <c r="F3233" s="37">
        <v>223</v>
      </c>
      <c r="G3233" s="37">
        <v>4</v>
      </c>
      <c r="H3233" s="37">
        <v>223.03889465332</v>
      </c>
      <c r="I3233" s="37">
        <v>5.5552835464477504</v>
      </c>
      <c r="J3233" s="37">
        <v>49.818363189697301</v>
      </c>
      <c r="K3233" s="37">
        <v>5.2965388298034703</v>
      </c>
      <c r="L3233" s="37">
        <v>42.110309600830099</v>
      </c>
      <c r="M3233" s="37">
        <v>0.80590701103210405</v>
      </c>
      <c r="N3233" s="37">
        <v>10.850833892822299</v>
      </c>
      <c r="O3233" s="37">
        <v>0</v>
      </c>
      <c r="P3233" s="37">
        <v>0</v>
      </c>
      <c r="Q3233" s="37">
        <v>1.2063375674188101E-2</v>
      </c>
      <c r="R3233" s="37">
        <v>25</v>
      </c>
      <c r="S3233" s="37">
        <v>0.98657977581024203</v>
      </c>
      <c r="T3233" s="37">
        <v>990.85559082031295</v>
      </c>
      <c r="U3233" s="37">
        <v>10.636425971984901</v>
      </c>
      <c r="V3233" s="13"/>
      <c r="W3233" s="13"/>
      <c r="X3233" s="13"/>
      <c r="Y3233" s="13"/>
      <c r="Z3233" s="13"/>
      <c r="AA3233" s="13"/>
    </row>
    <row r="3234" spans="1:27" ht="15.75" customHeight="1" x14ac:dyDescent="0.2">
      <c r="A3234" s="13"/>
      <c r="B3234" s="37" t="str">
        <f>"CRS25WT72M21279"</f>
        <v>CRS25WT72M21279</v>
      </c>
      <c r="C3234" s="38">
        <v>45932</v>
      </c>
      <c r="D3234" s="37" t="s">
        <v>844</v>
      </c>
      <c r="E3234" s="37" t="s">
        <v>62</v>
      </c>
      <c r="F3234" s="37">
        <v>219</v>
      </c>
      <c r="G3234" s="37">
        <v>4</v>
      </c>
      <c r="H3234" s="37">
        <v>219.20904541015599</v>
      </c>
      <c r="I3234" s="37">
        <v>5.6752305030822798</v>
      </c>
      <c r="J3234" s="37">
        <v>49.972923278808601</v>
      </c>
      <c r="K3234" s="37">
        <v>5.2068529129028303</v>
      </c>
      <c r="L3234" s="37">
        <v>42.100105285644503</v>
      </c>
      <c r="M3234" s="37">
        <v>0.77293008565902699</v>
      </c>
      <c r="N3234" s="37">
        <v>10.664511680603001</v>
      </c>
      <c r="O3234" s="37">
        <v>0</v>
      </c>
      <c r="P3234" s="37">
        <v>0</v>
      </c>
      <c r="Q3234" s="37">
        <v>1.32539607584476E-2</v>
      </c>
      <c r="R3234" s="37">
        <v>25</v>
      </c>
      <c r="S3234" s="37">
        <v>1.03721582889557</v>
      </c>
      <c r="T3234" s="37">
        <v>987.64849853515602</v>
      </c>
      <c r="U3234" s="37">
        <v>10.303226470947299</v>
      </c>
      <c r="V3234" s="13"/>
      <c r="W3234" s="13"/>
      <c r="X3234" s="13"/>
      <c r="Y3234" s="13"/>
      <c r="Z3234" s="13"/>
      <c r="AA3234" s="13"/>
    </row>
    <row r="3235" spans="1:27" ht="15.75" customHeight="1" x14ac:dyDescent="0.2">
      <c r="A3235" s="13"/>
      <c r="B3235" s="37" t="str">
        <f>"CRS25WT72M21280"</f>
        <v>CRS25WT72M21280</v>
      </c>
      <c r="C3235" s="38">
        <v>45932</v>
      </c>
      <c r="D3235" s="37" t="s">
        <v>845</v>
      </c>
      <c r="E3235" s="37" t="s">
        <v>62</v>
      </c>
      <c r="F3235" s="37">
        <v>219</v>
      </c>
      <c r="G3235" s="37">
        <v>4</v>
      </c>
      <c r="H3235" s="37">
        <v>219.48985290527301</v>
      </c>
      <c r="I3235" s="37">
        <v>5.6311912536621103</v>
      </c>
      <c r="J3235" s="37">
        <v>49.656623840332003</v>
      </c>
      <c r="K3235" s="37">
        <v>5.2384076118469203</v>
      </c>
      <c r="L3235" s="37">
        <v>41.900112152099602</v>
      </c>
      <c r="M3235" s="37">
        <v>0.78494095802307096</v>
      </c>
      <c r="N3235" s="37">
        <v>10.678173065185501</v>
      </c>
      <c r="O3235" s="37">
        <v>0</v>
      </c>
      <c r="P3235" s="37">
        <v>0</v>
      </c>
      <c r="Q3235" s="37">
        <v>1.31758423522115E-2</v>
      </c>
      <c r="R3235" s="37">
        <v>25</v>
      </c>
      <c r="S3235" s="37">
        <v>1.02156233787537</v>
      </c>
      <c r="T3235" s="37">
        <v>989.33264160156295</v>
      </c>
      <c r="U3235" s="37">
        <v>10.476966857910201</v>
      </c>
      <c r="V3235" s="13"/>
      <c r="W3235" s="13"/>
      <c r="X3235" s="13"/>
      <c r="Y3235" s="13"/>
      <c r="Z3235" s="13"/>
      <c r="AA3235" s="13"/>
    </row>
    <row r="3236" spans="1:27" ht="15.75" customHeight="1" x14ac:dyDescent="0.2">
      <c r="A3236" s="13"/>
      <c r="B3236" s="37" t="str">
        <f>"CRS25WT72M21281"</f>
        <v>CRS25WT72M21281</v>
      </c>
      <c r="C3236" s="38">
        <v>45932</v>
      </c>
      <c r="D3236" s="37" t="s">
        <v>846</v>
      </c>
      <c r="E3236" s="37" t="s">
        <v>62</v>
      </c>
      <c r="F3236" s="37">
        <v>216</v>
      </c>
      <c r="G3236" s="37">
        <v>4</v>
      </c>
      <c r="H3236" s="37">
        <v>216.31120300293</v>
      </c>
      <c r="I3236" s="37">
        <v>5.4719510078430202</v>
      </c>
      <c r="J3236" s="37">
        <v>49.743927001953097</v>
      </c>
      <c r="K3236" s="37">
        <v>5.1560153961181596</v>
      </c>
      <c r="L3236" s="37">
        <v>41.953170776367202</v>
      </c>
      <c r="M3236" s="37">
        <v>0.79468816518783603</v>
      </c>
      <c r="N3236" s="37">
        <v>10.523531913757299</v>
      </c>
      <c r="O3236" s="37">
        <v>0</v>
      </c>
      <c r="P3236" s="37">
        <v>0</v>
      </c>
      <c r="Q3236" s="37">
        <v>2.3014010861515999E-2</v>
      </c>
      <c r="R3236" s="37">
        <v>25</v>
      </c>
      <c r="S3236" s="37">
        <v>1.04112112522125</v>
      </c>
      <c r="T3236" s="37">
        <v>1000.14434814453</v>
      </c>
      <c r="U3236" s="37">
        <v>10.5434818267822</v>
      </c>
      <c r="V3236" s="13"/>
      <c r="W3236" s="13"/>
      <c r="X3236" s="13"/>
      <c r="Y3236" s="13"/>
      <c r="Z3236" s="13"/>
      <c r="AA3236" s="13"/>
    </row>
    <row r="3237" spans="1:27" ht="15.75" customHeight="1" x14ac:dyDescent="0.2">
      <c r="A3237" s="13"/>
      <c r="B3237" s="37" t="str">
        <f>"CRS25WT72M21282"</f>
        <v>CRS25WT72M21282</v>
      </c>
      <c r="C3237" s="38">
        <v>45932</v>
      </c>
      <c r="D3237" s="37" t="s">
        <v>847</v>
      </c>
      <c r="E3237" s="37" t="s">
        <v>62</v>
      </c>
      <c r="F3237" s="37">
        <v>218</v>
      </c>
      <c r="G3237" s="37">
        <v>4</v>
      </c>
      <c r="H3237" s="37">
        <v>218.54881286621099</v>
      </c>
      <c r="I3237" s="37">
        <v>5.29034519195557</v>
      </c>
      <c r="J3237" s="37">
        <v>49.528488159179702</v>
      </c>
      <c r="K3237" s="37">
        <v>5.2230710983276403</v>
      </c>
      <c r="L3237" s="37">
        <v>41.842971801757798</v>
      </c>
      <c r="M3237" s="37">
        <v>0.83408319950103804</v>
      </c>
      <c r="N3237" s="37">
        <v>10.6323919296265</v>
      </c>
      <c r="O3237" s="37">
        <v>0</v>
      </c>
      <c r="P3237" s="37">
        <v>0</v>
      </c>
      <c r="Q3237" s="37">
        <v>1.16074522957206E-2</v>
      </c>
      <c r="R3237" s="37">
        <v>25</v>
      </c>
      <c r="S3237" s="37">
        <v>1.0228255987167401</v>
      </c>
      <c r="T3237" s="37">
        <v>1007.03424072266</v>
      </c>
      <c r="U3237" s="37">
        <v>10.8805932998657</v>
      </c>
      <c r="V3237" s="13"/>
      <c r="W3237" s="13"/>
      <c r="X3237" s="13"/>
      <c r="Y3237" s="13"/>
      <c r="Z3237" s="13"/>
      <c r="AA3237" s="13"/>
    </row>
    <row r="3238" spans="1:27" ht="15.75" customHeight="1" x14ac:dyDescent="0.2">
      <c r="A3238" s="13"/>
      <c r="B3238" s="37" t="str">
        <f>"CRS25WT72M21283"</f>
        <v>CRS25WT72M21283</v>
      </c>
      <c r="C3238" s="38">
        <v>45932</v>
      </c>
      <c r="D3238" s="37" t="s">
        <v>848</v>
      </c>
      <c r="E3238" s="37" t="s">
        <v>62</v>
      </c>
      <c r="F3238" s="37">
        <v>214</v>
      </c>
      <c r="G3238" s="37">
        <v>4</v>
      </c>
      <c r="H3238" s="37">
        <v>214.95040893554699</v>
      </c>
      <c r="I3238" s="37">
        <v>5.5581650733947798</v>
      </c>
      <c r="J3238" s="37">
        <v>49.552207946777301</v>
      </c>
      <c r="K3238" s="37">
        <v>5.1435956954956099</v>
      </c>
      <c r="L3238" s="37">
        <v>41.789913177490199</v>
      </c>
      <c r="M3238" s="37">
        <v>0.78044772148132302</v>
      </c>
      <c r="N3238" s="37">
        <v>10.457329750061</v>
      </c>
      <c r="O3238" s="37">
        <v>0</v>
      </c>
      <c r="P3238" s="37">
        <v>0</v>
      </c>
      <c r="Q3238" s="37">
        <v>1.16074522957206E-2</v>
      </c>
      <c r="R3238" s="37">
        <v>25</v>
      </c>
      <c r="S3238" s="37">
        <v>1.03633880615234</v>
      </c>
      <c r="T3238" s="37">
        <v>1004.06274414063</v>
      </c>
      <c r="U3238" s="37">
        <v>10.6597681045532</v>
      </c>
      <c r="V3238" s="13"/>
      <c r="W3238" s="13"/>
      <c r="X3238" s="13"/>
      <c r="Y3238" s="13"/>
      <c r="Z3238" s="13"/>
      <c r="AA3238" s="13"/>
    </row>
    <row r="3239" spans="1:27" ht="15.75" customHeight="1" x14ac:dyDescent="0.2">
      <c r="A3239" s="13"/>
      <c r="B3239" s="37" t="str">
        <f>"CRS25WT72M21284"</f>
        <v>CRS25WT72M21284</v>
      </c>
      <c r="C3239" s="38">
        <v>45932</v>
      </c>
      <c r="D3239" s="37" t="s">
        <v>849</v>
      </c>
      <c r="E3239" s="37" t="s">
        <v>62</v>
      </c>
      <c r="F3239" s="37">
        <v>215</v>
      </c>
      <c r="G3239" s="37">
        <v>4</v>
      </c>
      <c r="H3239" s="37">
        <v>215.197265625</v>
      </c>
      <c r="I3239" s="37">
        <v>5.6145343780517596</v>
      </c>
      <c r="J3239" s="37">
        <v>49.646774291992202</v>
      </c>
      <c r="K3239" s="37">
        <v>5.1359591484069798</v>
      </c>
      <c r="L3239" s="37">
        <v>41.900112152099602</v>
      </c>
      <c r="M3239" s="37">
        <v>0.77202606201171897</v>
      </c>
      <c r="N3239" s="37">
        <v>10.4693393707275</v>
      </c>
      <c r="O3239" s="37">
        <v>0</v>
      </c>
      <c r="P3239" s="37">
        <v>0</v>
      </c>
      <c r="Q3239" s="37">
        <v>2.3014016449451401E-2</v>
      </c>
      <c r="R3239" s="37">
        <v>25</v>
      </c>
      <c r="S3239" s="37">
        <v>1.0421681404113801</v>
      </c>
      <c r="T3239" s="37">
        <v>1004.61590576172</v>
      </c>
      <c r="U3239" s="37">
        <v>10.5662231445313</v>
      </c>
      <c r="V3239" s="13"/>
      <c r="W3239" s="13"/>
      <c r="X3239" s="13"/>
      <c r="Y3239" s="13"/>
      <c r="Z3239" s="13"/>
      <c r="AA3239" s="13"/>
    </row>
    <row r="3240" spans="1:27" ht="15.75" customHeight="1" x14ac:dyDescent="0.2">
      <c r="A3240" s="13"/>
      <c r="B3240" s="37" t="str">
        <f>"CRS25WT72M21285"</f>
        <v>CRS25WT72M21285</v>
      </c>
      <c r="C3240" s="38">
        <v>45932</v>
      </c>
      <c r="D3240" s="37" t="s">
        <v>850</v>
      </c>
      <c r="E3240" s="37" t="s">
        <v>62</v>
      </c>
      <c r="F3240" s="37">
        <v>220</v>
      </c>
      <c r="G3240" s="37">
        <v>4</v>
      </c>
      <c r="H3240" s="37">
        <v>220.412185668945</v>
      </c>
      <c r="I3240" s="37">
        <v>5.5715837478637704</v>
      </c>
      <c r="J3240" s="37">
        <v>49.719528198242202</v>
      </c>
      <c r="K3240" s="37">
        <v>5.2334012985229501</v>
      </c>
      <c r="L3240" s="37">
        <v>42.116428375244098</v>
      </c>
      <c r="M3240" s="37">
        <v>0.79566442966461204</v>
      </c>
      <c r="N3240" s="37">
        <v>10.7230443954468</v>
      </c>
      <c r="O3240" s="37">
        <v>0</v>
      </c>
      <c r="P3240" s="37">
        <v>0</v>
      </c>
      <c r="Q3240" s="37">
        <v>1.07939597219229E-2</v>
      </c>
      <c r="R3240" s="37">
        <v>25</v>
      </c>
      <c r="S3240" s="37">
        <v>0.89751809835434004</v>
      </c>
      <c r="T3240" s="37">
        <v>1002.34533691406</v>
      </c>
      <c r="U3240" s="37">
        <v>10.697883605956999</v>
      </c>
      <c r="V3240" s="13"/>
      <c r="W3240" s="13"/>
      <c r="X3240" s="13"/>
      <c r="Y3240" s="13"/>
      <c r="Z3240" s="13"/>
      <c r="AA3240" s="13"/>
    </row>
    <row r="3241" spans="1:27" ht="15.75" customHeight="1" x14ac:dyDescent="0.2">
      <c r="A3241" s="13"/>
      <c r="B3241" s="37" t="str">
        <f>"CRS25WT72M21286"</f>
        <v>CRS25WT72M21286</v>
      </c>
      <c r="C3241" s="38">
        <v>45932</v>
      </c>
      <c r="D3241" s="37" t="s">
        <v>280</v>
      </c>
      <c r="E3241" s="37" t="s">
        <v>62</v>
      </c>
      <c r="F3241" s="37">
        <v>221</v>
      </c>
      <c r="G3241" s="37">
        <v>4</v>
      </c>
      <c r="H3241" s="37">
        <v>221.76902770996099</v>
      </c>
      <c r="I3241" s="37">
        <v>5.5930819511413601</v>
      </c>
      <c r="J3241" s="37">
        <v>50.049365997314503</v>
      </c>
      <c r="K3241" s="37">
        <v>5.2158303260803196</v>
      </c>
      <c r="L3241" s="37">
        <v>42.5184516906738</v>
      </c>
      <c r="M3241" s="37">
        <v>0.79222971200943004</v>
      </c>
      <c r="N3241" s="37">
        <v>10.789054870605501</v>
      </c>
      <c r="O3241" s="37">
        <v>0</v>
      </c>
      <c r="P3241" s="37">
        <v>0</v>
      </c>
      <c r="Q3241" s="37">
        <v>1.60316880792379E-2</v>
      </c>
      <c r="R3241" s="37">
        <v>25</v>
      </c>
      <c r="S3241" s="37">
        <v>0.961198329925537</v>
      </c>
      <c r="T3241" s="37">
        <v>1003.72741699219</v>
      </c>
      <c r="U3241" s="37">
        <v>10.614281654357899</v>
      </c>
      <c r="V3241" s="13"/>
      <c r="W3241" s="13"/>
      <c r="X3241" s="13"/>
      <c r="Y3241" s="13"/>
      <c r="Z3241" s="13"/>
      <c r="AA3241" s="13"/>
    </row>
    <row r="3242" spans="1:27" ht="15.75" customHeight="1" x14ac:dyDescent="0.2">
      <c r="A3242" s="13"/>
      <c r="B3242" s="37" t="str">
        <f>"CRS25WT72M21287"</f>
        <v>CRS25WT72M21287</v>
      </c>
      <c r="C3242" s="38">
        <v>45932</v>
      </c>
      <c r="D3242" s="37" t="s">
        <v>851</v>
      </c>
      <c r="E3242" s="37" t="s">
        <v>62</v>
      </c>
      <c r="F3242" s="37">
        <v>225</v>
      </c>
      <c r="G3242" s="37">
        <v>4</v>
      </c>
      <c r="H3242" s="37">
        <v>225.39854431152301</v>
      </c>
      <c r="I3242" s="37">
        <v>5.4856414794921902</v>
      </c>
      <c r="J3242" s="37">
        <v>49.917648315429702</v>
      </c>
      <c r="K3242" s="37">
        <v>5.3024659156799299</v>
      </c>
      <c r="L3242" s="37">
        <v>42.508247375488303</v>
      </c>
      <c r="M3242" s="37">
        <v>0.82313215732574496</v>
      </c>
      <c r="N3242" s="37">
        <v>10.965630531311</v>
      </c>
      <c r="O3242" s="37">
        <v>0</v>
      </c>
      <c r="P3242" s="37">
        <v>0</v>
      </c>
      <c r="Q3242" s="37">
        <v>2.2703373804688499E-2</v>
      </c>
      <c r="R3242" s="37">
        <v>25</v>
      </c>
      <c r="S3242" s="37">
        <v>0.93558710813522294</v>
      </c>
      <c r="T3242" s="37">
        <v>998.87561035156295</v>
      </c>
      <c r="U3242" s="37">
        <v>10.5676975250244</v>
      </c>
      <c r="V3242" s="13"/>
      <c r="W3242" s="13"/>
      <c r="X3242" s="13"/>
      <c r="Y3242" s="13"/>
      <c r="Z3242" s="13"/>
      <c r="AA3242" s="13"/>
    </row>
    <row r="3243" spans="1:27" ht="15.75" customHeight="1" x14ac:dyDescent="0.2">
      <c r="A3243" s="13"/>
      <c r="B3243" s="37" t="str">
        <f>"CRS25WT72M21288"</f>
        <v>CRS25WT72M21288</v>
      </c>
      <c r="C3243" s="38">
        <v>45932</v>
      </c>
      <c r="D3243" s="37" t="s">
        <v>852</v>
      </c>
      <c r="E3243" s="37" t="s">
        <v>62</v>
      </c>
      <c r="F3243" s="37">
        <v>224</v>
      </c>
      <c r="G3243" s="37">
        <v>4</v>
      </c>
      <c r="H3243" s="37">
        <v>224.79742431640599</v>
      </c>
      <c r="I3243" s="37">
        <v>5.5803852081298801</v>
      </c>
      <c r="J3243" s="37">
        <v>49.699104309082003</v>
      </c>
      <c r="K3243" s="37">
        <v>5.3277134895324698</v>
      </c>
      <c r="L3243" s="37">
        <v>42.193973541259801</v>
      </c>
      <c r="M3243" s="37">
        <v>0.81054770946502697</v>
      </c>
      <c r="N3243" s="37">
        <v>10.9363861083984</v>
      </c>
      <c r="O3243" s="37">
        <v>0</v>
      </c>
      <c r="P3243" s="37">
        <v>0</v>
      </c>
      <c r="Q3243" s="37">
        <v>1.5406745485961401E-2</v>
      </c>
      <c r="R3243" s="37">
        <v>25</v>
      </c>
      <c r="S3243" s="37">
        <v>0.91297376155853305</v>
      </c>
      <c r="T3243" s="37">
        <v>986.97351074218795</v>
      </c>
      <c r="U3243" s="37">
        <v>10.5541830062866</v>
      </c>
      <c r="V3243" s="13"/>
      <c r="W3243" s="13"/>
      <c r="X3243" s="13"/>
      <c r="Y3243" s="13"/>
      <c r="Z3243" s="13"/>
      <c r="AA3243" s="13"/>
    </row>
    <row r="3244" spans="1:27" ht="15.75" customHeight="1" x14ac:dyDescent="0.2">
      <c r="A3244" s="13"/>
      <c r="B3244" s="37" t="str">
        <f>"CRS25WT72M21289"</f>
        <v>CRS25WT72M21289</v>
      </c>
      <c r="C3244" s="38">
        <v>45932</v>
      </c>
      <c r="D3244" s="37" t="s">
        <v>853</v>
      </c>
      <c r="E3244" s="37" t="s">
        <v>62</v>
      </c>
      <c r="F3244" s="37">
        <v>225</v>
      </c>
      <c r="G3244" s="37">
        <v>4</v>
      </c>
      <c r="H3244" s="37">
        <v>225.03109741210901</v>
      </c>
      <c r="I3244" s="37">
        <v>5.65022850036621</v>
      </c>
      <c r="J3244" s="37">
        <v>49.836776733398402</v>
      </c>
      <c r="K3244" s="37">
        <v>5.29636430740356</v>
      </c>
      <c r="L3244" s="37">
        <v>42.487842559814503</v>
      </c>
      <c r="M3244" s="37">
        <v>0.79914683103561401</v>
      </c>
      <c r="N3244" s="37">
        <v>10.9477548599243</v>
      </c>
      <c r="O3244" s="37">
        <v>0</v>
      </c>
      <c r="P3244" s="37">
        <v>0</v>
      </c>
      <c r="Q3244" s="37">
        <v>1.15879215300083E-2</v>
      </c>
      <c r="R3244" s="37">
        <v>25</v>
      </c>
      <c r="S3244" s="37">
        <v>0.93146711587905895</v>
      </c>
      <c r="T3244" s="37">
        <v>992.07360839843795</v>
      </c>
      <c r="U3244" s="37">
        <v>10.393102645874</v>
      </c>
      <c r="V3244" s="13"/>
      <c r="W3244" s="13"/>
      <c r="X3244" s="13"/>
      <c r="Y3244" s="13"/>
      <c r="Z3244" s="13"/>
      <c r="AA3244" s="13"/>
    </row>
    <row r="3245" spans="1:27" ht="15.75" customHeight="1" x14ac:dyDescent="0.2">
      <c r="A3245" s="13"/>
      <c r="B3245" s="37" t="str">
        <f>"CRS25WT72M21290"</f>
        <v>CRS25WT72M21290</v>
      </c>
      <c r="C3245" s="38">
        <v>45932</v>
      </c>
      <c r="D3245" s="37" t="s">
        <v>854</v>
      </c>
      <c r="E3245" s="37" t="s">
        <v>62</v>
      </c>
      <c r="F3245" s="37">
        <v>214</v>
      </c>
      <c r="G3245" s="37">
        <v>4</v>
      </c>
      <c r="H3245" s="37">
        <v>214.96612548828099</v>
      </c>
      <c r="I3245" s="37">
        <v>5.5041384696960396</v>
      </c>
      <c r="J3245" s="37">
        <v>49.737579345703097</v>
      </c>
      <c r="K3245" s="37">
        <v>5.0816855430603001</v>
      </c>
      <c r="L3245" s="37">
        <v>42.302131652832003</v>
      </c>
      <c r="M3245" s="37">
        <v>0.785228490829468</v>
      </c>
      <c r="N3245" s="37">
        <v>10.4580945968628</v>
      </c>
      <c r="O3245" s="37">
        <v>0</v>
      </c>
      <c r="P3245" s="37">
        <v>0</v>
      </c>
      <c r="Q3245" s="37">
        <v>1.60280298441648E-2</v>
      </c>
      <c r="R3245" s="37">
        <v>25</v>
      </c>
      <c r="S3245" s="37">
        <v>0.97156524658203103</v>
      </c>
      <c r="T3245" s="37">
        <v>1012.70281982422</v>
      </c>
      <c r="U3245" s="37">
        <v>10.4474143981934</v>
      </c>
      <c r="V3245" s="13"/>
      <c r="W3245" s="13"/>
      <c r="X3245" s="13"/>
      <c r="Y3245" s="13"/>
      <c r="Z3245" s="13"/>
      <c r="AA3245" s="13"/>
    </row>
    <row r="3246" spans="1:27" ht="15.75" customHeight="1" x14ac:dyDescent="0.2">
      <c r="A3246" s="13"/>
      <c r="B3246" s="37" t="str">
        <f>"CRS25WT72M21291"</f>
        <v>CRS25WT72M21291</v>
      </c>
      <c r="C3246" s="38">
        <v>45932</v>
      </c>
      <c r="D3246" s="37" t="s">
        <v>855</v>
      </c>
      <c r="E3246" s="37" t="s">
        <v>62</v>
      </c>
      <c r="F3246" s="37">
        <v>216</v>
      </c>
      <c r="G3246" s="37">
        <v>4</v>
      </c>
      <c r="H3246" s="37">
        <v>216.92170715332</v>
      </c>
      <c r="I3246" s="37">
        <v>5.4194927215576199</v>
      </c>
      <c r="J3246" s="37">
        <v>49.635227203369098</v>
      </c>
      <c r="K3246" s="37">
        <v>5.1477808952331499</v>
      </c>
      <c r="L3246" s="37">
        <v>42.138874053955099</v>
      </c>
      <c r="M3246" s="37">
        <v>0.80640715360641502</v>
      </c>
      <c r="N3246" s="37">
        <v>10.5532331466675</v>
      </c>
      <c r="O3246" s="37">
        <v>0</v>
      </c>
      <c r="P3246" s="37">
        <v>0</v>
      </c>
      <c r="Q3246" s="37">
        <v>1.3253965415060499E-2</v>
      </c>
      <c r="R3246" s="37">
        <v>25</v>
      </c>
      <c r="S3246" s="37">
        <v>0.98034358024597201</v>
      </c>
      <c r="T3246" s="37">
        <v>1005.21783447266</v>
      </c>
      <c r="U3246" s="37">
        <v>10.4249277114868</v>
      </c>
      <c r="V3246" s="13"/>
      <c r="W3246" s="13"/>
      <c r="X3246" s="13"/>
      <c r="Y3246" s="13"/>
      <c r="Z3246" s="13"/>
      <c r="AA3246" s="13"/>
    </row>
    <row r="3247" spans="1:27" ht="15.75" customHeight="1" x14ac:dyDescent="0.2">
      <c r="A3247" s="13"/>
      <c r="B3247" s="37" t="str">
        <f>"CRS25WT72M21292"</f>
        <v>CRS25WT72M21292</v>
      </c>
      <c r="C3247" s="38">
        <v>45932</v>
      </c>
      <c r="D3247" s="37" t="s">
        <v>856</v>
      </c>
      <c r="E3247" s="37" t="s">
        <v>62</v>
      </c>
      <c r="F3247" s="37">
        <v>215</v>
      </c>
      <c r="G3247" s="37">
        <v>4</v>
      </c>
      <c r="H3247" s="37">
        <v>215.30755615234401</v>
      </c>
      <c r="I3247" s="37">
        <v>5.3894977569580096</v>
      </c>
      <c r="J3247" s="37">
        <v>49.661796569824197</v>
      </c>
      <c r="K3247" s="37">
        <v>5.10650730133057</v>
      </c>
      <c r="L3247" s="37">
        <v>42.163368225097699</v>
      </c>
      <c r="M3247" s="37">
        <v>0.80443054437637296</v>
      </c>
      <c r="N3247" s="37">
        <v>10.4747047424316</v>
      </c>
      <c r="O3247" s="37">
        <v>0</v>
      </c>
      <c r="P3247" s="37">
        <v>0</v>
      </c>
      <c r="Q3247" s="37">
        <v>1.0803725570440299E-2</v>
      </c>
      <c r="R3247" s="37">
        <v>25</v>
      </c>
      <c r="S3247" s="37">
        <v>0.95950567722320601</v>
      </c>
      <c r="T3247" s="37">
        <v>1007.15014648438</v>
      </c>
      <c r="U3247" s="37">
        <v>10.3642129898071</v>
      </c>
      <c r="V3247" s="13"/>
      <c r="W3247" s="13"/>
      <c r="X3247" s="13"/>
      <c r="Y3247" s="13"/>
      <c r="Z3247" s="13"/>
      <c r="AA3247" s="13"/>
    </row>
    <row r="3248" spans="1:27" ht="15.75" customHeight="1" x14ac:dyDescent="0.2">
      <c r="A3248" s="13"/>
      <c r="B3248" s="37" t="str">
        <f>"CRS25WT72M21293"</f>
        <v>CRS25WT72M21293</v>
      </c>
      <c r="C3248" s="38">
        <v>45932</v>
      </c>
      <c r="D3248" s="37" t="s">
        <v>857</v>
      </c>
      <c r="E3248" s="37" t="s">
        <v>62</v>
      </c>
      <c r="F3248" s="37">
        <v>214</v>
      </c>
      <c r="G3248" s="37">
        <v>4</v>
      </c>
      <c r="H3248" s="37">
        <v>214.31068420410199</v>
      </c>
      <c r="I3248" s="37">
        <v>5.5687837600707999</v>
      </c>
      <c r="J3248" s="37">
        <v>49.646442413330099</v>
      </c>
      <c r="K3248" s="37">
        <v>5.1113147735595703</v>
      </c>
      <c r="L3248" s="37">
        <v>41.928684234619098</v>
      </c>
      <c r="M3248" s="37">
        <v>0.77516710758209195</v>
      </c>
      <c r="N3248" s="37">
        <v>10.426206588745099</v>
      </c>
      <c r="O3248" s="37">
        <v>0</v>
      </c>
      <c r="P3248" s="37">
        <v>0</v>
      </c>
      <c r="Q3248" s="37">
        <v>1.4126751571893701E-2</v>
      </c>
      <c r="R3248" s="37">
        <v>25</v>
      </c>
      <c r="S3248" s="37">
        <v>1.01435542106628</v>
      </c>
      <c r="T3248" s="37">
        <v>1002.82513427734</v>
      </c>
      <c r="U3248" s="37">
        <v>10.4598598480225</v>
      </c>
      <c r="V3248" s="13"/>
      <c r="W3248" s="13"/>
      <c r="X3248" s="13"/>
      <c r="Y3248" s="13"/>
      <c r="Z3248" s="13"/>
      <c r="AA3248" s="13"/>
    </row>
    <row r="3249" spans="1:27" ht="15.75" customHeight="1" x14ac:dyDescent="0.2">
      <c r="A3249" s="13"/>
      <c r="B3249" s="37" t="str">
        <f>"CRS25WT72M21294"</f>
        <v>CRS25WT72M21294</v>
      </c>
      <c r="C3249" s="38">
        <v>45932</v>
      </c>
      <c r="D3249" s="37" t="s">
        <v>858</v>
      </c>
      <c r="E3249" s="37" t="s">
        <v>62</v>
      </c>
      <c r="F3249" s="37">
        <v>215</v>
      </c>
      <c r="G3249" s="37">
        <v>4</v>
      </c>
      <c r="H3249" s="37">
        <v>215.05014038085901</v>
      </c>
      <c r="I3249" s="37">
        <v>5.6729087829589799</v>
      </c>
      <c r="J3249" s="37">
        <v>49.797447204589801</v>
      </c>
      <c r="K3249" s="37">
        <v>5.1140160560607901</v>
      </c>
      <c r="L3249" s="37">
        <v>42.051124572753899</v>
      </c>
      <c r="M3249" s="37">
        <v>0.76124918460845903</v>
      </c>
      <c r="N3249" s="37">
        <v>10.462181091308601</v>
      </c>
      <c r="O3249" s="37">
        <v>0</v>
      </c>
      <c r="P3249" s="37">
        <v>0</v>
      </c>
      <c r="Q3249" s="37">
        <v>1.6031753271818199E-2</v>
      </c>
      <c r="R3249" s="37">
        <v>25</v>
      </c>
      <c r="S3249" s="37">
        <v>1.0219537019729601</v>
      </c>
      <c r="T3249" s="37">
        <v>1002.18725585938</v>
      </c>
      <c r="U3249" s="37">
        <v>10.4443454742432</v>
      </c>
      <c r="V3249" s="13"/>
      <c r="W3249" s="13"/>
      <c r="X3249" s="13"/>
      <c r="Y3249" s="13"/>
      <c r="Z3249" s="13"/>
      <c r="AA3249" s="13"/>
    </row>
    <row r="3250" spans="1:27" ht="15.75" customHeight="1" x14ac:dyDescent="0.2">
      <c r="A3250" s="13"/>
      <c r="B3250" s="37" t="str">
        <f>"CRS25WT72M21295"</f>
        <v>CRS25WT72M21295</v>
      </c>
      <c r="C3250" s="38">
        <v>45932</v>
      </c>
      <c r="D3250" s="37" t="s">
        <v>859</v>
      </c>
      <c r="E3250" s="37" t="s">
        <v>62</v>
      </c>
      <c r="F3250" s="37">
        <v>218</v>
      </c>
      <c r="G3250" s="37">
        <v>4</v>
      </c>
      <c r="H3250" s="37">
        <v>218.99987792968801</v>
      </c>
      <c r="I3250" s="37">
        <v>5.3523287773132298</v>
      </c>
      <c r="J3250" s="37">
        <v>49.571006774902301</v>
      </c>
      <c r="K3250" s="37">
        <v>5.2310442924499503</v>
      </c>
      <c r="L3250" s="37">
        <v>41.865421295166001</v>
      </c>
      <c r="M3250" s="37">
        <v>0.82541686296463002</v>
      </c>
      <c r="N3250" s="37">
        <v>10.654335975646999</v>
      </c>
      <c r="O3250" s="37">
        <v>0</v>
      </c>
      <c r="P3250" s="37">
        <v>0</v>
      </c>
      <c r="Q3250" s="37">
        <v>1.2063490226864799E-2</v>
      </c>
      <c r="R3250" s="37">
        <v>25</v>
      </c>
      <c r="S3250" s="37">
        <v>1.0049786567687999</v>
      </c>
      <c r="T3250" s="37">
        <v>990.24328613281295</v>
      </c>
      <c r="U3250" s="37">
        <v>10.473880767822299</v>
      </c>
      <c r="V3250" s="13"/>
      <c r="W3250" s="13"/>
      <c r="X3250" s="13"/>
      <c r="Y3250" s="13"/>
      <c r="Z3250" s="13"/>
      <c r="AA3250" s="13"/>
    </row>
    <row r="3251" spans="1:27" ht="15.75" customHeight="1" x14ac:dyDescent="0.2">
      <c r="A3251" s="13"/>
      <c r="B3251" s="37" t="str">
        <f>"CRS25WT72M21296"</f>
        <v>CRS25WT72M21296</v>
      </c>
      <c r="C3251" s="38">
        <v>45932</v>
      </c>
      <c r="D3251" s="37" t="s">
        <v>860</v>
      </c>
      <c r="E3251" s="37" t="s">
        <v>62</v>
      </c>
      <c r="F3251" s="37">
        <v>214</v>
      </c>
      <c r="G3251" s="37">
        <v>4</v>
      </c>
      <c r="H3251" s="37">
        <v>214.56805419921901</v>
      </c>
      <c r="I3251" s="37">
        <v>5.4779949188232404</v>
      </c>
      <c r="J3251" s="37">
        <v>49.811931610107401</v>
      </c>
      <c r="K3251" s="37">
        <v>5.10577297210693</v>
      </c>
      <c r="L3251" s="37">
        <v>42.0245971679688</v>
      </c>
      <c r="M3251" s="37">
        <v>0.78633946180343595</v>
      </c>
      <c r="N3251" s="37">
        <v>10.438728332519499</v>
      </c>
      <c r="O3251" s="37">
        <v>0</v>
      </c>
      <c r="P3251" s="37">
        <v>0</v>
      </c>
      <c r="Q3251" s="37">
        <v>1.2056048028171101E-2</v>
      </c>
      <c r="R3251" s="37">
        <v>25</v>
      </c>
      <c r="S3251" s="37">
        <v>1.03646647930145</v>
      </c>
      <c r="T3251" s="37">
        <v>1003.0595703125</v>
      </c>
      <c r="U3251" s="37">
        <v>10.3707008361816</v>
      </c>
      <c r="V3251" s="13"/>
      <c r="W3251" s="13"/>
      <c r="X3251" s="13"/>
      <c r="Y3251" s="13"/>
      <c r="Z3251" s="13"/>
      <c r="AA3251" s="13"/>
    </row>
    <row r="3252" spans="1:27" ht="15.75" customHeight="1" x14ac:dyDescent="0.2">
      <c r="A3252" s="13"/>
      <c r="B3252" s="37" t="str">
        <f>"CRS25WT72M21298"</f>
        <v>CRS25WT72M21298</v>
      </c>
      <c r="C3252" s="38">
        <v>45932</v>
      </c>
      <c r="D3252" s="37" t="s">
        <v>861</v>
      </c>
      <c r="E3252" s="37" t="s">
        <v>62</v>
      </c>
      <c r="F3252" s="37">
        <v>213</v>
      </c>
      <c r="G3252" s="37">
        <v>4</v>
      </c>
      <c r="H3252" s="37">
        <v>213.35661315918</v>
      </c>
      <c r="I3252" s="37">
        <v>5.7232971191406303</v>
      </c>
      <c r="J3252" s="37">
        <v>49.745815277099602</v>
      </c>
      <c r="K3252" s="37">
        <v>5.0880646705627397</v>
      </c>
      <c r="L3252" s="37">
        <v>41.932762145996101</v>
      </c>
      <c r="M3252" s="37">
        <v>0.74938201904296897</v>
      </c>
      <c r="N3252" s="37">
        <v>10.3797912597656</v>
      </c>
      <c r="O3252" s="37">
        <v>0</v>
      </c>
      <c r="P3252" s="37">
        <v>0</v>
      </c>
      <c r="Q3252" s="37">
        <v>1.20560573413968E-2</v>
      </c>
      <c r="R3252" s="37">
        <v>25</v>
      </c>
      <c r="S3252" s="37">
        <v>0.96700847148895297</v>
      </c>
      <c r="T3252" s="37">
        <v>1003.51995849609</v>
      </c>
      <c r="U3252" s="37">
        <v>10.414031028747599</v>
      </c>
      <c r="V3252" s="13"/>
      <c r="W3252" s="13"/>
      <c r="X3252" s="13"/>
      <c r="Y3252" s="13"/>
      <c r="Z3252" s="13"/>
      <c r="AA3252" s="13"/>
    </row>
    <row r="3253" spans="1:27" ht="15.75" customHeight="1" x14ac:dyDescent="0.2">
      <c r="A3253" s="13"/>
      <c r="B3253" s="37" t="str">
        <f>"CRS25WT72M21299"</f>
        <v>CRS25WT72M21299</v>
      </c>
      <c r="C3253" s="38">
        <v>45932</v>
      </c>
      <c r="D3253" s="37" t="s">
        <v>862</v>
      </c>
      <c r="E3253" s="37" t="s">
        <v>62</v>
      </c>
      <c r="F3253" s="37">
        <v>214</v>
      </c>
      <c r="G3253" s="37">
        <v>4</v>
      </c>
      <c r="H3253" s="37">
        <v>214.87614440918</v>
      </c>
      <c r="I3253" s="37">
        <v>5.6674776077270499</v>
      </c>
      <c r="J3253" s="37">
        <v>49.777717590332003</v>
      </c>
      <c r="K3253" s="37">
        <v>5.1178264617919904</v>
      </c>
      <c r="L3253" s="37">
        <v>41.9858207702637</v>
      </c>
      <c r="M3253" s="37">
        <v>0.76166397333145097</v>
      </c>
      <c r="N3253" s="37">
        <v>10.4537162780762</v>
      </c>
      <c r="O3253" s="37">
        <v>0</v>
      </c>
      <c r="P3253" s="37">
        <v>0</v>
      </c>
      <c r="Q3253" s="37">
        <v>1.5396979637444E-2</v>
      </c>
      <c r="R3253" s="37">
        <v>25</v>
      </c>
      <c r="S3253" s="37">
        <v>1.02320337295532</v>
      </c>
      <c r="T3253" s="37">
        <v>1002.25604248047</v>
      </c>
      <c r="U3253" s="37">
        <v>10.4117937088013</v>
      </c>
      <c r="V3253" s="13"/>
      <c r="W3253" s="13"/>
      <c r="X3253" s="13"/>
      <c r="Y3253" s="13"/>
      <c r="Z3253" s="13"/>
      <c r="AA3253" s="13"/>
    </row>
    <row r="3254" spans="1:27" ht="15.75" customHeight="1" x14ac:dyDescent="0.2">
      <c r="A3254" s="13"/>
      <c r="B3254" s="37" t="str">
        <f>"CRS25WT72M21300"</f>
        <v>CRS25WT72M21300</v>
      </c>
      <c r="C3254" s="38">
        <v>45932</v>
      </c>
      <c r="D3254" s="37" t="s">
        <v>863</v>
      </c>
      <c r="E3254" s="37" t="s">
        <v>62</v>
      </c>
      <c r="F3254" s="37">
        <v>222</v>
      </c>
      <c r="G3254" s="37">
        <v>4</v>
      </c>
      <c r="H3254" s="37">
        <v>222.15052795410199</v>
      </c>
      <c r="I3254" s="37">
        <v>5.6025896072387704</v>
      </c>
      <c r="J3254" s="37">
        <v>49.689216613769503</v>
      </c>
      <c r="K3254" s="37">
        <v>5.2874855995178196</v>
      </c>
      <c r="L3254" s="37">
        <v>42.014392852783203</v>
      </c>
      <c r="M3254" s="37">
        <v>0.79798805713653598</v>
      </c>
      <c r="N3254" s="37">
        <v>10.807615280151399</v>
      </c>
      <c r="O3254" s="37">
        <v>0</v>
      </c>
      <c r="P3254" s="37">
        <v>0</v>
      </c>
      <c r="Q3254" s="37">
        <v>1.60316880792379E-2</v>
      </c>
      <c r="R3254" s="37">
        <v>25</v>
      </c>
      <c r="S3254" s="37">
        <v>0.94353073835372903</v>
      </c>
      <c r="T3254" s="37">
        <v>982.50604248046898</v>
      </c>
      <c r="U3254" s="37">
        <v>10.5468282699585</v>
      </c>
      <c r="V3254" s="13"/>
      <c r="W3254" s="13"/>
      <c r="X3254" s="13"/>
      <c r="Y3254" s="13"/>
      <c r="Z3254" s="13"/>
      <c r="AA3254" s="13"/>
    </row>
    <row r="3255" spans="1:27" ht="15.75" customHeight="1" x14ac:dyDescent="0.2">
      <c r="A3255" s="13"/>
      <c r="B3255" s="37" t="str">
        <f>"CRS25WT72M21301"</f>
        <v>CRS25WT72M21301</v>
      </c>
      <c r="C3255" s="38">
        <v>45932</v>
      </c>
      <c r="D3255" s="37" t="s">
        <v>864</v>
      </c>
      <c r="E3255" s="37" t="s">
        <v>62</v>
      </c>
      <c r="F3255" s="37">
        <v>214</v>
      </c>
      <c r="G3255" s="37">
        <v>4</v>
      </c>
      <c r="H3255" s="37">
        <v>214.00801086425801</v>
      </c>
      <c r="I3255" s="37">
        <v>5.5859813690185502</v>
      </c>
      <c r="J3255" s="37">
        <v>49.725994110107401</v>
      </c>
      <c r="K3255" s="37">
        <v>5.1033511161804199</v>
      </c>
      <c r="L3255" s="37">
        <v>41.934803009033203</v>
      </c>
      <c r="M3255" s="37">
        <v>0.77045464515686002</v>
      </c>
      <c r="N3255" s="37">
        <v>10.411481857299799</v>
      </c>
      <c r="O3255" s="37">
        <v>0</v>
      </c>
      <c r="P3255" s="37">
        <v>0</v>
      </c>
      <c r="Q3255" s="37">
        <v>1.14384898915887E-2</v>
      </c>
      <c r="R3255" s="37">
        <v>25</v>
      </c>
      <c r="S3255" s="37">
        <v>1.04282343387604</v>
      </c>
      <c r="T3255" s="37">
        <v>1003.03961181641</v>
      </c>
      <c r="U3255" s="37">
        <v>10.416298866271999</v>
      </c>
      <c r="V3255" s="13"/>
      <c r="W3255" s="13"/>
      <c r="X3255" s="13"/>
      <c r="Y3255" s="13"/>
      <c r="Z3255" s="13"/>
      <c r="AA3255" s="13"/>
    </row>
    <row r="3256" spans="1:27" ht="15.75" customHeight="1" x14ac:dyDescent="0.2">
      <c r="A3256" s="13"/>
      <c r="B3256" s="37" t="str">
        <f>"CRS25WT72M21302"</f>
        <v>CRS25WT72M21302</v>
      </c>
      <c r="C3256" s="38">
        <v>45932</v>
      </c>
      <c r="D3256" s="37" t="s">
        <v>865</v>
      </c>
      <c r="E3256" s="37" t="s">
        <v>62</v>
      </c>
      <c r="F3256" s="37">
        <v>216</v>
      </c>
      <c r="G3256" s="37">
        <v>4</v>
      </c>
      <c r="H3256" s="37">
        <v>216.52587890625</v>
      </c>
      <c r="I3256" s="37">
        <v>5.7189450263977104</v>
      </c>
      <c r="J3256" s="37">
        <v>49.7106323242188</v>
      </c>
      <c r="K3256" s="37">
        <v>5.1649007797241202</v>
      </c>
      <c r="L3256" s="37">
        <v>41.922561645507798</v>
      </c>
      <c r="M3256" s="37">
        <v>0.76163095235824596</v>
      </c>
      <c r="N3256" s="37">
        <v>10.5339765548706</v>
      </c>
      <c r="O3256" s="37">
        <v>0</v>
      </c>
      <c r="P3256" s="37">
        <v>0</v>
      </c>
      <c r="Q3256" s="37">
        <v>1.8253503367304798E-2</v>
      </c>
      <c r="R3256" s="37">
        <v>25</v>
      </c>
      <c r="S3256" s="37">
        <v>1.0153220891952499</v>
      </c>
      <c r="T3256" s="37">
        <v>996.728515625</v>
      </c>
      <c r="U3256" s="37">
        <v>10.382402420043899</v>
      </c>
      <c r="V3256" s="13"/>
      <c r="W3256" s="13"/>
      <c r="X3256" s="13"/>
      <c r="Y3256" s="13"/>
      <c r="Z3256" s="13"/>
      <c r="AA3256" s="13"/>
    </row>
    <row r="3257" spans="1:27" ht="15.75" customHeight="1" x14ac:dyDescent="0.2">
      <c r="A3257" s="13"/>
      <c r="B3257" s="37" t="str">
        <f>"CRS25WT72M21303"</f>
        <v>CRS25WT72M21303</v>
      </c>
      <c r="C3257" s="38">
        <v>45932</v>
      </c>
      <c r="D3257" s="37" t="s">
        <v>866</v>
      </c>
      <c r="E3257" s="37" t="s">
        <v>62</v>
      </c>
      <c r="F3257" s="37">
        <v>214</v>
      </c>
      <c r="G3257" s="37">
        <v>4</v>
      </c>
      <c r="H3257" s="37">
        <v>214.85273742675801</v>
      </c>
      <c r="I3257" s="37">
        <v>5.7165122032165501</v>
      </c>
      <c r="J3257" s="37">
        <v>49.654212951660199</v>
      </c>
      <c r="K3257" s="37">
        <v>5.1417603492736799</v>
      </c>
      <c r="L3257" s="37">
        <v>41.785831451416001</v>
      </c>
      <c r="M3257" s="37">
        <v>0.75692641735076904</v>
      </c>
      <c r="N3257" s="37">
        <v>10.452577590942401</v>
      </c>
      <c r="O3257" s="37">
        <v>0</v>
      </c>
      <c r="P3257" s="37">
        <v>0</v>
      </c>
      <c r="Q3257" s="37">
        <v>1.16074522957206E-2</v>
      </c>
      <c r="R3257" s="37">
        <v>25</v>
      </c>
      <c r="S3257" s="37">
        <v>1.0317565202712999</v>
      </c>
      <c r="T3257" s="37">
        <v>991.93243408203102</v>
      </c>
      <c r="U3257" s="37">
        <v>10.2807807922363</v>
      </c>
      <c r="V3257" s="13"/>
      <c r="W3257" s="13"/>
      <c r="X3257" s="13"/>
      <c r="Y3257" s="13"/>
      <c r="Z3257" s="13"/>
      <c r="AA3257" s="13"/>
    </row>
    <row r="3258" spans="1:27" ht="15.75" customHeight="1" x14ac:dyDescent="0.2">
      <c r="A3258" s="13"/>
      <c r="B3258" s="37" t="str">
        <f>"CRS25WT72M21304"</f>
        <v>CRS25WT72M21304</v>
      </c>
      <c r="C3258" s="38">
        <v>45932</v>
      </c>
      <c r="D3258" s="37" t="s">
        <v>867</v>
      </c>
      <c r="E3258" s="37" t="s">
        <v>62</v>
      </c>
      <c r="F3258" s="37">
        <v>212</v>
      </c>
      <c r="G3258" s="37">
        <v>4</v>
      </c>
      <c r="H3258" s="37">
        <v>212.94874572753901</v>
      </c>
      <c r="I3258" s="37">
        <v>5.6381649971008301</v>
      </c>
      <c r="J3258" s="37">
        <v>49.689613342285199</v>
      </c>
      <c r="K3258" s="37">
        <v>5.0934586524963397</v>
      </c>
      <c r="L3258" s="37">
        <v>41.808277130127003</v>
      </c>
      <c r="M3258" s="37">
        <v>0.76010167598724399</v>
      </c>
      <c r="N3258" s="37">
        <v>10.3599491119385</v>
      </c>
      <c r="O3258" s="37">
        <v>0</v>
      </c>
      <c r="P3258" s="37">
        <v>0</v>
      </c>
      <c r="Q3258" s="37">
        <v>2.6487477123737301E-2</v>
      </c>
      <c r="R3258" s="37">
        <v>25</v>
      </c>
      <c r="S3258" s="37">
        <v>1.0462287664413501</v>
      </c>
      <c r="T3258" s="37">
        <v>1000.71929931641</v>
      </c>
      <c r="U3258" s="37">
        <v>10.296212196350099</v>
      </c>
      <c r="V3258" s="13"/>
      <c r="W3258" s="13"/>
      <c r="X3258" s="13"/>
      <c r="Y3258" s="13"/>
      <c r="Z3258" s="13"/>
      <c r="AA3258" s="13"/>
    </row>
    <row r="3259" spans="1:27" ht="15.75" customHeight="1" x14ac:dyDescent="0.2">
      <c r="A3259" s="13"/>
      <c r="B3259" s="37" t="str">
        <f>"CRS25WT72M21305"</f>
        <v>CRS25WT72M21305</v>
      </c>
      <c r="C3259" s="38">
        <v>45932</v>
      </c>
      <c r="D3259" s="37" t="s">
        <v>868</v>
      </c>
      <c r="E3259" s="37" t="s">
        <v>62</v>
      </c>
      <c r="F3259" s="37">
        <v>215</v>
      </c>
      <c r="G3259" s="37">
        <v>4</v>
      </c>
      <c r="H3259" s="37">
        <v>215.467697143555</v>
      </c>
      <c r="I3259" s="37">
        <v>5.6187376976013201</v>
      </c>
      <c r="J3259" s="37">
        <v>49.634437561035199</v>
      </c>
      <c r="K3259" s="37">
        <v>5.1479291915893599</v>
      </c>
      <c r="L3259" s="37">
        <v>41.855216979980497</v>
      </c>
      <c r="M3259" s="37">
        <v>0.77260994911193803</v>
      </c>
      <c r="N3259" s="37">
        <v>10.482495307922401</v>
      </c>
      <c r="O3259" s="37">
        <v>0</v>
      </c>
      <c r="P3259" s="37">
        <v>0</v>
      </c>
      <c r="Q3259" s="37">
        <v>1.60280298441648E-2</v>
      </c>
      <c r="R3259" s="37">
        <v>25</v>
      </c>
      <c r="S3259" s="37">
        <v>1.03325259685516</v>
      </c>
      <c r="T3259" s="37">
        <v>992.12628173828102</v>
      </c>
      <c r="U3259" s="37">
        <v>10.3867101669312</v>
      </c>
      <c r="V3259" s="13"/>
      <c r="W3259" s="13"/>
      <c r="X3259" s="13"/>
      <c r="Y3259" s="13"/>
      <c r="Z3259" s="13"/>
      <c r="AA3259" s="13"/>
    </row>
    <row r="3260" spans="1:27" ht="15.75" customHeight="1" x14ac:dyDescent="0.2">
      <c r="A3260" s="13"/>
      <c r="B3260" s="37" t="str">
        <f>"CRS25WT72M21306"</f>
        <v>CRS25WT72M21306</v>
      </c>
      <c r="C3260" s="38">
        <v>45932</v>
      </c>
      <c r="D3260" s="37" t="s">
        <v>869</v>
      </c>
      <c r="E3260" s="37" t="s">
        <v>62</v>
      </c>
      <c r="F3260" s="37">
        <v>219</v>
      </c>
      <c r="G3260" s="37">
        <v>4</v>
      </c>
      <c r="H3260" s="37">
        <v>219.84214782714801</v>
      </c>
      <c r="I3260" s="37">
        <v>5.7022280693054199</v>
      </c>
      <c r="J3260" s="37">
        <v>49.976482391357401</v>
      </c>
      <c r="K3260" s="37">
        <v>5.2365751266479501</v>
      </c>
      <c r="L3260" s="37">
        <v>41.982048034667997</v>
      </c>
      <c r="M3260" s="37">
        <v>0.77143740653991699</v>
      </c>
      <c r="N3260" s="37">
        <v>10.6953125</v>
      </c>
      <c r="O3260" s="37">
        <v>0</v>
      </c>
      <c r="P3260" s="37">
        <v>0</v>
      </c>
      <c r="Q3260" s="37">
        <v>1.5793649479746801E-2</v>
      </c>
      <c r="R3260" s="37">
        <v>25</v>
      </c>
      <c r="S3260" s="37">
        <v>1.0614826679229701</v>
      </c>
      <c r="T3260" s="37">
        <v>984.68670654296898</v>
      </c>
      <c r="U3260" s="37">
        <v>10.010449409484901</v>
      </c>
      <c r="V3260" s="13"/>
      <c r="W3260" s="13"/>
      <c r="X3260" s="13"/>
      <c r="Y3260" s="13"/>
      <c r="Z3260" s="13"/>
      <c r="AA3260" s="13"/>
    </row>
    <row r="3261" spans="1:27" ht="15.75" customHeight="1" x14ac:dyDescent="0.2">
      <c r="A3261" s="13"/>
      <c r="B3261" s="37" t="str">
        <f>"CRS25WT72M21307"</f>
        <v>CRS25WT72M21307</v>
      </c>
      <c r="C3261" s="38">
        <v>45932</v>
      </c>
      <c r="D3261" s="37" t="s">
        <v>870</v>
      </c>
      <c r="E3261" s="37" t="s">
        <v>62</v>
      </c>
      <c r="F3261" s="37">
        <v>214</v>
      </c>
      <c r="G3261" s="37">
        <v>4</v>
      </c>
      <c r="H3261" s="37">
        <v>214.369140625</v>
      </c>
      <c r="I3261" s="37">
        <v>5.7357196807861301</v>
      </c>
      <c r="J3261" s="37">
        <v>49.893863677978501</v>
      </c>
      <c r="K3261" s="37">
        <v>5.1231813430786097</v>
      </c>
      <c r="L3261" s="37">
        <v>41.842971801757798</v>
      </c>
      <c r="M3261" s="37">
        <v>0.74907827377319303</v>
      </c>
      <c r="N3261" s="37">
        <v>10.4290504455566</v>
      </c>
      <c r="O3261" s="37">
        <v>0</v>
      </c>
      <c r="P3261" s="37">
        <v>0</v>
      </c>
      <c r="Q3261" s="37">
        <v>2.28969808667898E-2</v>
      </c>
      <c r="R3261" s="37">
        <v>25</v>
      </c>
      <c r="S3261" s="37">
        <v>0.98201704025268599</v>
      </c>
      <c r="T3261" s="37">
        <v>990.02770996093795</v>
      </c>
      <c r="U3261" s="37">
        <v>10.142194747924799</v>
      </c>
      <c r="V3261" s="13"/>
      <c r="W3261" s="13"/>
      <c r="X3261" s="13"/>
      <c r="Y3261" s="13"/>
      <c r="Z3261" s="13"/>
      <c r="AA3261" s="13"/>
    </row>
    <row r="3262" spans="1:27" ht="15.75" customHeight="1" x14ac:dyDescent="0.2">
      <c r="A3262" s="13"/>
      <c r="B3262" s="37" t="str">
        <f>"CRS25WT72M21308"</f>
        <v>CRS25WT72M21308</v>
      </c>
      <c r="C3262" s="38">
        <v>45932</v>
      </c>
      <c r="D3262" s="37" t="s">
        <v>871</v>
      </c>
      <c r="E3262" s="37" t="s">
        <v>62</v>
      </c>
      <c r="F3262" s="37">
        <v>219</v>
      </c>
      <c r="G3262" s="37">
        <v>4</v>
      </c>
      <c r="H3262" s="37">
        <v>219.47320556640599</v>
      </c>
      <c r="I3262" s="37">
        <v>5.4947476387023899</v>
      </c>
      <c r="J3262" s="37">
        <v>49.799247741699197</v>
      </c>
      <c r="K3262" s="37">
        <v>5.2372069358825701</v>
      </c>
      <c r="L3262" s="37">
        <v>41.906532287597699</v>
      </c>
      <c r="M3262" s="37">
        <v>0.80206757783889804</v>
      </c>
      <c r="N3262" s="37">
        <v>10.6773633956909</v>
      </c>
      <c r="O3262" s="37">
        <v>0</v>
      </c>
      <c r="P3262" s="37">
        <v>0</v>
      </c>
      <c r="Q3262" s="37">
        <v>2.2703373804688499E-2</v>
      </c>
      <c r="R3262" s="37">
        <v>25</v>
      </c>
      <c r="S3262" s="37">
        <v>1.02154552936554</v>
      </c>
      <c r="T3262" s="37">
        <v>983.39392089843795</v>
      </c>
      <c r="U3262" s="37">
        <v>9.8530855178833008</v>
      </c>
      <c r="V3262" s="13"/>
      <c r="W3262" s="13"/>
      <c r="X3262" s="13"/>
      <c r="Y3262" s="13"/>
      <c r="Z3262" s="13"/>
      <c r="AA3262" s="13"/>
    </row>
    <row r="3263" spans="1:27" ht="15.75" customHeight="1" x14ac:dyDescent="0.2">
      <c r="A3263" s="13"/>
      <c r="B3263" s="37" t="str">
        <f>"CRS25WT72M21309"</f>
        <v>CRS25WT72M21309</v>
      </c>
      <c r="C3263" s="38">
        <v>45932</v>
      </c>
      <c r="D3263" s="37" t="s">
        <v>872</v>
      </c>
      <c r="E3263" s="37" t="s">
        <v>62</v>
      </c>
      <c r="F3263" s="37">
        <v>215</v>
      </c>
      <c r="G3263" s="37">
        <v>4</v>
      </c>
      <c r="H3263" s="37">
        <v>215.81349182128901</v>
      </c>
      <c r="I3263" s="37">
        <v>5.7042798995971697</v>
      </c>
      <c r="J3263" s="37">
        <v>49.870967864990199</v>
      </c>
      <c r="K3263" s="37">
        <v>5.1391153335571298</v>
      </c>
      <c r="L3263" s="37">
        <v>41.994293212890597</v>
      </c>
      <c r="M3263" s="37">
        <v>0.75862991809845004</v>
      </c>
      <c r="N3263" s="37">
        <v>10.4993181228638</v>
      </c>
      <c r="O3263" s="37">
        <v>0</v>
      </c>
      <c r="P3263" s="37">
        <v>0</v>
      </c>
      <c r="Q3263" s="37">
        <v>1.4126980677247001E-2</v>
      </c>
      <c r="R3263" s="37">
        <v>25</v>
      </c>
      <c r="S3263" s="37">
        <v>1.06183993816376</v>
      </c>
      <c r="T3263" s="37">
        <v>1001.29559326172</v>
      </c>
      <c r="U3263" s="37">
        <v>10.0932626724243</v>
      </c>
      <c r="V3263" s="13"/>
      <c r="W3263" s="13"/>
      <c r="X3263" s="13"/>
      <c r="Y3263" s="13"/>
      <c r="Z3263" s="13"/>
      <c r="AA3263" s="13"/>
    </row>
    <row r="3264" spans="1:27" ht="15.75" customHeight="1" x14ac:dyDescent="0.2">
      <c r="A3264" s="13"/>
      <c r="B3264" s="37" t="str">
        <f>"CRS25WT72M21310"</f>
        <v>CRS25WT72M21310</v>
      </c>
      <c r="C3264" s="38">
        <v>45932</v>
      </c>
      <c r="D3264" s="37" t="s">
        <v>873</v>
      </c>
      <c r="E3264" s="37" t="s">
        <v>62</v>
      </c>
      <c r="F3264" s="37">
        <v>220</v>
      </c>
      <c r="G3264" s="37">
        <v>4</v>
      </c>
      <c r="H3264" s="37">
        <v>220.54652404785199</v>
      </c>
      <c r="I3264" s="37">
        <v>5.6358747482299796</v>
      </c>
      <c r="J3264" s="37">
        <v>49.710617065429702</v>
      </c>
      <c r="K3264" s="37">
        <v>5.2656407356262198</v>
      </c>
      <c r="L3264" s="37">
        <v>41.884082794189503</v>
      </c>
      <c r="M3264" s="37">
        <v>0.78720843791961703</v>
      </c>
      <c r="N3264" s="37">
        <v>10.7295799255371</v>
      </c>
      <c r="O3264" s="37">
        <v>0</v>
      </c>
      <c r="P3264" s="37">
        <v>0</v>
      </c>
      <c r="Q3264" s="37">
        <v>1.07939597219229E-2</v>
      </c>
      <c r="R3264" s="37">
        <v>25</v>
      </c>
      <c r="S3264" s="37">
        <v>1.0352880954742401</v>
      </c>
      <c r="T3264" s="37">
        <v>982.364501953125</v>
      </c>
      <c r="U3264" s="37">
        <v>10.1343946456909</v>
      </c>
      <c r="V3264" s="13"/>
      <c r="W3264" s="13"/>
      <c r="X3264" s="13"/>
      <c r="Y3264" s="13"/>
      <c r="Z3264" s="13"/>
      <c r="AA3264" s="13"/>
    </row>
    <row r="3265" spans="1:27" ht="15.75" customHeight="1" x14ac:dyDescent="0.2">
      <c r="A3265" s="13"/>
      <c r="B3265" s="37" t="str">
        <f>"CRS25WT72M21311"</f>
        <v>CRS25WT72M21311</v>
      </c>
      <c r="C3265" s="38">
        <v>45932</v>
      </c>
      <c r="D3265" s="37" t="s">
        <v>874</v>
      </c>
      <c r="E3265" s="37" t="s">
        <v>62</v>
      </c>
      <c r="F3265" s="37">
        <v>221</v>
      </c>
      <c r="G3265" s="37">
        <v>4</v>
      </c>
      <c r="H3265" s="37">
        <v>221.36897277832</v>
      </c>
      <c r="I3265" s="37">
        <v>5.7164230346679696</v>
      </c>
      <c r="J3265" s="37">
        <v>49.813125610351598</v>
      </c>
      <c r="K3265" s="37">
        <v>5.2711491584777797</v>
      </c>
      <c r="L3265" s="37">
        <v>41.996337890625</v>
      </c>
      <c r="M3265" s="37">
        <v>0.77740728855133101</v>
      </c>
      <c r="N3265" s="37">
        <v>10.7695922851563</v>
      </c>
      <c r="O3265" s="37">
        <v>0</v>
      </c>
      <c r="P3265" s="37">
        <v>0</v>
      </c>
      <c r="Q3265" s="37">
        <v>1.2063490226864799E-2</v>
      </c>
      <c r="R3265" s="37">
        <v>25</v>
      </c>
      <c r="S3265" s="37">
        <v>0.87072080373764005</v>
      </c>
      <c r="T3265" s="37">
        <v>983.18200683593795</v>
      </c>
      <c r="U3265" s="37">
        <v>10.0482397079468</v>
      </c>
      <c r="V3265" s="13"/>
      <c r="W3265" s="13"/>
      <c r="X3265" s="13"/>
      <c r="Y3265" s="13"/>
      <c r="Z3265" s="13"/>
      <c r="AA3265" s="13"/>
    </row>
    <row r="3266" spans="1:27" ht="15.75" customHeight="1" x14ac:dyDescent="0.2">
      <c r="A3266" s="13"/>
      <c r="B3266" s="37" t="str">
        <f>"CRS25WT72M21312"</f>
        <v>CRS25WT72M21312</v>
      </c>
      <c r="C3266" s="38">
        <v>45932</v>
      </c>
      <c r="D3266" s="37" t="s">
        <v>875</v>
      </c>
      <c r="E3266" s="37" t="s">
        <v>62</v>
      </c>
      <c r="F3266" s="37">
        <v>215</v>
      </c>
      <c r="G3266" s="37">
        <v>4</v>
      </c>
      <c r="H3266" s="37">
        <v>215.06631469726599</v>
      </c>
      <c r="I3266" s="37">
        <v>5.67934370040894</v>
      </c>
      <c r="J3266" s="37">
        <v>49.681308746337898</v>
      </c>
      <c r="K3266" s="37">
        <v>5.1619629859924299</v>
      </c>
      <c r="L3266" s="37">
        <v>41.663665771484403</v>
      </c>
      <c r="M3266" s="37">
        <v>0.76222151517867998</v>
      </c>
      <c r="N3266" s="37">
        <v>10.462968826293899</v>
      </c>
      <c r="O3266" s="37">
        <v>0</v>
      </c>
      <c r="P3266" s="37">
        <v>0</v>
      </c>
      <c r="Q3266" s="37">
        <v>1.7599245533347099E-2</v>
      </c>
      <c r="R3266" s="37">
        <v>25</v>
      </c>
      <c r="S3266" s="37">
        <v>1.09693622589111</v>
      </c>
      <c r="T3266" s="37">
        <v>991.24768066406295</v>
      </c>
      <c r="U3266" s="37">
        <v>10.1754693984985</v>
      </c>
      <c r="V3266" s="13"/>
      <c r="W3266" s="13"/>
      <c r="X3266" s="13"/>
      <c r="Y3266" s="13"/>
      <c r="Z3266" s="13"/>
      <c r="AA3266" s="13"/>
    </row>
    <row r="3267" spans="1:27" ht="15.75" customHeight="1" x14ac:dyDescent="0.2">
      <c r="A3267" s="13"/>
      <c r="B3267" s="37" t="str">
        <f>"CRS25WT72M21313"</f>
        <v>CRS25WT72M21313</v>
      </c>
      <c r="C3267" s="38">
        <v>45932</v>
      </c>
      <c r="D3267" s="37" t="s">
        <v>876</v>
      </c>
      <c r="E3267" s="37" t="s">
        <v>62</v>
      </c>
      <c r="F3267" s="37">
        <v>219</v>
      </c>
      <c r="G3267" s="37">
        <v>4</v>
      </c>
      <c r="H3267" s="37">
        <v>219.61479187011699</v>
      </c>
      <c r="I3267" s="37">
        <v>5.7541227340698198</v>
      </c>
      <c r="J3267" s="37">
        <v>49.658111572265597</v>
      </c>
      <c r="K3267" s="37">
        <v>5.2582559585571298</v>
      </c>
      <c r="L3267" s="37">
        <v>41.765708923339801</v>
      </c>
      <c r="M3267" s="37">
        <v>0.76858562231063798</v>
      </c>
      <c r="N3267" s="37">
        <v>10.684251785278301</v>
      </c>
      <c r="O3267" s="37">
        <v>0</v>
      </c>
      <c r="P3267" s="37">
        <v>0</v>
      </c>
      <c r="Q3267" s="37">
        <v>2.6507921516895301E-2</v>
      </c>
      <c r="R3267" s="37">
        <v>25</v>
      </c>
      <c r="S3267" s="37">
        <v>1.0565612316131601</v>
      </c>
      <c r="T3267" s="37">
        <v>980.80859375</v>
      </c>
      <c r="U3267" s="37">
        <v>10.316805839538601</v>
      </c>
      <c r="V3267" s="13"/>
      <c r="W3267" s="13"/>
      <c r="X3267" s="13"/>
      <c r="Y3267" s="13"/>
      <c r="Z3267" s="13"/>
      <c r="AA3267" s="13"/>
    </row>
    <row r="3268" spans="1:27" ht="15.75" customHeight="1" x14ac:dyDescent="0.2">
      <c r="A3268" s="13"/>
      <c r="B3268" s="37" t="str">
        <f>"CRS25WT72M21314"</f>
        <v>CRS25WT72M21314</v>
      </c>
      <c r="C3268" s="38">
        <v>45932</v>
      </c>
      <c r="D3268" s="37" t="s">
        <v>877</v>
      </c>
      <c r="E3268" s="37" t="s">
        <v>62</v>
      </c>
      <c r="F3268" s="37">
        <v>214</v>
      </c>
      <c r="G3268" s="37">
        <v>4</v>
      </c>
      <c r="H3268" s="37">
        <v>214.25868225097699</v>
      </c>
      <c r="I3268" s="37">
        <v>5.6975331306457502</v>
      </c>
      <c r="J3268" s="37">
        <v>49.610767364502003</v>
      </c>
      <c r="K3268" s="37">
        <v>5.1177597045898402</v>
      </c>
      <c r="L3268" s="37">
        <v>41.865715026855497</v>
      </c>
      <c r="M3268" s="37">
        <v>0.75801122188568104</v>
      </c>
      <c r="N3268" s="37">
        <v>10.423677444458001</v>
      </c>
      <c r="O3268" s="37">
        <v>0</v>
      </c>
      <c r="P3268" s="37">
        <v>0</v>
      </c>
      <c r="Q3268" s="37">
        <v>2.2703308612108199E-2</v>
      </c>
      <c r="R3268" s="37">
        <v>25</v>
      </c>
      <c r="S3268" s="37">
        <v>1.0384259223937999</v>
      </c>
      <c r="T3268" s="37">
        <v>999.28680419921898</v>
      </c>
      <c r="U3268" s="37">
        <v>10.052893638610801</v>
      </c>
      <c r="V3268" s="13"/>
      <c r="W3268" s="13"/>
      <c r="X3268" s="13"/>
      <c r="Y3268" s="13"/>
      <c r="Z3268" s="13"/>
      <c r="AA3268" s="13"/>
    </row>
    <row r="3269" spans="1:27" ht="15.75" customHeight="1" x14ac:dyDescent="0.2">
      <c r="A3269" s="13"/>
      <c r="B3269" s="37" t="str">
        <f>"CRS25WT72M21315"</f>
        <v>CRS25WT72M21315</v>
      </c>
      <c r="C3269" s="38">
        <v>45932</v>
      </c>
      <c r="D3269" s="37" t="s">
        <v>878</v>
      </c>
      <c r="E3269" s="37" t="s">
        <v>62</v>
      </c>
      <c r="F3269" s="37">
        <v>217</v>
      </c>
      <c r="G3269" s="37">
        <v>4</v>
      </c>
      <c r="H3269" s="37">
        <v>217.42315673828099</v>
      </c>
      <c r="I3269" s="37">
        <v>5.5542778968811</v>
      </c>
      <c r="J3269" s="37">
        <v>49.841915130615199</v>
      </c>
      <c r="K3269" s="37">
        <v>5.1613907814025897</v>
      </c>
      <c r="L3269" s="37">
        <v>42.124916076660199</v>
      </c>
      <c r="M3269" s="37">
        <v>0.785386562347412</v>
      </c>
      <c r="N3269" s="37">
        <v>10.577629089355501</v>
      </c>
      <c r="O3269" s="37">
        <v>0</v>
      </c>
      <c r="P3269" s="37">
        <v>0</v>
      </c>
      <c r="Q3269" s="37">
        <v>1.65079310536385E-2</v>
      </c>
      <c r="R3269" s="37">
        <v>25</v>
      </c>
      <c r="S3269" s="37">
        <v>1.0050017833709699</v>
      </c>
      <c r="T3269" s="37">
        <v>995.35968017578102</v>
      </c>
      <c r="U3269" s="37">
        <v>9.9982481002807599</v>
      </c>
      <c r="V3269" s="13"/>
      <c r="W3269" s="13"/>
      <c r="X3269" s="13"/>
      <c r="Y3269" s="13"/>
      <c r="Z3269" s="13"/>
      <c r="AA3269" s="13"/>
    </row>
    <row r="3270" spans="1:27" ht="15.75" customHeight="1" x14ac:dyDescent="0.2">
      <c r="A3270" s="13"/>
      <c r="B3270" s="37" t="str">
        <f>"CRS25WT72M21316"</f>
        <v>CRS25WT72M21316</v>
      </c>
      <c r="C3270" s="38">
        <v>45932</v>
      </c>
      <c r="D3270" s="37" t="s">
        <v>879</v>
      </c>
      <c r="E3270" s="37" t="s">
        <v>62</v>
      </c>
      <c r="F3270" s="37">
        <v>220</v>
      </c>
      <c r="G3270" s="37">
        <v>4</v>
      </c>
      <c r="H3270" s="37">
        <v>220.29086303710901</v>
      </c>
      <c r="I3270" s="37">
        <v>5.5603084564209002</v>
      </c>
      <c r="J3270" s="37">
        <v>49.422286987304702</v>
      </c>
      <c r="K3270" s="37">
        <v>5.2718672752380398</v>
      </c>
      <c r="L3270" s="37">
        <v>41.786117553710902</v>
      </c>
      <c r="M3270" s="37">
        <v>0.80163145065307595</v>
      </c>
      <c r="N3270" s="37">
        <v>10.7171421051025</v>
      </c>
      <c r="O3270" s="37">
        <v>0</v>
      </c>
      <c r="P3270" s="37">
        <v>0</v>
      </c>
      <c r="Q3270" s="37">
        <v>1.5406745485961401E-2</v>
      </c>
      <c r="R3270" s="37">
        <v>25</v>
      </c>
      <c r="S3270" s="37">
        <v>1.01195728778839</v>
      </c>
      <c r="T3270" s="37">
        <v>993.25225830078102</v>
      </c>
      <c r="U3270" s="37">
        <v>10.6340627670288</v>
      </c>
      <c r="V3270" s="13"/>
      <c r="W3270" s="13"/>
      <c r="X3270" s="13"/>
      <c r="Y3270" s="13"/>
      <c r="Z3270" s="13"/>
      <c r="AA3270" s="13"/>
    </row>
    <row r="3271" spans="1:27" ht="15.75" customHeight="1" x14ac:dyDescent="0.2">
      <c r="A3271" s="13"/>
      <c r="B3271" s="37" t="str">
        <f>"CRS25WT72M21317"</f>
        <v>CRS25WT72M21317</v>
      </c>
      <c r="C3271" s="38">
        <v>45932</v>
      </c>
      <c r="D3271" s="37" t="s">
        <v>880</v>
      </c>
      <c r="E3271" s="37" t="s">
        <v>62</v>
      </c>
      <c r="F3271" s="37">
        <v>214</v>
      </c>
      <c r="G3271" s="37">
        <v>4</v>
      </c>
      <c r="H3271" s="37">
        <v>214.52127075195301</v>
      </c>
      <c r="I3271" s="37">
        <v>5.5447616577148402</v>
      </c>
      <c r="J3271" s="37">
        <v>49.908031463622997</v>
      </c>
      <c r="K3271" s="37">
        <v>5.0996685028076199</v>
      </c>
      <c r="L3271" s="37">
        <v>42.065727233886697</v>
      </c>
      <c r="M3271" s="37">
        <v>0.77520585060119596</v>
      </c>
      <c r="N3271" s="37">
        <v>10.4364519119263</v>
      </c>
      <c r="O3271" s="37">
        <v>0</v>
      </c>
      <c r="P3271" s="37">
        <v>0</v>
      </c>
      <c r="Q3271" s="37">
        <v>1.2063375674188101E-2</v>
      </c>
      <c r="R3271" s="37">
        <v>25</v>
      </c>
      <c r="S3271" s="37">
        <v>1.02975285053253</v>
      </c>
      <c r="T3271" s="37">
        <v>1002.19256591797</v>
      </c>
      <c r="U3271" s="37">
        <v>9.9892530441284197</v>
      </c>
      <c r="V3271" s="13"/>
      <c r="W3271" s="13"/>
      <c r="X3271" s="13"/>
      <c r="Y3271" s="13"/>
      <c r="Z3271" s="13"/>
      <c r="AA3271" s="13"/>
    </row>
    <row r="3272" spans="1:27" ht="15.75" customHeight="1" x14ac:dyDescent="0.2">
      <c r="A3272" s="13"/>
      <c r="B3272" s="37" t="str">
        <f>"CRS25WT72M21318"</f>
        <v>CRS25WT72M21318</v>
      </c>
      <c r="C3272" s="38">
        <v>45932</v>
      </c>
      <c r="D3272" s="37" t="s">
        <v>881</v>
      </c>
      <c r="E3272" s="37" t="s">
        <v>62</v>
      </c>
      <c r="F3272" s="37">
        <v>215</v>
      </c>
      <c r="G3272" s="37">
        <v>4</v>
      </c>
      <c r="H3272" s="37">
        <v>215.42361450195301</v>
      </c>
      <c r="I3272" s="37">
        <v>5.6879081726074201</v>
      </c>
      <c r="J3272" s="37">
        <v>49.705886840820298</v>
      </c>
      <c r="K3272" s="37">
        <v>5.1298303604126003</v>
      </c>
      <c r="L3272" s="37">
        <v>41.994293212890597</v>
      </c>
      <c r="M3272" s="37">
        <v>0.76196128129959095</v>
      </c>
      <c r="N3272" s="37">
        <v>10.4803514480591</v>
      </c>
      <c r="O3272" s="37">
        <v>0</v>
      </c>
      <c r="P3272" s="37">
        <v>0</v>
      </c>
      <c r="Q3272" s="37">
        <v>1.31281781941652E-2</v>
      </c>
      <c r="R3272" s="37">
        <v>25</v>
      </c>
      <c r="S3272" s="37">
        <v>1.0242887735366799</v>
      </c>
      <c r="T3272" s="37">
        <v>997.67694091796898</v>
      </c>
      <c r="U3272" s="37">
        <v>10.1096954345703</v>
      </c>
      <c r="V3272" s="13"/>
      <c r="W3272" s="13"/>
      <c r="X3272" s="13"/>
      <c r="Y3272" s="13"/>
      <c r="Z3272" s="13"/>
      <c r="AA3272" s="13"/>
    </row>
    <row r="3273" spans="1:27" ht="15.75" customHeight="1" x14ac:dyDescent="0.2">
      <c r="A3273" s="13"/>
      <c r="B3273" s="37" t="str">
        <f>"CRS25WT72M21319"</f>
        <v>CRS25WT72M21319</v>
      </c>
      <c r="C3273" s="38">
        <v>45932</v>
      </c>
      <c r="D3273" s="37" t="s">
        <v>731</v>
      </c>
      <c r="E3273" s="37" t="s">
        <v>62</v>
      </c>
      <c r="F3273" s="37">
        <v>218</v>
      </c>
      <c r="G3273" s="37">
        <v>4</v>
      </c>
      <c r="H3273" s="37">
        <v>218.97996520996099</v>
      </c>
      <c r="I3273" s="37">
        <v>5.5859060287475604</v>
      </c>
      <c r="J3273" s="37">
        <v>49.409393310546903</v>
      </c>
      <c r="K3273" s="37">
        <v>5.25075387954712</v>
      </c>
      <c r="L3273" s="37">
        <v>41.704479217529297</v>
      </c>
      <c r="M3273" s="37">
        <v>0.79341650009155296</v>
      </c>
      <c r="N3273" s="37">
        <v>10.6533670425415</v>
      </c>
      <c r="O3273" s="37">
        <v>0</v>
      </c>
      <c r="P3273" s="37">
        <v>0</v>
      </c>
      <c r="Q3273" s="37">
        <v>2.2703371942043301E-2</v>
      </c>
      <c r="R3273" s="37">
        <v>25</v>
      </c>
      <c r="S3273" s="37">
        <v>1.0123999118804901</v>
      </c>
      <c r="T3273" s="37">
        <v>989.34375</v>
      </c>
      <c r="U3273" s="37">
        <v>10.499421119689901</v>
      </c>
      <c r="V3273" s="13"/>
      <c r="W3273" s="13"/>
      <c r="X3273" s="13"/>
      <c r="Y3273" s="13"/>
      <c r="Z3273" s="13"/>
      <c r="AA3273" s="13"/>
    </row>
    <row r="3274" spans="1:27" ht="15.75" customHeight="1" x14ac:dyDescent="0.2">
      <c r="A3274" s="13"/>
      <c r="B3274" s="37" t="str">
        <f>"CRS25WT72M21320"</f>
        <v>CRS25WT72M21320</v>
      </c>
      <c r="C3274" s="38">
        <v>45932</v>
      </c>
      <c r="D3274" s="37" t="s">
        <v>882</v>
      </c>
      <c r="E3274" s="37" t="s">
        <v>62</v>
      </c>
      <c r="F3274" s="37">
        <v>222</v>
      </c>
      <c r="G3274" s="37">
        <v>4</v>
      </c>
      <c r="H3274" s="37">
        <v>222.78923034668</v>
      </c>
      <c r="I3274" s="37">
        <v>5.4413781166076696</v>
      </c>
      <c r="J3274" s="37">
        <v>49.408077239990199</v>
      </c>
      <c r="K3274" s="37">
        <v>5.3470649719238299</v>
      </c>
      <c r="L3274" s="37">
        <v>41.665706634521499</v>
      </c>
      <c r="M3274" s="37">
        <v>0.82868093252181996</v>
      </c>
      <c r="N3274" s="37">
        <v>10.8386878967285</v>
      </c>
      <c r="O3274" s="37">
        <v>0</v>
      </c>
      <c r="P3274" s="37">
        <v>0</v>
      </c>
      <c r="Q3274" s="37">
        <v>1.41269825398922E-2</v>
      </c>
      <c r="R3274" s="37">
        <v>25</v>
      </c>
      <c r="S3274" s="37">
        <v>1.0174210071563701</v>
      </c>
      <c r="T3274" s="37">
        <v>984.34173583984398</v>
      </c>
      <c r="U3274" s="37">
        <v>10.7018842697144</v>
      </c>
      <c r="V3274" s="13"/>
      <c r="W3274" s="13"/>
      <c r="X3274" s="13"/>
      <c r="Y3274" s="13"/>
      <c r="Z3274" s="13"/>
      <c r="AA3274" s="13"/>
    </row>
    <row r="3275" spans="1:27" ht="15.75" customHeight="1" x14ac:dyDescent="0.2">
      <c r="A3275" s="13"/>
      <c r="B3275" s="37" t="str">
        <f>"CRS25WT72M21321"</f>
        <v>CRS25WT72M21321</v>
      </c>
      <c r="C3275" s="38">
        <v>45932</v>
      </c>
      <c r="D3275" s="37" t="s">
        <v>883</v>
      </c>
      <c r="E3275" s="37" t="s">
        <v>62</v>
      </c>
      <c r="F3275" s="37">
        <v>215</v>
      </c>
      <c r="G3275" s="37">
        <v>4</v>
      </c>
      <c r="H3275" s="37">
        <v>215.87046813964801</v>
      </c>
      <c r="I3275" s="37">
        <v>5.5416798591613796</v>
      </c>
      <c r="J3275" s="37">
        <v>49.6058349609375</v>
      </c>
      <c r="K3275" s="37">
        <v>5.1736621856689498</v>
      </c>
      <c r="L3275" s="37">
        <v>41.724891662597699</v>
      </c>
      <c r="M3275" s="37">
        <v>0.785270035266876</v>
      </c>
      <c r="N3275" s="37">
        <v>10.5020904541016</v>
      </c>
      <c r="O3275" s="37">
        <v>0</v>
      </c>
      <c r="P3275" s="37">
        <v>0</v>
      </c>
      <c r="Q3275" s="37">
        <v>1.82538088411093E-2</v>
      </c>
      <c r="R3275" s="37">
        <v>25</v>
      </c>
      <c r="S3275" s="37">
        <v>1.0651096105575599</v>
      </c>
      <c r="T3275" s="37">
        <v>1000.06695556641</v>
      </c>
      <c r="U3275" s="37">
        <v>10.4816274642944</v>
      </c>
      <c r="V3275" s="13"/>
      <c r="W3275" s="13"/>
      <c r="X3275" s="13"/>
      <c r="Y3275" s="13"/>
      <c r="Z3275" s="13"/>
      <c r="AA3275" s="13"/>
    </row>
    <row r="3276" spans="1:27" ht="15.75" customHeight="1" x14ac:dyDescent="0.2">
      <c r="A3276" s="13"/>
      <c r="B3276" s="37" t="str">
        <f>"CRS25WT72M21322"</f>
        <v>CRS25WT72M21322</v>
      </c>
      <c r="C3276" s="38">
        <v>45932</v>
      </c>
      <c r="D3276" s="37" t="s">
        <v>884</v>
      </c>
      <c r="E3276" s="37" t="s">
        <v>62</v>
      </c>
      <c r="F3276" s="37">
        <v>218</v>
      </c>
      <c r="G3276" s="37">
        <v>4</v>
      </c>
      <c r="H3276" s="37">
        <v>218.07244873046901</v>
      </c>
      <c r="I3276" s="37">
        <v>5.6282448768615696</v>
      </c>
      <c r="J3276" s="37">
        <v>49.557582855224602</v>
      </c>
      <c r="K3276" s="37">
        <v>5.23822116851807</v>
      </c>
      <c r="L3276" s="37">
        <v>41.631008148193402</v>
      </c>
      <c r="M3276" s="37">
        <v>0.78183966875076305</v>
      </c>
      <c r="N3276" s="37">
        <v>10.6092166900635</v>
      </c>
      <c r="O3276" s="37">
        <v>0</v>
      </c>
      <c r="P3276" s="37">
        <v>0</v>
      </c>
      <c r="Q3276" s="37">
        <v>1.60316880792379E-2</v>
      </c>
      <c r="R3276" s="37">
        <v>25</v>
      </c>
      <c r="S3276" s="37">
        <v>1.0265306234359699</v>
      </c>
      <c r="T3276" s="37">
        <v>989.56982421875</v>
      </c>
      <c r="U3276" s="37">
        <v>10.6165971755981</v>
      </c>
      <c r="V3276" s="13"/>
      <c r="W3276" s="13"/>
      <c r="X3276" s="13"/>
      <c r="Y3276" s="13"/>
      <c r="Z3276" s="13"/>
      <c r="AA3276" s="13"/>
    </row>
    <row r="3277" spans="1:27" ht="15.75" customHeight="1" x14ac:dyDescent="0.2">
      <c r="A3277" s="13"/>
      <c r="B3277" s="37" t="str">
        <f>"CRS25WT72M21323"</f>
        <v>CRS25WT72M21323</v>
      </c>
      <c r="C3277" s="38">
        <v>45932</v>
      </c>
      <c r="D3277" s="37" t="s">
        <v>885</v>
      </c>
      <c r="E3277" s="37" t="s">
        <v>62</v>
      </c>
      <c r="F3277" s="37">
        <v>214</v>
      </c>
      <c r="G3277" s="37">
        <v>4</v>
      </c>
      <c r="H3277" s="37">
        <v>214.351974487305</v>
      </c>
      <c r="I3277" s="37">
        <v>5.63336133956909</v>
      </c>
      <c r="J3277" s="37">
        <v>49.5784301757813</v>
      </c>
      <c r="K3277" s="37">
        <v>5.1458263397216797</v>
      </c>
      <c r="L3277" s="37">
        <v>41.6554985046387</v>
      </c>
      <c r="M3277" s="37">
        <v>0.76748007535934404</v>
      </c>
      <c r="N3277" s="37">
        <v>10.428215980529799</v>
      </c>
      <c r="O3277" s="37">
        <v>0</v>
      </c>
      <c r="P3277" s="37">
        <v>0</v>
      </c>
      <c r="Q3277" s="37">
        <v>2.2936524823308001E-2</v>
      </c>
      <c r="R3277" s="37">
        <v>25</v>
      </c>
      <c r="S3277" s="37">
        <v>0.99481332302093495</v>
      </c>
      <c r="T3277" s="37">
        <v>997.46527099609398</v>
      </c>
      <c r="U3277" s="37">
        <v>10.0963497161865</v>
      </c>
      <c r="V3277" s="13"/>
      <c r="W3277" s="13"/>
      <c r="X3277" s="13"/>
      <c r="Y3277" s="13"/>
      <c r="Z3277" s="13"/>
      <c r="AA3277" s="13"/>
    </row>
    <row r="3278" spans="1:27" ht="15.75" customHeight="1" x14ac:dyDescent="0.2">
      <c r="A3278" s="13"/>
      <c r="B3278" s="37" t="str">
        <f>"CRS25WT72M21324"</f>
        <v>CRS25WT72M21324</v>
      </c>
      <c r="C3278" s="38">
        <v>45932</v>
      </c>
      <c r="D3278" s="37" t="s">
        <v>886</v>
      </c>
      <c r="E3278" s="37" t="s">
        <v>62</v>
      </c>
      <c r="F3278" s="37">
        <v>214</v>
      </c>
      <c r="G3278" s="37">
        <v>4</v>
      </c>
      <c r="H3278" s="37">
        <v>214.76249694824199</v>
      </c>
      <c r="I3278" s="37">
        <v>5.5933961868286097</v>
      </c>
      <c r="J3278" s="37">
        <v>49.584270477294901</v>
      </c>
      <c r="K3278" s="37">
        <v>5.1746969223022496</v>
      </c>
      <c r="L3278" s="37">
        <v>41.502429962158203</v>
      </c>
      <c r="M3278" s="37">
        <v>0.77435290813446001</v>
      </c>
      <c r="N3278" s="37">
        <v>10.448187828064</v>
      </c>
      <c r="O3278" s="37">
        <v>0</v>
      </c>
      <c r="P3278" s="37">
        <v>0</v>
      </c>
      <c r="Q3278" s="37">
        <v>2.2703371942043301E-2</v>
      </c>
      <c r="R3278" s="37">
        <v>25</v>
      </c>
      <c r="S3278" s="37">
        <v>0.99313032627105702</v>
      </c>
      <c r="T3278" s="37">
        <v>989.62017822265602</v>
      </c>
      <c r="U3278" s="37">
        <v>9.9973897933959996</v>
      </c>
      <c r="V3278" s="13"/>
      <c r="W3278" s="13"/>
      <c r="X3278" s="13"/>
      <c r="Y3278" s="13"/>
      <c r="Z3278" s="13"/>
      <c r="AA3278" s="13"/>
    </row>
    <row r="3279" spans="1:27" ht="15.75" customHeight="1" x14ac:dyDescent="0.2">
      <c r="A3279" s="13"/>
      <c r="B3279" s="37" t="str">
        <f>"CRS25WT72M21325"</f>
        <v>CRS25WT72M21325</v>
      </c>
      <c r="C3279" s="38">
        <v>45932</v>
      </c>
      <c r="D3279" s="37" t="s">
        <v>887</v>
      </c>
      <c r="E3279" s="37" t="s">
        <v>62</v>
      </c>
      <c r="F3279" s="37">
        <v>226</v>
      </c>
      <c r="G3279" s="37">
        <v>4</v>
      </c>
      <c r="H3279" s="37">
        <v>226.44615173339801</v>
      </c>
      <c r="I3279" s="37">
        <v>5.4501681327819798</v>
      </c>
      <c r="J3279" s="37">
        <v>50.034889221191399</v>
      </c>
      <c r="K3279" s="37">
        <v>5.4286837577819798</v>
      </c>
      <c r="L3279" s="37">
        <v>41.712902069091797</v>
      </c>
      <c r="M3279" s="37">
        <v>0.83038997650146495</v>
      </c>
      <c r="N3279" s="37">
        <v>11.0165967941284</v>
      </c>
      <c r="O3279" s="37">
        <v>0</v>
      </c>
      <c r="P3279" s="37">
        <v>0</v>
      </c>
      <c r="Q3279" s="37">
        <v>1.60019844770432E-2</v>
      </c>
      <c r="R3279" s="37">
        <v>25</v>
      </c>
      <c r="S3279" s="37">
        <v>1.1101142168045</v>
      </c>
      <c r="T3279" s="37">
        <v>985.3740234375</v>
      </c>
      <c r="U3279" s="37">
        <v>10.461871147155801</v>
      </c>
      <c r="V3279" s="13"/>
      <c r="W3279" s="13"/>
      <c r="X3279" s="13"/>
      <c r="Y3279" s="13"/>
      <c r="Z3279" s="13"/>
      <c r="AA3279" s="13"/>
    </row>
    <row r="3280" spans="1:27" ht="15.75" customHeight="1" x14ac:dyDescent="0.2">
      <c r="A3280" s="13"/>
      <c r="B3280" s="37" t="str">
        <f>"CRS25WT72M21326"</f>
        <v>CRS25WT72M21326</v>
      </c>
      <c r="C3280" s="38">
        <v>45932</v>
      </c>
      <c r="D3280" s="37" t="s">
        <v>888</v>
      </c>
      <c r="E3280" s="37" t="s">
        <v>62</v>
      </c>
      <c r="F3280" s="37">
        <v>223</v>
      </c>
      <c r="G3280" s="37">
        <v>4</v>
      </c>
      <c r="H3280" s="37">
        <v>223.80583190918</v>
      </c>
      <c r="I3280" s="37">
        <v>5.3444042205810502</v>
      </c>
      <c r="J3280" s="37">
        <v>50.200637817382798</v>
      </c>
      <c r="K3280" s="37">
        <v>5.3394870758056596</v>
      </c>
      <c r="L3280" s="37">
        <v>41.915233612060497</v>
      </c>
      <c r="M3280" s="37">
        <v>0.83418595790863004</v>
      </c>
      <c r="N3280" s="37">
        <v>10.888145446777299</v>
      </c>
      <c r="O3280" s="37">
        <v>0</v>
      </c>
      <c r="P3280" s="37">
        <v>0</v>
      </c>
      <c r="Q3280" s="37">
        <v>2.6487477123737301E-2</v>
      </c>
      <c r="R3280" s="37">
        <v>25</v>
      </c>
      <c r="S3280" s="37">
        <v>1.1447786092758201</v>
      </c>
      <c r="T3280" s="37">
        <v>1003.27819824219</v>
      </c>
      <c r="U3280" s="37">
        <v>10.5257425308228</v>
      </c>
      <c r="V3280" s="13"/>
      <c r="W3280" s="13"/>
      <c r="X3280" s="13"/>
      <c r="Y3280" s="13"/>
      <c r="Z3280" s="13"/>
      <c r="AA3280" s="13"/>
    </row>
    <row r="3281" spans="1:27" ht="15.75" customHeight="1" x14ac:dyDescent="0.2">
      <c r="A3281" s="13"/>
      <c r="B3281" s="37" t="str">
        <f>"CRS25WT72M21327"</f>
        <v>CRS25WT72M21327</v>
      </c>
      <c r="C3281" s="38">
        <v>45932</v>
      </c>
      <c r="D3281" s="37" t="s">
        <v>889</v>
      </c>
      <c r="E3281" s="37" t="s">
        <v>62</v>
      </c>
      <c r="F3281" s="37">
        <v>222</v>
      </c>
      <c r="G3281" s="37">
        <v>4</v>
      </c>
      <c r="H3281" s="37">
        <v>222.94769287109401</v>
      </c>
      <c r="I3281" s="37">
        <v>5.5223836898803702</v>
      </c>
      <c r="J3281" s="37">
        <v>50.066665649414098</v>
      </c>
      <c r="K3281" s="37">
        <v>5.3849172592163104</v>
      </c>
      <c r="L3281" s="37">
        <v>41.402252197265597</v>
      </c>
      <c r="M3281" s="37">
        <v>0.806357681751251</v>
      </c>
      <c r="N3281" s="37">
        <v>10.846397399902299</v>
      </c>
      <c r="O3281" s="37">
        <v>0</v>
      </c>
      <c r="P3281" s="37">
        <v>0</v>
      </c>
      <c r="Q3281" s="37">
        <v>1.8203124403953601E-2</v>
      </c>
      <c r="R3281" s="37">
        <v>25</v>
      </c>
      <c r="S3281" s="37">
        <v>1.1805737018585201</v>
      </c>
      <c r="T3281" s="37">
        <v>988.59240722656295</v>
      </c>
      <c r="U3281" s="37">
        <v>10.155158996581999</v>
      </c>
      <c r="V3281" s="13"/>
      <c r="W3281" s="13"/>
      <c r="X3281" s="13"/>
      <c r="Y3281" s="13"/>
      <c r="Z3281" s="13"/>
      <c r="AA3281" s="13"/>
    </row>
    <row r="3282" spans="1:27" ht="15.75" customHeight="1" x14ac:dyDescent="0.2">
      <c r="A3282" s="13"/>
      <c r="B3282" s="37" t="str">
        <f>"CRS25WT72M21328"</f>
        <v>CRS25WT72M21328</v>
      </c>
      <c r="C3282" s="38">
        <v>45932</v>
      </c>
      <c r="D3282" s="37" t="s">
        <v>890</v>
      </c>
      <c r="E3282" s="37" t="s">
        <v>62</v>
      </c>
      <c r="F3282" s="37">
        <v>225</v>
      </c>
      <c r="G3282" s="37">
        <v>4</v>
      </c>
      <c r="H3282" s="37">
        <v>225.73042297363301</v>
      </c>
      <c r="I3282" s="37">
        <v>5.4082112312316903</v>
      </c>
      <c r="J3282" s="37">
        <v>50.179634094238303</v>
      </c>
      <c r="K3282" s="37">
        <v>5.3699545860290501</v>
      </c>
      <c r="L3282" s="37">
        <v>42.035812377929702</v>
      </c>
      <c r="M3282" s="37">
        <v>0.83178091049194303</v>
      </c>
      <c r="N3282" s="37">
        <v>10.9817771911621</v>
      </c>
      <c r="O3282" s="37">
        <v>0</v>
      </c>
      <c r="P3282" s="37">
        <v>0</v>
      </c>
      <c r="Q3282" s="37">
        <v>1.60316880792379E-2</v>
      </c>
      <c r="R3282" s="37">
        <v>25</v>
      </c>
      <c r="S3282" s="37">
        <v>1.09715187549591</v>
      </c>
      <c r="T3282" s="37">
        <v>998.16583251953102</v>
      </c>
      <c r="U3282" s="37">
        <v>10.4148921966553</v>
      </c>
      <c r="V3282" s="13"/>
      <c r="W3282" s="13"/>
      <c r="X3282" s="13"/>
      <c r="Y3282" s="13"/>
      <c r="Z3282" s="13"/>
      <c r="AA3282" s="13"/>
    </row>
    <row r="3283" spans="1:27" ht="15.75" customHeight="1" x14ac:dyDescent="0.2">
      <c r="A3283" s="13"/>
      <c r="B3283" s="37" t="str">
        <f>"CRS25WT72M21329"</f>
        <v>CRS25WT72M21329</v>
      </c>
      <c r="C3283" s="38">
        <v>45932</v>
      </c>
      <c r="D3283" s="37" t="s">
        <v>891</v>
      </c>
      <c r="E3283" s="37" t="s">
        <v>62</v>
      </c>
      <c r="F3283" s="37">
        <v>224</v>
      </c>
      <c r="G3283" s="37">
        <v>4</v>
      </c>
      <c r="H3283" s="37">
        <v>224.72877502441401</v>
      </c>
      <c r="I3283" s="37">
        <v>5.4537405967712402</v>
      </c>
      <c r="J3283" s="37">
        <v>50.174751281738303</v>
      </c>
      <c r="K3283" s="37">
        <v>5.3476862907409703</v>
      </c>
      <c r="L3283" s="37">
        <v>42.023551940917997</v>
      </c>
      <c r="M3283" s="37">
        <v>0.82125681638717696</v>
      </c>
      <c r="N3283" s="37">
        <v>10.933046340942401</v>
      </c>
      <c r="O3283" s="37">
        <v>0</v>
      </c>
      <c r="P3283" s="37">
        <v>0</v>
      </c>
      <c r="Q3283" s="37">
        <v>1.5401786193251599E-2</v>
      </c>
      <c r="R3283" s="37">
        <v>25</v>
      </c>
      <c r="S3283" s="37">
        <v>1.1182906627655</v>
      </c>
      <c r="T3283" s="37">
        <v>1001.26379394531</v>
      </c>
      <c r="U3283" s="37">
        <v>10.4739694595337</v>
      </c>
      <c r="V3283" s="13"/>
      <c r="W3283" s="13"/>
      <c r="X3283" s="13"/>
      <c r="Y3283" s="13"/>
      <c r="Z3283" s="13"/>
      <c r="AA3283" s="13"/>
    </row>
    <row r="3284" spans="1:27" ht="15.75" customHeight="1" x14ac:dyDescent="0.2">
      <c r="A3284" s="13"/>
      <c r="B3284" s="37" t="str">
        <f>"CRS25WT72M21330"</f>
        <v>CRS25WT72M21330</v>
      </c>
      <c r="C3284" s="38">
        <v>45932</v>
      </c>
      <c r="D3284" s="37" t="s">
        <v>892</v>
      </c>
      <c r="E3284" s="37" t="s">
        <v>62</v>
      </c>
      <c r="F3284" s="37">
        <v>226</v>
      </c>
      <c r="G3284" s="37">
        <v>4</v>
      </c>
      <c r="H3284" s="37">
        <v>226.96467590332</v>
      </c>
      <c r="I3284" s="37">
        <v>5.4627842903137198</v>
      </c>
      <c r="J3284" s="37">
        <v>50.137260437011697</v>
      </c>
      <c r="K3284" s="37">
        <v>5.3765745162963903</v>
      </c>
      <c r="L3284" s="37">
        <v>42.213619232177699</v>
      </c>
      <c r="M3284" s="37">
        <v>0.82867383956909202</v>
      </c>
      <c r="N3284" s="37">
        <v>11.041823387146</v>
      </c>
      <c r="O3284" s="37">
        <v>0</v>
      </c>
      <c r="P3284" s="37">
        <v>0</v>
      </c>
      <c r="Q3284" s="37">
        <v>1.2056026607751799E-2</v>
      </c>
      <c r="R3284" s="37">
        <v>25</v>
      </c>
      <c r="S3284" s="37">
        <v>1.07302117347717</v>
      </c>
      <c r="T3284" s="37">
        <v>1000.47979736328</v>
      </c>
      <c r="U3284" s="37">
        <v>10.5447292327881</v>
      </c>
      <c r="V3284" s="13"/>
      <c r="W3284" s="13"/>
      <c r="X3284" s="13"/>
      <c r="Y3284" s="13"/>
      <c r="Z3284" s="13"/>
      <c r="AA3284" s="13"/>
    </row>
    <row r="3285" spans="1:27" ht="15.75" customHeight="1" x14ac:dyDescent="0.2">
      <c r="A3285" s="13"/>
      <c r="B3285" s="37" t="str">
        <f>"CRS25WT72M21331"</f>
        <v>CRS25WT72M21331</v>
      </c>
      <c r="C3285" s="38">
        <v>45932</v>
      </c>
      <c r="D3285" s="37" t="s">
        <v>893</v>
      </c>
      <c r="E3285" s="37" t="s">
        <v>62</v>
      </c>
      <c r="F3285" s="37">
        <v>223</v>
      </c>
      <c r="G3285" s="37">
        <v>4</v>
      </c>
      <c r="H3285" s="37">
        <v>223.26344299316401</v>
      </c>
      <c r="I3285" s="37">
        <v>5.4298110008239702</v>
      </c>
      <c r="J3285" s="37">
        <v>50.038040161132798</v>
      </c>
      <c r="K3285" s="37">
        <v>5.3068809509277299</v>
      </c>
      <c r="L3285" s="37">
        <v>42.070556640625</v>
      </c>
      <c r="M3285" s="37">
        <v>0.82173657417297397</v>
      </c>
      <c r="N3285" s="37">
        <v>10.861758232116699</v>
      </c>
      <c r="O3285" s="37">
        <v>0</v>
      </c>
      <c r="P3285" s="37">
        <v>0</v>
      </c>
      <c r="Q3285" s="37">
        <v>1.4126980677247001E-2</v>
      </c>
      <c r="R3285" s="37">
        <v>25</v>
      </c>
      <c r="S3285" s="37">
        <v>1.0801866054534901</v>
      </c>
      <c r="T3285" s="37">
        <v>1013.13519287109</v>
      </c>
      <c r="U3285" s="37">
        <v>10.6175184249878</v>
      </c>
      <c r="V3285" s="13"/>
      <c r="W3285" s="13"/>
      <c r="X3285" s="13"/>
      <c r="Y3285" s="13"/>
      <c r="Z3285" s="13"/>
      <c r="AA3285" s="13"/>
    </row>
    <row r="3286" spans="1:27" ht="15.75" customHeight="1" x14ac:dyDescent="0.2">
      <c r="A3286" s="13"/>
      <c r="B3286" s="37" t="str">
        <f>"CRS25WT72M21332"</f>
        <v>CRS25WT72M21332</v>
      </c>
      <c r="C3286" s="38">
        <v>45932</v>
      </c>
      <c r="D3286" s="37" t="s">
        <v>894</v>
      </c>
      <c r="E3286" s="37" t="s">
        <v>62</v>
      </c>
      <c r="F3286" s="37">
        <v>229</v>
      </c>
      <c r="G3286" s="37">
        <v>4</v>
      </c>
      <c r="H3286" s="37">
        <v>229.13539123535199</v>
      </c>
      <c r="I3286" s="37">
        <v>5.5872097015380904</v>
      </c>
      <c r="J3286" s="37">
        <v>49.906246185302699</v>
      </c>
      <c r="K3286" s="37">
        <v>5.4658384323120099</v>
      </c>
      <c r="L3286" s="37">
        <v>41.921363830566399</v>
      </c>
      <c r="M3286" s="37">
        <v>0.82175487279892001</v>
      </c>
      <c r="N3286" s="37">
        <v>11.1474285125732</v>
      </c>
      <c r="O3286" s="37">
        <v>0</v>
      </c>
      <c r="P3286" s="37">
        <v>0</v>
      </c>
      <c r="Q3286" s="37">
        <v>1.8224244937300699E-2</v>
      </c>
      <c r="R3286" s="37">
        <v>25</v>
      </c>
      <c r="S3286" s="37">
        <v>1.05719017982483</v>
      </c>
      <c r="T3286" s="37">
        <v>982.10607910156295</v>
      </c>
      <c r="U3286" s="37">
        <v>10.303398132324199</v>
      </c>
      <c r="V3286" s="13"/>
      <c r="W3286" s="13"/>
      <c r="X3286" s="13"/>
      <c r="Y3286" s="13"/>
      <c r="Z3286" s="13"/>
      <c r="AA3286" s="13"/>
    </row>
    <row r="3287" spans="1:27" ht="15.75" customHeight="1" x14ac:dyDescent="0.2">
      <c r="A3287" s="13"/>
      <c r="B3287" s="37" t="str">
        <f>"CRS25WT72M21333"</f>
        <v>CRS25WT72M21333</v>
      </c>
      <c r="C3287" s="38">
        <v>45932</v>
      </c>
      <c r="D3287" s="37" t="s">
        <v>895</v>
      </c>
      <c r="E3287" s="37" t="s">
        <v>62</v>
      </c>
      <c r="F3287" s="37">
        <v>226</v>
      </c>
      <c r="G3287" s="37">
        <v>4</v>
      </c>
      <c r="H3287" s="37">
        <v>226.90530395507801</v>
      </c>
      <c r="I3287" s="37">
        <v>5.2908706665039098</v>
      </c>
      <c r="J3287" s="37">
        <v>49.962039947509801</v>
      </c>
      <c r="K3287" s="37">
        <v>5.4071059226989702</v>
      </c>
      <c r="L3287" s="37">
        <v>41.964282989502003</v>
      </c>
      <c r="M3287" s="37">
        <v>0.85837554931640603</v>
      </c>
      <c r="N3287" s="37">
        <v>11.0389347076416</v>
      </c>
      <c r="O3287" s="37">
        <v>0</v>
      </c>
      <c r="P3287" s="37">
        <v>0</v>
      </c>
      <c r="Q3287" s="37">
        <v>1.4112122356891601E-2</v>
      </c>
      <c r="R3287" s="37">
        <v>25</v>
      </c>
      <c r="S3287" s="37">
        <v>1.0770320892334</v>
      </c>
      <c r="T3287" s="37">
        <v>994.11376953125</v>
      </c>
      <c r="U3287" s="37">
        <v>10.3224906921387</v>
      </c>
      <c r="V3287" s="13"/>
      <c r="W3287" s="13"/>
      <c r="X3287" s="13"/>
      <c r="Y3287" s="13"/>
      <c r="Z3287" s="13"/>
      <c r="AA3287" s="13"/>
    </row>
    <row r="3288" spans="1:27" ht="15.75" customHeight="1" x14ac:dyDescent="0.2">
      <c r="A3288" s="13"/>
      <c r="B3288" s="37" t="str">
        <f>"CRS25WT72M21334"</f>
        <v>CRS25WT72M21334</v>
      </c>
      <c r="C3288" s="38">
        <v>45932</v>
      </c>
      <c r="D3288" s="37" t="s">
        <v>896</v>
      </c>
      <c r="E3288" s="37" t="s">
        <v>62</v>
      </c>
      <c r="F3288" s="37">
        <v>223</v>
      </c>
      <c r="G3288" s="37">
        <v>4</v>
      </c>
      <c r="H3288" s="37">
        <v>223.62059020996099</v>
      </c>
      <c r="I3288" s="37">
        <v>5.3367633819580096</v>
      </c>
      <c r="J3288" s="37">
        <v>49.693897247314503</v>
      </c>
      <c r="K3288" s="37">
        <v>5.3754315376281703</v>
      </c>
      <c r="L3288" s="37">
        <v>41.600494384765597</v>
      </c>
      <c r="M3288" s="37">
        <v>0.84320038557052601</v>
      </c>
      <c r="N3288" s="37">
        <v>10.879133224487299</v>
      </c>
      <c r="O3288" s="37">
        <v>0</v>
      </c>
      <c r="P3288" s="37">
        <v>0</v>
      </c>
      <c r="Q3288" s="37">
        <v>1.2063490226864799E-2</v>
      </c>
      <c r="R3288" s="37">
        <v>25</v>
      </c>
      <c r="S3288" s="37">
        <v>1.07871890068054</v>
      </c>
      <c r="T3288" s="37">
        <v>1002.13995361328</v>
      </c>
      <c r="U3288" s="37">
        <v>10.640968322753899</v>
      </c>
      <c r="V3288" s="13"/>
      <c r="W3288" s="13"/>
      <c r="X3288" s="13"/>
      <c r="Y3288" s="13"/>
      <c r="Z3288" s="13"/>
      <c r="AA3288" s="13"/>
    </row>
    <row r="3289" spans="1:27" ht="15.75" customHeight="1" x14ac:dyDescent="0.2">
      <c r="A3289" s="13"/>
      <c r="B3289" s="37" t="str">
        <f>"CRS25WT72M21335"</f>
        <v>CRS25WT72M21335</v>
      </c>
      <c r="C3289" s="38">
        <v>45932</v>
      </c>
      <c r="D3289" s="37" t="s">
        <v>897</v>
      </c>
      <c r="E3289" s="37" t="s">
        <v>62</v>
      </c>
      <c r="F3289" s="37">
        <v>226</v>
      </c>
      <c r="G3289" s="37">
        <v>4</v>
      </c>
      <c r="H3289" s="37">
        <v>226.080001831055</v>
      </c>
      <c r="I3289" s="37">
        <v>5.2175464630126998</v>
      </c>
      <c r="J3289" s="37">
        <v>49.725257873535199</v>
      </c>
      <c r="K3289" s="37">
        <v>5.4340167045593297</v>
      </c>
      <c r="L3289" s="37">
        <v>41.604583740234403</v>
      </c>
      <c r="M3289" s="37">
        <v>0.87140244245529197</v>
      </c>
      <c r="N3289" s="37">
        <v>10.9987840652466</v>
      </c>
      <c r="O3289" s="37">
        <v>0</v>
      </c>
      <c r="P3289" s="37">
        <v>0</v>
      </c>
      <c r="Q3289" s="37">
        <v>2.65070050954819E-2</v>
      </c>
      <c r="R3289" s="37">
        <v>25</v>
      </c>
      <c r="S3289" s="37">
        <v>1.0948212146759</v>
      </c>
      <c r="T3289" s="37">
        <v>989.22344970703102</v>
      </c>
      <c r="U3289" s="37">
        <v>10.8046884536743</v>
      </c>
      <c r="V3289" s="13"/>
      <c r="W3289" s="13"/>
      <c r="X3289" s="13"/>
      <c r="Y3289" s="13"/>
      <c r="Z3289" s="13"/>
      <c r="AA3289" s="13"/>
    </row>
    <row r="3290" spans="1:27" ht="15.75" customHeight="1" x14ac:dyDescent="0.2">
      <c r="A3290" s="13"/>
      <c r="B3290" s="37" t="str">
        <f>"CRS25WT72M21336"</f>
        <v>CRS25WT72M21336</v>
      </c>
      <c r="C3290" s="38">
        <v>45932</v>
      </c>
      <c r="D3290" s="37" t="s">
        <v>898</v>
      </c>
      <c r="E3290" s="37" t="s">
        <v>62</v>
      </c>
      <c r="F3290" s="37">
        <v>219</v>
      </c>
      <c r="G3290" s="37">
        <v>4</v>
      </c>
      <c r="H3290" s="37">
        <v>219.06639099121099</v>
      </c>
      <c r="I3290" s="37">
        <v>5.4348087310790998</v>
      </c>
      <c r="J3290" s="37">
        <v>49.812835693359403</v>
      </c>
      <c r="K3290" s="37">
        <v>5.3042626380920401</v>
      </c>
      <c r="L3290" s="37">
        <v>41.300064086914098</v>
      </c>
      <c r="M3290" s="37">
        <v>0.80918949842453003</v>
      </c>
      <c r="N3290" s="37">
        <v>10.6575717926025</v>
      </c>
      <c r="O3290" s="37">
        <v>0</v>
      </c>
      <c r="P3290" s="37">
        <v>0</v>
      </c>
      <c r="Q3290" s="37">
        <v>1.8224244937300699E-2</v>
      </c>
      <c r="R3290" s="37">
        <v>25</v>
      </c>
      <c r="S3290" s="37">
        <v>1.1393752098083501</v>
      </c>
      <c r="T3290" s="37">
        <v>1009.22302246094</v>
      </c>
      <c r="U3290" s="37">
        <v>10.676740646362299</v>
      </c>
      <c r="V3290" s="13"/>
      <c r="W3290" s="13"/>
      <c r="X3290" s="13"/>
      <c r="Y3290" s="13"/>
      <c r="Z3290" s="13"/>
      <c r="AA3290" s="13"/>
    </row>
    <row r="3291" spans="1:27" ht="15.75" customHeight="1" x14ac:dyDescent="0.2">
      <c r="A3291" s="13"/>
      <c r="B3291" s="37" t="str">
        <f>"CRS25WT72M21337"</f>
        <v>CRS25WT72M21337</v>
      </c>
      <c r="C3291" s="38">
        <v>45932</v>
      </c>
      <c r="D3291" s="37" t="s">
        <v>899</v>
      </c>
      <c r="E3291" s="37" t="s">
        <v>62</v>
      </c>
      <c r="F3291" s="37">
        <v>229</v>
      </c>
      <c r="G3291" s="37">
        <v>4</v>
      </c>
      <c r="H3291" s="37">
        <v>229.11250305175801</v>
      </c>
      <c r="I3291" s="37">
        <v>5.2551026344299299</v>
      </c>
      <c r="J3291" s="37">
        <v>49.719558715820298</v>
      </c>
      <c r="K3291" s="37">
        <v>5.4597024917602504</v>
      </c>
      <c r="L3291" s="37">
        <v>41.964282989502003</v>
      </c>
      <c r="M3291" s="37">
        <v>0.87688028812408403</v>
      </c>
      <c r="N3291" s="37">
        <v>11.146314620971699</v>
      </c>
      <c r="O3291" s="37">
        <v>0</v>
      </c>
      <c r="P3291" s="37">
        <v>0</v>
      </c>
      <c r="Q3291" s="37">
        <v>1.3253965415060499E-2</v>
      </c>
      <c r="R3291" s="37">
        <v>25</v>
      </c>
      <c r="S3291" s="37">
        <v>1.0466504096984901</v>
      </c>
      <c r="T3291" s="37">
        <v>993.74786376953102</v>
      </c>
      <c r="U3291" s="37">
        <v>10.816494941711399</v>
      </c>
      <c r="V3291" s="13"/>
      <c r="W3291" s="13"/>
      <c r="X3291" s="13"/>
      <c r="Y3291" s="13"/>
      <c r="Z3291" s="13"/>
      <c r="AA3291" s="13"/>
    </row>
    <row r="3292" spans="1:27" ht="15.75" customHeight="1" x14ac:dyDescent="0.2">
      <c r="A3292" s="13"/>
      <c r="B3292" s="37" t="str">
        <f>"CRS25WT72M21338"</f>
        <v>CRS25WT72M21338</v>
      </c>
      <c r="C3292" s="38">
        <v>45932</v>
      </c>
      <c r="D3292" s="37" t="s">
        <v>900</v>
      </c>
      <c r="E3292" s="37" t="s">
        <v>62</v>
      </c>
      <c r="F3292" s="37">
        <v>222</v>
      </c>
      <c r="G3292" s="37">
        <v>4</v>
      </c>
      <c r="H3292" s="37">
        <v>222.53189086914099</v>
      </c>
      <c r="I3292" s="37">
        <v>5.4159893989562997</v>
      </c>
      <c r="J3292" s="37">
        <v>49.846122741699197</v>
      </c>
      <c r="K3292" s="37">
        <v>5.3545212745666504</v>
      </c>
      <c r="L3292" s="37">
        <v>41.559619903564503</v>
      </c>
      <c r="M3292" s="37">
        <v>0.82429575920105003</v>
      </c>
      <c r="N3292" s="37">
        <v>10.826168060302701</v>
      </c>
      <c r="O3292" s="37">
        <v>0</v>
      </c>
      <c r="P3292" s="37">
        <v>0</v>
      </c>
      <c r="Q3292" s="37">
        <v>1.4126983471214801E-2</v>
      </c>
      <c r="R3292" s="37">
        <v>25</v>
      </c>
      <c r="S3292" s="37">
        <v>1.14145171642303</v>
      </c>
      <c r="T3292" s="37">
        <v>1002.26049804688</v>
      </c>
      <c r="U3292" s="37">
        <v>10.827052116394</v>
      </c>
      <c r="V3292" s="13"/>
      <c r="W3292" s="13"/>
      <c r="X3292" s="13"/>
      <c r="Y3292" s="13"/>
      <c r="Z3292" s="13"/>
      <c r="AA3292" s="13"/>
    </row>
    <row r="3293" spans="1:27" ht="15.75" customHeight="1" x14ac:dyDescent="0.2">
      <c r="A3293" s="13"/>
      <c r="B3293" s="37" t="str">
        <f>"CRS25WT72M21339"</f>
        <v>CRS25WT72M21339</v>
      </c>
      <c r="C3293" s="38">
        <v>45932</v>
      </c>
      <c r="D3293" s="37" t="s">
        <v>901</v>
      </c>
      <c r="E3293" s="37" t="s">
        <v>62</v>
      </c>
      <c r="F3293" s="37">
        <v>225</v>
      </c>
      <c r="G3293" s="37">
        <v>4</v>
      </c>
      <c r="H3293" s="37">
        <v>225.61741638183599</v>
      </c>
      <c r="I3293" s="37">
        <v>5.44240427017212</v>
      </c>
      <c r="J3293" s="37">
        <v>49.685958862304702</v>
      </c>
      <c r="K3293" s="37">
        <v>5.4440250396728498</v>
      </c>
      <c r="L3293" s="37">
        <v>41.443126678466797</v>
      </c>
      <c r="M3293" s="37">
        <v>0.83434975147247303</v>
      </c>
      <c r="N3293" s="37">
        <v>10.976279258728001</v>
      </c>
      <c r="O3293" s="37">
        <v>0</v>
      </c>
      <c r="P3293" s="37">
        <v>0</v>
      </c>
      <c r="Q3293" s="37">
        <v>1.60280298441648E-2</v>
      </c>
      <c r="R3293" s="37">
        <v>25</v>
      </c>
      <c r="S3293" s="37">
        <v>1.01598489284515</v>
      </c>
      <c r="T3293" s="37">
        <v>985.729248046875</v>
      </c>
      <c r="U3293" s="37">
        <v>10.715895652771</v>
      </c>
      <c r="V3293" s="13"/>
      <c r="W3293" s="13"/>
      <c r="X3293" s="13"/>
      <c r="Y3293" s="13"/>
      <c r="Z3293" s="13"/>
      <c r="AA3293" s="13"/>
    </row>
    <row r="3294" spans="1:27" ht="15.75" customHeight="1" x14ac:dyDescent="0.2">
      <c r="A3294" s="13"/>
      <c r="B3294" s="37" t="str">
        <f>"CRS25WT72M21340"</f>
        <v>CRS25WT72M21340</v>
      </c>
      <c r="C3294" s="38">
        <v>45932</v>
      </c>
      <c r="D3294" s="37" t="s">
        <v>902</v>
      </c>
      <c r="E3294" s="37" t="s">
        <v>62</v>
      </c>
      <c r="F3294" s="37">
        <v>217</v>
      </c>
      <c r="G3294" s="37">
        <v>4</v>
      </c>
      <c r="H3294" s="37">
        <v>217.60011291503901</v>
      </c>
      <c r="I3294" s="37">
        <v>5.4001011848449698</v>
      </c>
      <c r="J3294" s="37">
        <v>49.711902618408203</v>
      </c>
      <c r="K3294" s="37">
        <v>5.26875925064087</v>
      </c>
      <c r="L3294" s="37">
        <v>41.300064086914098</v>
      </c>
      <c r="M3294" s="37">
        <v>0.81058174371719405</v>
      </c>
      <c r="N3294" s="37">
        <v>10.5862379074097</v>
      </c>
      <c r="O3294" s="37">
        <v>0</v>
      </c>
      <c r="P3294" s="37">
        <v>0</v>
      </c>
      <c r="Q3294" s="37">
        <v>1.6507934778928798E-2</v>
      </c>
      <c r="R3294" s="37">
        <v>25</v>
      </c>
      <c r="S3294" s="37">
        <v>1.14672768115997</v>
      </c>
      <c r="T3294" s="37">
        <v>1015.20532226563</v>
      </c>
      <c r="U3294" s="37">
        <v>10.616901397705099</v>
      </c>
      <c r="V3294" s="13"/>
      <c r="W3294" s="13"/>
      <c r="X3294" s="13"/>
      <c r="Y3294" s="13"/>
      <c r="Z3294" s="13"/>
      <c r="AA3294" s="13"/>
    </row>
    <row r="3295" spans="1:27" ht="15.75" customHeight="1" x14ac:dyDescent="0.2">
      <c r="A3295" s="13"/>
      <c r="B3295" s="37" t="str">
        <f>"CRS25WT72M21341"</f>
        <v>CRS25WT72M21341</v>
      </c>
      <c r="C3295" s="38">
        <v>45932</v>
      </c>
      <c r="D3295" s="37" t="s">
        <v>903</v>
      </c>
      <c r="E3295" s="37" t="s">
        <v>62</v>
      </c>
      <c r="F3295" s="37">
        <v>223</v>
      </c>
      <c r="G3295" s="37">
        <v>4</v>
      </c>
      <c r="H3295" s="37">
        <v>223.69758605957</v>
      </c>
      <c r="I3295" s="37">
        <v>5.50827884674072</v>
      </c>
      <c r="J3295" s="37">
        <v>49.642753601074197</v>
      </c>
      <c r="K3295" s="37">
        <v>5.4091711044311497</v>
      </c>
      <c r="L3295" s="37">
        <v>41.355247497558601</v>
      </c>
      <c r="M3295" s="37">
        <v>0.81806820631027199</v>
      </c>
      <c r="N3295" s="37">
        <v>10.8828792572021</v>
      </c>
      <c r="O3295" s="37">
        <v>0</v>
      </c>
      <c r="P3295" s="37">
        <v>0</v>
      </c>
      <c r="Q3295" s="37">
        <v>1.1626983992755399E-2</v>
      </c>
      <c r="R3295" s="37">
        <v>25</v>
      </c>
      <c r="S3295" s="37">
        <v>1.13598549365997</v>
      </c>
      <c r="T3295" s="37">
        <v>986.81677246093795</v>
      </c>
      <c r="U3295" s="37">
        <v>10.5531120300293</v>
      </c>
      <c r="V3295" s="13"/>
      <c r="W3295" s="13"/>
      <c r="X3295" s="13"/>
      <c r="Y3295" s="13"/>
      <c r="Z3295" s="13"/>
      <c r="AA3295" s="13"/>
    </row>
    <row r="3296" spans="1:27" ht="15.75" customHeight="1" x14ac:dyDescent="0.2">
      <c r="A3296" s="13"/>
      <c r="B3296" s="37" t="str">
        <f>"CRS25WT72M21342"</f>
        <v>CRS25WT72M21342</v>
      </c>
      <c r="C3296" s="38">
        <v>45932</v>
      </c>
      <c r="D3296" s="37" t="s">
        <v>904</v>
      </c>
      <c r="E3296" s="37" t="s">
        <v>62</v>
      </c>
      <c r="F3296" s="37">
        <v>223</v>
      </c>
      <c r="G3296" s="37">
        <v>4</v>
      </c>
      <c r="H3296" s="37">
        <v>223.65011596679699</v>
      </c>
      <c r="I3296" s="37">
        <v>5.2758436203002903</v>
      </c>
      <c r="J3296" s="37">
        <v>49.454734802246101</v>
      </c>
      <c r="K3296" s="37">
        <v>5.4192709922790501</v>
      </c>
      <c r="L3296" s="37">
        <v>41.2694091796875</v>
      </c>
      <c r="M3296" s="37">
        <v>0.85717469453811601</v>
      </c>
      <c r="N3296" s="37">
        <v>10.8805704116821</v>
      </c>
      <c r="O3296" s="37">
        <v>0</v>
      </c>
      <c r="P3296" s="37">
        <v>0</v>
      </c>
      <c r="Q3296" s="37">
        <v>1.3253968209028201E-2</v>
      </c>
      <c r="R3296" s="37">
        <v>25</v>
      </c>
      <c r="S3296" s="37">
        <v>1.0785335302352901</v>
      </c>
      <c r="T3296" s="37">
        <v>986.35675048828102</v>
      </c>
      <c r="U3296" s="37">
        <v>10.461368560791</v>
      </c>
      <c r="V3296" s="13"/>
      <c r="W3296" s="13"/>
      <c r="X3296" s="13"/>
      <c r="Y3296" s="13"/>
      <c r="Z3296" s="13"/>
      <c r="AA3296" s="13"/>
    </row>
    <row r="3297" spans="1:27" ht="15.75" customHeight="1" x14ac:dyDescent="0.2">
      <c r="A3297" s="13"/>
      <c r="B3297" s="37" t="str">
        <f>"CRS25WT72M21343"</f>
        <v>CRS25WT72M21343</v>
      </c>
      <c r="C3297" s="38">
        <v>45936</v>
      </c>
      <c r="D3297" s="37" t="s">
        <v>905</v>
      </c>
      <c r="E3297" s="37" t="s">
        <v>62</v>
      </c>
      <c r="F3297" s="37">
        <v>219</v>
      </c>
      <c r="G3297" s="37">
        <v>4</v>
      </c>
      <c r="H3297" s="37">
        <v>219.08944702148401</v>
      </c>
      <c r="I3297" s="37">
        <v>5.1904702186584499</v>
      </c>
      <c r="J3297" s="37">
        <v>49.971706390380902</v>
      </c>
      <c r="K3297" s="37">
        <v>5.2697310447692898</v>
      </c>
      <c r="L3297" s="37">
        <v>41.5750732421875</v>
      </c>
      <c r="M3297" s="37">
        <v>0.84467679262161299</v>
      </c>
      <c r="N3297" s="37">
        <v>10.658693313598601</v>
      </c>
      <c r="O3297" s="37">
        <v>0</v>
      </c>
      <c r="P3297" s="37">
        <v>0</v>
      </c>
      <c r="Q3297" s="37">
        <v>4.7142431139945998E-2</v>
      </c>
      <c r="R3297" s="37">
        <v>25</v>
      </c>
      <c r="S3297" s="37">
        <v>1.16120994091034</v>
      </c>
      <c r="T3297" s="37">
        <v>1008.52716064453</v>
      </c>
      <c r="U3297" s="37">
        <v>11.0011043548584</v>
      </c>
      <c r="V3297" s="13"/>
      <c r="W3297" s="13"/>
      <c r="X3297" s="13"/>
      <c r="Y3297" s="13"/>
      <c r="Z3297" s="13"/>
      <c r="AA3297" s="13"/>
    </row>
    <row r="3298" spans="1:27" ht="15.75" customHeight="1" x14ac:dyDescent="0.2">
      <c r="A3298" s="13"/>
      <c r="B3298" s="37" t="str">
        <f>"CRS25WT72M21344"</f>
        <v>CRS25WT72M21344</v>
      </c>
      <c r="C3298" s="38">
        <v>45932</v>
      </c>
      <c r="D3298" s="37" t="s">
        <v>906</v>
      </c>
      <c r="E3298" s="37" t="s">
        <v>62</v>
      </c>
      <c r="F3298" s="37">
        <v>218</v>
      </c>
      <c r="G3298" s="37">
        <v>4</v>
      </c>
      <c r="H3298" s="37">
        <v>218.30105590820301</v>
      </c>
      <c r="I3298" s="37">
        <v>5.3705744743347203</v>
      </c>
      <c r="J3298" s="37">
        <v>49.433528900146499</v>
      </c>
      <c r="K3298" s="37">
        <v>5.3444442749023402</v>
      </c>
      <c r="L3298" s="37">
        <v>40.846351623535199</v>
      </c>
      <c r="M3298" s="37">
        <v>0.82226818799972501</v>
      </c>
      <c r="N3298" s="37">
        <v>10.620338439941399</v>
      </c>
      <c r="O3298" s="37">
        <v>0</v>
      </c>
      <c r="P3298" s="37">
        <v>0</v>
      </c>
      <c r="Q3298" s="37">
        <v>2.3015873506665199E-2</v>
      </c>
      <c r="R3298" s="37">
        <v>25</v>
      </c>
      <c r="S3298" s="37">
        <v>1.1890387535095199</v>
      </c>
      <c r="T3298" s="37">
        <v>1004.28631591797</v>
      </c>
      <c r="U3298" s="37">
        <v>10.3990926742554</v>
      </c>
      <c r="V3298" s="13"/>
      <c r="W3298" s="13"/>
      <c r="X3298" s="13"/>
      <c r="Y3298" s="13"/>
      <c r="Z3298" s="13"/>
      <c r="AA3298" s="13"/>
    </row>
    <row r="3299" spans="1:27" ht="15.75" customHeight="1" x14ac:dyDescent="0.2">
      <c r="A3299" s="13"/>
      <c r="B3299" s="37" t="str">
        <f>"CRS25WT72M21345"</f>
        <v>CRS25WT72M21345</v>
      </c>
      <c r="C3299" s="38">
        <v>45932</v>
      </c>
      <c r="D3299" s="37" t="s">
        <v>907</v>
      </c>
      <c r="E3299" s="37" t="s">
        <v>62</v>
      </c>
      <c r="F3299" s="37">
        <v>220</v>
      </c>
      <c r="G3299" s="37">
        <v>4</v>
      </c>
      <c r="H3299" s="37">
        <v>220.48954772949199</v>
      </c>
      <c r="I3299" s="37">
        <v>5.4996261596679696</v>
      </c>
      <c r="J3299" s="37">
        <v>49.804252624511697</v>
      </c>
      <c r="K3299" s="37">
        <v>5.3321251869201696</v>
      </c>
      <c r="L3299" s="37">
        <v>41.351158142089801</v>
      </c>
      <c r="M3299" s="37">
        <v>0.80498617887496904</v>
      </c>
      <c r="N3299" s="37">
        <v>10.726808547973601</v>
      </c>
      <c r="O3299" s="37">
        <v>0</v>
      </c>
      <c r="P3299" s="37">
        <v>0</v>
      </c>
      <c r="Q3299" s="37">
        <v>2.6006972417235399E-2</v>
      </c>
      <c r="R3299" s="37">
        <v>25</v>
      </c>
      <c r="S3299" s="37">
        <v>1.1532580852508501</v>
      </c>
      <c r="T3299" s="37">
        <v>1001.95111083984</v>
      </c>
      <c r="U3299" s="37">
        <v>10.559568405151399</v>
      </c>
      <c r="V3299" s="13"/>
      <c r="W3299" s="13"/>
      <c r="X3299" s="13"/>
      <c r="Y3299" s="13"/>
      <c r="Z3299" s="13"/>
      <c r="AA3299" s="13"/>
    </row>
    <row r="3300" spans="1:27" ht="15.75" customHeight="1" x14ac:dyDescent="0.2">
      <c r="A3300" s="13"/>
      <c r="B3300" s="37" t="str">
        <f>"CRS25WT72M21346"</f>
        <v>CRS25WT72M21346</v>
      </c>
      <c r="C3300" s="38">
        <v>45932</v>
      </c>
      <c r="D3300" s="37" t="s">
        <v>908</v>
      </c>
      <c r="E3300" s="37" t="s">
        <v>62</v>
      </c>
      <c r="F3300" s="37">
        <v>224</v>
      </c>
      <c r="G3300" s="37">
        <v>4</v>
      </c>
      <c r="H3300" s="37">
        <v>224.94398498535199</v>
      </c>
      <c r="I3300" s="37">
        <v>5.1742806434631303</v>
      </c>
      <c r="J3300" s="37">
        <v>49.8111572265625</v>
      </c>
      <c r="K3300" s="37">
        <v>5.40220069885254</v>
      </c>
      <c r="L3300" s="37">
        <v>41.639328002929702</v>
      </c>
      <c r="M3300" s="37">
        <v>0.87276589870452903</v>
      </c>
      <c r="N3300" s="37">
        <v>10.9435167312622</v>
      </c>
      <c r="O3300" s="37">
        <v>0</v>
      </c>
      <c r="P3300" s="37">
        <v>0</v>
      </c>
      <c r="Q3300" s="37">
        <v>3.0158109962940199E-2</v>
      </c>
      <c r="R3300" s="37">
        <v>25</v>
      </c>
      <c r="S3300" s="37">
        <v>1.12384021282196</v>
      </c>
      <c r="T3300" s="37">
        <v>1002.39117431641</v>
      </c>
      <c r="U3300" s="37">
        <v>11.003953933715801</v>
      </c>
      <c r="V3300" s="13"/>
      <c r="W3300" s="13"/>
      <c r="X3300" s="13"/>
      <c r="Y3300" s="13"/>
      <c r="Z3300" s="13"/>
      <c r="AA3300" s="13"/>
    </row>
    <row r="3301" spans="1:27" ht="15.75" customHeight="1" x14ac:dyDescent="0.2">
      <c r="A3301" s="13"/>
      <c r="B3301" s="37" t="str">
        <f>"CRS25WT72M21347"</f>
        <v>CRS25WT72M21347</v>
      </c>
      <c r="C3301" s="38">
        <v>45932</v>
      </c>
      <c r="D3301" s="37" t="s">
        <v>909</v>
      </c>
      <c r="E3301" s="37" t="s">
        <v>62</v>
      </c>
      <c r="F3301" s="37">
        <v>220</v>
      </c>
      <c r="G3301" s="37">
        <v>4</v>
      </c>
      <c r="H3301" s="37">
        <v>220.05845642089801</v>
      </c>
      <c r="I3301" s="37">
        <v>5.2313933372497603</v>
      </c>
      <c r="J3301" s="37">
        <v>50.0076713562012</v>
      </c>
      <c r="K3301" s="37">
        <v>5.2807240486145002</v>
      </c>
      <c r="L3301" s="37">
        <v>41.672027587890597</v>
      </c>
      <c r="M3301" s="37">
        <v>0.84117054939269997</v>
      </c>
      <c r="N3301" s="37">
        <v>10.7058362960815</v>
      </c>
      <c r="O3301" s="37">
        <v>0</v>
      </c>
      <c r="P3301" s="37">
        <v>0</v>
      </c>
      <c r="Q3301" s="37">
        <v>4.3492011725902599E-2</v>
      </c>
      <c r="R3301" s="37">
        <v>25</v>
      </c>
      <c r="S3301" s="37">
        <v>1.15324854850769</v>
      </c>
      <c r="T3301" s="37">
        <v>1020.57843017578</v>
      </c>
      <c r="U3301" s="37">
        <v>11.0462102890015</v>
      </c>
      <c r="V3301" s="13"/>
      <c r="W3301" s="13"/>
      <c r="X3301" s="13"/>
      <c r="Y3301" s="13"/>
      <c r="Z3301" s="13"/>
      <c r="AA3301" s="13"/>
    </row>
    <row r="3302" spans="1:27" ht="15.75" customHeight="1" x14ac:dyDescent="0.2">
      <c r="A3302" s="13"/>
      <c r="B3302" s="37" t="str">
        <f>"CRS25WT72M21348"</f>
        <v>CRS25WT72M21348</v>
      </c>
      <c r="C3302" s="38">
        <v>45932</v>
      </c>
      <c r="D3302" s="37" t="s">
        <v>910</v>
      </c>
      <c r="E3302" s="37" t="s">
        <v>62</v>
      </c>
      <c r="F3302" s="37">
        <v>222</v>
      </c>
      <c r="G3302" s="37">
        <v>4</v>
      </c>
      <c r="H3302" s="37">
        <v>222.23196411132801</v>
      </c>
      <c r="I3302" s="37">
        <v>5.2399673461914098</v>
      </c>
      <c r="J3302" s="37">
        <v>50.2079048156738</v>
      </c>
      <c r="K3302" s="37">
        <v>5.3094453811645499</v>
      </c>
      <c r="L3302" s="37">
        <v>41.855964660644503</v>
      </c>
      <c r="M3302" s="37">
        <v>0.84470653533935502</v>
      </c>
      <c r="N3302" s="37">
        <v>10.811576843261699</v>
      </c>
      <c r="O3302" s="37">
        <v>0</v>
      </c>
      <c r="P3302" s="37">
        <v>0</v>
      </c>
      <c r="Q3302" s="37">
        <v>2.6448490098118799E-2</v>
      </c>
      <c r="R3302" s="37">
        <v>25</v>
      </c>
      <c r="S3302" s="37">
        <v>1.1602317094802901</v>
      </c>
      <c r="T3302" s="37">
        <v>1007.70635986328</v>
      </c>
      <c r="U3302" s="37">
        <v>10.868141174316399</v>
      </c>
      <c r="V3302" s="13"/>
      <c r="W3302" s="13"/>
      <c r="X3302" s="13"/>
      <c r="Y3302" s="13"/>
      <c r="Z3302" s="13"/>
      <c r="AA3302" s="13"/>
    </row>
    <row r="3303" spans="1:27" ht="15.75" customHeight="1" x14ac:dyDescent="0.2">
      <c r="A3303" s="13"/>
      <c r="B3303" s="37" t="str">
        <f>"CRS25WT72M21349"</f>
        <v>CRS25WT72M21349</v>
      </c>
      <c r="C3303" s="38">
        <v>45932</v>
      </c>
      <c r="D3303" s="37" t="s">
        <v>911</v>
      </c>
      <c r="E3303" s="37" t="s">
        <v>62</v>
      </c>
      <c r="F3303" s="37">
        <v>221</v>
      </c>
      <c r="G3303" s="37">
        <v>4</v>
      </c>
      <c r="H3303" s="37">
        <v>221.06893920898401</v>
      </c>
      <c r="I3303" s="37">
        <v>5.2367019653320304</v>
      </c>
      <c r="J3303" s="37">
        <v>50.239330291747997</v>
      </c>
      <c r="K3303" s="37">
        <v>5.3208899497985804</v>
      </c>
      <c r="L3303" s="37">
        <v>41.547359466552699</v>
      </c>
      <c r="M3303" s="37">
        <v>0.84028387069702104</v>
      </c>
      <c r="N3303" s="37">
        <v>10.7549962997437</v>
      </c>
      <c r="O3303" s="37">
        <v>0</v>
      </c>
      <c r="P3303" s="37">
        <v>0</v>
      </c>
      <c r="Q3303" s="37">
        <v>1.82538088411093E-2</v>
      </c>
      <c r="R3303" s="37">
        <v>25</v>
      </c>
      <c r="S3303" s="37">
        <v>1.18745064735413</v>
      </c>
      <c r="T3303" s="37">
        <v>1003.19146728516</v>
      </c>
      <c r="U3303" s="37">
        <v>10.468150138855</v>
      </c>
      <c r="V3303" s="13"/>
      <c r="W3303" s="13"/>
      <c r="X3303" s="13"/>
      <c r="Y3303" s="13"/>
      <c r="Z3303" s="13"/>
      <c r="AA3303" s="13"/>
    </row>
    <row r="3304" spans="1:27" ht="15.75" customHeight="1" x14ac:dyDescent="0.2">
      <c r="A3304" s="13"/>
      <c r="B3304" s="37" t="str">
        <f>"CRS25WT72M21350"</f>
        <v>CRS25WT72M21350</v>
      </c>
      <c r="C3304" s="38">
        <v>45932</v>
      </c>
      <c r="D3304" s="37" t="s">
        <v>912</v>
      </c>
      <c r="E3304" s="37" t="s">
        <v>62</v>
      </c>
      <c r="F3304" s="37">
        <v>222</v>
      </c>
      <c r="G3304" s="37">
        <v>4</v>
      </c>
      <c r="H3304" s="37">
        <v>222.95854187011699</v>
      </c>
      <c r="I3304" s="37">
        <v>5.2397265434265101</v>
      </c>
      <c r="J3304" s="37">
        <v>50.268363952636697</v>
      </c>
      <c r="K3304" s="37">
        <v>5.3117613792419398</v>
      </c>
      <c r="L3304" s="37">
        <v>41.974498748779297</v>
      </c>
      <c r="M3304" s="37">
        <v>0.84648787975311302</v>
      </c>
      <c r="N3304" s="37">
        <v>10.8469247817993</v>
      </c>
      <c r="O3304" s="37">
        <v>0</v>
      </c>
      <c r="P3304" s="37">
        <v>0</v>
      </c>
      <c r="Q3304" s="37">
        <v>1.31720062345266E-2</v>
      </c>
      <c r="R3304" s="37">
        <v>25</v>
      </c>
      <c r="S3304" s="37">
        <v>1.1200670003891</v>
      </c>
      <c r="T3304" s="37">
        <v>1006.93548583984</v>
      </c>
      <c r="U3304" s="37">
        <v>10.6961526870728</v>
      </c>
      <c r="V3304" s="13"/>
      <c r="W3304" s="13"/>
      <c r="X3304" s="13"/>
      <c r="Y3304" s="13"/>
      <c r="Z3304" s="13"/>
      <c r="AA3304" s="13"/>
    </row>
    <row r="3305" spans="1:27" ht="15.75" customHeight="1" x14ac:dyDescent="0.2">
      <c r="A3305" s="13"/>
      <c r="B3305" s="37" t="str">
        <f>"CRS25WT72M21351"</f>
        <v>CRS25WT72M21351</v>
      </c>
      <c r="C3305" s="38">
        <v>45932</v>
      </c>
      <c r="D3305" s="37" t="s">
        <v>913</v>
      </c>
      <c r="E3305" s="37" t="s">
        <v>62</v>
      </c>
      <c r="F3305" s="37">
        <v>223</v>
      </c>
      <c r="G3305" s="37">
        <v>4</v>
      </c>
      <c r="H3305" s="37">
        <v>223.754470825195</v>
      </c>
      <c r="I3305" s="37">
        <v>5.4045906066894496</v>
      </c>
      <c r="J3305" s="37">
        <v>50.158866882324197</v>
      </c>
      <c r="K3305" s="37">
        <v>5.343994140625</v>
      </c>
      <c r="L3305" s="37">
        <v>41.870269775390597</v>
      </c>
      <c r="M3305" s="37">
        <v>0.82539379596710205</v>
      </c>
      <c r="N3305" s="37">
        <v>10.8856468200684</v>
      </c>
      <c r="O3305" s="37">
        <v>0</v>
      </c>
      <c r="P3305" s="37">
        <v>0</v>
      </c>
      <c r="Q3305" s="37">
        <v>3.4070018678903601E-2</v>
      </c>
      <c r="R3305" s="37">
        <v>25</v>
      </c>
      <c r="S3305" s="37">
        <v>1.12875616550446</v>
      </c>
      <c r="T3305" s="37">
        <v>1005.36407470703</v>
      </c>
      <c r="U3305" s="37">
        <v>10.676840782165501</v>
      </c>
      <c r="V3305" s="13"/>
      <c r="W3305" s="13"/>
      <c r="X3305" s="13"/>
      <c r="Y3305" s="13"/>
      <c r="Z3305" s="13"/>
      <c r="AA3305" s="13"/>
    </row>
    <row r="3306" spans="1:27" ht="15.75" customHeight="1" x14ac:dyDescent="0.2">
      <c r="A3306" s="13"/>
      <c r="B3306" s="37" t="str">
        <f>"CRS25WT72M21352"</f>
        <v>CRS25WT72M21352</v>
      </c>
      <c r="C3306" s="38">
        <v>45932</v>
      </c>
      <c r="D3306" s="37" t="s">
        <v>914</v>
      </c>
      <c r="E3306" s="37" t="s">
        <v>62</v>
      </c>
      <c r="F3306" s="37">
        <v>221</v>
      </c>
      <c r="G3306" s="37">
        <v>4</v>
      </c>
      <c r="H3306" s="37">
        <v>221.97520446777301</v>
      </c>
      <c r="I3306" s="37">
        <v>5.3427453041076696</v>
      </c>
      <c r="J3306" s="37">
        <v>49.669231414794901</v>
      </c>
      <c r="K3306" s="37">
        <v>5.32045698165894</v>
      </c>
      <c r="L3306" s="37">
        <v>41.721076965332003</v>
      </c>
      <c r="M3306" s="37">
        <v>0.83647418022155795</v>
      </c>
      <c r="N3306" s="37">
        <v>10.799085617065399</v>
      </c>
      <c r="O3306" s="37">
        <v>0</v>
      </c>
      <c r="P3306" s="37">
        <v>0</v>
      </c>
      <c r="Q3306" s="37">
        <v>2.5238089263439199E-2</v>
      </c>
      <c r="R3306" s="37">
        <v>25</v>
      </c>
      <c r="S3306" s="37">
        <v>1.10135734081268</v>
      </c>
      <c r="T3306" s="37">
        <v>1015.72302246094</v>
      </c>
      <c r="U3306" s="37">
        <v>10.9640703201294</v>
      </c>
      <c r="V3306" s="13"/>
      <c r="W3306" s="13"/>
      <c r="X3306" s="13"/>
      <c r="Y3306" s="13"/>
      <c r="Z3306" s="13"/>
      <c r="AA3306" s="13"/>
    </row>
    <row r="3307" spans="1:27" ht="15.75" customHeight="1" x14ac:dyDescent="0.2">
      <c r="A3307" s="13"/>
      <c r="B3307" s="37" t="str">
        <f>"CRS25WT72M21353"</f>
        <v>CRS25WT72M21353</v>
      </c>
      <c r="C3307" s="38">
        <v>45932</v>
      </c>
      <c r="D3307" s="37" t="s">
        <v>915</v>
      </c>
      <c r="E3307" s="37" t="s">
        <v>62</v>
      </c>
      <c r="F3307" s="37">
        <v>225</v>
      </c>
      <c r="G3307" s="37">
        <v>4</v>
      </c>
      <c r="H3307" s="37">
        <v>225.20248413085901</v>
      </c>
      <c r="I3307" s="37">
        <v>5.2962274551391602</v>
      </c>
      <c r="J3307" s="37">
        <v>49.131748199462898</v>
      </c>
      <c r="K3307" s="37">
        <v>5.4609432220459002</v>
      </c>
      <c r="L3307" s="37">
        <v>41.2387504577637</v>
      </c>
      <c r="M3307" s="37">
        <v>0.86545467376708995</v>
      </c>
      <c r="N3307" s="37">
        <v>10.956092834472701</v>
      </c>
      <c r="O3307" s="37">
        <v>0</v>
      </c>
      <c r="P3307" s="37">
        <v>0</v>
      </c>
      <c r="Q3307" s="37">
        <v>3.1905535608530003E-2</v>
      </c>
      <c r="R3307" s="37">
        <v>25</v>
      </c>
      <c r="S3307" s="37">
        <v>1.0881154537200901</v>
      </c>
      <c r="T3307" s="37">
        <v>997.96661376953102</v>
      </c>
      <c r="U3307" s="37">
        <v>11.2498064041138</v>
      </c>
      <c r="V3307" s="13"/>
      <c r="W3307" s="13"/>
      <c r="X3307" s="13"/>
      <c r="Y3307" s="13"/>
      <c r="Z3307" s="13"/>
      <c r="AA3307" s="13"/>
    </row>
    <row r="3308" spans="1:27" ht="15.75" customHeight="1" x14ac:dyDescent="0.2">
      <c r="A3308" s="13"/>
      <c r="B3308" s="37" t="str">
        <f>"CRS25WT72M21354"</f>
        <v>CRS25WT72M21354</v>
      </c>
      <c r="C3308" s="38">
        <v>45932</v>
      </c>
      <c r="D3308" s="37" t="s">
        <v>916</v>
      </c>
      <c r="E3308" s="37" t="s">
        <v>62</v>
      </c>
      <c r="F3308" s="37">
        <v>227</v>
      </c>
      <c r="G3308" s="37">
        <v>4</v>
      </c>
      <c r="H3308" s="37">
        <v>227.39562988281301</v>
      </c>
      <c r="I3308" s="37">
        <v>5.2681746482849103</v>
      </c>
      <c r="J3308" s="37">
        <v>49.941200256347699</v>
      </c>
      <c r="K3308" s="37">
        <v>5.38287448883057</v>
      </c>
      <c r="L3308" s="37">
        <v>42.244274139404297</v>
      </c>
      <c r="M3308" s="37">
        <v>0.86429691314697299</v>
      </c>
      <c r="N3308" s="37">
        <v>11.0627889633179</v>
      </c>
      <c r="O3308" s="37">
        <v>0</v>
      </c>
      <c r="P3308" s="37">
        <v>0</v>
      </c>
      <c r="Q3308" s="37">
        <v>7.0476382970809895E-2</v>
      </c>
      <c r="R3308" s="37">
        <v>25</v>
      </c>
      <c r="S3308" s="37">
        <v>1.0506576299667401</v>
      </c>
      <c r="T3308" s="37">
        <v>1013.2138671875</v>
      </c>
      <c r="U3308" s="37">
        <v>11.0856256484985</v>
      </c>
      <c r="V3308" s="13"/>
      <c r="W3308" s="13"/>
      <c r="X3308" s="13"/>
      <c r="Y3308" s="13"/>
      <c r="Z3308" s="13"/>
      <c r="AA3308" s="13"/>
    </row>
    <row r="3309" spans="1:27" ht="15.75" customHeight="1" x14ac:dyDescent="0.2">
      <c r="A3309" s="13"/>
      <c r="B3309" s="37" t="str">
        <f>"CRS25WT72M21355"</f>
        <v>CRS25WT72M21355</v>
      </c>
      <c r="C3309" s="38">
        <v>45932</v>
      </c>
      <c r="D3309" s="37" t="s">
        <v>917</v>
      </c>
      <c r="E3309" s="37" t="s">
        <v>62</v>
      </c>
      <c r="F3309" s="37">
        <v>227</v>
      </c>
      <c r="G3309" s="37">
        <v>4</v>
      </c>
      <c r="H3309" s="37">
        <v>227.201416015625</v>
      </c>
      <c r="I3309" s="37">
        <v>5.2536153793334996</v>
      </c>
      <c r="J3309" s="37">
        <v>49.813117980957003</v>
      </c>
      <c r="K3309" s="37">
        <v>5.39969778060913</v>
      </c>
      <c r="L3309" s="37">
        <v>42.076690673828097</v>
      </c>
      <c r="M3309" s="37">
        <v>0.86817848682403598</v>
      </c>
      <c r="N3309" s="37">
        <v>11.053340911865201</v>
      </c>
      <c r="O3309" s="37">
        <v>0</v>
      </c>
      <c r="P3309" s="37">
        <v>0</v>
      </c>
      <c r="Q3309" s="37">
        <v>5.88913671672344E-2</v>
      </c>
      <c r="R3309" s="37">
        <v>25</v>
      </c>
      <c r="S3309" s="37">
        <v>1.0040761232376101</v>
      </c>
      <c r="T3309" s="37">
        <v>1009.95538330078</v>
      </c>
      <c r="U3309" s="37">
        <v>11.017011642456101</v>
      </c>
      <c r="V3309" s="13"/>
      <c r="W3309" s="13"/>
      <c r="X3309" s="13"/>
      <c r="Y3309" s="13"/>
      <c r="Z3309" s="13"/>
      <c r="AA3309" s="13"/>
    </row>
    <row r="3310" spans="1:27" ht="15.75" customHeight="1" x14ac:dyDescent="0.2">
      <c r="A3310" s="13"/>
      <c r="B3310" s="37" t="str">
        <f>"CRS25WT72M21356"</f>
        <v>CRS25WT72M21356</v>
      </c>
      <c r="C3310" s="38">
        <v>45933</v>
      </c>
      <c r="D3310" s="37" t="s">
        <v>918</v>
      </c>
      <c r="E3310" s="37" t="s">
        <v>62</v>
      </c>
      <c r="F3310" s="37">
        <v>225</v>
      </c>
      <c r="G3310" s="37">
        <v>4</v>
      </c>
      <c r="H3310" s="37">
        <v>225.06832885742199</v>
      </c>
      <c r="I3310" s="37">
        <v>5.2815313339233398</v>
      </c>
      <c r="J3310" s="37">
        <v>50.060760498046903</v>
      </c>
      <c r="K3310" s="37">
        <v>5.3562874794006303</v>
      </c>
      <c r="L3310" s="37">
        <v>42.019462585449197</v>
      </c>
      <c r="M3310" s="37">
        <v>0.85124993324279796</v>
      </c>
      <c r="N3310" s="37">
        <v>10.9495658874512</v>
      </c>
      <c r="O3310" s="37">
        <v>0</v>
      </c>
      <c r="P3310" s="37">
        <v>0</v>
      </c>
      <c r="Q3310" s="37">
        <v>1.60316880792379E-2</v>
      </c>
      <c r="R3310" s="37">
        <v>25</v>
      </c>
      <c r="S3310" s="37">
        <v>1.0910624265670801</v>
      </c>
      <c r="T3310" s="37">
        <v>1004.04705810547</v>
      </c>
      <c r="U3310" s="37">
        <v>10.7717065811157</v>
      </c>
      <c r="V3310" s="13"/>
      <c r="W3310" s="13"/>
      <c r="X3310" s="13"/>
      <c r="Y3310" s="13"/>
      <c r="Z3310" s="13"/>
      <c r="AA3310" s="13"/>
    </row>
    <row r="3311" spans="1:27" ht="15.75" customHeight="1" x14ac:dyDescent="0.2">
      <c r="A3311" s="13"/>
      <c r="B3311" s="37" t="str">
        <f>"CRS25WT72M21357"</f>
        <v>CRS25WT72M21357</v>
      </c>
      <c r="C3311" s="38">
        <v>45933</v>
      </c>
      <c r="D3311" s="37" t="s">
        <v>919</v>
      </c>
      <c r="E3311" s="37" t="s">
        <v>62</v>
      </c>
      <c r="F3311" s="37">
        <v>224</v>
      </c>
      <c r="G3311" s="37">
        <v>4</v>
      </c>
      <c r="H3311" s="37">
        <v>224.71275329589801</v>
      </c>
      <c r="I3311" s="37">
        <v>5.4186110496520996</v>
      </c>
      <c r="J3311" s="37">
        <v>50.032520294189503</v>
      </c>
      <c r="K3311" s="37">
        <v>5.3559012413024902</v>
      </c>
      <c r="L3311" s="37">
        <v>41.956104278564503</v>
      </c>
      <c r="M3311" s="37">
        <v>0.82887178659439098</v>
      </c>
      <c r="N3311" s="37">
        <v>10.9322671890259</v>
      </c>
      <c r="O3311" s="37">
        <v>0</v>
      </c>
      <c r="P3311" s="37">
        <v>0</v>
      </c>
      <c r="Q3311" s="37">
        <v>1.8253503367304798E-2</v>
      </c>
      <c r="R3311" s="37">
        <v>25</v>
      </c>
      <c r="S3311" s="37">
        <v>1.11530661582947</v>
      </c>
      <c r="T3311" s="37">
        <v>1002.00329589844</v>
      </c>
      <c r="U3311" s="37">
        <v>10.51686668396</v>
      </c>
      <c r="V3311" s="13"/>
      <c r="W3311" s="13"/>
      <c r="X3311" s="13"/>
      <c r="Y3311" s="13"/>
      <c r="Z3311" s="13"/>
      <c r="AA3311" s="13"/>
    </row>
    <row r="3312" spans="1:27" ht="15.75" customHeight="1" x14ac:dyDescent="0.2">
      <c r="A3312" s="13"/>
      <c r="B3312" s="37" t="str">
        <f>"CRS25WT72M21358"</f>
        <v>CRS25WT72M21358</v>
      </c>
      <c r="C3312" s="38">
        <v>45933</v>
      </c>
      <c r="D3312" s="37" t="s">
        <v>920</v>
      </c>
      <c r="E3312" s="37" t="s">
        <v>62</v>
      </c>
      <c r="F3312" s="37">
        <v>225</v>
      </c>
      <c r="G3312" s="37">
        <v>4</v>
      </c>
      <c r="H3312" s="37">
        <v>225.55484008789099</v>
      </c>
      <c r="I3312" s="37">
        <v>5.5298376083373997</v>
      </c>
      <c r="J3312" s="37">
        <v>50.054569244384801</v>
      </c>
      <c r="K3312" s="37">
        <v>5.4078459739685103</v>
      </c>
      <c r="L3312" s="37">
        <v>41.708816528320298</v>
      </c>
      <c r="M3312" s="37">
        <v>0.81488448381423995</v>
      </c>
      <c r="N3312" s="37">
        <v>10.973235130310099</v>
      </c>
      <c r="O3312" s="37">
        <v>0</v>
      </c>
      <c r="P3312" s="37">
        <v>0</v>
      </c>
      <c r="Q3312" s="37">
        <v>3.4126959741115598E-2</v>
      </c>
      <c r="R3312" s="37">
        <v>25</v>
      </c>
      <c r="S3312" s="37">
        <v>1.12370085716248</v>
      </c>
      <c r="T3312" s="37">
        <v>990.73992919921898</v>
      </c>
      <c r="U3312" s="37">
        <v>10.2389831542969</v>
      </c>
      <c r="V3312" s="13"/>
      <c r="W3312" s="13"/>
      <c r="X3312" s="13"/>
      <c r="Y3312" s="13"/>
      <c r="Z3312" s="13"/>
      <c r="AA3312" s="13"/>
    </row>
    <row r="3313" spans="1:27" ht="15.75" customHeight="1" x14ac:dyDescent="0.2">
      <c r="A3313" s="13"/>
      <c r="B3313" s="37" t="str">
        <f>"CRS25WT72M21359"</f>
        <v>CRS25WT72M21359</v>
      </c>
      <c r="C3313" s="38">
        <v>45933</v>
      </c>
      <c r="D3313" s="37" t="s">
        <v>921</v>
      </c>
      <c r="E3313" s="37" t="s">
        <v>62</v>
      </c>
      <c r="F3313" s="37">
        <v>225</v>
      </c>
      <c r="G3313" s="37">
        <v>4</v>
      </c>
      <c r="H3313" s="37">
        <v>225.829666137695</v>
      </c>
      <c r="I3313" s="37">
        <v>5.4630703926086399</v>
      </c>
      <c r="J3313" s="37">
        <v>50.046119689941399</v>
      </c>
      <c r="K3313" s="37">
        <v>5.3909249305725098</v>
      </c>
      <c r="L3313" s="37">
        <v>41.890705108642599</v>
      </c>
      <c r="M3313" s="37">
        <v>0.82598811388015703</v>
      </c>
      <c r="N3313" s="37">
        <v>10.9866046905518</v>
      </c>
      <c r="O3313" s="37">
        <v>0</v>
      </c>
      <c r="P3313" s="37">
        <v>0</v>
      </c>
      <c r="Q3313" s="37">
        <v>1.2222846969962099E-2</v>
      </c>
      <c r="R3313" s="37">
        <v>25</v>
      </c>
      <c r="S3313" s="37">
        <v>1.0746766328811601</v>
      </c>
      <c r="T3313" s="37">
        <v>992.38146972656295</v>
      </c>
      <c r="U3313" s="37">
        <v>10.2733459472656</v>
      </c>
      <c r="V3313" s="13"/>
      <c r="W3313" s="13"/>
      <c r="X3313" s="13"/>
      <c r="Y3313" s="13"/>
      <c r="Z3313" s="13"/>
      <c r="AA3313" s="13"/>
    </row>
    <row r="3314" spans="1:27" ht="15.75" customHeight="1" x14ac:dyDescent="0.2">
      <c r="A3314" s="13"/>
      <c r="B3314" s="37" t="str">
        <f>"CRS25WT72M21360"</f>
        <v>CRS25WT72M21360</v>
      </c>
      <c r="C3314" s="38">
        <v>45933</v>
      </c>
      <c r="D3314" s="37" t="s">
        <v>922</v>
      </c>
      <c r="E3314" s="37" t="s">
        <v>62</v>
      </c>
      <c r="F3314" s="37">
        <v>224</v>
      </c>
      <c r="G3314" s="37">
        <v>4</v>
      </c>
      <c r="H3314" s="37">
        <v>224.35844421386699</v>
      </c>
      <c r="I3314" s="37">
        <v>5.5013494491577104</v>
      </c>
      <c r="J3314" s="37">
        <v>50.157375335693402</v>
      </c>
      <c r="K3314" s="37">
        <v>5.3628692626953098</v>
      </c>
      <c r="L3314" s="37">
        <v>41.835525512695298</v>
      </c>
      <c r="M3314" s="37">
        <v>0.81308954954147294</v>
      </c>
      <c r="N3314" s="37">
        <v>10.9150304794312</v>
      </c>
      <c r="O3314" s="37">
        <v>0</v>
      </c>
      <c r="P3314" s="37">
        <v>0</v>
      </c>
      <c r="Q3314" s="37">
        <v>2.38926075398922E-2</v>
      </c>
      <c r="R3314" s="37">
        <v>25</v>
      </c>
      <c r="S3314" s="37">
        <v>1.1125800609588601</v>
      </c>
      <c r="T3314" s="37">
        <v>1001.83776855469</v>
      </c>
      <c r="U3314" s="37">
        <v>10.3044939041138</v>
      </c>
      <c r="V3314" s="13"/>
      <c r="W3314" s="13"/>
      <c r="X3314" s="13"/>
      <c r="Y3314" s="13"/>
      <c r="Z3314" s="13"/>
      <c r="AA3314" s="13"/>
    </row>
    <row r="3315" spans="1:27" ht="15.75" customHeight="1" x14ac:dyDescent="0.2">
      <c r="A3315" s="13"/>
      <c r="B3315" s="37" t="str">
        <f>"CRS25WT72M21361"</f>
        <v>CRS25WT72M21361</v>
      </c>
      <c r="C3315" s="38">
        <v>45932</v>
      </c>
      <c r="D3315" s="37" t="s">
        <v>923</v>
      </c>
      <c r="E3315" s="37" t="s">
        <v>62</v>
      </c>
      <c r="F3315" s="37">
        <v>224</v>
      </c>
      <c r="G3315" s="37">
        <v>4</v>
      </c>
      <c r="H3315" s="37">
        <v>224.83367919921901</v>
      </c>
      <c r="I3315" s="37">
        <v>5.31943655014038</v>
      </c>
      <c r="J3315" s="37">
        <v>49.487113952636697</v>
      </c>
      <c r="K3315" s="37">
        <v>5.3924055099487296</v>
      </c>
      <c r="L3315" s="37">
        <v>41.694507598877003</v>
      </c>
      <c r="M3315" s="37">
        <v>0.854089915752411</v>
      </c>
      <c r="N3315" s="37">
        <v>10.9381504058838</v>
      </c>
      <c r="O3315" s="37">
        <v>0</v>
      </c>
      <c r="P3315" s="37">
        <v>0</v>
      </c>
      <c r="Q3315" s="37">
        <v>2.7003960683941799E-2</v>
      </c>
      <c r="R3315" s="37">
        <v>25</v>
      </c>
      <c r="S3315" s="37">
        <v>1.05735743045807</v>
      </c>
      <c r="T3315" s="37">
        <v>1008.57464599609</v>
      </c>
      <c r="U3315" s="37">
        <v>10.9775695800781</v>
      </c>
      <c r="V3315" s="13"/>
      <c r="W3315" s="13"/>
      <c r="X3315" s="13"/>
      <c r="Y3315" s="13"/>
      <c r="Z3315" s="13"/>
      <c r="AA3315" s="13"/>
    </row>
    <row r="3316" spans="1:27" ht="15.75" customHeight="1" x14ac:dyDescent="0.2">
      <c r="A3316" s="13"/>
      <c r="B3316" s="37" t="str">
        <f>"CRS25WT72M21362"</f>
        <v>CRS25WT72M21362</v>
      </c>
      <c r="C3316" s="38">
        <v>45932</v>
      </c>
      <c r="D3316" s="37" t="s">
        <v>924</v>
      </c>
      <c r="E3316" s="37" t="s">
        <v>62</v>
      </c>
      <c r="F3316" s="37">
        <v>226</v>
      </c>
      <c r="G3316" s="37">
        <v>4</v>
      </c>
      <c r="H3316" s="37">
        <v>226.550857543945</v>
      </c>
      <c r="I3316" s="37">
        <v>5.2946062088012704</v>
      </c>
      <c r="J3316" s="37">
        <v>49.964920043945298</v>
      </c>
      <c r="K3316" s="37">
        <v>5.3714528083801296</v>
      </c>
      <c r="L3316" s="37">
        <v>42.176830291747997</v>
      </c>
      <c r="M3316" s="37">
        <v>0.85638064146041903</v>
      </c>
      <c r="N3316" s="37">
        <v>11.021691322326699</v>
      </c>
      <c r="O3316" s="37">
        <v>0</v>
      </c>
      <c r="P3316" s="37">
        <v>0</v>
      </c>
      <c r="Q3316" s="37">
        <v>3.7700276821851703E-2</v>
      </c>
      <c r="R3316" s="37">
        <v>25</v>
      </c>
      <c r="S3316" s="37">
        <v>1.045769572258</v>
      </c>
      <c r="T3316" s="37">
        <v>1012.64239501953</v>
      </c>
      <c r="U3316" s="37">
        <v>11.0163373947144</v>
      </c>
      <c r="V3316" s="13"/>
      <c r="W3316" s="13"/>
      <c r="X3316" s="13"/>
      <c r="Y3316" s="13"/>
      <c r="Z3316" s="13"/>
      <c r="AA3316" s="13"/>
    </row>
    <row r="3317" spans="1:27" ht="15.75" customHeight="1" x14ac:dyDescent="0.2">
      <c r="A3317" s="13"/>
      <c r="B3317" s="37" t="str">
        <f>"CRS25WT72M21363"</f>
        <v>CRS25WT72M21363</v>
      </c>
      <c r="C3317" s="38">
        <v>45932</v>
      </c>
      <c r="D3317" s="37" t="s">
        <v>925</v>
      </c>
      <c r="E3317" s="37" t="s">
        <v>62</v>
      </c>
      <c r="F3317" s="37">
        <v>225</v>
      </c>
      <c r="G3317" s="37">
        <v>4</v>
      </c>
      <c r="H3317" s="37">
        <v>225.72425842285199</v>
      </c>
      <c r="I3317" s="37">
        <v>5.1387586593627903</v>
      </c>
      <c r="J3317" s="37">
        <v>49.991775512695298</v>
      </c>
      <c r="K3317" s="37">
        <v>5.3500399589538601</v>
      </c>
      <c r="L3317" s="37">
        <v>42.191135406494098</v>
      </c>
      <c r="M3317" s="37">
        <v>0.87866121530532804</v>
      </c>
      <c r="N3317" s="37">
        <v>10.981476783752401</v>
      </c>
      <c r="O3317" s="37">
        <v>0</v>
      </c>
      <c r="P3317" s="37">
        <v>0</v>
      </c>
      <c r="Q3317" s="37">
        <v>3.5634920001030003E-2</v>
      </c>
      <c r="R3317" s="37">
        <v>25</v>
      </c>
      <c r="S3317" s="37">
        <v>1.06155133247375</v>
      </c>
      <c r="T3317" s="37">
        <v>1017.49859619141</v>
      </c>
      <c r="U3317" s="37">
        <v>10.8932838439941</v>
      </c>
      <c r="V3317" s="13"/>
      <c r="W3317" s="13"/>
      <c r="X3317" s="13"/>
      <c r="Y3317" s="13"/>
      <c r="Z3317" s="13"/>
      <c r="AA3317" s="13"/>
    </row>
    <row r="3318" spans="1:27" ht="15.75" customHeight="1" x14ac:dyDescent="0.2">
      <c r="A3318" s="13"/>
      <c r="B3318" s="37" t="str">
        <f>"CRS25WT72M21364"</f>
        <v>CRS25WT72M21364</v>
      </c>
      <c r="C3318" s="38">
        <v>45932</v>
      </c>
      <c r="D3318" s="37" t="s">
        <v>926</v>
      </c>
      <c r="E3318" s="37" t="s">
        <v>62</v>
      </c>
      <c r="F3318" s="37">
        <v>229</v>
      </c>
      <c r="G3318" s="37">
        <v>4</v>
      </c>
      <c r="H3318" s="37">
        <v>229.24739074707</v>
      </c>
      <c r="I3318" s="37">
        <v>5.4028639793395996</v>
      </c>
      <c r="J3318" s="37">
        <v>50.171241760253899</v>
      </c>
      <c r="K3318" s="37">
        <v>5.4201536178588903</v>
      </c>
      <c r="L3318" s="37">
        <v>42.295368194580099</v>
      </c>
      <c r="M3318" s="37">
        <v>0.84571790695190396</v>
      </c>
      <c r="N3318" s="37">
        <v>11.1528768539429</v>
      </c>
      <c r="O3318" s="37">
        <v>0</v>
      </c>
      <c r="P3318" s="37">
        <v>0</v>
      </c>
      <c r="Q3318" s="37">
        <v>1.15873059257865E-2</v>
      </c>
      <c r="R3318" s="37">
        <v>25</v>
      </c>
      <c r="S3318" s="37">
        <v>1.0596292018890401</v>
      </c>
      <c r="T3318" s="37">
        <v>1000.00128173828</v>
      </c>
      <c r="U3318" s="37">
        <v>10.7699747085571</v>
      </c>
      <c r="V3318" s="13"/>
      <c r="W3318" s="13"/>
      <c r="X3318" s="13"/>
      <c r="Y3318" s="13"/>
      <c r="Z3318" s="13"/>
      <c r="AA3318" s="13"/>
    </row>
    <row r="3319" spans="1:27" ht="15.75" customHeight="1" x14ac:dyDescent="0.2">
      <c r="A3319" s="13"/>
      <c r="B3319" s="37" t="str">
        <f>"CRS25WT72M21365"</f>
        <v>CRS25WT72M21365</v>
      </c>
      <c r="C3319" s="38">
        <v>45933</v>
      </c>
      <c r="D3319" s="37" t="s">
        <v>927</v>
      </c>
      <c r="E3319" s="37" t="s">
        <v>62</v>
      </c>
      <c r="F3319" s="37">
        <v>224</v>
      </c>
      <c r="G3319" s="37">
        <v>4</v>
      </c>
      <c r="H3319" s="37">
        <v>224.31515502929699</v>
      </c>
      <c r="I3319" s="37">
        <v>5.7622570991516104</v>
      </c>
      <c r="J3319" s="37">
        <v>49.819206237792997</v>
      </c>
      <c r="K3319" s="37">
        <v>5.4294710159301802</v>
      </c>
      <c r="L3319" s="37">
        <v>41.314369201660199</v>
      </c>
      <c r="M3319" s="37">
        <v>0.78139239549636796</v>
      </c>
      <c r="N3319" s="37">
        <v>10.9129238128662</v>
      </c>
      <c r="O3319" s="37">
        <v>0</v>
      </c>
      <c r="P3319" s="37">
        <v>0</v>
      </c>
      <c r="Q3319" s="37">
        <v>1.7599245533347099E-2</v>
      </c>
      <c r="R3319" s="37">
        <v>25</v>
      </c>
      <c r="S3319" s="37">
        <v>1.08341801166534</v>
      </c>
      <c r="T3319" s="37">
        <v>987.31237792968795</v>
      </c>
      <c r="U3319" s="37">
        <v>8.7771472930908203</v>
      </c>
      <c r="V3319" s="13"/>
      <c r="W3319" s="13"/>
      <c r="X3319" s="13"/>
      <c r="Y3319" s="13"/>
      <c r="Z3319" s="13"/>
      <c r="AA3319" s="13"/>
    </row>
    <row r="3320" spans="1:27" ht="15.75" customHeight="1" x14ac:dyDescent="0.2">
      <c r="A3320" s="13"/>
      <c r="B3320" s="37" t="str">
        <f>"CRS25WT72M21366"</f>
        <v>CRS25WT72M21366</v>
      </c>
      <c r="C3320" s="38">
        <v>45933</v>
      </c>
      <c r="D3320" s="37" t="s">
        <v>928</v>
      </c>
      <c r="E3320" s="37" t="s">
        <v>62</v>
      </c>
      <c r="F3320" s="37">
        <v>226</v>
      </c>
      <c r="G3320" s="37">
        <v>4</v>
      </c>
      <c r="H3320" s="37">
        <v>226.96217346191401</v>
      </c>
      <c r="I3320" s="37">
        <v>5.2380723953247097</v>
      </c>
      <c r="J3320" s="37">
        <v>49.662288665771499</v>
      </c>
      <c r="K3320" s="37">
        <v>5.4405221939086896</v>
      </c>
      <c r="L3320" s="37">
        <v>41.716987609863303</v>
      </c>
      <c r="M3320" s="37">
        <v>0.87247955799102805</v>
      </c>
      <c r="N3320" s="37">
        <v>11.0417013168335</v>
      </c>
      <c r="O3320" s="37">
        <v>0</v>
      </c>
      <c r="P3320" s="37">
        <v>0</v>
      </c>
      <c r="Q3320" s="37">
        <v>2.8253920376300801E-2</v>
      </c>
      <c r="R3320" s="37">
        <v>25</v>
      </c>
      <c r="S3320" s="37">
        <v>1.03929460048676</v>
      </c>
      <c r="T3320" s="37">
        <v>991.325927734375</v>
      </c>
      <c r="U3320" s="37">
        <v>10.5452518463135</v>
      </c>
      <c r="V3320" s="13"/>
      <c r="W3320" s="13"/>
      <c r="X3320" s="13"/>
      <c r="Y3320" s="13"/>
      <c r="Z3320" s="13"/>
      <c r="AA3320" s="13"/>
    </row>
    <row r="3321" spans="1:27" ht="15.75" customHeight="1" x14ac:dyDescent="0.2">
      <c r="A3321" s="13"/>
      <c r="B3321" s="37" t="str">
        <f>"CRS25WT72M21367"</f>
        <v>CRS25WT72M21367</v>
      </c>
      <c r="C3321" s="38">
        <v>45933</v>
      </c>
      <c r="D3321" s="37" t="s">
        <v>197</v>
      </c>
      <c r="E3321" s="37" t="s">
        <v>62</v>
      </c>
      <c r="F3321" s="37">
        <v>225</v>
      </c>
      <c r="G3321" s="37">
        <v>4</v>
      </c>
      <c r="H3321" s="37">
        <v>225.787353515625</v>
      </c>
      <c r="I3321" s="37">
        <v>5.4972844123840297</v>
      </c>
      <c r="J3321" s="37">
        <v>49.640262603759801</v>
      </c>
      <c r="K3321" s="37">
        <v>5.42911672592163</v>
      </c>
      <c r="L3321" s="37">
        <v>41.588230133056598</v>
      </c>
      <c r="M3321" s="37">
        <v>0.82740348577499401</v>
      </c>
      <c r="N3321" s="37">
        <v>10.984546661376999</v>
      </c>
      <c r="O3321" s="37">
        <v>0</v>
      </c>
      <c r="P3321" s="37">
        <v>0</v>
      </c>
      <c r="Q3321" s="37">
        <v>2.8253966942429501E-2</v>
      </c>
      <c r="R3321" s="37">
        <v>25</v>
      </c>
      <c r="S3321" s="37">
        <v>1.0797933340072601</v>
      </c>
      <c r="T3321" s="37">
        <v>987.539306640625</v>
      </c>
      <c r="U3321" s="37">
        <v>10.457013130188001</v>
      </c>
      <c r="V3321" s="13"/>
      <c r="W3321" s="13"/>
      <c r="X3321" s="13"/>
      <c r="Y3321" s="13"/>
      <c r="Z3321" s="13"/>
      <c r="AA3321" s="13"/>
    </row>
    <row r="3322" spans="1:27" ht="15.75" customHeight="1" x14ac:dyDescent="0.2">
      <c r="A3322" s="13"/>
      <c r="B3322" s="37" t="str">
        <f>"CRS25WT72M21368"</f>
        <v>CRS25WT72M21368</v>
      </c>
      <c r="C3322" s="38">
        <v>45933</v>
      </c>
      <c r="D3322" s="37" t="s">
        <v>929</v>
      </c>
      <c r="E3322" s="37" t="s">
        <v>62</v>
      </c>
      <c r="F3322" s="37">
        <v>225</v>
      </c>
      <c r="G3322" s="37">
        <v>4</v>
      </c>
      <c r="H3322" s="37">
        <v>225.95755004882801</v>
      </c>
      <c r="I3322" s="37">
        <v>5.6220121383667001</v>
      </c>
      <c r="J3322" s="37">
        <v>49.727787017822301</v>
      </c>
      <c r="K3322" s="37">
        <v>5.4423017501831099</v>
      </c>
      <c r="L3322" s="37">
        <v>41.518745422363303</v>
      </c>
      <c r="M3322" s="37">
        <v>0.80823183059692405</v>
      </c>
      <c r="N3322" s="37">
        <v>10.992826461791999</v>
      </c>
      <c r="O3322" s="37">
        <v>0</v>
      </c>
      <c r="P3322" s="37">
        <v>0</v>
      </c>
      <c r="Q3322" s="37">
        <v>2.2033438086509701E-2</v>
      </c>
      <c r="R3322" s="37">
        <v>25</v>
      </c>
      <c r="S3322" s="37">
        <v>1.09731698036194</v>
      </c>
      <c r="T3322" s="37">
        <v>983.12121582031295</v>
      </c>
      <c r="U3322" s="37">
        <v>10.0468740463257</v>
      </c>
      <c r="V3322" s="13"/>
      <c r="W3322" s="13"/>
      <c r="X3322" s="13"/>
      <c r="Y3322" s="13"/>
      <c r="Z3322" s="13"/>
      <c r="AA3322" s="13"/>
    </row>
    <row r="3323" spans="1:27" ht="15.75" customHeight="1" x14ac:dyDescent="0.2">
      <c r="A3323" s="13"/>
      <c r="B3323" s="37" t="str">
        <f>"CRS25WT72M21369"</f>
        <v>CRS25WT72M21369</v>
      </c>
      <c r="C3323" s="38">
        <v>45933</v>
      </c>
      <c r="D3323" s="37" t="s">
        <v>930</v>
      </c>
      <c r="E3323" s="37" t="s">
        <v>62</v>
      </c>
      <c r="F3323" s="37">
        <v>223</v>
      </c>
      <c r="G3323" s="37">
        <v>4</v>
      </c>
      <c r="H3323" s="37">
        <v>223.92655944824199</v>
      </c>
      <c r="I3323" s="37">
        <v>5.4818253517150897</v>
      </c>
      <c r="J3323" s="37">
        <v>49.715171813964801</v>
      </c>
      <c r="K3323" s="37">
        <v>5.4120326042175302</v>
      </c>
      <c r="L3323" s="37">
        <v>41.375682830810497</v>
      </c>
      <c r="M3323" s="37">
        <v>0.82165873050689697</v>
      </c>
      <c r="N3323" s="37">
        <v>10.894019126892101</v>
      </c>
      <c r="O3323" s="37">
        <v>0</v>
      </c>
      <c r="P3323" s="37">
        <v>0</v>
      </c>
      <c r="Q3323" s="37">
        <v>2.8253920376300801E-2</v>
      </c>
      <c r="R3323" s="37">
        <v>25</v>
      </c>
      <c r="S3323" s="37">
        <v>1.1412646770477299</v>
      </c>
      <c r="T3323" s="37">
        <v>985.375</v>
      </c>
      <c r="U3323" s="37">
        <v>10.133324623107899</v>
      </c>
      <c r="V3323" s="13"/>
      <c r="W3323" s="13"/>
      <c r="X3323" s="13"/>
      <c r="Y3323" s="13"/>
      <c r="Z3323" s="13"/>
      <c r="AA3323" s="13"/>
    </row>
    <row r="3324" spans="1:27" ht="15.75" customHeight="1" x14ac:dyDescent="0.2">
      <c r="A3324" s="13"/>
      <c r="B3324" s="37" t="str">
        <f>"CRS25WT72M21370"</f>
        <v>CRS25WT72M21370</v>
      </c>
      <c r="C3324" s="38">
        <v>45932</v>
      </c>
      <c r="D3324" s="37" t="s">
        <v>931</v>
      </c>
      <c r="E3324" s="37" t="s">
        <v>62</v>
      </c>
      <c r="F3324" s="37">
        <v>226</v>
      </c>
      <c r="G3324" s="37">
        <v>4</v>
      </c>
      <c r="H3324" s="37">
        <v>226.83752441406301</v>
      </c>
      <c r="I3324" s="37">
        <v>5.5119113922119096</v>
      </c>
      <c r="J3324" s="37">
        <v>50.204113006591797</v>
      </c>
      <c r="K3324" s="37">
        <v>5.4044375419616699</v>
      </c>
      <c r="L3324" s="37">
        <v>41.972457885742202</v>
      </c>
      <c r="M3324" s="37">
        <v>0.81973481178283703</v>
      </c>
      <c r="N3324" s="37">
        <v>11.035636901855501</v>
      </c>
      <c r="O3324" s="37">
        <v>0</v>
      </c>
      <c r="P3324" s="37">
        <v>0</v>
      </c>
      <c r="Q3324" s="37">
        <v>1.8253503367304798E-2</v>
      </c>
      <c r="R3324" s="37">
        <v>25</v>
      </c>
      <c r="S3324" s="37">
        <v>1.11482858657837</v>
      </c>
      <c r="T3324" s="37">
        <v>993.719970703125</v>
      </c>
      <c r="U3324" s="37">
        <v>10.4425601959229</v>
      </c>
      <c r="V3324" s="13"/>
      <c r="W3324" s="13"/>
      <c r="X3324" s="13"/>
      <c r="Y3324" s="13"/>
      <c r="Z3324" s="13"/>
      <c r="AA3324" s="13"/>
    </row>
    <row r="3325" spans="1:27" ht="15.75" customHeight="1" x14ac:dyDescent="0.2">
      <c r="A3325" s="13"/>
      <c r="B3325" s="37" t="str">
        <f>"CRS25WT72M21371"</f>
        <v>CRS25WT72M21371</v>
      </c>
      <c r="C3325" s="38">
        <v>45933</v>
      </c>
      <c r="D3325" s="37" t="s">
        <v>932</v>
      </c>
      <c r="E3325" s="37" t="s">
        <v>62</v>
      </c>
      <c r="F3325" s="37">
        <v>223</v>
      </c>
      <c r="G3325" s="37">
        <v>4</v>
      </c>
      <c r="H3325" s="37">
        <v>223.06063842773401</v>
      </c>
      <c r="I3325" s="37">
        <v>5.3226017951965297</v>
      </c>
      <c r="J3325" s="37">
        <v>50.1972045898438</v>
      </c>
      <c r="K3325" s="37">
        <v>5.3394117355346697</v>
      </c>
      <c r="L3325" s="37">
        <v>41.776256561279297</v>
      </c>
      <c r="M3325" s="37">
        <v>0.83487111330032304</v>
      </c>
      <c r="N3325" s="37">
        <v>10.851891517639199</v>
      </c>
      <c r="O3325" s="37">
        <v>0</v>
      </c>
      <c r="P3325" s="37">
        <v>0</v>
      </c>
      <c r="Q3325" s="37">
        <v>2.15872246772051E-2</v>
      </c>
      <c r="R3325" s="37">
        <v>25</v>
      </c>
      <c r="S3325" s="37">
        <v>1.10799944400787</v>
      </c>
      <c r="T3325" s="37">
        <v>1004.50225830078</v>
      </c>
      <c r="U3325" s="37">
        <v>10.633039474487299</v>
      </c>
      <c r="V3325" s="13"/>
      <c r="W3325" s="13"/>
      <c r="X3325" s="13"/>
      <c r="Y3325" s="13"/>
      <c r="Z3325" s="13"/>
      <c r="AA3325" s="13"/>
    </row>
    <row r="3326" spans="1:27" ht="15.75" customHeight="1" x14ac:dyDescent="0.2">
      <c r="A3326" s="13"/>
      <c r="B3326" s="37" t="str">
        <f>"CRS25WT72M21372"</f>
        <v>CRS25WT72M21372</v>
      </c>
      <c r="C3326" s="38">
        <v>45933</v>
      </c>
      <c r="D3326" s="37" t="s">
        <v>933</v>
      </c>
      <c r="E3326" s="37" t="s">
        <v>62</v>
      </c>
      <c r="F3326" s="37">
        <v>226</v>
      </c>
      <c r="G3326" s="37">
        <v>4</v>
      </c>
      <c r="H3326" s="37">
        <v>226.03259277343801</v>
      </c>
      <c r="I3326" s="37">
        <v>5.3431134223937997</v>
      </c>
      <c r="J3326" s="37">
        <v>50.236785888671903</v>
      </c>
      <c r="K3326" s="37">
        <v>5.4028863906860396</v>
      </c>
      <c r="L3326" s="37">
        <v>41.835525512695298</v>
      </c>
      <c r="M3326" s="37">
        <v>0.84208285808563199</v>
      </c>
      <c r="N3326" s="37">
        <v>10.996477127075201</v>
      </c>
      <c r="O3326" s="37">
        <v>0</v>
      </c>
      <c r="P3326" s="37">
        <v>0</v>
      </c>
      <c r="Q3326" s="37">
        <v>2.6507936418056498E-2</v>
      </c>
      <c r="R3326" s="37">
        <v>25</v>
      </c>
      <c r="S3326" s="37">
        <v>0.86398470401763905</v>
      </c>
      <c r="T3326" s="37">
        <v>994.30718994140602</v>
      </c>
      <c r="U3326" s="37">
        <v>10.467180252075201</v>
      </c>
      <c r="V3326" s="13"/>
      <c r="W3326" s="13"/>
      <c r="X3326" s="13"/>
      <c r="Y3326" s="13"/>
      <c r="Z3326" s="13"/>
      <c r="AA3326" s="13"/>
    </row>
    <row r="3327" spans="1:27" ht="15.75" customHeight="1" x14ac:dyDescent="0.2">
      <c r="A3327" s="13"/>
      <c r="B3327" s="37" t="str">
        <f>"CRS25WT72M21373"</f>
        <v>CRS25WT72M21373</v>
      </c>
      <c r="C3327" s="38">
        <v>45932</v>
      </c>
      <c r="D3327" s="37" t="s">
        <v>934</v>
      </c>
      <c r="E3327" s="37" t="s">
        <v>62</v>
      </c>
      <c r="F3327" s="37">
        <v>227</v>
      </c>
      <c r="G3327" s="37">
        <v>4</v>
      </c>
      <c r="H3327" s="37">
        <v>227.77592468261699</v>
      </c>
      <c r="I3327" s="37">
        <v>5.2271542549133301</v>
      </c>
      <c r="J3327" s="37">
        <v>50.234046936035199</v>
      </c>
      <c r="K3327" s="37">
        <v>5.3934421539306596</v>
      </c>
      <c r="L3327" s="37">
        <v>42.232013702392599</v>
      </c>
      <c r="M3327" s="37">
        <v>0.86744976043701205</v>
      </c>
      <c r="N3327" s="37">
        <v>11.0812902450562</v>
      </c>
      <c r="O3327" s="37">
        <v>0</v>
      </c>
      <c r="P3327" s="37">
        <v>0</v>
      </c>
      <c r="Q3327" s="37">
        <v>1.4126904308795899E-2</v>
      </c>
      <c r="R3327" s="37">
        <v>25</v>
      </c>
      <c r="S3327" s="37">
        <v>1.09299445152283</v>
      </c>
      <c r="T3327" s="37">
        <v>1007.39398193359</v>
      </c>
      <c r="U3327" s="37">
        <v>11.178042411804199</v>
      </c>
      <c r="V3327" s="13"/>
      <c r="W3327" s="13"/>
      <c r="X3327" s="13"/>
      <c r="Y3327" s="13"/>
      <c r="Z3327" s="13"/>
      <c r="AA3327" s="13"/>
    </row>
    <row r="3328" spans="1:27" ht="15.75" customHeight="1" x14ac:dyDescent="0.2">
      <c r="A3328" s="13"/>
      <c r="B3328" s="37" t="str">
        <f>"CRS25WT72M21374"</f>
        <v>CRS25WT72M21374</v>
      </c>
      <c r="C3328" s="38">
        <v>45932</v>
      </c>
      <c r="D3328" s="37" t="s">
        <v>935</v>
      </c>
      <c r="E3328" s="37" t="s">
        <v>62</v>
      </c>
      <c r="F3328" s="37">
        <v>221</v>
      </c>
      <c r="G3328" s="37">
        <v>4</v>
      </c>
      <c r="H3328" s="37">
        <v>221.38906860351599</v>
      </c>
      <c r="I3328" s="37">
        <v>5.3235063552856401</v>
      </c>
      <c r="J3328" s="37">
        <v>49.650566101074197</v>
      </c>
      <c r="K3328" s="37">
        <v>5.3333177566528303</v>
      </c>
      <c r="L3328" s="37">
        <v>41.510570526122997</v>
      </c>
      <c r="M3328" s="37">
        <v>0.83759522438049305</v>
      </c>
      <c r="N3328" s="37">
        <v>10.7705698013306</v>
      </c>
      <c r="O3328" s="37">
        <v>0</v>
      </c>
      <c r="P3328" s="37">
        <v>0</v>
      </c>
      <c r="Q3328" s="37">
        <v>4.4672738760709797E-2</v>
      </c>
      <c r="R3328" s="37">
        <v>25</v>
      </c>
      <c r="S3328" s="37">
        <v>1.13677477836609</v>
      </c>
      <c r="T3328" s="37">
        <v>1013.85614013672</v>
      </c>
      <c r="U3328" s="37">
        <v>11.056962966918899</v>
      </c>
      <c r="V3328" s="13"/>
      <c r="W3328" s="13"/>
      <c r="X3328" s="13"/>
      <c r="Y3328" s="13"/>
      <c r="Z3328" s="13"/>
      <c r="AA3328" s="13"/>
    </row>
    <row r="3329" spans="1:27" ht="15.75" customHeight="1" x14ac:dyDescent="0.2">
      <c r="A3329" s="13"/>
      <c r="B3329" s="37" t="str">
        <f>"CRS25WT72M21375"</f>
        <v>CRS25WT72M21375</v>
      </c>
      <c r="C3329" s="38">
        <v>45932</v>
      </c>
      <c r="D3329" s="37" t="s">
        <v>936</v>
      </c>
      <c r="E3329" s="37" t="s">
        <v>62</v>
      </c>
      <c r="F3329" s="37">
        <v>224</v>
      </c>
      <c r="G3329" s="37">
        <v>4</v>
      </c>
      <c r="H3329" s="37">
        <v>224.83937072753901</v>
      </c>
      <c r="I3329" s="37">
        <v>5.39571237564087</v>
      </c>
      <c r="J3329" s="37">
        <v>50.288600921630902</v>
      </c>
      <c r="K3329" s="37">
        <v>5.4116406440734899</v>
      </c>
      <c r="L3329" s="37">
        <v>41.547359466552699</v>
      </c>
      <c r="M3329" s="37">
        <v>0.82861733436584495</v>
      </c>
      <c r="N3329" s="37">
        <v>10.938426971435501</v>
      </c>
      <c r="O3329" s="37">
        <v>0</v>
      </c>
      <c r="P3329" s="37">
        <v>0</v>
      </c>
      <c r="Q3329" s="37">
        <v>1.1626983992755399E-2</v>
      </c>
      <c r="R3329" s="37">
        <v>25</v>
      </c>
      <c r="S3329" s="37">
        <v>1.12793982028961</v>
      </c>
      <c r="T3329" s="37">
        <v>990.80334472656295</v>
      </c>
      <c r="U3329" s="37">
        <v>9.9496374130249006</v>
      </c>
      <c r="V3329" s="13"/>
      <c r="W3329" s="13"/>
      <c r="X3329" s="13"/>
      <c r="Y3329" s="13"/>
      <c r="Z3329" s="13"/>
      <c r="AA3329" s="13"/>
    </row>
    <row r="3330" spans="1:27" ht="15.75" customHeight="1" x14ac:dyDescent="0.2">
      <c r="A3330" s="13"/>
      <c r="B3330" s="37" t="str">
        <f>"CRS25WT72M21376"</f>
        <v>CRS25WT72M21376</v>
      </c>
      <c r="C3330" s="38">
        <v>45932</v>
      </c>
      <c r="D3330" s="37" t="s">
        <v>937</v>
      </c>
      <c r="E3330" s="37" t="s">
        <v>62</v>
      </c>
      <c r="F3330" s="37">
        <v>228</v>
      </c>
      <c r="G3330" s="37">
        <v>4</v>
      </c>
      <c r="H3330" s="37">
        <v>228.393630981445</v>
      </c>
      <c r="I3330" s="37">
        <v>5.44307613372803</v>
      </c>
      <c r="J3330" s="37">
        <v>50.2215385437012</v>
      </c>
      <c r="K3330" s="37">
        <v>5.4117355346679696</v>
      </c>
      <c r="L3330" s="37">
        <v>42.203399658203097</v>
      </c>
      <c r="M3330" s="37">
        <v>0.83550596237182595</v>
      </c>
      <c r="N3330" s="37">
        <v>11.111341476440399</v>
      </c>
      <c r="O3330" s="37">
        <v>0</v>
      </c>
      <c r="P3330" s="37">
        <v>0</v>
      </c>
      <c r="Q3330" s="37">
        <v>2.2703373804688499E-2</v>
      </c>
      <c r="R3330" s="37">
        <v>25</v>
      </c>
      <c r="S3330" s="37">
        <v>0.93350094556808505</v>
      </c>
      <c r="T3330" s="37">
        <v>998.66912841796898</v>
      </c>
      <c r="U3330" s="37">
        <v>10.7460994720459</v>
      </c>
      <c r="V3330" s="13"/>
      <c r="W3330" s="13"/>
      <c r="X3330" s="13"/>
      <c r="Y3330" s="13"/>
      <c r="Z3330" s="13"/>
      <c r="AA3330" s="13"/>
    </row>
    <row r="3331" spans="1:27" ht="15.75" customHeight="1" x14ac:dyDescent="0.2">
      <c r="A3331" s="13"/>
      <c r="B3331" s="37" t="str">
        <f>"CRS25WT72M21377"</f>
        <v>CRS25WT72M21377</v>
      </c>
      <c r="C3331" s="38">
        <v>45932</v>
      </c>
      <c r="D3331" s="37" t="s">
        <v>938</v>
      </c>
      <c r="E3331" s="37" t="s">
        <v>62</v>
      </c>
      <c r="F3331" s="37">
        <v>228</v>
      </c>
      <c r="G3331" s="37">
        <v>4</v>
      </c>
      <c r="H3331" s="37">
        <v>228.511962890625</v>
      </c>
      <c r="I3331" s="37">
        <v>5.8252873420715297</v>
      </c>
      <c r="J3331" s="37">
        <v>50.234592437744098</v>
      </c>
      <c r="K3331" s="37">
        <v>5.46695804595947</v>
      </c>
      <c r="L3331" s="37">
        <v>41.798740386962898</v>
      </c>
      <c r="M3331" s="37">
        <v>0.78088790178298995</v>
      </c>
      <c r="N3331" s="37">
        <v>11.117098808288601</v>
      </c>
      <c r="O3331" s="37">
        <v>0</v>
      </c>
      <c r="P3331" s="37">
        <v>0</v>
      </c>
      <c r="Q3331" s="37">
        <v>1.4126751571893701E-2</v>
      </c>
      <c r="R3331" s="37">
        <v>25</v>
      </c>
      <c r="S3331" s="37">
        <v>1.0903670787811299</v>
      </c>
      <c r="T3331" s="37">
        <v>980.51593017578102</v>
      </c>
      <c r="U3331" s="37">
        <v>9.1587982177734393</v>
      </c>
      <c r="V3331" s="13"/>
      <c r="W3331" s="13"/>
      <c r="X3331" s="13"/>
      <c r="Y3331" s="13"/>
      <c r="Z3331" s="13"/>
      <c r="AA3331" s="13"/>
    </row>
    <row r="3332" spans="1:27" ht="15.75" customHeight="1" x14ac:dyDescent="0.2">
      <c r="A3332" s="13"/>
      <c r="B3332" s="37" t="str">
        <f>"CRS25WT72M21378"</f>
        <v>CRS25WT72M21378</v>
      </c>
      <c r="C3332" s="38">
        <v>45932</v>
      </c>
      <c r="D3332" s="37" t="s">
        <v>577</v>
      </c>
      <c r="E3332" s="37" t="s">
        <v>62</v>
      </c>
      <c r="F3332" s="37">
        <v>227</v>
      </c>
      <c r="G3332" s="37">
        <v>4</v>
      </c>
      <c r="H3332" s="37">
        <v>227.32017517089801</v>
      </c>
      <c r="I3332" s="37">
        <v>5.3528852462768599</v>
      </c>
      <c r="J3332" s="37">
        <v>50.239536285400398</v>
      </c>
      <c r="K3332" s="37">
        <v>5.4291553497314498</v>
      </c>
      <c r="L3332" s="37">
        <v>41.870269775390597</v>
      </c>
      <c r="M3332" s="37">
        <v>0.84528744220733598</v>
      </c>
      <c r="N3332" s="37">
        <v>11.059118270874</v>
      </c>
      <c r="O3332" s="37">
        <v>0</v>
      </c>
      <c r="P3332" s="37">
        <v>0</v>
      </c>
      <c r="Q3332" s="37">
        <v>1.8253967165946999E-2</v>
      </c>
      <c r="R3332" s="37">
        <v>25</v>
      </c>
      <c r="S3332" s="37">
        <v>1.09848380088806</v>
      </c>
      <c r="T3332" s="37">
        <v>994.60064697265602</v>
      </c>
      <c r="U3332" s="37">
        <v>10.3210124969482</v>
      </c>
      <c r="V3332" s="13"/>
      <c r="W3332" s="13"/>
      <c r="X3332" s="13"/>
      <c r="Y3332" s="13"/>
      <c r="Z3332" s="13"/>
      <c r="AA3332" s="13"/>
    </row>
    <row r="3333" spans="1:27" ht="15.75" customHeight="1" x14ac:dyDescent="0.2">
      <c r="A3333" s="13"/>
      <c r="B3333" s="37" t="str">
        <f>"CRS25WT72M21379"</f>
        <v>CRS25WT72M21379</v>
      </c>
      <c r="C3333" s="38">
        <v>45932</v>
      </c>
      <c r="D3333" s="37" t="s">
        <v>939</v>
      </c>
      <c r="E3333" s="37" t="s">
        <v>62</v>
      </c>
      <c r="F3333" s="37">
        <v>227</v>
      </c>
      <c r="G3333" s="37">
        <v>4</v>
      </c>
      <c r="H3333" s="37">
        <v>227.61943054199199</v>
      </c>
      <c r="I3333" s="37">
        <v>5.4802136421203604</v>
      </c>
      <c r="J3333" s="37">
        <v>50.243000030517599</v>
      </c>
      <c r="K3333" s="37">
        <v>5.4440073966979998</v>
      </c>
      <c r="L3333" s="37">
        <v>41.811000823974602</v>
      </c>
      <c r="M3333" s="37">
        <v>0.82667779922485396</v>
      </c>
      <c r="N3333" s="37">
        <v>11.073677062988301</v>
      </c>
      <c r="O3333" s="37">
        <v>0</v>
      </c>
      <c r="P3333" s="37">
        <v>0</v>
      </c>
      <c r="Q3333" s="37">
        <v>1.4126983471214801E-2</v>
      </c>
      <c r="R3333" s="37">
        <v>25</v>
      </c>
      <c r="S3333" s="37">
        <v>1.1072592735290501</v>
      </c>
      <c r="T3333" s="37">
        <v>986.45135498046898</v>
      </c>
      <c r="U3333" s="37">
        <v>9.98943996429443</v>
      </c>
      <c r="V3333" s="13"/>
      <c r="W3333" s="13"/>
      <c r="X3333" s="13"/>
      <c r="Y3333" s="13"/>
      <c r="Z3333" s="13"/>
      <c r="AA3333" s="13"/>
    </row>
    <row r="3334" spans="1:27" ht="15.75" customHeight="1" x14ac:dyDescent="0.2">
      <c r="A3334" s="13"/>
      <c r="B3334" s="37" t="str">
        <f>"CRS25WT72M21380"</f>
        <v>CRS25WT72M21380</v>
      </c>
      <c r="C3334" s="38">
        <v>45932</v>
      </c>
      <c r="D3334" s="37" t="s">
        <v>940</v>
      </c>
      <c r="E3334" s="37" t="s">
        <v>62</v>
      </c>
      <c r="F3334" s="37">
        <v>228</v>
      </c>
      <c r="G3334" s="37">
        <v>4</v>
      </c>
      <c r="H3334" s="37">
        <v>228.49896240234401</v>
      </c>
      <c r="I3334" s="37">
        <v>5.4131398200988796</v>
      </c>
      <c r="J3334" s="37">
        <v>50.211025238037102</v>
      </c>
      <c r="K3334" s="37">
        <v>5.4171166419982901</v>
      </c>
      <c r="L3334" s="37">
        <v>42.180919647216797</v>
      </c>
      <c r="M3334" s="37">
        <v>0.840690016746521</v>
      </c>
      <c r="N3334" s="37">
        <v>11.1164665222168</v>
      </c>
      <c r="O3334" s="37">
        <v>0</v>
      </c>
      <c r="P3334" s="37">
        <v>0</v>
      </c>
      <c r="Q3334" s="37">
        <v>1.5793655067682301E-2</v>
      </c>
      <c r="R3334" s="37">
        <v>25</v>
      </c>
      <c r="S3334" s="37">
        <v>1.0783703327178999</v>
      </c>
      <c r="T3334" s="37">
        <v>996.94024658203102</v>
      </c>
      <c r="U3334" s="37">
        <v>10.7399740219116</v>
      </c>
      <c r="V3334" s="13"/>
      <c r="W3334" s="13"/>
      <c r="X3334" s="13"/>
      <c r="Y3334" s="13"/>
      <c r="Z3334" s="13"/>
      <c r="AA3334" s="13"/>
    </row>
    <row r="3335" spans="1:27" ht="15.75" customHeight="1" x14ac:dyDescent="0.2">
      <c r="A3335" s="13"/>
      <c r="B3335" s="37" t="str">
        <f>"CRS25WT72M21381"</f>
        <v>CRS25WT72M21381</v>
      </c>
      <c r="C3335" s="38">
        <v>45932</v>
      </c>
      <c r="D3335" s="37" t="s">
        <v>941</v>
      </c>
      <c r="E3335" s="37" t="s">
        <v>62</v>
      </c>
      <c r="F3335" s="37">
        <v>228</v>
      </c>
      <c r="G3335" s="37">
        <v>4</v>
      </c>
      <c r="H3335" s="37">
        <v>228.19877624511699</v>
      </c>
      <c r="I3335" s="37">
        <v>5.7588319778442401</v>
      </c>
      <c r="J3335" s="37">
        <v>50.291896820068402</v>
      </c>
      <c r="K3335" s="37">
        <v>5.4879088401794398</v>
      </c>
      <c r="L3335" s="37">
        <v>41.582103729247997</v>
      </c>
      <c r="M3335" s="37">
        <v>0.78791773319244396</v>
      </c>
      <c r="N3335" s="37">
        <v>11.1018619537354</v>
      </c>
      <c r="O3335" s="37">
        <v>0</v>
      </c>
      <c r="P3335" s="37">
        <v>0</v>
      </c>
      <c r="Q3335" s="37">
        <v>3.7142850458622E-2</v>
      </c>
      <c r="R3335" s="37">
        <v>25</v>
      </c>
      <c r="S3335" s="37">
        <v>1.1283211708068801</v>
      </c>
      <c r="T3335" s="37">
        <v>981.5791015625</v>
      </c>
      <c r="U3335" s="37">
        <v>9.1377601623535192</v>
      </c>
      <c r="V3335" s="13"/>
      <c r="W3335" s="13"/>
      <c r="X3335" s="13"/>
      <c r="Y3335" s="13"/>
      <c r="Z3335" s="13"/>
      <c r="AA3335" s="13"/>
    </row>
    <row r="3336" spans="1:27" ht="15.75" customHeight="1" x14ac:dyDescent="0.2">
      <c r="A3336" s="13"/>
      <c r="B3336" s="37" t="str">
        <f>"CRS25WT72M21382"</f>
        <v>CRS25WT72M21382</v>
      </c>
      <c r="C3336" s="38">
        <v>45932</v>
      </c>
      <c r="D3336" s="37" t="s">
        <v>942</v>
      </c>
      <c r="E3336" s="37" t="s">
        <v>62</v>
      </c>
      <c r="F3336" s="37">
        <v>228</v>
      </c>
      <c r="G3336" s="37">
        <v>4</v>
      </c>
      <c r="H3336" s="37">
        <v>228.76962280273401</v>
      </c>
      <c r="I3336" s="37">
        <v>5.2948198318481401</v>
      </c>
      <c r="J3336" s="37">
        <v>50.212764739990199</v>
      </c>
      <c r="K3336" s="37">
        <v>5.4272146224975604</v>
      </c>
      <c r="L3336" s="37">
        <v>42.152309417724602</v>
      </c>
      <c r="M3336" s="37">
        <v>0.86046463251113903</v>
      </c>
      <c r="N3336" s="37">
        <v>11.1296339035034</v>
      </c>
      <c r="O3336" s="37">
        <v>0</v>
      </c>
      <c r="P3336" s="37">
        <v>0</v>
      </c>
      <c r="Q3336" s="37">
        <v>5.30146211385727E-2</v>
      </c>
      <c r="R3336" s="37">
        <v>25</v>
      </c>
      <c r="S3336" s="37">
        <v>0.87840288877487205</v>
      </c>
      <c r="T3336" s="37">
        <v>999.529296875</v>
      </c>
      <c r="U3336" s="37">
        <v>11.16064453125</v>
      </c>
      <c r="V3336" s="13"/>
      <c r="W3336" s="13"/>
      <c r="X3336" s="13"/>
      <c r="Y3336" s="13"/>
      <c r="Z3336" s="13"/>
      <c r="AA3336" s="13"/>
    </row>
    <row r="3337" spans="1:27" ht="15.75" customHeight="1" x14ac:dyDescent="0.2">
      <c r="A3337" s="13"/>
      <c r="B3337" s="37" t="str">
        <f>"CRS25WT72M21383"</f>
        <v>CRS25WT72M21383</v>
      </c>
      <c r="C3337" s="38">
        <v>45932</v>
      </c>
      <c r="D3337" s="37" t="s">
        <v>943</v>
      </c>
      <c r="E3337" s="37" t="s">
        <v>62</v>
      </c>
      <c r="F3337" s="37">
        <v>227</v>
      </c>
      <c r="G3337" s="37">
        <v>4</v>
      </c>
      <c r="H3337" s="37">
        <v>227.451736450195</v>
      </c>
      <c r="I3337" s="37">
        <v>5.2079796791076696</v>
      </c>
      <c r="J3337" s="37">
        <v>50.265491485595703</v>
      </c>
      <c r="K3337" s="37">
        <v>5.3855051994323704</v>
      </c>
      <c r="L3337" s="37">
        <v>42.234054565429702</v>
      </c>
      <c r="M3337" s="37">
        <v>0.868860483169556</v>
      </c>
      <c r="N3337" s="37">
        <v>11.065518379211399</v>
      </c>
      <c r="O3337" s="37">
        <v>0</v>
      </c>
      <c r="P3337" s="37">
        <v>0</v>
      </c>
      <c r="Q3337" s="37">
        <v>1.5406745485961401E-2</v>
      </c>
      <c r="R3337" s="37">
        <v>25</v>
      </c>
      <c r="S3337" s="37">
        <v>1.07907402515411</v>
      </c>
      <c r="T3337" s="37">
        <v>1008.15002441406</v>
      </c>
      <c r="U3337" s="37">
        <v>11.0380096435547</v>
      </c>
      <c r="V3337" s="13"/>
      <c r="W3337" s="13"/>
      <c r="X3337" s="13"/>
      <c r="Y3337" s="13"/>
      <c r="Z3337" s="13"/>
      <c r="AA3337" s="13"/>
    </row>
    <row r="3338" spans="1:27" ht="15.75" customHeight="1" x14ac:dyDescent="0.2">
      <c r="A3338" s="13"/>
      <c r="B3338" s="37" t="str">
        <f>"CRS25WT72M21384"</f>
        <v>CRS25WT72M21384</v>
      </c>
      <c r="C3338" s="38">
        <v>45932</v>
      </c>
      <c r="D3338" s="37" t="s">
        <v>944</v>
      </c>
      <c r="E3338" s="37" t="s">
        <v>62</v>
      </c>
      <c r="F3338" s="37">
        <v>227</v>
      </c>
      <c r="G3338" s="37">
        <v>4</v>
      </c>
      <c r="H3338" s="37">
        <v>227.63854980468801</v>
      </c>
      <c r="I3338" s="37">
        <v>5.4109907150268599</v>
      </c>
      <c r="J3338" s="37">
        <v>50.180343627929702</v>
      </c>
      <c r="K3338" s="37">
        <v>5.4071984291076696</v>
      </c>
      <c r="L3338" s="37">
        <v>42.099170684814503</v>
      </c>
      <c r="M3338" s="37">
        <v>0.83836936950683605</v>
      </c>
      <c r="N3338" s="37">
        <v>11.0746068954468</v>
      </c>
      <c r="O3338" s="37">
        <v>0</v>
      </c>
      <c r="P3338" s="37">
        <v>0</v>
      </c>
      <c r="Q3338" s="37">
        <v>6.0488592833280598E-2</v>
      </c>
      <c r="R3338" s="37">
        <v>25</v>
      </c>
      <c r="S3338" s="37">
        <v>1.07577300071716</v>
      </c>
      <c r="T3338" s="37">
        <v>998.46728515625</v>
      </c>
      <c r="U3338" s="37">
        <v>10.678508758544901</v>
      </c>
      <c r="V3338" s="13"/>
      <c r="W3338" s="13"/>
      <c r="X3338" s="13"/>
      <c r="Y3338" s="13"/>
      <c r="Z3338" s="13"/>
      <c r="AA3338" s="13"/>
    </row>
    <row r="3339" spans="1:27" ht="15.75" customHeight="1" x14ac:dyDescent="0.2">
      <c r="A3339" s="13"/>
      <c r="B3339" s="37" t="str">
        <f>"CRS25WT72M21385"</f>
        <v>CRS25WT72M21385</v>
      </c>
      <c r="C3339" s="38">
        <v>45932</v>
      </c>
      <c r="D3339" s="37" t="s">
        <v>945</v>
      </c>
      <c r="E3339" s="37" t="s">
        <v>62</v>
      </c>
      <c r="F3339" s="37">
        <v>226</v>
      </c>
      <c r="G3339" s="37">
        <v>4</v>
      </c>
      <c r="H3339" s="37">
        <v>226.62435913085901</v>
      </c>
      <c r="I3339" s="37">
        <v>5.0762310028076199</v>
      </c>
      <c r="J3339" s="37">
        <v>50.263679504394503</v>
      </c>
      <c r="K3339" s="37">
        <v>5.3716335296630904</v>
      </c>
      <c r="L3339" s="37">
        <v>42.189094543457003</v>
      </c>
      <c r="M3339" s="37">
        <v>0.888200342655182</v>
      </c>
      <c r="N3339" s="37">
        <v>11.025266647338899</v>
      </c>
      <c r="O3339" s="37">
        <v>0</v>
      </c>
      <c r="P3339" s="37">
        <v>0</v>
      </c>
      <c r="Q3339" s="37">
        <v>1.8253959715366402E-2</v>
      </c>
      <c r="R3339" s="37">
        <v>25</v>
      </c>
      <c r="S3339" s="37">
        <v>1.0814402103424099</v>
      </c>
      <c r="T3339" s="37">
        <v>1009.19000244141</v>
      </c>
      <c r="U3339" s="37">
        <v>11.030517578125</v>
      </c>
      <c r="V3339" s="13"/>
      <c r="W3339" s="13"/>
      <c r="X3339" s="13"/>
      <c r="Y3339" s="13"/>
      <c r="Z3339" s="13"/>
      <c r="AA3339" s="13"/>
    </row>
    <row r="3340" spans="1:27" ht="15.75" customHeight="1" x14ac:dyDescent="0.2">
      <c r="A3340" s="13"/>
      <c r="B3340" s="37" t="str">
        <f>"CRS25WT72M21386"</f>
        <v>CRS25WT72M21386</v>
      </c>
      <c r="C3340" s="38">
        <v>45933</v>
      </c>
      <c r="D3340" s="37" t="s">
        <v>946</v>
      </c>
      <c r="E3340" s="37" t="s">
        <v>62</v>
      </c>
      <c r="F3340" s="37">
        <v>225</v>
      </c>
      <c r="G3340" s="37">
        <v>4</v>
      </c>
      <c r="H3340" s="37">
        <v>225.18345642089801</v>
      </c>
      <c r="I3340" s="37">
        <v>5.4701051712036097</v>
      </c>
      <c r="J3340" s="37">
        <v>50.045650482177699</v>
      </c>
      <c r="K3340" s="37">
        <v>5.3978834152221697</v>
      </c>
      <c r="L3340" s="37">
        <v>41.716987609863303</v>
      </c>
      <c r="M3340" s="37">
        <v>0.82257300615310702</v>
      </c>
      <c r="N3340" s="37">
        <v>10.955166816711399</v>
      </c>
      <c r="O3340" s="37">
        <v>0</v>
      </c>
      <c r="P3340" s="37">
        <v>0</v>
      </c>
      <c r="Q3340" s="37">
        <v>1.63343288004398E-2</v>
      </c>
      <c r="R3340" s="37">
        <v>25</v>
      </c>
      <c r="S3340" s="37">
        <v>1.1286245584487899</v>
      </c>
      <c r="T3340" s="37">
        <v>989.869873046875</v>
      </c>
      <c r="U3340" s="37">
        <v>10.4475612640381</v>
      </c>
      <c r="V3340" s="13"/>
      <c r="W3340" s="13"/>
      <c r="X3340" s="13"/>
      <c r="Y3340" s="13"/>
      <c r="Z3340" s="13"/>
      <c r="AA3340" s="13"/>
    </row>
    <row r="3341" spans="1:27" ht="15.75" customHeight="1" x14ac:dyDescent="0.2">
      <c r="A3341" s="13"/>
      <c r="B3341" s="37" t="str">
        <f>"CRS25WT72M21387"</f>
        <v>CRS25WT72M21387</v>
      </c>
      <c r="C3341" s="38">
        <v>45933</v>
      </c>
      <c r="D3341" s="37" t="s">
        <v>947</v>
      </c>
      <c r="E3341" s="37" t="s">
        <v>62</v>
      </c>
      <c r="F3341" s="37">
        <v>224</v>
      </c>
      <c r="G3341" s="37">
        <v>4</v>
      </c>
      <c r="H3341" s="37">
        <v>224.241943359375</v>
      </c>
      <c r="I3341" s="37">
        <v>5.34157466888428</v>
      </c>
      <c r="J3341" s="37">
        <v>49.970207214355497</v>
      </c>
      <c r="K3341" s="37">
        <v>5.3853402137756303</v>
      </c>
      <c r="L3341" s="37">
        <v>41.639328002929702</v>
      </c>
      <c r="M3341" s="37">
        <v>0.84011048078536998</v>
      </c>
      <c r="N3341" s="37">
        <v>10.9093627929688</v>
      </c>
      <c r="O3341" s="37">
        <v>0</v>
      </c>
      <c r="P3341" s="37">
        <v>0</v>
      </c>
      <c r="Q3341" s="37">
        <v>1.2063490226864799E-2</v>
      </c>
      <c r="R3341" s="37">
        <v>25</v>
      </c>
      <c r="S3341" s="37">
        <v>1.1518640518188501</v>
      </c>
      <c r="T3341" s="37">
        <v>997.1640625</v>
      </c>
      <c r="U3341" s="37">
        <v>10.771637916564901</v>
      </c>
      <c r="V3341" s="13"/>
      <c r="W3341" s="13"/>
      <c r="X3341" s="13"/>
      <c r="Y3341" s="13"/>
      <c r="Z3341" s="13"/>
      <c r="AA3341" s="13"/>
    </row>
    <row r="3342" spans="1:27" ht="15.75" customHeight="1" x14ac:dyDescent="0.2">
      <c r="A3342" s="13"/>
      <c r="B3342" s="37" t="str">
        <f>"CRS25WT72M21388"</f>
        <v>CRS25WT72M21388</v>
      </c>
      <c r="C3342" s="38">
        <v>45932</v>
      </c>
      <c r="D3342" s="37" t="s">
        <v>948</v>
      </c>
      <c r="E3342" s="37" t="s">
        <v>62</v>
      </c>
      <c r="F3342" s="37">
        <v>229</v>
      </c>
      <c r="G3342" s="37">
        <v>4</v>
      </c>
      <c r="H3342" s="37">
        <v>229.750900268555</v>
      </c>
      <c r="I3342" s="37">
        <v>5.5058898925781303</v>
      </c>
      <c r="J3342" s="37">
        <v>50.142917633056598</v>
      </c>
      <c r="K3342" s="37">
        <v>5.4618811607360804</v>
      </c>
      <c r="L3342" s="37">
        <v>42.064426422119098</v>
      </c>
      <c r="M3342" s="37">
        <v>0.83218538761138905</v>
      </c>
      <c r="N3342" s="37">
        <v>11.1773729324341</v>
      </c>
      <c r="O3342" s="37">
        <v>0</v>
      </c>
      <c r="P3342" s="37">
        <v>0</v>
      </c>
      <c r="Q3342" s="37">
        <v>2.80556343495846E-2</v>
      </c>
      <c r="R3342" s="37">
        <v>25</v>
      </c>
      <c r="S3342" s="37">
        <v>1.0634086132049601</v>
      </c>
      <c r="T3342" s="37">
        <v>983.94482421875</v>
      </c>
      <c r="U3342" s="37">
        <v>10.4427890777588</v>
      </c>
      <c r="V3342" s="13"/>
      <c r="W3342" s="13"/>
      <c r="X3342" s="13"/>
      <c r="Y3342" s="13"/>
      <c r="Z3342" s="13"/>
      <c r="AA3342" s="13"/>
    </row>
    <row r="3343" spans="1:27" ht="15.75" customHeight="1" x14ac:dyDescent="0.2">
      <c r="A3343" s="13"/>
      <c r="B3343" s="37" t="str">
        <f>"CRS25WT72M21389"</f>
        <v>CRS25WT72M21389</v>
      </c>
      <c r="C3343" s="38">
        <v>45932</v>
      </c>
      <c r="D3343" s="37" t="s">
        <v>949</v>
      </c>
      <c r="E3343" s="37" t="s">
        <v>62</v>
      </c>
      <c r="F3343" s="37">
        <v>226</v>
      </c>
      <c r="G3343" s="37">
        <v>4</v>
      </c>
      <c r="H3343" s="37">
        <v>226.69351196289099</v>
      </c>
      <c r="I3343" s="37">
        <v>5.4857611656189</v>
      </c>
      <c r="J3343" s="37">
        <v>50.221508026122997</v>
      </c>
      <c r="K3343" s="37">
        <v>5.4128670692443803</v>
      </c>
      <c r="L3343" s="37">
        <v>41.880485534667997</v>
      </c>
      <c r="M3343" s="37">
        <v>0.822834432125092</v>
      </c>
      <c r="N3343" s="37">
        <v>11.0286312103271</v>
      </c>
      <c r="O3343" s="37">
        <v>0</v>
      </c>
      <c r="P3343" s="37">
        <v>0</v>
      </c>
      <c r="Q3343" s="37">
        <v>3.5400547087192501E-2</v>
      </c>
      <c r="R3343" s="37">
        <v>25</v>
      </c>
      <c r="S3343" s="37">
        <v>0.96032011508941695</v>
      </c>
      <c r="T3343" s="37">
        <v>992.1748046875</v>
      </c>
      <c r="U3343" s="37">
        <v>10.4407558441162</v>
      </c>
      <c r="V3343" s="13"/>
      <c r="W3343" s="13"/>
      <c r="X3343" s="13"/>
      <c r="Y3343" s="13"/>
      <c r="Z3343" s="13"/>
      <c r="AA3343" s="13"/>
    </row>
    <row r="3344" spans="1:27" ht="15.75" customHeight="1" x14ac:dyDescent="0.2">
      <c r="A3344" s="13"/>
      <c r="B3344" s="37" t="str">
        <f>"CRS25WT72M21390"</f>
        <v>CRS25WT72M21390</v>
      </c>
      <c r="C3344" s="38">
        <v>45932</v>
      </c>
      <c r="D3344" s="37" t="s">
        <v>950</v>
      </c>
      <c r="E3344" s="37" t="s">
        <v>62</v>
      </c>
      <c r="F3344" s="37">
        <v>224</v>
      </c>
      <c r="G3344" s="37">
        <v>4</v>
      </c>
      <c r="H3344" s="37">
        <v>224.750900268555</v>
      </c>
      <c r="I3344" s="37">
        <v>5.3370618820190403</v>
      </c>
      <c r="J3344" s="37">
        <v>50.036380767822301</v>
      </c>
      <c r="K3344" s="37">
        <v>5.3748755455017099</v>
      </c>
      <c r="L3344" s="37">
        <v>41.815086364746101</v>
      </c>
      <c r="M3344" s="37">
        <v>0.84161472320556596</v>
      </c>
      <c r="N3344" s="37">
        <v>10.9341230392456</v>
      </c>
      <c r="O3344" s="37">
        <v>0</v>
      </c>
      <c r="P3344" s="37">
        <v>0</v>
      </c>
      <c r="Q3344" s="37">
        <v>2.2703373804688499E-2</v>
      </c>
      <c r="R3344" s="37">
        <v>25</v>
      </c>
      <c r="S3344" s="37">
        <v>1.09847271442413</v>
      </c>
      <c r="T3344" s="37">
        <v>999.89703369140602</v>
      </c>
      <c r="U3344" s="37">
        <v>10.674879074096699</v>
      </c>
      <c r="V3344" s="13"/>
      <c r="W3344" s="13"/>
      <c r="X3344" s="13"/>
      <c r="Y3344" s="13"/>
      <c r="Z3344" s="13"/>
      <c r="AA3344" s="13"/>
    </row>
    <row r="3345" spans="1:27" ht="15.75" customHeight="1" x14ac:dyDescent="0.2">
      <c r="A3345" s="13"/>
      <c r="B3345" s="37" t="str">
        <f>"CRS25WT72M21391"</f>
        <v>CRS25WT72M21391</v>
      </c>
      <c r="C3345" s="38">
        <v>45933</v>
      </c>
      <c r="D3345" s="37" t="s">
        <v>951</v>
      </c>
      <c r="E3345" s="37" t="s">
        <v>62</v>
      </c>
      <c r="F3345" s="37">
        <v>225</v>
      </c>
      <c r="G3345" s="37">
        <v>4</v>
      </c>
      <c r="H3345" s="37">
        <v>225.89260864257801</v>
      </c>
      <c r="I3345" s="37">
        <v>5.2851629257202104</v>
      </c>
      <c r="J3345" s="37">
        <v>49.980911254882798</v>
      </c>
      <c r="K3345" s="37">
        <v>5.4074654579162598</v>
      </c>
      <c r="L3345" s="37">
        <v>41.774215698242202</v>
      </c>
      <c r="M3345" s="37">
        <v>0.85514444112777699</v>
      </c>
      <c r="N3345" s="37">
        <v>10.989666938781699</v>
      </c>
      <c r="O3345" s="37">
        <v>0</v>
      </c>
      <c r="P3345" s="37">
        <v>0</v>
      </c>
      <c r="Q3345" s="37">
        <v>2.8173334896564501E-2</v>
      </c>
      <c r="R3345" s="37">
        <v>25</v>
      </c>
      <c r="S3345" s="37">
        <v>1.1075749397277801</v>
      </c>
      <c r="T3345" s="37">
        <v>995.13360595703102</v>
      </c>
      <c r="U3345" s="37">
        <v>10.592577934265099</v>
      </c>
      <c r="V3345" s="13"/>
      <c r="W3345" s="13"/>
      <c r="X3345" s="13"/>
      <c r="Y3345" s="13"/>
      <c r="Z3345" s="13"/>
      <c r="AA3345" s="13"/>
    </row>
    <row r="3346" spans="1:27" ht="15.75" customHeight="1" x14ac:dyDescent="0.2">
      <c r="A3346" s="13"/>
      <c r="B3346" s="37" t="str">
        <f>"CRS25WT72M21392"</f>
        <v>CRS25WT72M21392</v>
      </c>
      <c r="C3346" s="38">
        <v>45933</v>
      </c>
      <c r="D3346" s="37" t="s">
        <v>952</v>
      </c>
      <c r="E3346" s="37" t="s">
        <v>62</v>
      </c>
      <c r="F3346" s="37">
        <v>222</v>
      </c>
      <c r="G3346" s="37">
        <v>4</v>
      </c>
      <c r="H3346" s="37">
        <v>222.66470336914099</v>
      </c>
      <c r="I3346" s="37">
        <v>5.5616650581359899</v>
      </c>
      <c r="J3346" s="37">
        <v>50.0275268554688</v>
      </c>
      <c r="K3346" s="37">
        <v>5.35140132904053</v>
      </c>
      <c r="L3346" s="37">
        <v>41.608669281005902</v>
      </c>
      <c r="M3346" s="37">
        <v>0.80027180910110496</v>
      </c>
      <c r="N3346" s="37">
        <v>10.8326301574707</v>
      </c>
      <c r="O3346" s="37">
        <v>0</v>
      </c>
      <c r="P3346" s="37">
        <v>0</v>
      </c>
      <c r="Q3346" s="37">
        <v>2.8055787086486799E-2</v>
      </c>
      <c r="R3346" s="37">
        <v>25</v>
      </c>
      <c r="S3346" s="37">
        <v>1.1433861255645801</v>
      </c>
      <c r="T3346" s="37">
        <v>998.17810058593795</v>
      </c>
      <c r="U3346" s="37">
        <v>10.1281175613403</v>
      </c>
      <c r="V3346" s="13"/>
      <c r="W3346" s="13"/>
      <c r="X3346" s="13"/>
      <c r="Y3346" s="13"/>
      <c r="Z3346" s="13"/>
      <c r="AA3346" s="13"/>
    </row>
    <row r="3347" spans="1:27" ht="15.75" customHeight="1" x14ac:dyDescent="0.2">
      <c r="A3347" s="13"/>
      <c r="B3347" s="37" t="str">
        <f>"CRS25WT72M21393"</f>
        <v>CRS25WT72M21393</v>
      </c>
      <c r="C3347" s="38">
        <v>45933</v>
      </c>
      <c r="D3347" s="37" t="s">
        <v>953</v>
      </c>
      <c r="E3347" s="37" t="s">
        <v>62</v>
      </c>
      <c r="F3347" s="37">
        <v>228</v>
      </c>
      <c r="G3347" s="37">
        <v>4</v>
      </c>
      <c r="H3347" s="37">
        <v>228.77235412597699</v>
      </c>
      <c r="I3347" s="37">
        <v>6.2465395927429199</v>
      </c>
      <c r="J3347" s="37">
        <v>50.116477966308601</v>
      </c>
      <c r="K3347" s="37">
        <v>5.56294822692871</v>
      </c>
      <c r="L3347" s="37">
        <v>41.124301910400398</v>
      </c>
      <c r="M3347" s="37">
        <v>0.73077470064163197</v>
      </c>
      <c r="N3347" s="37">
        <v>11.1297664642334</v>
      </c>
      <c r="O3347" s="37">
        <v>0</v>
      </c>
      <c r="P3347" s="37">
        <v>0</v>
      </c>
      <c r="Q3347" s="37">
        <v>1.18998112156987E-2</v>
      </c>
      <c r="R3347" s="37">
        <v>25</v>
      </c>
      <c r="S3347" s="37">
        <v>1.20500099658966</v>
      </c>
      <c r="T3347" s="37">
        <v>961.042236328125</v>
      </c>
      <c r="U3347" s="37">
        <v>6.90936374664307</v>
      </c>
      <c r="V3347" s="13"/>
      <c r="W3347" s="13"/>
      <c r="X3347" s="13"/>
      <c r="Y3347" s="13"/>
      <c r="Z3347" s="13"/>
      <c r="AA3347" s="13"/>
    </row>
    <row r="3348" spans="1:27" ht="15.75" customHeight="1" x14ac:dyDescent="0.2">
      <c r="A3348" s="13"/>
      <c r="B3348" s="37" t="str">
        <f>"CRS25WT72M21394"</f>
        <v>CRS25WT72M21394</v>
      </c>
      <c r="C3348" s="38">
        <v>45933</v>
      </c>
      <c r="D3348" s="37" t="s">
        <v>954</v>
      </c>
      <c r="E3348" s="37" t="s">
        <v>62</v>
      </c>
      <c r="F3348" s="37">
        <v>225</v>
      </c>
      <c r="G3348" s="37">
        <v>4</v>
      </c>
      <c r="H3348" s="37">
        <v>225.07733154296901</v>
      </c>
      <c r="I3348" s="37">
        <v>5.32067775726318</v>
      </c>
      <c r="J3348" s="37">
        <v>50.106513977050803</v>
      </c>
      <c r="K3348" s="37">
        <v>5.3674664497375497</v>
      </c>
      <c r="L3348" s="37">
        <v>41.933624267578097</v>
      </c>
      <c r="M3348" s="37">
        <v>0.84424912929534901</v>
      </c>
      <c r="N3348" s="37">
        <v>10.950003623962401</v>
      </c>
      <c r="O3348" s="37">
        <v>0</v>
      </c>
      <c r="P3348" s="37">
        <v>0</v>
      </c>
      <c r="Q3348" s="37">
        <v>1.5396825969219201E-2</v>
      </c>
      <c r="R3348" s="37">
        <v>25</v>
      </c>
      <c r="S3348" s="37">
        <v>1.0513008832931501</v>
      </c>
      <c r="T3348" s="37">
        <v>996.63415527343795</v>
      </c>
      <c r="U3348" s="37">
        <v>10.3927822113037</v>
      </c>
      <c r="V3348" s="13"/>
      <c r="W3348" s="13"/>
      <c r="X3348" s="13"/>
      <c r="Y3348" s="13"/>
      <c r="Z3348" s="13"/>
      <c r="AA3348" s="13"/>
    </row>
    <row r="3349" spans="1:27" ht="15.75" customHeight="1" x14ac:dyDescent="0.2">
      <c r="A3349" s="13"/>
      <c r="B3349" s="37" t="str">
        <f>"CRS25WT72M21395"</f>
        <v>CRS25WT72M21395</v>
      </c>
      <c r="C3349" s="38">
        <v>45933</v>
      </c>
      <c r="D3349" s="37" t="s">
        <v>955</v>
      </c>
      <c r="E3349" s="37" t="s">
        <v>62</v>
      </c>
      <c r="F3349" s="37">
        <v>224</v>
      </c>
      <c r="G3349" s="37">
        <v>4</v>
      </c>
      <c r="H3349" s="37">
        <v>224.738037109375</v>
      </c>
      <c r="I3349" s="37">
        <v>5.4076223373413104</v>
      </c>
      <c r="J3349" s="37">
        <v>50.082775115966797</v>
      </c>
      <c r="K3349" s="37">
        <v>5.3816699981689498</v>
      </c>
      <c r="L3349" s="37">
        <v>41.7599067687988</v>
      </c>
      <c r="M3349" s="37">
        <v>0.82981610298156705</v>
      </c>
      <c r="N3349" s="37">
        <v>10.933497428894</v>
      </c>
      <c r="O3349" s="37">
        <v>0</v>
      </c>
      <c r="P3349" s="37">
        <v>0</v>
      </c>
      <c r="Q3349" s="37">
        <v>1.16074522957206E-2</v>
      </c>
      <c r="R3349" s="37">
        <v>25</v>
      </c>
      <c r="S3349" s="37">
        <v>1.12930655479431</v>
      </c>
      <c r="T3349" s="37">
        <v>997.10809326171898</v>
      </c>
      <c r="U3349" s="37">
        <v>10.5404977798462</v>
      </c>
      <c r="V3349" s="13"/>
      <c r="W3349" s="13"/>
      <c r="X3349" s="13"/>
      <c r="Y3349" s="13"/>
      <c r="Z3349" s="13"/>
      <c r="AA3349" s="13"/>
    </row>
    <row r="3350" spans="1:27" ht="15.75" customHeight="1" x14ac:dyDescent="0.2">
      <c r="A3350" s="13"/>
      <c r="B3350" s="37" t="str">
        <f>"CRS25WT72M21396"</f>
        <v>CRS25WT72M21396</v>
      </c>
      <c r="C3350" s="38">
        <v>45933</v>
      </c>
      <c r="D3350" s="37" t="s">
        <v>956</v>
      </c>
      <c r="E3350" s="37" t="s">
        <v>62</v>
      </c>
      <c r="F3350" s="37">
        <v>221</v>
      </c>
      <c r="G3350" s="37">
        <v>4</v>
      </c>
      <c r="H3350" s="37">
        <v>221.58995056152301</v>
      </c>
      <c r="I3350" s="37">
        <v>5.4899573326110804</v>
      </c>
      <c r="J3350" s="37">
        <v>50.098720550537102</v>
      </c>
      <c r="K3350" s="37">
        <v>5.3088827133178702</v>
      </c>
      <c r="L3350" s="37">
        <v>41.739467620849602</v>
      </c>
      <c r="M3350" s="37">
        <v>0.80566489696502697</v>
      </c>
      <c r="N3350" s="37">
        <v>10.780343055725099</v>
      </c>
      <c r="O3350" s="37">
        <v>0</v>
      </c>
      <c r="P3350" s="37">
        <v>0</v>
      </c>
      <c r="Q3350" s="37">
        <v>1.19053795933723E-2</v>
      </c>
      <c r="R3350" s="37">
        <v>25</v>
      </c>
      <c r="S3350" s="37">
        <v>1.14460444450378</v>
      </c>
      <c r="T3350" s="37">
        <v>1007.04895019531</v>
      </c>
      <c r="U3350" s="37">
        <v>10.341469764709499</v>
      </c>
      <c r="V3350" s="13"/>
      <c r="W3350" s="13"/>
      <c r="X3350" s="13"/>
      <c r="Y3350" s="13"/>
      <c r="Z3350" s="13"/>
      <c r="AA3350" s="13"/>
    </row>
    <row r="3351" spans="1:27" ht="15.75" customHeight="1" x14ac:dyDescent="0.2">
      <c r="A3351" s="13"/>
      <c r="B3351" s="37" t="str">
        <f>"CRS25WT72M21397"</f>
        <v>CRS25WT72M21397</v>
      </c>
      <c r="C3351" s="38">
        <v>45932</v>
      </c>
      <c r="D3351" s="37" t="s">
        <v>572</v>
      </c>
      <c r="E3351" s="37" t="s">
        <v>62</v>
      </c>
      <c r="F3351" s="37">
        <v>225</v>
      </c>
      <c r="G3351" s="37">
        <v>4</v>
      </c>
      <c r="H3351" s="37">
        <v>225.86416625976599</v>
      </c>
      <c r="I3351" s="37">
        <v>5.49295902252197</v>
      </c>
      <c r="J3351" s="37">
        <v>50.218181610107401</v>
      </c>
      <c r="K3351" s="37">
        <v>5.4312300682067898</v>
      </c>
      <c r="L3351" s="37">
        <v>41.586189270019503</v>
      </c>
      <c r="M3351" s="37">
        <v>0.81880408525466897</v>
      </c>
      <c r="N3351" s="37">
        <v>10.988283157348601</v>
      </c>
      <c r="O3351" s="37">
        <v>0</v>
      </c>
      <c r="P3351" s="37">
        <v>0</v>
      </c>
      <c r="Q3351" s="37">
        <v>1.31758442148566E-2</v>
      </c>
      <c r="R3351" s="37">
        <v>25</v>
      </c>
      <c r="S3351" s="37">
        <v>1.1417472362518299</v>
      </c>
      <c r="T3351" s="46">
        <v>984.97351074218795</v>
      </c>
      <c r="U3351" s="46">
        <v>9.7294673919677699</v>
      </c>
      <c r="V3351" s="13"/>
      <c r="W3351" s="13"/>
      <c r="X3351" s="13"/>
      <c r="Y3351" s="13"/>
      <c r="Z3351" s="13"/>
      <c r="AA3351" s="13"/>
    </row>
    <row r="3352" spans="1:27" ht="15.75" customHeight="1" x14ac:dyDescent="0.2">
      <c r="A3352" s="13"/>
      <c r="B3352" s="37" t="str">
        <f>"CRS25WT72M21398"</f>
        <v>CRS25WT72M21398</v>
      </c>
      <c r="C3352" s="38">
        <v>45932</v>
      </c>
      <c r="D3352" s="37" t="s">
        <v>957</v>
      </c>
      <c r="E3352" s="37" t="s">
        <v>62</v>
      </c>
      <c r="F3352" s="37">
        <v>225</v>
      </c>
      <c r="G3352" s="37">
        <v>4</v>
      </c>
      <c r="H3352" s="37">
        <v>225.42500305175801</v>
      </c>
      <c r="I3352" s="37">
        <v>5.3841094970703098</v>
      </c>
      <c r="J3352" s="37">
        <v>50.278266906738303</v>
      </c>
      <c r="K3352" s="37">
        <v>5.3666028976440403</v>
      </c>
      <c r="L3352" s="37">
        <v>42.005157470703097</v>
      </c>
      <c r="M3352" s="37">
        <v>0.83273708820342995</v>
      </c>
      <c r="N3352" s="37">
        <v>10.9669179916382</v>
      </c>
      <c r="O3352" s="37">
        <v>0</v>
      </c>
      <c r="P3352" s="37">
        <v>0</v>
      </c>
      <c r="Q3352" s="37">
        <v>1.6501743346452699E-2</v>
      </c>
      <c r="R3352" s="37">
        <v>25</v>
      </c>
      <c r="S3352" s="37">
        <v>1.10183429718018</v>
      </c>
      <c r="T3352" s="46">
        <v>1004.50225830078</v>
      </c>
      <c r="U3352" s="46">
        <v>10.6913509368896</v>
      </c>
      <c r="V3352" s="13"/>
      <c r="W3352" s="13"/>
      <c r="X3352" s="13"/>
      <c r="Y3352" s="13"/>
      <c r="Z3352" s="13"/>
      <c r="AA3352" s="13"/>
    </row>
    <row r="3353" spans="1:27" ht="15.75" customHeight="1" x14ac:dyDescent="0.2">
      <c r="A3353" s="13"/>
      <c r="B3353" s="37" t="str">
        <f>"CRS25WT72M21399"</f>
        <v>CRS25WT72M21399</v>
      </c>
      <c r="C3353" s="38">
        <v>45932</v>
      </c>
      <c r="D3353" s="37" t="s">
        <v>958</v>
      </c>
      <c r="E3353" s="37" t="s">
        <v>62</v>
      </c>
      <c r="F3353" s="37">
        <v>225</v>
      </c>
      <c r="G3353" s="37">
        <v>4</v>
      </c>
      <c r="H3353" s="37">
        <v>225.61576843261699</v>
      </c>
      <c r="I3353" s="37">
        <v>5.5014691352844203</v>
      </c>
      <c r="J3353" s="37">
        <v>50.258857727050803</v>
      </c>
      <c r="K3353" s="37">
        <v>5.3876590728759801</v>
      </c>
      <c r="L3353" s="37">
        <v>41.876399993896499</v>
      </c>
      <c r="M3353" s="37">
        <v>0.81597745418548595</v>
      </c>
      <c r="N3353" s="37">
        <v>10.976199150085399</v>
      </c>
      <c r="O3353" s="37">
        <v>0</v>
      </c>
      <c r="P3353" s="37">
        <v>0</v>
      </c>
      <c r="Q3353" s="37">
        <v>1.8253967165946999E-2</v>
      </c>
      <c r="R3353" s="37">
        <v>25</v>
      </c>
      <c r="S3353" s="37">
        <v>1.1212533712387101</v>
      </c>
      <c r="T3353" s="46">
        <v>999.008544921875</v>
      </c>
      <c r="U3353" s="46">
        <v>10.5639867782593</v>
      </c>
      <c r="V3353" s="13"/>
      <c r="W3353" s="13"/>
      <c r="X3353" s="13"/>
      <c r="Y3353" s="13"/>
      <c r="Z3353" s="13"/>
      <c r="AA3353" s="13"/>
    </row>
    <row r="3354" spans="1:27" ht="15.75" customHeight="1" x14ac:dyDescent="0.2">
      <c r="A3354" s="13"/>
      <c r="B3354" s="37" t="str">
        <f>"CRS25WT72M21400"</f>
        <v>CRS25WT72M21400</v>
      </c>
      <c r="C3354" s="38">
        <v>45932</v>
      </c>
      <c r="D3354" s="37" t="s">
        <v>959</v>
      </c>
      <c r="E3354" s="37" t="s">
        <v>62</v>
      </c>
      <c r="F3354" s="37">
        <v>227</v>
      </c>
      <c r="G3354" s="37">
        <v>4</v>
      </c>
      <c r="H3354" s="37">
        <v>227.46139526367199</v>
      </c>
      <c r="I3354" s="37">
        <v>5.6713500022888201</v>
      </c>
      <c r="J3354" s="37">
        <v>50.2286567687988</v>
      </c>
      <c r="K3354" s="37">
        <v>5.4583711624145499</v>
      </c>
      <c r="L3354" s="37">
        <v>41.672027587890597</v>
      </c>
      <c r="M3354" s="37">
        <v>0.79849034547805797</v>
      </c>
      <c r="N3354" s="37">
        <v>11.0659885406494</v>
      </c>
      <c r="O3354" s="37">
        <v>0</v>
      </c>
      <c r="P3354" s="37">
        <v>0</v>
      </c>
      <c r="Q3354" s="37">
        <v>2.2043185308575599E-2</v>
      </c>
      <c r="R3354" s="37">
        <v>25</v>
      </c>
      <c r="S3354" s="37">
        <v>1.09791672229767</v>
      </c>
      <c r="T3354" s="46">
        <v>979.93487548828102</v>
      </c>
      <c r="U3354" s="46">
        <v>9.5786447525024396</v>
      </c>
      <c r="V3354" s="13"/>
      <c r="W3354" s="13"/>
      <c r="X3354" s="13"/>
      <c r="Y3354" s="13"/>
      <c r="Z3354" s="13"/>
      <c r="AA3354" s="13"/>
    </row>
    <row r="3355" spans="1:27" ht="15.75" customHeight="1" x14ac:dyDescent="0.2">
      <c r="A3355" s="13"/>
      <c r="B3355" s="37" t="str">
        <f>"CRS25WT72M21401"</f>
        <v>CRS25WT72M21401</v>
      </c>
      <c r="C3355" s="38">
        <v>45933</v>
      </c>
      <c r="D3355" s="37" t="s">
        <v>960</v>
      </c>
      <c r="E3355" s="37" t="s">
        <v>62</v>
      </c>
      <c r="F3355" s="37">
        <v>225</v>
      </c>
      <c r="G3355" s="37">
        <v>4</v>
      </c>
      <c r="H3355" s="37">
        <v>225.84161376953099</v>
      </c>
      <c r="I3355" s="37">
        <v>5.3170394897460902</v>
      </c>
      <c r="J3355" s="37">
        <v>49.984668731689503</v>
      </c>
      <c r="K3355" s="37">
        <v>5.40069532394409</v>
      </c>
      <c r="L3355" s="37">
        <v>41.817134857177699</v>
      </c>
      <c r="M3355" s="37">
        <v>0.84976190328598</v>
      </c>
      <c r="N3355" s="37">
        <v>10.987186431884799</v>
      </c>
      <c r="O3355" s="37">
        <v>0</v>
      </c>
      <c r="P3355" s="37">
        <v>0</v>
      </c>
      <c r="Q3355" s="37">
        <v>1.5238075517118E-2</v>
      </c>
      <c r="R3355" s="37">
        <v>25</v>
      </c>
      <c r="S3355" s="37">
        <v>1.08394527435303</v>
      </c>
      <c r="T3355" s="46">
        <v>991.12530517578102</v>
      </c>
      <c r="U3355" s="46">
        <v>10.365435600280801</v>
      </c>
      <c r="V3355" s="13"/>
      <c r="W3355" s="13"/>
      <c r="X3355" s="13"/>
      <c r="Y3355" s="13"/>
      <c r="Z3355" s="13"/>
      <c r="AA3355" s="13"/>
    </row>
    <row r="3356" spans="1:27" ht="15.75" customHeight="1" x14ac:dyDescent="0.2">
      <c r="A3356" s="13"/>
      <c r="B3356" s="37" t="str">
        <f>"CRS25WT72M21402"</f>
        <v>CRS25WT72M21402</v>
      </c>
      <c r="C3356" s="38">
        <v>45933</v>
      </c>
      <c r="D3356" s="37" t="s">
        <v>961</v>
      </c>
      <c r="E3356" s="37" t="s">
        <v>62</v>
      </c>
      <c r="F3356" s="37">
        <v>223</v>
      </c>
      <c r="G3356" s="37">
        <v>4</v>
      </c>
      <c r="H3356" s="37">
        <v>223.10417175293</v>
      </c>
      <c r="I3356" s="37">
        <v>5.4917511940002397</v>
      </c>
      <c r="J3356" s="37">
        <v>49.955051422119098</v>
      </c>
      <c r="K3356" s="37">
        <v>5.3653893470764196</v>
      </c>
      <c r="L3356" s="37">
        <v>41.582103729247997</v>
      </c>
      <c r="M3356" s="37">
        <v>0.81323754787445102</v>
      </c>
      <c r="N3356" s="37">
        <v>10.8540096282959</v>
      </c>
      <c r="O3356" s="37">
        <v>0</v>
      </c>
      <c r="P3356" s="37">
        <v>0</v>
      </c>
      <c r="Q3356" s="37">
        <v>1.3809518888592699E-2</v>
      </c>
      <c r="R3356" s="37">
        <v>25</v>
      </c>
      <c r="S3356" s="37">
        <v>0.733132004737854</v>
      </c>
      <c r="T3356" s="46">
        <v>998.01086425781295</v>
      </c>
      <c r="U3356" s="46">
        <v>10.351342201232899</v>
      </c>
      <c r="V3356" s="13"/>
      <c r="W3356" s="13"/>
      <c r="X3356" s="13"/>
      <c r="Y3356" s="13"/>
      <c r="Z3356" s="13"/>
      <c r="AA3356" s="13"/>
    </row>
    <row r="3357" spans="1:27" ht="15.75" customHeight="1" x14ac:dyDescent="0.2">
      <c r="A3357" s="13"/>
      <c r="B3357" s="37" t="str">
        <f>"CRS25WT72M21403"</f>
        <v>CRS25WT72M21403</v>
      </c>
      <c r="C3357" s="38">
        <v>45933</v>
      </c>
      <c r="D3357" s="37" t="s">
        <v>962</v>
      </c>
      <c r="E3357" s="37" t="s">
        <v>62</v>
      </c>
      <c r="F3357" s="37">
        <v>224</v>
      </c>
      <c r="G3357" s="37">
        <v>4</v>
      </c>
      <c r="H3357" s="37">
        <v>224.81790161132801</v>
      </c>
      <c r="I3357" s="37">
        <v>5.4574379920959499</v>
      </c>
      <c r="J3357" s="37">
        <v>50.002372741699197</v>
      </c>
      <c r="K3357" s="37">
        <v>5.3644170761108398</v>
      </c>
      <c r="L3357" s="37">
        <v>41.909099578857401</v>
      </c>
      <c r="M3357" s="37">
        <v>0.82385629415512096</v>
      </c>
      <c r="N3357" s="37">
        <v>10.9373826980591</v>
      </c>
      <c r="O3357" s="37">
        <v>0</v>
      </c>
      <c r="P3357" s="37">
        <v>0</v>
      </c>
      <c r="Q3357" s="37">
        <v>1.5709480270743401E-2</v>
      </c>
      <c r="R3357" s="37">
        <v>25</v>
      </c>
      <c r="S3357" s="37">
        <v>1.0652062892913801</v>
      </c>
      <c r="T3357" s="46">
        <v>999.22064208984398</v>
      </c>
      <c r="U3357" s="46">
        <v>10.437005043029799</v>
      </c>
      <c r="V3357" s="13"/>
      <c r="W3357" s="13"/>
      <c r="X3357" s="13"/>
      <c r="Y3357" s="13"/>
      <c r="Z3357" s="13"/>
      <c r="AA3357" s="13"/>
    </row>
    <row r="3358" spans="1:27" ht="15.75" customHeight="1" x14ac:dyDescent="0.2">
      <c r="A3358" s="13"/>
      <c r="B3358" s="37" t="str">
        <f>"CRS25WT72M21404"</f>
        <v>CRS25WT72M21404</v>
      </c>
      <c r="C3358" s="38">
        <v>45933</v>
      </c>
      <c r="D3358" s="37" t="s">
        <v>963</v>
      </c>
      <c r="E3358" s="37" t="s">
        <v>62</v>
      </c>
      <c r="F3358" s="37">
        <v>224</v>
      </c>
      <c r="G3358" s="37">
        <v>4</v>
      </c>
      <c r="H3358" s="37">
        <v>224.42062377929699</v>
      </c>
      <c r="I3358" s="37">
        <v>5.3592391014099103</v>
      </c>
      <c r="J3358" s="37">
        <v>49.920810699462898</v>
      </c>
      <c r="K3358" s="37">
        <v>5.3551988601684597</v>
      </c>
      <c r="L3358" s="37">
        <v>41.907058715820298</v>
      </c>
      <c r="M3358" s="37">
        <v>0.83883780241012595</v>
      </c>
      <c r="N3358" s="37">
        <v>10.9180555343628</v>
      </c>
      <c r="O3358" s="37">
        <v>0</v>
      </c>
      <c r="P3358" s="37">
        <v>0</v>
      </c>
      <c r="Q3358" s="37">
        <v>1.5719244256615601E-2</v>
      </c>
      <c r="R3358" s="37">
        <v>25</v>
      </c>
      <c r="S3358" s="37">
        <v>1.0626484155654901</v>
      </c>
      <c r="T3358" s="46">
        <v>1005.25787353516</v>
      </c>
      <c r="U3358" s="46">
        <v>10.709754943847701</v>
      </c>
      <c r="V3358" s="13"/>
      <c r="W3358" s="13"/>
      <c r="X3358" s="13"/>
      <c r="Y3358" s="13"/>
      <c r="Z3358" s="13"/>
      <c r="AA3358" s="13"/>
    </row>
    <row r="3359" spans="1:27" ht="15.75" customHeight="1" x14ac:dyDescent="0.2">
      <c r="A3359" s="13"/>
      <c r="B3359" s="37" t="str">
        <f>"CRS25WT72M21405"</f>
        <v>CRS25WT72M21405</v>
      </c>
      <c r="C3359" s="38">
        <v>45933</v>
      </c>
      <c r="D3359" s="37" t="s">
        <v>964</v>
      </c>
      <c r="E3359" s="37" t="s">
        <v>62</v>
      </c>
      <c r="F3359" s="37">
        <v>224</v>
      </c>
      <c r="G3359" s="37">
        <v>4</v>
      </c>
      <c r="H3359" s="37">
        <v>224.74871826171901</v>
      </c>
      <c r="I3359" s="37">
        <v>5.3114576339721697</v>
      </c>
      <c r="J3359" s="37">
        <v>49.784767150878899</v>
      </c>
      <c r="K3359" s="37">
        <v>5.3510236740112296</v>
      </c>
      <c r="L3359" s="37">
        <v>42.001071929931598</v>
      </c>
      <c r="M3359" s="37">
        <v>0.84993755817413297</v>
      </c>
      <c r="N3359" s="37">
        <v>10.9340171813965</v>
      </c>
      <c r="O3359" s="37">
        <v>0</v>
      </c>
      <c r="P3359" s="37">
        <v>0</v>
      </c>
      <c r="Q3359" s="37">
        <v>1.8253503367304798E-2</v>
      </c>
      <c r="R3359" s="37">
        <v>25</v>
      </c>
      <c r="S3359" s="37">
        <v>1.0756300687789899</v>
      </c>
      <c r="T3359" s="46">
        <v>1012.53265380859</v>
      </c>
      <c r="U3359" s="46">
        <v>10.8105869293213</v>
      </c>
      <c r="V3359" s="13"/>
      <c r="W3359" s="13"/>
      <c r="X3359" s="13"/>
      <c r="Y3359" s="13"/>
      <c r="Z3359" s="13"/>
      <c r="AA3359" s="13"/>
    </row>
    <row r="3360" spans="1:27" ht="15.75" customHeight="1" x14ac:dyDescent="0.2">
      <c r="A3360" s="13"/>
      <c r="B3360" s="37" t="str">
        <f>"CRS25WT72M21406"</f>
        <v>CRS25WT72M21406</v>
      </c>
      <c r="C3360" s="38">
        <v>45933</v>
      </c>
      <c r="D3360" s="37" t="s">
        <v>965</v>
      </c>
      <c r="E3360" s="37" t="s">
        <v>62</v>
      </c>
      <c r="F3360" s="37">
        <v>222</v>
      </c>
      <c r="G3360" s="37">
        <v>4</v>
      </c>
      <c r="H3360" s="37">
        <v>222.59068298339801</v>
      </c>
      <c r="I3360" s="37">
        <v>5.4164867401123002</v>
      </c>
      <c r="J3360" s="37">
        <v>49.8513793945313</v>
      </c>
      <c r="K3360" s="37">
        <v>5.3232150077819798</v>
      </c>
      <c r="L3360" s="37">
        <v>41.815086364746101</v>
      </c>
      <c r="M3360" s="37">
        <v>0.82435089349746704</v>
      </c>
      <c r="N3360" s="37">
        <v>10.829028129577599</v>
      </c>
      <c r="O3360" s="37">
        <v>0</v>
      </c>
      <c r="P3360" s="37">
        <v>0</v>
      </c>
      <c r="Q3360" s="37">
        <v>3.0793650075793301E-2</v>
      </c>
      <c r="R3360" s="37">
        <v>25</v>
      </c>
      <c r="S3360" s="37">
        <v>1.10883808135986</v>
      </c>
      <c r="T3360" s="46">
        <v>1012.43280029297</v>
      </c>
      <c r="U3360" s="46">
        <v>10.898292541503899</v>
      </c>
      <c r="V3360" s="13"/>
      <c r="W3360" s="13"/>
      <c r="X3360" s="13"/>
      <c r="Y3360" s="13"/>
      <c r="Z3360" s="13"/>
      <c r="AA3360" s="13"/>
    </row>
    <row r="3361" spans="1:27" ht="15.75" customHeight="1" x14ac:dyDescent="0.2">
      <c r="A3361" s="13"/>
      <c r="B3361" s="37" t="str">
        <f>"CRS25WT72M21407"</f>
        <v>CRS25WT72M21407</v>
      </c>
      <c r="C3361" s="38">
        <v>45933</v>
      </c>
      <c r="D3361" s="37" t="s">
        <v>966</v>
      </c>
      <c r="E3361" s="37" t="s">
        <v>62</v>
      </c>
      <c r="F3361" s="37">
        <v>223</v>
      </c>
      <c r="G3361" s="37">
        <v>4</v>
      </c>
      <c r="H3361" s="37">
        <v>223.68362426757801</v>
      </c>
      <c r="I3361" s="37">
        <v>5.3997802734375</v>
      </c>
      <c r="J3361" s="37">
        <v>49.866237640380902</v>
      </c>
      <c r="K3361" s="37">
        <v>5.3313722610473597</v>
      </c>
      <c r="L3361" s="37">
        <v>41.956104278564503</v>
      </c>
      <c r="M3361" s="37">
        <v>0.83071392774581898</v>
      </c>
      <c r="N3361" s="37">
        <v>10.882200241088899</v>
      </c>
      <c r="O3361" s="37">
        <v>0</v>
      </c>
      <c r="P3361" s="37">
        <v>0</v>
      </c>
      <c r="Q3361" s="37">
        <v>1.41121027991176E-2</v>
      </c>
      <c r="R3361" s="37">
        <v>25</v>
      </c>
      <c r="S3361" s="37">
        <v>1.1001559495925901</v>
      </c>
      <c r="T3361" s="46">
        <v>1014.07379150391</v>
      </c>
      <c r="U3361" s="46">
        <v>10.8896217346191</v>
      </c>
      <c r="V3361" s="13"/>
      <c r="W3361" s="13"/>
      <c r="X3361" s="13"/>
      <c r="Y3361" s="13"/>
      <c r="Z3361" s="13"/>
      <c r="AA3361" s="13"/>
    </row>
    <row r="3362" spans="1:27" ht="15.75" customHeight="1" x14ac:dyDescent="0.2">
      <c r="A3362" s="13"/>
      <c r="B3362" s="37" t="str">
        <f>"CRS25WT72M21408"</f>
        <v>CRS25WT72M21408</v>
      </c>
      <c r="C3362" s="38">
        <v>45933</v>
      </c>
      <c r="D3362" s="37" t="s">
        <v>967</v>
      </c>
      <c r="E3362" s="37" t="s">
        <v>62</v>
      </c>
      <c r="F3362" s="37">
        <v>224</v>
      </c>
      <c r="G3362" s="37">
        <v>4</v>
      </c>
      <c r="H3362" s="37">
        <v>224.90858459472699</v>
      </c>
      <c r="I3362" s="37">
        <v>5.3922848701477104</v>
      </c>
      <c r="J3362" s="37">
        <v>49.803138732910199</v>
      </c>
      <c r="K3362" s="37">
        <v>5.3665809631347701</v>
      </c>
      <c r="L3362" s="37">
        <v>41.909099578857401</v>
      </c>
      <c r="M3362" s="37">
        <v>0.83748394250869795</v>
      </c>
      <c r="N3362" s="37">
        <v>10.9417943954468</v>
      </c>
      <c r="O3362" s="37">
        <v>0</v>
      </c>
      <c r="P3362" s="37">
        <v>0</v>
      </c>
      <c r="Q3362" s="37">
        <v>1.2223151512444E-2</v>
      </c>
      <c r="R3362" s="37">
        <v>25</v>
      </c>
      <c r="S3362" s="37">
        <v>1.0923423767089799</v>
      </c>
      <c r="T3362" s="46">
        <v>1008.67596435547</v>
      </c>
      <c r="U3362" s="46">
        <v>10.8118228912354</v>
      </c>
      <c r="V3362" s="13"/>
      <c r="W3362" s="13"/>
      <c r="X3362" s="13"/>
      <c r="Y3362" s="13"/>
      <c r="Z3362" s="13"/>
      <c r="AA3362" s="13"/>
    </row>
    <row r="3363" spans="1:27" ht="15.75" customHeight="1" x14ac:dyDescent="0.2">
      <c r="A3363" s="13"/>
      <c r="B3363" s="37" t="str">
        <f>"CRS25WT72M21409"</f>
        <v>CRS25WT72M21409</v>
      </c>
      <c r="C3363" s="38">
        <v>45932</v>
      </c>
      <c r="D3363" s="37" t="s">
        <v>968</v>
      </c>
      <c r="E3363" s="37" t="s">
        <v>62</v>
      </c>
      <c r="F3363" s="37">
        <v>228</v>
      </c>
      <c r="G3363" s="37">
        <v>4</v>
      </c>
      <c r="H3363" s="37">
        <v>228.25494384765599</v>
      </c>
      <c r="I3363" s="37">
        <v>5.3996725082397496</v>
      </c>
      <c r="J3363" s="37">
        <v>50.167812347412102</v>
      </c>
      <c r="K3363" s="37">
        <v>5.4189453125</v>
      </c>
      <c r="L3363" s="37">
        <v>42.121650695800803</v>
      </c>
      <c r="M3363" s="37">
        <v>0.84261196851730302</v>
      </c>
      <c r="N3363" s="37">
        <v>11.1045942306519</v>
      </c>
      <c r="O3363" s="37">
        <v>0</v>
      </c>
      <c r="P3363" s="37">
        <v>0</v>
      </c>
      <c r="Q3363" s="37">
        <v>1.4126980677247001E-2</v>
      </c>
      <c r="R3363" s="37">
        <v>25</v>
      </c>
      <c r="S3363" s="37">
        <v>1.0731279850006099</v>
      </c>
      <c r="T3363" s="46">
        <v>993.10876464843795</v>
      </c>
      <c r="U3363" s="46">
        <v>10.750318527221699</v>
      </c>
      <c r="V3363" s="13"/>
      <c r="W3363" s="13"/>
      <c r="X3363" s="13"/>
      <c r="Y3363" s="13"/>
      <c r="Z3363" s="13"/>
      <c r="AA3363" s="13"/>
    </row>
    <row r="3364" spans="1:27" ht="15.75" customHeight="1" x14ac:dyDescent="0.2">
      <c r="A3364" s="13"/>
      <c r="B3364" s="37" t="str">
        <f>"CRS25WT72M21410"</f>
        <v>CRS25WT72M21410</v>
      </c>
      <c r="C3364" s="38">
        <v>45933</v>
      </c>
      <c r="D3364" s="37" t="s">
        <v>969</v>
      </c>
      <c r="E3364" s="37" t="s">
        <v>62</v>
      </c>
      <c r="F3364" s="37">
        <v>224</v>
      </c>
      <c r="G3364" s="37">
        <v>4</v>
      </c>
      <c r="H3364" s="37">
        <v>224.65469360351599</v>
      </c>
      <c r="I3364" s="37">
        <v>5.4442791938781703</v>
      </c>
      <c r="J3364" s="37">
        <v>49.898399353027301</v>
      </c>
      <c r="K3364" s="37">
        <v>5.3332147598266602</v>
      </c>
      <c r="L3364" s="37">
        <v>42.123695373535199</v>
      </c>
      <c r="M3364" s="37">
        <v>0.82696759700775102</v>
      </c>
      <c r="N3364" s="37">
        <v>10.9294424057007</v>
      </c>
      <c r="O3364" s="37">
        <v>0</v>
      </c>
      <c r="P3364" s="37">
        <v>0</v>
      </c>
      <c r="Q3364" s="37">
        <v>1.2063375674188101E-2</v>
      </c>
      <c r="R3364" s="37">
        <v>25</v>
      </c>
      <c r="S3364" s="37">
        <v>0.60401648283004805</v>
      </c>
      <c r="T3364" s="46">
        <v>1013.40618896484</v>
      </c>
      <c r="U3364" s="46">
        <v>10.7331657409668</v>
      </c>
      <c r="V3364" s="13"/>
      <c r="W3364" s="13"/>
      <c r="X3364" s="13"/>
      <c r="Y3364" s="13"/>
      <c r="Z3364" s="13"/>
      <c r="AA3364" s="13"/>
    </row>
    <row r="3365" spans="1:27" ht="15.75" customHeight="1" x14ac:dyDescent="0.2">
      <c r="A3365" s="13"/>
      <c r="B3365" s="37" t="str">
        <f>"CRS25WT72M21411"</f>
        <v>CRS25WT72M21411</v>
      </c>
      <c r="C3365" s="38">
        <v>45933</v>
      </c>
      <c r="D3365" s="37" t="s">
        <v>970</v>
      </c>
      <c r="E3365" s="37" t="s">
        <v>62</v>
      </c>
      <c r="F3365" s="37">
        <v>226</v>
      </c>
      <c r="G3365" s="37">
        <v>4</v>
      </c>
      <c r="H3365" s="37">
        <v>226.16520690918</v>
      </c>
      <c r="I3365" s="37">
        <v>5.3534255027770996</v>
      </c>
      <c r="J3365" s="37">
        <v>49.880092620849602</v>
      </c>
      <c r="K3365" s="37">
        <v>5.3646488189697301</v>
      </c>
      <c r="L3365" s="37">
        <v>42.158435821533203</v>
      </c>
      <c r="M3365" s="37">
        <v>0.84696757793426503</v>
      </c>
      <c r="N3365" s="37">
        <v>11.0029287338257</v>
      </c>
      <c r="O3365" s="37">
        <v>0</v>
      </c>
      <c r="P3365" s="37">
        <v>0</v>
      </c>
      <c r="Q3365" s="37">
        <v>1.2063375674188101E-2</v>
      </c>
      <c r="R3365" s="37">
        <v>25</v>
      </c>
      <c r="S3365" s="37">
        <v>1.0641771554946899</v>
      </c>
      <c r="T3365" s="46">
        <v>1012.52276611328</v>
      </c>
      <c r="U3365" s="46">
        <v>10.7996282577515</v>
      </c>
      <c r="V3365" s="13"/>
      <c r="W3365" s="13"/>
      <c r="X3365" s="13"/>
      <c r="Y3365" s="13"/>
      <c r="Z3365" s="13"/>
      <c r="AA3365" s="13"/>
    </row>
    <row r="3366" spans="1:27" ht="15.75" customHeight="1" x14ac:dyDescent="0.2">
      <c r="A3366" s="13"/>
      <c r="B3366" s="37" t="str">
        <f>"CRS25WT72M21412"</f>
        <v>CRS25WT72M21412</v>
      </c>
      <c r="C3366" s="38">
        <v>45933</v>
      </c>
      <c r="D3366" s="37" t="s">
        <v>971</v>
      </c>
      <c r="E3366" s="37" t="s">
        <v>62</v>
      </c>
      <c r="F3366" s="37">
        <v>227</v>
      </c>
      <c r="G3366" s="37">
        <v>4</v>
      </c>
      <c r="H3366" s="37">
        <v>227.69459533691401</v>
      </c>
      <c r="I3366" s="37">
        <v>5.3666195869445801</v>
      </c>
      <c r="J3366" s="37">
        <v>49.836978912353501</v>
      </c>
      <c r="K3366" s="37">
        <v>5.3985705375671396</v>
      </c>
      <c r="L3366" s="37">
        <v>42.176830291747997</v>
      </c>
      <c r="M3366" s="37">
        <v>0.85133445262908902</v>
      </c>
      <c r="N3366" s="37">
        <v>11.077333450317401</v>
      </c>
      <c r="O3366" s="37">
        <v>0</v>
      </c>
      <c r="P3366" s="37">
        <v>0</v>
      </c>
      <c r="Q3366" s="37">
        <v>1.08134914189577E-2</v>
      </c>
      <c r="R3366" s="37">
        <v>25</v>
      </c>
      <c r="S3366" s="37">
        <v>1.0534148216247601</v>
      </c>
      <c r="T3366" s="46">
        <v>1006.568359375</v>
      </c>
      <c r="U3366" s="46">
        <v>10.8336486816406</v>
      </c>
      <c r="V3366" s="13"/>
      <c r="W3366" s="13"/>
      <c r="X3366" s="13"/>
      <c r="Y3366" s="13"/>
      <c r="Z3366" s="13"/>
      <c r="AA3366" s="13"/>
    </row>
    <row r="3367" spans="1:27" ht="15.75" customHeight="1" x14ac:dyDescent="0.2">
      <c r="A3367" s="13"/>
      <c r="B3367" s="37" t="str">
        <f>"CRS25WT72M21413"</f>
        <v>CRS25WT72M21413</v>
      </c>
      <c r="C3367" s="38">
        <v>45932</v>
      </c>
      <c r="D3367" s="37" t="s">
        <v>972</v>
      </c>
      <c r="E3367" s="37" t="s">
        <v>62</v>
      </c>
      <c r="F3367" s="37">
        <v>224</v>
      </c>
      <c r="G3367" s="37">
        <v>4</v>
      </c>
      <c r="H3367" s="37">
        <v>224.21253967285199</v>
      </c>
      <c r="I3367" s="37">
        <v>5.2414660453796396</v>
      </c>
      <c r="J3367" s="37">
        <v>49.468742370605497</v>
      </c>
      <c r="K3367" s="37">
        <v>5.4119935035705602</v>
      </c>
      <c r="L3367" s="37">
        <v>41.428821563720703</v>
      </c>
      <c r="M3367" s="37">
        <v>0.86472147703170799</v>
      </c>
      <c r="N3367" s="37">
        <v>10.9079322814941</v>
      </c>
      <c r="O3367" s="37">
        <v>0</v>
      </c>
      <c r="P3367" s="37">
        <v>0</v>
      </c>
      <c r="Q3367" s="37">
        <v>1.6352307051420201E-2</v>
      </c>
      <c r="R3367" s="37">
        <v>25</v>
      </c>
      <c r="S3367" s="37">
        <v>1.07601153850555</v>
      </c>
      <c r="T3367" s="46">
        <v>995.854736328125</v>
      </c>
      <c r="U3367" s="46">
        <v>10.4724473953247</v>
      </c>
      <c r="V3367" s="13"/>
      <c r="W3367" s="13"/>
      <c r="X3367" s="13"/>
      <c r="Y3367" s="13"/>
      <c r="Z3367" s="13"/>
      <c r="AA3367" s="13"/>
    </row>
    <row r="3368" spans="1:27" ht="15.75" customHeight="1" x14ac:dyDescent="0.2">
      <c r="A3368" s="13"/>
      <c r="B3368" s="37" t="str">
        <f>"CRS25WT72M21414"</f>
        <v>CRS25WT72M21414</v>
      </c>
      <c r="C3368" s="38">
        <v>45932</v>
      </c>
      <c r="D3368" s="37" t="s">
        <v>973</v>
      </c>
      <c r="E3368" s="37" t="s">
        <v>62</v>
      </c>
      <c r="F3368" s="37">
        <v>219</v>
      </c>
      <c r="G3368" s="37">
        <v>4</v>
      </c>
      <c r="H3368" s="37">
        <v>219.10234069824199</v>
      </c>
      <c r="I3368" s="37">
        <v>5.2096261978149396</v>
      </c>
      <c r="J3368" s="37">
        <v>49.095298767089801</v>
      </c>
      <c r="K3368" s="37">
        <v>5.3576283454895002</v>
      </c>
      <c r="L3368" s="37">
        <v>40.895401000976598</v>
      </c>
      <c r="M3368" s="37">
        <v>0.85664433240890503</v>
      </c>
      <c r="N3368" s="37">
        <v>10.6593208312988</v>
      </c>
      <c r="O3368" s="37">
        <v>0</v>
      </c>
      <c r="P3368" s="37">
        <v>0</v>
      </c>
      <c r="Q3368" s="37">
        <v>2.3014016449451401E-2</v>
      </c>
      <c r="R3368" s="37">
        <v>25</v>
      </c>
      <c r="S3368" s="37">
        <v>1.1161023378372199</v>
      </c>
      <c r="T3368" s="46">
        <v>1006.84484863281</v>
      </c>
      <c r="U3368" s="46">
        <v>10.555382728576699</v>
      </c>
      <c r="V3368" s="13"/>
      <c r="W3368" s="13"/>
      <c r="X3368" s="13"/>
      <c r="Y3368" s="13"/>
      <c r="Z3368" s="13"/>
      <c r="AA3368" s="13"/>
    </row>
    <row r="3369" spans="1:27" ht="15.75" customHeight="1" x14ac:dyDescent="0.2">
      <c r="A3369" s="13"/>
      <c r="B3369" s="37" t="str">
        <f>"CRS25WT72M21415"</f>
        <v>CRS25WT72M21415</v>
      </c>
      <c r="C3369" s="38">
        <v>45932</v>
      </c>
      <c r="D3369" s="37" t="s">
        <v>974</v>
      </c>
      <c r="E3369" s="37" t="s">
        <v>62</v>
      </c>
      <c r="F3369" s="37">
        <v>227</v>
      </c>
      <c r="G3369" s="37">
        <v>4</v>
      </c>
      <c r="H3369" s="37">
        <v>227.25630187988301</v>
      </c>
      <c r="I3369" s="37">
        <v>5.3963885307312003</v>
      </c>
      <c r="J3369" s="37">
        <v>49.872135162353501</v>
      </c>
      <c r="K3369" s="37">
        <v>5.4425063133239702</v>
      </c>
      <c r="L3369" s="37">
        <v>41.755821228027301</v>
      </c>
      <c r="M3369" s="37">
        <v>0.84441268444061302</v>
      </c>
      <c r="N3369" s="37">
        <v>11.0560111999512</v>
      </c>
      <c r="O3369" s="37">
        <v>0</v>
      </c>
      <c r="P3369" s="37">
        <v>0</v>
      </c>
      <c r="Q3369" s="37">
        <v>2.2697791457176202E-2</v>
      </c>
      <c r="R3369" s="37">
        <v>25</v>
      </c>
      <c r="S3369" s="37">
        <v>1.0755649805069001</v>
      </c>
      <c r="T3369" s="46">
        <v>986.69567871093795</v>
      </c>
      <c r="U3369" s="46">
        <v>10.404278755188001</v>
      </c>
      <c r="V3369" s="13"/>
      <c r="W3369" s="13"/>
      <c r="X3369" s="13"/>
      <c r="Y3369" s="13"/>
      <c r="Z3369" s="13"/>
      <c r="AA3369" s="13"/>
    </row>
    <row r="3370" spans="1:27" ht="15.75" customHeight="1" x14ac:dyDescent="0.2">
      <c r="A3370" s="13"/>
      <c r="B3370" s="37" t="str">
        <f>"CRS25WT72M21416"</f>
        <v>CRS25WT72M21416</v>
      </c>
      <c r="C3370" s="38">
        <v>45932</v>
      </c>
      <c r="D3370" s="37" t="s">
        <v>975</v>
      </c>
      <c r="E3370" s="37" t="s">
        <v>62</v>
      </c>
      <c r="F3370" s="37">
        <v>227</v>
      </c>
      <c r="G3370" s="37">
        <v>4</v>
      </c>
      <c r="H3370" s="37">
        <v>227.45040893554699</v>
      </c>
      <c r="I3370" s="37">
        <v>5.3191957473754901</v>
      </c>
      <c r="J3370" s="37">
        <v>49.943191528320298</v>
      </c>
      <c r="K3370" s="37">
        <v>5.4335908889770499</v>
      </c>
      <c r="L3370" s="37">
        <v>41.860054016113303</v>
      </c>
      <c r="M3370" s="37">
        <v>0.85617876052856401</v>
      </c>
      <c r="N3370" s="37">
        <v>11.0654544830322</v>
      </c>
      <c r="O3370" s="37">
        <v>0</v>
      </c>
      <c r="P3370" s="37">
        <v>0</v>
      </c>
      <c r="Q3370" s="37">
        <v>1.3253965415060499E-2</v>
      </c>
      <c r="R3370" s="37">
        <v>25</v>
      </c>
      <c r="S3370" s="37">
        <v>1.0914620161056501</v>
      </c>
      <c r="T3370" s="46">
        <v>989.03216552734398</v>
      </c>
      <c r="U3370" s="46">
        <v>10.6030435562134</v>
      </c>
      <c r="V3370" s="13"/>
      <c r="W3370" s="13"/>
      <c r="X3370" s="13"/>
      <c r="Y3370" s="13"/>
      <c r="Z3370" s="13"/>
      <c r="AA3370" s="13"/>
    </row>
    <row r="3371" spans="1:27" ht="15.75" customHeight="1" x14ac:dyDescent="0.2">
      <c r="A3371" s="13"/>
      <c r="B3371" s="37" t="str">
        <f>"CRS25WT72M21417"</f>
        <v>CRS25WT72M21417</v>
      </c>
      <c r="C3371" s="38">
        <v>45933</v>
      </c>
      <c r="D3371" s="37" t="s">
        <v>976</v>
      </c>
      <c r="E3371" s="37" t="s">
        <v>62</v>
      </c>
      <c r="F3371" s="37">
        <v>218</v>
      </c>
      <c r="G3371" s="37">
        <v>4</v>
      </c>
      <c r="H3371" s="37">
        <v>218.46360778808599</v>
      </c>
      <c r="I3371" s="37">
        <v>5.4089426994323704</v>
      </c>
      <c r="J3371" s="37">
        <v>49.506866455078097</v>
      </c>
      <c r="K3371" s="37">
        <v>5.3396067619323704</v>
      </c>
      <c r="L3371" s="37">
        <v>40.913795471191399</v>
      </c>
      <c r="M3371" s="37">
        <v>0.81583303213119496</v>
      </c>
      <c r="N3371" s="37">
        <v>10.628246307373001</v>
      </c>
      <c r="O3371" s="37">
        <v>0</v>
      </c>
      <c r="P3371" s="37">
        <v>0</v>
      </c>
      <c r="Q3371" s="37">
        <v>1.6344022005796401E-2</v>
      </c>
      <c r="R3371" s="37">
        <v>25</v>
      </c>
      <c r="S3371" s="37">
        <v>1.1661012172698999</v>
      </c>
      <c r="T3371" s="46">
        <v>1005.57568359375</v>
      </c>
      <c r="U3371" s="46">
        <v>10.4353380203247</v>
      </c>
      <c r="V3371" s="13"/>
      <c r="W3371" s="13"/>
      <c r="X3371" s="13"/>
      <c r="Y3371" s="13"/>
      <c r="Z3371" s="13"/>
      <c r="AA3371" s="13"/>
    </row>
    <row r="3372" spans="1:27" ht="15.75" customHeight="1" x14ac:dyDescent="0.2">
      <c r="A3372" s="13"/>
      <c r="B3372" s="37" t="str">
        <f>"CRS25WT72M21418"</f>
        <v>CRS25WT72M21418</v>
      </c>
      <c r="C3372" s="38">
        <v>45932</v>
      </c>
      <c r="D3372" s="37" t="s">
        <v>977</v>
      </c>
      <c r="E3372" s="37" t="s">
        <v>62</v>
      </c>
      <c r="F3372" s="37">
        <v>218</v>
      </c>
      <c r="G3372" s="37">
        <v>4</v>
      </c>
      <c r="H3372" s="37">
        <v>218.42964172363301</v>
      </c>
      <c r="I3372" s="37">
        <v>5.2376751899719203</v>
      </c>
      <c r="J3372" s="37">
        <v>49.148693084716797</v>
      </c>
      <c r="K3372" s="37">
        <v>5.38993263244629</v>
      </c>
      <c r="L3372" s="37">
        <v>40.525485992431598</v>
      </c>
      <c r="M3372" s="37">
        <v>0.84851795434951804</v>
      </c>
      <c r="N3372" s="37">
        <v>10.626594543456999</v>
      </c>
      <c r="O3372" s="37">
        <v>0</v>
      </c>
      <c r="P3372" s="37">
        <v>0</v>
      </c>
      <c r="Q3372" s="37">
        <v>1.14287259057164E-2</v>
      </c>
      <c r="R3372" s="37">
        <v>25</v>
      </c>
      <c r="S3372" s="37">
        <v>1.1609733104705799</v>
      </c>
      <c r="T3372" s="46">
        <v>1000.06878662109</v>
      </c>
      <c r="U3372" s="46">
        <v>10.4007968902588</v>
      </c>
      <c r="V3372" s="13"/>
      <c r="W3372" s="13"/>
      <c r="X3372" s="13"/>
      <c r="Y3372" s="13"/>
      <c r="Z3372" s="13"/>
      <c r="AA3372" s="13"/>
    </row>
    <row r="3373" spans="1:27" ht="15.75" customHeight="1" x14ac:dyDescent="0.2">
      <c r="A3373" s="13"/>
      <c r="B3373" s="37" t="str">
        <f>"CRS25WT72M21419"</f>
        <v>CRS25WT72M21419</v>
      </c>
      <c r="C3373" s="38">
        <v>45933</v>
      </c>
      <c r="D3373" s="37" t="s">
        <v>978</v>
      </c>
      <c r="E3373" s="37" t="s">
        <v>62</v>
      </c>
      <c r="F3373" s="37">
        <v>222</v>
      </c>
      <c r="G3373" s="37">
        <v>4</v>
      </c>
      <c r="H3373" s="37">
        <v>222.57562255859401</v>
      </c>
      <c r="I3373" s="37">
        <v>5.3700990676879901</v>
      </c>
      <c r="J3373" s="37">
        <v>50.039608001708999</v>
      </c>
      <c r="K3373" s="37">
        <v>5.3571543693542498</v>
      </c>
      <c r="L3373" s="37">
        <v>41.547359466552699</v>
      </c>
      <c r="M3373" s="37">
        <v>0.82828807830810502</v>
      </c>
      <c r="N3373" s="37">
        <v>10.828295707702599</v>
      </c>
      <c r="O3373" s="37">
        <v>0</v>
      </c>
      <c r="P3373" s="37">
        <v>0</v>
      </c>
      <c r="Q3373" s="37">
        <v>2.8250867500901201E-2</v>
      </c>
      <c r="R3373" s="37">
        <v>25</v>
      </c>
      <c r="S3373" s="37">
        <v>1.1335355043411299</v>
      </c>
      <c r="T3373" s="46">
        <v>999.641357421875</v>
      </c>
      <c r="U3373" s="46">
        <v>10.4784288406372</v>
      </c>
      <c r="V3373" s="13"/>
      <c r="W3373" s="13"/>
      <c r="X3373" s="13"/>
      <c r="Y3373" s="13"/>
      <c r="Z3373" s="13"/>
      <c r="AA3373" s="13"/>
    </row>
    <row r="3374" spans="1:27" ht="15.75" customHeight="1" x14ac:dyDescent="0.2">
      <c r="A3374" s="13"/>
      <c r="B3374" s="37" t="str">
        <f>"CRS25WT72M21420"</f>
        <v>CRS25WT72M21420</v>
      </c>
      <c r="C3374" s="38">
        <v>45933</v>
      </c>
      <c r="D3374" s="37" t="s">
        <v>979</v>
      </c>
      <c r="E3374" s="37" t="s">
        <v>62</v>
      </c>
      <c r="F3374" s="37">
        <v>221</v>
      </c>
      <c r="G3374" s="37">
        <v>4</v>
      </c>
      <c r="H3374" s="37">
        <v>221.22639465332</v>
      </c>
      <c r="I3374" s="37">
        <v>5.3875918388366699</v>
      </c>
      <c r="J3374" s="37">
        <v>49.977958679199197</v>
      </c>
      <c r="K3374" s="37">
        <v>5.3491511344909703</v>
      </c>
      <c r="L3374" s="37">
        <v>41.357288360595703</v>
      </c>
      <c r="M3374" s="37">
        <v>0.82160627841949496</v>
      </c>
      <c r="N3374" s="37">
        <v>10.762656211853001</v>
      </c>
      <c r="O3374" s="37">
        <v>0</v>
      </c>
      <c r="P3374" s="37">
        <v>0</v>
      </c>
      <c r="Q3374" s="37">
        <v>2.8253948315978099E-2</v>
      </c>
      <c r="R3374" s="37">
        <v>25</v>
      </c>
      <c r="S3374" s="37">
        <v>1.17224609851837</v>
      </c>
      <c r="T3374" s="46">
        <v>1003.60339355469</v>
      </c>
      <c r="U3374" s="46">
        <v>10.6971788406372</v>
      </c>
      <c r="V3374" s="13"/>
      <c r="W3374" s="13"/>
      <c r="X3374" s="13"/>
      <c r="Y3374" s="13"/>
      <c r="Z3374" s="13"/>
      <c r="AA3374" s="13"/>
    </row>
    <row r="3375" spans="1:27" ht="15.75" customHeight="1" x14ac:dyDescent="0.2">
      <c r="A3375" s="13"/>
      <c r="B3375" s="37" t="str">
        <f>"CRS25WT72M21421"</f>
        <v>CRS25WT72M21421</v>
      </c>
      <c r="C3375" s="38">
        <v>45933</v>
      </c>
      <c r="D3375" s="37" t="s">
        <v>980</v>
      </c>
      <c r="E3375" s="37" t="s">
        <v>62</v>
      </c>
      <c r="F3375" s="37">
        <v>224</v>
      </c>
      <c r="G3375" s="37">
        <v>4</v>
      </c>
      <c r="H3375" s="37">
        <v>224.18879699707</v>
      </c>
      <c r="I3375" s="37">
        <v>5.2847242355346697</v>
      </c>
      <c r="J3375" s="37">
        <v>49.746971130371101</v>
      </c>
      <c r="K3375" s="37">
        <v>5.3774657249450701</v>
      </c>
      <c r="L3375" s="37">
        <v>41.690422058105497</v>
      </c>
      <c r="M3375" s="37">
        <v>0.85275632143020597</v>
      </c>
      <c r="N3375" s="37">
        <v>10.906776428222701</v>
      </c>
      <c r="O3375" s="37">
        <v>0</v>
      </c>
      <c r="P3375" s="37">
        <v>0</v>
      </c>
      <c r="Q3375" s="37">
        <v>2.2859621793031699E-2</v>
      </c>
      <c r="R3375" s="37">
        <v>25</v>
      </c>
      <c r="S3375" s="37">
        <v>1.12058424949646</v>
      </c>
      <c r="T3375" s="46">
        <v>1001.31439208984</v>
      </c>
      <c r="U3375" s="46">
        <v>10.6700038909912</v>
      </c>
      <c r="V3375" s="13"/>
      <c r="W3375" s="13"/>
      <c r="X3375" s="13"/>
      <c r="Y3375" s="13"/>
      <c r="Z3375" s="13"/>
      <c r="AA3375" s="13"/>
    </row>
    <row r="3376" spans="1:27" ht="15.75" customHeight="1" x14ac:dyDescent="0.2">
      <c r="A3376" s="13"/>
      <c r="B3376" s="37" t="str">
        <f>"CRS25WT72M21422"</f>
        <v>CRS25WT72M21422</v>
      </c>
      <c r="C3376" s="38">
        <v>45933</v>
      </c>
      <c r="D3376" s="37" t="s">
        <v>981</v>
      </c>
      <c r="E3376" s="37" t="s">
        <v>62</v>
      </c>
      <c r="F3376" s="37">
        <v>221</v>
      </c>
      <c r="G3376" s="37">
        <v>4</v>
      </c>
      <c r="H3376" s="37">
        <v>221.03407287597699</v>
      </c>
      <c r="I3376" s="37">
        <v>5.2682785987854004</v>
      </c>
      <c r="J3376" s="37">
        <v>49.747329711914098</v>
      </c>
      <c r="K3376" s="37">
        <v>5.3004961013793901</v>
      </c>
      <c r="L3376" s="37">
        <v>41.700637817382798</v>
      </c>
      <c r="M3376" s="37">
        <v>0.84337496757507302</v>
      </c>
      <c r="N3376" s="37">
        <v>10.753299713134799</v>
      </c>
      <c r="O3376" s="37">
        <v>0</v>
      </c>
      <c r="P3376" s="37">
        <v>0</v>
      </c>
      <c r="Q3376" s="37">
        <v>2.8253966942429501E-2</v>
      </c>
      <c r="R3376" s="37">
        <v>25</v>
      </c>
      <c r="S3376" s="37">
        <v>0.96394538879394498</v>
      </c>
      <c r="T3376" s="46">
        <v>1014.91638183594</v>
      </c>
      <c r="U3376" s="46">
        <v>10.796872138977101</v>
      </c>
      <c r="V3376" s="13"/>
      <c r="W3376" s="13"/>
      <c r="X3376" s="13"/>
      <c r="Y3376" s="13"/>
      <c r="Z3376" s="13"/>
      <c r="AA3376" s="13"/>
    </row>
    <row r="3377" spans="1:27" ht="15.75" customHeight="1" x14ac:dyDescent="0.2">
      <c r="A3377" s="13"/>
      <c r="B3377" s="37" t="str">
        <f>"CRS25WT72M21423"</f>
        <v>CRS25WT72M21423</v>
      </c>
      <c r="C3377" s="38">
        <v>45933</v>
      </c>
      <c r="D3377" s="37" t="s">
        <v>982</v>
      </c>
      <c r="E3377" s="37" t="s">
        <v>62</v>
      </c>
      <c r="F3377" s="37">
        <v>229</v>
      </c>
      <c r="G3377" s="37">
        <v>4</v>
      </c>
      <c r="H3377" s="37">
        <v>229.62890625</v>
      </c>
      <c r="I3377" s="37">
        <v>5.4830813407897896</v>
      </c>
      <c r="J3377" s="37">
        <v>49.882713317871101</v>
      </c>
      <c r="K3377" s="37">
        <v>5.4821548461914098</v>
      </c>
      <c r="L3377" s="37">
        <v>41.886619567871101</v>
      </c>
      <c r="M3377" s="37">
        <v>0.83956009149551403</v>
      </c>
      <c r="N3377" s="37">
        <v>11.1714382171631</v>
      </c>
      <c r="O3377" s="37">
        <v>0</v>
      </c>
      <c r="P3377" s="37">
        <v>0</v>
      </c>
      <c r="Q3377" s="37">
        <v>1.20634911581874E-2</v>
      </c>
      <c r="R3377" s="37">
        <v>25</v>
      </c>
      <c r="S3377" s="37">
        <v>1.0803838968277</v>
      </c>
      <c r="T3377" s="46">
        <v>983.05047607421898</v>
      </c>
      <c r="U3377" s="46">
        <v>10.52880859375</v>
      </c>
      <c r="V3377" s="13"/>
      <c r="W3377" s="13"/>
      <c r="X3377" s="13"/>
      <c r="Y3377" s="13"/>
      <c r="Z3377" s="13"/>
      <c r="AA3377" s="13"/>
    </row>
    <row r="3378" spans="1:27" ht="15.75" customHeight="1" x14ac:dyDescent="0.2">
      <c r="A3378" s="13"/>
      <c r="B3378" s="37" t="str">
        <f>"CRS25WT72M21424"</f>
        <v>CRS25WT72M21424</v>
      </c>
      <c r="C3378" s="38">
        <v>45933</v>
      </c>
      <c r="D3378" s="37" t="s">
        <v>983</v>
      </c>
      <c r="E3378" s="37" t="s">
        <v>62</v>
      </c>
      <c r="F3378" s="37">
        <v>222</v>
      </c>
      <c r="G3378" s="37">
        <v>4</v>
      </c>
      <c r="H3378" s="37">
        <v>222.20463562011699</v>
      </c>
      <c r="I3378" s="37">
        <v>5.3403072357177699</v>
      </c>
      <c r="J3378" s="37">
        <v>49.972618103027301</v>
      </c>
      <c r="K3378" s="37">
        <v>5.3540201187133798</v>
      </c>
      <c r="L3378" s="37">
        <v>41.502395629882798</v>
      </c>
      <c r="M3378" s="37">
        <v>0.83263522386550903</v>
      </c>
      <c r="N3378" s="37">
        <v>10.8102474212646</v>
      </c>
      <c r="O3378" s="37">
        <v>0</v>
      </c>
      <c r="P3378" s="37">
        <v>0</v>
      </c>
      <c r="Q3378" s="37">
        <v>2.2013945505022999E-2</v>
      </c>
      <c r="R3378" s="37">
        <v>25</v>
      </c>
      <c r="S3378" s="37">
        <v>1.13551008701324</v>
      </c>
      <c r="T3378" s="46">
        <v>1000.19110107422</v>
      </c>
      <c r="U3378" s="46">
        <v>10.288221359252899</v>
      </c>
      <c r="V3378" s="13"/>
      <c r="W3378" s="13"/>
      <c r="X3378" s="13"/>
      <c r="Y3378" s="13"/>
      <c r="Z3378" s="13"/>
      <c r="AA3378" s="13"/>
    </row>
    <row r="3379" spans="1:27" ht="15.75" customHeight="1" x14ac:dyDescent="0.2">
      <c r="A3379" s="13"/>
      <c r="B3379" s="37" t="str">
        <f>"CRS25WT72M21425"</f>
        <v>CRS25WT72M21425</v>
      </c>
      <c r="C3379" s="38">
        <v>45933</v>
      </c>
      <c r="D3379" s="37" t="s">
        <v>984</v>
      </c>
      <c r="E3379" s="37" t="s">
        <v>62</v>
      </c>
      <c r="F3379" s="37">
        <v>226</v>
      </c>
      <c r="G3379" s="37">
        <v>4</v>
      </c>
      <c r="H3379" s="37">
        <v>226.14703369140599</v>
      </c>
      <c r="I3379" s="37">
        <v>5.5139312744140598</v>
      </c>
      <c r="J3379" s="37">
        <v>50.015098571777301</v>
      </c>
      <c r="K3379" s="37">
        <v>5.4185924530029297</v>
      </c>
      <c r="L3379" s="37">
        <v>41.735382080078097</v>
      </c>
      <c r="M3379" s="37">
        <v>0.82002753019332897</v>
      </c>
      <c r="N3379" s="37">
        <v>11.0020446777344</v>
      </c>
      <c r="O3379" s="37">
        <v>0</v>
      </c>
      <c r="P3379" s="37">
        <v>0</v>
      </c>
      <c r="Q3379" s="37">
        <v>1.15873105823994E-2</v>
      </c>
      <c r="R3379" s="37">
        <v>25</v>
      </c>
      <c r="S3379" s="37">
        <v>1.1181668043136599</v>
      </c>
      <c r="T3379" s="46">
        <v>988.69384765625</v>
      </c>
      <c r="U3379" s="46">
        <v>10.2327928543091</v>
      </c>
      <c r="V3379" s="13"/>
      <c r="W3379" s="13"/>
      <c r="X3379" s="13"/>
      <c r="Y3379" s="13"/>
      <c r="Z3379" s="13"/>
      <c r="AA3379" s="13"/>
    </row>
    <row r="3380" spans="1:27" ht="15.75" customHeight="1" x14ac:dyDescent="0.2">
      <c r="A3380" s="13"/>
      <c r="B3380" s="37" t="str">
        <f>"CRS25WT72M21426"</f>
        <v>CRS25WT72M21426</v>
      </c>
      <c r="C3380" s="38">
        <v>45933</v>
      </c>
      <c r="D3380" s="37" t="s">
        <v>985</v>
      </c>
      <c r="E3380" s="37" t="s">
        <v>62</v>
      </c>
      <c r="F3380" s="37">
        <v>227</v>
      </c>
      <c r="G3380" s="37">
        <v>4</v>
      </c>
      <c r="H3380" s="37">
        <v>227.29095458984401</v>
      </c>
      <c r="I3380" s="37">
        <v>5.3068408966064498</v>
      </c>
      <c r="J3380" s="37">
        <v>49.927738189697301</v>
      </c>
      <c r="K3380" s="37">
        <v>5.4271330833435103</v>
      </c>
      <c r="L3380" s="37">
        <v>41.880485534667997</v>
      </c>
      <c r="M3380" s="37">
        <v>0.85783582925796498</v>
      </c>
      <c r="N3380" s="37">
        <v>11.057696342468301</v>
      </c>
      <c r="O3380" s="37">
        <v>0</v>
      </c>
      <c r="P3380" s="37">
        <v>0</v>
      </c>
      <c r="Q3380" s="37">
        <v>1.8243737518787401E-2</v>
      </c>
      <c r="R3380" s="37">
        <v>25</v>
      </c>
      <c r="S3380" s="37">
        <v>1.08894562721252</v>
      </c>
      <c r="T3380" s="46">
        <v>995.1572265625</v>
      </c>
      <c r="U3380" s="46">
        <v>10.449786186218301</v>
      </c>
      <c r="V3380" s="13"/>
      <c r="W3380" s="13"/>
      <c r="X3380" s="13"/>
      <c r="Y3380" s="13"/>
      <c r="Z3380" s="13"/>
      <c r="AA3380" s="13"/>
    </row>
    <row r="3381" spans="1:27" ht="15.75" customHeight="1" x14ac:dyDescent="0.2">
      <c r="A3381" s="13"/>
      <c r="B3381" s="37" t="str">
        <f>"CRS25WT72M21427"</f>
        <v>CRS25WT72M21427</v>
      </c>
      <c r="C3381" s="38">
        <v>45933</v>
      </c>
      <c r="D3381" s="37" t="s">
        <v>986</v>
      </c>
      <c r="E3381" s="37" t="s">
        <v>62</v>
      </c>
      <c r="F3381" s="37">
        <v>221</v>
      </c>
      <c r="G3381" s="37">
        <v>4</v>
      </c>
      <c r="H3381" s="37">
        <v>221.10357666015599</v>
      </c>
      <c r="I3381" s="37">
        <v>5.5019626617431596</v>
      </c>
      <c r="J3381" s="37">
        <v>50.065364837646499</v>
      </c>
      <c r="K3381" s="37">
        <v>5.3290643692016602</v>
      </c>
      <c r="L3381" s="37">
        <v>41.4901313781738</v>
      </c>
      <c r="M3381" s="37">
        <v>0.80267685651779197</v>
      </c>
      <c r="N3381" s="37">
        <v>10.756680488586399</v>
      </c>
      <c r="O3381" s="37">
        <v>0</v>
      </c>
      <c r="P3381" s="37">
        <v>0</v>
      </c>
      <c r="Q3381" s="37">
        <v>2.3014010861515999E-2</v>
      </c>
      <c r="R3381" s="37">
        <v>25</v>
      </c>
      <c r="S3381" s="37">
        <v>1.14348828792572</v>
      </c>
      <c r="T3381" s="46">
        <v>1000.66174316406</v>
      </c>
      <c r="U3381" s="46">
        <v>9.9542808532714808</v>
      </c>
      <c r="V3381" s="13"/>
      <c r="W3381" s="13"/>
      <c r="X3381" s="13"/>
      <c r="Y3381" s="13"/>
      <c r="Z3381" s="13"/>
      <c r="AA3381" s="13"/>
    </row>
    <row r="3382" spans="1:27" ht="15.75" customHeight="1" x14ac:dyDescent="0.2">
      <c r="A3382" s="13"/>
      <c r="B3382" s="37" t="str">
        <f>"CRS25WT72M21428"</f>
        <v>CRS25WT72M21428</v>
      </c>
      <c r="C3382" s="38">
        <v>45933</v>
      </c>
      <c r="D3382" s="37" t="s">
        <v>987</v>
      </c>
      <c r="E3382" s="37" t="s">
        <v>62</v>
      </c>
      <c r="F3382" s="37">
        <v>223</v>
      </c>
      <c r="G3382" s="37">
        <v>4</v>
      </c>
      <c r="H3382" s="37">
        <v>223.38629150390599</v>
      </c>
      <c r="I3382" s="37">
        <v>5.5706233978271502</v>
      </c>
      <c r="J3382" s="37">
        <v>50.041515350341797</v>
      </c>
      <c r="K3382" s="37">
        <v>5.39125299453735</v>
      </c>
      <c r="L3382" s="37">
        <v>41.434951782226598</v>
      </c>
      <c r="M3382" s="37">
        <v>0.801350057125092</v>
      </c>
      <c r="N3382" s="37">
        <v>10.867734909057599</v>
      </c>
      <c r="O3382" s="37">
        <v>0</v>
      </c>
      <c r="P3382" s="37">
        <v>0</v>
      </c>
      <c r="Q3382" s="37">
        <v>1.6351686790585501E-2</v>
      </c>
      <c r="R3382" s="37">
        <v>25</v>
      </c>
      <c r="S3382" s="37">
        <v>1.1432701349258401</v>
      </c>
      <c r="T3382" s="46">
        <v>991.20526123046898</v>
      </c>
      <c r="U3382" s="46">
        <v>9.4914875030517596</v>
      </c>
      <c r="V3382" s="13"/>
      <c r="W3382" s="13"/>
      <c r="X3382" s="13"/>
      <c r="Y3382" s="13"/>
      <c r="Z3382" s="13"/>
      <c r="AA3382" s="13"/>
    </row>
    <row r="3383" spans="1:27" ht="15.75" customHeight="1" x14ac:dyDescent="0.2">
      <c r="A3383" s="13"/>
      <c r="B3383" s="37" t="str">
        <f>"CRS25WT72M21429"</f>
        <v>CRS25WT72M21429</v>
      </c>
      <c r="C3383" s="38">
        <v>45933</v>
      </c>
      <c r="D3383" s="37" t="s">
        <v>988</v>
      </c>
      <c r="E3383" s="37" t="s">
        <v>62</v>
      </c>
      <c r="F3383" s="37">
        <v>221</v>
      </c>
      <c r="G3383" s="37">
        <v>4</v>
      </c>
      <c r="H3383" s="37">
        <v>221.47598266601599</v>
      </c>
      <c r="I3383" s="37">
        <v>5.6935148239135698</v>
      </c>
      <c r="J3383" s="37">
        <v>49.921920776367202</v>
      </c>
      <c r="K3383" s="37">
        <v>5.3751077651977504</v>
      </c>
      <c r="L3383" s="37">
        <v>41.204010009765597</v>
      </c>
      <c r="M3383" s="37">
        <v>0.77921068668365501</v>
      </c>
      <c r="N3383" s="37">
        <v>10.774798393249499</v>
      </c>
      <c r="O3383" s="37">
        <v>0</v>
      </c>
      <c r="P3383" s="37">
        <v>0</v>
      </c>
      <c r="Q3383" s="37">
        <v>1.54066691175103E-2</v>
      </c>
      <c r="R3383" s="37">
        <v>25</v>
      </c>
      <c r="S3383" s="37">
        <v>1.1693431138992301</v>
      </c>
      <c r="T3383" s="46">
        <v>992.720947265625</v>
      </c>
      <c r="U3383" s="46">
        <v>9.3326902389526403</v>
      </c>
      <c r="V3383" s="13"/>
      <c r="W3383" s="13"/>
      <c r="X3383" s="13"/>
      <c r="Y3383" s="13"/>
      <c r="Z3383" s="13"/>
      <c r="AA3383" s="13"/>
    </row>
    <row r="3384" spans="1:27" ht="15.75" customHeight="1" x14ac:dyDescent="0.2">
      <c r="A3384" s="13"/>
      <c r="B3384" s="37" t="str">
        <f>"CRS25WT72M21430"</f>
        <v>CRS25WT72M21430</v>
      </c>
      <c r="C3384" s="38">
        <v>45933</v>
      </c>
      <c r="D3384" s="37" t="s">
        <v>989</v>
      </c>
      <c r="E3384" s="37" t="s">
        <v>62</v>
      </c>
      <c r="F3384" s="37">
        <v>225</v>
      </c>
      <c r="G3384" s="37">
        <v>4</v>
      </c>
      <c r="H3384" s="37">
        <v>225.76959228515599</v>
      </c>
      <c r="I3384" s="37">
        <v>5.3634080886840803</v>
      </c>
      <c r="J3384" s="37">
        <v>50.022445678710902</v>
      </c>
      <c r="K3384" s="37">
        <v>5.3952822685241699</v>
      </c>
      <c r="L3384" s="37">
        <v>41.845745086669901</v>
      </c>
      <c r="M3384" s="37">
        <v>0.84151077270507801</v>
      </c>
      <c r="N3384" s="37">
        <v>10.9836826324463</v>
      </c>
      <c r="O3384" s="37">
        <v>0</v>
      </c>
      <c r="P3384" s="37">
        <v>0</v>
      </c>
      <c r="Q3384" s="37">
        <v>1.4112122356891601E-2</v>
      </c>
      <c r="R3384" s="37">
        <v>25</v>
      </c>
      <c r="S3384" s="37">
        <v>1.05237877368927</v>
      </c>
      <c r="T3384" s="46">
        <v>992.77575683593795</v>
      </c>
      <c r="U3384" s="46">
        <v>10.701997756958001</v>
      </c>
      <c r="V3384" s="13"/>
      <c r="W3384" s="13"/>
      <c r="X3384" s="13"/>
      <c r="Y3384" s="13"/>
      <c r="Z3384" s="13"/>
      <c r="AA3384" s="13"/>
    </row>
    <row r="3385" spans="1:27" ht="15.75" customHeight="1" x14ac:dyDescent="0.2">
      <c r="A3385" s="13"/>
      <c r="B3385" s="37" t="str">
        <f>"CRS25WT72M21431"</f>
        <v>CRS25WT72M21431</v>
      </c>
      <c r="C3385" s="38">
        <v>45933</v>
      </c>
      <c r="D3385" s="37" t="s">
        <v>990</v>
      </c>
      <c r="E3385" s="37" t="s">
        <v>62</v>
      </c>
      <c r="F3385" s="37">
        <v>221</v>
      </c>
      <c r="G3385" s="37">
        <v>4</v>
      </c>
      <c r="H3385" s="37">
        <v>221.80703735351599</v>
      </c>
      <c r="I3385" s="37">
        <v>5.8210391998290998</v>
      </c>
      <c r="J3385" s="37">
        <v>49.857002258300803</v>
      </c>
      <c r="K3385" s="37">
        <v>5.4256625175476101</v>
      </c>
      <c r="L3385" s="37">
        <v>40.881095886230497</v>
      </c>
      <c r="M3385" s="37">
        <v>0.76427322626113903</v>
      </c>
      <c r="N3385" s="37">
        <v>10.790904045105</v>
      </c>
      <c r="O3385" s="37">
        <v>0</v>
      </c>
      <c r="P3385" s="37">
        <v>0</v>
      </c>
      <c r="Q3385" s="37">
        <v>1.31758423522115E-2</v>
      </c>
      <c r="R3385" s="37">
        <v>25</v>
      </c>
      <c r="S3385" s="37">
        <v>1.1927913427352901</v>
      </c>
      <c r="T3385" s="46">
        <v>981.66436767578102</v>
      </c>
      <c r="U3385" s="46">
        <v>8.6697549819946307</v>
      </c>
      <c r="V3385" s="13"/>
      <c r="W3385" s="13"/>
      <c r="X3385" s="13"/>
      <c r="Y3385" s="13"/>
      <c r="Z3385" s="13"/>
      <c r="AA3385" s="13"/>
    </row>
    <row r="3386" spans="1:27" ht="15.75" customHeight="1" x14ac:dyDescent="0.2">
      <c r="A3386" s="13"/>
      <c r="B3386" s="37" t="str">
        <f>"CRS25WT72M21432"</f>
        <v>CRS25WT72M21432</v>
      </c>
      <c r="C3386" s="38">
        <v>45933</v>
      </c>
      <c r="D3386" s="37" t="s">
        <v>668</v>
      </c>
      <c r="E3386" s="37" t="s">
        <v>62</v>
      </c>
      <c r="F3386" s="37">
        <v>227</v>
      </c>
      <c r="G3386" s="37">
        <v>4</v>
      </c>
      <c r="H3386" s="37">
        <v>227.36375427246099</v>
      </c>
      <c r="I3386" s="37">
        <v>5.3356842994689897</v>
      </c>
      <c r="J3386" s="37">
        <v>49.941207885742202</v>
      </c>
      <c r="K3386" s="37">
        <v>5.4352359771728498</v>
      </c>
      <c r="L3386" s="37">
        <v>41.8314399719238</v>
      </c>
      <c r="M3386" s="37">
        <v>0.85324168205261197</v>
      </c>
      <c r="N3386" s="37">
        <v>11.0612382888794</v>
      </c>
      <c r="O3386" s="37">
        <v>0</v>
      </c>
      <c r="P3386" s="37">
        <v>0</v>
      </c>
      <c r="Q3386" s="37">
        <v>1.4444473199546301E-2</v>
      </c>
      <c r="R3386" s="37">
        <v>25</v>
      </c>
      <c r="S3386" s="37">
        <v>1.0994241237640401</v>
      </c>
      <c r="T3386" s="46">
        <v>991.93591308593795</v>
      </c>
      <c r="U3386" s="46">
        <v>10.856693267822299</v>
      </c>
      <c r="V3386" s="13"/>
      <c r="W3386" s="13"/>
      <c r="X3386" s="13"/>
      <c r="Y3386" s="13"/>
      <c r="Z3386" s="13"/>
      <c r="AA3386" s="13"/>
    </row>
    <row r="3387" spans="1:27" ht="15.75" customHeight="1" x14ac:dyDescent="0.2">
      <c r="A3387" s="13"/>
      <c r="B3387" s="37" t="str">
        <f>"CRS25WT72M21433"</f>
        <v>CRS25WT72M21433</v>
      </c>
      <c r="C3387" s="38">
        <v>45933</v>
      </c>
      <c r="D3387" s="37" t="s">
        <v>991</v>
      </c>
      <c r="E3387" s="37" t="s">
        <v>62</v>
      </c>
      <c r="F3387" s="37">
        <v>224</v>
      </c>
      <c r="G3387" s="37">
        <v>4</v>
      </c>
      <c r="H3387" s="37">
        <v>224.94776916503901</v>
      </c>
      <c r="I3387" s="37">
        <v>6.1248302459716797</v>
      </c>
      <c r="J3387" s="37">
        <v>50.190254211425803</v>
      </c>
      <c r="K3387" s="37">
        <v>5.4653306007385298</v>
      </c>
      <c r="L3387" s="37">
        <v>41.159042358398402</v>
      </c>
      <c r="M3387" s="37">
        <v>0.73175930976867698</v>
      </c>
      <c r="N3387" s="37">
        <v>10.9437007904053</v>
      </c>
      <c r="O3387" s="37">
        <v>0</v>
      </c>
      <c r="P3387" s="37">
        <v>0</v>
      </c>
      <c r="Q3387" s="37">
        <v>1.6349207609891898E-2</v>
      </c>
      <c r="R3387" s="37">
        <v>25</v>
      </c>
      <c r="S3387" s="37">
        <v>1.1953976154327399</v>
      </c>
      <c r="T3387" s="46">
        <v>976.91839599609398</v>
      </c>
      <c r="U3387" s="46">
        <v>7.54482078552246</v>
      </c>
      <c r="V3387" s="13"/>
      <c r="W3387" s="13"/>
      <c r="X3387" s="13"/>
      <c r="Y3387" s="13"/>
      <c r="Z3387" s="13"/>
      <c r="AA3387" s="13"/>
    </row>
    <row r="3388" spans="1:27" ht="15.75" customHeight="1" x14ac:dyDescent="0.2">
      <c r="A3388" s="13"/>
      <c r="B3388" s="37" t="str">
        <f>"CRS25WT72M21434"</f>
        <v>CRS25WT72M21434</v>
      </c>
      <c r="C3388" s="38">
        <v>45933</v>
      </c>
      <c r="D3388" s="37" t="s">
        <v>992</v>
      </c>
      <c r="E3388" s="37" t="s">
        <v>62</v>
      </c>
      <c r="F3388" s="37">
        <v>227</v>
      </c>
      <c r="G3388" s="37">
        <v>4</v>
      </c>
      <c r="H3388" s="37">
        <v>227.641036987305</v>
      </c>
      <c r="I3388" s="37">
        <v>5.84961032867432</v>
      </c>
      <c r="J3388" s="37">
        <v>50.088394165039098</v>
      </c>
      <c r="K3388" s="37">
        <v>5.5187087059020996</v>
      </c>
      <c r="L3388" s="37">
        <v>41.248970031738303</v>
      </c>
      <c r="M3388" s="37">
        <v>0.77693825960159302</v>
      </c>
      <c r="N3388" s="37">
        <v>11.074728012085</v>
      </c>
      <c r="O3388" s="37">
        <v>0</v>
      </c>
      <c r="P3388" s="37">
        <v>0</v>
      </c>
      <c r="Q3388" s="37">
        <v>1.8253967165946999E-2</v>
      </c>
      <c r="R3388" s="37">
        <v>25</v>
      </c>
      <c r="S3388" s="37">
        <v>1.1073385477066</v>
      </c>
      <c r="T3388" s="46">
        <v>961.98980712890602</v>
      </c>
      <c r="U3388" s="46">
        <v>7.3164248466491699</v>
      </c>
      <c r="V3388" s="13"/>
      <c r="W3388" s="13"/>
      <c r="X3388" s="13"/>
      <c r="Y3388" s="13"/>
      <c r="Z3388" s="13"/>
      <c r="AA3388" s="13"/>
    </row>
    <row r="3389" spans="1:27" ht="15.75" customHeight="1" x14ac:dyDescent="0.2">
      <c r="A3389" s="13"/>
      <c r="B3389" s="37" t="str">
        <f>"CRS25WT72M21435"</f>
        <v>CRS25WT72M21435</v>
      </c>
      <c r="C3389" s="38">
        <v>45933</v>
      </c>
      <c r="D3389" s="37" t="s">
        <v>993</v>
      </c>
      <c r="E3389" s="37" t="s">
        <v>62</v>
      </c>
      <c r="F3389" s="37">
        <v>226</v>
      </c>
      <c r="G3389" s="37">
        <v>4</v>
      </c>
      <c r="H3389" s="37">
        <v>226.93879699707</v>
      </c>
      <c r="I3389" s="37">
        <v>5.8106598854064897</v>
      </c>
      <c r="J3389" s="37">
        <v>50.159286499023402</v>
      </c>
      <c r="K3389" s="37">
        <v>5.50714111328125</v>
      </c>
      <c r="L3389" s="37">
        <v>41.208095550537102</v>
      </c>
      <c r="M3389" s="37">
        <v>0.77863144874572798</v>
      </c>
      <c r="N3389" s="37">
        <v>11.040564537048301</v>
      </c>
      <c r="O3389" s="37">
        <v>0</v>
      </c>
      <c r="P3389" s="37">
        <v>0</v>
      </c>
      <c r="Q3389" s="37">
        <v>1.31758423522115E-2</v>
      </c>
      <c r="R3389" s="37">
        <v>25</v>
      </c>
      <c r="S3389" s="37">
        <v>1.1828929185867301</v>
      </c>
      <c r="T3389" s="46">
        <v>974.28112792968795</v>
      </c>
      <c r="U3389" s="46">
        <v>7.1874670982360804</v>
      </c>
      <c r="V3389" s="13"/>
      <c r="W3389" s="13"/>
      <c r="X3389" s="13"/>
      <c r="Y3389" s="13"/>
      <c r="Z3389" s="13"/>
      <c r="AA3389" s="13"/>
    </row>
    <row r="3390" spans="1:27" ht="15.75" customHeight="1" x14ac:dyDescent="0.2">
      <c r="A3390" s="13"/>
      <c r="B3390" s="37" t="str">
        <f>"CRS25WT72M21436"</f>
        <v>CRS25WT72M21436</v>
      </c>
      <c r="C3390" s="38">
        <v>45933</v>
      </c>
      <c r="D3390" s="37" t="s">
        <v>994</v>
      </c>
      <c r="E3390" s="37" t="s">
        <v>62</v>
      </c>
      <c r="F3390" s="37">
        <v>224</v>
      </c>
      <c r="G3390" s="37">
        <v>4</v>
      </c>
      <c r="H3390" s="37">
        <v>224.73774719238301</v>
      </c>
      <c r="I3390" s="37">
        <v>6.28238868713379</v>
      </c>
      <c r="J3390" s="37">
        <v>49.8622856140137</v>
      </c>
      <c r="K3390" s="37">
        <v>5.5285830497741699</v>
      </c>
      <c r="L3390" s="37">
        <v>40.650150299072301</v>
      </c>
      <c r="M3390" s="37">
        <v>0.71742916107177701</v>
      </c>
      <c r="N3390" s="37">
        <v>10.9334831237793</v>
      </c>
      <c r="O3390" s="37">
        <v>0</v>
      </c>
      <c r="P3390" s="37">
        <v>0</v>
      </c>
      <c r="Q3390" s="37">
        <v>2.1954365074634601E-2</v>
      </c>
      <c r="R3390" s="37">
        <v>25</v>
      </c>
      <c r="S3390" s="37">
        <v>1.22478222846985</v>
      </c>
      <c r="T3390" s="46">
        <v>968.27740478515602</v>
      </c>
      <c r="U3390" s="46">
        <v>6.9244661331176802</v>
      </c>
      <c r="V3390" s="13"/>
      <c r="W3390" s="13"/>
      <c r="X3390" s="13"/>
      <c r="Y3390" s="13"/>
      <c r="Z3390" s="13"/>
      <c r="AA3390" s="13"/>
    </row>
    <row r="3391" spans="1:27" ht="15.75" customHeight="1" x14ac:dyDescent="0.2">
      <c r="A3391" s="13"/>
      <c r="B3391" s="37" t="str">
        <f>"CRS25WT72M21437"</f>
        <v>CRS25WT72M21437</v>
      </c>
      <c r="C3391" s="38">
        <v>45933</v>
      </c>
      <c r="D3391" s="37" t="s">
        <v>995</v>
      </c>
      <c r="E3391" s="37" t="s">
        <v>62</v>
      </c>
      <c r="F3391" s="37">
        <v>228</v>
      </c>
      <c r="G3391" s="37">
        <v>4</v>
      </c>
      <c r="H3391" s="37">
        <v>228.247634887695</v>
      </c>
      <c r="I3391" s="37">
        <v>6.0474104881286603</v>
      </c>
      <c r="J3391" s="37">
        <v>49.835029602050803</v>
      </c>
      <c r="K3391" s="37">
        <v>5.5795812606811497</v>
      </c>
      <c r="L3391" s="37">
        <v>40.907665252685497</v>
      </c>
      <c r="M3391" s="37">
        <v>0.75735956430435203</v>
      </c>
      <c r="N3391" s="37">
        <v>11.1042394638062</v>
      </c>
      <c r="O3391" s="37">
        <v>0</v>
      </c>
      <c r="P3391" s="37">
        <v>0</v>
      </c>
      <c r="Q3391" s="37">
        <v>3.8253966718912097E-2</v>
      </c>
      <c r="R3391" s="37">
        <v>25</v>
      </c>
      <c r="S3391" s="37">
        <v>1.1595048904418901</v>
      </c>
      <c r="T3391" s="46">
        <v>949.34521484375</v>
      </c>
      <c r="U3391" s="46">
        <v>6.8413677215576199</v>
      </c>
      <c r="V3391" s="13"/>
      <c r="W3391" s="13"/>
      <c r="X3391" s="13"/>
      <c r="Y3391" s="13"/>
      <c r="Z3391" s="13"/>
      <c r="AA3391" s="13"/>
    </row>
    <row r="3392" spans="1:27" ht="15.75" customHeight="1" x14ac:dyDescent="0.2">
      <c r="A3392" s="13"/>
      <c r="B3392" s="37" t="str">
        <f>"CRS25WT72M21438"</f>
        <v>CRS25WT72M21438</v>
      </c>
      <c r="C3392" s="38">
        <v>45933</v>
      </c>
      <c r="D3392" s="37" t="s">
        <v>996</v>
      </c>
      <c r="E3392" s="37" t="s">
        <v>62</v>
      </c>
      <c r="F3392" s="37">
        <v>223</v>
      </c>
      <c r="G3392" s="37">
        <v>4</v>
      </c>
      <c r="H3392" s="37">
        <v>223.50679016113301</v>
      </c>
      <c r="I3392" s="37">
        <v>5.9632935523986799</v>
      </c>
      <c r="J3392" s="37">
        <v>49.901123046875</v>
      </c>
      <c r="K3392" s="37">
        <v>5.4252018928527797</v>
      </c>
      <c r="L3392" s="37">
        <v>41.1978759765625</v>
      </c>
      <c r="M3392" s="37">
        <v>0.75109386444091797</v>
      </c>
      <c r="N3392" s="37">
        <v>10.8735971450806</v>
      </c>
      <c r="O3392" s="37">
        <v>0</v>
      </c>
      <c r="P3392" s="37">
        <v>0</v>
      </c>
      <c r="Q3392" s="37">
        <v>3.2013889402151101E-2</v>
      </c>
      <c r="R3392" s="37">
        <v>25</v>
      </c>
      <c r="S3392" s="37">
        <v>1.15083384513855</v>
      </c>
      <c r="T3392" s="46">
        <v>976.24176025390602</v>
      </c>
      <c r="U3392" s="46">
        <v>8.0490751266479492</v>
      </c>
      <c r="V3392" s="13"/>
      <c r="W3392" s="13"/>
      <c r="X3392" s="13"/>
      <c r="Y3392" s="13"/>
      <c r="Z3392" s="13"/>
      <c r="AA3392" s="13"/>
    </row>
    <row r="3393" spans="1:27" ht="15.75" customHeight="1" x14ac:dyDescent="0.2">
      <c r="A3393" s="13"/>
      <c r="B3393" s="37" t="str">
        <f>"CRS25WT72M21439"</f>
        <v>CRS25WT72M21439</v>
      </c>
      <c r="C3393" s="38">
        <v>45933</v>
      </c>
      <c r="D3393" s="37" t="s">
        <v>997</v>
      </c>
      <c r="E3393" s="37" t="s">
        <v>62</v>
      </c>
      <c r="F3393" s="37">
        <v>223</v>
      </c>
      <c r="G3393" s="37">
        <v>4</v>
      </c>
      <c r="H3393" s="37">
        <v>223.88771057128901</v>
      </c>
      <c r="I3393" s="37">
        <v>5.5526456832885698</v>
      </c>
      <c r="J3393" s="37">
        <v>50.051403045654297</v>
      </c>
      <c r="K3393" s="37">
        <v>5.3728775978088397</v>
      </c>
      <c r="L3393" s="37">
        <v>41.6699829101563</v>
      </c>
      <c r="M3393" s="37">
        <v>0.80558997392654397</v>
      </c>
      <c r="N3393" s="37">
        <v>10.892128944396999</v>
      </c>
      <c r="O3393" s="37">
        <v>0</v>
      </c>
      <c r="P3393" s="37">
        <v>0</v>
      </c>
      <c r="Q3393" s="37">
        <v>1.51202864944935E-2</v>
      </c>
      <c r="R3393" s="37">
        <v>25</v>
      </c>
      <c r="S3393" s="37">
        <v>1.11756503582001</v>
      </c>
      <c r="T3393" s="46">
        <v>990.77972412109398</v>
      </c>
      <c r="U3393" s="46">
        <v>8.8310070037841797</v>
      </c>
      <c r="V3393" s="13"/>
      <c r="W3393" s="13"/>
      <c r="X3393" s="13"/>
      <c r="Y3393" s="13"/>
      <c r="Z3393" s="13"/>
      <c r="AA3393" s="13"/>
    </row>
    <row r="3394" spans="1:27" ht="15.75" customHeight="1" x14ac:dyDescent="0.2">
      <c r="A3394" s="13"/>
      <c r="B3394" s="37" t="str">
        <f>"CRS25WT72M21440"</f>
        <v>CRS25WT72M21440</v>
      </c>
      <c r="C3394" s="38">
        <v>45933</v>
      </c>
      <c r="D3394" s="37" t="s">
        <v>998</v>
      </c>
      <c r="E3394" s="37" t="s">
        <v>62</v>
      </c>
      <c r="F3394" s="37">
        <v>226</v>
      </c>
      <c r="G3394" s="37">
        <v>4</v>
      </c>
      <c r="H3394" s="37">
        <v>226.40303039550801</v>
      </c>
      <c r="I3394" s="37">
        <v>5.4374489784240696</v>
      </c>
      <c r="J3394" s="37">
        <v>49.892948150634801</v>
      </c>
      <c r="K3394" s="37">
        <v>5.3752408027648899</v>
      </c>
      <c r="L3394" s="37">
        <v>42.1196098327637</v>
      </c>
      <c r="M3394" s="37">
        <v>0.83454138040542603</v>
      </c>
      <c r="N3394" s="37">
        <v>11.014498710632299</v>
      </c>
      <c r="O3394" s="37">
        <v>0</v>
      </c>
      <c r="P3394" s="37">
        <v>0</v>
      </c>
      <c r="Q3394" s="37">
        <v>2.65070050954819E-2</v>
      </c>
      <c r="R3394" s="37">
        <v>25</v>
      </c>
      <c r="S3394" s="37">
        <v>1.0674329996109</v>
      </c>
      <c r="T3394" s="46">
        <v>1006.10961914063</v>
      </c>
      <c r="U3394" s="46">
        <v>10.620825767517101</v>
      </c>
      <c r="V3394" s="13"/>
      <c r="W3394" s="13"/>
      <c r="X3394" s="13"/>
      <c r="Y3394" s="13"/>
      <c r="Z3394" s="13"/>
      <c r="AA3394" s="13"/>
    </row>
    <row r="3395" spans="1:27" ht="15.75" customHeight="1" x14ac:dyDescent="0.2">
      <c r="A3395" s="13"/>
      <c r="B3395" s="37" t="str">
        <f>"CRS25WT72M21441"</f>
        <v>CRS25WT72M21441</v>
      </c>
      <c r="C3395" s="38">
        <v>45933</v>
      </c>
      <c r="D3395" s="37" t="s">
        <v>999</v>
      </c>
      <c r="E3395" s="37" t="s">
        <v>62</v>
      </c>
      <c r="F3395" s="37">
        <v>225</v>
      </c>
      <c r="G3395" s="37">
        <v>4</v>
      </c>
      <c r="H3395" s="37">
        <v>225.35494995117199</v>
      </c>
      <c r="I3395" s="37">
        <v>5.5708427429199201</v>
      </c>
      <c r="J3395" s="37">
        <v>49.936256408691399</v>
      </c>
      <c r="K3395" s="37">
        <v>5.3691148757934597</v>
      </c>
      <c r="L3395" s="37">
        <v>41.972457885742202</v>
      </c>
      <c r="M3395" s="37">
        <v>0.81008428335189797</v>
      </c>
      <c r="N3395" s="37">
        <v>10.9635105133057</v>
      </c>
      <c r="O3395" s="37">
        <v>0</v>
      </c>
      <c r="P3395" s="37">
        <v>0</v>
      </c>
      <c r="Q3395" s="37">
        <v>1.60316880792379E-2</v>
      </c>
      <c r="R3395" s="37">
        <v>25</v>
      </c>
      <c r="S3395" s="37">
        <v>1.08849501609802</v>
      </c>
      <c r="T3395" s="46">
        <v>999.680908203125</v>
      </c>
      <c r="U3395" s="46">
        <v>10.3821363449097</v>
      </c>
      <c r="V3395" s="13"/>
      <c r="W3395" s="13"/>
      <c r="X3395" s="13"/>
      <c r="Y3395" s="13"/>
      <c r="Z3395" s="13"/>
      <c r="AA3395" s="13"/>
    </row>
    <row r="3396" spans="1:27" ht="15.75" customHeight="1" x14ac:dyDescent="0.2">
      <c r="A3396" s="13"/>
      <c r="B3396" s="37" t="str">
        <f>"CRS25WT72M21442"</f>
        <v>CRS25WT72M21442</v>
      </c>
      <c r="C3396" s="38">
        <v>45933</v>
      </c>
      <c r="D3396" s="37" t="s">
        <v>1000</v>
      </c>
      <c r="E3396" s="37" t="s">
        <v>62</v>
      </c>
      <c r="F3396" s="37">
        <v>225</v>
      </c>
      <c r="G3396" s="37">
        <v>4</v>
      </c>
      <c r="H3396" s="37">
        <v>225.42056274414099</v>
      </c>
      <c r="I3396" s="37">
        <v>5.6793766021728498</v>
      </c>
      <c r="J3396" s="37">
        <v>49.944484710693402</v>
      </c>
      <c r="K3396" s="37">
        <v>5.4101934432983398</v>
      </c>
      <c r="L3396" s="37">
        <v>41.665897369384801</v>
      </c>
      <c r="M3396" s="37">
        <v>0.79470384120941195</v>
      </c>
      <c r="N3396" s="37">
        <v>10.966702461242701</v>
      </c>
      <c r="O3396" s="37">
        <v>0</v>
      </c>
      <c r="P3396" s="37">
        <v>0</v>
      </c>
      <c r="Q3396" s="37">
        <v>1.08134914189577E-2</v>
      </c>
      <c r="R3396" s="37">
        <v>25</v>
      </c>
      <c r="S3396" s="37">
        <v>1.0900319814682</v>
      </c>
      <c r="T3396" s="46">
        <v>983.15838623046898</v>
      </c>
      <c r="U3396" s="46">
        <v>9.1245403289794904</v>
      </c>
      <c r="V3396" s="13"/>
      <c r="W3396" s="13"/>
      <c r="X3396" s="13"/>
      <c r="Y3396" s="13"/>
      <c r="Z3396" s="13"/>
      <c r="AA3396" s="13"/>
    </row>
    <row r="3397" spans="1:27" ht="15.75" customHeight="1" x14ac:dyDescent="0.2">
      <c r="A3397" s="13"/>
      <c r="B3397" s="37" t="str">
        <f>"CRS25WT72M21443"</f>
        <v>CRS25WT72M21443</v>
      </c>
      <c r="C3397" s="38">
        <v>45933</v>
      </c>
      <c r="D3397" s="37" t="s">
        <v>1001</v>
      </c>
      <c r="E3397" s="37" t="s">
        <v>62</v>
      </c>
      <c r="F3397" s="37">
        <v>224</v>
      </c>
      <c r="G3397" s="37">
        <v>4</v>
      </c>
      <c r="H3397" s="37">
        <v>224.090896606445</v>
      </c>
      <c r="I3397" s="37">
        <v>5.6435093879699698</v>
      </c>
      <c r="J3397" s="37">
        <v>49.917510986328097</v>
      </c>
      <c r="K3397" s="37">
        <v>5.3843550682067898</v>
      </c>
      <c r="L3397" s="37">
        <v>41.618888854980497</v>
      </c>
      <c r="M3397" s="37">
        <v>0.79546678066253695</v>
      </c>
      <c r="N3397" s="37">
        <v>10.9020137786865</v>
      </c>
      <c r="O3397" s="37">
        <v>0</v>
      </c>
      <c r="P3397" s="37">
        <v>0</v>
      </c>
      <c r="Q3397" s="37">
        <v>2.44853664189577E-2</v>
      </c>
      <c r="R3397" s="37">
        <v>25</v>
      </c>
      <c r="S3397" s="37">
        <v>1.0983678102493299</v>
      </c>
      <c r="T3397" s="46">
        <v>987.92523193359398</v>
      </c>
      <c r="U3397" s="46">
        <v>9.6242542266845703</v>
      </c>
      <c r="V3397" s="13"/>
      <c r="W3397" s="13"/>
      <c r="X3397" s="13"/>
      <c r="Y3397" s="13"/>
      <c r="Z3397" s="13"/>
      <c r="AA3397" s="13"/>
    </row>
    <row r="3398" spans="1:27" ht="15.75" customHeight="1" x14ac:dyDescent="0.2">
      <c r="A3398" s="13"/>
      <c r="B3398" s="37" t="str">
        <f>"CRS25WT72M21444"</f>
        <v>CRS25WT72M21444</v>
      </c>
      <c r="C3398" s="38">
        <v>45933</v>
      </c>
      <c r="D3398" s="37" t="s">
        <v>529</v>
      </c>
      <c r="E3398" s="37" t="s">
        <v>62</v>
      </c>
      <c r="F3398" s="37">
        <v>224</v>
      </c>
      <c r="G3398" s="37">
        <v>4</v>
      </c>
      <c r="H3398" s="37">
        <v>224.36402893066401</v>
      </c>
      <c r="I3398" s="37">
        <v>5.9686994552612296</v>
      </c>
      <c r="J3398" s="37">
        <v>50.0505981445313</v>
      </c>
      <c r="K3398" s="37">
        <v>5.4258222579956099</v>
      </c>
      <c r="L3398" s="37">
        <v>41.351158142089801</v>
      </c>
      <c r="M3398" s="37">
        <v>0.75104206800460804</v>
      </c>
      <c r="N3398" s="37">
        <v>10.9153022766113</v>
      </c>
      <c r="O3398" s="37">
        <v>0</v>
      </c>
      <c r="P3398" s="37">
        <v>0</v>
      </c>
      <c r="Q3398" s="37">
        <v>1.15877687931061E-2</v>
      </c>
      <c r="R3398" s="37">
        <v>25</v>
      </c>
      <c r="S3398" s="37">
        <v>1.1712067127227801</v>
      </c>
      <c r="T3398" s="46">
        <v>980.90338134765602</v>
      </c>
      <c r="U3398" s="46">
        <v>7.8477907180786097</v>
      </c>
      <c r="V3398" s="13"/>
      <c r="W3398" s="13"/>
      <c r="X3398" s="13"/>
      <c r="Y3398" s="13"/>
      <c r="Z3398" s="13"/>
      <c r="AA3398" s="13"/>
    </row>
    <row r="3399" spans="1:27" ht="15.75" customHeight="1" x14ac:dyDescent="0.2">
      <c r="A3399" s="13"/>
      <c r="B3399" s="37" t="str">
        <f>"CRS25WT72M21445"</f>
        <v>CRS25WT72M21445</v>
      </c>
      <c r="C3399" s="38">
        <v>45933</v>
      </c>
      <c r="D3399" s="37" t="s">
        <v>1002</v>
      </c>
      <c r="E3399" s="37" t="s">
        <v>62</v>
      </c>
      <c r="F3399" s="37">
        <v>224</v>
      </c>
      <c r="G3399" s="37">
        <v>4</v>
      </c>
      <c r="H3399" s="37">
        <v>224.40513610839801</v>
      </c>
      <c r="I3399" s="37">
        <v>6.0211629867553702</v>
      </c>
      <c r="J3399" s="37">
        <v>50.023677825927699</v>
      </c>
      <c r="K3399" s="37">
        <v>5.4354124069213903</v>
      </c>
      <c r="L3399" s="37">
        <v>41.285758972167997</v>
      </c>
      <c r="M3399" s="37">
        <v>0.74503517150878895</v>
      </c>
      <c r="N3399" s="37">
        <v>10.9173021316528</v>
      </c>
      <c r="O3399" s="37">
        <v>0</v>
      </c>
      <c r="P3399" s="37">
        <v>0</v>
      </c>
      <c r="Q3399" s="37">
        <v>1.1924600228667301E-2</v>
      </c>
      <c r="R3399" s="37">
        <v>25</v>
      </c>
      <c r="S3399" s="37">
        <v>1.1616580486297601</v>
      </c>
      <c r="T3399" s="46">
        <v>975.54803466796898</v>
      </c>
      <c r="U3399" s="46">
        <v>7.56612300872803</v>
      </c>
      <c r="V3399" s="13"/>
      <c r="W3399" s="13"/>
      <c r="X3399" s="13"/>
      <c r="Y3399" s="13"/>
      <c r="Z3399" s="13"/>
      <c r="AA3399" s="13"/>
    </row>
    <row r="3400" spans="1:27" ht="15.75" customHeight="1" x14ac:dyDescent="0.2">
      <c r="A3400" s="13"/>
      <c r="B3400" s="37" t="str">
        <f>"CRS25WT72M21446"</f>
        <v>CRS25WT72M21446</v>
      </c>
      <c r="C3400" s="38">
        <v>45933</v>
      </c>
      <c r="D3400" s="37" t="s">
        <v>1003</v>
      </c>
      <c r="E3400" s="37" t="s">
        <v>62</v>
      </c>
      <c r="F3400" s="37">
        <v>223</v>
      </c>
      <c r="G3400" s="37">
        <v>4</v>
      </c>
      <c r="H3400" s="37">
        <v>223.14158630371099</v>
      </c>
      <c r="I3400" s="37">
        <v>5.5241327285766602</v>
      </c>
      <c r="J3400" s="37">
        <v>50.064979553222699</v>
      </c>
      <c r="K3400" s="37">
        <v>5.3787140846252397</v>
      </c>
      <c r="L3400" s="37">
        <v>41.486045837402301</v>
      </c>
      <c r="M3400" s="37">
        <v>0.80683058500289895</v>
      </c>
      <c r="N3400" s="37">
        <v>10.8558301925659</v>
      </c>
      <c r="O3400" s="37">
        <v>0</v>
      </c>
      <c r="P3400" s="37">
        <v>0</v>
      </c>
      <c r="Q3400" s="37">
        <v>3.4027818590402603E-2</v>
      </c>
      <c r="R3400" s="37">
        <v>25</v>
      </c>
      <c r="S3400" s="37">
        <v>1.1519854068756099</v>
      </c>
      <c r="T3400" s="46">
        <v>988.86358642578102</v>
      </c>
      <c r="U3400" s="46">
        <v>9.0995988845825195</v>
      </c>
      <c r="V3400" s="13"/>
      <c r="W3400" s="13"/>
      <c r="X3400" s="13"/>
      <c r="Y3400" s="13"/>
      <c r="Z3400" s="13"/>
      <c r="AA3400" s="13"/>
    </row>
    <row r="3401" spans="1:27" ht="15.75" customHeight="1" x14ac:dyDescent="0.2">
      <c r="A3401" s="13"/>
      <c r="B3401" s="37" t="str">
        <f>"CRS25WT72M21447"</f>
        <v>CRS25WT72M21447</v>
      </c>
      <c r="C3401" s="38">
        <v>45933</v>
      </c>
      <c r="D3401" s="37" t="s">
        <v>1004</v>
      </c>
      <c r="E3401" s="37" t="s">
        <v>62</v>
      </c>
      <c r="F3401" s="37">
        <v>221</v>
      </c>
      <c r="G3401" s="37">
        <v>4</v>
      </c>
      <c r="H3401" s="37">
        <v>221.99192810058599</v>
      </c>
      <c r="I3401" s="37">
        <v>5.6003670692443803</v>
      </c>
      <c r="J3401" s="37">
        <v>50.084049224853501</v>
      </c>
      <c r="K3401" s="37">
        <v>5.3597154617309597</v>
      </c>
      <c r="L3401" s="37">
        <v>41.418601989746101</v>
      </c>
      <c r="M3401" s="37">
        <v>0.79144597053527799</v>
      </c>
      <c r="N3401" s="37">
        <v>10.799899101257299</v>
      </c>
      <c r="O3401" s="37">
        <v>0</v>
      </c>
      <c r="P3401" s="37">
        <v>0</v>
      </c>
      <c r="Q3401" s="37">
        <v>1.30156790837646E-2</v>
      </c>
      <c r="R3401" s="37">
        <v>25</v>
      </c>
      <c r="S3401" s="37">
        <v>1.15614926815033</v>
      </c>
      <c r="T3401" s="46">
        <v>994.709716796875</v>
      </c>
      <c r="U3401" s="46">
        <v>9.1373977661132795</v>
      </c>
      <c r="V3401" s="13"/>
      <c r="W3401" s="13"/>
      <c r="X3401" s="13"/>
      <c r="Y3401" s="13"/>
      <c r="Z3401" s="13"/>
      <c r="AA3401" s="13"/>
    </row>
    <row r="3402" spans="1:27" ht="15.75" customHeight="1" x14ac:dyDescent="0.2">
      <c r="A3402" s="13"/>
      <c r="B3402" s="37" t="str">
        <f>"CRS25WT72M21448"</f>
        <v>CRS25WT72M21448</v>
      </c>
      <c r="C3402" s="38">
        <v>45933</v>
      </c>
      <c r="D3402" s="37" t="s">
        <v>1005</v>
      </c>
      <c r="E3402" s="37" t="s">
        <v>62</v>
      </c>
      <c r="F3402" s="37">
        <v>220</v>
      </c>
      <c r="G3402" s="37">
        <v>4</v>
      </c>
      <c r="H3402" s="37">
        <v>220.86744689941401</v>
      </c>
      <c r="I3402" s="37">
        <v>5.6599588394165004</v>
      </c>
      <c r="J3402" s="37">
        <v>49.865413665771499</v>
      </c>
      <c r="K3402" s="37">
        <v>5.3616685867309597</v>
      </c>
      <c r="L3402" s="37">
        <v>41.193790435791001</v>
      </c>
      <c r="M3402" s="37">
        <v>0.78256243467330899</v>
      </c>
      <c r="N3402" s="37">
        <v>10.7451934814453</v>
      </c>
      <c r="O3402" s="37">
        <v>0</v>
      </c>
      <c r="P3402" s="37">
        <v>0</v>
      </c>
      <c r="Q3402" s="37">
        <v>1.31758423522115E-2</v>
      </c>
      <c r="R3402" s="37">
        <v>25</v>
      </c>
      <c r="S3402" s="37">
        <v>1.16927707195282</v>
      </c>
      <c r="T3402" s="46">
        <v>995.426025390625</v>
      </c>
      <c r="U3402" s="46">
        <v>9.6362075805664098</v>
      </c>
      <c r="V3402" s="13"/>
      <c r="W3402" s="13"/>
      <c r="X3402" s="13"/>
      <c r="Y3402" s="13"/>
      <c r="Z3402" s="13"/>
      <c r="AA3402" s="13"/>
    </row>
    <row r="3403" spans="1:27" ht="15.75" customHeight="1" x14ac:dyDescent="0.2">
      <c r="A3403" s="13"/>
      <c r="B3403" s="37" t="str">
        <f>"CRS25WT72M21449"</f>
        <v>CRS25WT72M21449</v>
      </c>
      <c r="C3403" s="38">
        <v>45933</v>
      </c>
      <c r="D3403" s="37" t="s">
        <v>1006</v>
      </c>
      <c r="E3403" s="37" t="s">
        <v>62</v>
      </c>
      <c r="F3403" s="37">
        <v>221</v>
      </c>
      <c r="G3403" s="37">
        <v>4</v>
      </c>
      <c r="H3403" s="37">
        <v>221.10279846191401</v>
      </c>
      <c r="I3403" s="37">
        <v>5.6435637474060103</v>
      </c>
      <c r="J3403" s="37">
        <v>49.836196899414098</v>
      </c>
      <c r="K3403" s="37">
        <v>5.3716454505920401</v>
      </c>
      <c r="L3403" s="37">
        <v>41.161090850830099</v>
      </c>
      <c r="M3403" s="37">
        <v>0.7861328125</v>
      </c>
      <c r="N3403" s="37">
        <v>10.7566432952881</v>
      </c>
      <c r="O3403" s="37">
        <v>0</v>
      </c>
      <c r="P3403" s="37">
        <v>0</v>
      </c>
      <c r="Q3403" s="37">
        <v>1.5793960541486698E-2</v>
      </c>
      <c r="R3403" s="37">
        <v>25</v>
      </c>
      <c r="S3403" s="37">
        <v>1.1367923021316499</v>
      </c>
      <c r="T3403" s="46">
        <v>993.93280029296898</v>
      </c>
      <c r="U3403" s="46">
        <v>9.56433010101318</v>
      </c>
      <c r="V3403" s="13"/>
      <c r="W3403" s="13"/>
      <c r="X3403" s="13"/>
      <c r="Y3403" s="13"/>
      <c r="Z3403" s="13"/>
      <c r="AA3403" s="13"/>
    </row>
    <row r="3404" spans="1:27" ht="15.75" customHeight="1" x14ac:dyDescent="0.2">
      <c r="A3404" s="13"/>
      <c r="B3404" s="37" t="str">
        <f>"CRS25WT72M21450"</f>
        <v>CRS25WT72M21450</v>
      </c>
      <c r="C3404" s="38">
        <v>45933</v>
      </c>
      <c r="D3404" s="37" t="s">
        <v>1007</v>
      </c>
      <c r="E3404" s="37" t="s">
        <v>62</v>
      </c>
      <c r="F3404" s="37">
        <v>227</v>
      </c>
      <c r="G3404" s="37">
        <v>4</v>
      </c>
      <c r="H3404" s="37">
        <v>227.57167053222699</v>
      </c>
      <c r="I3404" s="37">
        <v>5.3504400253295898</v>
      </c>
      <c r="J3404" s="37">
        <v>49.841567993164098</v>
      </c>
      <c r="K3404" s="37">
        <v>5.4575381278991699</v>
      </c>
      <c r="L3404" s="37">
        <v>41.698596954345703</v>
      </c>
      <c r="M3404" s="37">
        <v>0.85336929559707597</v>
      </c>
      <c r="N3404" s="37">
        <v>11.0713539123535</v>
      </c>
      <c r="O3404" s="37">
        <v>0</v>
      </c>
      <c r="P3404" s="37">
        <v>0</v>
      </c>
      <c r="Q3404" s="37">
        <v>2.7785217389464399E-2</v>
      </c>
      <c r="R3404" s="37">
        <v>25</v>
      </c>
      <c r="S3404" s="37">
        <v>1.09576916694641</v>
      </c>
      <c r="T3404" s="46">
        <v>977.34930419921898</v>
      </c>
      <c r="U3404" s="46">
        <v>10.0071678161621</v>
      </c>
      <c r="V3404" s="13"/>
      <c r="W3404" s="13"/>
      <c r="X3404" s="13"/>
      <c r="Y3404" s="13"/>
      <c r="Z3404" s="13"/>
      <c r="AA3404" s="13"/>
    </row>
    <row r="3405" spans="1:27" ht="15.75" customHeight="1" x14ac:dyDescent="0.2">
      <c r="A3405" s="13"/>
      <c r="B3405" s="37" t="str">
        <f>"CRS25WT72M21451"</f>
        <v>CRS25WT72M21451</v>
      </c>
      <c r="C3405" s="38">
        <v>45933</v>
      </c>
      <c r="D3405" s="37" t="s">
        <v>1008</v>
      </c>
      <c r="E3405" s="37" t="s">
        <v>62</v>
      </c>
      <c r="F3405" s="37">
        <v>227</v>
      </c>
      <c r="G3405" s="37">
        <v>4</v>
      </c>
      <c r="H3405" s="37">
        <v>227.538986206055</v>
      </c>
      <c r="I3405" s="37">
        <v>6.21508884429932</v>
      </c>
      <c r="J3405" s="37">
        <v>49.835979461669901</v>
      </c>
      <c r="K3405" s="37">
        <v>5.5486745834350604</v>
      </c>
      <c r="L3405" s="37">
        <v>41.007808685302699</v>
      </c>
      <c r="M3405" s="37">
        <v>0.734624624252319</v>
      </c>
      <c r="N3405" s="37">
        <v>11.0697631835938</v>
      </c>
      <c r="O3405" s="37">
        <v>0</v>
      </c>
      <c r="P3405" s="37">
        <v>0</v>
      </c>
      <c r="Q3405" s="37">
        <v>4.4066876173019402E-2</v>
      </c>
      <c r="R3405" s="37">
        <v>25</v>
      </c>
      <c r="S3405" s="37">
        <v>1.16764736175537</v>
      </c>
      <c r="T3405" s="46">
        <v>959.74969482421898</v>
      </c>
      <c r="U3405" s="46">
        <v>6.8644766807556197</v>
      </c>
      <c r="V3405" s="13"/>
      <c r="W3405" s="13"/>
      <c r="X3405" s="13"/>
      <c r="Y3405" s="13"/>
      <c r="Z3405" s="13"/>
      <c r="AA3405" s="13"/>
    </row>
    <row r="3406" spans="1:27" ht="15.75" customHeight="1" x14ac:dyDescent="0.2">
      <c r="A3406" s="13"/>
      <c r="B3406" s="37" t="str">
        <f>"CRS25WT72M21452"</f>
        <v>CRS25WT72M21452</v>
      </c>
      <c r="C3406" s="38">
        <v>45933</v>
      </c>
      <c r="D3406" s="37" t="s">
        <v>1009</v>
      </c>
      <c r="E3406" s="37" t="s">
        <v>62</v>
      </c>
      <c r="F3406" s="37">
        <v>226</v>
      </c>
      <c r="G3406" s="37">
        <v>4</v>
      </c>
      <c r="H3406" s="37">
        <v>226.03990173339801</v>
      </c>
      <c r="I3406" s="37">
        <v>5.4574618339538601</v>
      </c>
      <c r="J3406" s="37">
        <v>49.875907897949197</v>
      </c>
      <c r="K3406" s="37">
        <v>5.4464306831359899</v>
      </c>
      <c r="L3406" s="37">
        <v>41.502395629882798</v>
      </c>
      <c r="M3406" s="37">
        <v>0.83043104410171498</v>
      </c>
      <c r="N3406" s="37">
        <v>10.996832847595201</v>
      </c>
      <c r="O3406" s="37">
        <v>0</v>
      </c>
      <c r="P3406" s="37">
        <v>0</v>
      </c>
      <c r="Q3406" s="37">
        <v>1.60316880792379E-2</v>
      </c>
      <c r="R3406" s="37">
        <v>25</v>
      </c>
      <c r="S3406" s="37">
        <v>1.1026242971420299</v>
      </c>
      <c r="T3406" s="46">
        <v>976.22277832031295</v>
      </c>
      <c r="U3406" s="46">
        <v>9.4423122406005895</v>
      </c>
      <c r="V3406" s="13"/>
      <c r="W3406" s="13"/>
      <c r="X3406" s="13"/>
      <c r="Y3406" s="13"/>
      <c r="Z3406" s="13"/>
      <c r="AA3406" s="13"/>
    </row>
    <row r="3407" spans="1:27" ht="15.75" customHeight="1" x14ac:dyDescent="0.2">
      <c r="A3407" s="13"/>
      <c r="B3407" s="37" t="str">
        <f>"CRS25WT72M21453"</f>
        <v>CRS25WT72M21453</v>
      </c>
      <c r="C3407" s="38">
        <v>45933</v>
      </c>
      <c r="D3407" s="37" t="s">
        <v>1010</v>
      </c>
      <c r="E3407" s="37" t="s">
        <v>62</v>
      </c>
      <c r="F3407" s="37">
        <v>221</v>
      </c>
      <c r="G3407" s="37">
        <v>4</v>
      </c>
      <c r="H3407" s="37">
        <v>221.10830688476599</v>
      </c>
      <c r="I3407" s="37">
        <v>5.78106689453125</v>
      </c>
      <c r="J3407" s="37">
        <v>49.783599853515597</v>
      </c>
      <c r="K3407" s="37">
        <v>5.3558239936828604</v>
      </c>
      <c r="L3407" s="37">
        <v>41.283714294433601</v>
      </c>
      <c r="M3407" s="37">
        <v>0.76826447248458896</v>
      </c>
      <c r="N3407" s="37">
        <v>10.756911277771</v>
      </c>
      <c r="O3407" s="37">
        <v>0</v>
      </c>
      <c r="P3407" s="37">
        <v>0</v>
      </c>
      <c r="Q3407" s="37">
        <v>1.15873105823994E-2</v>
      </c>
      <c r="R3407" s="37">
        <v>25</v>
      </c>
      <c r="S3407" s="37">
        <v>1.15627229213715</v>
      </c>
      <c r="T3407" s="46">
        <v>995.720947265625</v>
      </c>
      <c r="U3407" s="46">
        <v>9.2646427154540998</v>
      </c>
      <c r="V3407" s="13"/>
      <c r="W3407" s="13"/>
      <c r="X3407" s="13"/>
      <c r="Y3407" s="13"/>
      <c r="Z3407" s="13"/>
      <c r="AA3407" s="13"/>
    </row>
    <row r="3408" spans="1:27" ht="15.75" customHeight="1" x14ac:dyDescent="0.2">
      <c r="A3408" s="13"/>
      <c r="B3408" s="37" t="str">
        <f>"CRS25WT72M21454"</f>
        <v>CRS25WT72M21454</v>
      </c>
      <c r="C3408" s="38">
        <v>45933</v>
      </c>
      <c r="D3408" s="37" t="s">
        <v>1011</v>
      </c>
      <c r="E3408" s="37" t="s">
        <v>62</v>
      </c>
      <c r="F3408" s="37">
        <v>225</v>
      </c>
      <c r="G3408" s="37">
        <v>4</v>
      </c>
      <c r="H3408" s="37">
        <v>225.88510131835901</v>
      </c>
      <c r="I3408" s="37">
        <v>5.95764112472534</v>
      </c>
      <c r="J3408" s="37">
        <v>49.743885040283203</v>
      </c>
      <c r="K3408" s="37">
        <v>5.5012149810790998</v>
      </c>
      <c r="L3408" s="37">
        <v>41.060943603515597</v>
      </c>
      <c r="M3408" s="37">
        <v>0.76220810413360596</v>
      </c>
      <c r="N3408" s="37">
        <v>10.989301681518601</v>
      </c>
      <c r="O3408" s="37">
        <v>0</v>
      </c>
      <c r="P3408" s="37">
        <v>0</v>
      </c>
      <c r="Q3408" s="37">
        <v>1.8253503367304798E-2</v>
      </c>
      <c r="R3408" s="37">
        <v>25</v>
      </c>
      <c r="S3408" s="37">
        <v>1.1427681446075399</v>
      </c>
      <c r="T3408" s="46">
        <v>968.25622558593795</v>
      </c>
      <c r="U3408" s="46">
        <v>7.2980141639709499</v>
      </c>
      <c r="V3408" s="13"/>
      <c r="W3408" s="13"/>
      <c r="X3408" s="13"/>
      <c r="Y3408" s="13"/>
      <c r="Z3408" s="13"/>
      <c r="AA3408" s="13"/>
    </row>
    <row r="3409" spans="1:27" ht="15.75" customHeight="1" x14ac:dyDescent="0.2">
      <c r="A3409" s="13"/>
      <c r="B3409" s="37" t="str">
        <f>"CRS25WT72M21455"</f>
        <v>CRS25WT72M21455</v>
      </c>
      <c r="C3409" s="38">
        <v>45933</v>
      </c>
      <c r="D3409" s="37" t="s">
        <v>1012</v>
      </c>
      <c r="E3409" s="37" t="s">
        <v>62</v>
      </c>
      <c r="F3409" s="37">
        <v>222</v>
      </c>
      <c r="G3409" s="37">
        <v>4</v>
      </c>
      <c r="H3409" s="37">
        <v>222.18080139160199</v>
      </c>
      <c r="I3409" s="37">
        <v>5.4847826957702601</v>
      </c>
      <c r="J3409" s="37">
        <v>49.910449981689503</v>
      </c>
      <c r="K3409" s="37">
        <v>5.3272123336792001</v>
      </c>
      <c r="L3409" s="37">
        <v>41.7067680358887</v>
      </c>
      <c r="M3409" s="37">
        <v>0.81162536144256603</v>
      </c>
      <c r="N3409" s="37">
        <v>10.8090877532959</v>
      </c>
      <c r="O3409" s="37">
        <v>0</v>
      </c>
      <c r="P3409" s="37">
        <v>0</v>
      </c>
      <c r="Q3409" s="37">
        <v>2.6507915928959801E-2</v>
      </c>
      <c r="R3409" s="37">
        <v>25</v>
      </c>
      <c r="S3409" s="37">
        <v>1.1076288223266599</v>
      </c>
      <c r="T3409" s="46">
        <v>999.49432373046898</v>
      </c>
      <c r="U3409" s="46">
        <v>9.9203681945800799</v>
      </c>
      <c r="V3409" s="13"/>
      <c r="W3409" s="13"/>
      <c r="X3409" s="13"/>
      <c r="Y3409" s="13"/>
      <c r="Z3409" s="13"/>
      <c r="AA3409" s="13"/>
    </row>
    <row r="3410" spans="1:27" ht="15.75" customHeight="1" x14ac:dyDescent="0.2">
      <c r="A3410" s="13"/>
      <c r="B3410" s="37" t="str">
        <f>"CRS25WT72M21456"</f>
        <v>CRS25WT72M21456</v>
      </c>
      <c r="C3410" s="38">
        <v>45933</v>
      </c>
      <c r="D3410" s="37" t="s">
        <v>1013</v>
      </c>
      <c r="E3410" s="37" t="s">
        <v>62</v>
      </c>
      <c r="F3410" s="37">
        <v>220</v>
      </c>
      <c r="G3410" s="37">
        <v>4</v>
      </c>
      <c r="H3410" s="37">
        <v>220.79010009765599</v>
      </c>
      <c r="I3410" s="37">
        <v>5.6177530288696298</v>
      </c>
      <c r="J3410" s="37">
        <v>49.872844696044901</v>
      </c>
      <c r="K3410" s="37">
        <v>5.2938675880432102</v>
      </c>
      <c r="L3410" s="37">
        <v>41.7067680358887</v>
      </c>
      <c r="M3410" s="37">
        <v>0.78804826736450195</v>
      </c>
      <c r="N3410" s="37">
        <v>10.7414302825928</v>
      </c>
      <c r="O3410" s="37">
        <v>0</v>
      </c>
      <c r="P3410" s="37">
        <v>0</v>
      </c>
      <c r="Q3410" s="37">
        <v>1.22222360223532E-2</v>
      </c>
      <c r="R3410" s="37">
        <v>25</v>
      </c>
      <c r="S3410" s="37">
        <v>1.10615217685699</v>
      </c>
      <c r="T3410" s="46">
        <v>1005.80114746094</v>
      </c>
      <c r="U3410" s="46">
        <v>10.1244564056396</v>
      </c>
      <c r="V3410" s="13"/>
      <c r="W3410" s="13"/>
      <c r="X3410" s="13"/>
      <c r="Y3410" s="13"/>
      <c r="Z3410" s="13"/>
      <c r="AA3410" s="13"/>
    </row>
    <row r="3411" spans="1:27" ht="15.75" customHeight="1" x14ac:dyDescent="0.2">
      <c r="A3411" s="13"/>
      <c r="B3411" s="37" t="str">
        <f>"CRS25WT72M21457"</f>
        <v>CRS25WT72M21457</v>
      </c>
      <c r="C3411" s="38">
        <v>45933</v>
      </c>
      <c r="D3411" s="37" t="s">
        <v>1014</v>
      </c>
      <c r="E3411" s="37" t="s">
        <v>62</v>
      </c>
      <c r="F3411" s="37">
        <v>220</v>
      </c>
      <c r="G3411" s="37">
        <v>4</v>
      </c>
      <c r="H3411" s="37">
        <v>220.40661621093801</v>
      </c>
      <c r="I3411" s="37">
        <v>5.5532455444335902</v>
      </c>
      <c r="J3411" s="37">
        <v>49.751655578613303</v>
      </c>
      <c r="K3411" s="37">
        <v>5.3130512237548801</v>
      </c>
      <c r="L3411" s="37">
        <v>41.484001159667997</v>
      </c>
      <c r="M3411" s="37">
        <v>0.79775625467300404</v>
      </c>
      <c r="N3411" s="37">
        <v>10.7227735519409</v>
      </c>
      <c r="O3411" s="37">
        <v>0</v>
      </c>
      <c r="P3411" s="37">
        <v>0</v>
      </c>
      <c r="Q3411" s="37">
        <v>1.30157936364412E-2</v>
      </c>
      <c r="R3411" s="37">
        <v>25</v>
      </c>
      <c r="S3411" s="37">
        <v>1.09184765815735</v>
      </c>
      <c r="T3411" s="46">
        <v>1003.74182128906</v>
      </c>
      <c r="U3411" s="46">
        <v>9.7757205963134801</v>
      </c>
      <c r="V3411" s="13"/>
      <c r="W3411" s="13"/>
      <c r="X3411" s="13"/>
      <c r="Y3411" s="13"/>
      <c r="Z3411" s="13"/>
      <c r="AA3411" s="13"/>
    </row>
    <row r="3412" spans="1:27" ht="15.75" customHeight="1" x14ac:dyDescent="0.2">
      <c r="A3412" s="13"/>
      <c r="B3412" s="37" t="str">
        <f>"CRS25WT72M21458"</f>
        <v>CRS25WT72M21458</v>
      </c>
      <c r="C3412" s="38">
        <v>45933</v>
      </c>
      <c r="D3412" s="37" t="s">
        <v>1015</v>
      </c>
      <c r="E3412" s="37" t="s">
        <v>62</v>
      </c>
      <c r="F3412" s="37">
        <v>224</v>
      </c>
      <c r="G3412" s="37">
        <v>4</v>
      </c>
      <c r="H3412" s="37">
        <v>224.25288391113301</v>
      </c>
      <c r="I3412" s="37">
        <v>5.5765266418456996</v>
      </c>
      <c r="J3412" s="37">
        <v>49.563682556152301</v>
      </c>
      <c r="K3412" s="37">
        <v>5.4298434257507298</v>
      </c>
      <c r="L3412" s="37">
        <v>41.300064086914098</v>
      </c>
      <c r="M3412" s="37">
        <v>0.81135457754135099</v>
      </c>
      <c r="N3412" s="37">
        <v>10.909894943237299</v>
      </c>
      <c r="O3412" s="37">
        <v>0</v>
      </c>
      <c r="P3412" s="37">
        <v>0</v>
      </c>
      <c r="Q3412" s="37">
        <v>2.8253966942429501E-2</v>
      </c>
      <c r="R3412" s="37">
        <v>25</v>
      </c>
      <c r="S3412" s="37">
        <v>1.11519646644592</v>
      </c>
      <c r="T3412" s="46">
        <v>984.82165527343795</v>
      </c>
      <c r="U3412" s="46">
        <v>10.086311340331999</v>
      </c>
      <c r="V3412" s="13"/>
      <c r="W3412" s="13"/>
      <c r="X3412" s="13"/>
      <c r="Y3412" s="13"/>
      <c r="Z3412" s="13"/>
      <c r="AA3412" s="13"/>
    </row>
    <row r="3413" spans="1:27" ht="15.75" customHeight="1" x14ac:dyDescent="0.2">
      <c r="A3413" s="13"/>
      <c r="B3413" s="37" t="str">
        <f>"CRS25WT72M21459"</f>
        <v>CRS25WT72M21459</v>
      </c>
      <c r="C3413" s="38">
        <v>45933</v>
      </c>
      <c r="D3413" s="37" t="s">
        <v>1016</v>
      </c>
      <c r="E3413" s="37" t="s">
        <v>62</v>
      </c>
      <c r="F3413" s="37">
        <v>224</v>
      </c>
      <c r="G3413" s="37">
        <v>4</v>
      </c>
      <c r="H3413" s="37">
        <v>224.91978454589801</v>
      </c>
      <c r="I3413" s="37">
        <v>5.8103213310241699</v>
      </c>
      <c r="J3413" s="37">
        <v>49.7829399108887</v>
      </c>
      <c r="K3413" s="37">
        <v>5.4532775878906303</v>
      </c>
      <c r="L3413" s="37">
        <v>41.244880676269503</v>
      </c>
      <c r="M3413" s="37">
        <v>0.77758336067199696</v>
      </c>
      <c r="N3413" s="37">
        <v>10.942338943481399</v>
      </c>
      <c r="O3413" s="37">
        <v>0</v>
      </c>
      <c r="P3413" s="37">
        <v>0</v>
      </c>
      <c r="Q3413" s="37">
        <v>1.31758423522115E-2</v>
      </c>
      <c r="R3413" s="37">
        <v>25</v>
      </c>
      <c r="S3413" s="37">
        <v>1.1422461271286</v>
      </c>
      <c r="T3413" s="46">
        <v>977.30474853515602</v>
      </c>
      <c r="U3413" s="46">
        <v>8.9975738525390607</v>
      </c>
      <c r="V3413" s="13"/>
      <c r="W3413" s="13"/>
      <c r="X3413" s="13"/>
      <c r="Y3413" s="13"/>
      <c r="Z3413" s="13"/>
      <c r="AA3413" s="13"/>
    </row>
    <row r="3414" spans="1:27" ht="15.75" customHeight="1" x14ac:dyDescent="0.2">
      <c r="A3414" s="13"/>
      <c r="B3414" s="37" t="str">
        <f>"CRS25WT72M21460"</f>
        <v>CRS25WT72M21460</v>
      </c>
      <c r="C3414" s="38">
        <v>45933</v>
      </c>
      <c r="D3414" s="37" t="s">
        <v>1017</v>
      </c>
      <c r="E3414" s="37" t="s">
        <v>62</v>
      </c>
      <c r="F3414" s="37">
        <v>223</v>
      </c>
      <c r="G3414" s="37">
        <v>4</v>
      </c>
      <c r="H3414" s="37">
        <v>223.33534240722699</v>
      </c>
      <c r="I3414" s="37">
        <v>5.5358071327209499</v>
      </c>
      <c r="J3414" s="37">
        <v>49.8648490905762</v>
      </c>
      <c r="K3414" s="37">
        <v>5.3767623901367196</v>
      </c>
      <c r="L3414" s="37">
        <v>41.537139892578097</v>
      </c>
      <c r="M3414" s="37">
        <v>0.80906236171722401</v>
      </c>
      <c r="N3414" s="37">
        <v>10.8652563095093</v>
      </c>
      <c r="O3414" s="37">
        <v>0</v>
      </c>
      <c r="P3414" s="37">
        <v>0</v>
      </c>
      <c r="Q3414" s="37">
        <v>2.2063478827476501E-2</v>
      </c>
      <c r="R3414" s="37">
        <v>25</v>
      </c>
      <c r="S3414" s="37">
        <v>1.1304415464401201</v>
      </c>
      <c r="T3414" s="46">
        <v>984.21844482421898</v>
      </c>
      <c r="U3414" s="46">
        <v>9.4113054275512695</v>
      </c>
      <c r="V3414" s="13"/>
      <c r="W3414" s="13"/>
      <c r="X3414" s="13"/>
      <c r="Y3414" s="13"/>
      <c r="Z3414" s="13"/>
      <c r="AA3414" s="13"/>
    </row>
    <row r="3415" spans="1:27" ht="15.75" customHeight="1" x14ac:dyDescent="0.2">
      <c r="A3415" s="13"/>
      <c r="B3415" s="37" t="str">
        <f>"CRS25WT72M21461"</f>
        <v>CRS25WT72M21461</v>
      </c>
      <c r="C3415" s="38">
        <v>45933</v>
      </c>
      <c r="D3415" s="37" t="s">
        <v>1018</v>
      </c>
      <c r="E3415" s="37" t="s">
        <v>62</v>
      </c>
      <c r="F3415" s="37">
        <v>221</v>
      </c>
      <c r="G3415" s="37">
        <v>4</v>
      </c>
      <c r="H3415" s="37">
        <v>221.13603210449199</v>
      </c>
      <c r="I3415" s="37">
        <v>5.1640386581420898</v>
      </c>
      <c r="J3415" s="37">
        <v>49.481624603271499</v>
      </c>
      <c r="K3415" s="37">
        <v>5.32198143005371</v>
      </c>
      <c r="L3415" s="37">
        <v>41.551445007324197</v>
      </c>
      <c r="M3415" s="37">
        <v>0.86541831493377697</v>
      </c>
      <c r="N3415" s="37">
        <v>10.7582597732544</v>
      </c>
      <c r="O3415" s="37">
        <v>0</v>
      </c>
      <c r="P3415" s="37">
        <v>0</v>
      </c>
      <c r="Q3415" s="37">
        <v>2.6429038494825401E-2</v>
      </c>
      <c r="R3415" s="37">
        <v>25</v>
      </c>
      <c r="S3415" s="37">
        <v>1.0810866355896001</v>
      </c>
      <c r="T3415" s="46">
        <v>1012.84826660156</v>
      </c>
      <c r="U3415" s="46">
        <v>10.965931892395</v>
      </c>
      <c r="V3415" s="13"/>
      <c r="W3415" s="13"/>
      <c r="X3415" s="13"/>
      <c r="Y3415" s="13"/>
      <c r="Z3415" s="13"/>
      <c r="AA3415" s="13"/>
    </row>
    <row r="3416" spans="1:27" ht="15.75" customHeight="1" x14ac:dyDescent="0.2">
      <c r="A3416" s="13"/>
      <c r="B3416" s="37" t="str">
        <f>"CRS25WT72M21462"</f>
        <v>CRS25WT72M21462</v>
      </c>
      <c r="C3416" s="38">
        <v>45933</v>
      </c>
      <c r="D3416" s="37" t="s">
        <v>1019</v>
      </c>
      <c r="E3416" s="37" t="s">
        <v>62</v>
      </c>
      <c r="F3416" s="37">
        <v>219</v>
      </c>
      <c r="G3416" s="37">
        <v>4</v>
      </c>
      <c r="H3416" s="37">
        <v>219.84213256835901</v>
      </c>
      <c r="I3416" s="37">
        <v>5.5897245407104501</v>
      </c>
      <c r="J3416" s="37">
        <v>49.656436920166001</v>
      </c>
      <c r="K3416" s="37">
        <v>5.3428754806518599</v>
      </c>
      <c r="L3416" s="37">
        <v>41.146781921386697</v>
      </c>
      <c r="M3416" s="37">
        <v>0.79203605651855502</v>
      </c>
      <c r="N3416" s="37">
        <v>10.6953115463257</v>
      </c>
      <c r="O3416" s="37">
        <v>0</v>
      </c>
      <c r="P3416" s="37">
        <v>0</v>
      </c>
      <c r="Q3416" s="37">
        <v>2.8135152533650402E-2</v>
      </c>
      <c r="R3416" s="37">
        <v>25</v>
      </c>
      <c r="S3416" s="37">
        <v>1.16359531879425</v>
      </c>
      <c r="T3416" s="46">
        <v>991.46160888671898</v>
      </c>
      <c r="U3416" s="46">
        <v>9.8894433975219709</v>
      </c>
      <c r="V3416" s="13"/>
      <c r="W3416" s="13"/>
      <c r="X3416" s="13"/>
      <c r="Y3416" s="13"/>
      <c r="Z3416" s="13"/>
      <c r="AA3416" s="13"/>
    </row>
    <row r="3417" spans="1:27" ht="15.75" customHeight="1" x14ac:dyDescent="0.2">
      <c r="A3417" s="13"/>
      <c r="B3417" s="37" t="str">
        <f>"CRS25WT72M21463"</f>
        <v>CRS25WT72M21463</v>
      </c>
      <c r="C3417" s="38">
        <v>45933</v>
      </c>
      <c r="D3417" s="37" t="s">
        <v>1020</v>
      </c>
      <c r="E3417" s="37" t="s">
        <v>62</v>
      </c>
      <c r="F3417" s="37">
        <v>220</v>
      </c>
      <c r="G3417" s="37">
        <v>4</v>
      </c>
      <c r="H3417" s="37">
        <v>220.53837585449199</v>
      </c>
      <c r="I3417" s="37">
        <v>5.5588884353637704</v>
      </c>
      <c r="J3417" s="37">
        <v>49.735191345214801</v>
      </c>
      <c r="K3417" s="37">
        <v>5.3935513496398899</v>
      </c>
      <c r="L3417" s="37">
        <v>40.889270782470703</v>
      </c>
      <c r="M3417" s="37">
        <v>0.79768681526184104</v>
      </c>
      <c r="N3417" s="37">
        <v>10.729184150695801</v>
      </c>
      <c r="O3417" s="37">
        <v>0</v>
      </c>
      <c r="P3417" s="37">
        <v>0</v>
      </c>
      <c r="Q3417" s="37">
        <v>1.38492044061422E-2</v>
      </c>
      <c r="R3417" s="37">
        <v>25</v>
      </c>
      <c r="S3417" s="37">
        <v>1.1813383102417001</v>
      </c>
      <c r="T3417" s="46">
        <v>988.86383056640602</v>
      </c>
      <c r="U3417" s="46">
        <v>9.2851972579956108</v>
      </c>
      <c r="V3417" s="13"/>
      <c r="W3417" s="13"/>
      <c r="X3417" s="13"/>
      <c r="Y3417" s="13"/>
      <c r="Z3417" s="13"/>
      <c r="AA3417" s="13"/>
    </row>
    <row r="3418" spans="1:27" ht="15.75" customHeight="1" x14ac:dyDescent="0.2">
      <c r="A3418" s="13"/>
      <c r="B3418" s="37" t="str">
        <f>"CRS25WT72M21464"</f>
        <v>CRS25WT72M21464</v>
      </c>
      <c r="C3418" s="38">
        <v>45933</v>
      </c>
      <c r="D3418" s="37" t="s">
        <v>1021</v>
      </c>
      <c r="E3418" s="37" t="s">
        <v>62</v>
      </c>
      <c r="F3418" s="37">
        <v>219</v>
      </c>
      <c r="G3418" s="37">
        <v>4</v>
      </c>
      <c r="H3418" s="37">
        <v>219.89625549316401</v>
      </c>
      <c r="I3418" s="37">
        <v>5.6219496726989702</v>
      </c>
      <c r="J3418" s="37">
        <v>49.692146301269503</v>
      </c>
      <c r="K3418" s="37">
        <v>5.3673839569091797</v>
      </c>
      <c r="L3418" s="37">
        <v>40.968978881835902</v>
      </c>
      <c r="M3418" s="37">
        <v>0.78712391853332497</v>
      </c>
      <c r="N3418" s="37">
        <v>10.697944641113301</v>
      </c>
      <c r="O3418" s="37">
        <v>0</v>
      </c>
      <c r="P3418" s="37">
        <v>0</v>
      </c>
      <c r="Q3418" s="37">
        <v>2.0140165463089901E-2</v>
      </c>
      <c r="R3418" s="37">
        <v>25</v>
      </c>
      <c r="S3418" s="37">
        <v>1.17357861995697</v>
      </c>
      <c r="T3418" s="46">
        <v>995.94207763671898</v>
      </c>
      <c r="U3418" s="46">
        <v>9.6962728500366193</v>
      </c>
      <c r="V3418" s="13"/>
      <c r="W3418" s="13"/>
      <c r="X3418" s="13"/>
      <c r="Y3418" s="13"/>
      <c r="Z3418" s="13"/>
      <c r="AA3418" s="13"/>
    </row>
    <row r="3419" spans="1:27" ht="15.75" customHeight="1" x14ac:dyDescent="0.2">
      <c r="A3419" s="13"/>
      <c r="B3419" s="37" t="str">
        <f>"CRS25WT72M21465"</f>
        <v>CRS25WT72M21465</v>
      </c>
      <c r="C3419" s="38">
        <v>45933</v>
      </c>
      <c r="D3419" s="37" t="s">
        <v>1022</v>
      </c>
      <c r="E3419" s="37" t="s">
        <v>62</v>
      </c>
      <c r="F3419" s="37">
        <v>219</v>
      </c>
      <c r="G3419" s="37">
        <v>4</v>
      </c>
      <c r="H3419" s="37">
        <v>219.83561706543</v>
      </c>
      <c r="I3419" s="37">
        <v>5.32086181640625</v>
      </c>
      <c r="J3419" s="37">
        <v>49.624237060546903</v>
      </c>
      <c r="K3419" s="37">
        <v>5.2971987724304199</v>
      </c>
      <c r="L3419" s="37">
        <v>41.500350952148402</v>
      </c>
      <c r="M3419" s="37">
        <v>0.83257281780242898</v>
      </c>
      <c r="N3419" s="37">
        <v>10.694994926452599</v>
      </c>
      <c r="O3419" s="37">
        <v>0</v>
      </c>
      <c r="P3419" s="37">
        <v>0</v>
      </c>
      <c r="Q3419" s="37">
        <v>2.3015832528471902E-2</v>
      </c>
      <c r="R3419" s="37">
        <v>25</v>
      </c>
      <c r="S3419" s="37">
        <v>1.1367666721344001</v>
      </c>
      <c r="T3419" s="46">
        <v>1013.45568847656</v>
      </c>
      <c r="U3419" s="46">
        <v>10.9238948822021</v>
      </c>
      <c r="V3419" s="13"/>
      <c r="W3419" s="13"/>
      <c r="X3419" s="13"/>
      <c r="Y3419" s="13"/>
      <c r="Z3419" s="13"/>
      <c r="AA3419" s="13"/>
    </row>
    <row r="3420" spans="1:27" ht="15.75" customHeight="1" x14ac:dyDescent="0.2">
      <c r="A3420" s="13"/>
      <c r="B3420" s="37" t="str">
        <f>"CRS25WT72M21466"</f>
        <v>CRS25WT72M21466</v>
      </c>
      <c r="C3420" s="38">
        <v>45933</v>
      </c>
      <c r="D3420" s="37" t="s">
        <v>1023</v>
      </c>
      <c r="E3420" s="37" t="s">
        <v>62</v>
      </c>
      <c r="F3420" s="37">
        <v>219</v>
      </c>
      <c r="G3420" s="37">
        <v>4</v>
      </c>
      <c r="H3420" s="37">
        <v>219.34362792968801</v>
      </c>
      <c r="I3420" s="37">
        <v>5.5908632278442401</v>
      </c>
      <c r="J3420" s="37">
        <v>49.788448333740199</v>
      </c>
      <c r="K3420" s="37">
        <v>5.2989134788513201</v>
      </c>
      <c r="L3420" s="37">
        <v>41.394077301025398</v>
      </c>
      <c r="M3420" s="37">
        <v>0.78798431158065796</v>
      </c>
      <c r="N3420" s="37">
        <v>10.671059608459499</v>
      </c>
      <c r="O3420" s="37">
        <v>0</v>
      </c>
      <c r="P3420" s="37">
        <v>0</v>
      </c>
      <c r="Q3420" s="37">
        <v>1.6006972640752799E-2</v>
      </c>
      <c r="R3420" s="37">
        <v>25</v>
      </c>
      <c r="S3420" s="37">
        <v>1.1569851636886599</v>
      </c>
      <c r="T3420" s="46">
        <v>1002.65411376953</v>
      </c>
      <c r="U3420" s="46">
        <v>10.1338920593262</v>
      </c>
      <c r="V3420" s="13"/>
      <c r="W3420" s="13"/>
      <c r="X3420" s="13"/>
      <c r="Y3420" s="13"/>
      <c r="Z3420" s="13"/>
      <c r="AA3420" s="13"/>
    </row>
    <row r="3421" spans="1:27" ht="15.75" customHeight="1" x14ac:dyDescent="0.2">
      <c r="A3421" s="13"/>
      <c r="B3421" s="37" t="str">
        <f>"CRS25WT72M21467"</f>
        <v>CRS25WT72M21467</v>
      </c>
      <c r="C3421" s="38">
        <v>45933</v>
      </c>
      <c r="D3421" s="37" t="s">
        <v>1024</v>
      </c>
      <c r="E3421" s="37" t="s">
        <v>62</v>
      </c>
      <c r="F3421" s="37">
        <v>223</v>
      </c>
      <c r="G3421" s="37">
        <v>4</v>
      </c>
      <c r="H3421" s="37">
        <v>223.93629455566401</v>
      </c>
      <c r="I3421" s="37">
        <v>5.3513536453247097</v>
      </c>
      <c r="J3421" s="37">
        <v>49.649734497070298</v>
      </c>
      <c r="K3421" s="37">
        <v>5.3666734695434597</v>
      </c>
      <c r="L3421" s="37">
        <v>41.727207183837898</v>
      </c>
      <c r="M3421" s="37">
        <v>0.84283763170242298</v>
      </c>
      <c r="N3421" s="37">
        <v>10.894492149353001</v>
      </c>
      <c r="O3421" s="37">
        <v>0</v>
      </c>
      <c r="P3421" s="37">
        <v>0</v>
      </c>
      <c r="Q3421" s="37">
        <v>2.0649800077080699E-2</v>
      </c>
      <c r="R3421" s="37">
        <v>25</v>
      </c>
      <c r="S3421" s="37">
        <v>0.93435156345367398</v>
      </c>
      <c r="T3421" s="46">
        <v>1003.81616210938</v>
      </c>
      <c r="U3421" s="46">
        <v>10.8128204345703</v>
      </c>
      <c r="V3421" s="13"/>
      <c r="W3421" s="13"/>
      <c r="X3421" s="13"/>
      <c r="Y3421" s="13"/>
      <c r="Z3421" s="13"/>
      <c r="AA3421" s="13"/>
    </row>
    <row r="3422" spans="1:27" ht="15.75" customHeight="1" x14ac:dyDescent="0.2">
      <c r="A3422" s="13"/>
      <c r="B3422" s="37" t="str">
        <f>"CRS25WT72M21468"</f>
        <v>CRS25WT72M21468</v>
      </c>
      <c r="C3422" s="38">
        <v>45933</v>
      </c>
      <c r="D3422" s="37" t="s">
        <v>1025</v>
      </c>
      <c r="E3422" s="37" t="s">
        <v>62</v>
      </c>
      <c r="F3422" s="37">
        <v>223</v>
      </c>
      <c r="G3422" s="37">
        <v>4</v>
      </c>
      <c r="H3422" s="37">
        <v>223.043701171875</v>
      </c>
      <c r="I3422" s="37">
        <v>5.44995069503784</v>
      </c>
      <c r="J3422" s="37">
        <v>49.5736274719238</v>
      </c>
      <c r="K3422" s="37">
        <v>5.3581414222717303</v>
      </c>
      <c r="L3422" s="37">
        <v>41.627063751220703</v>
      </c>
      <c r="M3422" s="37">
        <v>0.82555627822875999</v>
      </c>
      <c r="N3422" s="37">
        <v>10.851067543029799</v>
      </c>
      <c r="O3422" s="37">
        <v>0</v>
      </c>
      <c r="P3422" s="37">
        <v>0</v>
      </c>
      <c r="Q3422" s="37">
        <v>2.0158443599939301E-2</v>
      </c>
      <c r="R3422" s="37">
        <v>25</v>
      </c>
      <c r="S3422" s="37">
        <v>1.1100385189056401</v>
      </c>
      <c r="T3422" s="46">
        <v>1003.93914794922</v>
      </c>
      <c r="U3422" s="46">
        <v>10.7596645355225</v>
      </c>
      <c r="V3422" s="13"/>
      <c r="W3422" s="13"/>
      <c r="X3422" s="13"/>
      <c r="Y3422" s="13"/>
      <c r="Z3422" s="13"/>
      <c r="AA3422" s="13"/>
    </row>
    <row r="3423" spans="1:27" ht="15.75" customHeight="1" x14ac:dyDescent="0.2">
      <c r="A3423" s="13"/>
      <c r="B3423" s="37" t="str">
        <f>"CRS25WT72M21469"</f>
        <v>CRS25WT72M21469</v>
      </c>
      <c r="C3423" s="38">
        <v>45933</v>
      </c>
      <c r="D3423" s="37" t="s">
        <v>1026</v>
      </c>
      <c r="E3423" s="37" t="s">
        <v>62</v>
      </c>
      <c r="F3423" s="37">
        <v>218</v>
      </c>
      <c r="G3423" s="37">
        <v>4</v>
      </c>
      <c r="H3423" s="37">
        <v>218.09716796875</v>
      </c>
      <c r="I3423" s="37">
        <v>5.4033117294311497</v>
      </c>
      <c r="J3423" s="37">
        <v>49.3888130187988</v>
      </c>
      <c r="K3423" s="37">
        <v>5.2695813179016104</v>
      </c>
      <c r="L3423" s="37">
        <v>41.387947082519503</v>
      </c>
      <c r="M3423" s="37">
        <v>0.81726223230361905</v>
      </c>
      <c r="N3423" s="37">
        <v>10.6104192733765</v>
      </c>
      <c r="O3423" s="37">
        <v>0</v>
      </c>
      <c r="P3423" s="37">
        <v>0</v>
      </c>
      <c r="Q3423" s="37">
        <v>2.41268277168274E-2</v>
      </c>
      <c r="R3423" s="37">
        <v>25</v>
      </c>
      <c r="S3423" s="37">
        <v>1.1310281753539999</v>
      </c>
      <c r="T3423" s="46">
        <v>1016.01495361328</v>
      </c>
      <c r="U3423" s="46">
        <v>10.6575927734375</v>
      </c>
      <c r="V3423" s="13"/>
      <c r="W3423" s="13"/>
      <c r="X3423" s="13"/>
      <c r="Y3423" s="13"/>
      <c r="Z3423" s="13"/>
      <c r="AA3423" s="13"/>
    </row>
    <row r="3424" spans="1:27" ht="15.75" customHeight="1" x14ac:dyDescent="0.2">
      <c r="A3424" s="13"/>
      <c r="B3424" s="37" t="str">
        <f>"CRS25WT72M21470"</f>
        <v>CRS25WT72M21470</v>
      </c>
      <c r="C3424" s="38">
        <v>45933</v>
      </c>
      <c r="D3424" s="37" t="s">
        <v>1027</v>
      </c>
      <c r="E3424" s="37" t="s">
        <v>62</v>
      </c>
      <c r="F3424" s="37">
        <v>226</v>
      </c>
      <c r="G3424" s="37">
        <v>4</v>
      </c>
      <c r="H3424" s="37">
        <v>226.22381591796901</v>
      </c>
      <c r="I3424" s="37">
        <v>5.4855775833129901</v>
      </c>
      <c r="J3424" s="37">
        <v>49.326854705810497</v>
      </c>
      <c r="K3424" s="37">
        <v>5.4573111534118697</v>
      </c>
      <c r="L3424" s="37">
        <v>41.453346252441399</v>
      </c>
      <c r="M3424" s="37">
        <v>0.83605057001113903</v>
      </c>
      <c r="N3424" s="37">
        <v>11.005780220031699</v>
      </c>
      <c r="O3424" s="37">
        <v>0</v>
      </c>
      <c r="P3424" s="37">
        <v>0</v>
      </c>
      <c r="Q3424" s="37">
        <v>5.3015843033790602E-2</v>
      </c>
      <c r="R3424" s="37">
        <v>25</v>
      </c>
      <c r="S3424" s="37">
        <v>1.0591398477554299</v>
      </c>
      <c r="T3424" s="46">
        <v>991.69482421875</v>
      </c>
      <c r="U3424" s="46">
        <v>10.5921363830566</v>
      </c>
      <c r="V3424" s="13"/>
      <c r="W3424" s="13"/>
      <c r="X3424" s="13"/>
      <c r="Y3424" s="13"/>
      <c r="Z3424" s="13"/>
      <c r="AA3424" s="13"/>
    </row>
    <row r="3425" spans="1:27" ht="15.75" customHeight="1" x14ac:dyDescent="0.2">
      <c r="A3425" s="13"/>
      <c r="B3425" s="37" t="str">
        <f>"CRS25WT72M21471"</f>
        <v>CRS25WT72M21471</v>
      </c>
      <c r="C3425" s="38">
        <v>45933</v>
      </c>
      <c r="D3425" s="37" t="s">
        <v>1028</v>
      </c>
      <c r="E3425" s="37" t="s">
        <v>62</v>
      </c>
      <c r="F3425" s="37">
        <v>222</v>
      </c>
      <c r="G3425" s="37">
        <v>4</v>
      </c>
      <c r="H3425" s="37">
        <v>222.868728637695</v>
      </c>
      <c r="I3425" s="37">
        <v>5.4077692031860396</v>
      </c>
      <c r="J3425" s="37">
        <v>49.557888031005902</v>
      </c>
      <c r="K3425" s="37">
        <v>5.3306450843811</v>
      </c>
      <c r="L3425" s="37">
        <v>41.808956146240199</v>
      </c>
      <c r="M3425" s="37">
        <v>0.83160710334777799</v>
      </c>
      <c r="N3425" s="37">
        <v>10.8425550460815</v>
      </c>
      <c r="O3425" s="37">
        <v>0</v>
      </c>
      <c r="P3425" s="37">
        <v>0</v>
      </c>
      <c r="Q3425" s="37">
        <v>2.65070050954819E-2</v>
      </c>
      <c r="R3425" s="37">
        <v>25</v>
      </c>
      <c r="S3425" s="37">
        <v>1.0880268812179601</v>
      </c>
      <c r="T3425" s="46">
        <v>1014.85998535156</v>
      </c>
      <c r="U3425" s="46">
        <v>10.794653892517101</v>
      </c>
      <c r="V3425" s="13"/>
      <c r="W3425" s="13"/>
      <c r="X3425" s="13"/>
      <c r="Y3425" s="13"/>
      <c r="Z3425" s="13"/>
      <c r="AA3425" s="13"/>
    </row>
    <row r="3426" spans="1:27" ht="15.75" customHeight="1" x14ac:dyDescent="0.2">
      <c r="A3426" s="13"/>
      <c r="B3426" s="37" t="str">
        <f>"CRS25WT72M21472"</f>
        <v>CRS25WT72M21472</v>
      </c>
      <c r="C3426" s="38">
        <v>45933</v>
      </c>
      <c r="D3426" s="37" t="s">
        <v>1029</v>
      </c>
      <c r="E3426" s="37" t="s">
        <v>62</v>
      </c>
      <c r="F3426" s="37">
        <v>218</v>
      </c>
      <c r="G3426" s="37">
        <v>4</v>
      </c>
      <c r="H3426" s="37">
        <v>218.49295043945301</v>
      </c>
      <c r="I3426" s="37">
        <v>5.34716892242432</v>
      </c>
      <c r="J3426" s="37">
        <v>49.487159729003899</v>
      </c>
      <c r="K3426" s="37">
        <v>5.2700366973876998</v>
      </c>
      <c r="L3426" s="37">
        <v>41.459476470947301</v>
      </c>
      <c r="M3426" s="37">
        <v>0.825697541236877</v>
      </c>
      <c r="N3426" s="37">
        <v>10.6296739578247</v>
      </c>
      <c r="O3426" s="37">
        <v>0</v>
      </c>
      <c r="P3426" s="37">
        <v>0</v>
      </c>
      <c r="Q3426" s="37">
        <v>1.57938078045845E-2</v>
      </c>
      <c r="R3426" s="37">
        <v>25</v>
      </c>
      <c r="S3426" s="37">
        <v>1.1346358060836801</v>
      </c>
      <c r="T3426" s="46">
        <v>1022.271484375</v>
      </c>
      <c r="U3426" s="46">
        <v>10.8286581039429</v>
      </c>
      <c r="V3426" s="13"/>
      <c r="W3426" s="13"/>
      <c r="X3426" s="13"/>
      <c r="Y3426" s="13"/>
      <c r="Z3426" s="13"/>
      <c r="AA3426" s="13"/>
    </row>
    <row r="3427" spans="1:27" ht="15.75" customHeight="1" x14ac:dyDescent="0.2">
      <c r="A3427" s="13"/>
      <c r="B3427" s="37" t="str">
        <f>"CRS25WT72M21473"</f>
        <v>CRS25WT72M21473</v>
      </c>
      <c r="C3427" s="38">
        <v>45933</v>
      </c>
      <c r="D3427" s="37" t="s">
        <v>1030</v>
      </c>
      <c r="E3427" s="37" t="s">
        <v>62</v>
      </c>
      <c r="F3427" s="37">
        <v>222</v>
      </c>
      <c r="G3427" s="37">
        <v>4</v>
      </c>
      <c r="H3427" s="37">
        <v>222.07638549804699</v>
      </c>
      <c r="I3427" s="37">
        <v>5.2812314033508301</v>
      </c>
      <c r="J3427" s="37">
        <v>49.479953765869098</v>
      </c>
      <c r="K3427" s="37">
        <v>5.3432984352111799</v>
      </c>
      <c r="L3427" s="37">
        <v>41.5616645812988</v>
      </c>
      <c r="M3427" s="37">
        <v>0.84984141588211104</v>
      </c>
      <c r="N3427" s="37">
        <v>10.804008483886699</v>
      </c>
      <c r="O3427" s="37">
        <v>0</v>
      </c>
      <c r="P3427" s="37">
        <v>0</v>
      </c>
      <c r="Q3427" s="37">
        <v>1.4112122356891601E-2</v>
      </c>
      <c r="R3427" s="37">
        <v>25</v>
      </c>
      <c r="S3427" s="37">
        <v>1.1106873750686601</v>
      </c>
      <c r="T3427" s="46">
        <v>1005.34283447266</v>
      </c>
      <c r="U3427" s="46">
        <v>10.717638969421399</v>
      </c>
      <c r="V3427" s="13"/>
      <c r="W3427" s="13"/>
      <c r="X3427" s="13"/>
      <c r="Y3427" s="13"/>
      <c r="Z3427" s="13"/>
      <c r="AA3427" s="13"/>
    </row>
    <row r="3428" spans="1:27" ht="15.75" customHeight="1" x14ac:dyDescent="0.2">
      <c r="A3428" s="13"/>
      <c r="B3428" s="37" t="str">
        <f>"CRS25WT72M21474"</f>
        <v>CRS25WT72M21474</v>
      </c>
      <c r="C3428" s="38">
        <v>45933</v>
      </c>
      <c r="D3428" s="37" t="s">
        <v>1031</v>
      </c>
      <c r="E3428" s="37" t="s">
        <v>62</v>
      </c>
      <c r="F3428" s="37">
        <v>223</v>
      </c>
      <c r="G3428" s="37">
        <v>4</v>
      </c>
      <c r="H3428" s="37">
        <v>223.33988952636699</v>
      </c>
      <c r="I3428" s="37">
        <v>5.4635725021362296</v>
      </c>
      <c r="J3428" s="37">
        <v>49.551727294921903</v>
      </c>
      <c r="K3428" s="37">
        <v>5.3636765480041504</v>
      </c>
      <c r="L3428" s="37">
        <v>41.639328002929702</v>
      </c>
      <c r="M3428" s="37">
        <v>0.82495599985122703</v>
      </c>
      <c r="N3428" s="37">
        <v>10.8654775619507</v>
      </c>
      <c r="O3428" s="37">
        <v>0</v>
      </c>
      <c r="P3428" s="37">
        <v>0</v>
      </c>
      <c r="Q3428" s="37">
        <v>2.3014010861515999E-2</v>
      </c>
      <c r="R3428" s="37">
        <v>25</v>
      </c>
      <c r="S3428" s="37">
        <v>1.0976923704147299</v>
      </c>
      <c r="T3428" s="46">
        <v>1005.82330322266</v>
      </c>
      <c r="U3428" s="46">
        <v>10.6285905838013</v>
      </c>
      <c r="V3428" s="13"/>
      <c r="W3428" s="13"/>
      <c r="X3428" s="13"/>
      <c r="Y3428" s="13"/>
      <c r="Z3428" s="13"/>
      <c r="AA3428" s="13"/>
    </row>
    <row r="3429" spans="1:27" ht="15.75" customHeight="1" x14ac:dyDescent="0.2">
      <c r="A3429" s="13"/>
      <c r="B3429" s="37" t="str">
        <f>"CRS25WT72M21475"</f>
        <v>CRS25WT72M21475</v>
      </c>
      <c r="C3429" s="38">
        <v>45933</v>
      </c>
      <c r="D3429" s="37" t="s">
        <v>1032</v>
      </c>
      <c r="E3429" s="37" t="s">
        <v>62</v>
      </c>
      <c r="F3429" s="37">
        <v>226</v>
      </c>
      <c r="G3429" s="37">
        <v>4</v>
      </c>
      <c r="H3429" s="37">
        <v>226.05313110351599</v>
      </c>
      <c r="I3429" s="37">
        <v>5.5454854965209996</v>
      </c>
      <c r="J3429" s="37">
        <v>49.776889801025398</v>
      </c>
      <c r="K3429" s="37">
        <v>5.3936285972595197</v>
      </c>
      <c r="L3429" s="37">
        <v>41.911144256591797</v>
      </c>
      <c r="M3429" s="37">
        <v>0.81892323493957497</v>
      </c>
      <c r="N3429" s="37">
        <v>10.9974765777588</v>
      </c>
      <c r="O3429" s="37">
        <v>0</v>
      </c>
      <c r="P3429" s="37">
        <v>0</v>
      </c>
      <c r="Q3429" s="37">
        <v>3.0140167102217699E-2</v>
      </c>
      <c r="R3429" s="37">
        <v>25</v>
      </c>
      <c r="S3429" s="37">
        <v>1.1001567840576201</v>
      </c>
      <c r="T3429" s="46">
        <v>996.64166259765602</v>
      </c>
      <c r="U3429" s="46">
        <v>10.434332847595201</v>
      </c>
      <c r="V3429" s="13"/>
      <c r="W3429" s="13"/>
      <c r="X3429" s="13"/>
      <c r="Y3429" s="13"/>
      <c r="Z3429" s="13"/>
      <c r="AA3429" s="13"/>
    </row>
    <row r="3430" spans="1:27" ht="15.75" customHeight="1" x14ac:dyDescent="0.2">
      <c r="A3430" s="13"/>
      <c r="B3430" s="37" t="str">
        <f>"CRS25WT72M21476"</f>
        <v>CRS25WT72M21476</v>
      </c>
      <c r="C3430" s="38">
        <v>45933</v>
      </c>
      <c r="D3430" s="37" t="s">
        <v>1033</v>
      </c>
      <c r="E3430" s="37" t="s">
        <v>62</v>
      </c>
      <c r="F3430" s="37">
        <v>221</v>
      </c>
      <c r="G3430" s="37">
        <v>4</v>
      </c>
      <c r="H3430" s="37">
        <v>221.3671875</v>
      </c>
      <c r="I3430" s="37">
        <v>5.4130182266235396</v>
      </c>
      <c r="J3430" s="37">
        <v>49.708980560302699</v>
      </c>
      <c r="K3430" s="37">
        <v>5.2991347312927202</v>
      </c>
      <c r="L3430" s="37">
        <v>41.774215698242202</v>
      </c>
      <c r="M3430" s="37">
        <v>0.82269507646560702</v>
      </c>
      <c r="N3430" s="37">
        <v>10.7695055007935</v>
      </c>
      <c r="O3430" s="37">
        <v>0</v>
      </c>
      <c r="P3430" s="37">
        <v>0</v>
      </c>
      <c r="Q3430" s="37">
        <v>1.60316880792379E-2</v>
      </c>
      <c r="R3430" s="37">
        <v>25</v>
      </c>
      <c r="S3430" s="37">
        <v>1.1059697866439799</v>
      </c>
      <c r="T3430" s="46">
        <v>1014.64044189453</v>
      </c>
      <c r="U3430" s="46">
        <v>10.699342727661101</v>
      </c>
      <c r="V3430" s="13"/>
      <c r="W3430" s="13"/>
      <c r="X3430" s="13"/>
      <c r="Y3430" s="13"/>
      <c r="Z3430" s="13"/>
      <c r="AA3430" s="13"/>
    </row>
    <row r="3431" spans="1:27" ht="15.75" customHeight="1" x14ac:dyDescent="0.2">
      <c r="A3431" s="13"/>
      <c r="B3431" s="37" t="str">
        <f>"CRS25WT72M21477"</f>
        <v>CRS25WT72M21477</v>
      </c>
      <c r="C3431" s="38">
        <v>45933</v>
      </c>
      <c r="D3431" s="37" t="s">
        <v>1034</v>
      </c>
      <c r="E3431" s="37" t="s">
        <v>62</v>
      </c>
      <c r="F3431" s="37">
        <v>220</v>
      </c>
      <c r="G3431" s="37">
        <v>4</v>
      </c>
      <c r="H3431" s="37">
        <v>220.85093688964801</v>
      </c>
      <c r="I3431" s="37">
        <v>5.4582319259643599</v>
      </c>
      <c r="J3431" s="37">
        <v>49.639457702636697</v>
      </c>
      <c r="K3431" s="37">
        <v>5.3020815849304199</v>
      </c>
      <c r="L3431" s="37">
        <v>41.653629302978501</v>
      </c>
      <c r="M3431" s="37">
        <v>0.81511753797531095</v>
      </c>
      <c r="N3431" s="37">
        <v>10.7443904876709</v>
      </c>
      <c r="O3431" s="37">
        <v>0</v>
      </c>
      <c r="P3431" s="37">
        <v>0</v>
      </c>
      <c r="Q3431" s="37">
        <v>1.6028024256229401E-2</v>
      </c>
      <c r="R3431" s="37">
        <v>25</v>
      </c>
      <c r="S3431" s="37">
        <v>1.1195471286773699</v>
      </c>
      <c r="T3431" s="46">
        <v>1013.27978515625</v>
      </c>
      <c r="U3431" s="46">
        <v>10.7945613861084</v>
      </c>
      <c r="V3431" s="13"/>
      <c r="W3431" s="13"/>
      <c r="X3431" s="13"/>
      <c r="Y3431" s="13"/>
      <c r="Z3431" s="13"/>
      <c r="AA3431" s="13"/>
    </row>
    <row r="3432" spans="1:27" ht="15.75" customHeight="1" x14ac:dyDescent="0.2">
      <c r="A3432" s="13"/>
      <c r="B3432" s="37" t="str">
        <f>"CRS25WT72M21478"</f>
        <v>CRS25WT72M21478</v>
      </c>
      <c r="C3432" s="38">
        <v>45933</v>
      </c>
      <c r="D3432" s="37" t="s">
        <v>1035</v>
      </c>
      <c r="E3432" s="37" t="s">
        <v>62</v>
      </c>
      <c r="F3432" s="37">
        <v>226</v>
      </c>
      <c r="G3432" s="37">
        <v>4</v>
      </c>
      <c r="H3432" s="37">
        <v>226.26177978515599</v>
      </c>
      <c r="I3432" s="37">
        <v>5.4462847709655797</v>
      </c>
      <c r="J3432" s="37">
        <v>49.7977294921875</v>
      </c>
      <c r="K3432" s="37">
        <v>5.3784117698669398</v>
      </c>
      <c r="L3432" s="37">
        <v>42.068511962890597</v>
      </c>
      <c r="M3432" s="37">
        <v>0.83425980806350697</v>
      </c>
      <c r="N3432" s="37">
        <v>11.007627487182599</v>
      </c>
      <c r="O3432" s="37">
        <v>0</v>
      </c>
      <c r="P3432" s="37">
        <v>0</v>
      </c>
      <c r="Q3432" s="37">
        <v>1.8172122538089801E-2</v>
      </c>
      <c r="R3432" s="37">
        <v>25</v>
      </c>
      <c r="S3432" s="37">
        <v>1.0624840259552</v>
      </c>
      <c r="T3432" s="46">
        <v>1006.73193359375</v>
      </c>
      <c r="U3432" s="46">
        <v>10.6642169952393</v>
      </c>
      <c r="V3432" s="13"/>
      <c r="W3432" s="13"/>
      <c r="X3432" s="13"/>
      <c r="Y3432" s="13"/>
      <c r="Z3432" s="13"/>
      <c r="AA3432" s="13"/>
    </row>
    <row r="3433" spans="1:27" ht="15.75" customHeight="1" x14ac:dyDescent="0.2">
      <c r="A3433" s="13"/>
      <c r="B3433" s="37" t="str">
        <f>"CRS25WT72M21479"</f>
        <v>CRS25WT72M21479</v>
      </c>
      <c r="C3433" s="38">
        <v>45933</v>
      </c>
      <c r="D3433" s="37" t="s">
        <v>1036</v>
      </c>
      <c r="E3433" s="37" t="s">
        <v>62</v>
      </c>
      <c r="F3433" s="37">
        <v>220</v>
      </c>
      <c r="G3433" s="37">
        <v>4</v>
      </c>
      <c r="H3433" s="37">
        <v>220.184326171875</v>
      </c>
      <c r="I3433" s="37">
        <v>5.4343705177307102</v>
      </c>
      <c r="J3433" s="37">
        <v>49.915702819824197</v>
      </c>
      <c r="K3433" s="37">
        <v>5.2860774993896502</v>
      </c>
      <c r="L3433" s="37">
        <v>41.653629302978501</v>
      </c>
      <c r="M3433" s="37">
        <v>0.81170827150344804</v>
      </c>
      <c r="N3433" s="37">
        <v>10.7119598388672</v>
      </c>
      <c r="O3433" s="37">
        <v>0</v>
      </c>
      <c r="P3433" s="37">
        <v>0</v>
      </c>
      <c r="Q3433" s="37">
        <v>1.1587616056203801E-2</v>
      </c>
      <c r="R3433" s="37">
        <v>25</v>
      </c>
      <c r="S3433" s="37">
        <v>1.1244037151336701</v>
      </c>
      <c r="T3433" s="46">
        <v>1006.17047119141</v>
      </c>
      <c r="U3433" s="46">
        <v>9.8345241546630895</v>
      </c>
      <c r="V3433" s="13"/>
      <c r="W3433" s="13"/>
      <c r="X3433" s="13"/>
      <c r="Y3433" s="13"/>
      <c r="Z3433" s="13"/>
      <c r="AA3433" s="13"/>
    </row>
    <row r="3434" spans="1:27" ht="15.75" customHeight="1" x14ac:dyDescent="0.2">
      <c r="A3434" s="13"/>
      <c r="B3434" s="37" t="str">
        <f>"CRS25WT72M21480"</f>
        <v>CRS25WT72M21480</v>
      </c>
      <c r="C3434" s="38">
        <v>45933</v>
      </c>
      <c r="D3434" s="37" t="s">
        <v>1037</v>
      </c>
      <c r="E3434" s="37" t="s">
        <v>62</v>
      </c>
      <c r="F3434" s="37">
        <v>227</v>
      </c>
      <c r="G3434" s="37">
        <v>4</v>
      </c>
      <c r="H3434" s="37">
        <v>227.87533569335901</v>
      </c>
      <c r="I3434" s="37">
        <v>5.4896836280822798</v>
      </c>
      <c r="J3434" s="37">
        <v>49.853427886962898</v>
      </c>
      <c r="K3434" s="37">
        <v>5.4120340347290004</v>
      </c>
      <c r="L3434" s="37">
        <v>42.105300903320298</v>
      </c>
      <c r="M3434" s="37">
        <v>0.83263558149337802</v>
      </c>
      <c r="N3434" s="37">
        <v>11.0861263275146</v>
      </c>
      <c r="O3434" s="37">
        <v>0</v>
      </c>
      <c r="P3434" s="37">
        <v>0</v>
      </c>
      <c r="Q3434" s="37">
        <v>2.5734124705195399E-2</v>
      </c>
      <c r="R3434" s="37">
        <v>25</v>
      </c>
      <c r="S3434" s="37">
        <v>1.0701055526733401</v>
      </c>
      <c r="T3434" s="46">
        <v>993.72796630859398</v>
      </c>
      <c r="U3434" s="46">
        <v>10.213284492492701</v>
      </c>
      <c r="V3434" s="13"/>
      <c r="W3434" s="13"/>
      <c r="X3434" s="13"/>
      <c r="Y3434" s="13"/>
      <c r="Z3434" s="13"/>
      <c r="AA3434" s="13"/>
    </row>
    <row r="3435" spans="1:27" ht="15.75" customHeight="1" x14ac:dyDescent="0.2">
      <c r="A3435" s="13"/>
      <c r="B3435" s="37" t="str">
        <f>"CRS25WT72M21481"</f>
        <v>CRS25WT72M21481</v>
      </c>
      <c r="C3435" s="38">
        <v>45933</v>
      </c>
      <c r="D3435" s="37" t="s">
        <v>1038</v>
      </c>
      <c r="E3435" s="37" t="s">
        <v>62</v>
      </c>
      <c r="F3435" s="37">
        <v>223</v>
      </c>
      <c r="G3435" s="37">
        <v>4</v>
      </c>
      <c r="H3435" s="37">
        <v>223.05397033691401</v>
      </c>
      <c r="I3435" s="37">
        <v>5.5349373817443803</v>
      </c>
      <c r="J3435" s="37">
        <v>49.933399200439503</v>
      </c>
      <c r="K3435" s="37">
        <v>5.29547071456909</v>
      </c>
      <c r="L3435" s="37">
        <v>42.121650695800803</v>
      </c>
      <c r="M3435" s="37">
        <v>0.80706053972244296</v>
      </c>
      <c r="N3435" s="37">
        <v>10.8515672683716</v>
      </c>
      <c r="O3435" s="37">
        <v>0</v>
      </c>
      <c r="P3435" s="37">
        <v>0</v>
      </c>
      <c r="Q3435" s="37">
        <v>1.60313583910465E-2</v>
      </c>
      <c r="R3435" s="37">
        <v>25</v>
      </c>
      <c r="S3435" s="37">
        <v>0.81774407625198398</v>
      </c>
      <c r="T3435" s="46">
        <v>1012.02374267578</v>
      </c>
      <c r="U3435" s="46">
        <v>10.3658256530762</v>
      </c>
      <c r="V3435" s="13"/>
      <c r="W3435" s="13"/>
      <c r="X3435" s="13"/>
      <c r="Y3435" s="13"/>
      <c r="Z3435" s="13"/>
      <c r="AA3435" s="13"/>
    </row>
    <row r="3436" spans="1:27" ht="15.75" customHeight="1" x14ac:dyDescent="0.2">
      <c r="A3436" s="13"/>
      <c r="B3436" s="37" t="str">
        <f>"CRS25WT72M21482"</f>
        <v>CRS25WT72M21482</v>
      </c>
      <c r="C3436" s="38">
        <v>45933</v>
      </c>
      <c r="D3436" s="37" t="s">
        <v>1039</v>
      </c>
      <c r="E3436" s="37" t="s">
        <v>62</v>
      </c>
      <c r="F3436" s="37">
        <v>228</v>
      </c>
      <c r="G3436" s="37">
        <v>4</v>
      </c>
      <c r="H3436" s="37">
        <v>228.08346557617199</v>
      </c>
      <c r="I3436" s="37">
        <v>5.5141434669494602</v>
      </c>
      <c r="J3436" s="37">
        <v>49.877079010009801</v>
      </c>
      <c r="K3436" s="37">
        <v>5.4367694854736301</v>
      </c>
      <c r="L3436" s="37">
        <v>41.952018737792997</v>
      </c>
      <c r="M3436" s="37">
        <v>0.82930582761764504</v>
      </c>
      <c r="N3436" s="37">
        <v>11.0962524414063</v>
      </c>
      <c r="O3436" s="37">
        <v>0</v>
      </c>
      <c r="P3436" s="37">
        <v>0</v>
      </c>
      <c r="Q3436" s="37">
        <v>2.30158418416977E-2</v>
      </c>
      <c r="R3436" s="37">
        <v>25</v>
      </c>
      <c r="S3436" s="37">
        <v>1.0442658662796001</v>
      </c>
      <c r="T3436" s="46">
        <v>980.92828369140602</v>
      </c>
      <c r="U3436" s="46">
        <v>9.3505640029907209</v>
      </c>
      <c r="V3436" s="13"/>
      <c r="W3436" s="13"/>
      <c r="X3436" s="13"/>
      <c r="Y3436" s="13"/>
      <c r="Z3436" s="13"/>
      <c r="AA3436" s="13"/>
    </row>
    <row r="3437" spans="1:27" ht="15.75" customHeight="1" x14ac:dyDescent="0.2">
      <c r="A3437" s="13"/>
      <c r="B3437" s="37" t="str">
        <f>"CRS25WT72M21483"</f>
        <v>CRS25WT72M21483</v>
      </c>
      <c r="C3437" s="38">
        <v>45933</v>
      </c>
      <c r="D3437" s="37" t="s">
        <v>1040</v>
      </c>
      <c r="E3437" s="37" t="s">
        <v>62</v>
      </c>
      <c r="F3437" s="37">
        <v>221</v>
      </c>
      <c r="G3437" s="37">
        <v>4</v>
      </c>
      <c r="H3437" s="37">
        <v>221.54699707031301</v>
      </c>
      <c r="I3437" s="37">
        <v>5.9516353607177699</v>
      </c>
      <c r="J3437" s="37">
        <v>49.857570648193402</v>
      </c>
      <c r="K3437" s="37">
        <v>5.3492374420165998</v>
      </c>
      <c r="L3437" s="37">
        <v>41.416557312011697</v>
      </c>
      <c r="M3437" s="37">
        <v>0.7466179728508</v>
      </c>
      <c r="N3437" s="37">
        <v>10.7782535552979</v>
      </c>
      <c r="O3437" s="37">
        <v>0</v>
      </c>
      <c r="P3437" s="37">
        <v>0</v>
      </c>
      <c r="Q3437" s="37">
        <v>1.6195436939597099E-2</v>
      </c>
      <c r="R3437" s="37">
        <v>25</v>
      </c>
      <c r="S3437" s="37">
        <v>1.1515023708343499</v>
      </c>
      <c r="T3437" s="46">
        <v>991.767822265625</v>
      </c>
      <c r="U3437" s="46">
        <v>8.4188108444213903</v>
      </c>
      <c r="V3437" s="13"/>
      <c r="W3437" s="13"/>
      <c r="X3437" s="13"/>
      <c r="Y3437" s="13"/>
      <c r="Z3437" s="13"/>
      <c r="AA3437" s="13"/>
    </row>
    <row r="3438" spans="1:27" ht="15.75" customHeight="1" x14ac:dyDescent="0.2">
      <c r="A3438" s="13"/>
      <c r="B3438" s="37" t="str">
        <f>"CRS25WT72M21484"</f>
        <v>CRS25WT72M21484</v>
      </c>
      <c r="C3438" s="38">
        <v>45933</v>
      </c>
      <c r="D3438" s="37" t="s">
        <v>1041</v>
      </c>
      <c r="E3438" s="37" t="s">
        <v>62</v>
      </c>
      <c r="F3438" s="37">
        <v>224</v>
      </c>
      <c r="G3438" s="37">
        <v>4</v>
      </c>
      <c r="H3438" s="37">
        <v>224.50215148925801</v>
      </c>
      <c r="I3438" s="37">
        <v>6.2802996635437003</v>
      </c>
      <c r="J3438" s="37">
        <v>49.879898071289098</v>
      </c>
      <c r="K3438" s="37">
        <v>5.4604687690734899</v>
      </c>
      <c r="L3438" s="37">
        <v>41.114082336425803</v>
      </c>
      <c r="M3438" s="37">
        <v>0.71666234731674205</v>
      </c>
      <c r="N3438" s="37">
        <v>10.9220218658447</v>
      </c>
      <c r="O3438" s="37">
        <v>0</v>
      </c>
      <c r="P3438" s="37">
        <v>0</v>
      </c>
      <c r="Q3438" s="37">
        <v>1.3008355163037799E-2</v>
      </c>
      <c r="R3438" s="37">
        <v>25</v>
      </c>
      <c r="S3438" s="37">
        <v>0.90084153413772605</v>
      </c>
      <c r="T3438" s="46">
        <v>969.46838378906295</v>
      </c>
      <c r="U3438" s="46">
        <v>6.6989951133728001</v>
      </c>
      <c r="V3438" s="13"/>
      <c r="W3438" s="13"/>
      <c r="X3438" s="13"/>
      <c r="Y3438" s="13"/>
      <c r="Z3438" s="13"/>
      <c r="AA3438" s="13"/>
    </row>
    <row r="3439" spans="1:27" ht="15.75" customHeight="1" x14ac:dyDescent="0.2">
      <c r="A3439" s="13"/>
      <c r="B3439" s="37" t="str">
        <f>"CRS25WT72M21485"</f>
        <v>CRS25WT72M21485</v>
      </c>
      <c r="C3439" s="38">
        <v>45933</v>
      </c>
      <c r="D3439" s="37" t="s">
        <v>1042</v>
      </c>
      <c r="E3439" s="37" t="s">
        <v>62</v>
      </c>
      <c r="F3439" s="37">
        <v>222</v>
      </c>
      <c r="G3439" s="37">
        <v>4</v>
      </c>
      <c r="H3439" s="37">
        <v>222.53756713867199</v>
      </c>
      <c r="I3439" s="37">
        <v>5.6257853507995597</v>
      </c>
      <c r="J3439" s="37">
        <v>49.7490043640137</v>
      </c>
      <c r="K3439" s="37">
        <v>5.3665342330932599</v>
      </c>
      <c r="L3439" s="37">
        <v>41.4676513671875</v>
      </c>
      <c r="M3439" s="37">
        <v>0.79512566328048695</v>
      </c>
      <c r="N3439" s="37">
        <v>10.826444625854499</v>
      </c>
      <c r="O3439" s="37">
        <v>0</v>
      </c>
      <c r="P3439" s="37">
        <v>0</v>
      </c>
      <c r="Q3439" s="37">
        <v>1.2690986506640901E-2</v>
      </c>
      <c r="R3439" s="37">
        <v>25</v>
      </c>
      <c r="S3439" s="37">
        <v>1.1222404241561901</v>
      </c>
      <c r="T3439" s="46">
        <v>987.95849609375</v>
      </c>
      <c r="U3439" s="46">
        <v>9.4272060394287092</v>
      </c>
      <c r="V3439" s="13"/>
      <c r="W3439" s="13"/>
      <c r="X3439" s="13"/>
      <c r="Y3439" s="13"/>
      <c r="Z3439" s="13"/>
      <c r="AA3439" s="13"/>
    </row>
    <row r="3440" spans="1:27" ht="15.75" customHeight="1" x14ac:dyDescent="0.2">
      <c r="A3440" s="13"/>
      <c r="B3440" s="37" t="str">
        <f>"CRS25WT72M21486"</f>
        <v>CRS25WT72M21486</v>
      </c>
      <c r="C3440" s="38">
        <v>45933</v>
      </c>
      <c r="D3440" s="37" t="s">
        <v>1043</v>
      </c>
      <c r="E3440" s="37" t="s">
        <v>62</v>
      </c>
      <c r="F3440" s="37">
        <v>222</v>
      </c>
      <c r="G3440" s="37">
        <v>4</v>
      </c>
      <c r="H3440" s="37">
        <v>222.678955078125</v>
      </c>
      <c r="I3440" s="37">
        <v>6.0897798538207999</v>
      </c>
      <c r="J3440" s="37">
        <v>49.761909484863303</v>
      </c>
      <c r="K3440" s="37">
        <v>5.4099378585815403</v>
      </c>
      <c r="L3440" s="37">
        <v>41.161090850830099</v>
      </c>
      <c r="M3440" s="37">
        <v>0.73481929302215598</v>
      </c>
      <c r="N3440" s="37">
        <v>10.8333234786987</v>
      </c>
      <c r="O3440" s="37">
        <v>0</v>
      </c>
      <c r="P3440" s="37">
        <v>0</v>
      </c>
      <c r="Q3440" s="37">
        <v>1.8253503367304798E-2</v>
      </c>
      <c r="R3440" s="37">
        <v>25</v>
      </c>
      <c r="S3440" s="37">
        <v>1.14624607563019</v>
      </c>
      <c r="T3440" s="46">
        <v>978.00146484375</v>
      </c>
      <c r="U3440" s="46">
        <v>7.4109692573547399</v>
      </c>
      <c r="V3440" s="13"/>
      <c r="W3440" s="13"/>
      <c r="X3440" s="13"/>
      <c r="Y3440" s="13"/>
      <c r="Z3440" s="13"/>
      <c r="AA3440" s="13"/>
    </row>
    <row r="3441" spans="1:27" ht="15.75" customHeight="1" x14ac:dyDescent="0.2">
      <c r="A3441" s="13"/>
      <c r="B3441" s="37" t="str">
        <f>"CRS25WT72M21487"</f>
        <v>CRS25WT72M21487</v>
      </c>
      <c r="C3441" s="38">
        <v>45933</v>
      </c>
      <c r="D3441" s="37" t="s">
        <v>1044</v>
      </c>
      <c r="E3441" s="37" t="s">
        <v>62</v>
      </c>
      <c r="F3441" s="37">
        <v>222</v>
      </c>
      <c r="G3441" s="37">
        <v>4</v>
      </c>
      <c r="H3441" s="37">
        <v>222.95739746093801</v>
      </c>
      <c r="I3441" s="37">
        <v>5.6410593986511204</v>
      </c>
      <c r="J3441" s="37">
        <v>49.785350799560497</v>
      </c>
      <c r="K3441" s="37">
        <v>5.3534393310546902</v>
      </c>
      <c r="L3441" s="37">
        <v>41.647502899169901</v>
      </c>
      <c r="M3441" s="37">
        <v>0.79388874769210804</v>
      </c>
      <c r="N3441" s="37">
        <v>10.846869468689</v>
      </c>
      <c r="O3441" s="37">
        <v>0</v>
      </c>
      <c r="P3441" s="37">
        <v>0</v>
      </c>
      <c r="Q3441" s="37">
        <v>2.2698489949107201E-2</v>
      </c>
      <c r="R3441" s="37">
        <v>25</v>
      </c>
      <c r="S3441" s="37">
        <v>1.1068537235260001</v>
      </c>
      <c r="T3441" s="46">
        <v>994.59844970703102</v>
      </c>
      <c r="U3441" s="46">
        <v>9.7711486816406303</v>
      </c>
      <c r="V3441" s="13"/>
      <c r="W3441" s="13"/>
      <c r="X3441" s="13"/>
      <c r="Y3441" s="13"/>
      <c r="Z3441" s="13"/>
      <c r="AA3441" s="13"/>
    </row>
    <row r="3442" spans="1:27" ht="15.75" customHeight="1" x14ac:dyDescent="0.2">
      <c r="A3442" s="13"/>
      <c r="B3442" s="37" t="str">
        <f>"CRS25WT72M21488"</f>
        <v>CRS25WT72M21488</v>
      </c>
      <c r="C3442" s="38">
        <v>45936</v>
      </c>
      <c r="D3442" s="37" t="s">
        <v>1045</v>
      </c>
      <c r="E3442" s="37" t="s">
        <v>62</v>
      </c>
      <c r="F3442" s="37">
        <v>219</v>
      </c>
      <c r="G3442" s="37">
        <v>4</v>
      </c>
      <c r="H3442" s="37">
        <v>219.96528625488301</v>
      </c>
      <c r="I3442" s="37">
        <v>5.1016516685485804</v>
      </c>
      <c r="J3442" s="37">
        <v>49.9462699890137</v>
      </c>
      <c r="K3442" s="37">
        <v>5.2325067520141602</v>
      </c>
      <c r="L3442" s="37">
        <v>42.038219451904297</v>
      </c>
      <c r="M3442" s="37">
        <v>0.86325734853744496</v>
      </c>
      <c r="N3442" s="37">
        <v>10.7013034820557</v>
      </c>
      <c r="O3442" s="37">
        <v>0</v>
      </c>
      <c r="P3442" s="37">
        <v>0</v>
      </c>
      <c r="Q3442" s="37">
        <v>3.7785217165947002E-2</v>
      </c>
      <c r="R3442" s="37">
        <v>25</v>
      </c>
      <c r="S3442" s="37">
        <v>1.0942016839981099</v>
      </c>
      <c r="T3442" s="46">
        <v>1014.46771240234</v>
      </c>
      <c r="U3442" s="46">
        <v>10.908275604248001</v>
      </c>
      <c r="V3442" s="13"/>
      <c r="W3442" s="13"/>
      <c r="X3442" s="13"/>
      <c r="Y3442" s="13"/>
      <c r="Z3442" s="13"/>
      <c r="AA3442" s="13"/>
    </row>
    <row r="3443" spans="1:27" ht="15.75" customHeight="1" x14ac:dyDescent="0.2">
      <c r="A3443" s="13"/>
      <c r="B3443" s="37" t="str">
        <f>"CRS25WT72M21489"</f>
        <v>CRS25WT72M21489</v>
      </c>
      <c r="C3443" s="38">
        <v>45936</v>
      </c>
      <c r="D3443" s="37" t="s">
        <v>1046</v>
      </c>
      <c r="E3443" s="37" t="s">
        <v>62</v>
      </c>
      <c r="F3443" s="37">
        <v>216</v>
      </c>
      <c r="G3443" s="37">
        <v>4</v>
      </c>
      <c r="H3443" s="37">
        <v>216.59117126464801</v>
      </c>
      <c r="I3443" s="37">
        <v>5.0540633201599103</v>
      </c>
      <c r="J3443" s="37">
        <v>50.074092864990199</v>
      </c>
      <c r="K3443" s="37">
        <v>5.1677942276001003</v>
      </c>
      <c r="L3443" s="37">
        <v>41.911720275878899</v>
      </c>
      <c r="M3443" s="37">
        <v>0.85582894086837802</v>
      </c>
      <c r="N3443" s="37">
        <v>10.537152290344199</v>
      </c>
      <c r="O3443" s="37">
        <v>0</v>
      </c>
      <c r="P3443" s="37">
        <v>0</v>
      </c>
      <c r="Q3443" s="37">
        <v>3.2538309693336501E-2</v>
      </c>
      <c r="R3443" s="37">
        <v>25</v>
      </c>
      <c r="S3443" s="37">
        <v>1.1452217102050799</v>
      </c>
      <c r="T3443" s="46">
        <v>1025.26794433594</v>
      </c>
      <c r="U3443" s="46">
        <v>11.093168258666999</v>
      </c>
      <c r="V3443" s="13"/>
      <c r="W3443" s="13"/>
      <c r="X3443" s="13"/>
      <c r="Y3443" s="13"/>
      <c r="Z3443" s="13"/>
      <c r="AA3443" s="13"/>
    </row>
    <row r="3444" spans="1:27" ht="15.75" customHeight="1" x14ac:dyDescent="0.2">
      <c r="A3444" s="13"/>
      <c r="B3444" s="37" t="str">
        <f>"CRS25WT72M21490"</f>
        <v>CRS25WT72M21490</v>
      </c>
      <c r="C3444" s="38">
        <v>45933</v>
      </c>
      <c r="D3444" s="37" t="s">
        <v>1047</v>
      </c>
      <c r="E3444" s="37" t="s">
        <v>62</v>
      </c>
      <c r="F3444" s="37">
        <v>221</v>
      </c>
      <c r="G3444" s="37">
        <v>4</v>
      </c>
      <c r="H3444" s="37">
        <v>221.79393005371099</v>
      </c>
      <c r="I3444" s="37">
        <v>5.5716466903686497</v>
      </c>
      <c r="J3444" s="37">
        <v>49.839717864990199</v>
      </c>
      <c r="K3444" s="37">
        <v>5.3067541122436497</v>
      </c>
      <c r="L3444" s="37">
        <v>41.794651031494098</v>
      </c>
      <c r="M3444" s="37">
        <v>0.79871255159378096</v>
      </c>
      <c r="N3444" s="37">
        <v>10.7902669906616</v>
      </c>
      <c r="O3444" s="37">
        <v>0</v>
      </c>
      <c r="P3444" s="37">
        <v>0</v>
      </c>
      <c r="Q3444" s="37">
        <v>1.25796748325229E-2</v>
      </c>
      <c r="R3444" s="37">
        <v>25</v>
      </c>
      <c r="S3444" s="37">
        <v>1.13509881496429</v>
      </c>
      <c r="T3444" s="46">
        <v>1006.88592529297</v>
      </c>
      <c r="U3444" s="46">
        <v>10.178836822509799</v>
      </c>
      <c r="V3444" s="13"/>
      <c r="W3444" s="13"/>
      <c r="X3444" s="13"/>
      <c r="Y3444" s="13"/>
      <c r="Z3444" s="13"/>
      <c r="AA3444" s="13"/>
    </row>
    <row r="3445" spans="1:27" ht="15.75" customHeight="1" x14ac:dyDescent="0.2">
      <c r="A3445" s="13"/>
      <c r="B3445" s="37" t="str">
        <f>"CRS25WT72M21491"</f>
        <v>CRS25WT72M21491</v>
      </c>
      <c r="C3445" s="38">
        <v>45933</v>
      </c>
      <c r="D3445" s="37" t="s">
        <v>1048</v>
      </c>
      <c r="E3445" s="37" t="s">
        <v>62</v>
      </c>
      <c r="F3445" s="37">
        <v>221</v>
      </c>
      <c r="G3445" s="37">
        <v>4</v>
      </c>
      <c r="H3445" s="37">
        <v>221.74545288085901</v>
      </c>
      <c r="I3445" s="37">
        <v>5.6252961158752397</v>
      </c>
      <c r="J3445" s="37">
        <v>49.767490386962898</v>
      </c>
      <c r="K3445" s="37">
        <v>5.3335008621215803</v>
      </c>
      <c r="L3445" s="37">
        <v>41.575969696044901</v>
      </c>
      <c r="M3445" s="37">
        <v>0.79207003116607699</v>
      </c>
      <c r="N3445" s="37">
        <v>10.7879085540771</v>
      </c>
      <c r="O3445" s="37">
        <v>0</v>
      </c>
      <c r="P3445" s="37">
        <v>0</v>
      </c>
      <c r="Q3445" s="37">
        <v>1.2063490226864799E-2</v>
      </c>
      <c r="R3445" s="37">
        <v>25</v>
      </c>
      <c r="S3445" s="37">
        <v>1.1124285459518399</v>
      </c>
      <c r="T3445" s="46">
        <v>993.46240234375</v>
      </c>
      <c r="U3445" s="46">
        <v>8.9178180694580096</v>
      </c>
      <c r="V3445" s="13"/>
      <c r="W3445" s="13"/>
      <c r="X3445" s="13"/>
      <c r="Y3445" s="13"/>
      <c r="Z3445" s="13"/>
      <c r="AA3445" s="13"/>
    </row>
    <row r="3446" spans="1:27" ht="15.75" customHeight="1" x14ac:dyDescent="0.2">
      <c r="A3446" s="13"/>
      <c r="B3446" s="37" t="str">
        <f>"CRS25WT72M21492"</f>
        <v>CRS25WT72M21492</v>
      </c>
      <c r="C3446" s="38">
        <v>45933</v>
      </c>
      <c r="D3446" s="37" t="s">
        <v>1049</v>
      </c>
      <c r="E3446" s="37" t="s">
        <v>62</v>
      </c>
      <c r="F3446" s="37">
        <v>220</v>
      </c>
      <c r="G3446" s="37">
        <v>4</v>
      </c>
      <c r="H3446" s="37">
        <v>220.33061218261699</v>
      </c>
      <c r="I3446" s="37">
        <v>5.58016061782837</v>
      </c>
      <c r="J3446" s="37">
        <v>49.761993408203097</v>
      </c>
      <c r="K3446" s="37">
        <v>5.2802624702453604</v>
      </c>
      <c r="L3446" s="37">
        <v>41.727207183837898</v>
      </c>
      <c r="M3446" s="37">
        <v>0.79346972703933705</v>
      </c>
      <c r="N3446" s="37">
        <v>10.7190761566162</v>
      </c>
      <c r="O3446" s="37">
        <v>0</v>
      </c>
      <c r="P3446" s="37">
        <v>0</v>
      </c>
      <c r="Q3446" s="37">
        <v>1.03176152333617E-2</v>
      </c>
      <c r="R3446" s="37">
        <v>25</v>
      </c>
      <c r="S3446" s="37">
        <v>1.1310236454010001</v>
      </c>
      <c r="T3446" s="46">
        <v>1012.84136962891</v>
      </c>
      <c r="U3446" s="46">
        <v>10.222660064697299</v>
      </c>
      <c r="V3446" s="13"/>
      <c r="W3446" s="13"/>
      <c r="X3446" s="13"/>
      <c r="Y3446" s="13"/>
      <c r="Z3446" s="13"/>
      <c r="AA3446" s="13"/>
    </row>
    <row r="3447" spans="1:27" ht="15.75" customHeight="1" x14ac:dyDescent="0.2">
      <c r="A3447" s="13"/>
      <c r="B3447" s="37" t="str">
        <f>"CRS25WT72M21493"</f>
        <v>CRS25WT72M21493</v>
      </c>
      <c r="C3447" s="38">
        <v>45933</v>
      </c>
      <c r="D3447" s="37" t="s">
        <v>1050</v>
      </c>
      <c r="E3447" s="37" t="s">
        <v>62</v>
      </c>
      <c r="F3447" s="37">
        <v>220</v>
      </c>
      <c r="G3447" s="37">
        <v>4</v>
      </c>
      <c r="H3447" s="37">
        <v>220.56965637207</v>
      </c>
      <c r="I3447" s="37">
        <v>5.3299326896667498</v>
      </c>
      <c r="J3447" s="37">
        <v>49.569568634033203</v>
      </c>
      <c r="K3447" s="37">
        <v>5.3245882987976101</v>
      </c>
      <c r="L3447" s="37">
        <v>41.424732208252003</v>
      </c>
      <c r="M3447" s="37">
        <v>0.83485084772109996</v>
      </c>
      <c r="N3447" s="37">
        <v>10.730705261230501</v>
      </c>
      <c r="O3447" s="37">
        <v>0</v>
      </c>
      <c r="P3447" s="37">
        <v>0</v>
      </c>
      <c r="Q3447" s="37">
        <v>1.5396979637444E-2</v>
      </c>
      <c r="R3447" s="37">
        <v>25</v>
      </c>
      <c r="S3447" s="37">
        <v>1.11974620819092</v>
      </c>
      <c r="T3447" s="46">
        <v>1001.94769287109</v>
      </c>
      <c r="U3447" s="46">
        <v>10.016014099121101</v>
      </c>
      <c r="V3447" s="13"/>
      <c r="W3447" s="13"/>
      <c r="X3447" s="13"/>
      <c r="Y3447" s="13"/>
      <c r="Z3447" s="13"/>
      <c r="AA3447" s="13"/>
    </row>
    <row r="3448" spans="1:27" ht="15.75" customHeight="1" x14ac:dyDescent="0.2">
      <c r="A3448" s="13"/>
      <c r="B3448" s="37" t="str">
        <f>"CRS25WT72M21494"</f>
        <v>CRS25WT72M21494</v>
      </c>
      <c r="C3448" s="38">
        <v>45933</v>
      </c>
      <c r="D3448" s="37" t="s">
        <v>1051</v>
      </c>
      <c r="E3448" s="37" t="s">
        <v>62</v>
      </c>
      <c r="F3448" s="37">
        <v>224</v>
      </c>
      <c r="G3448" s="37">
        <v>4</v>
      </c>
      <c r="H3448" s="37">
        <v>224.71290588378901</v>
      </c>
      <c r="I3448" s="37">
        <v>5.42691850662231</v>
      </c>
      <c r="J3448" s="37">
        <v>49.437294006347699</v>
      </c>
      <c r="K3448" s="37">
        <v>5.3945326805114702</v>
      </c>
      <c r="L3448" s="37">
        <v>41.655677795410199</v>
      </c>
      <c r="M3448" s="37">
        <v>0.83756792545318604</v>
      </c>
      <c r="N3448" s="37">
        <v>10.932274818420399</v>
      </c>
      <c r="O3448" s="37">
        <v>0</v>
      </c>
      <c r="P3448" s="37">
        <v>0</v>
      </c>
      <c r="Q3448" s="37">
        <v>1.2876983731985101E-2</v>
      </c>
      <c r="R3448" s="37">
        <v>25</v>
      </c>
      <c r="S3448" s="37">
        <v>1.0838207006454501</v>
      </c>
      <c r="T3448" s="46">
        <v>1005.46362304688</v>
      </c>
      <c r="U3448" s="46">
        <v>10.680650711059601</v>
      </c>
      <c r="V3448" s="13"/>
      <c r="W3448" s="13"/>
      <c r="X3448" s="13"/>
      <c r="Y3448" s="13"/>
      <c r="Z3448" s="13"/>
      <c r="AA3448" s="13"/>
    </row>
    <row r="3449" spans="1:27" ht="15.75" customHeight="1" x14ac:dyDescent="0.2">
      <c r="A3449" s="13"/>
      <c r="B3449" s="37" t="str">
        <f>"CRS25WT72M21495"</f>
        <v>CRS25WT72M21495</v>
      </c>
      <c r="C3449" s="38">
        <v>45933</v>
      </c>
      <c r="D3449" s="37" t="s">
        <v>1052</v>
      </c>
      <c r="E3449" s="37" t="s">
        <v>62</v>
      </c>
      <c r="F3449" s="37">
        <v>226</v>
      </c>
      <c r="G3449" s="37">
        <v>4</v>
      </c>
      <c r="H3449" s="37">
        <v>226.79431152343801</v>
      </c>
      <c r="I3449" s="37">
        <v>5.6208214759826696</v>
      </c>
      <c r="J3449" s="37">
        <v>49.638580322265597</v>
      </c>
      <c r="K3449" s="37">
        <v>5.4394288063049299</v>
      </c>
      <c r="L3449" s="37">
        <v>41.694507598877003</v>
      </c>
      <c r="M3449" s="37">
        <v>0.81285488605499301</v>
      </c>
      <c r="N3449" s="37">
        <v>11.0335350036621</v>
      </c>
      <c r="O3449" s="37">
        <v>0</v>
      </c>
      <c r="P3449" s="37">
        <v>0</v>
      </c>
      <c r="Q3449" s="37">
        <v>1.8918186426162699E-2</v>
      </c>
      <c r="R3449" s="37">
        <v>25</v>
      </c>
      <c r="S3449" s="37">
        <v>1.00455021858215</v>
      </c>
      <c r="T3449" s="46">
        <v>978.57696533203102</v>
      </c>
      <c r="U3449" s="46">
        <v>9.4688348770141602</v>
      </c>
      <c r="V3449" s="13"/>
      <c r="W3449" s="13"/>
      <c r="X3449" s="13"/>
      <c r="Y3449" s="13"/>
      <c r="Z3449" s="13"/>
      <c r="AA3449" s="13"/>
    </row>
    <row r="3450" spans="1:27" ht="15.75" customHeight="1" x14ac:dyDescent="0.2">
      <c r="A3450" s="13"/>
      <c r="B3450" s="37" t="str">
        <f>"CRS25WT72M21496"</f>
        <v>CRS25WT72M21496</v>
      </c>
      <c r="C3450" s="38">
        <v>45933</v>
      </c>
      <c r="D3450" s="37" t="s">
        <v>1053</v>
      </c>
      <c r="E3450" s="37" t="s">
        <v>62</v>
      </c>
      <c r="F3450" s="37">
        <v>225</v>
      </c>
      <c r="G3450" s="37">
        <v>4</v>
      </c>
      <c r="H3450" s="37">
        <v>225.80876159668</v>
      </c>
      <c r="I3450" s="37">
        <v>5.3826489448547399</v>
      </c>
      <c r="J3450" s="37">
        <v>49.645309448242202</v>
      </c>
      <c r="K3450" s="37">
        <v>5.4036073684692401</v>
      </c>
      <c r="L3450" s="37">
        <v>41.788520812988303</v>
      </c>
      <c r="M3450" s="37">
        <v>0.84501904249191295</v>
      </c>
      <c r="N3450" s="37">
        <v>10.985588073730501</v>
      </c>
      <c r="O3450" s="37">
        <v>0</v>
      </c>
      <c r="P3450" s="37">
        <v>0</v>
      </c>
      <c r="Q3450" s="37">
        <v>1.2063452042639301E-2</v>
      </c>
      <c r="R3450" s="37">
        <v>25</v>
      </c>
      <c r="S3450" s="37">
        <v>1.0777662992477399</v>
      </c>
      <c r="T3450" s="46">
        <v>996.56408691406295</v>
      </c>
      <c r="U3450" s="46">
        <v>10.3823652267456</v>
      </c>
      <c r="V3450" s="13"/>
      <c r="W3450" s="13"/>
      <c r="X3450" s="13"/>
      <c r="Y3450" s="13"/>
      <c r="Z3450" s="13"/>
      <c r="AA3450" s="13"/>
    </row>
    <row r="3451" spans="1:27" ht="15.75" customHeight="1" x14ac:dyDescent="0.2">
      <c r="A3451" s="13"/>
      <c r="B3451" s="37" t="str">
        <f>"CRS25WT72M21497"</f>
        <v>CRS25WT72M21497</v>
      </c>
      <c r="C3451" s="38">
        <v>45933</v>
      </c>
      <c r="D3451" s="37" t="s">
        <v>1054</v>
      </c>
      <c r="E3451" s="37" t="s">
        <v>62</v>
      </c>
      <c r="F3451" s="37">
        <v>221</v>
      </c>
      <c r="G3451" s="37">
        <v>4</v>
      </c>
      <c r="H3451" s="37">
        <v>221.59306335449199</v>
      </c>
      <c r="I3451" s="37">
        <v>5.4631690979003897</v>
      </c>
      <c r="J3451" s="37">
        <v>49.7491264343262</v>
      </c>
      <c r="K3451" s="37">
        <v>5.3259077072143599</v>
      </c>
      <c r="L3451" s="37">
        <v>41.606624603271499</v>
      </c>
      <c r="M3451" s="37">
        <v>0.81531620025634799</v>
      </c>
      <c r="N3451" s="37">
        <v>10.780494689941399</v>
      </c>
      <c r="O3451" s="37">
        <v>0</v>
      </c>
      <c r="P3451" s="37">
        <v>0</v>
      </c>
      <c r="Q3451" s="37">
        <v>2.3015873506665199E-2</v>
      </c>
      <c r="R3451" s="37">
        <v>25</v>
      </c>
      <c r="S3451" s="37">
        <v>1.08231389522552</v>
      </c>
      <c r="T3451" s="46">
        <v>997.62707519531295</v>
      </c>
      <c r="U3451" s="46">
        <v>9.6856193542480504</v>
      </c>
      <c r="V3451" s="13"/>
      <c r="W3451" s="13"/>
      <c r="X3451" s="13"/>
      <c r="Y3451" s="13"/>
      <c r="Z3451" s="13"/>
      <c r="AA3451" s="13"/>
    </row>
    <row r="3452" spans="1:27" ht="15.75" customHeight="1" x14ac:dyDescent="0.2">
      <c r="A3452" s="13"/>
      <c r="B3452" s="37" t="str">
        <f>"CRS25WT72M21498"</f>
        <v>CRS25WT72M21498</v>
      </c>
      <c r="C3452" s="38">
        <v>45933</v>
      </c>
      <c r="D3452" s="37" t="s">
        <v>1055</v>
      </c>
      <c r="E3452" s="37" t="s">
        <v>62</v>
      </c>
      <c r="F3452" s="37">
        <v>221</v>
      </c>
      <c r="G3452" s="37">
        <v>4</v>
      </c>
      <c r="H3452" s="37">
        <v>221.05001831054699</v>
      </c>
      <c r="I3452" s="37">
        <v>5.5103530883789098</v>
      </c>
      <c r="J3452" s="37">
        <v>49.782035827636697</v>
      </c>
      <c r="K3452" s="37">
        <v>5.2969841957092303</v>
      </c>
      <c r="L3452" s="37">
        <v>41.731296539306598</v>
      </c>
      <c r="M3452" s="37">
        <v>0.80582082271575906</v>
      </c>
      <c r="N3452" s="37">
        <v>10.754075050354</v>
      </c>
      <c r="O3452" s="37">
        <v>0</v>
      </c>
      <c r="P3452" s="37">
        <v>0</v>
      </c>
      <c r="Q3452" s="37">
        <v>1.5719246119260798E-2</v>
      </c>
      <c r="R3452" s="37">
        <v>25</v>
      </c>
      <c r="S3452" s="37">
        <v>1.11408495903015</v>
      </c>
      <c r="T3452" s="46">
        <v>1001.64959716797</v>
      </c>
      <c r="U3452" s="46">
        <v>9.9231662750244105</v>
      </c>
      <c r="V3452" s="13"/>
      <c r="W3452" s="13"/>
      <c r="X3452" s="13"/>
      <c r="Y3452" s="13"/>
      <c r="Z3452" s="13"/>
      <c r="AA3452" s="13"/>
    </row>
    <row r="3453" spans="1:27" ht="15.75" customHeight="1" x14ac:dyDescent="0.2">
      <c r="A3453" s="13"/>
      <c r="B3453" s="37" t="str">
        <f>"CRS25WT72M21499"</f>
        <v>CRS25WT72M21499</v>
      </c>
      <c r="C3453" s="38">
        <v>45933</v>
      </c>
      <c r="D3453" s="37" t="s">
        <v>1056</v>
      </c>
      <c r="E3453" s="37" t="s">
        <v>62</v>
      </c>
      <c r="F3453" s="37">
        <v>224</v>
      </c>
      <c r="G3453" s="37">
        <v>4</v>
      </c>
      <c r="H3453" s="37">
        <v>224.06718444824199</v>
      </c>
      <c r="I3453" s="37">
        <v>5.4277977943420401</v>
      </c>
      <c r="J3453" s="37">
        <v>49.558807373046903</v>
      </c>
      <c r="K3453" s="37">
        <v>5.3595719337463397</v>
      </c>
      <c r="L3453" s="37">
        <v>41.806915283203097</v>
      </c>
      <c r="M3453" s="37">
        <v>0.83297842741012595</v>
      </c>
      <c r="N3453" s="37">
        <v>10.900860786438001</v>
      </c>
      <c r="O3453" s="37">
        <v>0</v>
      </c>
      <c r="P3453" s="37">
        <v>0</v>
      </c>
      <c r="Q3453" s="37">
        <v>1.5570436604320999E-2</v>
      </c>
      <c r="R3453" s="37">
        <v>25</v>
      </c>
      <c r="S3453" s="37">
        <v>1.11247050762177</v>
      </c>
      <c r="T3453" s="46">
        <v>1018.48187255859</v>
      </c>
      <c r="U3453" s="46">
        <v>10.659493446350099</v>
      </c>
      <c r="V3453" s="13"/>
      <c r="W3453" s="13"/>
      <c r="X3453" s="13"/>
      <c r="Y3453" s="13"/>
      <c r="Z3453" s="13"/>
      <c r="AA3453" s="13"/>
    </row>
    <row r="3454" spans="1:27" ht="15.75" customHeight="1" x14ac:dyDescent="0.2">
      <c r="A3454" s="13"/>
      <c r="B3454" s="37" t="str">
        <f>"CRS25WT72M21500"</f>
        <v>CRS25WT72M21500</v>
      </c>
      <c r="C3454" s="38">
        <v>45933</v>
      </c>
      <c r="D3454" s="37" t="s">
        <v>1057</v>
      </c>
      <c r="E3454" s="37" t="s">
        <v>62</v>
      </c>
      <c r="F3454" s="37">
        <v>220</v>
      </c>
      <c r="G3454" s="37">
        <v>4</v>
      </c>
      <c r="H3454" s="37">
        <v>220.47019958496099</v>
      </c>
      <c r="I3454" s="37">
        <v>5.3467764854431197</v>
      </c>
      <c r="J3454" s="37">
        <v>49.5579223632813</v>
      </c>
      <c r="K3454" s="37">
        <v>5.3195633888244602</v>
      </c>
      <c r="L3454" s="37">
        <v>41.4451713562012</v>
      </c>
      <c r="M3454" s="37">
        <v>0.83204108476638805</v>
      </c>
      <c r="N3454" s="37">
        <v>10.725867271423301</v>
      </c>
      <c r="O3454" s="37">
        <v>0</v>
      </c>
      <c r="P3454" s="37">
        <v>0</v>
      </c>
      <c r="Q3454" s="37">
        <v>2.30158418416977E-2</v>
      </c>
      <c r="R3454" s="37">
        <v>25</v>
      </c>
      <c r="S3454" s="37">
        <v>1.0555615425109901</v>
      </c>
      <c r="T3454" s="46">
        <v>1001.68927001953</v>
      </c>
      <c r="U3454" s="46">
        <v>10.033612251281699</v>
      </c>
      <c r="V3454" s="13"/>
      <c r="W3454" s="13"/>
      <c r="X3454" s="13"/>
      <c r="Y3454" s="13"/>
      <c r="Z3454" s="13"/>
      <c r="AA3454" s="13"/>
    </row>
    <row r="3455" spans="1:27" ht="15.75" customHeight="1" x14ac:dyDescent="0.2">
      <c r="A3455" s="13"/>
      <c r="B3455" s="37" t="str">
        <f>"CRS25WT72M21501"</f>
        <v>CRS25WT72M21501</v>
      </c>
      <c r="C3455" s="38">
        <v>45933</v>
      </c>
      <c r="D3455" s="37" t="s">
        <v>1058</v>
      </c>
      <c r="E3455" s="37" t="s">
        <v>62</v>
      </c>
      <c r="F3455" s="37">
        <v>223</v>
      </c>
      <c r="G3455" s="37">
        <v>4</v>
      </c>
      <c r="H3455" s="37">
        <v>223.92845153808599</v>
      </c>
      <c r="I3455" s="37">
        <v>5.5664010047912598</v>
      </c>
      <c r="J3455" s="37">
        <v>49.620594024658203</v>
      </c>
      <c r="K3455" s="37">
        <v>5.4107418060302699</v>
      </c>
      <c r="L3455" s="37">
        <v>41.385902404785199</v>
      </c>
      <c r="M3455" s="37">
        <v>0.81072360277175903</v>
      </c>
      <c r="N3455" s="37">
        <v>10.8941106796265</v>
      </c>
      <c r="O3455" s="37">
        <v>0</v>
      </c>
      <c r="P3455" s="37">
        <v>0</v>
      </c>
      <c r="Q3455" s="37">
        <v>1.6507934778928798E-2</v>
      </c>
      <c r="R3455" s="37">
        <v>25</v>
      </c>
      <c r="S3455" s="37">
        <v>0.23869840800762199</v>
      </c>
      <c r="T3455" s="46">
        <v>980.168212890625</v>
      </c>
      <c r="U3455" s="46">
        <v>9.1674938201904297</v>
      </c>
      <c r="V3455" s="13"/>
      <c r="W3455" s="13"/>
      <c r="X3455" s="13"/>
      <c r="Y3455" s="13"/>
      <c r="Z3455" s="13"/>
      <c r="AA3455" s="13"/>
    </row>
    <row r="3456" spans="1:27" ht="15.75" customHeight="1" x14ac:dyDescent="0.2">
      <c r="A3456" s="13"/>
      <c r="B3456" s="37" t="str">
        <f>"CRS25WT72M21502"</f>
        <v>CRS25WT72M21502</v>
      </c>
      <c r="C3456" s="38">
        <v>45933</v>
      </c>
      <c r="D3456" s="37" t="s">
        <v>1059</v>
      </c>
      <c r="E3456" s="37" t="s">
        <v>62</v>
      </c>
      <c r="F3456" s="37">
        <v>226</v>
      </c>
      <c r="G3456" s="37">
        <v>4</v>
      </c>
      <c r="H3456" s="37">
        <v>226.65878295898401</v>
      </c>
      <c r="I3456" s="37">
        <v>5.2778902053832999</v>
      </c>
      <c r="J3456" s="37">
        <v>49.557659149169901</v>
      </c>
      <c r="K3456" s="37">
        <v>5.4236831665039098</v>
      </c>
      <c r="L3456" s="37">
        <v>41.790561676025398</v>
      </c>
      <c r="M3456" s="37">
        <v>0.86656552553176902</v>
      </c>
      <c r="N3456" s="37">
        <v>11.0269412994385</v>
      </c>
      <c r="O3456" s="37">
        <v>0</v>
      </c>
      <c r="P3456" s="37">
        <v>0</v>
      </c>
      <c r="Q3456" s="37">
        <v>2.3014014586806301E-2</v>
      </c>
      <c r="R3456" s="37">
        <v>25</v>
      </c>
      <c r="S3456" s="37">
        <v>1.08206391334534</v>
      </c>
      <c r="T3456" s="46">
        <v>1005.63098144531</v>
      </c>
      <c r="U3456" s="46">
        <v>10.8104190826416</v>
      </c>
      <c r="V3456" s="13"/>
      <c r="W3456" s="13"/>
      <c r="X3456" s="13"/>
      <c r="Y3456" s="13"/>
      <c r="Z3456" s="13"/>
      <c r="AA3456" s="13"/>
    </row>
    <row r="3457" spans="1:27" ht="15.75" customHeight="1" x14ac:dyDescent="0.2">
      <c r="A3457" s="13"/>
      <c r="B3457" s="37" t="str">
        <f>"CRS25WT72M21503"</f>
        <v>CRS25WT72M21503</v>
      </c>
      <c r="C3457" s="38">
        <v>45933</v>
      </c>
      <c r="D3457" s="37" t="s">
        <v>1060</v>
      </c>
      <c r="E3457" s="37" t="s">
        <v>62</v>
      </c>
      <c r="F3457" s="37">
        <v>218</v>
      </c>
      <c r="G3457" s="37">
        <v>4</v>
      </c>
      <c r="H3457" s="37">
        <v>218.28257751464801</v>
      </c>
      <c r="I3457" s="37">
        <v>5.5654397010803196</v>
      </c>
      <c r="J3457" s="37">
        <v>49.490329742431598</v>
      </c>
      <c r="K3457" s="37">
        <v>5.3020763397216797</v>
      </c>
      <c r="L3457" s="37">
        <v>41.169261932372997</v>
      </c>
      <c r="M3457" s="37">
        <v>0.792499959468842</v>
      </c>
      <c r="N3457" s="37">
        <v>10.619439125061</v>
      </c>
      <c r="O3457" s="37">
        <v>0</v>
      </c>
      <c r="P3457" s="37">
        <v>0</v>
      </c>
      <c r="Q3457" s="37">
        <v>2.2700931876897801E-2</v>
      </c>
      <c r="R3457" s="37">
        <v>25</v>
      </c>
      <c r="S3457" s="37">
        <v>1.14838743209839</v>
      </c>
      <c r="T3457" s="46">
        <v>1001.01470947266</v>
      </c>
      <c r="U3457" s="46">
        <v>10.1147403717041</v>
      </c>
      <c r="V3457" s="13"/>
      <c r="W3457" s="13"/>
      <c r="X3457" s="13"/>
      <c r="Y3457" s="13"/>
      <c r="Z3457" s="13"/>
      <c r="AA3457" s="13"/>
    </row>
    <row r="3458" spans="1:27" ht="15.75" customHeight="1" x14ac:dyDescent="0.2">
      <c r="A3458" s="13"/>
      <c r="B3458" s="37" t="str">
        <f>"CRS25WT72M21504"</f>
        <v>CRS25WT72M21504</v>
      </c>
      <c r="C3458" s="38">
        <v>45933</v>
      </c>
      <c r="D3458" s="37" t="s">
        <v>1061</v>
      </c>
      <c r="E3458" s="37" t="s">
        <v>62</v>
      </c>
      <c r="F3458" s="37">
        <v>221</v>
      </c>
      <c r="G3458" s="37">
        <v>4</v>
      </c>
      <c r="H3458" s="37">
        <v>221.70870971679699</v>
      </c>
      <c r="I3458" s="37">
        <v>5.1862697601318404</v>
      </c>
      <c r="J3458" s="37">
        <v>49.538158416747997</v>
      </c>
      <c r="K3458" s="37">
        <v>5.3297348022460902</v>
      </c>
      <c r="L3458" s="37">
        <v>41.5984497070313</v>
      </c>
      <c r="M3458" s="37">
        <v>0.86295431852340698</v>
      </c>
      <c r="N3458" s="37">
        <v>10.786120414733899</v>
      </c>
      <c r="O3458" s="37">
        <v>0</v>
      </c>
      <c r="P3458" s="37">
        <v>0</v>
      </c>
      <c r="Q3458" s="37">
        <v>2.28969808667898E-2</v>
      </c>
      <c r="R3458" s="37">
        <v>25</v>
      </c>
      <c r="S3458" s="37">
        <v>1.1197319030761701</v>
      </c>
      <c r="T3458" s="46">
        <v>1013.25805664063</v>
      </c>
      <c r="U3458" s="46">
        <v>10.7092685699463</v>
      </c>
      <c r="V3458" s="13"/>
      <c r="W3458" s="13"/>
      <c r="X3458" s="13"/>
      <c r="Y3458" s="13"/>
      <c r="Z3458" s="13"/>
      <c r="AA3458" s="13"/>
    </row>
    <row r="3459" spans="1:27" ht="15.75" customHeight="1" x14ac:dyDescent="0.2">
      <c r="A3459" s="13"/>
      <c r="B3459" s="37" t="str">
        <f>"CRS25WT72M21505"</f>
        <v>CRS25WT72M21505</v>
      </c>
      <c r="C3459" s="38">
        <v>45933</v>
      </c>
      <c r="D3459" s="37" t="s">
        <v>1062</v>
      </c>
      <c r="E3459" s="37" t="s">
        <v>62</v>
      </c>
      <c r="F3459" s="37">
        <v>225</v>
      </c>
      <c r="G3459" s="37">
        <v>4</v>
      </c>
      <c r="H3459" s="37">
        <v>225.05218505859401</v>
      </c>
      <c r="I3459" s="37">
        <v>5.2016334533691397</v>
      </c>
      <c r="J3459" s="37">
        <v>49.492034912109403</v>
      </c>
      <c r="K3459" s="37">
        <v>5.3926234245300302</v>
      </c>
      <c r="L3459" s="37">
        <v>41.733341217041001</v>
      </c>
      <c r="M3459" s="37">
        <v>0.87419474124908403</v>
      </c>
      <c r="N3459" s="37">
        <v>10.9487810134888</v>
      </c>
      <c r="O3459" s="37">
        <v>0</v>
      </c>
      <c r="P3459" s="37">
        <v>0</v>
      </c>
      <c r="Q3459" s="37">
        <v>1.44450832158327E-2</v>
      </c>
      <c r="R3459" s="37">
        <v>25</v>
      </c>
      <c r="S3459" s="37">
        <v>0.43066558241844199</v>
      </c>
      <c r="T3459" s="46">
        <v>1008.16650390625</v>
      </c>
      <c r="U3459" s="46">
        <v>10.7779989242554</v>
      </c>
      <c r="V3459" s="13"/>
      <c r="W3459" s="13"/>
      <c r="X3459" s="13"/>
      <c r="Y3459" s="13"/>
      <c r="Z3459" s="13"/>
      <c r="AA3459" s="13"/>
    </row>
    <row r="3460" spans="1:27" ht="15.75" customHeight="1" x14ac:dyDescent="0.2">
      <c r="A3460" s="13"/>
      <c r="B3460" s="37" t="str">
        <f>"CRS25WT72M21506"</f>
        <v>CRS25WT72M21506</v>
      </c>
      <c r="C3460" s="38">
        <v>45933</v>
      </c>
      <c r="D3460" s="37" t="s">
        <v>1063</v>
      </c>
      <c r="E3460" s="37" t="s">
        <v>62</v>
      </c>
      <c r="F3460" s="37">
        <v>228</v>
      </c>
      <c r="G3460" s="37">
        <v>4</v>
      </c>
      <c r="H3460" s="37">
        <v>228.72480773925801</v>
      </c>
      <c r="I3460" s="37">
        <v>5.3045201301574698</v>
      </c>
      <c r="J3460" s="37">
        <v>49.4944877624512</v>
      </c>
      <c r="K3460" s="37">
        <v>5.4886898994445801</v>
      </c>
      <c r="L3460" s="37">
        <v>41.672027587890597</v>
      </c>
      <c r="M3460" s="37">
        <v>0.87118488550186202</v>
      </c>
      <c r="N3460" s="37">
        <v>11.127453804016101</v>
      </c>
      <c r="O3460" s="37">
        <v>0</v>
      </c>
      <c r="P3460" s="37">
        <v>0</v>
      </c>
      <c r="Q3460" s="37">
        <v>1.55605943873525E-2</v>
      </c>
      <c r="R3460" s="37">
        <v>25</v>
      </c>
      <c r="S3460" s="37">
        <v>1.0819019079208401</v>
      </c>
      <c r="T3460" s="46">
        <v>994.11315917968795</v>
      </c>
      <c r="U3460" s="46">
        <v>10.800573348999</v>
      </c>
      <c r="V3460" s="13"/>
      <c r="W3460" s="13"/>
      <c r="X3460" s="13"/>
      <c r="Y3460" s="13"/>
      <c r="Z3460" s="13"/>
      <c r="AA3460" s="13"/>
    </row>
    <row r="3461" spans="1:27" ht="15.75" customHeight="1" x14ac:dyDescent="0.2">
      <c r="A3461" s="13"/>
      <c r="B3461" s="37" t="str">
        <f>"CRS25WT72M21507"</f>
        <v>CRS25WT72M21507</v>
      </c>
      <c r="C3461" s="38">
        <v>45933</v>
      </c>
      <c r="D3461" s="37" t="s">
        <v>1064</v>
      </c>
      <c r="E3461" s="37" t="s">
        <v>62</v>
      </c>
      <c r="F3461" s="37">
        <v>222</v>
      </c>
      <c r="G3461" s="37">
        <v>4</v>
      </c>
      <c r="H3461" s="37">
        <v>222.603515625</v>
      </c>
      <c r="I3461" s="37">
        <v>5.4456853866577104</v>
      </c>
      <c r="J3461" s="37">
        <v>49.667774200439503</v>
      </c>
      <c r="K3461" s="37">
        <v>5.3131337165832502</v>
      </c>
      <c r="L3461" s="37">
        <v>41.896839141845703</v>
      </c>
      <c r="M3461" s="37">
        <v>0.82300937175750699</v>
      </c>
      <c r="N3461" s="37">
        <v>10.829652786254901</v>
      </c>
      <c r="O3461" s="37">
        <v>0</v>
      </c>
      <c r="P3461" s="37">
        <v>0</v>
      </c>
      <c r="Q3461" s="37">
        <v>1.5401862561702701E-2</v>
      </c>
      <c r="R3461" s="37">
        <v>25</v>
      </c>
      <c r="S3461" s="37">
        <v>1.0969920158386199</v>
      </c>
      <c r="T3461" s="46">
        <v>1014.55670166016</v>
      </c>
      <c r="U3461" s="46">
        <v>10.597210884094199</v>
      </c>
      <c r="V3461" s="13"/>
      <c r="W3461" s="13"/>
      <c r="X3461" s="13"/>
      <c r="Y3461" s="13"/>
      <c r="Z3461" s="13"/>
      <c r="AA3461" s="13"/>
    </row>
    <row r="3462" spans="1:27" ht="15.75" customHeight="1" x14ac:dyDescent="0.2">
      <c r="A3462" s="13"/>
      <c r="B3462" s="37" t="str">
        <f>"CRS25WT72M21508"</f>
        <v>CRS25WT72M21508</v>
      </c>
      <c r="C3462" s="38">
        <v>45933</v>
      </c>
      <c r="D3462" s="37" t="s">
        <v>1065</v>
      </c>
      <c r="E3462" s="37" t="s">
        <v>62</v>
      </c>
      <c r="F3462" s="37">
        <v>228</v>
      </c>
      <c r="G3462" s="37">
        <v>4</v>
      </c>
      <c r="H3462" s="37">
        <v>228.64527893066401</v>
      </c>
      <c r="I3462" s="37">
        <v>5.2467908859252903</v>
      </c>
      <c r="J3462" s="37">
        <v>49.558486938476598</v>
      </c>
      <c r="K3462" s="37">
        <v>5.4432668685913104</v>
      </c>
      <c r="L3462" s="37">
        <v>42.005157470703097</v>
      </c>
      <c r="M3462" s="37">
        <v>0.87932705879211404</v>
      </c>
      <c r="N3462" s="37">
        <v>11.123584747314499</v>
      </c>
      <c r="O3462" s="37">
        <v>0</v>
      </c>
      <c r="P3462" s="37">
        <v>0</v>
      </c>
      <c r="Q3462" s="37">
        <v>2.28969808667898E-2</v>
      </c>
      <c r="R3462" s="37">
        <v>25</v>
      </c>
      <c r="S3462" s="37">
        <v>1.0394970178604099</v>
      </c>
      <c r="T3462" s="46">
        <v>1013.37054443359</v>
      </c>
      <c r="U3462" s="46">
        <v>10.846199035644499</v>
      </c>
      <c r="V3462" s="13"/>
      <c r="W3462" s="13"/>
      <c r="X3462" s="13"/>
      <c r="Y3462" s="13"/>
      <c r="Z3462" s="13"/>
      <c r="AA3462" s="13"/>
    </row>
    <row r="3463" spans="1:27" ht="15.75" customHeight="1" x14ac:dyDescent="0.2">
      <c r="A3463" s="13"/>
      <c r="B3463" s="37" t="str">
        <f>"CRS25WT72M21509"</f>
        <v>CRS25WT72M21509</v>
      </c>
      <c r="C3463" s="38">
        <v>45933</v>
      </c>
      <c r="D3463" s="37" t="s">
        <v>1066</v>
      </c>
      <c r="E3463" s="37" t="s">
        <v>62</v>
      </c>
      <c r="F3463" s="37">
        <v>223</v>
      </c>
      <c r="G3463" s="37">
        <v>4</v>
      </c>
      <c r="H3463" s="37">
        <v>223.03085327148401</v>
      </c>
      <c r="I3463" s="37">
        <v>5.4040727615356401</v>
      </c>
      <c r="J3463" s="37">
        <v>49.615413665771499</v>
      </c>
      <c r="K3463" s="37">
        <v>5.3134841918945304</v>
      </c>
      <c r="L3463" s="37">
        <v>41.974498748779297</v>
      </c>
      <c r="M3463" s="37">
        <v>0.83181577920913696</v>
      </c>
      <c r="N3463" s="37">
        <v>10.8504428863525</v>
      </c>
      <c r="O3463" s="37">
        <v>0</v>
      </c>
      <c r="P3463" s="37">
        <v>0</v>
      </c>
      <c r="Q3463" s="37">
        <v>1.3809213414788199E-2</v>
      </c>
      <c r="R3463" s="37">
        <v>25</v>
      </c>
      <c r="S3463" s="37">
        <v>1.0655659437179601</v>
      </c>
      <c r="T3463" s="46">
        <v>1013.42779541016</v>
      </c>
      <c r="U3463" s="46">
        <v>10.457658767700201</v>
      </c>
      <c r="V3463" s="13"/>
      <c r="W3463" s="13"/>
      <c r="X3463" s="13"/>
      <c r="Y3463" s="13"/>
      <c r="Z3463" s="13"/>
      <c r="AA3463" s="13"/>
    </row>
    <row r="3464" spans="1:27" ht="15.75" customHeight="1" x14ac:dyDescent="0.2">
      <c r="A3464" s="13"/>
      <c r="B3464" s="37" t="str">
        <f>"CRS25WT72M21510"</f>
        <v>CRS25WT72M21510</v>
      </c>
      <c r="C3464" s="38">
        <v>45933</v>
      </c>
      <c r="D3464" s="37" t="s">
        <v>1067</v>
      </c>
      <c r="E3464" s="37" t="s">
        <v>62</v>
      </c>
      <c r="F3464" s="37">
        <v>225</v>
      </c>
      <c r="G3464" s="37">
        <v>4</v>
      </c>
      <c r="H3464" s="37">
        <v>225.79415893554699</v>
      </c>
      <c r="I3464" s="37">
        <v>5.1332683563232404</v>
      </c>
      <c r="J3464" s="37">
        <v>49.503318786621101</v>
      </c>
      <c r="K3464" s="37">
        <v>5.3921823501586896</v>
      </c>
      <c r="L3464" s="37">
        <v>41.874359130859403</v>
      </c>
      <c r="M3464" s="37">
        <v>0.888555228710175</v>
      </c>
      <c r="N3464" s="37">
        <v>10.9848775863647</v>
      </c>
      <c r="O3464" s="37">
        <v>0</v>
      </c>
      <c r="P3464" s="37">
        <v>0</v>
      </c>
      <c r="Q3464" s="37">
        <v>1.0803725570440299E-2</v>
      </c>
      <c r="R3464" s="37">
        <v>25</v>
      </c>
      <c r="S3464" s="37">
        <v>1.0749549865722701</v>
      </c>
      <c r="T3464" s="46">
        <v>1020.25378417969</v>
      </c>
      <c r="U3464" s="46">
        <v>10.9444522857666</v>
      </c>
      <c r="V3464" s="13"/>
      <c r="W3464" s="13"/>
      <c r="X3464" s="13"/>
      <c r="Y3464" s="13"/>
      <c r="Z3464" s="13"/>
      <c r="AA3464" s="13"/>
    </row>
    <row r="3465" spans="1:27" ht="15.75" customHeight="1" x14ac:dyDescent="0.2">
      <c r="A3465" s="13"/>
      <c r="B3465" s="37" t="str">
        <f>"CRS25WT72M21511"</f>
        <v>CRS25WT72M21511</v>
      </c>
      <c r="C3465" s="38">
        <v>45933</v>
      </c>
      <c r="D3465" s="37" t="s">
        <v>1068</v>
      </c>
      <c r="E3465" s="37" t="s">
        <v>62</v>
      </c>
      <c r="F3465" s="37">
        <v>219</v>
      </c>
      <c r="G3465" s="37">
        <v>4</v>
      </c>
      <c r="H3465" s="37">
        <v>219.82884216308599</v>
      </c>
      <c r="I3465" s="37">
        <v>5.6050453186035201</v>
      </c>
      <c r="J3465" s="37">
        <v>49.545768737792997</v>
      </c>
      <c r="K3465" s="37">
        <v>5.2972965240478498</v>
      </c>
      <c r="L3465" s="37">
        <v>41.498306274414098</v>
      </c>
      <c r="M3465" s="37">
        <v>0.79158759117126498</v>
      </c>
      <c r="N3465" s="37">
        <v>10.694664955139199</v>
      </c>
      <c r="O3465" s="37">
        <v>0</v>
      </c>
      <c r="P3465" s="37">
        <v>0</v>
      </c>
      <c r="Q3465" s="37">
        <v>1.7599280923605E-2</v>
      </c>
      <c r="R3465" s="37">
        <v>25</v>
      </c>
      <c r="S3465" s="37">
        <v>1.11560642719269</v>
      </c>
      <c r="T3465" s="46">
        <v>1003.77648925781</v>
      </c>
      <c r="U3465" s="46">
        <v>10.071738243103001</v>
      </c>
      <c r="V3465" s="13"/>
      <c r="W3465" s="13"/>
      <c r="X3465" s="13"/>
      <c r="Y3465" s="13"/>
      <c r="Z3465" s="13"/>
      <c r="AA3465" s="13"/>
    </row>
    <row r="3466" spans="1:27" ht="15.75" customHeight="1" x14ac:dyDescent="0.2">
      <c r="A3466" s="13"/>
      <c r="B3466" s="37" t="str">
        <f>"CRS25WT72M21512"</f>
        <v>CRS25WT72M21512</v>
      </c>
      <c r="C3466" s="38">
        <v>45933</v>
      </c>
      <c r="D3466" s="37" t="s">
        <v>1069</v>
      </c>
      <c r="E3466" s="37" t="s">
        <v>62</v>
      </c>
      <c r="F3466" s="37">
        <v>228</v>
      </c>
      <c r="G3466" s="37">
        <v>4</v>
      </c>
      <c r="H3466" s="37">
        <v>228.81799316406301</v>
      </c>
      <c r="I3466" s="37">
        <v>5.3102397918701199</v>
      </c>
      <c r="J3466" s="37">
        <v>49.501354217529297</v>
      </c>
      <c r="K3466" s="37">
        <v>5.4675960540771502</v>
      </c>
      <c r="L3466" s="37">
        <v>41.8498344421387</v>
      </c>
      <c r="M3466" s="37">
        <v>0.87048029899597201</v>
      </c>
      <c r="N3466" s="37">
        <v>11.131986618041999</v>
      </c>
      <c r="O3466" s="37">
        <v>0</v>
      </c>
      <c r="P3466" s="37">
        <v>0</v>
      </c>
      <c r="Q3466" s="37">
        <v>1.09474249184132E-2</v>
      </c>
      <c r="R3466" s="37">
        <v>25</v>
      </c>
      <c r="S3466" s="37">
        <v>1.04126024246216</v>
      </c>
      <c r="T3466" s="46">
        <v>987.09149169921898</v>
      </c>
      <c r="U3466" s="46">
        <v>10.184506416320801</v>
      </c>
      <c r="V3466" s="13"/>
      <c r="W3466" s="13"/>
      <c r="X3466" s="13"/>
      <c r="Y3466" s="13"/>
      <c r="Z3466" s="13"/>
      <c r="AA3466" s="13"/>
    </row>
    <row r="3467" spans="1:27" ht="15.75" customHeight="1" x14ac:dyDescent="0.2">
      <c r="A3467" s="13"/>
      <c r="B3467" s="37" t="str">
        <f>"CRS25WT72M21513"</f>
        <v>CRS25WT72M21513</v>
      </c>
      <c r="C3467" s="38">
        <v>45933</v>
      </c>
      <c r="D3467" s="37" t="s">
        <v>1070</v>
      </c>
      <c r="E3467" s="37" t="s">
        <v>62</v>
      </c>
      <c r="F3467" s="37">
        <v>225</v>
      </c>
      <c r="G3467" s="37">
        <v>4</v>
      </c>
      <c r="H3467" s="37">
        <v>225.96380615234401</v>
      </c>
      <c r="I3467" s="37">
        <v>5.3885574340820304</v>
      </c>
      <c r="J3467" s="37">
        <v>49.7004585266113</v>
      </c>
      <c r="K3467" s="37">
        <v>5.3791685104370099</v>
      </c>
      <c r="L3467" s="37">
        <v>42.007198333740199</v>
      </c>
      <c r="M3467" s="37">
        <v>0.84373480081558205</v>
      </c>
      <c r="N3467" s="37">
        <v>10.993130683898899</v>
      </c>
      <c r="O3467" s="37">
        <v>0</v>
      </c>
      <c r="P3467" s="37">
        <v>0</v>
      </c>
      <c r="Q3467" s="37">
        <v>2.6448452845215801E-2</v>
      </c>
      <c r="R3467" s="37">
        <v>25</v>
      </c>
      <c r="S3467" s="37">
        <v>1.04052066802979</v>
      </c>
      <c r="T3467" s="46">
        <v>995.3232421875</v>
      </c>
      <c r="U3467" s="46">
        <v>9.8897972106933594</v>
      </c>
      <c r="V3467" s="13"/>
      <c r="W3467" s="13"/>
      <c r="X3467" s="13"/>
      <c r="Y3467" s="13"/>
      <c r="Z3467" s="13"/>
      <c r="AA3467" s="13"/>
    </row>
    <row r="3468" spans="1:27" ht="15.75" customHeight="1" x14ac:dyDescent="0.2">
      <c r="A3468" s="13"/>
      <c r="B3468" s="37" t="str">
        <f>"CRS25WT72M21514"</f>
        <v>CRS25WT72M21514</v>
      </c>
      <c r="C3468" s="38">
        <v>45933</v>
      </c>
      <c r="D3468" s="37" t="s">
        <v>1071</v>
      </c>
      <c r="E3468" s="37" t="s">
        <v>62</v>
      </c>
      <c r="F3468" s="37">
        <v>228</v>
      </c>
      <c r="G3468" s="37">
        <v>4</v>
      </c>
      <c r="H3468" s="37">
        <v>228.65890502929699</v>
      </c>
      <c r="I3468" s="37">
        <v>5.2612318992614702</v>
      </c>
      <c r="J3468" s="37">
        <v>49.7139282226563</v>
      </c>
      <c r="K3468" s="37">
        <v>5.4174957275390598</v>
      </c>
      <c r="L3468" s="37">
        <v>42.207489013671903</v>
      </c>
      <c r="M3468" s="37">
        <v>0.87422370910644498</v>
      </c>
      <c r="N3468" s="37">
        <v>11.1242475509644</v>
      </c>
      <c r="O3468" s="37">
        <v>0</v>
      </c>
      <c r="P3468" s="37">
        <v>0</v>
      </c>
      <c r="Q3468" s="37">
        <v>1.4126751571893701E-2</v>
      </c>
      <c r="R3468" s="37">
        <v>25</v>
      </c>
      <c r="S3468" s="37">
        <v>1.0340054035186801</v>
      </c>
      <c r="T3468" s="46">
        <v>1012.32623291016</v>
      </c>
      <c r="U3468" s="46">
        <v>10.671689033508301</v>
      </c>
      <c r="V3468" s="13"/>
      <c r="W3468" s="13"/>
      <c r="X3468" s="13"/>
      <c r="Y3468" s="13"/>
      <c r="Z3468" s="13"/>
      <c r="AA3468" s="13"/>
    </row>
    <row r="3469" spans="1:27" ht="15.75" customHeight="1" x14ac:dyDescent="0.2">
      <c r="A3469" s="13"/>
      <c r="B3469" s="37" t="str">
        <f>"CRS25WT72M21515"</f>
        <v>CRS25WT72M21515</v>
      </c>
      <c r="C3469" s="38">
        <v>45936</v>
      </c>
      <c r="D3469" s="37" t="s">
        <v>1072</v>
      </c>
      <c r="E3469" s="37" t="s">
        <v>62</v>
      </c>
      <c r="F3469" s="37">
        <v>223</v>
      </c>
      <c r="G3469" s="37">
        <v>4</v>
      </c>
      <c r="H3469" s="37">
        <v>223.13308715820301</v>
      </c>
      <c r="I3469" s="37">
        <v>5.1302027702331499</v>
      </c>
      <c r="J3469" s="37">
        <v>50.094806671142599</v>
      </c>
      <c r="K3469" s="37">
        <v>5.2662010192871103</v>
      </c>
      <c r="L3469" s="37">
        <v>42.3707885742188</v>
      </c>
      <c r="M3469" s="37">
        <v>0.86823391914367698</v>
      </c>
      <c r="N3469" s="37">
        <v>10.855416297912599</v>
      </c>
      <c r="O3469" s="37">
        <v>0</v>
      </c>
      <c r="P3469" s="37">
        <v>0</v>
      </c>
      <c r="Q3469" s="37">
        <v>2.6507930830120999E-2</v>
      </c>
      <c r="R3469" s="37">
        <v>25</v>
      </c>
      <c r="S3469" s="37">
        <v>1.06572806835175</v>
      </c>
      <c r="T3469" s="46">
        <v>1013.48571777344</v>
      </c>
      <c r="U3469" s="46">
        <v>11.1456756591797</v>
      </c>
      <c r="V3469" s="13"/>
      <c r="W3469" s="13"/>
      <c r="X3469" s="13"/>
      <c r="Y3469" s="13"/>
      <c r="Z3469" s="13"/>
      <c r="AA3469" s="13"/>
    </row>
    <row r="3470" spans="1:27" ht="15.75" customHeight="1" x14ac:dyDescent="0.2">
      <c r="A3470" s="13"/>
      <c r="B3470" s="37" t="str">
        <f>"CRS25WT72M21516"</f>
        <v>CRS25WT72M21516</v>
      </c>
      <c r="C3470" s="38">
        <v>45936</v>
      </c>
      <c r="D3470" s="37" t="s">
        <v>1073</v>
      </c>
      <c r="E3470" s="37" t="s">
        <v>62</v>
      </c>
      <c r="F3470" s="37">
        <v>222</v>
      </c>
      <c r="G3470" s="37">
        <v>4</v>
      </c>
      <c r="H3470" s="37">
        <v>222.96005249023401</v>
      </c>
      <c r="I3470" s="37">
        <v>4.9792575836181596</v>
      </c>
      <c r="J3470" s="37">
        <v>50.059066772460902</v>
      </c>
      <c r="K3470" s="37">
        <v>5.2669358253479004</v>
      </c>
      <c r="L3470" s="37">
        <v>42.332019805908203</v>
      </c>
      <c r="M3470" s="37">
        <v>0.89449870586395297</v>
      </c>
      <c r="N3470" s="37">
        <v>10.846998214721699</v>
      </c>
      <c r="O3470" s="37">
        <v>0</v>
      </c>
      <c r="P3470" s="37">
        <v>0</v>
      </c>
      <c r="Q3470" s="37">
        <v>2.9126958921551701E-2</v>
      </c>
      <c r="R3470" s="37">
        <v>25</v>
      </c>
      <c r="S3470" s="37">
        <v>1.0584774017334</v>
      </c>
      <c r="T3470" s="46">
        <v>1015.48425292969</v>
      </c>
      <c r="U3470" s="46">
        <v>11.2100782394409</v>
      </c>
      <c r="V3470" s="13"/>
      <c r="W3470" s="13"/>
      <c r="X3470" s="13"/>
      <c r="Y3470" s="13"/>
      <c r="Z3470" s="13"/>
      <c r="AA3470" s="13"/>
    </row>
    <row r="3471" spans="1:27" ht="15.75" customHeight="1" x14ac:dyDescent="0.2">
      <c r="A3471" s="13"/>
      <c r="B3471" s="37" t="str">
        <f>"CRS25WT72M21517"</f>
        <v>CRS25WT72M21517</v>
      </c>
      <c r="C3471" s="38">
        <v>45936</v>
      </c>
      <c r="D3471" s="37" t="s">
        <v>1074</v>
      </c>
      <c r="E3471" s="37" t="s">
        <v>62</v>
      </c>
      <c r="F3471" s="37">
        <v>224</v>
      </c>
      <c r="G3471" s="37">
        <v>4</v>
      </c>
      <c r="H3471" s="37">
        <v>224.28131103515599</v>
      </c>
      <c r="I3471" s="37">
        <v>5.21401119232178</v>
      </c>
      <c r="J3471" s="37">
        <v>50.047077178955099</v>
      </c>
      <c r="K3471" s="37">
        <v>5.3032603263854998</v>
      </c>
      <c r="L3471" s="37">
        <v>42.291213989257798</v>
      </c>
      <c r="M3471" s="37">
        <v>0.85949313640594505</v>
      </c>
      <c r="N3471" s="37">
        <v>10.911277770996101</v>
      </c>
      <c r="O3471" s="37">
        <v>0</v>
      </c>
      <c r="P3471" s="37">
        <v>0</v>
      </c>
      <c r="Q3471" s="37">
        <v>1.6507934778928798E-2</v>
      </c>
      <c r="R3471" s="37">
        <v>25</v>
      </c>
      <c r="S3471" s="37">
        <v>1.06573581695557</v>
      </c>
      <c r="T3471" s="46">
        <v>1009.32159423828</v>
      </c>
      <c r="U3471" s="46">
        <v>11.1879415512085</v>
      </c>
      <c r="V3471" s="13"/>
      <c r="W3471" s="13"/>
      <c r="X3471" s="13"/>
      <c r="Y3471" s="13"/>
      <c r="Z3471" s="13"/>
      <c r="AA3471" s="13"/>
    </row>
    <row r="3472" spans="1:27" ht="15.75" customHeight="1" x14ac:dyDescent="0.2">
      <c r="A3472" s="13"/>
      <c r="B3472" s="37" t="str">
        <f>"CRS25WT72M21518"</f>
        <v>CRS25WT72M21518</v>
      </c>
      <c r="C3472" s="38">
        <v>45933</v>
      </c>
      <c r="D3472" s="37" t="s">
        <v>1075</v>
      </c>
      <c r="E3472" s="37" t="s">
        <v>62</v>
      </c>
      <c r="F3472" s="37">
        <v>219</v>
      </c>
      <c r="G3472" s="37">
        <v>4</v>
      </c>
      <c r="H3472" s="37">
        <v>219.81553649902301</v>
      </c>
      <c r="I3472" s="37">
        <v>5.4208602905273402</v>
      </c>
      <c r="J3472" s="37">
        <v>49.096141815185497</v>
      </c>
      <c r="K3472" s="37">
        <v>5.3116254806518599</v>
      </c>
      <c r="L3472" s="37">
        <v>41.383857727050803</v>
      </c>
      <c r="M3472" s="37">
        <v>0.82592916488647505</v>
      </c>
      <c r="N3472" s="37">
        <v>10.694017410278301</v>
      </c>
      <c r="O3472" s="37">
        <v>0</v>
      </c>
      <c r="P3472" s="37">
        <v>0</v>
      </c>
      <c r="Q3472" s="37">
        <v>1.31758423522115E-2</v>
      </c>
      <c r="R3472" s="37">
        <v>25</v>
      </c>
      <c r="S3472" s="37">
        <v>1.0941288471221899</v>
      </c>
      <c r="T3472" s="46">
        <v>1016.85748291016</v>
      </c>
      <c r="U3472" s="46">
        <v>10.62779712677</v>
      </c>
      <c r="V3472" s="13"/>
      <c r="W3472" s="13"/>
      <c r="X3472" s="13"/>
      <c r="Y3472" s="13"/>
      <c r="Z3472" s="13"/>
      <c r="AA3472" s="13"/>
    </row>
    <row r="3473" spans="1:27" ht="15.75" customHeight="1" x14ac:dyDescent="0.2">
      <c r="A3473" s="13"/>
      <c r="B3473" s="37" t="str">
        <f>"CRS25WT72M21519"</f>
        <v>CRS25WT72M21519</v>
      </c>
      <c r="C3473" s="38">
        <v>45933</v>
      </c>
      <c r="D3473" s="37" t="s">
        <v>1076</v>
      </c>
      <c r="E3473" s="37" t="s">
        <v>62</v>
      </c>
      <c r="F3473" s="37">
        <v>222</v>
      </c>
      <c r="G3473" s="37">
        <v>4</v>
      </c>
      <c r="H3473" s="37">
        <v>222.41165161132801</v>
      </c>
      <c r="I3473" s="37">
        <v>5.5112276077270499</v>
      </c>
      <c r="J3473" s="37">
        <v>49.184669494628899</v>
      </c>
      <c r="K3473" s="37">
        <v>5.3839297294616699</v>
      </c>
      <c r="L3473" s="37">
        <v>41.3102836608887</v>
      </c>
      <c r="M3473" s="37">
        <v>0.82050162553787198</v>
      </c>
      <c r="N3473" s="37">
        <v>10.820319175720201</v>
      </c>
      <c r="O3473" s="37">
        <v>0</v>
      </c>
      <c r="P3473" s="37">
        <v>0</v>
      </c>
      <c r="Q3473" s="37">
        <v>2.65070050954819E-2</v>
      </c>
      <c r="R3473" s="37">
        <v>25</v>
      </c>
      <c r="S3473" s="37">
        <v>1.0868057012557999</v>
      </c>
      <c r="T3473" s="46">
        <v>998.07073974609398</v>
      </c>
      <c r="U3473" s="46">
        <v>10.3676252365112</v>
      </c>
      <c r="V3473" s="13"/>
      <c r="W3473" s="13"/>
      <c r="X3473" s="13"/>
      <c r="Y3473" s="13"/>
      <c r="Z3473" s="13"/>
      <c r="AA3473" s="13"/>
    </row>
    <row r="3474" spans="1:27" ht="15.75" customHeight="1" x14ac:dyDescent="0.2">
      <c r="A3474" s="13"/>
      <c r="B3474" s="37" t="str">
        <f>"CRS25WT72M21520"</f>
        <v>CRS25WT72M21520</v>
      </c>
      <c r="C3474" s="38">
        <v>45933</v>
      </c>
      <c r="D3474" s="37" t="s">
        <v>1077</v>
      </c>
      <c r="E3474" s="37" t="s">
        <v>62</v>
      </c>
      <c r="F3474" s="37">
        <v>220</v>
      </c>
      <c r="G3474" s="37">
        <v>4</v>
      </c>
      <c r="H3474" s="37">
        <v>220.72952270507801</v>
      </c>
      <c r="I3474" s="37">
        <v>5.4995994567871103</v>
      </c>
      <c r="J3474" s="37">
        <v>49.320194244384801</v>
      </c>
      <c r="K3474" s="37">
        <v>5.32765865325928</v>
      </c>
      <c r="L3474" s="37">
        <v>41.430866241455099</v>
      </c>
      <c r="M3474" s="37">
        <v>0.81377547979354903</v>
      </c>
      <c r="N3474" s="37">
        <v>10.738483428955099</v>
      </c>
      <c r="O3474" s="37">
        <v>0</v>
      </c>
      <c r="P3474" s="37">
        <v>0</v>
      </c>
      <c r="Q3474" s="37">
        <v>1.20560172945261E-2</v>
      </c>
      <c r="R3474" s="37">
        <v>25</v>
      </c>
      <c r="S3474" s="37">
        <v>1.0915268659591699</v>
      </c>
      <c r="T3474" s="46">
        <v>1001.08966064453</v>
      </c>
      <c r="U3474" s="46">
        <v>10.074501991271999</v>
      </c>
      <c r="V3474" s="13"/>
      <c r="W3474" s="13"/>
      <c r="X3474" s="13"/>
      <c r="Y3474" s="13"/>
      <c r="Z3474" s="13"/>
      <c r="AA3474" s="13"/>
    </row>
    <row r="3475" spans="1:27" ht="15.75" customHeight="1" x14ac:dyDescent="0.2">
      <c r="A3475" s="13"/>
      <c r="B3475" s="37" t="str">
        <f>"CRS25WT72M21521"</f>
        <v>CRS25WT72M21521</v>
      </c>
      <c r="C3475" s="38">
        <v>45933</v>
      </c>
      <c r="D3475" s="37" t="s">
        <v>1078</v>
      </c>
      <c r="E3475" s="37" t="s">
        <v>62</v>
      </c>
      <c r="F3475" s="37">
        <v>220</v>
      </c>
      <c r="G3475" s="37">
        <v>4</v>
      </c>
      <c r="H3475" s="37">
        <v>220.95126342773401</v>
      </c>
      <c r="I3475" s="37">
        <v>5.55338382720947</v>
      </c>
      <c r="J3475" s="37">
        <v>49.151268005371101</v>
      </c>
      <c r="K3475" s="37">
        <v>5.3432908058166504</v>
      </c>
      <c r="L3475" s="37">
        <v>41.351158142089801</v>
      </c>
      <c r="M3475" s="37">
        <v>0.80947619676589999</v>
      </c>
      <c r="N3475" s="37">
        <v>10.749270439147899</v>
      </c>
      <c r="O3475" s="37">
        <v>0</v>
      </c>
      <c r="P3475" s="37">
        <v>0</v>
      </c>
      <c r="Q3475" s="37">
        <v>1.63516849279404E-2</v>
      </c>
      <c r="R3475" s="37">
        <v>25</v>
      </c>
      <c r="S3475" s="37">
        <v>1.0582749843597401</v>
      </c>
      <c r="T3475" s="46">
        <v>997.90728759765602</v>
      </c>
      <c r="U3475" s="46">
        <v>10.2733917236328</v>
      </c>
      <c r="V3475" s="13"/>
      <c r="W3475" s="13"/>
      <c r="X3475" s="13"/>
      <c r="Y3475" s="13"/>
      <c r="Z3475" s="13"/>
      <c r="AA3475" s="13"/>
    </row>
    <row r="3476" spans="1:27" ht="15.75" customHeight="1" x14ac:dyDescent="0.2">
      <c r="A3476" s="13"/>
      <c r="B3476" s="37" t="str">
        <f>"CRS25WT72M21522"</f>
        <v>CRS25WT72M21522</v>
      </c>
      <c r="C3476" s="38">
        <v>45936</v>
      </c>
      <c r="D3476" s="37" t="s">
        <v>1079</v>
      </c>
      <c r="E3476" s="37" t="s">
        <v>62</v>
      </c>
      <c r="F3476" s="37">
        <v>219</v>
      </c>
      <c r="G3476" s="37">
        <v>4</v>
      </c>
      <c r="H3476" s="37">
        <v>219.79237365722699</v>
      </c>
      <c r="I3476" s="37">
        <v>5.26881647109985</v>
      </c>
      <c r="J3476" s="37">
        <v>50.093376159667997</v>
      </c>
      <c r="K3476" s="37">
        <v>5.2129602432251003</v>
      </c>
      <c r="L3476" s="37">
        <v>42.162677764892599</v>
      </c>
      <c r="M3476" s="37">
        <v>0.83275884389877297</v>
      </c>
      <c r="N3476" s="37">
        <v>10.6928911209106</v>
      </c>
      <c r="O3476" s="37">
        <v>0</v>
      </c>
      <c r="P3476" s="37">
        <v>0</v>
      </c>
      <c r="Q3476" s="37">
        <v>1.6348896548152001E-2</v>
      </c>
      <c r="R3476" s="37">
        <v>25</v>
      </c>
      <c r="S3476" s="37">
        <v>1.09066021442413</v>
      </c>
      <c r="T3476" s="46">
        <v>1019.74914550781</v>
      </c>
      <c r="U3476" s="46">
        <v>11.1900367736816</v>
      </c>
      <c r="V3476" s="13"/>
      <c r="W3476" s="13"/>
      <c r="X3476" s="13"/>
      <c r="Y3476" s="13"/>
      <c r="Z3476" s="13"/>
      <c r="AA3476" s="13"/>
    </row>
    <row r="3477" spans="1:27" ht="15.75" customHeight="1" x14ac:dyDescent="0.2">
      <c r="A3477" s="13"/>
      <c r="B3477" s="37" t="str">
        <f>"CRS25WT72M21523"</f>
        <v>CRS25WT72M21523</v>
      </c>
      <c r="C3477" s="38">
        <v>45936</v>
      </c>
      <c r="D3477" s="37" t="s">
        <v>1080</v>
      </c>
      <c r="E3477" s="37" t="s">
        <v>62</v>
      </c>
      <c r="F3477" s="37">
        <v>219</v>
      </c>
      <c r="G3477" s="37">
        <v>4</v>
      </c>
      <c r="H3477" s="37">
        <v>219.78250122070301</v>
      </c>
      <c r="I3477" s="37">
        <v>5.1087141036987296</v>
      </c>
      <c r="J3477" s="37">
        <v>50.052127838134801</v>
      </c>
      <c r="K3477" s="37">
        <v>5.2238488197326696</v>
      </c>
      <c r="L3477" s="37">
        <v>42.072906494140597</v>
      </c>
      <c r="M3477" s="37">
        <v>0.85952591896057096</v>
      </c>
      <c r="N3477" s="37">
        <v>10.692410469055201</v>
      </c>
      <c r="O3477" s="37">
        <v>0</v>
      </c>
      <c r="P3477" s="37">
        <v>0</v>
      </c>
      <c r="Q3477" s="37">
        <v>3.0793612822890299E-2</v>
      </c>
      <c r="R3477" s="37">
        <v>25</v>
      </c>
      <c r="S3477" s="37">
        <v>1.11003005504608</v>
      </c>
      <c r="T3477" s="46">
        <v>1017.37591552734</v>
      </c>
      <c r="U3477" s="46">
        <v>11.1420383453369</v>
      </c>
      <c r="V3477" s="13"/>
      <c r="W3477" s="13"/>
      <c r="X3477" s="13"/>
      <c r="Y3477" s="13"/>
      <c r="Z3477" s="13"/>
      <c r="AA3477" s="13"/>
    </row>
    <row r="3478" spans="1:27" ht="15.75" customHeight="1" x14ac:dyDescent="0.2">
      <c r="A3478" s="13"/>
      <c r="B3478" s="37" t="str">
        <f>"CRS25WT72M21524"</f>
        <v>CRS25WT72M21524</v>
      </c>
      <c r="C3478" s="38">
        <v>45936</v>
      </c>
      <c r="D3478" s="37" t="s">
        <v>1081</v>
      </c>
      <c r="E3478" s="37" t="s">
        <v>62</v>
      </c>
      <c r="F3478" s="37">
        <v>220</v>
      </c>
      <c r="G3478" s="37">
        <v>4</v>
      </c>
      <c r="H3478" s="37">
        <v>220.05647277832</v>
      </c>
      <c r="I3478" s="37">
        <v>5.1793236732482901</v>
      </c>
      <c r="J3478" s="37">
        <v>50.04296875</v>
      </c>
      <c r="K3478" s="37">
        <v>5.21468162536621</v>
      </c>
      <c r="L3478" s="37">
        <v>42.1994018554687</v>
      </c>
      <c r="M3478" s="37">
        <v>0.84902018308639504</v>
      </c>
      <c r="N3478" s="37">
        <v>10.7057390213013</v>
      </c>
      <c r="O3478" s="37">
        <v>0</v>
      </c>
      <c r="P3478" s="37">
        <v>0</v>
      </c>
      <c r="Q3478" s="37">
        <v>2.2658787667751298E-2</v>
      </c>
      <c r="R3478" s="37">
        <v>25</v>
      </c>
      <c r="S3478" s="37">
        <v>1.09988081455231</v>
      </c>
      <c r="T3478" s="46">
        <v>1022.46417236328</v>
      </c>
      <c r="U3478" s="46">
        <v>11.2344923019409</v>
      </c>
      <c r="V3478" s="13"/>
      <c r="W3478" s="13"/>
      <c r="X3478" s="13"/>
      <c r="Y3478" s="13"/>
      <c r="Z3478" s="13"/>
      <c r="AA3478" s="13"/>
    </row>
    <row r="3479" spans="1:27" ht="15.75" customHeight="1" x14ac:dyDescent="0.2">
      <c r="A3479" s="13"/>
      <c r="B3479" s="37" t="str">
        <f>"CRS25WT72M21525"</f>
        <v>CRS25WT72M21525</v>
      </c>
      <c r="C3479" s="38">
        <v>45936</v>
      </c>
      <c r="D3479" s="37" t="s">
        <v>1082</v>
      </c>
      <c r="E3479" s="37" t="s">
        <v>62</v>
      </c>
      <c r="F3479" s="37">
        <v>219</v>
      </c>
      <c r="G3479" s="37">
        <v>4</v>
      </c>
      <c r="H3479" s="37">
        <v>219.89608764648401</v>
      </c>
      <c r="I3479" s="37">
        <v>5.1983370780944798</v>
      </c>
      <c r="J3479" s="37">
        <v>50.033195495605497</v>
      </c>
      <c r="K3479" s="37">
        <v>5.2268023490905797</v>
      </c>
      <c r="L3479" s="37">
        <v>42.070865631103501</v>
      </c>
      <c r="M3479" s="37">
        <v>0.84546339511871305</v>
      </c>
      <c r="N3479" s="37">
        <v>10.6979370117187</v>
      </c>
      <c r="O3479" s="37">
        <v>0</v>
      </c>
      <c r="P3479" s="37">
        <v>0</v>
      </c>
      <c r="Q3479" s="37">
        <v>4.30952310562134E-2</v>
      </c>
      <c r="R3479" s="37">
        <v>25</v>
      </c>
      <c r="S3479" s="37">
        <v>1.0974717140197801</v>
      </c>
      <c r="T3479" s="46">
        <v>1015.52197265625</v>
      </c>
      <c r="U3479" s="46">
        <v>11.040823936462401</v>
      </c>
      <c r="V3479" s="13"/>
      <c r="W3479" s="13"/>
      <c r="X3479" s="13"/>
      <c r="Y3479" s="13"/>
      <c r="Z3479" s="13"/>
      <c r="AA3479" s="13"/>
    </row>
    <row r="3480" spans="1:27" ht="15.75" customHeight="1" x14ac:dyDescent="0.2">
      <c r="A3480" s="13"/>
      <c r="B3480" s="37" t="str">
        <f>"CRS25WT72M21526"</f>
        <v>CRS25WT72M21526</v>
      </c>
      <c r="C3480" s="38">
        <v>45936</v>
      </c>
      <c r="D3480" s="37" t="s">
        <v>1083</v>
      </c>
      <c r="E3480" s="37" t="s">
        <v>62</v>
      </c>
      <c r="F3480" s="37">
        <v>219</v>
      </c>
      <c r="G3480" s="37">
        <v>4</v>
      </c>
      <c r="H3480" s="37">
        <v>219.196044921875</v>
      </c>
      <c r="I3480" s="37">
        <v>5.1264133453369096</v>
      </c>
      <c r="J3480" s="37">
        <v>50.093448638916001</v>
      </c>
      <c r="K3480" s="37">
        <v>5.2013344764709499</v>
      </c>
      <c r="L3480" s="37">
        <v>42.1422729492188</v>
      </c>
      <c r="M3480" s="37">
        <v>0.85356807708740201</v>
      </c>
      <c r="N3480" s="37">
        <v>10.6638793945312</v>
      </c>
      <c r="O3480" s="37">
        <v>0</v>
      </c>
      <c r="P3480" s="37">
        <v>0</v>
      </c>
      <c r="Q3480" s="37">
        <v>3.0322458595037498E-2</v>
      </c>
      <c r="R3480" s="37">
        <v>25</v>
      </c>
      <c r="S3480" s="37">
        <v>1.1047227382659901</v>
      </c>
      <c r="T3480" s="46">
        <v>1021.15051269531</v>
      </c>
      <c r="U3480" s="46">
        <v>11.0768947601318</v>
      </c>
      <c r="V3480" s="13"/>
      <c r="W3480" s="13"/>
      <c r="X3480" s="13"/>
      <c r="Y3480" s="13"/>
      <c r="Z3480" s="13"/>
      <c r="AA3480" s="13"/>
    </row>
    <row r="3481" spans="1:27" ht="15.75" customHeight="1" x14ac:dyDescent="0.2">
      <c r="A3481" s="13"/>
      <c r="B3481" s="37" t="str">
        <f>"CRS25WT72M21527"</f>
        <v>CRS25WT72M21527</v>
      </c>
      <c r="C3481" s="38">
        <v>45936</v>
      </c>
      <c r="D3481" s="37" t="s">
        <v>1084</v>
      </c>
      <c r="E3481" s="37" t="s">
        <v>62</v>
      </c>
      <c r="F3481" s="37">
        <v>223</v>
      </c>
      <c r="G3481" s="37">
        <v>4</v>
      </c>
      <c r="H3481" s="37">
        <v>223.59352111816401</v>
      </c>
      <c r="I3481" s="37">
        <v>5.1025252342224103</v>
      </c>
      <c r="J3481" s="37">
        <v>49.8277397155762</v>
      </c>
      <c r="K3481" s="37">
        <v>5.3374667167663601</v>
      </c>
      <c r="L3481" s="37">
        <v>41.891319274902301</v>
      </c>
      <c r="M3481" s="37">
        <v>0.87943321466445901</v>
      </c>
      <c r="N3481" s="37">
        <v>10.8778162002563</v>
      </c>
      <c r="O3481" s="37">
        <v>0</v>
      </c>
      <c r="P3481" s="37">
        <v>0</v>
      </c>
      <c r="Q3481" s="37">
        <v>4.7946423292159999E-2</v>
      </c>
      <c r="R3481" s="37">
        <v>25</v>
      </c>
      <c r="S3481" s="37">
        <v>1.1006121635437001</v>
      </c>
      <c r="T3481" s="46">
        <v>1000.24328613281</v>
      </c>
      <c r="U3481" s="46">
        <v>11.391787528991699</v>
      </c>
      <c r="V3481" s="13"/>
      <c r="W3481" s="13"/>
      <c r="X3481" s="13"/>
      <c r="Y3481" s="13"/>
      <c r="Z3481" s="13"/>
      <c r="AA3481" s="13"/>
    </row>
    <row r="3482" spans="1:27" ht="15.75" customHeight="1" x14ac:dyDescent="0.2">
      <c r="A3482" s="13"/>
      <c r="B3482" s="37" t="str">
        <f>"CRS25WT72M21528"</f>
        <v>CRS25WT72M21528</v>
      </c>
      <c r="C3482" s="38">
        <v>45936</v>
      </c>
      <c r="D3482" s="37" t="s">
        <v>1085</v>
      </c>
      <c r="E3482" s="37" t="s">
        <v>62</v>
      </c>
      <c r="F3482" s="37">
        <v>216</v>
      </c>
      <c r="G3482" s="37">
        <v>4</v>
      </c>
      <c r="H3482" s="37">
        <v>216.85444641113301</v>
      </c>
      <c r="I3482" s="37">
        <v>5.2055745124816903</v>
      </c>
      <c r="J3482" s="37">
        <v>49.9856147766113</v>
      </c>
      <c r="K3482" s="37">
        <v>5.1963367462158203</v>
      </c>
      <c r="L3482" s="37">
        <v>41.732173919677699</v>
      </c>
      <c r="M3482" s="37">
        <v>0.83340215682983398</v>
      </c>
      <c r="N3482" s="37">
        <v>10.5499610900879</v>
      </c>
      <c r="O3482" s="37">
        <v>0</v>
      </c>
      <c r="P3482" s="37">
        <v>0</v>
      </c>
      <c r="Q3482" s="37">
        <v>3.9634253829717601E-2</v>
      </c>
      <c r="R3482" s="37">
        <v>25</v>
      </c>
      <c r="S3482" s="37">
        <v>1.1586717367172199</v>
      </c>
      <c r="T3482" s="46">
        <v>1018.72918701172</v>
      </c>
      <c r="U3482" s="46">
        <v>11.214006423950201</v>
      </c>
      <c r="V3482" s="13"/>
      <c r="W3482" s="13"/>
      <c r="X3482" s="13"/>
      <c r="Y3482" s="13"/>
      <c r="Z3482" s="13"/>
      <c r="AA3482" s="13"/>
    </row>
    <row r="3483" spans="1:27" ht="15.75" customHeight="1" x14ac:dyDescent="0.2">
      <c r="A3483" s="13"/>
      <c r="B3483" s="37" t="str">
        <f>"CRS25WT72M21529"</f>
        <v>CRS25WT72M21529</v>
      </c>
      <c r="C3483" s="38">
        <v>45933</v>
      </c>
      <c r="D3483" s="37" t="s">
        <v>1086</v>
      </c>
      <c r="E3483" s="37" t="s">
        <v>62</v>
      </c>
      <c r="F3483" s="37">
        <v>213</v>
      </c>
      <c r="G3483" s="37">
        <v>4</v>
      </c>
      <c r="H3483" s="37">
        <v>213.94064331054699</v>
      </c>
      <c r="I3483" s="37">
        <v>5.5893139839172399</v>
      </c>
      <c r="J3483" s="37">
        <v>49.3620796203613</v>
      </c>
      <c r="K3483" s="37">
        <v>5.2619142532348597</v>
      </c>
      <c r="L3483" s="37">
        <v>40.658329010009801</v>
      </c>
      <c r="M3483" s="37">
        <v>0.77542775869369496</v>
      </c>
      <c r="N3483" s="37">
        <v>10.4082040786743</v>
      </c>
      <c r="O3483" s="37">
        <v>0</v>
      </c>
      <c r="P3483" s="37">
        <v>0</v>
      </c>
      <c r="Q3483" s="37">
        <v>1.0803725570440299E-2</v>
      </c>
      <c r="R3483" s="37">
        <v>25</v>
      </c>
      <c r="S3483" s="37">
        <v>1.20566141605377</v>
      </c>
      <c r="T3483" s="46">
        <v>1003.56115722656</v>
      </c>
      <c r="U3483" s="46">
        <v>9.2515792846679705</v>
      </c>
      <c r="V3483" s="13"/>
      <c r="W3483" s="13"/>
      <c r="X3483" s="13"/>
      <c r="Y3483" s="13"/>
      <c r="Z3483" s="13"/>
      <c r="AA3483" s="13"/>
    </row>
    <row r="3484" spans="1:27" ht="15.75" customHeight="1" x14ac:dyDescent="0.2">
      <c r="A3484" s="13"/>
      <c r="B3484" s="37" t="str">
        <f>"CRS25WT72M21530"</f>
        <v>CRS25WT72M21530</v>
      </c>
      <c r="C3484" s="38">
        <v>45933</v>
      </c>
      <c r="D3484" s="37" t="s">
        <v>1087</v>
      </c>
      <c r="E3484" s="37" t="s">
        <v>62</v>
      </c>
      <c r="F3484" s="37">
        <v>216</v>
      </c>
      <c r="G3484" s="37">
        <v>4</v>
      </c>
      <c r="H3484" s="37">
        <v>216.07859802246099</v>
      </c>
      <c r="I3484" s="37">
        <v>5.7724442481994602</v>
      </c>
      <c r="J3484" s="37">
        <v>49.135177612304702</v>
      </c>
      <c r="K3484" s="37">
        <v>5.3518919944763201</v>
      </c>
      <c r="L3484" s="37">
        <v>40.3742485046387</v>
      </c>
      <c r="M3484" s="37">
        <v>0.761832475662231</v>
      </c>
      <c r="N3484" s="37">
        <v>10.5122156143188</v>
      </c>
      <c r="O3484" s="37">
        <v>0</v>
      </c>
      <c r="P3484" s="37">
        <v>0</v>
      </c>
      <c r="Q3484" s="37">
        <v>1.0813496075570601E-2</v>
      </c>
      <c r="R3484" s="37">
        <v>25</v>
      </c>
      <c r="S3484" s="37">
        <v>1.2038586139678999</v>
      </c>
      <c r="T3484" s="46">
        <v>991.13195800781295</v>
      </c>
      <c r="U3484" s="46">
        <v>8.31128025054932</v>
      </c>
      <c r="V3484" s="13"/>
      <c r="W3484" s="13"/>
      <c r="X3484" s="13"/>
      <c r="Y3484" s="13"/>
      <c r="Z3484" s="13"/>
      <c r="AA3484" s="13"/>
    </row>
    <row r="3485" spans="1:27" ht="15.75" customHeight="1" x14ac:dyDescent="0.2">
      <c r="A3485" s="13"/>
      <c r="B3485" s="37" t="str">
        <f>"CRS25WT72M21531"</f>
        <v>CRS25WT72M21531</v>
      </c>
      <c r="C3485" s="38">
        <v>45933</v>
      </c>
      <c r="D3485" s="37" t="s">
        <v>1088</v>
      </c>
      <c r="E3485" s="37" t="s">
        <v>62</v>
      </c>
      <c r="F3485" s="37">
        <v>219</v>
      </c>
      <c r="G3485" s="37">
        <v>4</v>
      </c>
      <c r="H3485" s="37">
        <v>219.19190979003901</v>
      </c>
      <c r="I3485" s="37">
        <v>5.4023947715759304</v>
      </c>
      <c r="J3485" s="37">
        <v>49.4735298156738</v>
      </c>
      <c r="K3485" s="37">
        <v>5.2790880203247097</v>
      </c>
      <c r="L3485" s="37">
        <v>41.520790100097699</v>
      </c>
      <c r="M3485" s="37">
        <v>0.82009714841842696</v>
      </c>
      <c r="N3485" s="37">
        <v>10.663678169250501</v>
      </c>
      <c r="O3485" s="37">
        <v>0</v>
      </c>
      <c r="P3485" s="37">
        <v>0</v>
      </c>
      <c r="Q3485" s="37">
        <v>1.4126751571893701E-2</v>
      </c>
      <c r="R3485" s="37">
        <v>25</v>
      </c>
      <c r="S3485" s="37">
        <v>1.1435362100601201</v>
      </c>
      <c r="T3485" s="46">
        <v>1018.58746337891</v>
      </c>
      <c r="U3485" s="46">
        <v>10.6135702133179</v>
      </c>
      <c r="V3485" s="13"/>
      <c r="W3485" s="13"/>
      <c r="X3485" s="13"/>
      <c r="Y3485" s="13"/>
      <c r="Z3485" s="13"/>
      <c r="AA3485" s="13"/>
    </row>
    <row r="3486" spans="1:27" ht="15.75" customHeight="1" x14ac:dyDescent="0.2">
      <c r="A3486" s="13"/>
      <c r="B3486" s="37" t="str">
        <f>"CRS25WT72M21532"</f>
        <v>CRS25WT72M21532</v>
      </c>
      <c r="C3486" s="38">
        <v>45933</v>
      </c>
      <c r="D3486" s="37" t="s">
        <v>1089</v>
      </c>
      <c r="E3486" s="37" t="s">
        <v>62</v>
      </c>
      <c r="F3486" s="37">
        <v>217</v>
      </c>
      <c r="G3486" s="37">
        <v>4</v>
      </c>
      <c r="H3486" s="37">
        <v>217.69981384277301</v>
      </c>
      <c r="I3486" s="37">
        <v>5.4567055702209499</v>
      </c>
      <c r="J3486" s="37">
        <v>49.404922485351598</v>
      </c>
      <c r="K3486" s="37">
        <v>5.2889709472656303</v>
      </c>
      <c r="L3486" s="37">
        <v>41.161090850830099</v>
      </c>
      <c r="M3486" s="37">
        <v>0.80752748250961304</v>
      </c>
      <c r="N3486" s="37">
        <v>10.591088294982899</v>
      </c>
      <c r="O3486" s="37">
        <v>0</v>
      </c>
      <c r="P3486" s="37">
        <v>0</v>
      </c>
      <c r="Q3486" s="37">
        <v>1.6429809853434601E-2</v>
      </c>
      <c r="R3486" s="37">
        <v>25</v>
      </c>
      <c r="S3486" s="37">
        <v>1.1296149492263801</v>
      </c>
      <c r="T3486" s="46">
        <v>1001.55053710938</v>
      </c>
      <c r="U3486" s="46">
        <v>9.9563112258911097</v>
      </c>
      <c r="V3486" s="13"/>
      <c r="W3486" s="13"/>
      <c r="X3486" s="13"/>
      <c r="Y3486" s="13"/>
      <c r="Z3486" s="13"/>
      <c r="AA3486" s="13"/>
    </row>
    <row r="3487" spans="1:27" ht="15.75" customHeight="1" x14ac:dyDescent="0.2">
      <c r="A3487" s="13"/>
      <c r="B3487" s="37" t="str">
        <f>"CRS25WT72M21533"</f>
        <v>CRS25WT72M21533</v>
      </c>
      <c r="C3487" s="38">
        <v>45936</v>
      </c>
      <c r="D3487" s="37" t="s">
        <v>1090</v>
      </c>
      <c r="E3487" s="37" t="s">
        <v>62</v>
      </c>
      <c r="F3487" s="37">
        <v>224</v>
      </c>
      <c r="G3487" s="37">
        <v>4</v>
      </c>
      <c r="H3487" s="37">
        <v>224.25395202636699</v>
      </c>
      <c r="I3487" s="37">
        <v>5.2309422492981001</v>
      </c>
      <c r="J3487" s="37">
        <v>50.033584594726598</v>
      </c>
      <c r="K3487" s="37">
        <v>5.3290939331054696</v>
      </c>
      <c r="L3487" s="37">
        <v>42.081066131591797</v>
      </c>
      <c r="M3487" s="37">
        <v>0.85683768987655595</v>
      </c>
      <c r="N3487" s="37">
        <v>10.9099464416504</v>
      </c>
      <c r="O3487" s="37">
        <v>0</v>
      </c>
      <c r="P3487" s="37">
        <v>0</v>
      </c>
      <c r="Q3487" s="37">
        <v>2.31755375862122E-2</v>
      </c>
      <c r="R3487" s="37">
        <v>25</v>
      </c>
      <c r="S3487" s="37">
        <v>1.1142001152038601</v>
      </c>
      <c r="T3487" s="46">
        <v>1004.46398925781</v>
      </c>
      <c r="U3487" s="46">
        <v>11.350170135498001</v>
      </c>
      <c r="V3487" s="13"/>
      <c r="W3487" s="13"/>
      <c r="X3487" s="13"/>
      <c r="Y3487" s="13"/>
      <c r="Z3487" s="13"/>
      <c r="AA3487" s="13"/>
    </row>
    <row r="3488" spans="1:27" ht="15.75" customHeight="1" x14ac:dyDescent="0.2">
      <c r="A3488" s="13"/>
      <c r="B3488" s="37" t="str">
        <f>"CRS25WT72M21534"</f>
        <v>CRS25WT72M21534</v>
      </c>
      <c r="C3488" s="38">
        <v>45933</v>
      </c>
      <c r="D3488" s="37" t="s">
        <v>1091</v>
      </c>
      <c r="E3488" s="37" t="s">
        <v>62</v>
      </c>
      <c r="F3488" s="37">
        <v>223</v>
      </c>
      <c r="G3488" s="37">
        <v>4</v>
      </c>
      <c r="H3488" s="37">
        <v>223.53775024414099</v>
      </c>
      <c r="I3488" s="37">
        <v>5.3310828208923304</v>
      </c>
      <c r="J3488" s="37">
        <v>49.204540252685497</v>
      </c>
      <c r="K3488" s="37">
        <v>5.4103856086731001</v>
      </c>
      <c r="L3488" s="37">
        <v>41.316413879394503</v>
      </c>
      <c r="M3488" s="37">
        <v>0.85217791795730602</v>
      </c>
      <c r="N3488" s="37">
        <v>10.8751029968262</v>
      </c>
      <c r="O3488" s="37">
        <v>0</v>
      </c>
      <c r="P3488" s="37">
        <v>0</v>
      </c>
      <c r="Q3488" s="37">
        <v>1.60316880792379E-2</v>
      </c>
      <c r="R3488" s="37">
        <v>25</v>
      </c>
      <c r="S3488" s="37">
        <v>1.0928771495819101</v>
      </c>
      <c r="T3488" s="46">
        <v>990.31207275390602</v>
      </c>
      <c r="U3488" s="46">
        <v>10.3425750732422</v>
      </c>
      <c r="V3488" s="13"/>
      <c r="W3488" s="13"/>
      <c r="X3488" s="13"/>
      <c r="Y3488" s="13"/>
      <c r="Z3488" s="13"/>
      <c r="AA3488" s="13"/>
    </row>
    <row r="3489" spans="1:27" ht="15.75" customHeight="1" x14ac:dyDescent="0.2">
      <c r="A3489" s="13"/>
      <c r="B3489" s="37" t="str">
        <f>"CRS25WT72M21535"</f>
        <v>CRS25WT72M21535</v>
      </c>
      <c r="C3489" s="38">
        <v>45936</v>
      </c>
      <c r="D3489" s="37" t="s">
        <v>1092</v>
      </c>
      <c r="E3489" s="37" t="s">
        <v>62</v>
      </c>
      <c r="F3489" s="37">
        <v>218</v>
      </c>
      <c r="G3489" s="37">
        <v>4</v>
      </c>
      <c r="H3489" s="37">
        <v>218.17175292968699</v>
      </c>
      <c r="I3489" s="37">
        <v>5.1908674240112296</v>
      </c>
      <c r="J3489" s="37">
        <v>50.0247802734375</v>
      </c>
      <c r="K3489" s="37">
        <v>5.2062668800354004</v>
      </c>
      <c r="L3489" s="37">
        <v>41.905597686767599</v>
      </c>
      <c r="M3489" s="37">
        <v>0.84018206596374501</v>
      </c>
      <c r="N3489" s="37">
        <v>10.6140480041504</v>
      </c>
      <c r="O3489" s="37">
        <v>0</v>
      </c>
      <c r="P3489" s="37">
        <v>0</v>
      </c>
      <c r="Q3489" s="37">
        <v>6.0476347804069498E-2</v>
      </c>
      <c r="R3489" s="37">
        <v>25</v>
      </c>
      <c r="S3489" s="37">
        <v>1.1439915895462001</v>
      </c>
      <c r="T3489" s="46">
        <v>1020.51177978516</v>
      </c>
      <c r="U3489" s="46">
        <v>11.268567085266101</v>
      </c>
      <c r="V3489" s="13"/>
      <c r="W3489" s="13"/>
      <c r="X3489" s="13"/>
      <c r="Y3489" s="13"/>
      <c r="Z3489" s="13"/>
      <c r="AA3489" s="13"/>
    </row>
    <row r="3490" spans="1:27" ht="15.75" customHeight="1" x14ac:dyDescent="0.2">
      <c r="A3490" s="13"/>
      <c r="B3490" s="37" t="str">
        <f>"CRS25WT72M21536"</f>
        <v>CRS25WT72M21536</v>
      </c>
      <c r="C3490" s="38">
        <v>45936</v>
      </c>
      <c r="D3490" s="37" t="s">
        <v>848</v>
      </c>
      <c r="E3490" s="37" t="s">
        <v>62</v>
      </c>
      <c r="F3490" s="37">
        <v>222</v>
      </c>
      <c r="G3490" s="37">
        <v>4</v>
      </c>
      <c r="H3490" s="37">
        <v>222.10614013671901</v>
      </c>
      <c r="I3490" s="37">
        <v>5.2311582565307599</v>
      </c>
      <c r="J3490" s="37">
        <v>50.042076110839801</v>
      </c>
      <c r="K3490" s="37">
        <v>5.2617268562316903</v>
      </c>
      <c r="L3490" s="37">
        <v>42.211643218994098</v>
      </c>
      <c r="M3490" s="37">
        <v>0.84845221042633101</v>
      </c>
      <c r="N3490" s="37">
        <v>10.8054552078247</v>
      </c>
      <c r="O3490" s="37">
        <v>0</v>
      </c>
      <c r="P3490" s="37">
        <v>0</v>
      </c>
      <c r="Q3490" s="37">
        <v>3.5967417061328902E-2</v>
      </c>
      <c r="R3490" s="37">
        <v>25</v>
      </c>
      <c r="S3490" s="37">
        <v>1.0929628610611</v>
      </c>
      <c r="T3490" s="37">
        <v>1015.94812011719</v>
      </c>
      <c r="U3490" s="37">
        <v>11.1326713562012</v>
      </c>
      <c r="V3490" s="13"/>
      <c r="W3490" s="13"/>
      <c r="X3490" s="13"/>
      <c r="Y3490" s="13"/>
      <c r="Z3490" s="13"/>
      <c r="AA3490" s="13"/>
    </row>
    <row r="3491" spans="1:27" ht="15.75" customHeight="1" x14ac:dyDescent="0.2">
      <c r="A3491" s="13"/>
      <c r="B3491" s="37" t="str">
        <f>"CRS25WT72M21537"</f>
        <v>CRS25WT72M21537</v>
      </c>
      <c r="C3491" s="38">
        <v>45936</v>
      </c>
      <c r="D3491" s="37" t="s">
        <v>1093</v>
      </c>
      <c r="E3491" s="37" t="s">
        <v>62</v>
      </c>
      <c r="F3491" s="37">
        <v>218</v>
      </c>
      <c r="G3491" s="37">
        <v>4</v>
      </c>
      <c r="H3491" s="37">
        <v>218.44418334960901</v>
      </c>
      <c r="I3491" s="37">
        <v>5.15464210510254</v>
      </c>
      <c r="J3491" s="37">
        <v>50.070590972900398</v>
      </c>
      <c r="K3491" s="37">
        <v>5.1930470466613796</v>
      </c>
      <c r="L3491" s="37">
        <v>42.064743041992202</v>
      </c>
      <c r="M3491" s="37">
        <v>0.84636801481247004</v>
      </c>
      <c r="N3491" s="37">
        <v>10.627301216125501</v>
      </c>
      <c r="O3491" s="37">
        <v>0</v>
      </c>
      <c r="P3491" s="37">
        <v>0</v>
      </c>
      <c r="Q3491" s="37">
        <v>3.6006972193717998E-2</v>
      </c>
      <c r="R3491" s="37">
        <v>25</v>
      </c>
      <c r="S3491" s="37">
        <v>1.12857830524445</v>
      </c>
      <c r="T3491" s="37">
        <v>1025.47619628906</v>
      </c>
      <c r="U3491" s="37">
        <v>11.2824382781982</v>
      </c>
      <c r="V3491" s="13"/>
      <c r="W3491" s="13"/>
      <c r="X3491" s="13"/>
      <c r="Y3491" s="13"/>
      <c r="Z3491" s="13"/>
      <c r="AA3491" s="13"/>
    </row>
    <row r="3492" spans="1:27" ht="15.75" customHeight="1" x14ac:dyDescent="0.2">
      <c r="A3492" s="13"/>
      <c r="B3492" s="37" t="str">
        <f>"CRS25WT72M21538"</f>
        <v>CRS25WT72M21538</v>
      </c>
      <c r="C3492" s="38">
        <v>45936</v>
      </c>
      <c r="D3492" s="37" t="s">
        <v>1094</v>
      </c>
      <c r="E3492" s="37" t="s">
        <v>62</v>
      </c>
      <c r="F3492" s="37">
        <v>221</v>
      </c>
      <c r="G3492" s="37">
        <v>4</v>
      </c>
      <c r="H3492" s="37">
        <v>221.93460083007801</v>
      </c>
      <c r="I3492" s="37">
        <v>5.1002531051635698</v>
      </c>
      <c r="J3492" s="37">
        <v>50.124366760253899</v>
      </c>
      <c r="K3492" s="37">
        <v>5.2459983825683603</v>
      </c>
      <c r="L3492" s="37">
        <v>42.305500030517599</v>
      </c>
      <c r="M3492" s="37">
        <v>0.86812925338745095</v>
      </c>
      <c r="N3492" s="37">
        <v>10.7971105575562</v>
      </c>
      <c r="O3492" s="37">
        <v>0</v>
      </c>
      <c r="P3492" s="37">
        <v>0</v>
      </c>
      <c r="Q3492" s="37">
        <v>3.78174595534801E-2</v>
      </c>
      <c r="R3492" s="37">
        <v>25</v>
      </c>
      <c r="S3492" s="37">
        <v>1.0781874656677199</v>
      </c>
      <c r="T3492" s="37">
        <v>1015.13775634766</v>
      </c>
      <c r="U3492" s="37">
        <v>11.104677200317401</v>
      </c>
      <c r="V3492" s="13"/>
      <c r="W3492" s="13"/>
      <c r="X3492" s="13"/>
      <c r="Y3492" s="13"/>
      <c r="Z3492" s="13"/>
      <c r="AA3492" s="13"/>
    </row>
    <row r="3493" spans="1:27" ht="15.75" customHeight="1" x14ac:dyDescent="0.2">
      <c r="A3493" s="13"/>
      <c r="B3493" s="37" t="str">
        <f>"CRS25WT72M21539"</f>
        <v>CRS25WT72M21539</v>
      </c>
      <c r="C3493" s="38">
        <v>45936</v>
      </c>
      <c r="D3493" s="37" t="s">
        <v>1095</v>
      </c>
      <c r="E3493" s="37" t="s">
        <v>62</v>
      </c>
      <c r="F3493" s="37">
        <v>220</v>
      </c>
      <c r="G3493" s="37">
        <v>4</v>
      </c>
      <c r="H3493" s="37">
        <v>220.546142578125</v>
      </c>
      <c r="I3493" s="37">
        <v>5.0991778373718297</v>
      </c>
      <c r="J3493" s="37">
        <v>50.2046089172363</v>
      </c>
      <c r="K3493" s="37">
        <v>5.2458157539367702</v>
      </c>
      <c r="L3493" s="37">
        <v>42.042301177978501</v>
      </c>
      <c r="M3493" s="37">
        <v>0.86150085926055897</v>
      </c>
      <c r="N3493" s="37">
        <v>10.729561805725099</v>
      </c>
      <c r="O3493" s="37">
        <v>0</v>
      </c>
      <c r="P3493" s="37">
        <v>0</v>
      </c>
      <c r="Q3493" s="37">
        <v>2.7782775461673698E-2</v>
      </c>
      <c r="R3493" s="37">
        <v>25</v>
      </c>
      <c r="S3493" s="37">
        <v>1.1324547529220601</v>
      </c>
      <c r="T3493" s="37">
        <v>1015.44360351562</v>
      </c>
      <c r="U3493" s="37">
        <v>10.9457750320435</v>
      </c>
      <c r="V3493" s="13"/>
      <c r="W3493" s="13"/>
      <c r="X3493" s="13"/>
      <c r="Y3493" s="13"/>
      <c r="Z3493" s="13"/>
      <c r="AA3493" s="13"/>
    </row>
    <row r="3494" spans="1:27" ht="15.75" customHeight="1" x14ac:dyDescent="0.2">
      <c r="A3494" s="13"/>
      <c r="B3494" s="37" t="str">
        <f>"CRS25WT72M21540"</f>
        <v>CRS25WT72M21540</v>
      </c>
      <c r="C3494" s="38">
        <v>45936</v>
      </c>
      <c r="D3494" s="37" t="s">
        <v>1096</v>
      </c>
      <c r="E3494" s="37" t="s">
        <v>62</v>
      </c>
      <c r="F3494" s="37">
        <v>218</v>
      </c>
      <c r="G3494" s="37">
        <v>4</v>
      </c>
      <c r="H3494" s="37">
        <v>218.58375549316401</v>
      </c>
      <c r="I3494" s="37">
        <v>5.2602815628051802</v>
      </c>
      <c r="J3494" s="37">
        <v>50.106472015380902</v>
      </c>
      <c r="K3494" s="37">
        <v>5.1858010292053196</v>
      </c>
      <c r="L3494" s="37">
        <v>42.150436401367202</v>
      </c>
      <c r="M3494" s="37">
        <v>0.82930648326873802</v>
      </c>
      <c r="N3494" s="37">
        <v>10.634091377258301</v>
      </c>
      <c r="O3494" s="37">
        <v>0</v>
      </c>
      <c r="P3494" s="37">
        <v>0</v>
      </c>
      <c r="Q3494" s="37">
        <v>5.1269154995679897E-2</v>
      </c>
      <c r="R3494" s="37">
        <v>25</v>
      </c>
      <c r="S3494" s="37">
        <v>1.0326796770095801</v>
      </c>
      <c r="T3494" s="37">
        <v>1026.15319824219</v>
      </c>
      <c r="U3494" s="37">
        <v>11.212975502014199</v>
      </c>
      <c r="V3494" s="13"/>
      <c r="W3494" s="13"/>
      <c r="X3494" s="13"/>
      <c r="Y3494" s="13"/>
      <c r="Z3494" s="13"/>
      <c r="AA3494" s="13"/>
    </row>
    <row r="3495" spans="1:27" ht="15.75" customHeight="1" x14ac:dyDescent="0.2">
      <c r="A3495" s="13"/>
      <c r="B3495" s="37" t="str">
        <f>"CRS25WT72M21541"</f>
        <v>CRS25WT72M21541</v>
      </c>
      <c r="C3495" s="38">
        <v>45936</v>
      </c>
      <c r="D3495" s="37" t="s">
        <v>1097</v>
      </c>
      <c r="E3495" s="37" t="s">
        <v>62</v>
      </c>
      <c r="F3495" s="37">
        <v>219</v>
      </c>
      <c r="G3495" s="37">
        <v>4</v>
      </c>
      <c r="H3495" s="37">
        <v>219.06637573242199</v>
      </c>
      <c r="I3495" s="37">
        <v>5.2139835357665998</v>
      </c>
      <c r="J3495" s="37">
        <v>50.127960205078097</v>
      </c>
      <c r="K3495" s="37">
        <v>5.2015309333801296</v>
      </c>
      <c r="L3495" s="37">
        <v>42.115749359130902</v>
      </c>
      <c r="M3495" s="37">
        <v>0.83815824985504195</v>
      </c>
      <c r="N3495" s="37">
        <v>10.6575708389282</v>
      </c>
      <c r="O3495" s="37">
        <v>0</v>
      </c>
      <c r="P3495" s="37">
        <v>0</v>
      </c>
      <c r="Q3495" s="37">
        <v>3.6031726747751201E-2</v>
      </c>
      <c r="R3495" s="37">
        <v>25</v>
      </c>
      <c r="S3495" s="37">
        <v>1.1060332059860201</v>
      </c>
      <c r="T3495" s="37">
        <v>1023.16229248047</v>
      </c>
      <c r="U3495" s="37">
        <v>10.9995775222778</v>
      </c>
      <c r="V3495" s="13"/>
      <c r="W3495" s="13"/>
      <c r="X3495" s="13"/>
      <c r="Y3495" s="13"/>
      <c r="Z3495" s="13"/>
      <c r="AA3495" s="13"/>
    </row>
    <row r="3496" spans="1:27" ht="15.75" customHeight="1" x14ac:dyDescent="0.2">
      <c r="A3496" s="13"/>
      <c r="B3496" s="37" t="str">
        <f>"CRS25WT72M21542"</f>
        <v>CRS25WT72M21542</v>
      </c>
      <c r="C3496" s="38">
        <v>45936</v>
      </c>
      <c r="D3496" s="37" t="s">
        <v>1098</v>
      </c>
      <c r="E3496" s="37" t="s">
        <v>62</v>
      </c>
      <c r="F3496" s="37">
        <v>224</v>
      </c>
      <c r="G3496" s="37">
        <v>4</v>
      </c>
      <c r="H3496" s="37">
        <v>224.33929443359401</v>
      </c>
      <c r="I3496" s="37">
        <v>5.2209672927856401</v>
      </c>
      <c r="J3496" s="37">
        <v>50.027462005615199</v>
      </c>
      <c r="K3496" s="37">
        <v>5.3425192832946804</v>
      </c>
      <c r="L3496" s="37">
        <v>41.991291046142599</v>
      </c>
      <c r="M3496" s="37">
        <v>0.85890650749206499</v>
      </c>
      <c r="N3496" s="37">
        <v>10.914098739624</v>
      </c>
      <c r="O3496" s="37">
        <v>0</v>
      </c>
      <c r="P3496" s="37">
        <v>0</v>
      </c>
      <c r="Q3496" s="37">
        <v>2.44444720447063E-2</v>
      </c>
      <c r="R3496" s="37">
        <v>25</v>
      </c>
      <c r="S3496" s="37">
        <v>0.97296309471130404</v>
      </c>
      <c r="T3496" s="37">
        <v>1001.48345947266</v>
      </c>
      <c r="U3496" s="37">
        <v>11.13134765625</v>
      </c>
      <c r="V3496" s="13"/>
      <c r="W3496" s="13"/>
      <c r="X3496" s="13"/>
      <c r="Y3496" s="13"/>
      <c r="Z3496" s="13"/>
      <c r="AA3496" s="13"/>
    </row>
    <row r="3497" spans="1:27" ht="15.75" customHeight="1" x14ac:dyDescent="0.2">
      <c r="A3497" s="13"/>
      <c r="B3497" s="37" t="str">
        <f>"CRS25WT72M21543"</f>
        <v>CRS25WT72M21543</v>
      </c>
      <c r="C3497" s="38">
        <v>45936</v>
      </c>
      <c r="D3497" s="37" t="s">
        <v>1099</v>
      </c>
      <c r="E3497" s="37" t="s">
        <v>62</v>
      </c>
      <c r="F3497" s="37">
        <v>224</v>
      </c>
      <c r="G3497" s="37">
        <v>4</v>
      </c>
      <c r="H3497" s="37">
        <v>224.45422363281301</v>
      </c>
      <c r="I3497" s="37">
        <v>5.0824851989746103</v>
      </c>
      <c r="J3497" s="37">
        <v>50.023895263671903</v>
      </c>
      <c r="K3497" s="37">
        <v>5.3323016166687003</v>
      </c>
      <c r="L3497" s="37">
        <v>42.093307495117202</v>
      </c>
      <c r="M3497" s="37">
        <v>0.88282406330108598</v>
      </c>
      <c r="N3497" s="37">
        <v>10.919690132141101</v>
      </c>
      <c r="O3497" s="37">
        <v>0</v>
      </c>
      <c r="P3497" s="37">
        <v>0</v>
      </c>
      <c r="Q3497" s="37">
        <v>2.6031740009784698E-2</v>
      </c>
      <c r="R3497" s="37">
        <v>25</v>
      </c>
      <c r="S3497" s="37">
        <v>1.1207015514373799</v>
      </c>
      <c r="T3497" s="37">
        <v>1006.14819335938</v>
      </c>
      <c r="U3497" s="37">
        <v>11.2109127044678</v>
      </c>
      <c r="V3497" s="13"/>
      <c r="W3497" s="13"/>
      <c r="X3497" s="13"/>
      <c r="Y3497" s="13"/>
      <c r="Z3497" s="13"/>
      <c r="AA3497" s="13"/>
    </row>
    <row r="3498" spans="1:27" ht="15.75" customHeight="1" x14ac:dyDescent="0.2">
      <c r="A3498" s="13"/>
      <c r="B3498" s="37" t="str">
        <f>"CRS25WT72M21544"</f>
        <v>CRS25WT72M21544</v>
      </c>
      <c r="C3498" s="38">
        <v>45936</v>
      </c>
      <c r="D3498" s="37" t="s">
        <v>1100</v>
      </c>
      <c r="E3498" s="37" t="s">
        <v>62</v>
      </c>
      <c r="F3498" s="37">
        <v>220</v>
      </c>
      <c r="G3498" s="37">
        <v>4</v>
      </c>
      <c r="H3498" s="37">
        <v>220.183837890625</v>
      </c>
      <c r="I3498" s="37">
        <v>5.1036548614501998</v>
      </c>
      <c r="J3498" s="37">
        <v>50.1038818359375</v>
      </c>
      <c r="K3498" s="37">
        <v>5.2468733787536603</v>
      </c>
      <c r="L3498" s="37">
        <v>41.964767456054702</v>
      </c>
      <c r="M3498" s="37">
        <v>0.86105871200561501</v>
      </c>
      <c r="N3498" s="37">
        <v>10.7119359970093</v>
      </c>
      <c r="O3498" s="37">
        <v>0</v>
      </c>
      <c r="P3498" s="37">
        <v>0</v>
      </c>
      <c r="Q3498" s="37">
        <v>1.6111576929688499E-2</v>
      </c>
      <c r="R3498" s="37">
        <v>25</v>
      </c>
      <c r="S3498" s="37">
        <v>1.13949275016785</v>
      </c>
      <c r="T3498" s="37">
        <v>1010.4853515625</v>
      </c>
      <c r="U3498" s="37">
        <v>11.157279968261699</v>
      </c>
      <c r="V3498" s="13"/>
      <c r="W3498" s="13"/>
      <c r="X3498" s="13"/>
      <c r="Y3498" s="13"/>
      <c r="Z3498" s="13"/>
      <c r="AA3498" s="13"/>
    </row>
    <row r="3499" spans="1:27" ht="15.75" customHeight="1" x14ac:dyDescent="0.2">
      <c r="A3499" s="13"/>
      <c r="B3499" s="37" t="str">
        <f>"CRS25WT72M21545"</f>
        <v>CRS25WT72M21545</v>
      </c>
      <c r="C3499" s="38">
        <v>45936</v>
      </c>
      <c r="D3499" s="37" t="s">
        <v>1101</v>
      </c>
      <c r="E3499" s="37" t="s">
        <v>62</v>
      </c>
      <c r="F3499" s="37">
        <v>221</v>
      </c>
      <c r="G3499" s="37">
        <v>4</v>
      </c>
      <c r="H3499" s="37">
        <v>221.54365539550801</v>
      </c>
      <c r="I3499" s="37">
        <v>5.2127456665039098</v>
      </c>
      <c r="J3499" s="37">
        <v>50.08935546875</v>
      </c>
      <c r="K3499" s="37">
        <v>5.26188087463379</v>
      </c>
      <c r="L3499" s="37">
        <v>42.103507995605497</v>
      </c>
      <c r="M3499" s="37">
        <v>0.848491191864014</v>
      </c>
      <c r="N3499" s="37">
        <v>10.7780904769897</v>
      </c>
      <c r="O3499" s="37">
        <v>0</v>
      </c>
      <c r="P3499" s="37">
        <v>0</v>
      </c>
      <c r="Q3499" s="37">
        <v>1.60316880792379E-2</v>
      </c>
      <c r="R3499" s="37">
        <v>25</v>
      </c>
      <c r="S3499" s="37">
        <v>1.1140288114547701</v>
      </c>
      <c r="T3499" s="37">
        <v>1013.23254394531</v>
      </c>
      <c r="U3499" s="37">
        <v>11.191029548645</v>
      </c>
      <c r="V3499" s="13"/>
      <c r="W3499" s="13"/>
      <c r="X3499" s="13"/>
      <c r="Y3499" s="13"/>
      <c r="Z3499" s="13"/>
      <c r="AA3499" s="13"/>
    </row>
    <row r="3500" spans="1:27" ht="15.75" customHeight="1" x14ac:dyDescent="0.2">
      <c r="A3500" s="13"/>
      <c r="B3500" s="37" t="str">
        <f>"CRS25WT72M21546"</f>
        <v>CRS25WT72M21546</v>
      </c>
      <c r="C3500" s="38">
        <v>45936</v>
      </c>
      <c r="D3500" s="37" t="s">
        <v>1102</v>
      </c>
      <c r="E3500" s="37" t="s">
        <v>62</v>
      </c>
      <c r="F3500" s="37">
        <v>220</v>
      </c>
      <c r="G3500" s="37">
        <v>4</v>
      </c>
      <c r="H3500" s="37">
        <v>220.80255126953099</v>
      </c>
      <c r="I3500" s="37">
        <v>5.1126031875610298</v>
      </c>
      <c r="J3500" s="37">
        <v>50.060623168945298</v>
      </c>
      <c r="K3500" s="37">
        <v>5.2491121292114302</v>
      </c>
      <c r="L3500" s="37">
        <v>42.064743041992202</v>
      </c>
      <c r="M3500" s="37">
        <v>0.86271184682846103</v>
      </c>
      <c r="N3500" s="37">
        <v>10.7420358657837</v>
      </c>
      <c r="O3500" s="37">
        <v>0</v>
      </c>
      <c r="P3500" s="37">
        <v>0</v>
      </c>
      <c r="Q3500" s="37">
        <v>2.1270306780934299E-2</v>
      </c>
      <c r="R3500" s="37">
        <v>25</v>
      </c>
      <c r="S3500" s="37">
        <v>1.1193382740020801</v>
      </c>
      <c r="T3500" s="37">
        <v>1013.01727294922</v>
      </c>
      <c r="U3500" s="37">
        <v>11.2742614746094</v>
      </c>
      <c r="V3500" s="13"/>
      <c r="W3500" s="13"/>
      <c r="X3500" s="13"/>
      <c r="Y3500" s="13"/>
      <c r="Z3500" s="13"/>
      <c r="AA3500" s="13"/>
    </row>
    <row r="3501" spans="1:27" ht="15.75" customHeight="1" x14ac:dyDescent="0.2">
      <c r="A3501" s="13"/>
      <c r="B3501" s="37" t="str">
        <f>"CRS25WT72M21547"</f>
        <v>CRS25WT72M21547</v>
      </c>
      <c r="C3501" s="38">
        <v>45936</v>
      </c>
      <c r="D3501" s="37" t="s">
        <v>202</v>
      </c>
      <c r="E3501" s="37" t="s">
        <v>62</v>
      </c>
      <c r="F3501" s="37">
        <v>216</v>
      </c>
      <c r="G3501" s="37">
        <v>4</v>
      </c>
      <c r="H3501" s="37">
        <v>216.96690368652301</v>
      </c>
      <c r="I3501" s="37">
        <v>5.2422943115234402</v>
      </c>
      <c r="J3501" s="37">
        <v>50.137905120849602</v>
      </c>
      <c r="K3501" s="37">
        <v>5.17197561264038</v>
      </c>
      <c r="L3501" s="37">
        <v>41.950489044189503</v>
      </c>
      <c r="M3501" s="37">
        <v>0.82547879219055198</v>
      </c>
      <c r="N3501" s="37">
        <v>10.555432319641101</v>
      </c>
      <c r="O3501" s="37">
        <v>0</v>
      </c>
      <c r="P3501" s="37">
        <v>0</v>
      </c>
      <c r="Q3501" s="37">
        <v>1.6111576929688499E-2</v>
      </c>
      <c r="R3501" s="37">
        <v>25</v>
      </c>
      <c r="S3501" s="37">
        <v>1.1418142318725599</v>
      </c>
      <c r="T3501" s="37">
        <v>1023.82543945312</v>
      </c>
      <c r="U3501" s="37">
        <v>11.2872467041016</v>
      </c>
      <c r="V3501" s="13"/>
      <c r="W3501" s="13"/>
      <c r="X3501" s="13"/>
      <c r="Y3501" s="13"/>
      <c r="Z3501" s="13"/>
      <c r="AA3501" s="13"/>
    </row>
    <row r="3502" spans="1:27" ht="15.75" customHeight="1" x14ac:dyDescent="0.2">
      <c r="A3502" s="13"/>
      <c r="B3502" s="37" t="str">
        <f>"CRS25WT72M21548"</f>
        <v>CRS25WT72M21548</v>
      </c>
      <c r="C3502" s="38">
        <v>45936</v>
      </c>
      <c r="D3502" s="37" t="s">
        <v>1103</v>
      </c>
      <c r="E3502" s="37" t="s">
        <v>62</v>
      </c>
      <c r="F3502" s="37">
        <v>217</v>
      </c>
      <c r="G3502" s="37">
        <v>4</v>
      </c>
      <c r="H3502" s="37">
        <v>217.71109008789099</v>
      </c>
      <c r="I3502" s="37">
        <v>5.2862362861633301</v>
      </c>
      <c r="J3502" s="37">
        <v>50.115371704101598</v>
      </c>
      <c r="K3502" s="37">
        <v>5.2016057968139604</v>
      </c>
      <c r="L3502" s="37">
        <v>41.8545951843262</v>
      </c>
      <c r="M3502" s="37">
        <v>0.821794092655182</v>
      </c>
      <c r="N3502" s="37">
        <v>10.591636657714799</v>
      </c>
      <c r="O3502" s="37">
        <v>0</v>
      </c>
      <c r="P3502" s="37">
        <v>0</v>
      </c>
      <c r="Q3502" s="37">
        <v>1.2281745672226001E-2</v>
      </c>
      <c r="R3502" s="37">
        <v>25</v>
      </c>
      <c r="S3502" s="37">
        <v>1.1466577053070099</v>
      </c>
      <c r="T3502" s="37">
        <v>1021.45629882813</v>
      </c>
      <c r="U3502" s="37">
        <v>11.164558410644499</v>
      </c>
      <c r="V3502" s="13"/>
      <c r="W3502" s="13"/>
      <c r="X3502" s="13"/>
      <c r="Y3502" s="13"/>
      <c r="Z3502" s="13"/>
      <c r="AA3502" s="13"/>
    </row>
    <row r="3503" spans="1:27" ht="15.75" customHeight="1" x14ac:dyDescent="0.2">
      <c r="A3503" s="13"/>
      <c r="B3503" s="37" t="str">
        <f>"CRS25WT72M21549"</f>
        <v>CRS25WT72M21549</v>
      </c>
      <c r="C3503" s="38">
        <v>45936</v>
      </c>
      <c r="D3503" s="37" t="s">
        <v>1104</v>
      </c>
      <c r="E3503" s="37" t="s">
        <v>62</v>
      </c>
      <c r="F3503" s="37">
        <v>220</v>
      </c>
      <c r="G3503" s="37">
        <v>4</v>
      </c>
      <c r="H3503" s="37">
        <v>220.03428649902301</v>
      </c>
      <c r="I3503" s="37">
        <v>5.06325435638428</v>
      </c>
      <c r="J3503" s="37">
        <v>50.007244110107401</v>
      </c>
      <c r="K3503" s="37">
        <v>5.2486686706543004</v>
      </c>
      <c r="L3503" s="37">
        <v>41.921924591064503</v>
      </c>
      <c r="M3503" s="37">
        <v>0.86901581287384</v>
      </c>
      <c r="N3503" s="37">
        <v>10.7046604156494</v>
      </c>
      <c r="O3503" s="37">
        <v>0</v>
      </c>
      <c r="P3503" s="37">
        <v>0</v>
      </c>
      <c r="Q3503" s="37">
        <v>1.4524429105222199E-2</v>
      </c>
      <c r="R3503" s="37">
        <v>25</v>
      </c>
      <c r="S3503" s="37">
        <v>1.0401146411895801</v>
      </c>
      <c r="T3503" s="37">
        <v>1011.19177246094</v>
      </c>
      <c r="U3503" s="37">
        <v>11.2033996582031</v>
      </c>
      <c r="V3503" s="13"/>
      <c r="W3503" s="13"/>
      <c r="X3503" s="13"/>
      <c r="Y3503" s="13"/>
      <c r="Z3503" s="13"/>
      <c r="AA3503" s="13"/>
    </row>
    <row r="3504" spans="1:27" ht="15.75" customHeight="1" x14ac:dyDescent="0.2">
      <c r="A3504" s="13"/>
      <c r="B3504" s="37" t="str">
        <f>"CRS25WT72M21550"</f>
        <v>CRS25WT72M21550</v>
      </c>
      <c r="C3504" s="38">
        <v>45936</v>
      </c>
      <c r="D3504" s="37" t="s">
        <v>1105</v>
      </c>
      <c r="E3504" s="37" t="s">
        <v>62</v>
      </c>
      <c r="F3504" s="37">
        <v>216</v>
      </c>
      <c r="G3504" s="37">
        <v>4</v>
      </c>
      <c r="H3504" s="37">
        <v>216.92706298828099</v>
      </c>
      <c r="I3504" s="37">
        <v>5.2197790145873997</v>
      </c>
      <c r="J3504" s="37">
        <v>50.097190856933601</v>
      </c>
      <c r="K3504" s="37">
        <v>5.1811056137084996</v>
      </c>
      <c r="L3504" s="37">
        <v>41.868873596191399</v>
      </c>
      <c r="M3504" s="37">
        <v>0.82956081628799405</v>
      </c>
      <c r="N3504" s="37">
        <v>10.5534934997559</v>
      </c>
      <c r="O3504" s="37">
        <v>0</v>
      </c>
      <c r="P3504" s="37">
        <v>0</v>
      </c>
      <c r="Q3504" s="37">
        <v>1.31746223196387E-2</v>
      </c>
      <c r="R3504" s="37">
        <v>25</v>
      </c>
      <c r="S3504" s="37">
        <v>1.1568807363510101</v>
      </c>
      <c r="T3504" s="37">
        <v>1026.86791992188</v>
      </c>
      <c r="U3504" s="37">
        <v>11.317355155944799</v>
      </c>
      <c r="V3504" s="13"/>
      <c r="W3504" s="13"/>
      <c r="X3504" s="13"/>
      <c r="Y3504" s="13"/>
      <c r="Z3504" s="13"/>
      <c r="AA3504" s="13"/>
    </row>
    <row r="3505" spans="1:27" ht="15.75" customHeight="1" x14ac:dyDescent="0.2">
      <c r="A3505" s="13"/>
      <c r="B3505" s="37" t="str">
        <f>"CRS25WT72M21551"</f>
        <v>CRS25WT72M21551</v>
      </c>
      <c r="C3505" s="38">
        <v>45936</v>
      </c>
      <c r="D3505" s="37" t="s">
        <v>1106</v>
      </c>
      <c r="E3505" s="37" t="s">
        <v>62</v>
      </c>
      <c r="F3505" s="37">
        <v>218</v>
      </c>
      <c r="G3505" s="37">
        <v>4</v>
      </c>
      <c r="H3505" s="37">
        <v>218.26341247558599</v>
      </c>
      <c r="I3505" s="37">
        <v>5.0351734161376998</v>
      </c>
      <c r="J3505" s="37">
        <v>50.134559631347699</v>
      </c>
      <c r="K3505" s="37">
        <v>5.1764464378356898</v>
      </c>
      <c r="L3505" s="37">
        <v>42.164714813232401</v>
      </c>
      <c r="M3505" s="37">
        <v>0.86462801694869995</v>
      </c>
      <c r="N3505" s="37">
        <v>10.618507385253899</v>
      </c>
      <c r="O3505" s="37">
        <v>0</v>
      </c>
      <c r="P3505" s="37">
        <v>0</v>
      </c>
      <c r="Q3505" s="37">
        <v>2.2858077660203001E-2</v>
      </c>
      <c r="R3505" s="37">
        <v>25</v>
      </c>
      <c r="S3505" s="37">
        <v>1.07329869270325</v>
      </c>
      <c r="T3505" s="37">
        <v>1027.15014648438</v>
      </c>
      <c r="U3505" s="37">
        <v>11.1954126358032</v>
      </c>
      <c r="V3505" s="13"/>
      <c r="W3505" s="13"/>
      <c r="X3505" s="13"/>
      <c r="Y3505" s="13"/>
      <c r="Z3505" s="13"/>
      <c r="AA3505" s="13"/>
    </row>
    <row r="3506" spans="1:27" ht="15.75" customHeight="1" x14ac:dyDescent="0.2">
      <c r="A3506" s="13"/>
      <c r="B3506" s="37" t="str">
        <f>"CRS25WT72M21552"</f>
        <v>CRS25WT72M21552</v>
      </c>
      <c r="C3506" s="38">
        <v>45936</v>
      </c>
      <c r="D3506" s="37" t="s">
        <v>1107</v>
      </c>
      <c r="E3506" s="37" t="s">
        <v>62</v>
      </c>
      <c r="F3506" s="37">
        <v>218</v>
      </c>
      <c r="G3506" s="37">
        <v>4</v>
      </c>
      <c r="H3506" s="37">
        <v>218.76956176757801</v>
      </c>
      <c r="I3506" s="37">
        <v>5.2444005012512198</v>
      </c>
      <c r="J3506" s="37">
        <v>50.0367622375488</v>
      </c>
      <c r="K3506" s="37">
        <v>5.2197704315185502</v>
      </c>
      <c r="L3506" s="37">
        <v>41.911720275878899</v>
      </c>
      <c r="M3506" s="37">
        <v>0.833684742450714</v>
      </c>
      <c r="N3506" s="37">
        <v>10.6431312561035</v>
      </c>
      <c r="O3506" s="37">
        <v>0</v>
      </c>
      <c r="P3506" s="37">
        <v>0</v>
      </c>
      <c r="Q3506" s="37">
        <v>2.9126983135938599E-2</v>
      </c>
      <c r="R3506" s="37">
        <v>25</v>
      </c>
      <c r="S3506" s="37">
        <v>1.1370871067047099</v>
      </c>
      <c r="T3506" s="37">
        <v>1018.06518554688</v>
      </c>
      <c r="U3506" s="37">
        <v>11.2765350341797</v>
      </c>
      <c r="V3506" s="13"/>
      <c r="W3506" s="13"/>
      <c r="X3506" s="13"/>
      <c r="Y3506" s="13"/>
      <c r="Z3506" s="13"/>
      <c r="AA3506" s="13"/>
    </row>
    <row r="3507" spans="1:27" ht="15.75" customHeight="1" x14ac:dyDescent="0.2">
      <c r="A3507" s="13"/>
      <c r="B3507" s="37" t="str">
        <f>"CRS25WT72M21553"</f>
        <v>CRS25WT72M21553</v>
      </c>
      <c r="C3507" s="38">
        <v>45936</v>
      </c>
      <c r="D3507" s="37" t="s">
        <v>1108</v>
      </c>
      <c r="E3507" s="37" t="s">
        <v>62</v>
      </c>
      <c r="F3507" s="37">
        <v>218</v>
      </c>
      <c r="G3507" s="37">
        <v>4</v>
      </c>
      <c r="H3507" s="37">
        <v>218.33908081054699</v>
      </c>
      <c r="I3507" s="37">
        <v>5.2006921768188503</v>
      </c>
      <c r="J3507" s="37">
        <v>49.987979888916001</v>
      </c>
      <c r="K3507" s="37">
        <v>5.2234849929809597</v>
      </c>
      <c r="L3507" s="37">
        <v>41.799503326416001</v>
      </c>
      <c r="M3507" s="37">
        <v>0.83985584974288896</v>
      </c>
      <c r="N3507" s="37">
        <v>10.622188568115201</v>
      </c>
      <c r="O3507" s="37">
        <v>0</v>
      </c>
      <c r="P3507" s="37">
        <v>0</v>
      </c>
      <c r="Q3507" s="37">
        <v>2.6031358167529099E-2</v>
      </c>
      <c r="R3507" s="37">
        <v>25</v>
      </c>
      <c r="S3507" s="37">
        <v>1.1429455280303999</v>
      </c>
      <c r="T3507" s="37">
        <v>1016.16290283203</v>
      </c>
      <c r="U3507" s="37">
        <v>11.417731285095201</v>
      </c>
      <c r="V3507" s="13"/>
      <c r="W3507" s="13"/>
      <c r="X3507" s="13"/>
      <c r="Y3507" s="13"/>
      <c r="Z3507" s="13"/>
      <c r="AA3507" s="13"/>
    </row>
    <row r="3508" spans="1:27" ht="15.75" customHeight="1" x14ac:dyDescent="0.2">
      <c r="A3508" s="13"/>
      <c r="B3508" s="37" t="str">
        <f>"CRS25WT72M21554"</f>
        <v>CRS25WT72M21554</v>
      </c>
      <c r="C3508" s="38">
        <v>45936</v>
      </c>
      <c r="D3508" s="37" t="s">
        <v>1109</v>
      </c>
      <c r="E3508" s="37" t="s">
        <v>62</v>
      </c>
      <c r="F3508" s="37">
        <v>226</v>
      </c>
      <c r="G3508" s="37">
        <v>4</v>
      </c>
      <c r="H3508" s="37">
        <v>226.05148315429699</v>
      </c>
      <c r="I3508" s="37">
        <v>5.2681961059570304</v>
      </c>
      <c r="J3508" s="37">
        <v>49.970603942871101</v>
      </c>
      <c r="K3508" s="37">
        <v>5.3577823638915998</v>
      </c>
      <c r="L3508" s="37">
        <v>42.191242218017599</v>
      </c>
      <c r="M3508" s="37">
        <v>0.85867899656295799</v>
      </c>
      <c r="N3508" s="37">
        <v>10.9973964691162</v>
      </c>
      <c r="O3508" s="37">
        <v>0</v>
      </c>
      <c r="P3508" s="37">
        <v>0</v>
      </c>
      <c r="Q3508" s="37">
        <v>5.9045702219009399E-2</v>
      </c>
      <c r="R3508" s="37">
        <v>25</v>
      </c>
      <c r="S3508" s="37">
        <v>1.01230716705322</v>
      </c>
      <c r="T3508" s="37">
        <v>1002.70635986328</v>
      </c>
      <c r="U3508" s="37">
        <v>11.2863578796387</v>
      </c>
      <c r="V3508" s="13"/>
      <c r="W3508" s="13"/>
      <c r="X3508" s="13"/>
      <c r="Y3508" s="13"/>
      <c r="Z3508" s="13"/>
      <c r="AA3508" s="13"/>
    </row>
    <row r="3509" spans="1:27" ht="15.75" customHeight="1" x14ac:dyDescent="0.2">
      <c r="A3509" s="13"/>
      <c r="B3509" s="37" t="str">
        <f>"CRS25WT72M21555"</f>
        <v>CRS25WT72M21555</v>
      </c>
      <c r="C3509" s="38">
        <v>45936</v>
      </c>
      <c r="D3509" s="37" t="s">
        <v>1110</v>
      </c>
      <c r="E3509" s="37" t="s">
        <v>62</v>
      </c>
      <c r="F3509" s="37">
        <v>219</v>
      </c>
      <c r="G3509" s="37">
        <v>4</v>
      </c>
      <c r="H3509" s="37">
        <v>219.11343383789099</v>
      </c>
      <c r="I3509" s="37">
        <v>5.0457968711853001</v>
      </c>
      <c r="J3509" s="37">
        <v>49.995079040527301</v>
      </c>
      <c r="K3509" s="37">
        <v>5.2208585739135698</v>
      </c>
      <c r="L3509" s="37">
        <v>41.968849182128899</v>
      </c>
      <c r="M3509" s="37">
        <v>0.86858433485031095</v>
      </c>
      <c r="N3509" s="37">
        <v>10.6598606109619</v>
      </c>
      <c r="O3509" s="37">
        <v>0</v>
      </c>
      <c r="P3509" s="37">
        <v>0</v>
      </c>
      <c r="Q3509" s="37">
        <v>5.2142839878797503E-2</v>
      </c>
      <c r="R3509" s="37">
        <v>25</v>
      </c>
      <c r="S3509" s="37">
        <v>1.131014585495</v>
      </c>
      <c r="T3509" s="37">
        <v>1019.79705810547</v>
      </c>
      <c r="U3509" s="37">
        <v>11.175271987915</v>
      </c>
      <c r="V3509" s="13"/>
      <c r="W3509" s="13"/>
      <c r="X3509" s="13"/>
      <c r="Y3509" s="13"/>
      <c r="Z3509" s="13"/>
      <c r="AA3509" s="13"/>
    </row>
    <row r="3510" spans="1:27" ht="15.75" customHeight="1" x14ac:dyDescent="0.2">
      <c r="A3510" s="13"/>
      <c r="B3510" s="37" t="str">
        <f>"CRS25WT72M21556"</f>
        <v>CRS25WT72M21556</v>
      </c>
      <c r="C3510" s="38">
        <v>45936</v>
      </c>
      <c r="D3510" s="37" t="s">
        <v>1111</v>
      </c>
      <c r="E3510" s="37" t="s">
        <v>62</v>
      </c>
      <c r="F3510" s="37">
        <v>220</v>
      </c>
      <c r="G3510" s="37">
        <v>4</v>
      </c>
      <c r="H3510" s="37">
        <v>220.246170043945</v>
      </c>
      <c r="I3510" s="37">
        <v>5.2325010299682599</v>
      </c>
      <c r="J3510" s="37">
        <v>50.034908294677699</v>
      </c>
      <c r="K3510" s="37">
        <v>5.2396974563598597</v>
      </c>
      <c r="L3510" s="37">
        <v>42.034137725830099</v>
      </c>
      <c r="M3510" s="37">
        <v>0.84125167131423895</v>
      </c>
      <c r="N3510" s="37">
        <v>10.714967727661101</v>
      </c>
      <c r="O3510" s="37">
        <v>0</v>
      </c>
      <c r="P3510" s="37">
        <v>0</v>
      </c>
      <c r="Q3510" s="37">
        <v>7.5243070721626296E-2</v>
      </c>
      <c r="R3510" s="37">
        <v>25</v>
      </c>
      <c r="S3510" s="37">
        <v>1.12576031684875</v>
      </c>
      <c r="T3510" s="37">
        <v>1017.55139160156</v>
      </c>
      <c r="U3510" s="37">
        <v>11.3813695907593</v>
      </c>
      <c r="V3510" s="13"/>
      <c r="W3510" s="13"/>
      <c r="X3510" s="13"/>
      <c r="Y3510" s="13"/>
      <c r="Z3510" s="13"/>
      <c r="AA3510" s="13"/>
    </row>
    <row r="3511" spans="1:27" ht="15.75" customHeight="1" x14ac:dyDescent="0.2">
      <c r="A3511" s="13"/>
      <c r="B3511" s="37" t="str">
        <f>"CRS25WT72M21557"</f>
        <v>CRS25WT72M21557</v>
      </c>
      <c r="C3511" s="38">
        <v>45936</v>
      </c>
      <c r="D3511" s="37" t="s">
        <v>1112</v>
      </c>
      <c r="E3511" s="37" t="s">
        <v>62</v>
      </c>
      <c r="F3511" s="37">
        <v>225</v>
      </c>
      <c r="G3511" s="37">
        <v>4</v>
      </c>
      <c r="H3511" s="37">
        <v>225.28726196289099</v>
      </c>
      <c r="I3511" s="37">
        <v>5.0723171234130904</v>
      </c>
      <c r="J3511" s="37">
        <v>50.043136596679702</v>
      </c>
      <c r="K3511" s="37">
        <v>5.3388948440551802</v>
      </c>
      <c r="L3511" s="37">
        <v>42.197360992431598</v>
      </c>
      <c r="M3511" s="37">
        <v>0.88753545284271196</v>
      </c>
      <c r="N3511" s="37">
        <v>10.960217475891101</v>
      </c>
      <c r="O3511" s="37">
        <v>0</v>
      </c>
      <c r="P3511" s="37">
        <v>0</v>
      </c>
      <c r="Q3511" s="37">
        <v>2.2062717005610501E-2</v>
      </c>
      <c r="R3511" s="37">
        <v>25</v>
      </c>
      <c r="S3511" s="37">
        <v>1.07792532444</v>
      </c>
      <c r="T3511" s="37">
        <v>1003.5244140625</v>
      </c>
      <c r="U3511" s="37">
        <v>11.217964172363301</v>
      </c>
      <c r="V3511" s="13"/>
      <c r="W3511" s="13"/>
      <c r="X3511" s="13"/>
      <c r="Y3511" s="13"/>
      <c r="Z3511" s="13"/>
      <c r="AA3511" s="13"/>
    </row>
    <row r="3512" spans="1:27" ht="15.75" customHeight="1" x14ac:dyDescent="0.2">
      <c r="A3512" s="13"/>
      <c r="B3512" s="37" t="str">
        <f>"CRS25WT72M21558"</f>
        <v>CRS25WT72M21558</v>
      </c>
      <c r="C3512" s="38">
        <v>45936</v>
      </c>
      <c r="D3512" s="37" t="s">
        <v>1113</v>
      </c>
      <c r="E3512" s="37" t="s">
        <v>62</v>
      </c>
      <c r="F3512" s="37">
        <v>217</v>
      </c>
      <c r="G3512" s="37">
        <v>4</v>
      </c>
      <c r="H3512" s="37">
        <v>217.27087402343801</v>
      </c>
      <c r="I3512" s="37">
        <v>5.0514774322509801</v>
      </c>
      <c r="J3512" s="37">
        <v>50.133918762207003</v>
      </c>
      <c r="K3512" s="37">
        <v>5.1706714630126998</v>
      </c>
      <c r="L3512" s="37">
        <v>42.019855499267599</v>
      </c>
      <c r="M3512" s="37">
        <v>0.85792917013168302</v>
      </c>
      <c r="N3512" s="37">
        <v>10.5702199935913</v>
      </c>
      <c r="O3512" s="37">
        <v>0</v>
      </c>
      <c r="P3512" s="37">
        <v>0</v>
      </c>
      <c r="Q3512" s="37">
        <v>2.64298096299171E-2</v>
      </c>
      <c r="R3512" s="37">
        <v>25</v>
      </c>
      <c r="S3512" s="37">
        <v>1.1238486766815201</v>
      </c>
      <c r="T3512" s="37">
        <v>1028.43872070312</v>
      </c>
      <c r="U3512" s="37">
        <v>11.302991867065399</v>
      </c>
      <c r="V3512" s="13"/>
      <c r="W3512" s="13"/>
      <c r="X3512" s="13"/>
      <c r="Y3512" s="13"/>
      <c r="Z3512" s="13"/>
      <c r="AA3512" s="13"/>
    </row>
    <row r="3513" spans="1:27" ht="15.75" customHeight="1" x14ac:dyDescent="0.2">
      <c r="A3513" s="13"/>
      <c r="B3513" s="37" t="str">
        <f>"CRS25WT72M21559"</f>
        <v>CRS25WT72M21559</v>
      </c>
      <c r="C3513" s="38">
        <v>45936</v>
      </c>
      <c r="D3513" s="37" t="s">
        <v>708</v>
      </c>
      <c r="E3513" s="37" t="s">
        <v>62</v>
      </c>
      <c r="F3513" s="37">
        <v>225</v>
      </c>
      <c r="G3513" s="37">
        <v>4</v>
      </c>
      <c r="H3513" s="37">
        <v>225.998458862305</v>
      </c>
      <c r="I3513" s="37">
        <v>5.1155481338501003</v>
      </c>
      <c r="J3513" s="37">
        <v>50.009838104247997</v>
      </c>
      <c r="K3513" s="37">
        <v>5.35756158828735</v>
      </c>
      <c r="L3513" s="37">
        <v>42.183078765869098</v>
      </c>
      <c r="M3513" s="37">
        <v>0.88340091705322299</v>
      </c>
      <c r="N3513" s="37">
        <v>10.9948167800903</v>
      </c>
      <c r="O3513" s="37">
        <v>0</v>
      </c>
      <c r="P3513" s="37">
        <v>0</v>
      </c>
      <c r="Q3513" s="37">
        <v>3.2063469290733303E-2</v>
      </c>
      <c r="R3513" s="37">
        <v>25</v>
      </c>
      <c r="S3513" s="37">
        <v>1.08434402942657</v>
      </c>
      <c r="T3513" s="37">
        <v>1002.30474853516</v>
      </c>
      <c r="U3513" s="37">
        <v>11.4120683670044</v>
      </c>
      <c r="V3513" s="13"/>
      <c r="W3513" s="13"/>
      <c r="X3513" s="13"/>
      <c r="Y3513" s="13"/>
      <c r="Z3513" s="13"/>
      <c r="AA3513" s="13"/>
    </row>
    <row r="3514" spans="1:27" ht="15.75" customHeight="1" x14ac:dyDescent="0.2">
      <c r="A3514" s="13"/>
      <c r="B3514" s="37" t="str">
        <f>"CRS25WT72M21560"</f>
        <v>CRS25WT72M21560</v>
      </c>
      <c r="C3514" s="38">
        <v>45936</v>
      </c>
      <c r="D3514" s="37" t="s">
        <v>1114</v>
      </c>
      <c r="E3514" s="37" t="s">
        <v>62</v>
      </c>
      <c r="F3514" s="37">
        <v>221</v>
      </c>
      <c r="G3514" s="37">
        <v>4</v>
      </c>
      <c r="H3514" s="37">
        <v>221.13198852539099</v>
      </c>
      <c r="I3514" s="37">
        <v>5.1671380996704102</v>
      </c>
      <c r="J3514" s="37">
        <v>50.092319488525398</v>
      </c>
      <c r="K3514" s="37">
        <v>5.23687744140625</v>
      </c>
      <c r="L3514" s="37">
        <v>42.225925445556598</v>
      </c>
      <c r="M3514" s="37">
        <v>0.85433924198150601</v>
      </c>
      <c r="N3514" s="37">
        <v>10.758063316345201</v>
      </c>
      <c r="O3514" s="37">
        <v>0</v>
      </c>
      <c r="P3514" s="37">
        <v>0</v>
      </c>
      <c r="Q3514" s="37">
        <v>3.9523776620626498E-2</v>
      </c>
      <c r="R3514" s="37">
        <v>25</v>
      </c>
      <c r="S3514" s="37">
        <v>1.10698413848877</v>
      </c>
      <c r="T3514" s="37">
        <v>1017.27215576172</v>
      </c>
      <c r="U3514" s="37">
        <v>11.040077209472701</v>
      </c>
      <c r="V3514" s="13"/>
      <c r="W3514" s="13"/>
      <c r="X3514" s="13"/>
      <c r="Y3514" s="13"/>
      <c r="Z3514" s="13"/>
      <c r="AA3514" s="13"/>
    </row>
    <row r="3515" spans="1:27" ht="15.75" customHeight="1" x14ac:dyDescent="0.2">
      <c r="A3515" s="13"/>
      <c r="B3515" s="37" t="str">
        <f>"CRS25WT72M21561"</f>
        <v>CRS25WT72M21561</v>
      </c>
      <c r="C3515" s="38">
        <v>45936</v>
      </c>
      <c r="D3515" s="37" t="s">
        <v>1115</v>
      </c>
      <c r="E3515" s="37" t="s">
        <v>62</v>
      </c>
      <c r="F3515" s="37">
        <v>218</v>
      </c>
      <c r="G3515" s="37">
        <v>4</v>
      </c>
      <c r="H3515" s="37">
        <v>218.736251831055</v>
      </c>
      <c r="I3515" s="37">
        <v>5.1974000930786097</v>
      </c>
      <c r="J3515" s="37">
        <v>50.118003845214801</v>
      </c>
      <c r="K3515" s="37">
        <v>5.1989817619323704</v>
      </c>
      <c r="L3515" s="37">
        <v>42.072906494140597</v>
      </c>
      <c r="M3515" s="37">
        <v>0.83973228931427002</v>
      </c>
      <c r="N3515" s="37">
        <v>10.641510963439901</v>
      </c>
      <c r="O3515" s="37">
        <v>0</v>
      </c>
      <c r="P3515" s="37">
        <v>0</v>
      </c>
      <c r="Q3515" s="37">
        <v>3.5406745970249197E-2</v>
      </c>
      <c r="R3515" s="37">
        <v>25</v>
      </c>
      <c r="S3515" s="37">
        <v>1.1397804021835301</v>
      </c>
      <c r="T3515" s="37">
        <v>1024.0078125</v>
      </c>
      <c r="U3515" s="37">
        <v>11.178667068481399</v>
      </c>
      <c r="V3515" s="13"/>
      <c r="W3515" s="13"/>
      <c r="X3515" s="13"/>
      <c r="Y3515" s="13"/>
      <c r="Z3515" s="13"/>
      <c r="AA3515" s="13"/>
    </row>
    <row r="3516" spans="1:27" ht="15.75" customHeight="1" x14ac:dyDescent="0.2">
      <c r="A3516" s="13"/>
      <c r="B3516" s="37" t="str">
        <f>"CRS25WT72M21562"</f>
        <v>CRS25WT72M21562</v>
      </c>
      <c r="C3516" s="38">
        <v>45936</v>
      </c>
      <c r="D3516" s="37" t="s">
        <v>1116</v>
      </c>
      <c r="E3516" s="37" t="s">
        <v>62</v>
      </c>
      <c r="F3516" s="37">
        <v>218</v>
      </c>
      <c r="G3516" s="37">
        <v>4</v>
      </c>
      <c r="H3516" s="37">
        <v>218.409744262695</v>
      </c>
      <c r="I3516" s="37">
        <v>5.0339732170104998</v>
      </c>
      <c r="J3516" s="37">
        <v>50.116508483886697</v>
      </c>
      <c r="K3516" s="37">
        <v>5.1761603355407697</v>
      </c>
      <c r="L3516" s="37">
        <v>42.195320129394503</v>
      </c>
      <c r="M3516" s="37">
        <v>0.86572569608688399</v>
      </c>
      <c r="N3516" s="37">
        <v>10.6256265640259</v>
      </c>
      <c r="O3516" s="37">
        <v>0</v>
      </c>
      <c r="P3516" s="37">
        <v>0</v>
      </c>
      <c r="Q3516" s="37">
        <v>3.8095064461231197E-2</v>
      </c>
      <c r="R3516" s="37">
        <v>25</v>
      </c>
      <c r="S3516" s="37">
        <v>1.0547064542770399</v>
      </c>
      <c r="T3516" s="37">
        <v>1026.02868652344</v>
      </c>
      <c r="U3516" s="37">
        <v>11.2559099197388</v>
      </c>
      <c r="V3516" s="13"/>
      <c r="W3516" s="13"/>
      <c r="X3516" s="13"/>
      <c r="Y3516" s="13"/>
      <c r="Z3516" s="13"/>
      <c r="AA3516" s="13"/>
    </row>
    <row r="3517" spans="1:27" ht="15.75" customHeight="1" x14ac:dyDescent="0.2">
      <c r="A3517" s="13"/>
      <c r="B3517" s="37" t="str">
        <f>"CRS25WT72M21563"</f>
        <v>CRS25WT72M21563</v>
      </c>
      <c r="C3517" s="38">
        <v>45936</v>
      </c>
      <c r="D3517" s="37" t="s">
        <v>1117</v>
      </c>
      <c r="E3517" s="37" t="s">
        <v>62</v>
      </c>
      <c r="F3517" s="37">
        <v>218</v>
      </c>
      <c r="G3517" s="37">
        <v>4</v>
      </c>
      <c r="H3517" s="37">
        <v>218.72047424316401</v>
      </c>
      <c r="I3517" s="37">
        <v>5.2305889129638699</v>
      </c>
      <c r="J3517" s="37">
        <v>50.199054718017599</v>
      </c>
      <c r="K3517" s="37">
        <v>5.1892952919006303</v>
      </c>
      <c r="L3517" s="37">
        <v>42.148395538330099</v>
      </c>
      <c r="M3517" s="37">
        <v>0.832996785640717</v>
      </c>
      <c r="N3517" s="37">
        <v>10.640743255615201</v>
      </c>
      <c r="O3517" s="37">
        <v>0</v>
      </c>
      <c r="P3517" s="37">
        <v>0</v>
      </c>
      <c r="Q3517" s="37">
        <v>3.5406745970249197E-2</v>
      </c>
      <c r="R3517" s="37">
        <v>25</v>
      </c>
      <c r="S3517" s="37">
        <v>1.14304387569427</v>
      </c>
      <c r="T3517" s="37">
        <v>1025.03454589844</v>
      </c>
      <c r="U3517" s="37">
        <v>11.145052909851101</v>
      </c>
      <c r="V3517" s="13"/>
      <c r="W3517" s="13"/>
      <c r="X3517" s="13"/>
      <c r="Y3517" s="13"/>
      <c r="Z3517" s="13"/>
      <c r="AA3517" s="13"/>
    </row>
    <row r="3518" spans="1:27" ht="15.75" customHeight="1" x14ac:dyDescent="0.2">
      <c r="A3518" s="13"/>
      <c r="B3518" s="37" t="str">
        <f>"CRS25WT72M21564"</f>
        <v>CRS25WT72M21564</v>
      </c>
      <c r="C3518" s="38">
        <v>45936</v>
      </c>
      <c r="D3518" s="37" t="s">
        <v>1118</v>
      </c>
      <c r="E3518" s="37" t="s">
        <v>62</v>
      </c>
      <c r="F3518" s="37">
        <v>216</v>
      </c>
      <c r="G3518" s="37">
        <v>4</v>
      </c>
      <c r="H3518" s="37">
        <v>216.90940856933599</v>
      </c>
      <c r="I3518" s="37">
        <v>5.14957618713379</v>
      </c>
      <c r="J3518" s="37">
        <v>50.204010009765597</v>
      </c>
      <c r="K3518" s="37">
        <v>5.1540613174438503</v>
      </c>
      <c r="L3518" s="37">
        <v>42.0851440429687</v>
      </c>
      <c r="M3518" s="37">
        <v>0.83901262283325195</v>
      </c>
      <c r="N3518" s="37">
        <v>10.552635192871101</v>
      </c>
      <c r="O3518" s="37">
        <v>0</v>
      </c>
      <c r="P3518" s="37">
        <v>0</v>
      </c>
      <c r="Q3518" s="37">
        <v>3.5396501421928399E-2</v>
      </c>
      <c r="R3518" s="37">
        <v>25</v>
      </c>
      <c r="S3518" s="37">
        <v>1.1640158891677901</v>
      </c>
      <c r="T3518" s="37">
        <v>1030.98889160156</v>
      </c>
      <c r="U3518" s="37">
        <v>10.9725961685181</v>
      </c>
      <c r="V3518" s="13"/>
      <c r="W3518" s="13"/>
      <c r="X3518" s="13"/>
      <c r="Y3518" s="13"/>
      <c r="Z3518" s="13"/>
      <c r="AA3518" s="13"/>
    </row>
    <row r="3519" spans="1:27" ht="15.75" customHeight="1" x14ac:dyDescent="0.2">
      <c r="A3519" s="13"/>
      <c r="B3519" s="37" t="str">
        <f>"CRS25WT72M21565"</f>
        <v>CRS25WT72M21565</v>
      </c>
      <c r="C3519" s="38">
        <v>45936</v>
      </c>
      <c r="D3519" s="37" t="s">
        <v>1119</v>
      </c>
      <c r="E3519" s="37" t="s">
        <v>62</v>
      </c>
      <c r="F3519" s="37">
        <v>226</v>
      </c>
      <c r="G3519" s="37">
        <v>4</v>
      </c>
      <c r="H3519" s="37">
        <v>226.151123046875</v>
      </c>
      <c r="I3519" s="37">
        <v>5.2332792282104501</v>
      </c>
      <c r="J3519" s="37">
        <v>50.011745452880902</v>
      </c>
      <c r="K3519" s="37">
        <v>5.35522365570068</v>
      </c>
      <c r="L3519" s="37">
        <v>42.230007171630902</v>
      </c>
      <c r="M3519" s="37">
        <v>0.86407774686813399</v>
      </c>
      <c r="N3519" s="37">
        <v>11.0022439956665</v>
      </c>
      <c r="O3519" s="37">
        <v>0</v>
      </c>
      <c r="P3519" s="37">
        <v>0</v>
      </c>
      <c r="Q3519" s="37">
        <v>2.58829351514578E-2</v>
      </c>
      <c r="R3519" s="37">
        <v>25</v>
      </c>
      <c r="S3519" s="37">
        <v>1.0924444198608401</v>
      </c>
      <c r="T3519" s="37">
        <v>1005.17950439453</v>
      </c>
      <c r="U3519" s="37">
        <v>11.387728691101101</v>
      </c>
      <c r="V3519" s="13"/>
      <c r="W3519" s="13"/>
      <c r="X3519" s="13"/>
      <c r="Y3519" s="13"/>
      <c r="Z3519" s="13"/>
      <c r="AA3519" s="13"/>
    </row>
    <row r="3520" spans="1:27" ht="15.75" customHeight="1" x14ac:dyDescent="0.2">
      <c r="A3520" s="13"/>
      <c r="B3520" s="37" t="str">
        <f>"CRS25WT72M21566"</f>
        <v>CRS25WT72M21566</v>
      </c>
      <c r="C3520" s="38">
        <v>45936</v>
      </c>
      <c r="D3520" s="37" t="s">
        <v>1120</v>
      </c>
      <c r="E3520" s="37" t="s">
        <v>62</v>
      </c>
      <c r="F3520" s="37">
        <v>219</v>
      </c>
      <c r="G3520" s="37">
        <v>4</v>
      </c>
      <c r="H3520" s="37">
        <v>219.67204284668</v>
      </c>
      <c r="I3520" s="37">
        <v>5.1020016670227104</v>
      </c>
      <c r="J3520" s="37">
        <v>50.131355285644503</v>
      </c>
      <c r="K3520" s="37">
        <v>5.1965274810790998</v>
      </c>
      <c r="L3520" s="37">
        <v>42.272853851318402</v>
      </c>
      <c r="M3520" s="37">
        <v>0.85886466503143299</v>
      </c>
      <c r="N3520" s="37">
        <v>10.6870365142822</v>
      </c>
      <c r="O3520" s="37">
        <v>0</v>
      </c>
      <c r="P3520" s="37">
        <v>0</v>
      </c>
      <c r="Q3520" s="37">
        <v>9.7300842404365498E-2</v>
      </c>
      <c r="R3520" s="37">
        <v>25</v>
      </c>
      <c r="S3520" s="37">
        <v>1.1163341999053999</v>
      </c>
      <c r="T3520" s="37">
        <v>1025.89331054688</v>
      </c>
      <c r="U3520" s="37">
        <v>11.140724182128899</v>
      </c>
      <c r="V3520" s="13"/>
      <c r="W3520" s="13"/>
      <c r="X3520" s="13"/>
      <c r="Y3520" s="13"/>
      <c r="Z3520" s="13"/>
      <c r="AA3520" s="13"/>
    </row>
    <row r="3521" spans="1:27" ht="15.75" customHeight="1" x14ac:dyDescent="0.2">
      <c r="A3521" s="13"/>
      <c r="B3521" s="37" t="str">
        <f>"CRS25WT72M21567"</f>
        <v>CRS25WT72M21567</v>
      </c>
      <c r="C3521" s="38">
        <v>45936</v>
      </c>
      <c r="D3521" s="37" t="s">
        <v>1121</v>
      </c>
      <c r="E3521" s="37" t="s">
        <v>62</v>
      </c>
      <c r="F3521" s="37">
        <v>227</v>
      </c>
      <c r="G3521" s="37">
        <v>4</v>
      </c>
      <c r="H3521" s="37">
        <v>227.60803222656199</v>
      </c>
      <c r="I3521" s="37">
        <v>5.2427344322204599</v>
      </c>
      <c r="J3521" s="37">
        <v>49.979290008544901</v>
      </c>
      <c r="K3521" s="37">
        <v>5.38425970077515</v>
      </c>
      <c r="L3521" s="37">
        <v>42.272853851318402</v>
      </c>
      <c r="M3521" s="37">
        <v>0.86863964796066295</v>
      </c>
      <c r="N3521" s="37">
        <v>11.073122024536101</v>
      </c>
      <c r="O3521" s="37">
        <v>0</v>
      </c>
      <c r="P3521" s="37">
        <v>0</v>
      </c>
      <c r="Q3521" s="37">
        <v>6.7940346896648393E-2</v>
      </c>
      <c r="R3521" s="37">
        <v>25</v>
      </c>
      <c r="S3521" s="37">
        <v>1.06361472606659</v>
      </c>
      <c r="T3521" s="37">
        <v>1001.38256835938</v>
      </c>
      <c r="U3521" s="37">
        <v>11.208311080932599</v>
      </c>
      <c r="V3521" s="13"/>
      <c r="W3521" s="13"/>
      <c r="X3521" s="13"/>
      <c r="Y3521" s="13"/>
      <c r="Z3521" s="13"/>
      <c r="AA3521" s="13"/>
    </row>
    <row r="3522" spans="1:27" ht="15.75" customHeight="1" x14ac:dyDescent="0.2">
      <c r="A3522" s="13"/>
      <c r="B3522" s="37" t="str">
        <f>"CRS25WT72M21568"</f>
        <v>CRS25WT72M21568</v>
      </c>
      <c r="C3522" s="38">
        <v>45936</v>
      </c>
      <c r="D3522" s="37" t="s">
        <v>1122</v>
      </c>
      <c r="E3522" s="37" t="s">
        <v>62</v>
      </c>
      <c r="F3522" s="37">
        <v>224</v>
      </c>
      <c r="G3522" s="37">
        <v>4</v>
      </c>
      <c r="H3522" s="37">
        <v>224.19346618652301</v>
      </c>
      <c r="I3522" s="37">
        <v>5.2522864341735804</v>
      </c>
      <c r="J3522" s="37">
        <v>50.0127563476562</v>
      </c>
      <c r="K3522" s="37">
        <v>5.3088665008544904</v>
      </c>
      <c r="L3522" s="37">
        <v>42.230007171630902</v>
      </c>
      <c r="M3522" s="37">
        <v>0.85348081588745095</v>
      </c>
      <c r="N3522" s="37">
        <v>10.9070043563843</v>
      </c>
      <c r="O3522" s="37">
        <v>0</v>
      </c>
      <c r="P3522" s="37">
        <v>0</v>
      </c>
      <c r="Q3522" s="37">
        <v>4.3014012277126298E-2</v>
      </c>
      <c r="R3522" s="37">
        <v>25</v>
      </c>
      <c r="S3522" s="37">
        <v>1.0930640697479199</v>
      </c>
      <c r="T3522" s="37">
        <v>1008.564453125</v>
      </c>
      <c r="U3522" s="37">
        <v>11.255969047546399</v>
      </c>
      <c r="V3522" s="13"/>
      <c r="W3522" s="13"/>
      <c r="X3522" s="13"/>
      <c r="Y3522" s="13"/>
      <c r="Z3522" s="13"/>
      <c r="AA3522" s="13"/>
    </row>
    <row r="3523" spans="1:27" ht="15.75" customHeight="1" x14ac:dyDescent="0.2">
      <c r="A3523" s="13"/>
      <c r="B3523" s="37" t="str">
        <f>"CRS25WT72M21569"</f>
        <v>CRS25WT72M21569</v>
      </c>
      <c r="C3523" s="38">
        <v>45936</v>
      </c>
      <c r="D3523" s="37" t="s">
        <v>1123</v>
      </c>
      <c r="E3523" s="37" t="s">
        <v>62</v>
      </c>
      <c r="F3523" s="37">
        <v>226</v>
      </c>
      <c r="G3523" s="37">
        <v>4</v>
      </c>
      <c r="H3523" s="37">
        <v>226.57748413085901</v>
      </c>
      <c r="I3523" s="37">
        <v>5.0495200157165501</v>
      </c>
      <c r="J3523" s="37">
        <v>50.002555847167997</v>
      </c>
      <c r="K3523" s="37">
        <v>5.3684325218200701</v>
      </c>
      <c r="L3523" s="37">
        <v>42.205520629882798</v>
      </c>
      <c r="M3523" s="37">
        <v>0.89737600088119496</v>
      </c>
      <c r="N3523" s="37">
        <v>11.022986412048301</v>
      </c>
      <c r="O3523" s="37">
        <v>0</v>
      </c>
      <c r="P3523" s="37">
        <v>0</v>
      </c>
      <c r="Q3523" s="37">
        <v>7.4602417647838606E-2</v>
      </c>
      <c r="R3523" s="37">
        <v>25</v>
      </c>
      <c r="S3523" s="37">
        <v>1.0151904821395901</v>
      </c>
      <c r="T3523" s="37">
        <v>1007.99896240234</v>
      </c>
      <c r="U3523" s="37">
        <v>11.2766828536987</v>
      </c>
      <c r="V3523" s="13"/>
      <c r="W3523" s="13"/>
      <c r="X3523" s="13"/>
      <c r="Y3523" s="13"/>
      <c r="Z3523" s="13"/>
      <c r="AA3523" s="13"/>
    </row>
    <row r="3524" spans="1:27" ht="15.75" customHeight="1" x14ac:dyDescent="0.2">
      <c r="A3524" s="13"/>
      <c r="B3524" s="37" t="str">
        <f>"CRS25WT72M21570"</f>
        <v>CRS25WT72M21570</v>
      </c>
      <c r="C3524" s="38">
        <v>45936</v>
      </c>
      <c r="D3524" s="37" t="s">
        <v>1124</v>
      </c>
      <c r="E3524" s="37" t="s">
        <v>62</v>
      </c>
      <c r="F3524" s="37">
        <v>219</v>
      </c>
      <c r="G3524" s="37">
        <v>4</v>
      </c>
      <c r="H3524" s="37">
        <v>219.91323852539099</v>
      </c>
      <c r="I3524" s="37">
        <v>5.05452585220337</v>
      </c>
      <c r="J3524" s="37">
        <v>50.025913238525398</v>
      </c>
      <c r="K3524" s="37">
        <v>5.2128000259399396</v>
      </c>
      <c r="L3524" s="37">
        <v>42.187160491943402</v>
      </c>
      <c r="M3524" s="37">
        <v>0.86971294879913297</v>
      </c>
      <c r="N3524" s="37">
        <v>10.6987714767456</v>
      </c>
      <c r="O3524" s="37">
        <v>0</v>
      </c>
      <c r="P3524" s="37">
        <v>0</v>
      </c>
      <c r="Q3524" s="37">
        <v>0.128174602985382</v>
      </c>
      <c r="R3524" s="37">
        <v>25</v>
      </c>
      <c r="S3524" s="37">
        <v>1.0632194280624401</v>
      </c>
      <c r="T3524" s="37">
        <v>1025.40930175781</v>
      </c>
      <c r="U3524" s="37">
        <v>11.4004230499268</v>
      </c>
      <c r="V3524" s="13"/>
      <c r="W3524" s="13"/>
      <c r="X3524" s="13"/>
      <c r="Y3524" s="13"/>
      <c r="Z3524" s="13"/>
      <c r="AA3524" s="13"/>
    </row>
    <row r="3525" spans="1:27" ht="15.75" customHeight="1" x14ac:dyDescent="0.2">
      <c r="A3525" s="13"/>
      <c r="B3525" s="37" t="str">
        <f>"CRS25WT72M21571"</f>
        <v>CRS25WT72M21571</v>
      </c>
      <c r="C3525" s="38">
        <v>45936</v>
      </c>
      <c r="D3525" s="37" t="s">
        <v>1125</v>
      </c>
      <c r="E3525" s="37" t="s">
        <v>62</v>
      </c>
      <c r="F3525" s="37">
        <v>225</v>
      </c>
      <c r="G3525" s="37">
        <v>4</v>
      </c>
      <c r="H3525" s="37">
        <v>225.89724731445301</v>
      </c>
      <c r="I3525" s="37">
        <v>5.2140650749206499</v>
      </c>
      <c r="J3525" s="37">
        <v>49.956565856933601</v>
      </c>
      <c r="K3525" s="37">
        <v>5.3492116928100604</v>
      </c>
      <c r="L3525" s="37">
        <v>42.230007171630902</v>
      </c>
      <c r="M3525" s="37">
        <v>0.86724519729614302</v>
      </c>
      <c r="N3525" s="37">
        <v>10.9898929595947</v>
      </c>
      <c r="O3525" s="37">
        <v>0</v>
      </c>
      <c r="P3525" s="37">
        <v>0</v>
      </c>
      <c r="Q3525" s="37">
        <v>4.27027605473995E-2</v>
      </c>
      <c r="R3525" s="37">
        <v>25</v>
      </c>
      <c r="S3525" s="37">
        <v>1.0360013246536299</v>
      </c>
      <c r="T3525" s="37">
        <v>1007.58581542969</v>
      </c>
      <c r="U3525" s="37">
        <v>11.2596654891968</v>
      </c>
      <c r="V3525" s="13"/>
      <c r="W3525" s="13"/>
      <c r="X3525" s="13"/>
      <c r="Y3525" s="13"/>
      <c r="Z3525" s="13"/>
      <c r="AA3525" s="13"/>
    </row>
    <row r="3526" spans="1:27" ht="15.75" customHeight="1" x14ac:dyDescent="0.2">
      <c r="A3526" s="13"/>
      <c r="B3526" s="37" t="str">
        <f>"CRS25WT72M21572"</f>
        <v>CRS25WT72M21572</v>
      </c>
      <c r="C3526" s="38">
        <v>45936</v>
      </c>
      <c r="D3526" s="37" t="s">
        <v>1126</v>
      </c>
      <c r="E3526" s="37" t="s">
        <v>62</v>
      </c>
      <c r="F3526" s="37">
        <v>217</v>
      </c>
      <c r="G3526" s="37">
        <v>4</v>
      </c>
      <c r="H3526" s="37">
        <v>217.8857421875</v>
      </c>
      <c r="I3526" s="37">
        <v>5.10817527770996</v>
      </c>
      <c r="J3526" s="37">
        <v>50.0010986328125</v>
      </c>
      <c r="K3526" s="37">
        <v>5.1842975616455096</v>
      </c>
      <c r="L3526" s="37">
        <v>42.028018951416001</v>
      </c>
      <c r="M3526" s="37">
        <v>0.85306763648986805</v>
      </c>
      <c r="N3526" s="37">
        <v>10.6001329421997</v>
      </c>
      <c r="O3526" s="37">
        <v>0</v>
      </c>
      <c r="P3526" s="37">
        <v>0</v>
      </c>
      <c r="Q3526" s="37">
        <v>5.7162687182426501E-2</v>
      </c>
      <c r="R3526" s="37">
        <v>25</v>
      </c>
      <c r="S3526" s="37">
        <v>1.12770676612854</v>
      </c>
      <c r="T3526" s="37">
        <v>1028.62731933594</v>
      </c>
      <c r="U3526" s="37">
        <v>11.3670959472656</v>
      </c>
      <c r="V3526" s="13"/>
      <c r="W3526" s="13"/>
      <c r="X3526" s="13"/>
      <c r="Y3526" s="13"/>
      <c r="Z3526" s="13"/>
      <c r="AA3526" s="13"/>
    </row>
    <row r="3527" spans="1:27" ht="15.75" customHeight="1" x14ac:dyDescent="0.2">
      <c r="A3527" s="13"/>
      <c r="B3527" s="37" t="str">
        <f>"CRS25WT72M21573"</f>
        <v>CRS25WT72M21573</v>
      </c>
      <c r="C3527" s="38">
        <v>45936</v>
      </c>
      <c r="D3527" s="37" t="s">
        <v>1127</v>
      </c>
      <c r="E3527" s="37" t="s">
        <v>62</v>
      </c>
      <c r="F3527" s="37">
        <v>223</v>
      </c>
      <c r="G3527" s="37">
        <v>4</v>
      </c>
      <c r="H3527" s="37">
        <v>223.91508483886699</v>
      </c>
      <c r="I3527" s="37">
        <v>5.0206599235534703</v>
      </c>
      <c r="J3527" s="37">
        <v>49.947078704833999</v>
      </c>
      <c r="K3527" s="37">
        <v>5.3089427947998002</v>
      </c>
      <c r="L3527" s="37">
        <v>42.176959991455099</v>
      </c>
      <c r="M3527" s="37">
        <v>0.89291977882385298</v>
      </c>
      <c r="N3527" s="37">
        <v>10.893460273742701</v>
      </c>
      <c r="O3527" s="37">
        <v>0</v>
      </c>
      <c r="P3527" s="37">
        <v>0</v>
      </c>
      <c r="Q3527" s="37">
        <v>3.7817448377609302E-2</v>
      </c>
      <c r="R3527" s="37">
        <v>25</v>
      </c>
      <c r="S3527" s="37">
        <v>1.1002488136291499</v>
      </c>
      <c r="T3527" s="37">
        <v>1012.37335205078</v>
      </c>
      <c r="U3527" s="37">
        <v>11.357590675354</v>
      </c>
      <c r="V3527" s="13"/>
      <c r="W3527" s="13"/>
      <c r="X3527" s="13"/>
      <c r="Y3527" s="13"/>
      <c r="Z3527" s="13"/>
      <c r="AA3527" s="13"/>
    </row>
    <row r="3528" spans="1:27" ht="15.75" customHeight="1" x14ac:dyDescent="0.2">
      <c r="A3528" s="13"/>
      <c r="B3528" s="37" t="str">
        <f>"CRS25WT72M21574"</f>
        <v>CRS25WT72M21574</v>
      </c>
      <c r="C3528" s="38">
        <v>45936</v>
      </c>
      <c r="D3528" s="37" t="s">
        <v>1128</v>
      </c>
      <c r="E3528" s="37" t="s">
        <v>62</v>
      </c>
      <c r="F3528" s="37">
        <v>220</v>
      </c>
      <c r="G3528" s="37">
        <v>4</v>
      </c>
      <c r="H3528" s="37">
        <v>220.25320434570301</v>
      </c>
      <c r="I3528" s="37">
        <v>4.9815211296081499</v>
      </c>
      <c r="J3528" s="37">
        <v>50.050746917724602</v>
      </c>
      <c r="K3528" s="37">
        <v>5.2206063270568803</v>
      </c>
      <c r="L3528" s="37">
        <v>42.189201354980497</v>
      </c>
      <c r="M3528" s="37">
        <v>0.88338434696197499</v>
      </c>
      <c r="N3528" s="37">
        <v>10.7153100967407</v>
      </c>
      <c r="O3528" s="37">
        <v>0</v>
      </c>
      <c r="P3528" s="37">
        <v>0</v>
      </c>
      <c r="Q3528" s="37">
        <v>6.10304363071918E-2</v>
      </c>
      <c r="R3528" s="37">
        <v>25</v>
      </c>
      <c r="S3528" s="37">
        <v>1.11445808410645</v>
      </c>
      <c r="T3528" s="37">
        <v>1024.50378417969</v>
      </c>
      <c r="U3528" s="37">
        <v>11.382383346557599</v>
      </c>
      <c r="V3528" s="13"/>
      <c r="W3528" s="13"/>
      <c r="X3528" s="13"/>
      <c r="Y3528" s="13"/>
      <c r="Z3528" s="13"/>
      <c r="AA3528" s="13"/>
    </row>
    <row r="3529" spans="1:27" ht="15.75" customHeight="1" x14ac:dyDescent="0.2">
      <c r="A3529" s="13"/>
      <c r="B3529" s="37" t="str">
        <f>"CRS25WT72M21575"</f>
        <v>CRS25WT72M21575</v>
      </c>
      <c r="C3529" s="38">
        <v>45936</v>
      </c>
      <c r="D3529" s="37" t="s">
        <v>1129</v>
      </c>
      <c r="E3529" s="37" t="s">
        <v>62</v>
      </c>
      <c r="F3529" s="37">
        <v>221</v>
      </c>
      <c r="G3529" s="37">
        <v>4</v>
      </c>
      <c r="H3529" s="37">
        <v>221.56427001953099</v>
      </c>
      <c r="I3529" s="37">
        <v>5.1862039566040004</v>
      </c>
      <c r="J3529" s="37">
        <v>50.061809539794901</v>
      </c>
      <c r="K3529" s="37">
        <v>5.23901414871216</v>
      </c>
      <c r="L3529" s="37">
        <v>42.291213989257798</v>
      </c>
      <c r="M3529" s="37">
        <v>0.85338222980499301</v>
      </c>
      <c r="N3529" s="37">
        <v>10.7790937423706</v>
      </c>
      <c r="O3529" s="37">
        <v>0</v>
      </c>
      <c r="P3529" s="37">
        <v>0</v>
      </c>
      <c r="Q3529" s="37">
        <v>3.7782736122608199E-2</v>
      </c>
      <c r="R3529" s="37">
        <v>25</v>
      </c>
      <c r="S3529" s="37">
        <v>1.08335757255554</v>
      </c>
      <c r="T3529" s="37">
        <v>1021.70239257813</v>
      </c>
      <c r="U3529" s="37">
        <v>11.342698097229</v>
      </c>
      <c r="V3529" s="13"/>
      <c r="W3529" s="13"/>
      <c r="X3529" s="13"/>
      <c r="Y3529" s="13"/>
      <c r="Z3529" s="13"/>
      <c r="AA3529" s="13"/>
    </row>
    <row r="3530" spans="1:27" ht="15.75" customHeight="1" x14ac:dyDescent="0.2">
      <c r="A3530" s="13"/>
      <c r="B3530" s="37" t="str">
        <f>"CRS25WT72M21576"</f>
        <v>CRS25WT72M21576</v>
      </c>
      <c r="C3530" s="38">
        <v>45936</v>
      </c>
      <c r="D3530" s="37" t="s">
        <v>1130</v>
      </c>
      <c r="E3530" s="37" t="s">
        <v>62</v>
      </c>
      <c r="F3530" s="37">
        <v>217</v>
      </c>
      <c r="G3530" s="37">
        <v>4</v>
      </c>
      <c r="H3530" s="37">
        <v>217.88180541992199</v>
      </c>
      <c r="I3530" s="37">
        <v>5.1394491195678702</v>
      </c>
      <c r="J3530" s="37">
        <v>50.080486297607401</v>
      </c>
      <c r="K3530" s="37">
        <v>5.1609034538268999</v>
      </c>
      <c r="L3530" s="37">
        <v>42.217761993408203</v>
      </c>
      <c r="M3530" s="37">
        <v>0.84651732444763195</v>
      </c>
      <c r="N3530" s="37">
        <v>10.599942207336399</v>
      </c>
      <c r="O3530" s="37">
        <v>0</v>
      </c>
      <c r="P3530" s="37">
        <v>0</v>
      </c>
      <c r="Q3530" s="37">
        <v>6.5555788576602894E-2</v>
      </c>
      <c r="R3530" s="37">
        <v>25</v>
      </c>
      <c r="S3530" s="37">
        <v>1.09288322925568</v>
      </c>
      <c r="T3530" s="37">
        <v>1031.64465332031</v>
      </c>
      <c r="U3530" s="37">
        <v>11.3065433502197</v>
      </c>
      <c r="V3530" s="13"/>
      <c r="W3530" s="13"/>
      <c r="X3530" s="13"/>
      <c r="Y3530" s="13"/>
      <c r="Z3530" s="13"/>
      <c r="AA3530" s="13"/>
    </row>
    <row r="3531" spans="1:27" ht="15.75" customHeight="1" x14ac:dyDescent="0.2">
      <c r="A3531" s="13"/>
      <c r="B3531" s="37" t="str">
        <f>"CRS25WT72M21577"</f>
        <v>CRS25WT72M21577</v>
      </c>
      <c r="C3531" s="38">
        <v>45936</v>
      </c>
      <c r="D3531" s="37" t="s">
        <v>1131</v>
      </c>
      <c r="E3531" s="37" t="s">
        <v>62</v>
      </c>
      <c r="F3531" s="37">
        <v>226</v>
      </c>
      <c r="G3531" s="37">
        <v>4</v>
      </c>
      <c r="H3531" s="37">
        <v>226.32026672363301</v>
      </c>
      <c r="I3531" s="37">
        <v>5.1567616462707502</v>
      </c>
      <c r="J3531" s="37">
        <v>50.018077850341797</v>
      </c>
      <c r="K3531" s="37">
        <v>5.3527636528015101</v>
      </c>
      <c r="L3531" s="37">
        <v>42.281013488769503</v>
      </c>
      <c r="M3531" s="37">
        <v>0.87744396924972501</v>
      </c>
      <c r="N3531" s="37">
        <v>11.0104722976685</v>
      </c>
      <c r="O3531" s="37">
        <v>0</v>
      </c>
      <c r="P3531" s="37">
        <v>0</v>
      </c>
      <c r="Q3531" s="37">
        <v>3.5535704344510997E-2</v>
      </c>
      <c r="R3531" s="37">
        <v>25</v>
      </c>
      <c r="S3531" s="37">
        <v>1.08052670955658</v>
      </c>
      <c r="T3531" s="37">
        <v>1003.97869873047</v>
      </c>
      <c r="U3531" s="37">
        <v>11.2839860916138</v>
      </c>
      <c r="V3531" s="13"/>
      <c r="W3531" s="13"/>
      <c r="X3531" s="13"/>
      <c r="Y3531" s="13"/>
      <c r="Z3531" s="13"/>
      <c r="AA3531" s="13"/>
    </row>
    <row r="3532" spans="1:27" ht="15.75" customHeight="1" x14ac:dyDescent="0.2">
      <c r="A3532" s="13"/>
      <c r="B3532" s="37" t="str">
        <f>"CRS25WT72M21578"</f>
        <v>CRS25WT72M21578</v>
      </c>
      <c r="C3532" s="38">
        <v>45936</v>
      </c>
      <c r="D3532" s="37" t="s">
        <v>1132</v>
      </c>
      <c r="E3532" s="37" t="s">
        <v>62</v>
      </c>
      <c r="F3532" s="37">
        <v>216</v>
      </c>
      <c r="G3532" s="37">
        <v>4</v>
      </c>
      <c r="H3532" s="37">
        <v>216.24870300293</v>
      </c>
      <c r="I3532" s="37">
        <v>5.1976847648620597</v>
      </c>
      <c r="J3532" s="37">
        <v>50.086822509765597</v>
      </c>
      <c r="K3532" s="37">
        <v>5.1348767280578604</v>
      </c>
      <c r="L3532" s="37">
        <v>42.113712310791001</v>
      </c>
      <c r="M3532" s="37">
        <v>0.83065384626388505</v>
      </c>
      <c r="N3532" s="37">
        <v>10.5204916000366</v>
      </c>
      <c r="O3532" s="37">
        <v>0</v>
      </c>
      <c r="P3532" s="37">
        <v>0</v>
      </c>
      <c r="Q3532" s="37">
        <v>5.0952691584825502E-2</v>
      </c>
      <c r="R3532" s="37">
        <v>25</v>
      </c>
      <c r="S3532" s="37">
        <v>1.1360614299774201</v>
      </c>
      <c r="T3532" s="37">
        <v>1033.69262695312</v>
      </c>
      <c r="U3532" s="37">
        <v>11.3320016860962</v>
      </c>
      <c r="V3532" s="13"/>
      <c r="W3532" s="13"/>
      <c r="X3532" s="13"/>
      <c r="Y3532" s="13"/>
      <c r="Z3532" s="13"/>
      <c r="AA3532" s="13"/>
    </row>
    <row r="3533" spans="1:27" ht="15.75" customHeight="1" x14ac:dyDescent="0.2">
      <c r="A3533" s="13"/>
      <c r="B3533" s="37" t="str">
        <f>"CRS25WT72M21579"</f>
        <v>CRS25WT72M21579</v>
      </c>
      <c r="C3533" s="38">
        <v>45936</v>
      </c>
      <c r="D3533" s="37" t="s">
        <v>1133</v>
      </c>
      <c r="E3533" s="37" t="s">
        <v>62</v>
      </c>
      <c r="F3533" s="37">
        <v>218</v>
      </c>
      <c r="G3533" s="37">
        <v>4</v>
      </c>
      <c r="H3533" s="37">
        <v>218.7548828125</v>
      </c>
      <c r="I3533" s="37">
        <v>5.6116399765014604</v>
      </c>
      <c r="J3533" s="37">
        <v>50.106590270996101</v>
      </c>
      <c r="K3533" s="37">
        <v>5.2897200584411603</v>
      </c>
      <c r="L3533" s="37">
        <v>41.354721069335902</v>
      </c>
      <c r="M3533" s="37">
        <v>0.77798837423324596</v>
      </c>
      <c r="N3533" s="37">
        <v>10.642416954040501</v>
      </c>
      <c r="O3533" s="37">
        <v>0</v>
      </c>
      <c r="P3533" s="37">
        <v>0</v>
      </c>
      <c r="Q3533" s="37">
        <v>5.0468750298023203E-2</v>
      </c>
      <c r="R3533" s="37">
        <v>25</v>
      </c>
      <c r="S3533" s="37">
        <v>1.18677318096161</v>
      </c>
      <c r="T3533" s="37">
        <v>1001.11907958984</v>
      </c>
      <c r="U3533" s="37">
        <v>9.5805740356445295</v>
      </c>
      <c r="V3533" s="13"/>
      <c r="W3533" s="13"/>
      <c r="X3533" s="13"/>
      <c r="Y3533" s="13"/>
      <c r="Z3533" s="13"/>
      <c r="AA3533" s="13"/>
    </row>
    <row r="3534" spans="1:27" ht="15.75" customHeight="1" x14ac:dyDescent="0.2">
      <c r="A3534" s="13"/>
      <c r="B3534" s="37" t="str">
        <f>"CRS25WT72M21580"</f>
        <v>CRS25WT72M21580</v>
      </c>
      <c r="C3534" s="38">
        <v>45936</v>
      </c>
      <c r="D3534" s="37" t="s">
        <v>1134</v>
      </c>
      <c r="E3534" s="37" t="s">
        <v>62</v>
      </c>
      <c r="F3534" s="37">
        <v>217</v>
      </c>
      <c r="G3534" s="37">
        <v>4</v>
      </c>
      <c r="H3534" s="37">
        <v>217.29116821289099</v>
      </c>
      <c r="I3534" s="37">
        <v>5.1013054847717303</v>
      </c>
      <c r="J3534" s="37">
        <v>50.078342437744098</v>
      </c>
      <c r="K3534" s="37">
        <v>5.17442083358765</v>
      </c>
      <c r="L3534" s="37">
        <v>41.993335723877003</v>
      </c>
      <c r="M3534" s="37">
        <v>0.85057145357132002</v>
      </c>
      <c r="N3534" s="37">
        <v>10.5712070465088</v>
      </c>
      <c r="O3534" s="37">
        <v>0</v>
      </c>
      <c r="P3534" s="37">
        <v>0</v>
      </c>
      <c r="Q3534" s="37">
        <v>2.7817459776997601E-2</v>
      </c>
      <c r="R3534" s="37">
        <v>25</v>
      </c>
      <c r="S3534" s="37">
        <v>1.15245354175568</v>
      </c>
      <c r="T3534" s="37">
        <v>1027.6025390625</v>
      </c>
      <c r="U3534" s="37">
        <v>11.282117843627899</v>
      </c>
      <c r="V3534" s="13"/>
      <c r="W3534" s="13"/>
      <c r="X3534" s="13"/>
      <c r="Y3534" s="13"/>
      <c r="Z3534" s="13"/>
      <c r="AA3534" s="13"/>
    </row>
    <row r="3535" spans="1:27" ht="15.75" customHeight="1" x14ac:dyDescent="0.2">
      <c r="A3535" s="13"/>
      <c r="B3535" s="37" t="str">
        <f>"CRS25WT72M21581"</f>
        <v>CRS25WT72M21581</v>
      </c>
      <c r="C3535" s="38">
        <v>45936</v>
      </c>
      <c r="D3535" s="37" t="s">
        <v>1135</v>
      </c>
      <c r="E3535" s="37" t="s">
        <v>62</v>
      </c>
      <c r="F3535" s="37">
        <v>216</v>
      </c>
      <c r="G3535" s="37">
        <v>4</v>
      </c>
      <c r="H3535" s="37">
        <v>216.83287048339801</v>
      </c>
      <c r="I3535" s="37">
        <v>5.2069225311279297</v>
      </c>
      <c r="J3535" s="37">
        <v>49.985424041747997</v>
      </c>
      <c r="K3535" s="37">
        <v>5.2065114974975604</v>
      </c>
      <c r="L3535" s="37">
        <v>41.646480560302699</v>
      </c>
      <c r="M3535" s="37">
        <v>0.83310669660568204</v>
      </c>
      <c r="N3535" s="37">
        <v>10.548911094665501</v>
      </c>
      <c r="O3535" s="37">
        <v>0</v>
      </c>
      <c r="P3535" s="37">
        <v>0</v>
      </c>
      <c r="Q3535" s="37">
        <v>5.2935890853404999E-2</v>
      </c>
      <c r="R3535" s="37">
        <v>25</v>
      </c>
      <c r="S3535" s="37">
        <v>1.1787645816803001</v>
      </c>
      <c r="T3535" s="37">
        <v>1018.51336669922</v>
      </c>
      <c r="U3535" s="37">
        <v>11.1273279190063</v>
      </c>
      <c r="V3535" s="13"/>
      <c r="W3535" s="13"/>
      <c r="X3535" s="13"/>
      <c r="Y3535" s="13"/>
      <c r="Z3535" s="13"/>
      <c r="AA3535" s="13"/>
    </row>
    <row r="3536" spans="1:27" ht="15.75" customHeight="1" x14ac:dyDescent="0.2">
      <c r="A3536" s="13"/>
      <c r="B3536" s="37" t="str">
        <f>"CRS25WT72M21582"</f>
        <v>CRS25WT72M21582</v>
      </c>
      <c r="C3536" s="38">
        <v>45936</v>
      </c>
      <c r="D3536" s="37" t="s">
        <v>1136</v>
      </c>
      <c r="E3536" s="37" t="s">
        <v>62</v>
      </c>
      <c r="F3536" s="37">
        <v>216</v>
      </c>
      <c r="G3536" s="37">
        <v>4</v>
      </c>
      <c r="H3536" s="37">
        <v>216.82221984863301</v>
      </c>
      <c r="I3536" s="37">
        <v>5.24823045730591</v>
      </c>
      <c r="J3536" s="37">
        <v>49.895248413085902</v>
      </c>
      <c r="K3536" s="37">
        <v>5.2285399436950701</v>
      </c>
      <c r="L3536" s="37">
        <v>41.468978881835902</v>
      </c>
      <c r="M3536" s="37">
        <v>0.82800257205963101</v>
      </c>
      <c r="N3536" s="37">
        <v>10.548393249511699</v>
      </c>
      <c r="O3536" s="37">
        <v>0</v>
      </c>
      <c r="P3536" s="37">
        <v>0</v>
      </c>
      <c r="Q3536" s="37">
        <v>1.60313583910465E-2</v>
      </c>
      <c r="R3536" s="37">
        <v>25</v>
      </c>
      <c r="S3536" s="37">
        <v>1.1479227542877199</v>
      </c>
      <c r="T3536" s="37">
        <v>1009.84637451172</v>
      </c>
      <c r="U3536" s="37">
        <v>11.0732421875</v>
      </c>
      <c r="V3536" s="13"/>
      <c r="W3536" s="13"/>
      <c r="X3536" s="13"/>
      <c r="Y3536" s="13"/>
      <c r="Z3536" s="13"/>
      <c r="AA3536" s="13"/>
    </row>
    <row r="3537" spans="1:27" ht="15.75" customHeight="1" x14ac:dyDescent="0.2">
      <c r="A3537" s="13"/>
      <c r="B3537" s="37" t="str">
        <f>"CRS25WT72M21583"</f>
        <v>CRS25WT72M21583</v>
      </c>
      <c r="C3537" s="38">
        <v>45936</v>
      </c>
      <c r="D3537" s="37" t="s">
        <v>1137</v>
      </c>
      <c r="E3537" s="37" t="s">
        <v>62</v>
      </c>
      <c r="F3537" s="37">
        <v>215</v>
      </c>
      <c r="G3537" s="37">
        <v>4</v>
      </c>
      <c r="H3537" s="37">
        <v>215.48394775390599</v>
      </c>
      <c r="I3537" s="37">
        <v>5.1025114059448198</v>
      </c>
      <c r="J3537" s="37">
        <v>50.0579833984375</v>
      </c>
      <c r="K3537" s="37">
        <v>5.1544246673584002</v>
      </c>
      <c r="L3537" s="37">
        <v>41.805625915527301</v>
      </c>
      <c r="M3537" s="37">
        <v>0.84364080429077104</v>
      </c>
      <c r="N3537" s="37">
        <v>10.4832859039307</v>
      </c>
      <c r="O3537" s="37">
        <v>0</v>
      </c>
      <c r="P3537" s="37">
        <v>0</v>
      </c>
      <c r="Q3537" s="37">
        <v>5.1329206675291103E-2</v>
      </c>
      <c r="R3537" s="37">
        <v>25</v>
      </c>
      <c r="S3537" s="37">
        <v>1.18416965007782</v>
      </c>
      <c r="T3537" s="37">
        <v>1026.03125</v>
      </c>
      <c r="U3537" s="37">
        <v>11.307589530944799</v>
      </c>
      <c r="V3537" s="13"/>
      <c r="W3537" s="13"/>
      <c r="X3537" s="13"/>
      <c r="Y3537" s="13"/>
      <c r="Z3537" s="13"/>
      <c r="AA3537" s="13"/>
    </row>
    <row r="3538" spans="1:27" ht="15.75" customHeight="1" x14ac:dyDescent="0.2">
      <c r="A3538" s="13"/>
      <c r="B3538" s="37" t="str">
        <f>"CRS25WT72M21584"</f>
        <v>CRS25WT72M21584</v>
      </c>
      <c r="C3538" s="38">
        <v>45936</v>
      </c>
      <c r="D3538" s="37" t="s">
        <v>1138</v>
      </c>
      <c r="E3538" s="37" t="s">
        <v>62</v>
      </c>
      <c r="F3538" s="37">
        <v>216</v>
      </c>
      <c r="G3538" s="37">
        <v>4</v>
      </c>
      <c r="H3538" s="37">
        <v>216.86485290527301</v>
      </c>
      <c r="I3538" s="37">
        <v>5.1075367927551296</v>
      </c>
      <c r="J3538" s="37">
        <v>49.817264556884801</v>
      </c>
      <c r="K3538" s="37">
        <v>5.2598462104797399</v>
      </c>
      <c r="L3538" s="37">
        <v>41.230266571044901</v>
      </c>
      <c r="M3538" s="37">
        <v>0.85231041908264205</v>
      </c>
      <c r="N3538" s="37">
        <v>10.550467491149901</v>
      </c>
      <c r="O3538" s="37">
        <v>0</v>
      </c>
      <c r="P3538" s="37">
        <v>0</v>
      </c>
      <c r="Q3538" s="37">
        <v>1.8238855525851298E-2</v>
      </c>
      <c r="R3538" s="37">
        <v>25</v>
      </c>
      <c r="S3538" s="37">
        <v>1.1365823745727499</v>
      </c>
      <c r="T3538" s="37">
        <v>1000.88708496094</v>
      </c>
      <c r="U3538" s="37">
        <v>11.0728969573975</v>
      </c>
      <c r="V3538" s="13"/>
      <c r="W3538" s="13"/>
      <c r="X3538" s="13"/>
      <c r="Y3538" s="13"/>
      <c r="Z3538" s="13"/>
      <c r="AA3538" s="13"/>
    </row>
    <row r="3539" spans="1:27" ht="15.75" customHeight="1" x14ac:dyDescent="0.2">
      <c r="A3539" s="13"/>
      <c r="B3539" s="37" t="str">
        <f>"CRS25WT72M21585"</f>
        <v>CRS25WT72M21585</v>
      </c>
      <c r="C3539" s="38">
        <v>45936</v>
      </c>
      <c r="D3539" s="37" t="s">
        <v>1139</v>
      </c>
      <c r="E3539" s="37" t="s">
        <v>62</v>
      </c>
      <c r="F3539" s="37">
        <v>218</v>
      </c>
      <c r="G3539" s="37">
        <v>4</v>
      </c>
      <c r="H3539" s="37">
        <v>218.27510070800801</v>
      </c>
      <c r="I3539" s="37">
        <v>5.2381844520568803</v>
      </c>
      <c r="J3539" s="37">
        <v>49.7976264953613</v>
      </c>
      <c r="K3539" s="37">
        <v>5.2755150794982901</v>
      </c>
      <c r="L3539" s="37">
        <v>41.375125885009801</v>
      </c>
      <c r="M3539" s="37">
        <v>0.83678668737411499</v>
      </c>
      <c r="N3539" s="37">
        <v>10.6190757751465</v>
      </c>
      <c r="O3539" s="37">
        <v>0</v>
      </c>
      <c r="P3539" s="37">
        <v>0</v>
      </c>
      <c r="Q3539" s="37">
        <v>2.2847237065434501E-2</v>
      </c>
      <c r="R3539" s="37">
        <v>25</v>
      </c>
      <c r="S3539" s="37">
        <v>1.1855946779251101</v>
      </c>
      <c r="T3539" s="37">
        <v>999.88165283203102</v>
      </c>
      <c r="U3539" s="37">
        <v>11.170112609863301</v>
      </c>
      <c r="V3539" s="13"/>
      <c r="W3539" s="13"/>
      <c r="X3539" s="13"/>
      <c r="Y3539" s="13"/>
      <c r="Z3539" s="13"/>
      <c r="AA3539" s="13"/>
    </row>
    <row r="3540" spans="1:27" ht="15.75" customHeight="1" x14ac:dyDescent="0.2">
      <c r="A3540" s="13"/>
      <c r="B3540" s="37" t="str">
        <f>"CRS25WT72M21586"</f>
        <v>CRS25WT72M21586</v>
      </c>
      <c r="C3540" s="38">
        <v>45936</v>
      </c>
      <c r="D3540" s="37" t="s">
        <v>1140</v>
      </c>
      <c r="E3540" s="37" t="s">
        <v>62</v>
      </c>
      <c r="F3540" s="37">
        <v>215</v>
      </c>
      <c r="G3540" s="37">
        <v>4</v>
      </c>
      <c r="H3540" s="37">
        <v>215.35879516601599</v>
      </c>
      <c r="I3540" s="37">
        <v>5.2486915588378897</v>
      </c>
      <c r="J3540" s="37">
        <v>49.880084991455099</v>
      </c>
      <c r="K3540" s="37">
        <v>5.1764416694641104</v>
      </c>
      <c r="L3540" s="37">
        <v>41.6036376953125</v>
      </c>
      <c r="M3540" s="37">
        <v>0.82259178161621105</v>
      </c>
      <c r="N3540" s="37">
        <v>10.4771976470947</v>
      </c>
      <c r="O3540" s="37">
        <v>0</v>
      </c>
      <c r="P3540" s="37">
        <v>0</v>
      </c>
      <c r="Q3540" s="37">
        <v>1.15879215300083E-2</v>
      </c>
      <c r="R3540" s="37">
        <v>25</v>
      </c>
      <c r="S3540" s="37">
        <v>1.16411757469177</v>
      </c>
      <c r="T3540" s="37">
        <v>1021.27532958984</v>
      </c>
      <c r="U3540" s="37">
        <v>10.915569305419901</v>
      </c>
      <c r="V3540" s="13"/>
      <c r="W3540" s="13"/>
      <c r="X3540" s="13"/>
      <c r="Y3540" s="13"/>
      <c r="Z3540" s="13"/>
      <c r="AA3540" s="13"/>
    </row>
    <row r="3541" spans="1:27" ht="15.75" customHeight="1" x14ac:dyDescent="0.2">
      <c r="A3541" s="13"/>
      <c r="B3541" s="37" t="str">
        <f>"CRS25WT72M21587"</f>
        <v>CRS25WT72M21587</v>
      </c>
      <c r="C3541" s="38">
        <v>45936</v>
      </c>
      <c r="D3541" s="37" t="s">
        <v>1141</v>
      </c>
      <c r="E3541" s="37" t="s">
        <v>62</v>
      </c>
      <c r="F3541" s="37">
        <v>220</v>
      </c>
      <c r="G3541" s="37">
        <v>4</v>
      </c>
      <c r="H3541" s="37">
        <v>220.18923950195301</v>
      </c>
      <c r="I3541" s="37">
        <v>5.0676622390747097</v>
      </c>
      <c r="J3541" s="37">
        <v>49.726696014404297</v>
      </c>
      <c r="K3541" s="37">
        <v>5.30112648010254</v>
      </c>
      <c r="L3541" s="37">
        <v>41.536308288574197</v>
      </c>
      <c r="M3541" s="37">
        <v>0.87377339601516701</v>
      </c>
      <c r="N3541" s="37">
        <v>10.7121982574463</v>
      </c>
      <c r="O3541" s="37">
        <v>0</v>
      </c>
      <c r="P3541" s="37">
        <v>0</v>
      </c>
      <c r="Q3541" s="37">
        <v>2.8253920376300801E-2</v>
      </c>
      <c r="R3541" s="37">
        <v>25</v>
      </c>
      <c r="S3541" s="37">
        <v>1.1304278373718299</v>
      </c>
      <c r="T3541" s="37">
        <v>999.21154785156205</v>
      </c>
      <c r="U3541" s="37">
        <v>11.039823532104499</v>
      </c>
      <c r="V3541" s="13"/>
      <c r="W3541" s="13"/>
      <c r="X3541" s="13"/>
      <c r="Y3541" s="13"/>
      <c r="Z3541" s="13"/>
      <c r="AA3541" s="13"/>
    </row>
    <row r="3542" spans="1:27" ht="15.75" customHeight="1" x14ac:dyDescent="0.2">
      <c r="A3542" s="13"/>
      <c r="B3542" s="37" t="str">
        <f>"CRS25WT72M21588"</f>
        <v>CRS25WT72M21588</v>
      </c>
      <c r="C3542" s="38">
        <v>45936</v>
      </c>
      <c r="D3542" s="37" t="s">
        <v>1142</v>
      </c>
      <c r="E3542" s="37" t="s">
        <v>62</v>
      </c>
      <c r="F3542" s="37">
        <v>216</v>
      </c>
      <c r="G3542" s="37">
        <v>4</v>
      </c>
      <c r="H3542" s="37">
        <v>216.238037109375</v>
      </c>
      <c r="I3542" s="37">
        <v>5.2807931900024396</v>
      </c>
      <c r="J3542" s="37">
        <v>49.8846626281738</v>
      </c>
      <c r="K3542" s="37">
        <v>5.1929912567138699</v>
      </c>
      <c r="L3542" s="37">
        <v>41.6403617858887</v>
      </c>
      <c r="M3542" s="37">
        <v>0.82085394859313998</v>
      </c>
      <c r="N3542" s="37">
        <v>10.5199728012085</v>
      </c>
      <c r="O3542" s="37">
        <v>0</v>
      </c>
      <c r="P3542" s="37">
        <v>0</v>
      </c>
      <c r="Q3542" s="37">
        <v>2.80977170914412E-2</v>
      </c>
      <c r="R3542" s="37">
        <v>25</v>
      </c>
      <c r="S3542" s="37">
        <v>1.16203200817108</v>
      </c>
      <c r="T3542" s="37">
        <v>1021.12298583984</v>
      </c>
      <c r="U3542" s="37">
        <v>11.0461931228638</v>
      </c>
      <c r="V3542" s="13"/>
      <c r="W3542" s="13"/>
      <c r="X3542" s="13"/>
      <c r="Y3542" s="13"/>
      <c r="Z3542" s="13"/>
      <c r="AA3542" s="13"/>
    </row>
    <row r="3543" spans="1:27" ht="15.75" customHeight="1" x14ac:dyDescent="0.2">
      <c r="A3543" s="13"/>
      <c r="B3543" s="37" t="str">
        <f>"CRS25WT72M21589"</f>
        <v>CRS25WT72M21589</v>
      </c>
      <c r="C3543" s="38">
        <v>45936</v>
      </c>
      <c r="D3543" s="37" t="s">
        <v>1143</v>
      </c>
      <c r="E3543" s="37" t="s">
        <v>62</v>
      </c>
      <c r="F3543" s="37">
        <v>217</v>
      </c>
      <c r="G3543" s="37">
        <v>4</v>
      </c>
      <c r="H3543" s="37">
        <v>217.90109252929699</v>
      </c>
      <c r="I3543" s="37">
        <v>5.11185598373413</v>
      </c>
      <c r="J3543" s="37">
        <v>49.765636444091797</v>
      </c>
      <c r="K3543" s="37">
        <v>5.227294921875</v>
      </c>
      <c r="L3543" s="37">
        <v>41.685249328613303</v>
      </c>
      <c r="M3543" s="37">
        <v>0.85654705762863204</v>
      </c>
      <c r="N3543" s="37">
        <v>10.6008806228638</v>
      </c>
      <c r="O3543" s="37">
        <v>0</v>
      </c>
      <c r="P3543" s="37">
        <v>0</v>
      </c>
      <c r="Q3543" s="37">
        <v>2.3015873506665199E-2</v>
      </c>
      <c r="R3543" s="37">
        <v>25</v>
      </c>
      <c r="S3543" s="37">
        <v>1.1252068281173699</v>
      </c>
      <c r="T3543" s="37">
        <v>1018.97729492187</v>
      </c>
      <c r="U3543" s="37">
        <v>11.180218696594199</v>
      </c>
      <c r="V3543" s="13"/>
      <c r="W3543" s="13"/>
      <c r="X3543" s="13"/>
      <c r="Y3543" s="13"/>
      <c r="Z3543" s="13"/>
      <c r="AA3543" s="13"/>
    </row>
    <row r="3544" spans="1:27" ht="15.75" customHeight="1" x14ac:dyDescent="0.2">
      <c r="A3544" s="13"/>
      <c r="B3544" s="37" t="str">
        <f>"CRS25WT72M21590"</f>
        <v>CRS25WT72M21590</v>
      </c>
      <c r="C3544" s="38">
        <v>45936</v>
      </c>
      <c r="D3544" s="37" t="s">
        <v>1144</v>
      </c>
      <c r="E3544" s="37" t="s">
        <v>62</v>
      </c>
      <c r="F3544" s="37">
        <v>217</v>
      </c>
      <c r="G3544" s="37">
        <v>4</v>
      </c>
      <c r="H3544" s="37">
        <v>217.81460571289099</v>
      </c>
      <c r="I3544" s="37">
        <v>5.2126722335815403</v>
      </c>
      <c r="J3544" s="37">
        <v>49.925304412841797</v>
      </c>
      <c r="K3544" s="37">
        <v>5.2056016921997097</v>
      </c>
      <c r="L3544" s="37">
        <v>41.842350006103501</v>
      </c>
      <c r="M3544" s="37">
        <v>0.83696222305297896</v>
      </c>
      <c r="N3544" s="37">
        <v>10.596673011779799</v>
      </c>
      <c r="O3544" s="37">
        <v>0</v>
      </c>
      <c r="P3544" s="37">
        <v>0</v>
      </c>
      <c r="Q3544" s="37">
        <v>2.7778396382927902E-2</v>
      </c>
      <c r="R3544" s="37">
        <v>25</v>
      </c>
      <c r="S3544" s="37">
        <v>1.0460159778595</v>
      </c>
      <c r="T3544" s="37">
        <v>1021.4189453125</v>
      </c>
      <c r="U3544" s="37">
        <v>10.958299636840801</v>
      </c>
      <c r="V3544" s="13"/>
      <c r="W3544" s="13"/>
      <c r="X3544" s="13"/>
      <c r="Y3544" s="13"/>
      <c r="Z3544" s="13"/>
      <c r="AA3544" s="13"/>
    </row>
    <row r="3545" spans="1:27" ht="15.75" customHeight="1" x14ac:dyDescent="0.2">
      <c r="A3545" s="13"/>
      <c r="B3545" s="37" t="str">
        <f>"CRS25WT72M21591"</f>
        <v>CRS25WT72M21591</v>
      </c>
      <c r="C3545" s="38">
        <v>45936</v>
      </c>
      <c r="D3545" s="37" t="s">
        <v>1145</v>
      </c>
      <c r="E3545" s="37" t="s">
        <v>62</v>
      </c>
      <c r="F3545" s="37">
        <v>217</v>
      </c>
      <c r="G3545" s="37">
        <v>4</v>
      </c>
      <c r="H3545" s="37">
        <v>217.75419616699199</v>
      </c>
      <c r="I3545" s="37">
        <v>5.1546525955200204</v>
      </c>
      <c r="J3545" s="37">
        <v>49.631599426269503</v>
      </c>
      <c r="K3545" s="37">
        <v>5.2253055572509801</v>
      </c>
      <c r="L3545" s="37">
        <v>41.673007965087898</v>
      </c>
      <c r="M3545" s="37">
        <v>0.85115540027618397</v>
      </c>
      <c r="N3545" s="37">
        <v>10.5937337875366</v>
      </c>
      <c r="O3545" s="37">
        <v>0</v>
      </c>
      <c r="P3545" s="37">
        <v>0</v>
      </c>
      <c r="Q3545" s="37">
        <v>1.20560610666871E-2</v>
      </c>
      <c r="R3545" s="37">
        <v>25</v>
      </c>
      <c r="S3545" s="37">
        <v>1.0953906774520901</v>
      </c>
      <c r="T3545" s="37">
        <v>1017.66156005859</v>
      </c>
      <c r="U3545" s="37">
        <v>11.139346122741699</v>
      </c>
      <c r="V3545" s="13"/>
      <c r="W3545" s="13"/>
      <c r="X3545" s="13"/>
      <c r="Y3545" s="13"/>
      <c r="Z3545" s="13"/>
      <c r="AA3545" s="13"/>
    </row>
    <row r="3546" spans="1:27" ht="15.75" customHeight="1" x14ac:dyDescent="0.2">
      <c r="A3546" s="13"/>
      <c r="B3546" s="37" t="str">
        <f>"CRS25WT72M21592"</f>
        <v>CRS25WT72M21592</v>
      </c>
      <c r="C3546" s="38">
        <v>45936</v>
      </c>
      <c r="D3546" s="37" t="s">
        <v>1146</v>
      </c>
      <c r="E3546" s="37" t="s">
        <v>62</v>
      </c>
      <c r="F3546" s="37">
        <v>218</v>
      </c>
      <c r="G3546" s="37">
        <v>4</v>
      </c>
      <c r="H3546" s="37">
        <v>218.54072570800801</v>
      </c>
      <c r="I3546" s="37">
        <v>4.9996976852417001</v>
      </c>
      <c r="J3546" s="37">
        <v>49.666881561279297</v>
      </c>
      <c r="K3546" s="37">
        <v>5.2462339401245099</v>
      </c>
      <c r="L3546" s="37">
        <v>41.656684875488303</v>
      </c>
      <c r="M3546" s="37">
        <v>0.88007915019989003</v>
      </c>
      <c r="N3546" s="37">
        <v>10.6319980621338</v>
      </c>
      <c r="O3546" s="37">
        <v>0</v>
      </c>
      <c r="P3546" s="37">
        <v>0</v>
      </c>
      <c r="Q3546" s="37">
        <v>1.0813490487635099E-2</v>
      </c>
      <c r="R3546" s="37">
        <v>25</v>
      </c>
      <c r="S3546" s="37">
        <v>1.1067091226577801</v>
      </c>
      <c r="T3546" s="37">
        <v>1013.35357666016</v>
      </c>
      <c r="U3546" s="37">
        <v>11.060097694396999</v>
      </c>
      <c r="V3546" s="13"/>
      <c r="W3546" s="13"/>
      <c r="X3546" s="13"/>
      <c r="Y3546" s="13"/>
      <c r="Z3546" s="13"/>
      <c r="AA3546" s="13"/>
    </row>
    <row r="3547" spans="1:27" ht="15.75" customHeight="1" x14ac:dyDescent="0.2">
      <c r="A3547" s="13"/>
      <c r="B3547" s="37" t="str">
        <f>"CRS25WT72M21593"</f>
        <v>CRS25WT72M21593</v>
      </c>
      <c r="C3547" s="38">
        <v>45936</v>
      </c>
      <c r="D3547" s="37" t="s">
        <v>1147</v>
      </c>
      <c r="E3547" s="37" t="s">
        <v>62</v>
      </c>
      <c r="F3547" s="37">
        <v>216</v>
      </c>
      <c r="G3547" s="37">
        <v>4</v>
      </c>
      <c r="H3547" s="37">
        <v>216.85188293457</v>
      </c>
      <c r="I3547" s="37">
        <v>5.33146047592163</v>
      </c>
      <c r="J3547" s="37">
        <v>49.986717224121101</v>
      </c>
      <c r="K3547" s="37">
        <v>5.2164230346679696</v>
      </c>
      <c r="L3547" s="37">
        <v>41.570991516113303</v>
      </c>
      <c r="M3547" s="37">
        <v>0.81369638442993197</v>
      </c>
      <c r="N3547" s="37">
        <v>10.549836158752401</v>
      </c>
      <c r="O3547" s="37">
        <v>0</v>
      </c>
      <c r="P3547" s="37">
        <v>0</v>
      </c>
      <c r="Q3547" s="37">
        <v>8.6160697042942005E-2</v>
      </c>
      <c r="R3547" s="37">
        <v>25</v>
      </c>
      <c r="S3547" s="37">
        <v>1.1534526348114</v>
      </c>
      <c r="T3547" s="37">
        <v>1016.28393554688</v>
      </c>
      <c r="U3547" s="37">
        <v>10.687984466552701</v>
      </c>
      <c r="V3547" s="13"/>
      <c r="W3547" s="13"/>
      <c r="X3547" s="13"/>
      <c r="Y3547" s="13"/>
      <c r="Z3547" s="13"/>
      <c r="AA3547" s="13"/>
    </row>
    <row r="3548" spans="1:27" ht="15.75" customHeight="1" x14ac:dyDescent="0.2">
      <c r="A3548" s="13"/>
      <c r="B3548" s="37" t="str">
        <f>"CRS25WT72M21594"</f>
        <v>CRS25WT72M21594</v>
      </c>
      <c r="C3548" s="38">
        <v>45936</v>
      </c>
      <c r="D3548" s="37" t="s">
        <v>1148</v>
      </c>
      <c r="E3548" s="37" t="s">
        <v>62</v>
      </c>
      <c r="F3548" s="37">
        <v>222</v>
      </c>
      <c r="G3548" s="37">
        <v>4</v>
      </c>
      <c r="H3548" s="37">
        <v>222.30140686035199</v>
      </c>
      <c r="I3548" s="37">
        <v>5.2642078399658203</v>
      </c>
      <c r="J3548" s="37">
        <v>49.931285858154297</v>
      </c>
      <c r="K3548" s="37">
        <v>5.3281612396240199</v>
      </c>
      <c r="L3548" s="37">
        <v>41.721973419189503</v>
      </c>
      <c r="M3548" s="37">
        <v>0.845739126205444</v>
      </c>
      <c r="N3548" s="37">
        <v>10.8149557113647</v>
      </c>
      <c r="O3548" s="37">
        <v>0</v>
      </c>
      <c r="P3548" s="37">
        <v>0</v>
      </c>
      <c r="Q3548" s="37">
        <v>6.5399423241615295E-2</v>
      </c>
      <c r="R3548" s="37">
        <v>25</v>
      </c>
      <c r="S3548" s="37">
        <v>1.11658358573914</v>
      </c>
      <c r="T3548" s="37">
        <v>997.3515625</v>
      </c>
      <c r="U3548" s="37">
        <v>10.864182472229</v>
      </c>
      <c r="V3548" s="13"/>
      <c r="W3548" s="13"/>
      <c r="X3548" s="13"/>
      <c r="Y3548" s="13"/>
      <c r="Z3548" s="13"/>
      <c r="AA3548" s="13"/>
    </row>
    <row r="3549" spans="1:27" ht="15.75" customHeight="1" x14ac:dyDescent="0.2">
      <c r="A3549" s="13"/>
      <c r="B3549" s="37" t="str">
        <f>"CRS25WT72M21595"</f>
        <v>CRS25WT72M21595</v>
      </c>
      <c r="C3549" s="38">
        <v>45936</v>
      </c>
      <c r="D3549" s="37" t="s">
        <v>1149</v>
      </c>
      <c r="E3549" s="37" t="s">
        <v>62</v>
      </c>
      <c r="F3549" s="37">
        <v>221</v>
      </c>
      <c r="G3549" s="37">
        <v>4</v>
      </c>
      <c r="H3549" s="37">
        <v>221.90419006347699</v>
      </c>
      <c r="I3549" s="37">
        <v>5.14868259429932</v>
      </c>
      <c r="J3549" s="37">
        <v>50.091133117675803</v>
      </c>
      <c r="K3549" s="37">
        <v>5.3105897903442401</v>
      </c>
      <c r="L3549" s="37">
        <v>41.785221099853501</v>
      </c>
      <c r="M3549" s="37">
        <v>0.86041611433029197</v>
      </c>
      <c r="N3549" s="37">
        <v>10.795630455017101</v>
      </c>
      <c r="O3549" s="37">
        <v>0</v>
      </c>
      <c r="P3549" s="37">
        <v>0</v>
      </c>
      <c r="Q3549" s="37">
        <v>8.7119959294796004E-2</v>
      </c>
      <c r="R3549" s="37">
        <v>25</v>
      </c>
      <c r="S3549" s="37">
        <v>1.1065367460250899</v>
      </c>
      <c r="T3549" s="37">
        <v>999.74224853515602</v>
      </c>
      <c r="U3549" s="37">
        <v>10.830151557922401</v>
      </c>
      <c r="V3549" s="13"/>
      <c r="W3549" s="13"/>
      <c r="X3549" s="13"/>
      <c r="Y3549" s="13"/>
      <c r="Z3549" s="13"/>
      <c r="AA3549" s="13"/>
    </row>
    <row r="3550" spans="1:27" ht="15.75" customHeight="1" x14ac:dyDescent="0.2">
      <c r="A3550" s="13"/>
      <c r="B3550" s="37" t="str">
        <f>"CRS25WT72M21596"</f>
        <v>CRS25WT72M21596</v>
      </c>
      <c r="C3550" s="38">
        <v>45936</v>
      </c>
      <c r="D3550" s="37" t="s">
        <v>1150</v>
      </c>
      <c r="E3550" s="37" t="s">
        <v>62</v>
      </c>
      <c r="F3550" s="37">
        <v>220</v>
      </c>
      <c r="G3550" s="37">
        <v>4</v>
      </c>
      <c r="H3550" s="37">
        <v>220.34535217285199</v>
      </c>
      <c r="I3550" s="37">
        <v>5.2850608825683603</v>
      </c>
      <c r="J3550" s="37">
        <v>49.991302490234403</v>
      </c>
      <c r="K3550" s="37">
        <v>5.2950019836425799</v>
      </c>
      <c r="L3550" s="37">
        <v>41.613838195800803</v>
      </c>
      <c r="M3550" s="37">
        <v>0.83398729562759399</v>
      </c>
      <c r="N3550" s="37">
        <v>10.7197933197021</v>
      </c>
      <c r="O3550" s="37">
        <v>0</v>
      </c>
      <c r="P3550" s="37">
        <v>0</v>
      </c>
      <c r="Q3550" s="37">
        <v>4.6383928507566501E-2</v>
      </c>
      <c r="R3550" s="37">
        <v>25</v>
      </c>
      <c r="S3550" s="37">
        <v>1.1441689729690601</v>
      </c>
      <c r="T3550" s="37">
        <v>998.67718505859398</v>
      </c>
      <c r="U3550" s="37">
        <v>10.634281158447299</v>
      </c>
      <c r="V3550" s="13"/>
      <c r="W3550" s="13"/>
      <c r="X3550" s="13"/>
      <c r="Y3550" s="13"/>
      <c r="Z3550" s="13"/>
      <c r="AA3550" s="13"/>
    </row>
    <row r="3551" spans="1:27" ht="15.75" customHeight="1" x14ac:dyDescent="0.2">
      <c r="A3551" s="13"/>
      <c r="B3551" s="37" t="str">
        <f>"CRS25WT72M21597"</f>
        <v>CRS25WT72M21597</v>
      </c>
      <c r="C3551" s="38">
        <v>45936</v>
      </c>
      <c r="D3551" s="37" t="s">
        <v>1151</v>
      </c>
      <c r="E3551" s="37" t="s">
        <v>62</v>
      </c>
      <c r="F3551" s="37">
        <v>218</v>
      </c>
      <c r="G3551" s="37">
        <v>4</v>
      </c>
      <c r="H3551" s="37">
        <v>218.80342102050801</v>
      </c>
      <c r="I3551" s="37">
        <v>5.0094857215881401</v>
      </c>
      <c r="J3551" s="37">
        <v>49.645401000976598</v>
      </c>
      <c r="K3551" s="37">
        <v>5.2543420791626003</v>
      </c>
      <c r="L3551" s="37">
        <v>41.642402648925803</v>
      </c>
      <c r="M3551" s="37">
        <v>0.87979590892791704</v>
      </c>
      <c r="N3551" s="37">
        <v>10.644778251647899</v>
      </c>
      <c r="O3551" s="37">
        <v>0</v>
      </c>
      <c r="P3551" s="37">
        <v>0</v>
      </c>
      <c r="Q3551" s="37">
        <v>1.15873012691736E-2</v>
      </c>
      <c r="R3551" s="37">
        <v>25</v>
      </c>
      <c r="S3551" s="37">
        <v>1.1073887348175</v>
      </c>
      <c r="T3551" s="37">
        <v>1018.62310791016</v>
      </c>
      <c r="U3551" s="37">
        <v>11.460406303405801</v>
      </c>
      <c r="V3551" s="13"/>
      <c r="W3551" s="13"/>
      <c r="X3551" s="13"/>
      <c r="Y3551" s="13"/>
      <c r="Z3551" s="13"/>
      <c r="AA3551" s="13"/>
    </row>
    <row r="3552" spans="1:27" ht="15.75" customHeight="1" x14ac:dyDescent="0.2">
      <c r="A3552" s="13"/>
      <c r="B3552" s="37" t="str">
        <f>"CRS25WT72M21598"</f>
        <v>CRS25WT72M21598</v>
      </c>
      <c r="C3552" s="38">
        <v>45936</v>
      </c>
      <c r="D3552" s="37" t="s">
        <v>1152</v>
      </c>
      <c r="E3552" s="37" t="s">
        <v>62</v>
      </c>
      <c r="F3552" s="37">
        <v>215</v>
      </c>
      <c r="G3552" s="37">
        <v>4</v>
      </c>
      <c r="H3552" s="37">
        <v>215.07998657226599</v>
      </c>
      <c r="I3552" s="37">
        <v>4.9979748725891104</v>
      </c>
      <c r="J3552" s="37">
        <v>50.018531799316399</v>
      </c>
      <c r="K3552" s="37">
        <v>5.1435065269470197</v>
      </c>
      <c r="L3552" s="37">
        <v>41.815826416015597</v>
      </c>
      <c r="M3552" s="37">
        <v>0.86034965515136697</v>
      </c>
      <c r="N3552" s="37">
        <v>10.4636335372925</v>
      </c>
      <c r="O3552" s="37">
        <v>0</v>
      </c>
      <c r="P3552" s="37">
        <v>0</v>
      </c>
      <c r="Q3552" s="37">
        <v>3.7115599960088702E-2</v>
      </c>
      <c r="R3552" s="37">
        <v>25</v>
      </c>
      <c r="S3552" s="37">
        <v>1.16548800468445</v>
      </c>
      <c r="T3552" s="37">
        <v>1030.27038574219</v>
      </c>
      <c r="U3552" s="37">
        <v>11.2459392547607</v>
      </c>
      <c r="V3552" s="13"/>
      <c r="W3552" s="13"/>
      <c r="X3552" s="13"/>
      <c r="Y3552" s="13"/>
      <c r="Z3552" s="13"/>
      <c r="AA3552" s="13"/>
    </row>
    <row r="3553" spans="1:27" ht="15.75" customHeight="1" x14ac:dyDescent="0.2">
      <c r="A3553" s="13"/>
      <c r="B3553" s="37" t="str">
        <f>"CRS25WT72M21599"</f>
        <v>CRS25WT72M21599</v>
      </c>
      <c r="C3553" s="38">
        <v>45936</v>
      </c>
      <c r="D3553" s="37" t="s">
        <v>1153</v>
      </c>
      <c r="E3553" s="37" t="s">
        <v>62</v>
      </c>
      <c r="F3553" s="37">
        <v>216</v>
      </c>
      <c r="G3553" s="37">
        <v>4</v>
      </c>
      <c r="H3553" s="37">
        <v>216.07817077636699</v>
      </c>
      <c r="I3553" s="37">
        <v>5.2315921783447301</v>
      </c>
      <c r="J3553" s="37">
        <v>49.737361907958999</v>
      </c>
      <c r="K3553" s="37">
        <v>5.1858491897582999</v>
      </c>
      <c r="L3553" s="37">
        <v>41.666885375976598</v>
      </c>
      <c r="M3553" s="37">
        <v>0.83041322231292702</v>
      </c>
      <c r="N3553" s="37">
        <v>10.5121955871582</v>
      </c>
      <c r="O3553" s="37">
        <v>0</v>
      </c>
      <c r="P3553" s="37">
        <v>0</v>
      </c>
      <c r="Q3553" s="37">
        <v>1.41254058107734E-2</v>
      </c>
      <c r="R3553" s="37">
        <v>25</v>
      </c>
      <c r="S3553" s="37">
        <v>1.1334823369979901</v>
      </c>
      <c r="T3553" s="37">
        <v>1026.90759277344</v>
      </c>
      <c r="U3553" s="37">
        <v>11.256609916686999</v>
      </c>
      <c r="V3553" s="13"/>
      <c r="W3553" s="13"/>
      <c r="X3553" s="13"/>
      <c r="Y3553" s="13"/>
      <c r="Z3553" s="13"/>
      <c r="AA3553" s="13"/>
    </row>
    <row r="3554" spans="1:27" ht="15.75" customHeight="1" x14ac:dyDescent="0.2">
      <c r="A3554" s="13"/>
      <c r="B3554" s="37" t="str">
        <f>"CRS25WT72M21600"</f>
        <v>CRS25WT72M21600</v>
      </c>
      <c r="C3554" s="38">
        <v>45936</v>
      </c>
      <c r="D3554" s="37" t="s">
        <v>1154</v>
      </c>
      <c r="E3554" s="37" t="s">
        <v>62</v>
      </c>
      <c r="F3554" s="37">
        <v>220</v>
      </c>
      <c r="G3554" s="37">
        <v>4</v>
      </c>
      <c r="H3554" s="37">
        <v>220.73840332031301</v>
      </c>
      <c r="I3554" s="37">
        <v>5.0251870155334499</v>
      </c>
      <c r="J3554" s="37">
        <v>49.585105895996101</v>
      </c>
      <c r="K3554" s="37">
        <v>5.2881131172180202</v>
      </c>
      <c r="L3554" s="37">
        <v>41.742374420166001</v>
      </c>
      <c r="M3554" s="37">
        <v>0.88587903976440396</v>
      </c>
      <c r="N3554" s="37">
        <v>10.738915443420399</v>
      </c>
      <c r="O3554" s="37">
        <v>0</v>
      </c>
      <c r="P3554" s="37">
        <v>0</v>
      </c>
      <c r="Q3554" s="37">
        <v>2.6507921516895301E-2</v>
      </c>
      <c r="R3554" s="37">
        <v>25</v>
      </c>
      <c r="S3554" s="37">
        <v>1.0677127838134799</v>
      </c>
      <c r="T3554" s="37">
        <v>1010.97247314453</v>
      </c>
      <c r="U3554" s="37">
        <v>11.280447959899901</v>
      </c>
      <c r="V3554" s="13"/>
      <c r="W3554" s="13"/>
      <c r="X3554" s="13"/>
      <c r="Y3554" s="13"/>
      <c r="Z3554" s="13"/>
      <c r="AA3554" s="13"/>
    </row>
    <row r="3555" spans="1:27" ht="15.75" customHeight="1" x14ac:dyDescent="0.2">
      <c r="A3555" s="13"/>
      <c r="B3555" s="37" t="str">
        <f>"CRS25WT72M21601"</f>
        <v>CRS25WT72M21601</v>
      </c>
      <c r="C3555" s="38">
        <v>45936</v>
      </c>
      <c r="D3555" s="37" t="s">
        <v>1155</v>
      </c>
      <c r="E3555" s="37" t="s">
        <v>62</v>
      </c>
      <c r="F3555" s="37">
        <v>214</v>
      </c>
      <c r="G3555" s="37">
        <v>4</v>
      </c>
      <c r="H3555" s="37">
        <v>214.50328063964801</v>
      </c>
      <c r="I3555" s="37">
        <v>5.2933030128479004</v>
      </c>
      <c r="J3555" s="37">
        <v>49.727146148681598</v>
      </c>
      <c r="K3555" s="37">
        <v>5.1902399063110298</v>
      </c>
      <c r="L3555" s="37">
        <v>41.328197479247997</v>
      </c>
      <c r="M3555" s="37">
        <v>0.81491750478744496</v>
      </c>
      <c r="N3555" s="37">
        <v>10.4355764389038</v>
      </c>
      <c r="O3555" s="37">
        <v>0</v>
      </c>
      <c r="P3555" s="37">
        <v>0</v>
      </c>
      <c r="Q3555" s="37">
        <v>7.3040671646595001E-2</v>
      </c>
      <c r="R3555" s="37">
        <v>25</v>
      </c>
      <c r="S3555" s="37">
        <v>1.1700974702835101</v>
      </c>
      <c r="T3555" s="37">
        <v>1018.56335449219</v>
      </c>
      <c r="U3555" s="37">
        <v>10.892280578613301</v>
      </c>
      <c r="V3555" s="13"/>
      <c r="W3555" s="13"/>
      <c r="X3555" s="13"/>
      <c r="Y3555" s="13"/>
      <c r="Z3555" s="13"/>
      <c r="AA3555" s="13"/>
    </row>
    <row r="3556" spans="1:27" ht="15.75" customHeight="1" x14ac:dyDescent="0.2">
      <c r="A3556" s="13"/>
      <c r="B3556" s="37" t="str">
        <f>"CRS25WT72M21602"</f>
        <v>CRS25WT72M21602</v>
      </c>
      <c r="C3556" s="38">
        <v>45936</v>
      </c>
      <c r="D3556" s="37" t="s">
        <v>1156</v>
      </c>
      <c r="E3556" s="37" t="s">
        <v>62</v>
      </c>
      <c r="F3556" s="37">
        <v>215</v>
      </c>
      <c r="G3556" s="37">
        <v>4</v>
      </c>
      <c r="H3556" s="37">
        <v>215.814041137695</v>
      </c>
      <c r="I3556" s="37">
        <v>5.3307123184204102</v>
      </c>
      <c r="J3556" s="37">
        <v>50.0127143859863</v>
      </c>
      <c r="K3556" s="37">
        <v>5.2186074256896999</v>
      </c>
      <c r="L3556" s="37">
        <v>41.354721069335902</v>
      </c>
      <c r="M3556" s="37">
        <v>0.80949473381042503</v>
      </c>
      <c r="N3556" s="37">
        <v>10.4993448257446</v>
      </c>
      <c r="O3556" s="37">
        <v>0</v>
      </c>
      <c r="P3556" s="37">
        <v>0</v>
      </c>
      <c r="Q3556" s="37">
        <v>3.2539527863264098E-2</v>
      </c>
      <c r="R3556" s="37">
        <v>25</v>
      </c>
      <c r="S3556" s="37">
        <v>1.2029336690902701</v>
      </c>
      <c r="T3556" s="37">
        <v>1015.60241699219</v>
      </c>
      <c r="U3556" s="37">
        <v>10.67786693573</v>
      </c>
      <c r="V3556" s="13"/>
      <c r="W3556" s="13"/>
      <c r="X3556" s="13"/>
      <c r="Y3556" s="13"/>
      <c r="Z3556" s="13"/>
      <c r="AA3556" s="13"/>
    </row>
    <row r="3557" spans="1:27" ht="15.75" customHeight="1" x14ac:dyDescent="0.2">
      <c r="A3557" s="13"/>
      <c r="B3557" s="37" t="str">
        <f>"CRS25WT72M21603"</f>
        <v>CRS25WT72M21603</v>
      </c>
      <c r="C3557" s="38">
        <v>45936</v>
      </c>
      <c r="D3557" s="37" t="s">
        <v>1157</v>
      </c>
      <c r="E3557" s="37" t="s">
        <v>62</v>
      </c>
      <c r="F3557" s="37">
        <v>216</v>
      </c>
      <c r="G3557" s="37">
        <v>4</v>
      </c>
      <c r="H3557" s="37">
        <v>216.73025512695301</v>
      </c>
      <c r="I3557" s="37">
        <v>5.2094664573669398</v>
      </c>
      <c r="J3557" s="37">
        <v>49.6767768859863</v>
      </c>
      <c r="K3557" s="37">
        <v>5.2495679855346697</v>
      </c>
      <c r="L3557" s="37">
        <v>41.285350799560497</v>
      </c>
      <c r="M3557" s="37">
        <v>0.83747696876525901</v>
      </c>
      <c r="N3557" s="37">
        <v>10.5439186096191</v>
      </c>
      <c r="O3557" s="37">
        <v>0</v>
      </c>
      <c r="P3557" s="37">
        <v>0</v>
      </c>
      <c r="Q3557" s="37">
        <v>5.3542289882898303E-2</v>
      </c>
      <c r="R3557" s="37">
        <v>25</v>
      </c>
      <c r="S3557" s="37">
        <v>1.0494790077209499</v>
      </c>
      <c r="T3557" s="37">
        <v>1008.19171142578</v>
      </c>
      <c r="U3557" s="37">
        <v>10.7920579910278</v>
      </c>
      <c r="V3557" s="13"/>
      <c r="W3557" s="13"/>
      <c r="X3557" s="13"/>
      <c r="Y3557" s="13"/>
      <c r="Z3557" s="13"/>
      <c r="AA3557" s="13"/>
    </row>
    <row r="3558" spans="1:27" ht="15.75" customHeight="1" x14ac:dyDescent="0.2">
      <c r="A3558" s="13"/>
      <c r="B3558" s="37" t="str">
        <f>"CRS25WT72M21604"</f>
        <v>CRS25WT72M21604</v>
      </c>
      <c r="C3558" s="38">
        <v>45936</v>
      </c>
      <c r="D3558" s="37" t="s">
        <v>1158</v>
      </c>
      <c r="E3558" s="37" t="s">
        <v>62</v>
      </c>
      <c r="F3558" s="37">
        <v>216</v>
      </c>
      <c r="G3558" s="37">
        <v>4</v>
      </c>
      <c r="H3558" s="37">
        <v>216.95608520507801</v>
      </c>
      <c r="I3558" s="37">
        <v>5.1239180564880398</v>
      </c>
      <c r="J3558" s="37">
        <v>49.752960205078097</v>
      </c>
      <c r="K3558" s="37">
        <v>5.1868538856506303</v>
      </c>
      <c r="L3558" s="37">
        <v>41.828067779541001</v>
      </c>
      <c r="M3558" s="37">
        <v>0.85104149580001798</v>
      </c>
      <c r="N3558" s="37">
        <v>10.5549058914185</v>
      </c>
      <c r="O3558" s="37">
        <v>0</v>
      </c>
      <c r="P3558" s="37">
        <v>0</v>
      </c>
      <c r="Q3558" s="37">
        <v>1.4524429105222199E-2</v>
      </c>
      <c r="R3558" s="37">
        <v>25</v>
      </c>
      <c r="S3558" s="37">
        <v>1.1280432939529399</v>
      </c>
      <c r="T3558" s="37">
        <v>1026.87414550781</v>
      </c>
      <c r="U3558" s="37">
        <v>11.362851142883301</v>
      </c>
      <c r="V3558" s="13"/>
      <c r="W3558" s="13"/>
      <c r="X3558" s="13"/>
      <c r="Y3558" s="13"/>
      <c r="Z3558" s="13"/>
      <c r="AA3558" s="13"/>
    </row>
    <row r="3559" spans="1:27" ht="15.75" customHeight="1" x14ac:dyDescent="0.2">
      <c r="A3559" s="13"/>
      <c r="B3559" s="37" t="str">
        <f>"CRS25WT72M21605"</f>
        <v>CRS25WT72M21605</v>
      </c>
      <c r="C3559" s="38">
        <v>45936</v>
      </c>
      <c r="D3559" s="37" t="s">
        <v>1159</v>
      </c>
      <c r="E3559" s="37" t="s">
        <v>62</v>
      </c>
      <c r="F3559" s="37">
        <v>218</v>
      </c>
      <c r="G3559" s="37">
        <v>4</v>
      </c>
      <c r="H3559" s="37">
        <v>218.28286743164099</v>
      </c>
      <c r="I3559" s="37">
        <v>5.08241510391235</v>
      </c>
      <c r="J3559" s="37">
        <v>49.799705505371101</v>
      </c>
      <c r="K3559" s="37">
        <v>5.2241802215576199</v>
      </c>
      <c r="L3559" s="37">
        <v>41.7831840515137</v>
      </c>
      <c r="M3559" s="37">
        <v>0.86242777109146096</v>
      </c>
      <c r="N3559" s="37">
        <v>10.619453430175801</v>
      </c>
      <c r="O3559" s="37">
        <v>0</v>
      </c>
      <c r="P3559" s="37">
        <v>0</v>
      </c>
      <c r="Q3559" s="37">
        <v>5.5634908378124202E-2</v>
      </c>
      <c r="R3559" s="37">
        <v>25</v>
      </c>
      <c r="S3559" s="37">
        <v>1.1431599855423</v>
      </c>
      <c r="T3559" s="37">
        <v>1020.04174804688</v>
      </c>
      <c r="U3559" s="37">
        <v>11.4257869720459</v>
      </c>
      <c r="V3559" s="13"/>
      <c r="W3559" s="13"/>
      <c r="X3559" s="13"/>
      <c r="Y3559" s="13"/>
      <c r="Z3559" s="13"/>
      <c r="AA3559" s="13"/>
    </row>
    <row r="3560" spans="1:27" ht="15.75" customHeight="1" x14ac:dyDescent="0.2">
      <c r="A3560" s="13"/>
      <c r="B3560" s="37" t="str">
        <f>"CRS25WT72M21606"</f>
        <v>CRS25WT72M21606</v>
      </c>
      <c r="C3560" s="38">
        <v>45936</v>
      </c>
      <c r="D3560" s="37" t="s">
        <v>1160</v>
      </c>
      <c r="E3560" s="37" t="s">
        <v>62</v>
      </c>
      <c r="F3560" s="37">
        <v>221</v>
      </c>
      <c r="G3560" s="37">
        <v>4</v>
      </c>
      <c r="H3560" s="37">
        <v>221.99005126953099</v>
      </c>
      <c r="I3560" s="37">
        <v>5.1610212326049796</v>
      </c>
      <c r="J3560" s="37">
        <v>49.8032035827637</v>
      </c>
      <c r="K3560" s="37">
        <v>5.3142018318176296</v>
      </c>
      <c r="L3560" s="37">
        <v>41.772979736328097</v>
      </c>
      <c r="M3560" s="37">
        <v>0.86365556716919001</v>
      </c>
      <c r="N3560" s="37">
        <v>10.799807548522899</v>
      </c>
      <c r="O3560" s="37">
        <v>0</v>
      </c>
      <c r="P3560" s="37">
        <v>0</v>
      </c>
      <c r="Q3560" s="37">
        <v>1.44444443285465E-2</v>
      </c>
      <c r="R3560" s="37">
        <v>25</v>
      </c>
      <c r="S3560" s="37">
        <v>1.1300412416458101</v>
      </c>
      <c r="T3560" s="37">
        <v>1001.28515625</v>
      </c>
      <c r="U3560" s="37">
        <v>11.173316955566399</v>
      </c>
      <c r="V3560" s="13"/>
      <c r="W3560" s="13"/>
      <c r="X3560" s="13"/>
      <c r="Y3560" s="13"/>
      <c r="Z3560" s="13"/>
      <c r="AA3560" s="13"/>
    </row>
    <row r="3561" spans="1:27" ht="15.75" customHeight="1" x14ac:dyDescent="0.2">
      <c r="A3561" s="13"/>
      <c r="B3561" s="37" t="str">
        <f>"CRS25WT72M21607"</f>
        <v>CRS25WT72M21607</v>
      </c>
      <c r="C3561" s="38">
        <v>45936</v>
      </c>
      <c r="D3561" s="37" t="s">
        <v>1161</v>
      </c>
      <c r="E3561" s="37" t="s">
        <v>62</v>
      </c>
      <c r="F3561" s="37">
        <v>216</v>
      </c>
      <c r="G3561" s="37">
        <v>4</v>
      </c>
      <c r="H3561" s="37">
        <v>216.65333557128901</v>
      </c>
      <c r="I3561" s="37">
        <v>5.3180990219116202</v>
      </c>
      <c r="J3561" s="37">
        <v>49.763767242431598</v>
      </c>
      <c r="K3561" s="37">
        <v>5.2177929878234899</v>
      </c>
      <c r="L3561" s="37">
        <v>41.522026062011697</v>
      </c>
      <c r="M3561" s="37">
        <v>0.818645179271698</v>
      </c>
      <c r="N3561" s="37">
        <v>10.5401773452759</v>
      </c>
      <c r="O3561" s="37">
        <v>0</v>
      </c>
      <c r="P3561" s="37">
        <v>0</v>
      </c>
      <c r="Q3561" s="37">
        <v>3.4125436097383499E-2</v>
      </c>
      <c r="R3561" s="37">
        <v>25</v>
      </c>
      <c r="S3561" s="37">
        <v>1.1383181810378999</v>
      </c>
      <c r="T3561" s="37">
        <v>1017.58959960938</v>
      </c>
      <c r="U3561" s="37">
        <v>11.023805618286101</v>
      </c>
      <c r="V3561" s="13"/>
      <c r="W3561" s="13"/>
      <c r="X3561" s="13"/>
      <c r="Y3561" s="13"/>
      <c r="Z3561" s="13"/>
      <c r="AA3561" s="13"/>
    </row>
    <row r="3562" spans="1:27" ht="15.75" customHeight="1" x14ac:dyDescent="0.2">
      <c r="A3562" s="13"/>
      <c r="B3562" s="37" t="str">
        <f>"CRS25WT72M21608"</f>
        <v>CRS25WT72M21608</v>
      </c>
      <c r="C3562" s="38">
        <v>45936</v>
      </c>
      <c r="D3562" s="37" t="s">
        <v>1162</v>
      </c>
      <c r="E3562" s="37" t="s">
        <v>62</v>
      </c>
      <c r="F3562" s="37">
        <v>221</v>
      </c>
      <c r="G3562" s="37">
        <v>4</v>
      </c>
      <c r="H3562" s="37">
        <v>221.78698730468699</v>
      </c>
      <c r="I3562" s="37">
        <v>5.3433771133422896</v>
      </c>
      <c r="J3562" s="37">
        <v>49.914623260497997</v>
      </c>
      <c r="K3562" s="37">
        <v>5.3369717597961399</v>
      </c>
      <c r="L3562" s="37">
        <v>41.556709289550803</v>
      </c>
      <c r="M3562" s="37">
        <v>0.83155781030654896</v>
      </c>
      <c r="N3562" s="37">
        <v>10.7899284362793</v>
      </c>
      <c r="O3562" s="37">
        <v>0</v>
      </c>
      <c r="P3562" s="37">
        <v>0</v>
      </c>
      <c r="Q3562" s="37">
        <v>7.8095957636833205E-2</v>
      </c>
      <c r="R3562" s="37">
        <v>25</v>
      </c>
      <c r="S3562" s="37">
        <v>1.0872828960418699</v>
      </c>
      <c r="T3562" s="37">
        <v>989.34942626953102</v>
      </c>
      <c r="U3562" s="37">
        <v>10.333001136779799</v>
      </c>
      <c r="V3562" s="13"/>
      <c r="W3562" s="13"/>
      <c r="X3562" s="13"/>
      <c r="Y3562" s="13"/>
      <c r="Z3562" s="13"/>
      <c r="AA3562" s="13"/>
    </row>
    <row r="3563" spans="1:27" ht="15.75" customHeight="1" x14ac:dyDescent="0.2">
      <c r="A3563" s="13"/>
      <c r="B3563" s="37" t="str">
        <f>"CRS25WT72M21609"</f>
        <v>CRS25WT72M21609</v>
      </c>
      <c r="C3563" s="38">
        <v>45936</v>
      </c>
      <c r="D3563" s="37" t="s">
        <v>1163</v>
      </c>
      <c r="E3563" s="37" t="s">
        <v>62</v>
      </c>
      <c r="F3563" s="37">
        <v>216</v>
      </c>
      <c r="G3563" s="37">
        <v>4</v>
      </c>
      <c r="H3563" s="37">
        <v>216.15731811523401</v>
      </c>
      <c r="I3563" s="37">
        <v>5.2833547592163104</v>
      </c>
      <c r="J3563" s="37">
        <v>50.027557373046903</v>
      </c>
      <c r="K3563" s="37">
        <v>5.2300038337707502</v>
      </c>
      <c r="L3563" s="37">
        <v>41.330238342285199</v>
      </c>
      <c r="M3563" s="37">
        <v>0.81780707836151101</v>
      </c>
      <c r="N3563" s="37">
        <v>10.5160455703735</v>
      </c>
      <c r="O3563" s="37">
        <v>0</v>
      </c>
      <c r="P3563" s="37">
        <v>0</v>
      </c>
      <c r="Q3563" s="37">
        <v>4.03165258467197E-2</v>
      </c>
      <c r="R3563" s="37">
        <v>25</v>
      </c>
      <c r="S3563" s="37">
        <v>1.2022508382797199</v>
      </c>
      <c r="T3563" s="37">
        <v>1014.50451660156</v>
      </c>
      <c r="U3563" s="37">
        <v>10.491868019104</v>
      </c>
      <c r="V3563" s="13"/>
      <c r="W3563" s="13"/>
      <c r="X3563" s="13"/>
      <c r="Y3563" s="13"/>
      <c r="Z3563" s="13"/>
      <c r="AA3563" s="13"/>
    </row>
    <row r="3564" spans="1:27" ht="15.75" customHeight="1" x14ac:dyDescent="0.2">
      <c r="A3564" s="13"/>
      <c r="B3564" s="37" t="str">
        <f>"CRS25WT72M21610"</f>
        <v>CRS25WT72M21610</v>
      </c>
      <c r="C3564" s="38">
        <v>45936</v>
      </c>
      <c r="D3564" s="37" t="s">
        <v>1164</v>
      </c>
      <c r="E3564" s="37" t="s">
        <v>62</v>
      </c>
      <c r="F3564" s="37">
        <v>224</v>
      </c>
      <c r="G3564" s="37">
        <v>4</v>
      </c>
      <c r="H3564" s="37">
        <v>224.41650390625</v>
      </c>
      <c r="I3564" s="37">
        <v>5.2652673721313503</v>
      </c>
      <c r="J3564" s="37">
        <v>49.875171661377003</v>
      </c>
      <c r="K3564" s="37">
        <v>5.3485159873962402</v>
      </c>
      <c r="L3564" s="37">
        <v>41.958648681640597</v>
      </c>
      <c r="M3564" s="37">
        <v>0.85457456111908003</v>
      </c>
      <c r="N3564" s="37">
        <v>10.917854309081999</v>
      </c>
      <c r="O3564" s="37">
        <v>0</v>
      </c>
      <c r="P3564" s="37">
        <v>0</v>
      </c>
      <c r="Q3564" s="37">
        <v>7.3015689849853502E-2</v>
      </c>
      <c r="R3564" s="37">
        <v>25</v>
      </c>
      <c r="S3564" s="37">
        <v>1.10763704776764</v>
      </c>
      <c r="T3564" s="37">
        <v>1002.99011230469</v>
      </c>
      <c r="U3564" s="37">
        <v>11.216763496398899</v>
      </c>
      <c r="V3564" s="13"/>
      <c r="W3564" s="13"/>
      <c r="X3564" s="13"/>
      <c r="Y3564" s="13"/>
      <c r="Z3564" s="13"/>
      <c r="AA3564" s="13"/>
    </row>
    <row r="3565" spans="1:27" ht="15.75" customHeight="1" x14ac:dyDescent="0.2">
      <c r="A3565" s="13"/>
      <c r="B3565" s="37" t="str">
        <f>"CRS25WT72M21611"</f>
        <v>CRS25WT72M21611</v>
      </c>
      <c r="C3565" s="38">
        <v>45936</v>
      </c>
      <c r="D3565" s="37" t="s">
        <v>1165</v>
      </c>
      <c r="E3565" s="37" t="s">
        <v>62</v>
      </c>
      <c r="F3565" s="37">
        <v>217</v>
      </c>
      <c r="G3565" s="37">
        <v>4</v>
      </c>
      <c r="H3565" s="37">
        <v>217.98011779785199</v>
      </c>
      <c r="I3565" s="37">
        <v>5.1638140678405797</v>
      </c>
      <c r="J3565" s="37">
        <v>50.025535583496101</v>
      </c>
      <c r="K3565" s="37">
        <v>5.2761912345886204</v>
      </c>
      <c r="L3565" s="37">
        <v>41.313915252685497</v>
      </c>
      <c r="M3565" s="37">
        <v>0.84382915496826205</v>
      </c>
      <c r="N3565" s="37">
        <v>10.6047248840332</v>
      </c>
      <c r="O3565" s="37">
        <v>0</v>
      </c>
      <c r="P3565" s="37">
        <v>0</v>
      </c>
      <c r="Q3565" s="37">
        <v>6.9666147232055706E-2</v>
      </c>
      <c r="R3565" s="37">
        <v>25</v>
      </c>
      <c r="S3565" s="37">
        <v>1.1819041967392001</v>
      </c>
      <c r="T3565" s="37">
        <v>1008.77990722656</v>
      </c>
      <c r="U3565" s="37">
        <v>9.9938297271728498</v>
      </c>
      <c r="V3565" s="13"/>
      <c r="W3565" s="13"/>
      <c r="X3565" s="13"/>
      <c r="Y3565" s="13"/>
      <c r="Z3565" s="13"/>
      <c r="AA3565" s="13"/>
    </row>
    <row r="3566" spans="1:27" ht="15.75" customHeight="1" x14ac:dyDescent="0.2">
      <c r="A3566" s="13"/>
      <c r="B3566" s="37" t="str">
        <f>"CRS25WT72M21612"</f>
        <v>CRS25WT72M21612</v>
      </c>
      <c r="C3566" s="38">
        <v>45936</v>
      </c>
      <c r="D3566" s="37" t="s">
        <v>1166</v>
      </c>
      <c r="E3566" s="37" t="s">
        <v>62</v>
      </c>
      <c r="F3566" s="37">
        <v>218</v>
      </c>
      <c r="G3566" s="37">
        <v>4</v>
      </c>
      <c r="H3566" s="37">
        <v>218.08523559570301</v>
      </c>
      <c r="I3566" s="37">
        <v>5.1352891921997097</v>
      </c>
      <c r="J3566" s="37">
        <v>49.766639709472699</v>
      </c>
      <c r="K3566" s="37">
        <v>5.2440328598022496</v>
      </c>
      <c r="L3566" s="37">
        <v>41.587314605712898</v>
      </c>
      <c r="M3566" s="37">
        <v>0.85334181785583496</v>
      </c>
      <c r="N3566" s="37">
        <v>10.6098384857178</v>
      </c>
      <c r="O3566" s="37">
        <v>0</v>
      </c>
      <c r="P3566" s="37">
        <v>0</v>
      </c>
      <c r="Q3566" s="37">
        <v>2.6915302500128701E-2</v>
      </c>
      <c r="R3566" s="37">
        <v>25</v>
      </c>
      <c r="S3566" s="37">
        <v>1.14005982875824</v>
      </c>
      <c r="T3566" s="37">
        <v>1010.19189453125</v>
      </c>
      <c r="U3566" s="37">
        <v>11.1239423751831</v>
      </c>
      <c r="V3566" s="13"/>
      <c r="W3566" s="13"/>
      <c r="X3566" s="13"/>
      <c r="Y3566" s="13"/>
      <c r="Z3566" s="13"/>
      <c r="AA3566" s="13"/>
    </row>
    <row r="3567" spans="1:27" ht="15.75" customHeight="1" x14ac:dyDescent="0.2">
      <c r="A3567" s="13"/>
      <c r="B3567" s="37" t="str">
        <f>"CRS25WT72M21613"</f>
        <v>CRS25WT72M21613</v>
      </c>
      <c r="C3567" s="38">
        <v>45936</v>
      </c>
      <c r="D3567" s="37" t="s">
        <v>1167</v>
      </c>
      <c r="E3567" s="37" t="s">
        <v>62</v>
      </c>
      <c r="F3567" s="37">
        <v>214</v>
      </c>
      <c r="G3567" s="37">
        <v>4</v>
      </c>
      <c r="H3567" s="37">
        <v>214.62249755859401</v>
      </c>
      <c r="I3567" s="37">
        <v>5.0635433197021502</v>
      </c>
      <c r="J3567" s="37">
        <v>48.896400451660199</v>
      </c>
      <c r="K3567" s="37">
        <v>5.2504086494445801</v>
      </c>
      <c r="L3567" s="37">
        <v>40.877292633056598</v>
      </c>
      <c r="M3567" s="37">
        <v>0.86684972047805797</v>
      </c>
      <c r="N3567" s="37">
        <v>10.4413766860962</v>
      </c>
      <c r="O3567" s="37">
        <v>0</v>
      </c>
      <c r="P3567" s="37">
        <v>0</v>
      </c>
      <c r="Q3567" s="37">
        <v>2.4446303024888E-2</v>
      </c>
      <c r="R3567" s="37">
        <v>25</v>
      </c>
      <c r="S3567" s="37">
        <v>1.13405561447144</v>
      </c>
      <c r="T3567" s="37">
        <v>1011.60229492187</v>
      </c>
      <c r="U3567" s="37">
        <v>11.2283372879028</v>
      </c>
      <c r="V3567" s="13"/>
      <c r="W3567" s="13"/>
      <c r="X3567" s="13"/>
      <c r="Y3567" s="13"/>
      <c r="Z3567" s="13"/>
      <c r="AA3567" s="13"/>
    </row>
    <row r="3568" spans="1:27" ht="15.75" customHeight="1" x14ac:dyDescent="0.2">
      <c r="A3568" s="13"/>
      <c r="B3568" s="37" t="str">
        <f>"CRS25WT72M21614"</f>
        <v>CRS25WT72M21614</v>
      </c>
      <c r="C3568" s="38">
        <v>45936</v>
      </c>
      <c r="D3568" s="37" t="s">
        <v>1168</v>
      </c>
      <c r="E3568" s="37" t="s">
        <v>62</v>
      </c>
      <c r="F3568" s="37">
        <v>213</v>
      </c>
      <c r="G3568" s="37">
        <v>4</v>
      </c>
      <c r="H3568" s="37">
        <v>213.02435302734401</v>
      </c>
      <c r="I3568" s="37">
        <v>5.3290739059448198</v>
      </c>
      <c r="J3568" s="37">
        <v>49.094730377197301</v>
      </c>
      <c r="K3568" s="37">
        <v>5.2280130386352504</v>
      </c>
      <c r="L3568" s="37">
        <v>40.746715545654297</v>
      </c>
      <c r="M3568" s="37">
        <v>0.81422162055969205</v>
      </c>
      <c r="N3568" s="37">
        <v>10.3636274337769</v>
      </c>
      <c r="O3568" s="37">
        <v>0</v>
      </c>
      <c r="P3568" s="37">
        <v>0</v>
      </c>
      <c r="Q3568" s="37">
        <v>5.6354630738496801E-2</v>
      </c>
      <c r="R3568" s="37">
        <v>25</v>
      </c>
      <c r="S3568" s="37">
        <v>1.12402319908142</v>
      </c>
      <c r="T3568" s="37">
        <v>1014.15002441406</v>
      </c>
      <c r="U3568" s="37">
        <v>10.7922315597534</v>
      </c>
      <c r="V3568" s="13"/>
      <c r="W3568" s="13"/>
      <c r="X3568" s="13"/>
      <c r="Y3568" s="13"/>
      <c r="Z3568" s="13"/>
      <c r="AA3568" s="13"/>
    </row>
    <row r="3569" spans="1:27" ht="15.75" customHeight="1" x14ac:dyDescent="0.2">
      <c r="A3569" s="13"/>
      <c r="B3569" s="37" t="str">
        <f>"CRS25WT72M21615"</f>
        <v>CRS25WT72M21615</v>
      </c>
      <c r="C3569" s="38">
        <v>45936</v>
      </c>
      <c r="D3569" s="37" t="s">
        <v>1169</v>
      </c>
      <c r="E3569" s="37" t="s">
        <v>62</v>
      </c>
      <c r="F3569" s="37">
        <v>218</v>
      </c>
      <c r="G3569" s="37">
        <v>4</v>
      </c>
      <c r="H3569" s="37">
        <v>218.39453125</v>
      </c>
      <c r="I3569" s="37">
        <v>5.0353531837463397</v>
      </c>
      <c r="J3569" s="37">
        <v>49.557704925537102</v>
      </c>
      <c r="K3569" s="37">
        <v>5.2506976127624503</v>
      </c>
      <c r="L3569" s="37">
        <v>41.593433380127003</v>
      </c>
      <c r="M3569" s="37">
        <v>0.87518656253814697</v>
      </c>
      <c r="N3569" s="37">
        <v>10.624885559081999</v>
      </c>
      <c r="O3569" s="37">
        <v>0</v>
      </c>
      <c r="P3569" s="37">
        <v>0</v>
      </c>
      <c r="Q3569" s="37">
        <v>2.9126958921551701E-2</v>
      </c>
      <c r="R3569" s="37">
        <v>25</v>
      </c>
      <c r="S3569" s="37">
        <v>1.13770735263824</v>
      </c>
      <c r="T3569" s="37">
        <v>1015.56756591797</v>
      </c>
      <c r="U3569" s="37">
        <v>11.242897033691399</v>
      </c>
      <c r="V3569" s="13"/>
      <c r="W3569" s="13"/>
      <c r="X3569" s="13"/>
      <c r="Y3569" s="13"/>
      <c r="Z3569" s="13"/>
      <c r="AA3569" s="13"/>
    </row>
    <row r="3570" spans="1:27" ht="15.75" customHeight="1" x14ac:dyDescent="0.2">
      <c r="A3570" s="13"/>
      <c r="B3570" s="37" t="str">
        <f>"CRS25WT72M21616"</f>
        <v>CRS25WT72M21616</v>
      </c>
      <c r="C3570" s="38">
        <v>45936</v>
      </c>
      <c r="D3570" s="37" t="s">
        <v>1170</v>
      </c>
      <c r="E3570" s="37" t="s">
        <v>62</v>
      </c>
      <c r="F3570" s="37">
        <v>217</v>
      </c>
      <c r="G3570" s="37">
        <v>4</v>
      </c>
      <c r="H3570" s="37">
        <v>217.02418518066401</v>
      </c>
      <c r="I3570" s="37">
        <v>5.09322309494019</v>
      </c>
      <c r="J3570" s="37">
        <v>49.605758666992202</v>
      </c>
      <c r="K3570" s="37">
        <v>5.2251834869384801</v>
      </c>
      <c r="L3570" s="37">
        <v>41.534267425537102</v>
      </c>
      <c r="M3570" s="37">
        <v>0.85898059606552102</v>
      </c>
      <c r="N3570" s="37">
        <v>10.5582189559937</v>
      </c>
      <c r="O3570" s="37">
        <v>0</v>
      </c>
      <c r="P3570" s="37">
        <v>0</v>
      </c>
      <c r="Q3570" s="37">
        <v>6.1269763857126201E-2</v>
      </c>
      <c r="R3570" s="37">
        <v>25</v>
      </c>
      <c r="S3570" s="37">
        <v>1.13420438766479</v>
      </c>
      <c r="T3570" s="37">
        <v>1015.30737304688</v>
      </c>
      <c r="U3570" s="37">
        <v>11.2179613113403</v>
      </c>
      <c r="V3570" s="13"/>
      <c r="W3570" s="13"/>
      <c r="X3570" s="13"/>
      <c r="Y3570" s="13"/>
      <c r="Z3570" s="13"/>
      <c r="AA3570" s="13"/>
    </row>
    <row r="3571" spans="1:27" ht="15.75" customHeight="1" x14ac:dyDescent="0.2">
      <c r="A3571" s="13"/>
      <c r="B3571" s="37" t="str">
        <f>"CRS25WT72M21617"</f>
        <v>CRS25WT72M21617</v>
      </c>
      <c r="C3571" s="38">
        <v>45936</v>
      </c>
      <c r="D3571" s="37" t="s">
        <v>1171</v>
      </c>
      <c r="E3571" s="37" t="s">
        <v>62</v>
      </c>
      <c r="F3571" s="37">
        <v>215</v>
      </c>
      <c r="G3571" s="37">
        <v>4</v>
      </c>
      <c r="H3571" s="37">
        <v>215.059326171875</v>
      </c>
      <c r="I3571" s="37">
        <v>5.1350111961364702</v>
      </c>
      <c r="J3571" s="37">
        <v>49.427719116210902</v>
      </c>
      <c r="K3571" s="37">
        <v>5.2207055091857901</v>
      </c>
      <c r="L3571" s="37">
        <v>41.193538665771499</v>
      </c>
      <c r="M3571" s="37">
        <v>0.847317755222321</v>
      </c>
      <c r="N3571" s="37">
        <v>10.462628364563001</v>
      </c>
      <c r="O3571" s="37">
        <v>0</v>
      </c>
      <c r="P3571" s="37">
        <v>0</v>
      </c>
      <c r="Q3571" s="37">
        <v>5.0952769815921797E-2</v>
      </c>
      <c r="R3571" s="37">
        <v>25</v>
      </c>
      <c r="S3571" s="37">
        <v>1.1327372789382899</v>
      </c>
      <c r="T3571" s="37">
        <v>1017.00122070312</v>
      </c>
      <c r="U3571" s="37">
        <v>10.902619361877401</v>
      </c>
      <c r="V3571" s="13"/>
      <c r="W3571" s="13"/>
      <c r="X3571" s="13"/>
      <c r="Y3571" s="13"/>
      <c r="Z3571" s="13"/>
      <c r="AA3571" s="13"/>
    </row>
    <row r="3572" spans="1:27" ht="15.75" customHeight="1" x14ac:dyDescent="0.2">
      <c r="A3572" s="13"/>
      <c r="B3572" s="37" t="str">
        <f>"CRS25WT72M21618"</f>
        <v>CRS25WT72M21618</v>
      </c>
      <c r="C3572" s="38">
        <v>45936</v>
      </c>
      <c r="D3572" s="37" t="s">
        <v>1172</v>
      </c>
      <c r="E3572" s="37" t="s">
        <v>62</v>
      </c>
      <c r="F3572" s="37">
        <v>217</v>
      </c>
      <c r="G3572" s="37">
        <v>4</v>
      </c>
      <c r="H3572" s="37">
        <v>217.32368469238301</v>
      </c>
      <c r="I3572" s="37">
        <v>5.2449660301208496</v>
      </c>
      <c r="J3572" s="37">
        <v>49.568836212158203</v>
      </c>
      <c r="K3572" s="37">
        <v>5.2401170730590803</v>
      </c>
      <c r="L3572" s="37">
        <v>41.473056793212898</v>
      </c>
      <c r="M3572" s="37">
        <v>0.83590257167816195</v>
      </c>
      <c r="N3572" s="37">
        <v>10.5727891921997</v>
      </c>
      <c r="O3572" s="37">
        <v>0</v>
      </c>
      <c r="P3572" s="37">
        <v>0</v>
      </c>
      <c r="Q3572" s="37">
        <v>4.4126346707344097E-2</v>
      </c>
      <c r="R3572" s="37">
        <v>25</v>
      </c>
      <c r="S3572" s="37">
        <v>1.1189219951629601</v>
      </c>
      <c r="T3572" s="37">
        <v>1015.02453613281</v>
      </c>
      <c r="U3572" s="37">
        <v>10.8296957015991</v>
      </c>
      <c r="V3572" s="13"/>
      <c r="W3572" s="13"/>
      <c r="X3572" s="13"/>
      <c r="Y3572" s="13"/>
      <c r="Z3572" s="13"/>
      <c r="AA3572" s="13"/>
    </row>
    <row r="3573" spans="1:27" ht="15.75" customHeight="1" x14ac:dyDescent="0.2">
      <c r="A3573" s="13"/>
      <c r="B3573" s="37" t="str">
        <f>"CRS25WT72M21619"</f>
        <v>CRS25WT72M21619</v>
      </c>
      <c r="C3573" s="38">
        <v>45936</v>
      </c>
      <c r="D3573" s="37" t="s">
        <v>1173</v>
      </c>
      <c r="E3573" s="37" t="s">
        <v>62</v>
      </c>
      <c r="F3573" s="37">
        <v>216</v>
      </c>
      <c r="G3573" s="37">
        <v>4</v>
      </c>
      <c r="H3573" s="37">
        <v>216.12477111816401</v>
      </c>
      <c r="I3573" s="37">
        <v>5.3477215766906703</v>
      </c>
      <c r="J3573" s="37">
        <v>49.5401420593262</v>
      </c>
      <c r="K3573" s="37">
        <v>5.2325744628906303</v>
      </c>
      <c r="L3573" s="37">
        <v>41.3037109375</v>
      </c>
      <c r="M3573" s="37">
        <v>0.815790235996246</v>
      </c>
      <c r="N3573" s="37">
        <v>10.514462471008301</v>
      </c>
      <c r="O3573" s="37">
        <v>0</v>
      </c>
      <c r="P3573" s="37">
        <v>0</v>
      </c>
      <c r="Q3573" s="37">
        <v>2.2698489949107201E-2</v>
      </c>
      <c r="R3573" s="37">
        <v>25</v>
      </c>
      <c r="S3573" s="37">
        <v>1.1455091238021899</v>
      </c>
      <c r="T3573" s="37">
        <v>1010.3779296875</v>
      </c>
      <c r="U3573" s="37">
        <v>10.874998092651399</v>
      </c>
      <c r="V3573" s="13"/>
      <c r="W3573" s="13"/>
      <c r="X3573" s="13"/>
      <c r="Y3573" s="13"/>
      <c r="Z3573" s="13"/>
      <c r="AA3573" s="13"/>
    </row>
    <row r="3574" spans="1:27" ht="15.75" customHeight="1" x14ac:dyDescent="0.2">
      <c r="A3574" s="13"/>
      <c r="B3574" s="37" t="str">
        <f>"CRS25WT72M21620"</f>
        <v>CRS25WT72M21620</v>
      </c>
      <c r="C3574" s="38">
        <v>45936</v>
      </c>
      <c r="D3574" s="37" t="s">
        <v>1174</v>
      </c>
      <c r="E3574" s="37" t="s">
        <v>62</v>
      </c>
      <c r="F3574" s="37">
        <v>214</v>
      </c>
      <c r="G3574" s="37">
        <v>4</v>
      </c>
      <c r="H3574" s="37">
        <v>214.63372802734401</v>
      </c>
      <c r="I3574" s="37">
        <v>5.4112634658813503</v>
      </c>
      <c r="J3574" s="37">
        <v>49.484218597412102</v>
      </c>
      <c r="K3574" s="37">
        <v>5.2444014549255398</v>
      </c>
      <c r="L3574" s="37">
        <v>40.926258087158203</v>
      </c>
      <c r="M3574" s="37">
        <v>0.80155360698699996</v>
      </c>
      <c r="N3574" s="37">
        <v>10.441923141479499</v>
      </c>
      <c r="O3574" s="37">
        <v>0</v>
      </c>
      <c r="P3574" s="37">
        <v>0</v>
      </c>
      <c r="Q3574" s="37">
        <v>1.8253959715366402E-2</v>
      </c>
      <c r="R3574" s="37">
        <v>25</v>
      </c>
      <c r="S3574" s="37">
        <v>1.16084396839142</v>
      </c>
      <c r="T3574" s="37">
        <v>1011.22644042969</v>
      </c>
      <c r="U3574" s="37">
        <v>10.627703666686999</v>
      </c>
      <c r="V3574" s="13"/>
      <c r="W3574" s="13"/>
      <c r="X3574" s="13"/>
      <c r="Y3574" s="13"/>
      <c r="Z3574" s="13"/>
      <c r="AA3574" s="13"/>
    </row>
    <row r="3575" spans="1:27" ht="15.75" customHeight="1" x14ac:dyDescent="0.2">
      <c r="A3575" s="13"/>
      <c r="B3575" s="37" t="str">
        <f>"CRS25WT72M21621"</f>
        <v>CRS25WT72M21621</v>
      </c>
      <c r="C3575" s="38">
        <v>45936</v>
      </c>
      <c r="D3575" s="37" t="s">
        <v>1175</v>
      </c>
      <c r="E3575" s="37" t="s">
        <v>62</v>
      </c>
      <c r="F3575" s="37">
        <v>216</v>
      </c>
      <c r="G3575" s="37">
        <v>4</v>
      </c>
      <c r="H3575" s="37">
        <v>216.678146362305</v>
      </c>
      <c r="I3575" s="37">
        <v>5.2424330711364702</v>
      </c>
      <c r="J3575" s="37">
        <v>49.836441040039098</v>
      </c>
      <c r="K3575" s="37">
        <v>5.2048354148864702</v>
      </c>
      <c r="L3575" s="37">
        <v>41.630161285400398</v>
      </c>
      <c r="M3575" s="37">
        <v>0.82934492826461803</v>
      </c>
      <c r="N3575" s="37">
        <v>10.541383743286101</v>
      </c>
      <c r="O3575" s="37">
        <v>0</v>
      </c>
      <c r="P3575" s="37">
        <v>0</v>
      </c>
      <c r="Q3575" s="37">
        <v>4.0238171815872199E-2</v>
      </c>
      <c r="R3575" s="37">
        <v>25</v>
      </c>
      <c r="S3575" s="37">
        <v>1.15559959411621</v>
      </c>
      <c r="T3575" s="37">
        <v>1021.81512451172</v>
      </c>
      <c r="U3575" s="37">
        <v>11.012754440307599</v>
      </c>
      <c r="V3575" s="13"/>
      <c r="W3575" s="13"/>
      <c r="X3575" s="13"/>
      <c r="Y3575" s="13"/>
      <c r="Z3575" s="13"/>
      <c r="AA3575" s="13"/>
    </row>
    <row r="3576" spans="1:27" ht="15.75" customHeight="1" x14ac:dyDescent="0.2">
      <c r="A3576" s="13"/>
      <c r="B3576" s="37" t="str">
        <f>"CRS25WT72M21622"</f>
        <v>CRS25WT72M21622</v>
      </c>
      <c r="C3576" s="38">
        <v>45936</v>
      </c>
      <c r="D3576" s="37" t="s">
        <v>1176</v>
      </c>
      <c r="E3576" s="37" t="s">
        <v>62</v>
      </c>
      <c r="F3576" s="37">
        <v>215</v>
      </c>
      <c r="G3576" s="37">
        <v>4</v>
      </c>
      <c r="H3576" s="37">
        <v>215.81039428710901</v>
      </c>
      <c r="I3576" s="37">
        <v>5.2071533203125</v>
      </c>
      <c r="J3576" s="37">
        <v>49.561836242675803</v>
      </c>
      <c r="K3576" s="37">
        <v>5.22135305404663</v>
      </c>
      <c r="L3576" s="37">
        <v>41.332279205322301</v>
      </c>
      <c r="M3576" s="37">
        <v>0.83622783422470104</v>
      </c>
      <c r="N3576" s="37">
        <v>10.4991674423218</v>
      </c>
      <c r="O3576" s="37">
        <v>0</v>
      </c>
      <c r="P3576" s="37">
        <v>0</v>
      </c>
      <c r="Q3576" s="37">
        <v>5.8577705174684497E-2</v>
      </c>
      <c r="R3576" s="37">
        <v>25</v>
      </c>
      <c r="S3576" s="37">
        <v>1.1146705150604199</v>
      </c>
      <c r="T3576" s="37">
        <v>1013.14038085938</v>
      </c>
      <c r="U3576" s="37">
        <v>11.147027015686</v>
      </c>
      <c r="V3576" s="13"/>
      <c r="W3576" s="13"/>
      <c r="X3576" s="13"/>
      <c r="Y3576" s="13"/>
      <c r="Z3576" s="13"/>
      <c r="AA3576" s="13"/>
    </row>
    <row r="3577" spans="1:27" ht="15.75" customHeight="1" x14ac:dyDescent="0.2">
      <c r="A3577" s="13"/>
      <c r="B3577" s="37" t="str">
        <f>"CRS25WT72M21623"</f>
        <v>CRS25WT72M21623</v>
      </c>
      <c r="C3577" s="38">
        <v>45936</v>
      </c>
      <c r="D3577" s="37" t="s">
        <v>1177</v>
      </c>
      <c r="E3577" s="37" t="s">
        <v>62</v>
      </c>
      <c r="F3577" s="37">
        <v>214</v>
      </c>
      <c r="G3577" s="37">
        <v>4</v>
      </c>
      <c r="H3577" s="37">
        <v>214.18818664550801</v>
      </c>
      <c r="I3577" s="37">
        <v>5.3819880485534703</v>
      </c>
      <c r="J3577" s="37">
        <v>49.353244781494098</v>
      </c>
      <c r="K3577" s="37">
        <v>5.2452816963195801</v>
      </c>
      <c r="L3577" s="37">
        <v>40.834445953369098</v>
      </c>
      <c r="M3577" s="37">
        <v>0.80637502670288097</v>
      </c>
      <c r="N3577" s="37">
        <v>10.4202470779419</v>
      </c>
      <c r="O3577" s="37">
        <v>0</v>
      </c>
      <c r="P3577" s="37">
        <v>0</v>
      </c>
      <c r="Q3577" s="37">
        <v>2.80977170914412E-2</v>
      </c>
      <c r="R3577" s="37">
        <v>25</v>
      </c>
      <c r="S3577" s="37">
        <v>1.1898330450057999</v>
      </c>
      <c r="T3577" s="37">
        <v>1013.47161865234</v>
      </c>
      <c r="U3577" s="37">
        <v>10.540415763855</v>
      </c>
      <c r="V3577" s="13"/>
      <c r="W3577" s="13"/>
      <c r="X3577" s="13"/>
      <c r="Y3577" s="13"/>
      <c r="Z3577" s="13"/>
      <c r="AA3577" s="13"/>
    </row>
    <row r="3578" spans="1:27" ht="15.75" customHeight="1" x14ac:dyDescent="0.2">
      <c r="A3578" s="13"/>
      <c r="B3578" s="37" t="str">
        <f>"CRS25WT72M21624"</f>
        <v>CRS25WT72M21624</v>
      </c>
      <c r="C3578" s="38">
        <v>45936</v>
      </c>
      <c r="D3578" s="37" t="s">
        <v>1178</v>
      </c>
      <c r="E3578" s="37" t="s">
        <v>62</v>
      </c>
      <c r="F3578" s="37">
        <v>214</v>
      </c>
      <c r="G3578" s="37">
        <v>4</v>
      </c>
      <c r="H3578" s="37">
        <v>214.47431945800801</v>
      </c>
      <c r="I3578" s="37">
        <v>5.35170555114746</v>
      </c>
      <c r="J3578" s="37">
        <v>49.4914360046387</v>
      </c>
      <c r="K3578" s="37">
        <v>5.2191705703735396</v>
      </c>
      <c r="L3578" s="37">
        <v>41.093563079833999</v>
      </c>
      <c r="M3578" s="37">
        <v>0.80975389480590798</v>
      </c>
      <c r="N3578" s="37">
        <v>10.4341678619385</v>
      </c>
      <c r="O3578" s="37">
        <v>0</v>
      </c>
      <c r="P3578" s="37">
        <v>0</v>
      </c>
      <c r="Q3578" s="37">
        <v>1.6507839784026101E-2</v>
      </c>
      <c r="R3578" s="37">
        <v>25</v>
      </c>
      <c r="S3578" s="37">
        <v>0.99814260005950906</v>
      </c>
      <c r="T3578" s="37">
        <v>1014.40301513672</v>
      </c>
      <c r="U3578" s="37">
        <v>10.9183254241943</v>
      </c>
      <c r="V3578" s="13"/>
      <c r="W3578" s="13"/>
      <c r="X3578" s="13"/>
      <c r="Y3578" s="13"/>
      <c r="Z3578" s="13"/>
      <c r="AA3578" s="13"/>
    </row>
    <row r="3579" spans="1:27" ht="15.75" customHeight="1" x14ac:dyDescent="0.2">
      <c r="A3579" s="13"/>
      <c r="B3579" s="37" t="str">
        <f>"CRS25WT72M21625"</f>
        <v>CRS25WT72M21625</v>
      </c>
      <c r="C3579" s="38">
        <v>45936</v>
      </c>
      <c r="D3579" s="37" t="s">
        <v>1179</v>
      </c>
      <c r="E3579" s="37" t="s">
        <v>62</v>
      </c>
      <c r="F3579" s="37">
        <v>216</v>
      </c>
      <c r="G3579" s="37">
        <v>4</v>
      </c>
      <c r="H3579" s="37">
        <v>216.10931396484401</v>
      </c>
      <c r="I3579" s="37">
        <v>5.1438016891479501</v>
      </c>
      <c r="J3579" s="37">
        <v>49.414722442627003</v>
      </c>
      <c r="K3579" s="37">
        <v>5.2472338676452601</v>
      </c>
      <c r="L3579" s="37">
        <v>41.185375213622997</v>
      </c>
      <c r="M3579" s="37">
        <v>0.85022312402725198</v>
      </c>
      <c r="N3579" s="37">
        <v>10.513710021972701</v>
      </c>
      <c r="O3579" s="37">
        <v>0</v>
      </c>
      <c r="P3579" s="37">
        <v>0</v>
      </c>
      <c r="Q3579" s="37">
        <v>1.6031743958592401E-2</v>
      </c>
      <c r="R3579" s="37">
        <v>25</v>
      </c>
      <c r="S3579" s="37">
        <v>1.1380530595779399</v>
      </c>
      <c r="T3579" s="37">
        <v>1010.35791015625</v>
      </c>
      <c r="U3579" s="37">
        <v>10.9278211593628</v>
      </c>
      <c r="V3579" s="13"/>
      <c r="W3579" s="13"/>
      <c r="X3579" s="13"/>
      <c r="Y3579" s="13"/>
      <c r="Z3579" s="13"/>
      <c r="AA3579" s="13"/>
    </row>
    <row r="3580" spans="1:27" ht="15.75" customHeight="1" x14ac:dyDescent="0.2">
      <c r="A3580" s="13"/>
      <c r="B3580" s="37" t="str">
        <f>"CRS25WT72M21626"</f>
        <v>CRS25WT72M21626</v>
      </c>
      <c r="C3580" s="38">
        <v>45936</v>
      </c>
      <c r="D3580" s="37" t="s">
        <v>1180</v>
      </c>
      <c r="E3580" s="37" t="s">
        <v>62</v>
      </c>
      <c r="F3580" s="37">
        <v>216</v>
      </c>
      <c r="G3580" s="37">
        <v>4</v>
      </c>
      <c r="H3580" s="37">
        <v>216.37234497070301</v>
      </c>
      <c r="I3580" s="37">
        <v>5.22613525390625</v>
      </c>
      <c r="J3580" s="37">
        <v>49.310493469238303</v>
      </c>
      <c r="K3580" s="37">
        <v>5.2834587097168004</v>
      </c>
      <c r="L3580" s="37">
        <v>40.952785491943402</v>
      </c>
      <c r="M3580" s="37">
        <v>0.83961802721023604</v>
      </c>
      <c r="N3580" s="37">
        <v>10.526506423950201</v>
      </c>
      <c r="O3580" s="37">
        <v>0</v>
      </c>
      <c r="P3580" s="37">
        <v>0</v>
      </c>
      <c r="Q3580" s="37">
        <v>1.11311078071594E-2</v>
      </c>
      <c r="R3580" s="37">
        <v>25</v>
      </c>
      <c r="S3580" s="37">
        <v>1.1311013698577901</v>
      </c>
      <c r="T3580" s="37">
        <v>999.107421875</v>
      </c>
      <c r="U3580" s="37">
        <v>10.674867630004901</v>
      </c>
      <c r="V3580" s="13"/>
      <c r="W3580" s="13"/>
      <c r="X3580" s="13"/>
      <c r="Y3580" s="13"/>
      <c r="Z3580" s="13"/>
      <c r="AA3580" s="13"/>
    </row>
    <row r="3581" spans="1:27" ht="15.75" customHeight="1" x14ac:dyDescent="0.2">
      <c r="A3581" s="13"/>
      <c r="B3581" s="37" t="str">
        <f>"CRS25WT72M21627"</f>
        <v>CRS25WT72M21627</v>
      </c>
      <c r="C3581" s="38">
        <v>45936</v>
      </c>
      <c r="D3581" s="37" t="s">
        <v>1181</v>
      </c>
      <c r="E3581" s="37" t="s">
        <v>62</v>
      </c>
      <c r="F3581" s="37">
        <v>217</v>
      </c>
      <c r="G3581" s="37">
        <v>4</v>
      </c>
      <c r="H3581" s="37">
        <v>217.37132263183599</v>
      </c>
      <c r="I3581" s="37">
        <v>5.1788129806518599</v>
      </c>
      <c r="J3581" s="37">
        <v>49.7430419921875</v>
      </c>
      <c r="K3581" s="37">
        <v>5.2337985038757298</v>
      </c>
      <c r="L3581" s="37">
        <v>41.5322265625</v>
      </c>
      <c r="M3581" s="37">
        <v>0.84380030632018999</v>
      </c>
      <c r="N3581" s="37">
        <v>10.575106620788601</v>
      </c>
      <c r="O3581" s="37">
        <v>0</v>
      </c>
      <c r="P3581" s="37">
        <v>0</v>
      </c>
      <c r="Q3581" s="37">
        <v>6.9345317780971499E-2</v>
      </c>
      <c r="R3581" s="37">
        <v>25</v>
      </c>
      <c r="S3581" s="37">
        <v>1.15242600440979</v>
      </c>
      <c r="T3581" s="37">
        <v>1012.54022216797</v>
      </c>
      <c r="U3581" s="37">
        <v>11.3858804702759</v>
      </c>
      <c r="V3581" s="13"/>
      <c r="W3581" s="13"/>
      <c r="X3581" s="13"/>
      <c r="Y3581" s="13"/>
      <c r="Z3581" s="13"/>
      <c r="AA3581" s="13"/>
    </row>
    <row r="3582" spans="1:27" ht="15.75" customHeight="1" x14ac:dyDescent="0.2">
      <c r="A3582" s="13"/>
      <c r="B3582" s="37" t="str">
        <f>"CRS25WT72M21628"</f>
        <v>CRS25WT72M21628</v>
      </c>
      <c r="C3582" s="38">
        <v>45937</v>
      </c>
      <c r="D3582" s="37" t="s">
        <v>1182</v>
      </c>
      <c r="E3582" s="37" t="s">
        <v>62</v>
      </c>
      <c r="F3582" s="37">
        <v>220</v>
      </c>
      <c r="G3582" s="37">
        <v>4</v>
      </c>
      <c r="H3582" s="37">
        <v>220.53512573242199</v>
      </c>
      <c r="I3582" s="37">
        <v>5.3784971237182599</v>
      </c>
      <c r="J3582" s="37">
        <v>49.5490913391113</v>
      </c>
      <c r="K3582" s="37">
        <v>5.2784662246704102</v>
      </c>
      <c r="L3582" s="37">
        <v>41.7801513671875</v>
      </c>
      <c r="M3582" s="37">
        <v>0.82752501964569103</v>
      </c>
      <c r="N3582" s="37">
        <v>10.7290258407593</v>
      </c>
      <c r="O3582" s="37">
        <v>0</v>
      </c>
      <c r="P3582" s="37">
        <v>0</v>
      </c>
      <c r="Q3582" s="37">
        <v>1.8253959715366402E-2</v>
      </c>
      <c r="R3582" s="37">
        <v>25</v>
      </c>
      <c r="S3582" s="37">
        <v>1.0473591089248699</v>
      </c>
      <c r="T3582" s="37">
        <v>988.66510009765602</v>
      </c>
      <c r="U3582" s="37">
        <v>10.236153602600099</v>
      </c>
      <c r="V3582" s="13"/>
      <c r="W3582" s="13"/>
      <c r="X3582" s="13"/>
      <c r="Y3582" s="13"/>
      <c r="Z3582" s="13"/>
      <c r="AA3582" s="13"/>
    </row>
    <row r="3583" spans="1:27" ht="15.75" customHeight="1" x14ac:dyDescent="0.2">
      <c r="A3583" s="13"/>
      <c r="B3583" s="37" t="str">
        <f>"CRS25WT72M21629"</f>
        <v>CRS25WT72M21629</v>
      </c>
      <c r="C3583" s="38">
        <v>45937</v>
      </c>
      <c r="D3583" s="37" t="s">
        <v>1183</v>
      </c>
      <c r="E3583" s="37" t="s">
        <v>62</v>
      </c>
      <c r="F3583" s="37">
        <v>218</v>
      </c>
      <c r="G3583" s="37">
        <v>4</v>
      </c>
      <c r="H3583" s="37">
        <v>218.18399047851599</v>
      </c>
      <c r="I3583" s="37">
        <v>5.6386189460754403</v>
      </c>
      <c r="J3583" s="37">
        <v>49.629989624023402</v>
      </c>
      <c r="K3583" s="37">
        <v>5.1969227790832502</v>
      </c>
      <c r="L3583" s="37">
        <v>41.983306884765597</v>
      </c>
      <c r="M3583" s="37">
        <v>0.77966123819351196</v>
      </c>
      <c r="N3583" s="37">
        <v>10.6146430969238</v>
      </c>
      <c r="O3583" s="37">
        <v>0</v>
      </c>
      <c r="P3583" s="37">
        <v>0</v>
      </c>
      <c r="Q3583" s="37">
        <v>2.30158418416977E-2</v>
      </c>
      <c r="R3583" s="37">
        <v>25</v>
      </c>
      <c r="S3583" s="37">
        <v>1.0506395101547199</v>
      </c>
      <c r="T3583" s="37">
        <v>997.526611328125</v>
      </c>
      <c r="U3583" s="37">
        <v>10.169429779052701</v>
      </c>
      <c r="V3583" s="13"/>
      <c r="W3583" s="13"/>
      <c r="X3583" s="13"/>
      <c r="Y3583" s="13"/>
      <c r="Z3583" s="13"/>
      <c r="AA3583" s="13"/>
    </row>
    <row r="3584" spans="1:27" ht="15.75" customHeight="1" x14ac:dyDescent="0.2">
      <c r="A3584" s="13"/>
      <c r="B3584" s="37" t="str">
        <f>"CRS25WT72M21630"</f>
        <v>CRS25WT72M21630</v>
      </c>
      <c r="C3584" s="38">
        <v>45937</v>
      </c>
      <c r="D3584" s="37" t="s">
        <v>1184</v>
      </c>
      <c r="E3584" s="37" t="s">
        <v>62</v>
      </c>
      <c r="F3584" s="37">
        <v>219</v>
      </c>
      <c r="G3584" s="37">
        <v>4</v>
      </c>
      <c r="H3584" s="37">
        <v>219.17291259765599</v>
      </c>
      <c r="I3584" s="37">
        <v>5.5159482955932599</v>
      </c>
      <c r="J3584" s="37">
        <v>49.638725280761697</v>
      </c>
      <c r="K3584" s="37">
        <v>5.2102904319763201</v>
      </c>
      <c r="L3584" s="37">
        <v>42.065387725830099</v>
      </c>
      <c r="M3584" s="37">
        <v>0.80047184228897095</v>
      </c>
      <c r="N3584" s="37">
        <v>10.6627540588379</v>
      </c>
      <c r="O3584" s="37">
        <v>0</v>
      </c>
      <c r="P3584" s="37">
        <v>0</v>
      </c>
      <c r="Q3584" s="37">
        <v>1.25409225001931E-2</v>
      </c>
      <c r="R3584" s="37">
        <v>25</v>
      </c>
      <c r="S3584" s="37">
        <v>1.0397981405258201</v>
      </c>
      <c r="T3584" s="37">
        <v>1008.46569824219</v>
      </c>
      <c r="U3584" s="37">
        <v>10.511654853820801</v>
      </c>
      <c r="V3584" s="13"/>
      <c r="W3584" s="13"/>
      <c r="X3584" s="13"/>
      <c r="Y3584" s="13"/>
      <c r="Z3584" s="13"/>
      <c r="AA3584" s="13"/>
    </row>
    <row r="3585" spans="1:27" ht="15.75" customHeight="1" x14ac:dyDescent="0.2">
      <c r="A3585" s="13"/>
      <c r="B3585" s="37" t="str">
        <f>"CRS25WT72M21631"</f>
        <v>CRS25WT72M21631</v>
      </c>
      <c r="C3585" s="38">
        <v>45936</v>
      </c>
      <c r="D3585" s="37" t="s">
        <v>1185</v>
      </c>
      <c r="E3585" s="37" t="s">
        <v>62</v>
      </c>
      <c r="F3585" s="37">
        <v>220</v>
      </c>
      <c r="G3585" s="37">
        <v>4</v>
      </c>
      <c r="H3585" s="37">
        <v>220.833908081055</v>
      </c>
      <c r="I3585" s="37">
        <v>5.2616004943847701</v>
      </c>
      <c r="J3585" s="37">
        <v>49.673290252685497</v>
      </c>
      <c r="K3585" s="37">
        <v>5.2816233634948704</v>
      </c>
      <c r="L3585" s="37">
        <v>41.8117485046387</v>
      </c>
      <c r="M3585" s="37">
        <v>0.84493821859359697</v>
      </c>
      <c r="N3585" s="37">
        <v>10.743561744689901</v>
      </c>
      <c r="O3585" s="37">
        <v>0</v>
      </c>
      <c r="P3585" s="37">
        <v>0</v>
      </c>
      <c r="Q3585" s="37">
        <v>3.2703373581171001E-2</v>
      </c>
      <c r="R3585" s="37">
        <v>25</v>
      </c>
      <c r="S3585" s="37">
        <v>1.0562379360198999</v>
      </c>
      <c r="T3585" s="37">
        <v>1007.35998535156</v>
      </c>
      <c r="U3585" s="37">
        <v>11.2116594314575</v>
      </c>
      <c r="V3585" s="13"/>
      <c r="W3585" s="13"/>
      <c r="X3585" s="13"/>
      <c r="Y3585" s="13"/>
      <c r="Z3585" s="13"/>
      <c r="AA3585" s="13"/>
    </row>
    <row r="3586" spans="1:27" ht="15.75" customHeight="1" x14ac:dyDescent="0.2">
      <c r="A3586" s="13"/>
      <c r="B3586" s="37" t="str">
        <f>"CRS25WT72M21632"</f>
        <v>CRS25WT72M21632</v>
      </c>
      <c r="C3586" s="38">
        <v>45936</v>
      </c>
      <c r="D3586" s="37" t="s">
        <v>1186</v>
      </c>
      <c r="E3586" s="37" t="s">
        <v>62</v>
      </c>
      <c r="F3586" s="37">
        <v>214</v>
      </c>
      <c r="G3586" s="37">
        <v>4</v>
      </c>
      <c r="H3586" s="37">
        <v>214.93824768066401</v>
      </c>
      <c r="I3586" s="37">
        <v>5.2882142066955602</v>
      </c>
      <c r="J3586" s="37">
        <v>49.152896881103501</v>
      </c>
      <c r="K3586" s="37">
        <v>5.2473945617675799</v>
      </c>
      <c r="L3586" s="37">
        <v>40.960945129394503</v>
      </c>
      <c r="M3586" s="37">
        <v>0.82690489292144798</v>
      </c>
      <c r="N3586" s="37">
        <v>10.456737518310501</v>
      </c>
      <c r="O3586" s="37">
        <v>0</v>
      </c>
      <c r="P3586" s="37">
        <v>0</v>
      </c>
      <c r="Q3586" s="37">
        <v>2.6507310569286301E-2</v>
      </c>
      <c r="R3586" s="37">
        <v>25</v>
      </c>
      <c r="S3586" s="37">
        <v>1.0314691066741899</v>
      </c>
      <c r="T3586" s="37">
        <v>1015.04504394531</v>
      </c>
      <c r="U3586" s="37">
        <v>10.722492218017599</v>
      </c>
      <c r="V3586" s="13"/>
      <c r="W3586" s="13"/>
      <c r="X3586" s="13"/>
      <c r="Y3586" s="13"/>
      <c r="Z3586" s="13"/>
      <c r="AA3586" s="13"/>
    </row>
    <row r="3587" spans="1:27" ht="15.75" customHeight="1" x14ac:dyDescent="0.2">
      <c r="A3587" s="13"/>
      <c r="B3587" s="37" t="str">
        <f>"CRS25WT72M21633"</f>
        <v>CRS25WT72M21633</v>
      </c>
      <c r="C3587" s="38">
        <v>45936</v>
      </c>
      <c r="D3587" s="37" t="s">
        <v>1187</v>
      </c>
      <c r="E3587" s="37" t="s">
        <v>62</v>
      </c>
      <c r="F3587" s="37">
        <v>217</v>
      </c>
      <c r="G3587" s="37">
        <v>4</v>
      </c>
      <c r="H3587" s="37">
        <v>217.63250732421901</v>
      </c>
      <c r="I3587" s="37">
        <v>5.0956482887268102</v>
      </c>
      <c r="J3587" s="37">
        <v>49.671867370605497</v>
      </c>
      <c r="K3587" s="37">
        <v>5.2152357101440403</v>
      </c>
      <c r="L3587" s="37">
        <v>41.730136871337898</v>
      </c>
      <c r="M3587" s="37">
        <v>0.85983246564865101</v>
      </c>
      <c r="N3587" s="37">
        <v>10.5878133773804</v>
      </c>
      <c r="O3587" s="37">
        <v>0</v>
      </c>
      <c r="P3587" s="37">
        <v>0</v>
      </c>
      <c r="Q3587" s="37">
        <v>3.6507770419120802E-2</v>
      </c>
      <c r="R3587" s="37">
        <v>25</v>
      </c>
      <c r="S3587" s="37">
        <v>1.0826723575592001</v>
      </c>
      <c r="T3587" s="37">
        <v>1021.48803710938</v>
      </c>
      <c r="U3587" s="37">
        <v>10.989194869995099</v>
      </c>
      <c r="V3587" s="13"/>
      <c r="W3587" s="13"/>
      <c r="X3587" s="13"/>
      <c r="Y3587" s="13"/>
      <c r="Z3587" s="13"/>
      <c r="AA3587" s="13"/>
    </row>
    <row r="3588" spans="1:27" ht="15.75" customHeight="1" x14ac:dyDescent="0.2">
      <c r="A3588" s="13"/>
      <c r="B3588" s="37" t="str">
        <f>"CRS25WT72M21634"</f>
        <v>CRS25WT72M21634</v>
      </c>
      <c r="C3588" s="38">
        <v>45936</v>
      </c>
      <c r="D3588" s="37" t="s">
        <v>1188</v>
      </c>
      <c r="E3588" s="37" t="s">
        <v>62</v>
      </c>
      <c r="F3588" s="37">
        <v>214</v>
      </c>
      <c r="G3588" s="37">
        <v>4</v>
      </c>
      <c r="H3588" s="37">
        <v>214.20832824707</v>
      </c>
      <c r="I3588" s="37">
        <v>5.2186446189880398</v>
      </c>
      <c r="J3588" s="37">
        <v>49.365592956542997</v>
      </c>
      <c r="K3588" s="37">
        <v>5.2010774612426802</v>
      </c>
      <c r="L3588" s="37">
        <v>41.185375213622997</v>
      </c>
      <c r="M3588" s="37">
        <v>0.831484735012054</v>
      </c>
      <c r="N3588" s="37">
        <v>10.421227455139199</v>
      </c>
      <c r="O3588" s="37">
        <v>0</v>
      </c>
      <c r="P3588" s="37">
        <v>0</v>
      </c>
      <c r="Q3588" s="37">
        <v>3.1587921082973501E-2</v>
      </c>
      <c r="R3588" s="37">
        <v>25</v>
      </c>
      <c r="S3588" s="37">
        <v>1.1249290704727199</v>
      </c>
      <c r="T3588" s="37">
        <v>1021.44366455078</v>
      </c>
      <c r="U3588" s="37">
        <v>10.9421472549438</v>
      </c>
      <c r="V3588" s="13"/>
      <c r="W3588" s="13"/>
      <c r="X3588" s="13"/>
      <c r="Y3588" s="13"/>
      <c r="Z3588" s="13"/>
      <c r="AA3588" s="13"/>
    </row>
    <row r="3589" spans="1:27" ht="15.75" customHeight="1" x14ac:dyDescent="0.2">
      <c r="A3589" s="13"/>
      <c r="B3589" s="37" t="str">
        <f>"CRS25WT72M21635"</f>
        <v>CRS25WT72M21635</v>
      </c>
      <c r="C3589" s="38">
        <v>45937</v>
      </c>
      <c r="D3589" s="37" t="s">
        <v>1189</v>
      </c>
      <c r="E3589" s="37" t="s">
        <v>62</v>
      </c>
      <c r="F3589" s="37">
        <v>217</v>
      </c>
      <c r="G3589" s="37">
        <v>4</v>
      </c>
      <c r="H3589" s="37">
        <v>217.71148681640599</v>
      </c>
      <c r="I3589" s="37">
        <v>5.5243005752563503</v>
      </c>
      <c r="J3589" s="37">
        <v>49.697757720947301</v>
      </c>
      <c r="K3589" s="37">
        <v>5.1664757728576696</v>
      </c>
      <c r="L3589" s="37">
        <v>42.1392631530762</v>
      </c>
      <c r="M3589" s="37">
        <v>0.79298913478851296</v>
      </c>
      <c r="N3589" s="37">
        <v>10.5916557312012</v>
      </c>
      <c r="O3589" s="37">
        <v>0</v>
      </c>
      <c r="P3589" s="37">
        <v>0</v>
      </c>
      <c r="Q3589" s="37">
        <v>1.1587616056203801E-2</v>
      </c>
      <c r="R3589" s="37">
        <v>25</v>
      </c>
      <c r="S3589" s="37">
        <v>1.03258240222931</v>
      </c>
      <c r="T3589" s="37">
        <v>1009.06982421875</v>
      </c>
      <c r="U3589" s="37">
        <v>10.4428253173828</v>
      </c>
      <c r="V3589" s="13"/>
      <c r="W3589" s="13"/>
      <c r="X3589" s="13"/>
      <c r="Y3589" s="13"/>
      <c r="Z3589" s="13"/>
      <c r="AA3589" s="13"/>
    </row>
    <row r="3590" spans="1:27" ht="15.75" customHeight="1" x14ac:dyDescent="0.2">
      <c r="A3590" s="13"/>
      <c r="B3590" s="37" t="str">
        <f>"CRS25WT72M21636"</f>
        <v>CRS25WT72M21636</v>
      </c>
      <c r="C3590" s="38">
        <v>45936</v>
      </c>
      <c r="D3590" s="37" t="s">
        <v>1190</v>
      </c>
      <c r="E3590" s="37" t="s">
        <v>62</v>
      </c>
      <c r="F3590" s="37">
        <v>218</v>
      </c>
      <c r="G3590" s="37">
        <v>4</v>
      </c>
      <c r="H3590" s="37">
        <v>218.00228881835901</v>
      </c>
      <c r="I3590" s="37">
        <v>5.3775362968444798</v>
      </c>
      <c r="J3590" s="37">
        <v>49.549221038818402</v>
      </c>
      <c r="K3590" s="37">
        <v>5.27126121520996</v>
      </c>
      <c r="L3590" s="37">
        <v>41.356761932372997</v>
      </c>
      <c r="M3590" s="37">
        <v>0.81816494464874301</v>
      </c>
      <c r="N3590" s="37">
        <v>10.605803489685099</v>
      </c>
      <c r="O3590" s="37">
        <v>0</v>
      </c>
      <c r="P3590" s="37">
        <v>0</v>
      </c>
      <c r="Q3590" s="37">
        <v>4.9171630293130902E-2</v>
      </c>
      <c r="R3590" s="37">
        <v>25</v>
      </c>
      <c r="S3590" s="37">
        <v>1.0666371583938601</v>
      </c>
      <c r="T3590" s="37">
        <v>1001.54565429688</v>
      </c>
      <c r="U3590" s="37">
        <v>10.5855550765991</v>
      </c>
      <c r="V3590" s="13"/>
      <c r="W3590" s="13"/>
      <c r="X3590" s="13"/>
      <c r="Y3590" s="13"/>
      <c r="Z3590" s="13"/>
      <c r="AA3590" s="13"/>
    </row>
    <row r="3591" spans="1:27" ht="15.75" customHeight="1" x14ac:dyDescent="0.2">
      <c r="A3591" s="13"/>
      <c r="B3591" s="37" t="str">
        <f>"CRS25WT72M21637"</f>
        <v>CRS25WT72M21637</v>
      </c>
      <c r="C3591" s="38">
        <v>45936</v>
      </c>
      <c r="D3591" s="37" t="s">
        <v>1191</v>
      </c>
      <c r="E3591" s="37" t="s">
        <v>62</v>
      </c>
      <c r="F3591" s="37">
        <v>215</v>
      </c>
      <c r="G3591" s="37">
        <v>4</v>
      </c>
      <c r="H3591" s="37">
        <v>215.61878967285199</v>
      </c>
      <c r="I3591" s="37">
        <v>5.2901949882507298</v>
      </c>
      <c r="J3591" s="37">
        <v>49.597103118896499</v>
      </c>
      <c r="K3591" s="37">
        <v>5.2368807792663601</v>
      </c>
      <c r="L3591" s="37">
        <v>41.173133850097699</v>
      </c>
      <c r="M3591" s="37">
        <v>0.821785748004913</v>
      </c>
      <c r="N3591" s="37">
        <v>10.4898462295532</v>
      </c>
      <c r="O3591" s="37">
        <v>0</v>
      </c>
      <c r="P3591" s="37">
        <v>0</v>
      </c>
      <c r="Q3591" s="37">
        <v>6.7941568791866302E-2</v>
      </c>
      <c r="R3591" s="37">
        <v>25</v>
      </c>
      <c r="S3591" s="37">
        <v>1.13984310626984</v>
      </c>
      <c r="T3591" s="37">
        <v>1011.0693359375</v>
      </c>
      <c r="U3591" s="37">
        <v>10.825634002685501</v>
      </c>
      <c r="V3591" s="13"/>
      <c r="W3591" s="13"/>
      <c r="X3591" s="13"/>
      <c r="Y3591" s="13"/>
      <c r="Z3591" s="13"/>
      <c r="AA3591" s="13"/>
    </row>
    <row r="3592" spans="1:27" ht="15.75" customHeight="1" x14ac:dyDescent="0.2">
      <c r="A3592" s="13"/>
      <c r="B3592" s="37" t="str">
        <f>"CRS25WT72M21638"</f>
        <v>CRS25WT72M21638</v>
      </c>
      <c r="C3592" s="38">
        <v>45936</v>
      </c>
      <c r="D3592" s="37" t="s">
        <v>1192</v>
      </c>
      <c r="E3592" s="37" t="s">
        <v>62</v>
      </c>
      <c r="F3592" s="37">
        <v>217</v>
      </c>
      <c r="G3592" s="37">
        <v>4</v>
      </c>
      <c r="H3592" s="37">
        <v>217.509765625</v>
      </c>
      <c r="I3592" s="37">
        <v>5.3710265159606898</v>
      </c>
      <c r="J3592" s="37">
        <v>49.946556091308601</v>
      </c>
      <c r="K3592" s="37">
        <v>5.2266054153442401</v>
      </c>
      <c r="L3592" s="37">
        <v>41.615879058837898</v>
      </c>
      <c r="M3592" s="37">
        <v>0.81080406904220603</v>
      </c>
      <c r="N3592" s="37">
        <v>10.5818424224854</v>
      </c>
      <c r="O3592" s="37">
        <v>0</v>
      </c>
      <c r="P3592" s="37">
        <v>0</v>
      </c>
      <c r="Q3592" s="37">
        <v>2.5872997939586601E-2</v>
      </c>
      <c r="R3592" s="37">
        <v>25</v>
      </c>
      <c r="S3592" s="37">
        <v>1.1437087059021001</v>
      </c>
      <c r="T3592" s="37">
        <v>1016.77075195312</v>
      </c>
      <c r="U3592" s="37">
        <v>10.527214050293001</v>
      </c>
      <c r="V3592" s="13"/>
      <c r="W3592" s="13"/>
      <c r="X3592" s="13"/>
      <c r="Y3592" s="13"/>
      <c r="Z3592" s="13"/>
      <c r="AA3592" s="13"/>
    </row>
    <row r="3593" spans="1:27" ht="15.75" customHeight="1" x14ac:dyDescent="0.2">
      <c r="A3593" s="13"/>
      <c r="B3593" s="37" t="str">
        <f>"CRS25WT72M21639"</f>
        <v>CRS25WT72M21639</v>
      </c>
      <c r="C3593" s="38">
        <v>45936</v>
      </c>
      <c r="D3593" s="37" t="s">
        <v>1193</v>
      </c>
      <c r="E3593" s="37" t="s">
        <v>62</v>
      </c>
      <c r="F3593" s="37">
        <v>218</v>
      </c>
      <c r="G3593" s="37">
        <v>4</v>
      </c>
      <c r="H3593" s="37">
        <v>218.05488586425801</v>
      </c>
      <c r="I3593" s="37">
        <v>5.0865421295165998</v>
      </c>
      <c r="J3593" s="37">
        <v>49.893692016601598</v>
      </c>
      <c r="K3593" s="37">
        <v>5.2427883148193404</v>
      </c>
      <c r="L3593" s="37">
        <v>41.591396331787102</v>
      </c>
      <c r="M3593" s="37">
        <v>0.85920643806457497</v>
      </c>
      <c r="N3593" s="37">
        <v>10.608362197876</v>
      </c>
      <c r="O3593" s="37">
        <v>0</v>
      </c>
      <c r="P3593" s="37">
        <v>0</v>
      </c>
      <c r="Q3593" s="37">
        <v>4.8557806760072701E-2</v>
      </c>
      <c r="R3593" s="37">
        <v>25</v>
      </c>
      <c r="S3593" s="37">
        <v>1.1261025667190601</v>
      </c>
      <c r="T3593" s="37">
        <v>1011.26446533203</v>
      </c>
      <c r="U3593" s="37">
        <v>10.889595985412599</v>
      </c>
      <c r="V3593" s="13"/>
      <c r="W3593" s="13"/>
      <c r="X3593" s="13"/>
      <c r="Y3593" s="13"/>
      <c r="Z3593" s="13"/>
      <c r="AA3593" s="13"/>
    </row>
    <row r="3594" spans="1:27" ht="15.75" customHeight="1" x14ac:dyDescent="0.2">
      <c r="A3594" s="13"/>
      <c r="B3594" s="37" t="str">
        <f>"CRS25WT72M21640"</f>
        <v>CRS25WT72M21640</v>
      </c>
      <c r="C3594" s="38">
        <v>45936</v>
      </c>
      <c r="D3594" s="37" t="s">
        <v>1194</v>
      </c>
      <c r="E3594" s="37" t="s">
        <v>62</v>
      </c>
      <c r="F3594" s="37">
        <v>220</v>
      </c>
      <c r="G3594" s="37">
        <v>4</v>
      </c>
      <c r="H3594" s="37">
        <v>220.15589904785199</v>
      </c>
      <c r="I3594" s="37">
        <v>5.10752630233765</v>
      </c>
      <c r="J3594" s="37">
        <v>49.945804595947301</v>
      </c>
      <c r="K3594" s="37">
        <v>5.2423844337463397</v>
      </c>
      <c r="L3594" s="37">
        <v>41.995372772216797</v>
      </c>
      <c r="M3594" s="37">
        <v>0.86301970481872603</v>
      </c>
      <c r="N3594" s="37">
        <v>10.7105760574341</v>
      </c>
      <c r="O3594" s="37">
        <v>0</v>
      </c>
      <c r="P3594" s="37">
        <v>0</v>
      </c>
      <c r="Q3594" s="37">
        <v>1.3253965415060499E-2</v>
      </c>
      <c r="R3594" s="37">
        <v>25</v>
      </c>
      <c r="S3594" s="37">
        <v>1.10142350196838</v>
      </c>
      <c r="T3594" s="37">
        <v>1013.77838134766</v>
      </c>
      <c r="U3594" s="37">
        <v>11.081662178039601</v>
      </c>
      <c r="V3594" s="13"/>
      <c r="W3594" s="13"/>
      <c r="X3594" s="13"/>
      <c r="Y3594" s="13"/>
      <c r="Z3594" s="13"/>
      <c r="AA3594" s="13"/>
    </row>
    <row r="3595" spans="1:27" ht="15.75" customHeight="1" x14ac:dyDescent="0.2">
      <c r="A3595" s="13"/>
      <c r="B3595" s="37" t="str">
        <f>"CRS25WT72M21641"</f>
        <v>CRS25WT72M21641</v>
      </c>
      <c r="C3595" s="38">
        <v>45936</v>
      </c>
      <c r="D3595" s="37" t="s">
        <v>1195</v>
      </c>
      <c r="E3595" s="37" t="s">
        <v>62</v>
      </c>
      <c r="F3595" s="37">
        <v>217</v>
      </c>
      <c r="G3595" s="37">
        <v>4</v>
      </c>
      <c r="H3595" s="37">
        <v>217.640060424805</v>
      </c>
      <c r="I3595" s="37">
        <v>5.1464815139770499</v>
      </c>
      <c r="J3595" s="37">
        <v>49.9514770507812</v>
      </c>
      <c r="K3595" s="37">
        <v>5.2052369117736799</v>
      </c>
      <c r="L3595" s="37">
        <v>41.8117485046387</v>
      </c>
      <c r="M3595" s="37">
        <v>0.84660357236862205</v>
      </c>
      <c r="N3595" s="37">
        <v>10.5881805419922</v>
      </c>
      <c r="O3595" s="37">
        <v>0</v>
      </c>
      <c r="P3595" s="37">
        <v>0</v>
      </c>
      <c r="Q3595" s="37">
        <v>4.60292436182499E-2</v>
      </c>
      <c r="R3595" s="37">
        <v>25</v>
      </c>
      <c r="S3595" s="37">
        <v>1.12146496772766</v>
      </c>
      <c r="T3595" s="37">
        <v>1022.00122070312</v>
      </c>
      <c r="U3595" s="37">
        <v>11.2750511169434</v>
      </c>
      <c r="V3595" s="13"/>
      <c r="W3595" s="13"/>
      <c r="X3595" s="13"/>
      <c r="Y3595" s="13"/>
      <c r="Z3595" s="13"/>
      <c r="AA3595" s="13"/>
    </row>
    <row r="3596" spans="1:27" ht="15.75" customHeight="1" x14ac:dyDescent="0.2">
      <c r="A3596" s="13"/>
      <c r="B3596" s="37" t="str">
        <f>"CRS25WT72M21642"</f>
        <v>CRS25WT72M21642</v>
      </c>
      <c r="C3596" s="38">
        <v>45936</v>
      </c>
      <c r="D3596" s="37" t="s">
        <v>1196</v>
      </c>
      <c r="E3596" s="37" t="s">
        <v>62</v>
      </c>
      <c r="F3596" s="37">
        <v>216</v>
      </c>
      <c r="G3596" s="37">
        <v>4</v>
      </c>
      <c r="H3596" s="37">
        <v>216.913330078125</v>
      </c>
      <c r="I3596" s="37">
        <v>5.2954797744751003</v>
      </c>
      <c r="J3596" s="37">
        <v>49.87451171875</v>
      </c>
      <c r="K3596" s="37">
        <v>5.1944460868835396</v>
      </c>
      <c r="L3596" s="37">
        <v>41.758701324462898</v>
      </c>
      <c r="M3596" s="37">
        <v>0.82130086421966597</v>
      </c>
      <c r="N3596" s="37">
        <v>10.5528259277344</v>
      </c>
      <c r="O3596" s="37">
        <v>0</v>
      </c>
      <c r="P3596" s="37">
        <v>0</v>
      </c>
      <c r="Q3596" s="37">
        <v>2.4128539487719501E-2</v>
      </c>
      <c r="R3596" s="37">
        <v>25</v>
      </c>
      <c r="S3596" s="37">
        <v>1.13055348396301</v>
      </c>
      <c r="T3596" s="37">
        <v>1023.59063720703</v>
      </c>
      <c r="U3596" s="37">
        <v>11.158735275268601</v>
      </c>
      <c r="V3596" s="13"/>
      <c r="W3596" s="13"/>
      <c r="X3596" s="13"/>
      <c r="Y3596" s="13"/>
      <c r="Z3596" s="13"/>
      <c r="AA3596" s="13"/>
    </row>
    <row r="3597" spans="1:27" ht="15.75" customHeight="1" x14ac:dyDescent="0.2">
      <c r="A3597" s="13"/>
      <c r="B3597" s="37" t="str">
        <f>"CRS25WT72M21643"</f>
        <v>CRS25WT72M21643</v>
      </c>
      <c r="C3597" s="38">
        <v>45936</v>
      </c>
      <c r="D3597" s="37" t="s">
        <v>1197</v>
      </c>
      <c r="E3597" s="37" t="s">
        <v>62</v>
      </c>
      <c r="F3597" s="37">
        <v>222</v>
      </c>
      <c r="G3597" s="37">
        <v>4</v>
      </c>
      <c r="H3597" s="37">
        <v>222.24374389648401</v>
      </c>
      <c r="I3597" s="37">
        <v>5.2347579002380398</v>
      </c>
      <c r="J3597" s="37">
        <v>49.844123840332003</v>
      </c>
      <c r="K3597" s="37">
        <v>5.3044710159301802</v>
      </c>
      <c r="L3597" s="37">
        <v>41.8974418640137</v>
      </c>
      <c r="M3597" s="37">
        <v>0.85176342725753795</v>
      </c>
      <c r="N3597" s="37">
        <v>10.8121500015259</v>
      </c>
      <c r="O3597" s="37">
        <v>0</v>
      </c>
      <c r="P3597" s="37">
        <v>0</v>
      </c>
      <c r="Q3597" s="37">
        <v>2.8452377766370801E-2</v>
      </c>
      <c r="R3597" s="37">
        <v>25</v>
      </c>
      <c r="S3597" s="37">
        <v>1.10731756687164</v>
      </c>
      <c r="T3597" s="37">
        <v>1001.43939208984</v>
      </c>
      <c r="U3597" s="37">
        <v>11.161476135253899</v>
      </c>
      <c r="V3597" s="13"/>
      <c r="W3597" s="13"/>
      <c r="X3597" s="13"/>
      <c r="Y3597" s="13"/>
      <c r="Z3597" s="13"/>
      <c r="AA3597" s="13"/>
    </row>
    <row r="3598" spans="1:27" ht="15.75" customHeight="1" x14ac:dyDescent="0.2">
      <c r="A3598" s="13"/>
      <c r="B3598" s="37" t="str">
        <f>"CRS25WT72M21644"</f>
        <v>CRS25WT72M21644</v>
      </c>
      <c r="C3598" s="38">
        <v>45936</v>
      </c>
      <c r="D3598" s="37" t="s">
        <v>1198</v>
      </c>
      <c r="E3598" s="37" t="s">
        <v>62</v>
      </c>
      <c r="F3598" s="37">
        <v>218</v>
      </c>
      <c r="G3598" s="37">
        <v>4</v>
      </c>
      <c r="H3598" s="37">
        <v>218.38876342773401</v>
      </c>
      <c r="I3598" s="37">
        <v>5.0143299102783203</v>
      </c>
      <c r="J3598" s="37">
        <v>50.0731811523438</v>
      </c>
      <c r="K3598" s="37">
        <v>5.2320795059204102</v>
      </c>
      <c r="L3598" s="37">
        <v>41.7403373718262</v>
      </c>
      <c r="M3598" s="37">
        <v>0.86978560686111395</v>
      </c>
      <c r="N3598" s="37">
        <v>10.624605178833001</v>
      </c>
      <c r="O3598" s="37">
        <v>0</v>
      </c>
      <c r="P3598" s="37">
        <v>0</v>
      </c>
      <c r="Q3598" s="37">
        <v>0.134958311915398</v>
      </c>
      <c r="R3598" s="37">
        <v>25</v>
      </c>
      <c r="S3598" s="37">
        <v>1.14506876468658</v>
      </c>
      <c r="T3598" s="37">
        <v>1018.62133789062</v>
      </c>
      <c r="U3598" s="37">
        <v>11.2606554031372</v>
      </c>
      <c r="V3598" s="13"/>
      <c r="W3598" s="13"/>
      <c r="X3598" s="13"/>
      <c r="Y3598" s="13"/>
      <c r="Z3598" s="13"/>
      <c r="AA3598" s="13"/>
    </row>
    <row r="3599" spans="1:27" ht="15.75" customHeight="1" x14ac:dyDescent="0.2">
      <c r="A3599" s="13"/>
      <c r="B3599" s="37" t="str">
        <f>"CRS25WT72M21645"</f>
        <v>CRS25WT72M21645</v>
      </c>
      <c r="C3599" s="38">
        <v>45936</v>
      </c>
      <c r="D3599" s="37" t="s">
        <v>1199</v>
      </c>
      <c r="E3599" s="37" t="s">
        <v>62</v>
      </c>
      <c r="F3599" s="37">
        <v>217</v>
      </c>
      <c r="G3599" s="37">
        <v>4</v>
      </c>
      <c r="H3599" s="37">
        <v>217.38911437988301</v>
      </c>
      <c r="I3599" s="37">
        <v>5.36611032485962</v>
      </c>
      <c r="J3599" s="37">
        <v>50.028976440429702</v>
      </c>
      <c r="K3599" s="37">
        <v>5.23474168777466</v>
      </c>
      <c r="L3599" s="37">
        <v>41.528144836425803</v>
      </c>
      <c r="M3599" s="37">
        <v>0.80976051092147805</v>
      </c>
      <c r="N3599" s="37">
        <v>10.5759725570679</v>
      </c>
      <c r="O3599" s="37">
        <v>0</v>
      </c>
      <c r="P3599" s="37">
        <v>0</v>
      </c>
      <c r="Q3599" s="37">
        <v>5.4126750677824E-2</v>
      </c>
      <c r="R3599" s="37">
        <v>25</v>
      </c>
      <c r="S3599" s="37">
        <v>1.1669887304305999</v>
      </c>
      <c r="T3599" s="37">
        <v>1012.98931884766</v>
      </c>
      <c r="U3599" s="37">
        <v>10.775928497314499</v>
      </c>
      <c r="V3599" s="13"/>
      <c r="W3599" s="13"/>
      <c r="X3599" s="13"/>
      <c r="Y3599" s="13"/>
      <c r="Z3599" s="13"/>
      <c r="AA3599" s="13"/>
    </row>
    <row r="3600" spans="1:27" ht="15.75" customHeight="1" x14ac:dyDescent="0.2">
      <c r="A3600" s="13"/>
      <c r="B3600" s="37" t="str">
        <f>"CRS25WT72M21646"</f>
        <v>CRS25WT72M21646</v>
      </c>
      <c r="C3600" s="38">
        <v>45936</v>
      </c>
      <c r="D3600" s="37" t="s">
        <v>1200</v>
      </c>
      <c r="E3600" s="37" t="s">
        <v>62</v>
      </c>
      <c r="F3600" s="37">
        <v>141</v>
      </c>
      <c r="G3600" s="37">
        <v>2</v>
      </c>
      <c r="H3600" s="37">
        <v>141.08663940429699</v>
      </c>
      <c r="I3600" s="37">
        <v>5.1344313621520996</v>
      </c>
      <c r="J3600" s="37">
        <v>49.943008422851598</v>
      </c>
      <c r="K3600" s="37">
        <v>6.5414924621581996</v>
      </c>
      <c r="L3600" s="37">
        <v>21.567958831787099</v>
      </c>
      <c r="M3600" s="37">
        <v>0.55019778013229403</v>
      </c>
      <c r="N3600" s="37">
        <v>6.8638596534729004</v>
      </c>
      <c r="O3600" s="37">
        <v>0</v>
      </c>
      <c r="P3600" s="37">
        <v>0</v>
      </c>
      <c r="Q3600" s="37">
        <v>4.54771220684052E-2</v>
      </c>
      <c r="R3600" s="37">
        <v>25</v>
      </c>
      <c r="S3600" s="37">
        <v>1.24289703369141</v>
      </c>
      <c r="T3600" s="37">
        <v>1017.45617675781</v>
      </c>
      <c r="U3600" s="37">
        <v>10.573078155517599</v>
      </c>
      <c r="V3600" s="13"/>
      <c r="W3600" s="13"/>
      <c r="X3600" s="13"/>
      <c r="Y3600" s="13"/>
      <c r="Z3600" s="13"/>
      <c r="AA3600" s="13"/>
    </row>
    <row r="3601" spans="1:27" ht="15.75" customHeight="1" x14ac:dyDescent="0.2">
      <c r="A3601" s="13"/>
      <c r="B3601" s="37" t="str">
        <f>"CRS25WT72M21647"</f>
        <v>CRS25WT72M21647</v>
      </c>
      <c r="C3601" s="38">
        <v>45936</v>
      </c>
      <c r="D3601" s="37" t="s">
        <v>1201</v>
      </c>
      <c r="E3601" s="37" t="s">
        <v>62</v>
      </c>
      <c r="F3601" s="37">
        <v>218</v>
      </c>
      <c r="G3601" s="37">
        <v>4</v>
      </c>
      <c r="H3601" s="37">
        <v>218.29312133789099</v>
      </c>
      <c r="I3601" s="37">
        <v>5.3607935905456499</v>
      </c>
      <c r="J3601" s="37">
        <v>49.706623077392599</v>
      </c>
      <c r="K3601" s="37">
        <v>5.31579494476318</v>
      </c>
      <c r="L3601" s="37">
        <v>41.064998626708999</v>
      </c>
      <c r="M3601" s="37">
        <v>0.81921273469924905</v>
      </c>
      <c r="N3601" s="37">
        <v>10.619952201843301</v>
      </c>
      <c r="O3601" s="37">
        <v>0</v>
      </c>
      <c r="P3601" s="37">
        <v>0</v>
      </c>
      <c r="Q3601" s="37">
        <v>1.5753960236906998E-2</v>
      </c>
      <c r="R3601" s="37">
        <v>25</v>
      </c>
      <c r="S3601" s="37">
        <v>1.1914365291595499</v>
      </c>
      <c r="T3601" s="37">
        <v>994.91369628906295</v>
      </c>
      <c r="U3601" s="37">
        <v>10.610374450683601</v>
      </c>
      <c r="V3601" s="13"/>
      <c r="W3601" s="13"/>
      <c r="X3601" s="13"/>
      <c r="Y3601" s="13"/>
      <c r="Z3601" s="13"/>
      <c r="AA3601" s="13"/>
    </row>
    <row r="3602" spans="1:27" ht="15.75" customHeight="1" x14ac:dyDescent="0.2">
      <c r="A3602" s="13"/>
      <c r="B3602" s="37" t="str">
        <f>"CRS25WT72M21648"</f>
        <v>CRS25WT72M21648</v>
      </c>
      <c r="C3602" s="38">
        <v>45936</v>
      </c>
      <c r="D3602" s="37" t="s">
        <v>1202</v>
      </c>
      <c r="E3602" s="37" t="s">
        <v>62</v>
      </c>
      <c r="F3602" s="37">
        <v>217</v>
      </c>
      <c r="G3602" s="37">
        <v>4</v>
      </c>
      <c r="H3602" s="37">
        <v>217.04257202148401</v>
      </c>
      <c r="I3602" s="37">
        <v>5.0733795166015598</v>
      </c>
      <c r="J3602" s="37">
        <v>50.106758117675803</v>
      </c>
      <c r="K3602" s="37">
        <v>5.1957640647888201</v>
      </c>
      <c r="L3602" s="37">
        <v>41.772979736328097</v>
      </c>
      <c r="M3602" s="37">
        <v>0.85379040241241499</v>
      </c>
      <c r="N3602" s="37">
        <v>10.559113502502401</v>
      </c>
      <c r="O3602" s="37">
        <v>0</v>
      </c>
      <c r="P3602" s="37">
        <v>0</v>
      </c>
      <c r="Q3602" s="37">
        <v>6.0476232320070301E-2</v>
      </c>
      <c r="R3602" s="37">
        <v>25</v>
      </c>
      <c r="S3602" s="37">
        <v>1.1631618738174401</v>
      </c>
      <c r="T3602" s="37">
        <v>1022.18566894531</v>
      </c>
      <c r="U3602" s="37">
        <v>11.3278293609619</v>
      </c>
      <c r="V3602" s="13"/>
      <c r="W3602" s="13"/>
      <c r="X3602" s="13"/>
      <c r="Y3602" s="13"/>
      <c r="Z3602" s="13"/>
      <c r="AA3602" s="13"/>
    </row>
    <row r="3603" spans="1:27" ht="15.75" customHeight="1" x14ac:dyDescent="0.2">
      <c r="A3603" s="13"/>
      <c r="B3603" s="37" t="str">
        <f>"CRS25WT72M21649"</f>
        <v>CRS25WT72M21649</v>
      </c>
      <c r="C3603" s="38">
        <v>45937</v>
      </c>
      <c r="D3603" s="37" t="s">
        <v>1203</v>
      </c>
      <c r="E3603" s="37" t="s">
        <v>62</v>
      </c>
      <c r="F3603" s="37">
        <v>219</v>
      </c>
      <c r="G3603" s="37">
        <v>4</v>
      </c>
      <c r="H3603" s="37">
        <v>219.97915649414099</v>
      </c>
      <c r="I3603" s="37">
        <v>5.3477215766906703</v>
      </c>
      <c r="J3603" s="37">
        <v>49.7166748046875</v>
      </c>
      <c r="K3603" s="37">
        <v>5.2445516586303702</v>
      </c>
      <c r="L3603" s="37">
        <v>41.9443168640137</v>
      </c>
      <c r="M3603" s="37">
        <v>0.82739078998565696</v>
      </c>
      <c r="N3603" s="37">
        <v>10.701977729797401</v>
      </c>
      <c r="O3603" s="37">
        <v>0</v>
      </c>
      <c r="P3603" s="37">
        <v>0</v>
      </c>
      <c r="Q3603" s="37">
        <v>2.3014016449451401E-2</v>
      </c>
      <c r="R3603" s="37">
        <v>25</v>
      </c>
      <c r="S3603" s="37">
        <v>1.0748704671859699</v>
      </c>
      <c r="T3603" s="37">
        <v>1010.74304199219</v>
      </c>
      <c r="U3603" s="37">
        <v>10.825910568237299</v>
      </c>
      <c r="V3603" s="13"/>
      <c r="W3603" s="13"/>
      <c r="X3603" s="13"/>
      <c r="Y3603" s="13"/>
      <c r="Z3603" s="13"/>
      <c r="AA3603" s="13"/>
    </row>
    <row r="3604" spans="1:27" ht="15.75" customHeight="1" x14ac:dyDescent="0.2">
      <c r="A3604" s="13"/>
      <c r="B3604" s="37" t="str">
        <f>"CRS25WT72M21650"</f>
        <v>CRS25WT72M21650</v>
      </c>
      <c r="C3604" s="38">
        <v>45936</v>
      </c>
      <c r="D3604" s="37" t="s">
        <v>1204</v>
      </c>
      <c r="E3604" s="37" t="s">
        <v>62</v>
      </c>
      <c r="F3604" s="37">
        <v>218</v>
      </c>
      <c r="G3604" s="37">
        <v>4</v>
      </c>
      <c r="H3604" s="37">
        <v>218.70025634765599</v>
      </c>
      <c r="I3604" s="37">
        <v>5.2602524757385298</v>
      </c>
      <c r="J3604" s="37">
        <v>49.966350555419901</v>
      </c>
      <c r="K3604" s="37">
        <v>5.2254943847656197</v>
      </c>
      <c r="L3604" s="37">
        <v>41.852550506591797</v>
      </c>
      <c r="M3604" s="37">
        <v>0.83208000659942605</v>
      </c>
      <c r="N3604" s="37">
        <v>10.6397590637207</v>
      </c>
      <c r="O3604" s="37">
        <v>0</v>
      </c>
      <c r="P3604" s="37">
        <v>0</v>
      </c>
      <c r="Q3604" s="37">
        <v>3.7470236420631402E-2</v>
      </c>
      <c r="R3604" s="37">
        <v>25</v>
      </c>
      <c r="S3604" s="37">
        <v>1.10761153697968</v>
      </c>
      <c r="T3604" s="37">
        <v>1018.42181396484</v>
      </c>
      <c r="U3604" s="37">
        <v>11.3113718032837</v>
      </c>
      <c r="V3604" s="13"/>
      <c r="W3604" s="13"/>
      <c r="X3604" s="13"/>
      <c r="Y3604" s="13"/>
      <c r="Z3604" s="13"/>
      <c r="AA3604" s="13"/>
    </row>
    <row r="3605" spans="1:27" ht="15.75" customHeight="1" x14ac:dyDescent="0.2">
      <c r="A3605" s="13"/>
      <c r="B3605" s="37" t="str">
        <f>"CRS25WT72M21651"</f>
        <v>CRS25WT72M21651</v>
      </c>
      <c r="C3605" s="38">
        <v>45936</v>
      </c>
      <c r="D3605" s="37" t="s">
        <v>1205</v>
      </c>
      <c r="E3605" s="37" t="s">
        <v>62</v>
      </c>
      <c r="F3605" s="37">
        <v>215</v>
      </c>
      <c r="G3605" s="37">
        <v>4</v>
      </c>
      <c r="H3605" s="37">
        <v>215.57421875</v>
      </c>
      <c r="I3605" s="37">
        <v>5.1410760879516602</v>
      </c>
      <c r="J3605" s="37">
        <v>49.7993774414063</v>
      </c>
      <c r="K3605" s="37">
        <v>5.1859431266784703</v>
      </c>
      <c r="L3605" s="37">
        <v>41.5689506530762</v>
      </c>
      <c r="M3605" s="37">
        <v>0.84201318025589</v>
      </c>
      <c r="N3605" s="37">
        <v>10.487677574157701</v>
      </c>
      <c r="O3605" s="37">
        <v>0</v>
      </c>
      <c r="P3605" s="37">
        <v>0</v>
      </c>
      <c r="Q3605" s="37">
        <v>0.106989085674286</v>
      </c>
      <c r="R3605" s="37">
        <v>25</v>
      </c>
      <c r="S3605" s="37">
        <v>1.1510761976242101</v>
      </c>
      <c r="T3605" s="37">
        <v>1024.18310546875</v>
      </c>
      <c r="U3605" s="37">
        <v>11.3513479232788</v>
      </c>
      <c r="V3605" s="13"/>
      <c r="W3605" s="13"/>
      <c r="X3605" s="13"/>
      <c r="Y3605" s="13"/>
      <c r="Z3605" s="13"/>
      <c r="AA3605" s="13"/>
    </row>
    <row r="3606" spans="1:27" ht="15.75" customHeight="1" x14ac:dyDescent="0.2">
      <c r="A3606" s="13"/>
      <c r="B3606" s="37" t="str">
        <f>"CRS25WT72M21652"</f>
        <v>CRS25WT72M21652</v>
      </c>
      <c r="C3606" s="38">
        <v>45932</v>
      </c>
      <c r="D3606" s="37" t="s">
        <v>577</v>
      </c>
      <c r="E3606" s="37" t="s">
        <v>62</v>
      </c>
      <c r="F3606" s="37">
        <v>227</v>
      </c>
      <c r="G3606" s="37">
        <v>4</v>
      </c>
      <c r="H3606" s="37">
        <v>227.32017517089801</v>
      </c>
      <c r="I3606" s="37">
        <v>5.3528852462768599</v>
      </c>
      <c r="J3606" s="37">
        <v>50.239536285400398</v>
      </c>
      <c r="K3606" s="37">
        <v>5.4291553497314498</v>
      </c>
      <c r="L3606" s="37">
        <v>41.870269775390597</v>
      </c>
      <c r="M3606" s="37">
        <v>0.84528744220733598</v>
      </c>
      <c r="N3606" s="37">
        <v>11.059118270874</v>
      </c>
      <c r="O3606" s="37">
        <v>0</v>
      </c>
      <c r="P3606" s="37">
        <v>0</v>
      </c>
      <c r="Q3606" s="37">
        <v>1.8253967165946999E-2</v>
      </c>
      <c r="R3606" s="37">
        <v>25</v>
      </c>
      <c r="S3606" s="37">
        <v>1.09848380088806</v>
      </c>
      <c r="T3606" s="37">
        <v>994.60064697265602</v>
      </c>
      <c r="U3606" s="37">
        <v>10.3210124969482</v>
      </c>
      <c r="V3606" s="13"/>
      <c r="W3606" s="13"/>
      <c r="X3606" s="13"/>
      <c r="Y3606" s="13"/>
      <c r="Z3606" s="13"/>
      <c r="AA3606" s="13"/>
    </row>
    <row r="3607" spans="1:27" ht="15.75" customHeight="1" x14ac:dyDescent="0.2">
      <c r="A3607" s="13"/>
      <c r="B3607" s="37" t="str">
        <f>"CRS25WT72M21653"</f>
        <v>CRS25WT72M21653</v>
      </c>
      <c r="C3607" s="38">
        <v>45936</v>
      </c>
      <c r="D3607" s="37" t="s">
        <v>1206</v>
      </c>
      <c r="E3607" s="37" t="s">
        <v>62</v>
      </c>
      <c r="F3607" s="37">
        <v>218</v>
      </c>
      <c r="G3607" s="37">
        <v>4</v>
      </c>
      <c r="H3607" s="37">
        <v>218.50569152832</v>
      </c>
      <c r="I3607" s="37">
        <v>5.1527161598205602</v>
      </c>
      <c r="J3607" s="37">
        <v>49.644557952880902</v>
      </c>
      <c r="K3607" s="37">
        <v>5.26292181015015</v>
      </c>
      <c r="L3607" s="37">
        <v>41.5179443359375</v>
      </c>
      <c r="M3607" s="37">
        <v>0.85419076681137096</v>
      </c>
      <c r="N3607" s="37">
        <v>10.6302938461304</v>
      </c>
      <c r="O3607" s="37">
        <v>0</v>
      </c>
      <c r="P3607" s="37">
        <v>0</v>
      </c>
      <c r="Q3607" s="37">
        <v>1.31646962836385E-2</v>
      </c>
      <c r="R3607" s="37">
        <v>25</v>
      </c>
      <c r="S3607" s="37">
        <v>1.1279207468032799</v>
      </c>
      <c r="T3607" s="37">
        <v>1009.47119140625</v>
      </c>
      <c r="U3607" s="37">
        <v>11.2519187927246</v>
      </c>
      <c r="V3607" s="13"/>
      <c r="W3607" s="13"/>
      <c r="X3607" s="13"/>
      <c r="Y3607" s="13"/>
      <c r="Z3607" s="13"/>
      <c r="AA3607" s="13"/>
    </row>
    <row r="3608" spans="1:27" ht="15.75" customHeight="1" x14ac:dyDescent="0.2">
      <c r="A3608" s="13"/>
      <c r="B3608" s="37" t="str">
        <f>"CRS25WT72M21654"</f>
        <v>CRS25WT72M21654</v>
      </c>
      <c r="C3608" s="38">
        <v>45936</v>
      </c>
      <c r="D3608" s="37" t="s">
        <v>1207</v>
      </c>
      <c r="E3608" s="37" t="s">
        <v>62</v>
      </c>
      <c r="F3608" s="37">
        <v>212</v>
      </c>
      <c r="G3608" s="37">
        <v>4</v>
      </c>
      <c r="H3608" s="37">
        <v>212.79838562011699</v>
      </c>
      <c r="I3608" s="37">
        <v>5.4016532897949201</v>
      </c>
      <c r="J3608" s="37">
        <v>49.251144409179702</v>
      </c>
      <c r="K3608" s="37">
        <v>5.22586917877197</v>
      </c>
      <c r="L3608" s="37">
        <v>40.720188140869098</v>
      </c>
      <c r="M3608" s="37">
        <v>0.79988086223602295</v>
      </c>
      <c r="N3608" s="37">
        <v>10.352633476257299</v>
      </c>
      <c r="O3608" s="37">
        <v>0</v>
      </c>
      <c r="P3608" s="37">
        <v>0</v>
      </c>
      <c r="Q3608" s="37">
        <v>9.5875732600688907E-2</v>
      </c>
      <c r="R3608" s="37">
        <v>25</v>
      </c>
      <c r="S3608" s="37">
        <v>1.19452500343323</v>
      </c>
      <c r="T3608" s="37">
        <v>1014.86364746094</v>
      </c>
      <c r="U3608" s="37">
        <v>10.792330741882299</v>
      </c>
      <c r="V3608" s="13"/>
      <c r="W3608" s="13"/>
      <c r="X3608" s="13"/>
      <c r="Y3608" s="13"/>
      <c r="Z3608" s="13"/>
      <c r="AA3608" s="13"/>
    </row>
    <row r="3609" spans="1:27" ht="15.75" customHeight="1" x14ac:dyDescent="0.2">
      <c r="A3609" s="13"/>
      <c r="B3609" s="37" t="str">
        <f>"CRS25WT72M21655"</f>
        <v>CRS25WT72M21655</v>
      </c>
      <c r="C3609" s="38">
        <v>45936</v>
      </c>
      <c r="D3609" s="37" t="s">
        <v>1208</v>
      </c>
      <c r="E3609" s="37" t="s">
        <v>62</v>
      </c>
      <c r="F3609" s="37">
        <v>214</v>
      </c>
      <c r="G3609" s="37">
        <v>4</v>
      </c>
      <c r="H3609" s="37">
        <v>214.93231201171901</v>
      </c>
      <c r="I3609" s="37">
        <v>5.1428699493408203</v>
      </c>
      <c r="J3609" s="37">
        <v>49.620933532714801</v>
      </c>
      <c r="K3609" s="37">
        <v>5.1682181358337402</v>
      </c>
      <c r="L3609" s="37">
        <v>41.587314605712898</v>
      </c>
      <c r="M3609" s="37">
        <v>0.84223103523254395</v>
      </c>
      <c r="N3609" s="37">
        <v>10.456449508666999</v>
      </c>
      <c r="O3609" s="37">
        <v>0</v>
      </c>
      <c r="P3609" s="37">
        <v>0</v>
      </c>
      <c r="Q3609" s="37">
        <v>4.5988969504833201E-2</v>
      </c>
      <c r="R3609" s="37">
        <v>25</v>
      </c>
      <c r="S3609" s="37">
        <v>1.0658832788467401</v>
      </c>
      <c r="T3609" s="37">
        <v>1027.4013671875</v>
      </c>
      <c r="U3609" s="37">
        <v>11.0201683044434</v>
      </c>
      <c r="V3609" s="13"/>
      <c r="W3609" s="13"/>
      <c r="X3609" s="13"/>
      <c r="Y3609" s="13"/>
      <c r="Z3609" s="13"/>
      <c r="AA3609" s="13"/>
    </row>
    <row r="3610" spans="1:27" ht="15.75" customHeight="1" x14ac:dyDescent="0.2">
      <c r="A3610" s="13"/>
      <c r="B3610" s="37" t="str">
        <f>"CRS25WT72M21656"</f>
        <v>CRS25WT72M21656</v>
      </c>
      <c r="C3610" s="38">
        <v>45936</v>
      </c>
      <c r="D3610" s="37" t="s">
        <v>1209</v>
      </c>
      <c r="E3610" s="37" t="s">
        <v>62</v>
      </c>
      <c r="F3610" s="37">
        <v>217</v>
      </c>
      <c r="G3610" s="37">
        <v>4</v>
      </c>
      <c r="H3610" s="37">
        <v>217.25193786621099</v>
      </c>
      <c r="I3610" s="37">
        <v>5.1495895385742196</v>
      </c>
      <c r="J3610" s="37">
        <v>49.7491264343262</v>
      </c>
      <c r="K3610" s="37">
        <v>5.20611619949341</v>
      </c>
      <c r="L3610" s="37">
        <v>41.730136871337898</v>
      </c>
      <c r="M3610" s="37">
        <v>0.84801900386810303</v>
      </c>
      <c r="N3610" s="37">
        <v>10.569298744201699</v>
      </c>
      <c r="O3610" s="37">
        <v>0</v>
      </c>
      <c r="P3610" s="37">
        <v>0</v>
      </c>
      <c r="Q3610" s="37">
        <v>9.7301587462425204E-2</v>
      </c>
      <c r="R3610" s="37">
        <v>25</v>
      </c>
      <c r="S3610" s="37">
        <v>1.1168192625045801</v>
      </c>
      <c r="T3610" s="37">
        <v>1020.66625976562</v>
      </c>
      <c r="U3610" s="37">
        <v>11.306276321411101</v>
      </c>
      <c r="V3610" s="13"/>
      <c r="W3610" s="13"/>
      <c r="X3610" s="13"/>
      <c r="Y3610" s="13"/>
      <c r="Z3610" s="13"/>
      <c r="AA3610" s="13"/>
    </row>
    <row r="3611" spans="1:27" ht="15.75" customHeight="1" x14ac:dyDescent="0.2">
      <c r="A3611" s="13"/>
      <c r="B3611" s="37" t="str">
        <f>"CRS25WT72M21657"</f>
        <v>CRS25WT72M21657</v>
      </c>
      <c r="C3611" s="38">
        <v>45936</v>
      </c>
      <c r="D3611" s="37" t="s">
        <v>1210</v>
      </c>
      <c r="E3611" s="37" t="s">
        <v>62</v>
      </c>
      <c r="F3611" s="37">
        <v>214</v>
      </c>
      <c r="G3611" s="37">
        <v>4</v>
      </c>
      <c r="H3611" s="37">
        <v>214.69508361816401</v>
      </c>
      <c r="I3611" s="37">
        <v>5.2692503929138201</v>
      </c>
      <c r="J3611" s="37">
        <v>49.211978912353501</v>
      </c>
      <c r="K3611" s="37">
        <v>5.2250614166259801</v>
      </c>
      <c r="L3611" s="37">
        <v>41.089481353759801</v>
      </c>
      <c r="M3611" s="37">
        <v>0.82794678211212203</v>
      </c>
      <c r="N3611" s="37">
        <v>10.444908142089799</v>
      </c>
      <c r="O3611" s="37">
        <v>0</v>
      </c>
      <c r="P3611" s="37">
        <v>0</v>
      </c>
      <c r="Q3611" s="37">
        <v>4.5244298875331899E-2</v>
      </c>
      <c r="R3611" s="37">
        <v>25</v>
      </c>
      <c r="S3611" s="37">
        <v>1.13157606124878</v>
      </c>
      <c r="T3611" s="37">
        <v>1015.44805908203</v>
      </c>
      <c r="U3611" s="37">
        <v>11.038428306579601</v>
      </c>
      <c r="V3611" s="13"/>
      <c r="W3611" s="13"/>
      <c r="X3611" s="13"/>
      <c r="Y3611" s="13"/>
      <c r="Z3611" s="13"/>
      <c r="AA3611" s="13"/>
    </row>
    <row r="3612" spans="1:27" ht="15.75" customHeight="1" x14ac:dyDescent="0.2">
      <c r="A3612" s="13"/>
      <c r="B3612" s="37" t="str">
        <f>"CRS25WT72M21658"</f>
        <v>CRS25WT72M21658</v>
      </c>
      <c r="C3612" s="38">
        <v>45936</v>
      </c>
      <c r="D3612" s="37" t="s">
        <v>1211</v>
      </c>
      <c r="E3612" s="37" t="s">
        <v>62</v>
      </c>
      <c r="F3612" s="37">
        <v>216</v>
      </c>
      <c r="G3612" s="37">
        <v>4</v>
      </c>
      <c r="H3612" s="37">
        <v>216.083908081055</v>
      </c>
      <c r="I3612" s="37">
        <v>5.2282428741455096</v>
      </c>
      <c r="J3612" s="37">
        <v>49.415138244628899</v>
      </c>
      <c r="K3612" s="37">
        <v>5.2315855026245099</v>
      </c>
      <c r="L3612" s="37">
        <v>41.3037109375</v>
      </c>
      <c r="M3612" s="37">
        <v>0.83638578653335605</v>
      </c>
      <c r="N3612" s="37">
        <v>10.512474060058601</v>
      </c>
      <c r="O3612" s="37">
        <v>0</v>
      </c>
      <c r="P3612" s="37">
        <v>0</v>
      </c>
      <c r="Q3612" s="37">
        <v>4.25296202301979E-2</v>
      </c>
      <c r="R3612" s="37">
        <v>25</v>
      </c>
      <c r="S3612" s="37">
        <v>1.12739241123199</v>
      </c>
      <c r="T3612" s="37">
        <v>1017.76824951172</v>
      </c>
      <c r="U3612" s="37">
        <v>11.1414699554443</v>
      </c>
      <c r="V3612" s="13"/>
      <c r="W3612" s="13"/>
      <c r="X3612" s="13"/>
      <c r="Y3612" s="13"/>
      <c r="Z3612" s="13"/>
      <c r="AA3612" s="13"/>
    </row>
    <row r="3613" spans="1:27" ht="15.75" customHeight="1" x14ac:dyDescent="0.2">
      <c r="A3613" s="13"/>
      <c r="B3613" s="37" t="str">
        <f>"CRS25WT72M21659"</f>
        <v>CRS25WT72M21659</v>
      </c>
      <c r="C3613" s="38">
        <v>45936</v>
      </c>
      <c r="D3613" s="37" t="s">
        <v>1212</v>
      </c>
      <c r="E3613" s="37" t="s">
        <v>62</v>
      </c>
      <c r="F3613" s="37">
        <v>214</v>
      </c>
      <c r="G3613" s="37">
        <v>4</v>
      </c>
      <c r="H3613" s="37">
        <v>214.57058715820301</v>
      </c>
      <c r="I3613" s="37">
        <v>5.2875418663024902</v>
      </c>
      <c r="J3613" s="37">
        <v>49.443511962890597</v>
      </c>
      <c r="K3613" s="37">
        <v>5.2065196037292498</v>
      </c>
      <c r="L3613" s="37">
        <v>41.211902618408203</v>
      </c>
      <c r="M3613" s="37">
        <v>0.82074278593063399</v>
      </c>
      <c r="N3613" s="37">
        <v>10.4388513565063</v>
      </c>
      <c r="O3613" s="37">
        <v>0</v>
      </c>
      <c r="P3613" s="37">
        <v>0</v>
      </c>
      <c r="Q3613" s="37">
        <v>2.82539781183004E-2</v>
      </c>
      <c r="R3613" s="37">
        <v>25</v>
      </c>
      <c r="S3613" s="37">
        <v>1.164910197258</v>
      </c>
      <c r="T3613" s="37">
        <v>1023.27758789062</v>
      </c>
      <c r="U3613" s="37">
        <v>10.879865646362299</v>
      </c>
      <c r="V3613" s="13"/>
      <c r="W3613" s="13"/>
      <c r="X3613" s="13"/>
      <c r="Y3613" s="13"/>
      <c r="Z3613" s="13"/>
      <c r="AA3613" s="13"/>
    </row>
    <row r="3614" spans="1:27" ht="15.75" customHeight="1" x14ac:dyDescent="0.2">
      <c r="A3614" s="13"/>
      <c r="B3614" s="37" t="str">
        <f>"CRS25WT72M21660"</f>
        <v>CRS25WT72M21660</v>
      </c>
      <c r="C3614" s="38">
        <v>45938</v>
      </c>
      <c r="D3614" s="37" t="s">
        <v>1213</v>
      </c>
      <c r="E3614" s="37" t="s">
        <v>62</v>
      </c>
      <c r="F3614" s="37">
        <v>216</v>
      </c>
      <c r="G3614" s="37">
        <v>4</v>
      </c>
      <c r="H3614" s="37">
        <v>216.69999694824199</v>
      </c>
      <c r="I3614" s="37">
        <v>5.6374487876892099</v>
      </c>
      <c r="J3614" s="37">
        <v>49.556648254394503</v>
      </c>
      <c r="K3614" s="37">
        <v>5.1315360069274902</v>
      </c>
      <c r="L3614" s="37">
        <v>42.229072570800803</v>
      </c>
      <c r="M3614" s="37">
        <v>0.775665283203125</v>
      </c>
      <c r="N3614" s="37">
        <v>10.542447090148899</v>
      </c>
      <c r="O3614" s="37">
        <v>0</v>
      </c>
      <c r="P3614" s="37">
        <v>0</v>
      </c>
      <c r="Q3614" s="37">
        <v>0.18266059458255801</v>
      </c>
      <c r="R3614" s="37">
        <v>25</v>
      </c>
      <c r="S3614" s="37">
        <v>0.69569122791290305</v>
      </c>
      <c r="T3614" s="37">
        <v>995.96832275390602</v>
      </c>
      <c r="U3614" s="37">
        <v>431.12057495117199</v>
      </c>
      <c r="V3614" s="13"/>
      <c r="W3614" s="13"/>
      <c r="X3614" s="13"/>
      <c r="Y3614" s="13"/>
      <c r="Z3614" s="13"/>
      <c r="AA3614" s="13"/>
    </row>
    <row r="3615" spans="1:27" ht="15.75" customHeight="1" x14ac:dyDescent="0.2">
      <c r="A3615" s="13"/>
      <c r="B3615" s="37" t="str">
        <f>"CRS25WT72M21661"</f>
        <v>CRS25WT72M21661</v>
      </c>
      <c r="C3615" s="38">
        <v>45936</v>
      </c>
      <c r="D3615" s="37" t="s">
        <v>1214</v>
      </c>
      <c r="E3615" s="37" t="s">
        <v>62</v>
      </c>
      <c r="F3615" s="37">
        <v>214</v>
      </c>
      <c r="G3615" s="37">
        <v>4</v>
      </c>
      <c r="H3615" s="37">
        <v>214.16282653808599</v>
      </c>
      <c r="I3615" s="37">
        <v>5.29685401916504</v>
      </c>
      <c r="J3615" s="37">
        <v>49.570690155029297</v>
      </c>
      <c r="K3615" s="37">
        <v>5.2102971076965297</v>
      </c>
      <c r="L3615" s="37">
        <v>41.103767395019503</v>
      </c>
      <c r="M3615" s="37">
        <v>0.81564491987228405</v>
      </c>
      <c r="N3615" s="37">
        <v>10.419013977050801</v>
      </c>
      <c r="O3615" s="37">
        <v>0</v>
      </c>
      <c r="P3615" s="37">
        <v>0</v>
      </c>
      <c r="Q3615" s="37">
        <v>5.1429096609353998E-2</v>
      </c>
      <c r="R3615" s="37">
        <v>25</v>
      </c>
      <c r="S3615" s="37">
        <v>1.1098256111145</v>
      </c>
      <c r="T3615" s="37">
        <v>1014.87591552734</v>
      </c>
      <c r="U3615" s="37">
        <v>11.100633621215801</v>
      </c>
      <c r="V3615" s="13"/>
      <c r="W3615" s="13"/>
      <c r="X3615" s="13"/>
      <c r="Y3615" s="13"/>
      <c r="Z3615" s="13"/>
      <c r="AA3615" s="13"/>
    </row>
    <row r="3616" spans="1:27" ht="15.75" customHeight="1" x14ac:dyDescent="0.2">
      <c r="A3616" s="13"/>
      <c r="B3616" s="37" t="str">
        <f>"CRS25WT72M21662"</f>
        <v>CRS25WT72M21662</v>
      </c>
      <c r="C3616" s="38">
        <v>45936</v>
      </c>
      <c r="D3616" s="37" t="s">
        <v>1215</v>
      </c>
      <c r="E3616" s="37" t="s">
        <v>62</v>
      </c>
      <c r="F3616" s="37">
        <v>217</v>
      </c>
      <c r="G3616" s="37">
        <v>4</v>
      </c>
      <c r="H3616" s="37">
        <v>217.05162048339801</v>
      </c>
      <c r="I3616" s="37">
        <v>5.1343612670898402</v>
      </c>
      <c r="J3616" s="37">
        <v>49.637802124023402</v>
      </c>
      <c r="K3616" s="37">
        <v>5.2400021553039604</v>
      </c>
      <c r="L3616" s="37">
        <v>41.422050476074197</v>
      </c>
      <c r="M3616" s="37">
        <v>0.85165572166442904</v>
      </c>
      <c r="N3616" s="37">
        <v>10.559553146362299</v>
      </c>
      <c r="O3616" s="37">
        <v>0</v>
      </c>
      <c r="P3616" s="37">
        <v>0</v>
      </c>
      <c r="Q3616" s="37">
        <v>7.1825362741947202E-2</v>
      </c>
      <c r="R3616" s="37">
        <v>25</v>
      </c>
      <c r="S3616" s="37">
        <v>1.1506601572036701</v>
      </c>
      <c r="T3616" s="37">
        <v>1011.23370361328</v>
      </c>
      <c r="U3616" s="37">
        <v>11.0778646469116</v>
      </c>
      <c r="V3616" s="13"/>
      <c r="W3616" s="13"/>
      <c r="X3616" s="13"/>
      <c r="Y3616" s="13"/>
      <c r="Z3616" s="13"/>
      <c r="AA3616" s="13"/>
    </row>
    <row r="3617" spans="1:27" ht="15.75" customHeight="1" x14ac:dyDescent="0.2">
      <c r="A3617" s="13"/>
      <c r="B3617" s="37" t="str">
        <f>"CRS25WT72M21663"</f>
        <v>CRS25WT72M21663</v>
      </c>
      <c r="C3617" s="38">
        <v>45936</v>
      </c>
      <c r="D3617" s="37" t="s">
        <v>1216</v>
      </c>
      <c r="E3617" s="37" t="s">
        <v>62</v>
      </c>
      <c r="F3617" s="37">
        <v>215</v>
      </c>
      <c r="G3617" s="37">
        <v>4</v>
      </c>
      <c r="H3617" s="37">
        <v>215.16975402832</v>
      </c>
      <c r="I3617" s="37">
        <v>4.9568843841552699</v>
      </c>
      <c r="J3617" s="37">
        <v>49.672431945800803</v>
      </c>
      <c r="K3617" s="37">
        <v>5.1782460212707502</v>
      </c>
      <c r="L3617" s="37">
        <v>41.5526313781738</v>
      </c>
      <c r="M3617" s="37">
        <v>0.87389045953750599</v>
      </c>
      <c r="N3617" s="37">
        <v>10.468000411987299</v>
      </c>
      <c r="O3617" s="37">
        <v>0</v>
      </c>
      <c r="P3617" s="37">
        <v>0</v>
      </c>
      <c r="Q3617" s="37">
        <v>4.2336367070674903E-2</v>
      </c>
      <c r="R3617" s="37">
        <v>25</v>
      </c>
      <c r="S3617" s="37">
        <v>1.1338292360305799</v>
      </c>
      <c r="T3617" s="37">
        <v>1027.40734863281</v>
      </c>
      <c r="U3617" s="37">
        <v>11.360516548156699</v>
      </c>
      <c r="V3617" s="13"/>
      <c r="W3617" s="13"/>
      <c r="X3617" s="13"/>
      <c r="Y3617" s="13"/>
      <c r="Z3617" s="13"/>
      <c r="AA3617" s="13"/>
    </row>
    <row r="3618" spans="1:27" ht="15.75" customHeight="1" x14ac:dyDescent="0.2">
      <c r="A3618" s="13"/>
      <c r="B3618" s="37" t="str">
        <f>"CRS25WT72M21665"</f>
        <v>CRS25WT72M21665</v>
      </c>
      <c r="C3618" s="38">
        <v>45936</v>
      </c>
      <c r="D3618" s="37" t="s">
        <v>1217</v>
      </c>
      <c r="E3618" s="37" t="s">
        <v>62</v>
      </c>
      <c r="F3618" s="37">
        <v>215</v>
      </c>
      <c r="G3618" s="37">
        <v>4</v>
      </c>
      <c r="H3618" s="37">
        <v>215.13206481933599</v>
      </c>
      <c r="I3618" s="37">
        <v>5.0925617218017596</v>
      </c>
      <c r="J3618" s="37">
        <v>49.462184906005902</v>
      </c>
      <c r="K3618" s="37">
        <v>5.2315402030944798</v>
      </c>
      <c r="L3618" s="37">
        <v>41.1221313476562</v>
      </c>
      <c r="M3618" s="37">
        <v>0.85407412052154497</v>
      </c>
      <c r="N3618" s="37">
        <v>10.4661674499512</v>
      </c>
      <c r="O3618" s="37">
        <v>0</v>
      </c>
      <c r="P3618" s="37">
        <v>0</v>
      </c>
      <c r="Q3618" s="37">
        <v>3.2242663204670001E-2</v>
      </c>
      <c r="R3618" s="37">
        <v>25</v>
      </c>
      <c r="S3618" s="37">
        <v>1.1704974174499501</v>
      </c>
      <c r="T3618" s="37">
        <v>1015.13232421875</v>
      </c>
      <c r="U3618" s="37">
        <v>11.113757133483899</v>
      </c>
      <c r="V3618" s="13"/>
      <c r="W3618" s="13"/>
      <c r="X3618" s="13"/>
      <c r="Y3618" s="13"/>
      <c r="Z3618" s="13"/>
      <c r="AA3618" s="13"/>
    </row>
    <row r="3619" spans="1:27" ht="15.75" customHeight="1" x14ac:dyDescent="0.2">
      <c r="A3619" s="13"/>
      <c r="B3619" s="37" t="str">
        <f>"CRS25WT72M21666"</f>
        <v>CRS25WT72M21666</v>
      </c>
      <c r="C3619" s="38">
        <v>45936</v>
      </c>
      <c r="D3619" s="37" t="s">
        <v>1218</v>
      </c>
      <c r="E3619" s="37" t="s">
        <v>62</v>
      </c>
      <c r="F3619" s="37">
        <v>218</v>
      </c>
      <c r="G3619" s="37">
        <v>4</v>
      </c>
      <c r="H3619" s="37">
        <v>218.87574768066401</v>
      </c>
      <c r="I3619" s="37">
        <v>5.1491641998290998</v>
      </c>
      <c r="J3619" s="37">
        <v>49.397911071777301</v>
      </c>
      <c r="K3619" s="37">
        <v>5.2814383506774902</v>
      </c>
      <c r="L3619" s="37">
        <v>41.442451477050803</v>
      </c>
      <c r="M3619" s="37">
        <v>0.86050283908844005</v>
      </c>
      <c r="N3619" s="37">
        <v>10.648297309875501</v>
      </c>
      <c r="O3619" s="37">
        <v>0</v>
      </c>
      <c r="P3619" s="37">
        <v>0</v>
      </c>
      <c r="Q3619" s="37">
        <v>6.46031498908997E-2</v>
      </c>
      <c r="R3619" s="37">
        <v>25</v>
      </c>
      <c r="S3619" s="37">
        <v>1.0962606668472299</v>
      </c>
      <c r="T3619" s="37">
        <v>1006.47296142578</v>
      </c>
      <c r="U3619" s="37">
        <v>11.1572980880737</v>
      </c>
      <c r="V3619" s="13"/>
      <c r="W3619" s="13"/>
      <c r="X3619" s="13"/>
      <c r="Y3619" s="13"/>
      <c r="Z3619" s="13"/>
      <c r="AA3619" s="13"/>
    </row>
    <row r="3620" spans="1:27" ht="15.75" customHeight="1" x14ac:dyDescent="0.2">
      <c r="A3620" s="13"/>
      <c r="B3620" s="37" t="str">
        <f>"CRS25WT72M21667"</f>
        <v>CRS25WT72M21667</v>
      </c>
      <c r="C3620" s="38">
        <v>45936</v>
      </c>
      <c r="D3620" s="37" t="s">
        <v>1219</v>
      </c>
      <c r="E3620" s="37" t="s">
        <v>62</v>
      </c>
      <c r="F3620" s="37">
        <v>213</v>
      </c>
      <c r="G3620" s="37">
        <v>4</v>
      </c>
      <c r="H3620" s="37">
        <v>213.9326171875</v>
      </c>
      <c r="I3620" s="37">
        <v>5.2376379966735804</v>
      </c>
      <c r="J3620" s="37">
        <v>49.120891571044901</v>
      </c>
      <c r="K3620" s="37">
        <v>5.2288341522216797</v>
      </c>
      <c r="L3620" s="37">
        <v>40.914016723632798</v>
      </c>
      <c r="M3620" s="37">
        <v>0.83152496814727805</v>
      </c>
      <c r="N3620" s="37">
        <v>10.407814025878899</v>
      </c>
      <c r="O3620" s="37">
        <v>0</v>
      </c>
      <c r="P3620" s="37">
        <v>0</v>
      </c>
      <c r="Q3620" s="37">
        <v>6.9542028009891496E-2</v>
      </c>
      <c r="R3620" s="37">
        <v>25</v>
      </c>
      <c r="S3620" s="37">
        <v>1.10561907291412</v>
      </c>
      <c r="T3620" s="37">
        <v>1012.50537109375</v>
      </c>
      <c r="U3620" s="37">
        <v>10.6945743560791</v>
      </c>
      <c r="V3620" s="13"/>
      <c r="W3620" s="13"/>
      <c r="X3620" s="13"/>
      <c r="Y3620" s="13"/>
      <c r="Z3620" s="13"/>
      <c r="AA3620" s="13"/>
    </row>
    <row r="3621" spans="1:27" ht="15.75" customHeight="1" x14ac:dyDescent="0.2">
      <c r="A3621" s="13"/>
      <c r="B3621" s="37" t="str">
        <f>"CRS25WT72M21668"</f>
        <v>CRS25WT72M21668</v>
      </c>
      <c r="C3621" s="38">
        <v>45937</v>
      </c>
      <c r="D3621" s="37" t="s">
        <v>1220</v>
      </c>
      <c r="E3621" s="37" t="s">
        <v>62</v>
      </c>
      <c r="F3621" s="37">
        <v>224</v>
      </c>
      <c r="G3621" s="37">
        <v>4</v>
      </c>
      <c r="H3621" s="37">
        <v>224.11611938476599</v>
      </c>
      <c r="I3621" s="37">
        <v>5.36128807067871</v>
      </c>
      <c r="J3621" s="37">
        <v>49.463050842285199</v>
      </c>
      <c r="K3621" s="37">
        <v>5.3528714179992702</v>
      </c>
      <c r="L3621" s="37">
        <v>41.868392944335902</v>
      </c>
      <c r="M3621" s="37">
        <v>0.84512907266616799</v>
      </c>
      <c r="N3621" s="37">
        <v>10.903241157531699</v>
      </c>
      <c r="O3621" s="37">
        <v>0</v>
      </c>
      <c r="P3621" s="37">
        <v>0</v>
      </c>
      <c r="Q3621" s="37">
        <v>4.34919930994511E-2</v>
      </c>
      <c r="R3621" s="37">
        <v>25</v>
      </c>
      <c r="S3621" s="37">
        <v>1.01528716087341</v>
      </c>
      <c r="T3621" s="37">
        <v>993.07604980468705</v>
      </c>
      <c r="U3621" s="37">
        <v>10.495278358459499</v>
      </c>
      <c r="V3621" s="13"/>
      <c r="W3621" s="13"/>
      <c r="X3621" s="13"/>
      <c r="Y3621" s="13"/>
      <c r="Z3621" s="13"/>
      <c r="AA3621" s="13"/>
    </row>
    <row r="3622" spans="1:27" ht="15.75" customHeight="1" x14ac:dyDescent="0.2">
      <c r="A3622" s="13"/>
      <c r="B3622" s="37" t="str">
        <f>"CRS25WT72M21669"</f>
        <v>CRS25WT72M21669</v>
      </c>
      <c r="C3622" s="38">
        <v>45937</v>
      </c>
      <c r="D3622" s="37" t="s">
        <v>1221</v>
      </c>
      <c r="E3622" s="37" t="s">
        <v>62</v>
      </c>
      <c r="F3622" s="37">
        <v>214</v>
      </c>
      <c r="G3622" s="37">
        <v>4</v>
      </c>
      <c r="H3622" s="37">
        <v>214.84959411621099</v>
      </c>
      <c r="I3622" s="37">
        <v>5.7989573478698704</v>
      </c>
      <c r="J3622" s="37">
        <v>49.485897064208999</v>
      </c>
      <c r="K3622" s="37">
        <v>5.1370863914489702</v>
      </c>
      <c r="L3622" s="37">
        <v>41.8232421875</v>
      </c>
      <c r="M3622" s="37">
        <v>0.74869197607040405</v>
      </c>
      <c r="N3622" s="37">
        <v>10.4524250030518</v>
      </c>
      <c r="O3622" s="37">
        <v>0</v>
      </c>
      <c r="P3622" s="37">
        <v>0</v>
      </c>
      <c r="Q3622" s="37">
        <v>2.3015854880213699E-2</v>
      </c>
      <c r="R3622" s="37">
        <v>25</v>
      </c>
      <c r="S3622" s="37">
        <v>1.0624257326126101</v>
      </c>
      <c r="T3622" s="37">
        <v>999.44152832031205</v>
      </c>
      <c r="U3622" s="37">
        <v>9.8412055969238299</v>
      </c>
      <c r="V3622" s="13"/>
      <c r="W3622" s="13"/>
      <c r="X3622" s="13"/>
      <c r="Y3622" s="13"/>
      <c r="Z3622" s="13"/>
      <c r="AA3622" s="13"/>
    </row>
    <row r="3623" spans="1:27" ht="15.75" customHeight="1" x14ac:dyDescent="0.2">
      <c r="A3623" s="13"/>
      <c r="B3623" s="37" t="str">
        <f>"CRS25WT72M21670"</f>
        <v>CRS25WT72M21670</v>
      </c>
      <c r="C3623" s="38">
        <v>45937</v>
      </c>
      <c r="D3623" s="37" t="s">
        <v>1222</v>
      </c>
      <c r="E3623" s="37" t="s">
        <v>62</v>
      </c>
      <c r="F3623" s="37">
        <v>220</v>
      </c>
      <c r="G3623" s="37">
        <v>4</v>
      </c>
      <c r="H3623" s="37">
        <v>220.98469543457</v>
      </c>
      <c r="I3623" s="37">
        <v>5.3428831100463903</v>
      </c>
      <c r="J3623" s="37">
        <v>49.394203186035199</v>
      </c>
      <c r="K3623" s="37">
        <v>5.2848143577575701</v>
      </c>
      <c r="L3623" s="37">
        <v>41.815036773681598</v>
      </c>
      <c r="M3623" s="37">
        <v>0.83735680580139205</v>
      </c>
      <c r="N3623" s="37">
        <v>10.750897407531699</v>
      </c>
      <c r="O3623" s="37">
        <v>0</v>
      </c>
      <c r="P3623" s="37">
        <v>0</v>
      </c>
      <c r="Q3623" s="37">
        <v>1.5753967687487599E-2</v>
      </c>
      <c r="R3623" s="37">
        <v>25</v>
      </c>
      <c r="S3623" s="37">
        <v>1.0217741727828999</v>
      </c>
      <c r="T3623" s="37">
        <v>1003.23803710938</v>
      </c>
      <c r="U3623" s="37">
        <v>10.5468187332153</v>
      </c>
      <c r="V3623" s="13"/>
      <c r="W3623" s="13"/>
      <c r="X3623" s="13"/>
      <c r="Y3623" s="13"/>
      <c r="Z3623" s="13"/>
      <c r="AA3623" s="13"/>
    </row>
    <row r="3624" spans="1:27" ht="15.75" customHeight="1" x14ac:dyDescent="0.2">
      <c r="A3624" s="13"/>
      <c r="B3624" s="37" t="str">
        <f>"CRS25WT72M21671"</f>
        <v>CRS25WT72M21671</v>
      </c>
      <c r="C3624" s="38">
        <v>45936</v>
      </c>
      <c r="D3624" s="37" t="s">
        <v>1223</v>
      </c>
      <c r="E3624" s="37" t="s">
        <v>62</v>
      </c>
      <c r="F3624" s="37">
        <v>216</v>
      </c>
      <c r="G3624" s="37">
        <v>4</v>
      </c>
      <c r="H3624" s="37">
        <v>216.18830871582</v>
      </c>
      <c r="I3624" s="37">
        <v>5.0324783325195304</v>
      </c>
      <c r="J3624" s="37">
        <v>49.768444061279297</v>
      </c>
      <c r="K3624" s="37">
        <v>5.1841769218444798</v>
      </c>
      <c r="L3624" s="37">
        <v>41.701568603515597</v>
      </c>
      <c r="M3624" s="37">
        <v>0.86316978931427002</v>
      </c>
      <c r="N3624" s="37">
        <v>10.5175533294678</v>
      </c>
      <c r="O3624" s="37">
        <v>0</v>
      </c>
      <c r="P3624" s="37">
        <v>0</v>
      </c>
      <c r="Q3624" s="37">
        <v>6.8750619888305706E-2</v>
      </c>
      <c r="R3624" s="37">
        <v>25</v>
      </c>
      <c r="S3624" s="37">
        <v>1.1197624206543</v>
      </c>
      <c r="T3624" s="37">
        <v>1029.2099609375</v>
      </c>
      <c r="U3624" s="37">
        <v>11.339923858642599</v>
      </c>
      <c r="V3624" s="13"/>
      <c r="W3624" s="13"/>
      <c r="X3624" s="13"/>
      <c r="Y3624" s="13"/>
      <c r="Z3624" s="13"/>
      <c r="AA3624" s="13"/>
    </row>
    <row r="3625" spans="1:27" ht="15.75" customHeight="1" x14ac:dyDescent="0.2">
      <c r="A3625" s="13"/>
      <c r="B3625" s="37" t="str">
        <f>"CRS25WT72M21672"</f>
        <v>CRS25WT72M21672</v>
      </c>
      <c r="C3625" s="38">
        <v>45936</v>
      </c>
      <c r="D3625" s="37" t="s">
        <v>1224</v>
      </c>
      <c r="E3625" s="37" t="s">
        <v>62</v>
      </c>
      <c r="F3625" s="37">
        <v>217</v>
      </c>
      <c r="G3625" s="37">
        <v>4</v>
      </c>
      <c r="H3625" s="37">
        <v>217.98791503906199</v>
      </c>
      <c r="I3625" s="37">
        <v>5.0497593879699698</v>
      </c>
      <c r="J3625" s="37">
        <v>49.740673065185497</v>
      </c>
      <c r="K3625" s="37">
        <v>5.2278423309326199</v>
      </c>
      <c r="L3625" s="37">
        <v>41.6974906921387</v>
      </c>
      <c r="M3625" s="37">
        <v>0.86786079406738303</v>
      </c>
      <c r="N3625" s="37">
        <v>10.605104446411101</v>
      </c>
      <c r="O3625" s="37">
        <v>0</v>
      </c>
      <c r="P3625" s="37">
        <v>0</v>
      </c>
      <c r="Q3625" s="37">
        <v>7.3014013469219194E-2</v>
      </c>
      <c r="R3625" s="37">
        <v>25</v>
      </c>
      <c r="S3625" s="37">
        <v>1.1064423322677599</v>
      </c>
      <c r="T3625" s="37">
        <v>1017.28186035156</v>
      </c>
      <c r="U3625" s="37">
        <v>11.081444740295399</v>
      </c>
      <c r="V3625" s="13"/>
      <c r="W3625" s="13"/>
      <c r="X3625" s="13"/>
      <c r="Y3625" s="13"/>
      <c r="Z3625" s="13"/>
      <c r="AA3625" s="13"/>
    </row>
    <row r="3626" spans="1:27" ht="15.75" customHeight="1" x14ac:dyDescent="0.2">
      <c r="A3626" s="13"/>
      <c r="B3626" s="37" t="str">
        <f>"CRS25WT72M21673"</f>
        <v>CRS25WT72M21673</v>
      </c>
      <c r="C3626" s="38">
        <v>45936</v>
      </c>
      <c r="D3626" s="37" t="s">
        <v>1225</v>
      </c>
      <c r="E3626" s="37" t="s">
        <v>62</v>
      </c>
      <c r="F3626" s="37">
        <v>220</v>
      </c>
      <c r="G3626" s="37">
        <v>4</v>
      </c>
      <c r="H3626" s="37">
        <v>220.58885192871099</v>
      </c>
      <c r="I3626" s="37">
        <v>5.1413412094116202</v>
      </c>
      <c r="J3626" s="37">
        <v>49.694793701171903</v>
      </c>
      <c r="K3626" s="37">
        <v>5.2693347930908203</v>
      </c>
      <c r="L3626" s="37">
        <v>41.862751007080099</v>
      </c>
      <c r="M3626" s="37">
        <v>0.86336857080459595</v>
      </c>
      <c r="N3626" s="37">
        <v>10.731639862060501</v>
      </c>
      <c r="O3626" s="37">
        <v>0</v>
      </c>
      <c r="P3626" s="37">
        <v>0</v>
      </c>
      <c r="Q3626" s="37">
        <v>5.4285697638988502E-2</v>
      </c>
      <c r="R3626" s="37">
        <v>25</v>
      </c>
      <c r="S3626" s="37">
        <v>1.0727297067642201</v>
      </c>
      <c r="T3626" s="37">
        <v>1016.86016845703</v>
      </c>
      <c r="U3626" s="37">
        <v>11.106591224670399</v>
      </c>
      <c r="V3626" s="13"/>
      <c r="W3626" s="13"/>
      <c r="X3626" s="13"/>
      <c r="Y3626" s="13"/>
      <c r="Z3626" s="13"/>
      <c r="AA3626" s="13"/>
    </row>
    <row r="3627" spans="1:27" ht="15.75" customHeight="1" x14ac:dyDescent="0.2">
      <c r="A3627" s="13"/>
      <c r="B3627" s="37" t="str">
        <f>"CRS25WT72M21674"</f>
        <v>CRS25WT72M21674</v>
      </c>
      <c r="C3627" s="38">
        <v>45937</v>
      </c>
      <c r="D3627" s="37" t="s">
        <v>1226</v>
      </c>
      <c r="E3627" s="37" t="s">
        <v>62</v>
      </c>
      <c r="F3627" s="37">
        <v>223</v>
      </c>
      <c r="G3627" s="37">
        <v>4</v>
      </c>
      <c r="H3627" s="37">
        <v>223.44438171386699</v>
      </c>
      <c r="I3627" s="37">
        <v>5.5738887786865199</v>
      </c>
      <c r="J3627" s="37">
        <v>49.549774169921903</v>
      </c>
      <c r="K3627" s="37">
        <v>5.3292527198791504</v>
      </c>
      <c r="L3627" s="37">
        <v>41.927898406982401</v>
      </c>
      <c r="M3627" s="37">
        <v>0.80903899669647195</v>
      </c>
      <c r="N3627" s="37">
        <v>10.8705606460571</v>
      </c>
      <c r="O3627" s="37">
        <v>0</v>
      </c>
      <c r="P3627" s="37">
        <v>0</v>
      </c>
      <c r="Q3627" s="37">
        <v>1.8253959715366402E-2</v>
      </c>
      <c r="R3627" s="37">
        <v>25</v>
      </c>
      <c r="S3627" s="37">
        <v>1.0337872505187999</v>
      </c>
      <c r="T3627" s="37">
        <v>991.60223388671898</v>
      </c>
      <c r="U3627" s="37">
        <v>10.2800846099854</v>
      </c>
      <c r="V3627" s="13"/>
      <c r="W3627" s="13"/>
      <c r="X3627" s="13"/>
      <c r="Y3627" s="13"/>
      <c r="Z3627" s="13"/>
      <c r="AA3627" s="13"/>
    </row>
    <row r="3628" spans="1:27" ht="15.75" customHeight="1" x14ac:dyDescent="0.2">
      <c r="A3628" s="13"/>
      <c r="B3628" s="37" t="str">
        <f>"CRS25WT72M21675"</f>
        <v>CRS25WT72M21675</v>
      </c>
      <c r="C3628" s="38">
        <v>45937</v>
      </c>
      <c r="D3628" s="37" t="s">
        <v>1227</v>
      </c>
      <c r="E3628" s="37" t="s">
        <v>62</v>
      </c>
      <c r="F3628" s="37">
        <v>223</v>
      </c>
      <c r="G3628" s="37">
        <v>4</v>
      </c>
      <c r="H3628" s="37">
        <v>223.36532592773401</v>
      </c>
      <c r="I3628" s="37">
        <v>5.3206357955932599</v>
      </c>
      <c r="J3628" s="37">
        <v>49.519660949707003</v>
      </c>
      <c r="K3628" s="37">
        <v>5.3271064758300799</v>
      </c>
      <c r="L3628" s="37">
        <v>41.9299507141113</v>
      </c>
      <c r="M3628" s="37">
        <v>0.84776318073272705</v>
      </c>
      <c r="N3628" s="37">
        <v>10.8667154312134</v>
      </c>
      <c r="O3628" s="37">
        <v>0</v>
      </c>
      <c r="P3628" s="37">
        <v>0</v>
      </c>
      <c r="Q3628" s="37">
        <v>1.5406745485961401E-2</v>
      </c>
      <c r="R3628" s="37">
        <v>25</v>
      </c>
      <c r="S3628" s="37">
        <v>1.0189343690872199</v>
      </c>
      <c r="T3628" s="37">
        <v>1000.9052734375</v>
      </c>
      <c r="U3628" s="37">
        <v>10.5384159088135</v>
      </c>
      <c r="V3628" s="13"/>
      <c r="W3628" s="13"/>
      <c r="X3628" s="13"/>
      <c r="Y3628" s="13"/>
      <c r="Z3628" s="13"/>
      <c r="AA3628" s="13"/>
    </row>
    <row r="3629" spans="1:27" ht="15.75" customHeight="1" x14ac:dyDescent="0.2">
      <c r="A3629" s="13"/>
      <c r="B3629" s="37" t="str">
        <f>"CRS25WT72M21676"</f>
        <v>CRS25WT72M21676</v>
      </c>
      <c r="C3629" s="38">
        <v>45937</v>
      </c>
      <c r="D3629" s="37" t="s">
        <v>1228</v>
      </c>
      <c r="E3629" s="37" t="s">
        <v>62</v>
      </c>
      <c r="F3629" s="37">
        <v>227</v>
      </c>
      <c r="G3629" s="37">
        <v>4</v>
      </c>
      <c r="H3629" s="37">
        <v>227.02297973632801</v>
      </c>
      <c r="I3629" s="37">
        <v>5.5088143348693803</v>
      </c>
      <c r="J3629" s="37">
        <v>49.469318389892599</v>
      </c>
      <c r="K3629" s="37">
        <v>5.4093093872070304</v>
      </c>
      <c r="L3629" s="37">
        <v>41.968940734863303</v>
      </c>
      <c r="M3629" s="37">
        <v>0.83305901288986195</v>
      </c>
      <c r="N3629" s="37">
        <v>11.044659614563001</v>
      </c>
      <c r="O3629" s="37">
        <v>0</v>
      </c>
      <c r="P3629" s="37">
        <v>0</v>
      </c>
      <c r="Q3629" s="37">
        <v>4.2867064476013197E-2</v>
      </c>
      <c r="R3629" s="37">
        <v>25</v>
      </c>
      <c r="S3629" s="37">
        <v>0.98290246725082397</v>
      </c>
      <c r="T3629" s="37">
        <v>992.77117919921898</v>
      </c>
      <c r="U3629" s="37">
        <v>10.4628438949585</v>
      </c>
      <c r="V3629" s="13"/>
      <c r="W3629" s="13"/>
      <c r="X3629" s="13"/>
      <c r="Y3629" s="13"/>
      <c r="Z3629" s="13"/>
      <c r="AA3629" s="13"/>
    </row>
    <row r="3630" spans="1:27" ht="15.75" customHeight="1" x14ac:dyDescent="0.2">
      <c r="A3630" s="13"/>
      <c r="B3630" s="37" t="str">
        <f>"CRS25WT72M21677"</f>
        <v>CRS25WT72M21677</v>
      </c>
      <c r="C3630" s="38">
        <v>45937</v>
      </c>
      <c r="D3630" s="37" t="s">
        <v>1229</v>
      </c>
      <c r="E3630" s="37" t="s">
        <v>62</v>
      </c>
      <c r="F3630" s="37">
        <v>219</v>
      </c>
      <c r="G3630" s="37">
        <v>4</v>
      </c>
      <c r="H3630" s="37">
        <v>219.99000549316401</v>
      </c>
      <c r="I3630" s="37">
        <v>5.2107853889465297</v>
      </c>
      <c r="J3630" s="37">
        <v>49.361728668212898</v>
      </c>
      <c r="K3630" s="37">
        <v>5.2900938987731898</v>
      </c>
      <c r="L3630" s="37">
        <v>41.585277557372997</v>
      </c>
      <c r="M3630" s="37">
        <v>0.85528212785720803</v>
      </c>
      <c r="N3630" s="37">
        <v>10.7025060653687</v>
      </c>
      <c r="O3630" s="37">
        <v>0</v>
      </c>
      <c r="P3630" s="37">
        <v>0</v>
      </c>
      <c r="Q3630" s="37">
        <v>2.4226190522313101E-2</v>
      </c>
      <c r="R3630" s="37">
        <v>25</v>
      </c>
      <c r="S3630" s="37">
        <v>0.89929330348968495</v>
      </c>
      <c r="T3630" s="37">
        <v>1009.9814453125</v>
      </c>
      <c r="U3630" s="37">
        <v>10.9280347824097</v>
      </c>
      <c r="V3630" s="13"/>
      <c r="W3630" s="13"/>
      <c r="X3630" s="13"/>
      <c r="Y3630" s="13"/>
      <c r="Z3630" s="13"/>
      <c r="AA3630" s="13"/>
    </row>
    <row r="3631" spans="1:27" ht="15.75" customHeight="1" x14ac:dyDescent="0.2">
      <c r="A3631" s="13"/>
      <c r="B3631" s="37" t="str">
        <f>"CRS25WT72M21678"</f>
        <v>CRS25WT72M21678</v>
      </c>
      <c r="C3631" s="38">
        <v>45936</v>
      </c>
      <c r="D3631" s="37" t="s">
        <v>1230</v>
      </c>
      <c r="E3631" s="37" t="s">
        <v>62</v>
      </c>
      <c r="F3631" s="37">
        <v>218</v>
      </c>
      <c r="G3631" s="37">
        <v>4</v>
      </c>
      <c r="H3631" s="37">
        <v>218.20562744140599</v>
      </c>
      <c r="I3631" s="37">
        <v>5.2711482048034703</v>
      </c>
      <c r="J3631" s="37">
        <v>49.617504119872997</v>
      </c>
      <c r="K3631" s="37">
        <v>5.2544035911560103</v>
      </c>
      <c r="L3631" s="37">
        <v>41.528144836425803</v>
      </c>
      <c r="M3631" s="37">
        <v>0.83430683612823497</v>
      </c>
      <c r="N3631" s="37">
        <v>10.6156959533691</v>
      </c>
      <c r="O3631" s="37">
        <v>0</v>
      </c>
      <c r="P3631" s="37">
        <v>0</v>
      </c>
      <c r="Q3631" s="37">
        <v>5.8563068509101902E-2</v>
      </c>
      <c r="R3631" s="37">
        <v>25</v>
      </c>
      <c r="S3631" s="37">
        <v>1.1093733310699501</v>
      </c>
      <c r="T3631" s="37">
        <v>1014.60919189453</v>
      </c>
      <c r="U3631" s="37">
        <v>11.1366291046143</v>
      </c>
      <c r="V3631" s="13"/>
      <c r="W3631" s="13"/>
      <c r="X3631" s="13"/>
      <c r="Y3631" s="13"/>
      <c r="Z3631" s="13"/>
      <c r="AA3631" s="13"/>
    </row>
    <row r="3632" spans="1:27" ht="15.75" customHeight="1" x14ac:dyDescent="0.2">
      <c r="A3632" s="13"/>
      <c r="B3632" s="37" t="str">
        <f>"CRS25WT72M21679"</f>
        <v>CRS25WT72M21679</v>
      </c>
      <c r="C3632" s="38">
        <v>45936</v>
      </c>
      <c r="D3632" s="37" t="s">
        <v>1231</v>
      </c>
      <c r="E3632" s="37" t="s">
        <v>62</v>
      </c>
      <c r="F3632" s="37">
        <v>220</v>
      </c>
      <c r="G3632" s="37">
        <v>4</v>
      </c>
      <c r="H3632" s="37">
        <v>220.26936340332</v>
      </c>
      <c r="I3632" s="37">
        <v>5.1722869873046902</v>
      </c>
      <c r="J3632" s="37">
        <v>49.667869567871101</v>
      </c>
      <c r="K3632" s="37">
        <v>5.2918787002563503</v>
      </c>
      <c r="L3632" s="37">
        <v>41.624038696289098</v>
      </c>
      <c r="M3632" s="37">
        <v>0.85742461681366</v>
      </c>
      <c r="N3632" s="37">
        <v>10.7160968780518</v>
      </c>
      <c r="O3632" s="37">
        <v>0</v>
      </c>
      <c r="P3632" s="37">
        <v>0</v>
      </c>
      <c r="Q3632" s="37">
        <v>6.8411618471145602E-2</v>
      </c>
      <c r="R3632" s="37">
        <v>25</v>
      </c>
      <c r="S3632" s="37">
        <v>1.06060838699341</v>
      </c>
      <c r="T3632" s="37">
        <v>1007.17083740234</v>
      </c>
      <c r="U3632" s="37">
        <v>11.2599687576294</v>
      </c>
      <c r="V3632" s="13"/>
      <c r="W3632" s="13"/>
      <c r="X3632" s="13"/>
      <c r="Y3632" s="13"/>
      <c r="Z3632" s="13"/>
      <c r="AA3632" s="13"/>
    </row>
    <row r="3633" spans="1:27" ht="15.75" customHeight="1" x14ac:dyDescent="0.2">
      <c r="A3633" s="13"/>
      <c r="B3633" s="37" t="str">
        <f>"CRS25WT72M21680"</f>
        <v>CRS25WT72M21680</v>
      </c>
      <c r="C3633" s="38">
        <v>45937</v>
      </c>
      <c r="D3633" s="37" t="s">
        <v>182</v>
      </c>
      <c r="E3633" s="37" t="s">
        <v>62</v>
      </c>
      <c r="F3633" s="37">
        <v>214</v>
      </c>
      <c r="G3633" s="37">
        <v>4</v>
      </c>
      <c r="H3633" s="37">
        <v>214.86103820800801</v>
      </c>
      <c r="I3633" s="37">
        <v>5.1781063079834002</v>
      </c>
      <c r="J3633" s="37">
        <v>49.477245330810497</v>
      </c>
      <c r="K3633" s="37">
        <v>5.16422414779663</v>
      </c>
      <c r="L3633" s="37">
        <v>41.605674743652301</v>
      </c>
      <c r="M3633" s="37">
        <v>0.83865088224411</v>
      </c>
      <c r="N3633" s="37">
        <v>10.4529819488525</v>
      </c>
      <c r="O3633" s="37">
        <v>0</v>
      </c>
      <c r="P3633" s="37">
        <v>0</v>
      </c>
      <c r="Q3633" s="37">
        <v>4.8095230013132102E-2</v>
      </c>
      <c r="R3633" s="37">
        <v>25</v>
      </c>
      <c r="S3633" s="37">
        <v>1.1182161569595299</v>
      </c>
      <c r="T3633" s="37">
        <v>1026.486328125</v>
      </c>
      <c r="U3633" s="37">
        <v>11.133548736572299</v>
      </c>
      <c r="V3633" s="13"/>
      <c r="W3633" s="13"/>
      <c r="X3633" s="13"/>
      <c r="Y3633" s="13"/>
      <c r="Z3633" s="13"/>
      <c r="AA3633" s="13"/>
    </row>
    <row r="3634" spans="1:27" ht="15.75" customHeight="1" x14ac:dyDescent="0.2">
      <c r="A3634" s="13"/>
      <c r="B3634" s="37" t="str">
        <f>"CRS25WT72M21681"</f>
        <v>CRS25WT72M21681</v>
      </c>
      <c r="C3634" s="38">
        <v>45937</v>
      </c>
      <c r="D3634" s="37" t="s">
        <v>1232</v>
      </c>
      <c r="E3634" s="37" t="s">
        <v>62</v>
      </c>
      <c r="F3634" s="37">
        <v>216</v>
      </c>
      <c r="G3634" s="37">
        <v>4</v>
      </c>
      <c r="H3634" s="37">
        <v>216.56399536132801</v>
      </c>
      <c r="I3634" s="37">
        <v>5.5620574951171902</v>
      </c>
      <c r="J3634" s="37">
        <v>49.757068634033203</v>
      </c>
      <c r="K3634" s="37">
        <v>5.1387448310852104</v>
      </c>
      <c r="L3634" s="37">
        <v>42.143367767333999</v>
      </c>
      <c r="M3634" s="37">
        <v>0.78252100944518999</v>
      </c>
      <c r="N3634" s="37">
        <v>10.535830497741699</v>
      </c>
      <c r="O3634" s="37">
        <v>0</v>
      </c>
      <c r="P3634" s="37">
        <v>0</v>
      </c>
      <c r="Q3634" s="37">
        <v>1.76190380007029E-2</v>
      </c>
      <c r="R3634" s="37">
        <v>25</v>
      </c>
      <c r="S3634" s="37">
        <v>1.0570436716079701</v>
      </c>
      <c r="T3634" s="37">
        <v>1017.29260253906</v>
      </c>
      <c r="U3634" s="37">
        <v>10.6013031005859</v>
      </c>
      <c r="V3634" s="13"/>
      <c r="W3634" s="13"/>
      <c r="X3634" s="13"/>
      <c r="Y3634" s="13"/>
      <c r="Z3634" s="13"/>
      <c r="AA3634" s="13"/>
    </row>
    <row r="3635" spans="1:27" ht="15.75" customHeight="1" x14ac:dyDescent="0.2">
      <c r="A3635" s="13"/>
      <c r="B3635" s="37" t="str">
        <f>"CRS25WT72M21682"</f>
        <v>CRS25WT72M21682</v>
      </c>
      <c r="C3635" s="38">
        <v>45937</v>
      </c>
      <c r="D3635" s="37" t="s">
        <v>1233</v>
      </c>
      <c r="E3635" s="37" t="s">
        <v>62</v>
      </c>
      <c r="F3635" s="37">
        <v>220</v>
      </c>
      <c r="G3635" s="37">
        <v>4</v>
      </c>
      <c r="H3635" s="37">
        <v>220.049240112305</v>
      </c>
      <c r="I3635" s="37">
        <v>5.8469753265380904</v>
      </c>
      <c r="J3635" s="37">
        <v>49.769538879394503</v>
      </c>
      <c r="K3635" s="37">
        <v>5.3548345565795898</v>
      </c>
      <c r="L3635" s="37">
        <v>41.093563079833999</v>
      </c>
      <c r="M3635" s="37">
        <v>0.75617969036102295</v>
      </c>
      <c r="N3635" s="37">
        <v>10.7053871154785</v>
      </c>
      <c r="O3635" s="37">
        <v>0</v>
      </c>
      <c r="P3635" s="37">
        <v>0</v>
      </c>
      <c r="Q3635" s="37">
        <v>2.7818679809570299E-2</v>
      </c>
      <c r="R3635" s="37">
        <v>25</v>
      </c>
      <c r="S3635" s="37">
        <v>1.1994976997375499</v>
      </c>
      <c r="T3635" s="37">
        <v>996.39459228515602</v>
      </c>
      <c r="U3635" s="37">
        <v>7.62957668304443</v>
      </c>
      <c r="V3635" s="13"/>
      <c r="W3635" s="13"/>
      <c r="X3635" s="13"/>
      <c r="Y3635" s="13"/>
      <c r="Z3635" s="13"/>
      <c r="AA3635" s="13"/>
    </row>
    <row r="3636" spans="1:27" ht="15.75" customHeight="1" x14ac:dyDescent="0.2">
      <c r="A3636" s="13"/>
      <c r="B3636" s="37" t="str">
        <f>"CRS25WT72M21683"</f>
        <v>CRS25WT72M21683</v>
      </c>
      <c r="C3636" s="38">
        <v>45937</v>
      </c>
      <c r="D3636" s="37" t="s">
        <v>1234</v>
      </c>
      <c r="E3636" s="37" t="s">
        <v>62</v>
      </c>
      <c r="F3636" s="37">
        <v>214</v>
      </c>
      <c r="G3636" s="37">
        <v>4</v>
      </c>
      <c r="H3636" s="37">
        <v>214.62472534179699</v>
      </c>
      <c r="I3636" s="37">
        <v>5.2458868026733398</v>
      </c>
      <c r="J3636" s="37">
        <v>49.664108276367202</v>
      </c>
      <c r="K3636" s="37">
        <v>5.13989162445068</v>
      </c>
      <c r="L3636" s="37">
        <v>41.756660461425803</v>
      </c>
      <c r="M3636" s="37">
        <v>0.82379317283630404</v>
      </c>
      <c r="N3636" s="37">
        <v>10.441485404968301</v>
      </c>
      <c r="O3636" s="37">
        <v>0</v>
      </c>
      <c r="P3636" s="37">
        <v>0</v>
      </c>
      <c r="Q3636" s="37">
        <v>1.2223151512444E-2</v>
      </c>
      <c r="R3636" s="37">
        <v>25</v>
      </c>
      <c r="S3636" s="37">
        <v>1.09485971927643</v>
      </c>
      <c r="T3636" s="37">
        <v>1031.94921875</v>
      </c>
      <c r="U3636" s="37">
        <v>11.090989112854</v>
      </c>
      <c r="V3636" s="13"/>
      <c r="W3636" s="13"/>
      <c r="X3636" s="13"/>
      <c r="Y3636" s="13"/>
      <c r="Z3636" s="13"/>
      <c r="AA3636" s="13"/>
    </row>
    <row r="3637" spans="1:27" ht="15.75" customHeight="1" x14ac:dyDescent="0.2">
      <c r="A3637" s="13"/>
      <c r="B3637" s="37" t="str">
        <f>"CRS25WT72M21684"</f>
        <v>CRS25WT72M21684</v>
      </c>
      <c r="C3637" s="38">
        <v>45937</v>
      </c>
      <c r="D3637" s="37" t="s">
        <v>1235</v>
      </c>
      <c r="E3637" s="37" t="s">
        <v>62</v>
      </c>
      <c r="F3637" s="37">
        <v>217</v>
      </c>
      <c r="G3637" s="37">
        <v>4</v>
      </c>
      <c r="H3637" s="37">
        <v>217.27186584472699</v>
      </c>
      <c r="I3637" s="37">
        <v>5.6685590744018599</v>
      </c>
      <c r="J3637" s="37">
        <v>49.728176116943402</v>
      </c>
      <c r="K3637" s="37">
        <v>5.2906632423400897</v>
      </c>
      <c r="L3637" s="37">
        <v>41.067039489746101</v>
      </c>
      <c r="M3637" s="37">
        <v>0.77077615261077903</v>
      </c>
      <c r="N3637" s="37">
        <v>10.570268630981399</v>
      </c>
      <c r="O3637" s="37">
        <v>0</v>
      </c>
      <c r="P3637" s="37">
        <v>0</v>
      </c>
      <c r="Q3637" s="37">
        <v>7.68232271075249E-2</v>
      </c>
      <c r="R3637" s="37">
        <v>25</v>
      </c>
      <c r="S3637" s="37">
        <v>1.1270990371704099</v>
      </c>
      <c r="T3637" s="37">
        <v>1004.16259765625</v>
      </c>
      <c r="U3637" s="37">
        <v>8.6289377212524396</v>
      </c>
      <c r="V3637" s="13"/>
      <c r="W3637" s="13"/>
      <c r="X3637" s="13"/>
      <c r="Y3637" s="13"/>
      <c r="Z3637" s="13"/>
      <c r="AA3637" s="13"/>
    </row>
    <row r="3638" spans="1:27" ht="15.75" customHeight="1" x14ac:dyDescent="0.2">
      <c r="A3638" s="13"/>
      <c r="B3638" s="37" t="str">
        <f>"CRS25WT72M21685"</f>
        <v>CRS25WT72M21685</v>
      </c>
      <c r="C3638" s="38">
        <v>45937</v>
      </c>
      <c r="D3638" s="37" t="s">
        <v>1236</v>
      </c>
      <c r="E3638" s="37" t="s">
        <v>62</v>
      </c>
      <c r="F3638" s="37">
        <v>216</v>
      </c>
      <c r="G3638" s="37">
        <v>4</v>
      </c>
      <c r="H3638" s="37">
        <v>216.27325439453099</v>
      </c>
      <c r="I3638" s="37">
        <v>5.3461871147155797</v>
      </c>
      <c r="J3638" s="37">
        <v>49.6949272155762</v>
      </c>
      <c r="K3638" s="37">
        <v>5.2650384902954102</v>
      </c>
      <c r="L3638" s="37">
        <v>41.077239990234403</v>
      </c>
      <c r="M3638" s="37">
        <v>0.81404161453247104</v>
      </c>
      <c r="N3638" s="37">
        <v>10.521685600280801</v>
      </c>
      <c r="O3638" s="37">
        <v>0</v>
      </c>
      <c r="P3638" s="37">
        <v>0</v>
      </c>
      <c r="Q3638" s="37">
        <v>6.65017440915108E-2</v>
      </c>
      <c r="R3638" s="37">
        <v>25</v>
      </c>
      <c r="S3638" s="37">
        <v>1.1430429220199601</v>
      </c>
      <c r="T3638" s="37">
        <v>998.14935302734398</v>
      </c>
      <c r="U3638" s="37">
        <v>9.4428119659423793</v>
      </c>
      <c r="V3638" s="13"/>
      <c r="W3638" s="13"/>
      <c r="X3638" s="13"/>
      <c r="Y3638" s="13"/>
      <c r="Z3638" s="13"/>
      <c r="AA3638" s="13"/>
    </row>
    <row r="3639" spans="1:27" ht="15.75" customHeight="1" x14ac:dyDescent="0.2">
      <c r="A3639" s="13"/>
      <c r="B3639" s="37" t="str">
        <f>"CRS25WT72M21686"</f>
        <v>CRS25WT72M21686</v>
      </c>
      <c r="C3639" s="38">
        <v>45937</v>
      </c>
      <c r="D3639" s="37" t="s">
        <v>1237</v>
      </c>
      <c r="E3639" s="37" t="s">
        <v>62</v>
      </c>
      <c r="F3639" s="37">
        <v>219</v>
      </c>
      <c r="G3639" s="37">
        <v>4</v>
      </c>
      <c r="H3639" s="37">
        <v>219.72653198242199</v>
      </c>
      <c r="I3639" s="37">
        <v>5.64117383956909</v>
      </c>
      <c r="J3639" s="37">
        <v>49.738906860351598</v>
      </c>
      <c r="K3639" s="37">
        <v>5.2239618301391602</v>
      </c>
      <c r="L3639" s="37">
        <v>42.061283111572301</v>
      </c>
      <c r="M3639" s="37">
        <v>0.78309917449951205</v>
      </c>
      <c r="N3639" s="37">
        <v>10.6896877288818</v>
      </c>
      <c r="O3639" s="37">
        <v>0</v>
      </c>
      <c r="P3639" s="37">
        <v>0</v>
      </c>
      <c r="Q3639" s="37">
        <v>8.4278889000415802E-2</v>
      </c>
      <c r="R3639" s="37">
        <v>25</v>
      </c>
      <c r="S3639" s="37">
        <v>1.03935122489929</v>
      </c>
      <c r="T3639" s="37">
        <v>999.46594238281295</v>
      </c>
      <c r="U3639" s="37">
        <v>10.342064857482899</v>
      </c>
      <c r="V3639" s="13"/>
      <c r="W3639" s="13"/>
      <c r="X3639" s="13"/>
      <c r="Y3639" s="13"/>
      <c r="Z3639" s="13"/>
      <c r="AA3639" s="13"/>
    </row>
    <row r="3640" spans="1:27" ht="15.75" customHeight="1" x14ac:dyDescent="0.2">
      <c r="A3640" s="13"/>
      <c r="B3640" s="37" t="str">
        <f>"CRS25WT72M21687"</f>
        <v>CRS25WT72M21687</v>
      </c>
      <c r="C3640" s="38">
        <v>45937</v>
      </c>
      <c r="D3640" s="37" t="s">
        <v>1238</v>
      </c>
      <c r="E3640" s="37" t="s">
        <v>62</v>
      </c>
      <c r="F3640" s="37">
        <v>228</v>
      </c>
      <c r="G3640" s="37">
        <v>4</v>
      </c>
      <c r="H3640" s="37">
        <v>228.95245361328099</v>
      </c>
      <c r="I3640" s="37">
        <v>5.2244977951049796</v>
      </c>
      <c r="J3640" s="37">
        <v>49.602619171142599</v>
      </c>
      <c r="K3640" s="37">
        <v>5.4566168785095197</v>
      </c>
      <c r="L3640" s="37">
        <v>41.958683013916001</v>
      </c>
      <c r="M3640" s="37">
        <v>0.88347882032394398</v>
      </c>
      <c r="N3640" s="37">
        <v>11.1385288238525</v>
      </c>
      <c r="O3640" s="37">
        <v>0</v>
      </c>
      <c r="P3640" s="37">
        <v>0</v>
      </c>
      <c r="Q3640" s="37">
        <v>3.5719245672226001E-2</v>
      </c>
      <c r="R3640" s="37">
        <v>25</v>
      </c>
      <c r="S3640" s="37">
        <v>1.01470375061035</v>
      </c>
      <c r="T3640" s="37">
        <v>998.479736328125</v>
      </c>
      <c r="U3640" s="37">
        <v>11.008532524108899</v>
      </c>
      <c r="V3640" s="13"/>
      <c r="W3640" s="13"/>
      <c r="X3640" s="13"/>
      <c r="Y3640" s="13"/>
      <c r="Z3640" s="13"/>
      <c r="AA3640" s="13"/>
    </row>
    <row r="3641" spans="1:27" ht="15.75" customHeight="1" x14ac:dyDescent="0.2">
      <c r="A3641" s="13"/>
      <c r="B3641" s="37" t="str">
        <f>"CRS25WT72M21688"</f>
        <v>CRS25WT72M21688</v>
      </c>
      <c r="C3641" s="38">
        <v>45937</v>
      </c>
      <c r="D3641" s="37" t="s">
        <v>1239</v>
      </c>
      <c r="E3641" s="37" t="s">
        <v>62</v>
      </c>
      <c r="F3641" s="37">
        <v>220</v>
      </c>
      <c r="G3641" s="37">
        <v>4</v>
      </c>
      <c r="H3641" s="37">
        <v>220.08033752441401</v>
      </c>
      <c r="I3641" s="37">
        <v>5.5521254539489702</v>
      </c>
      <c r="J3641" s="37">
        <v>49.633380889892599</v>
      </c>
      <c r="K3641" s="37">
        <v>5.2313523292541504</v>
      </c>
      <c r="L3641" s="37">
        <v>42.069492340087898</v>
      </c>
      <c r="M3641" s="37">
        <v>0.79863458871841397</v>
      </c>
      <c r="N3641" s="37">
        <v>10.7069005966187</v>
      </c>
      <c r="O3641" s="37">
        <v>0</v>
      </c>
      <c r="P3641" s="37">
        <v>0</v>
      </c>
      <c r="Q3641" s="37">
        <v>5.30146211385727E-2</v>
      </c>
      <c r="R3641" s="37">
        <v>25</v>
      </c>
      <c r="S3641" s="37">
        <v>0.98334509134292603</v>
      </c>
      <c r="T3641" s="37">
        <v>1009.42211914062</v>
      </c>
      <c r="U3641" s="37">
        <v>10.633166313171399</v>
      </c>
      <c r="V3641" s="13"/>
      <c r="W3641" s="13"/>
      <c r="X3641" s="13"/>
      <c r="Y3641" s="13"/>
      <c r="Z3641" s="13"/>
      <c r="AA3641" s="13"/>
    </row>
    <row r="3642" spans="1:27" ht="15.75" customHeight="1" x14ac:dyDescent="0.2">
      <c r="A3642" s="13"/>
      <c r="B3642" s="37" t="str">
        <f>"CRS25WT72M21689"</f>
        <v>CRS25WT72M21689</v>
      </c>
      <c r="C3642" s="38">
        <v>45937</v>
      </c>
      <c r="D3642" s="37" t="s">
        <v>1240</v>
      </c>
      <c r="E3642" s="37" t="s">
        <v>62</v>
      </c>
      <c r="F3642" s="37">
        <v>215</v>
      </c>
      <c r="G3642" s="37">
        <v>4</v>
      </c>
      <c r="H3642" s="37">
        <v>215.04222106933599</v>
      </c>
      <c r="I3642" s="37">
        <v>5.6238694190979004</v>
      </c>
      <c r="J3642" s="37">
        <v>49.615352630615199</v>
      </c>
      <c r="K3642" s="37">
        <v>5.1396746635437003</v>
      </c>
      <c r="L3642" s="37">
        <v>41.8396606445313</v>
      </c>
      <c r="M3642" s="37">
        <v>0.770677030086517</v>
      </c>
      <c r="N3642" s="37">
        <v>10.461795806884799</v>
      </c>
      <c r="O3642" s="37">
        <v>0</v>
      </c>
      <c r="P3642" s="37">
        <v>0</v>
      </c>
      <c r="Q3642" s="37">
        <v>8.2175157964229598E-2</v>
      </c>
      <c r="R3642" s="37">
        <v>25</v>
      </c>
      <c r="S3642" s="37">
        <v>1.0319588184356701</v>
      </c>
      <c r="T3642" s="37">
        <v>1000.30944824219</v>
      </c>
      <c r="U3642" s="37">
        <v>10.0914459228516</v>
      </c>
      <c r="V3642" s="13"/>
      <c r="W3642" s="13"/>
      <c r="X3642" s="13"/>
      <c r="Y3642" s="13"/>
      <c r="Z3642" s="13"/>
      <c r="AA3642" s="13"/>
    </row>
    <row r="3643" spans="1:27" ht="15.75" customHeight="1" x14ac:dyDescent="0.2">
      <c r="A3643" s="13"/>
      <c r="B3643" s="37" t="str">
        <f>"CRS25WT72M21690"</f>
        <v>CRS25WT72M21690</v>
      </c>
      <c r="C3643" s="38">
        <v>45937</v>
      </c>
      <c r="D3643" s="37" t="s">
        <v>1241</v>
      </c>
      <c r="E3643" s="37" t="s">
        <v>62</v>
      </c>
      <c r="F3643" s="37">
        <v>221</v>
      </c>
      <c r="G3643" s="37">
        <v>4</v>
      </c>
      <c r="H3643" s="37">
        <v>221.34544372558599</v>
      </c>
      <c r="I3643" s="37">
        <v>5.4568147659301802</v>
      </c>
      <c r="J3643" s="37">
        <v>49.733009338378899</v>
      </c>
      <c r="K3643" s="37">
        <v>5.2645058631896999</v>
      </c>
      <c r="L3643" s="37">
        <v>42.044868469238303</v>
      </c>
      <c r="M3643" s="37">
        <v>0.81561768054962203</v>
      </c>
      <c r="N3643" s="37">
        <v>10.7684478759766</v>
      </c>
      <c r="O3643" s="37">
        <v>0</v>
      </c>
      <c r="P3643" s="37">
        <v>0</v>
      </c>
      <c r="Q3643" s="37">
        <v>6.6458329558372498E-2</v>
      </c>
      <c r="R3643" s="37">
        <v>25</v>
      </c>
      <c r="S3643" s="37">
        <v>1.0353044271469101</v>
      </c>
      <c r="T3643" s="37">
        <v>1003.14447021484</v>
      </c>
      <c r="U3643" s="37">
        <v>10.619493484497101</v>
      </c>
      <c r="V3643" s="13"/>
      <c r="W3643" s="13"/>
      <c r="X3643" s="13"/>
      <c r="Y3643" s="13"/>
      <c r="Z3643" s="13"/>
      <c r="AA3643" s="13"/>
    </row>
    <row r="3644" spans="1:27" ht="15.75" customHeight="1" x14ac:dyDescent="0.2">
      <c r="A3644" s="13"/>
      <c r="B3644" s="37" t="str">
        <f>"CRS25WT72M21691"</f>
        <v>CRS25WT72M21691</v>
      </c>
      <c r="C3644" s="38">
        <v>45937</v>
      </c>
      <c r="D3644" s="37" t="s">
        <v>1242</v>
      </c>
      <c r="E3644" s="37" t="s">
        <v>62</v>
      </c>
      <c r="F3644" s="37">
        <v>216</v>
      </c>
      <c r="G3644" s="37">
        <v>4</v>
      </c>
      <c r="H3644" s="37">
        <v>216.92247009277301</v>
      </c>
      <c r="I3644" s="37">
        <v>5.4523658752441397</v>
      </c>
      <c r="J3644" s="37">
        <v>49.642501831054702</v>
      </c>
      <c r="K3644" s="37">
        <v>5.2855687141418501</v>
      </c>
      <c r="L3644" s="37">
        <v>41.040515899658203</v>
      </c>
      <c r="M3644" s="37">
        <v>0.801430523395538</v>
      </c>
      <c r="N3644" s="37">
        <v>10.553270339965801</v>
      </c>
      <c r="O3644" s="37">
        <v>0</v>
      </c>
      <c r="P3644" s="37">
        <v>0</v>
      </c>
      <c r="Q3644" s="37">
        <v>8.4278911352157607E-2</v>
      </c>
      <c r="R3644" s="37">
        <v>25</v>
      </c>
      <c r="S3644" s="37">
        <v>1.17044949531555</v>
      </c>
      <c r="T3644" s="37">
        <v>1006.74816894531</v>
      </c>
      <c r="U3644" s="37">
        <v>9.2977056503295898</v>
      </c>
      <c r="V3644" s="13"/>
      <c r="W3644" s="13"/>
      <c r="X3644" s="13"/>
      <c r="Y3644" s="13"/>
      <c r="Z3644" s="13"/>
      <c r="AA3644" s="13"/>
    </row>
    <row r="3645" spans="1:27" ht="15.75" customHeight="1" x14ac:dyDescent="0.2">
      <c r="A3645" s="13"/>
      <c r="B3645" s="37" t="str">
        <f>"CRS25WT72M21692"</f>
        <v>CRS25WT72M21692</v>
      </c>
      <c r="C3645" s="38">
        <v>45936</v>
      </c>
      <c r="D3645" s="37" t="s">
        <v>1243</v>
      </c>
      <c r="E3645" s="37" t="s">
        <v>62</v>
      </c>
      <c r="F3645" s="37">
        <v>213</v>
      </c>
      <c r="G3645" s="37">
        <v>4</v>
      </c>
      <c r="H3645" s="37">
        <v>213.41323852539099</v>
      </c>
      <c r="I3645" s="37">
        <v>5.2087473869323704</v>
      </c>
      <c r="J3645" s="37">
        <v>49.078685760497997</v>
      </c>
      <c r="K3645" s="37">
        <v>5.2774596214294398</v>
      </c>
      <c r="L3645" s="37">
        <v>40.438629150390597</v>
      </c>
      <c r="M3645" s="37">
        <v>0.83482438325882002</v>
      </c>
      <c r="N3645" s="37">
        <v>10.3825464248657</v>
      </c>
      <c r="O3645" s="37">
        <v>0</v>
      </c>
      <c r="P3645" s="37">
        <v>0</v>
      </c>
      <c r="Q3645" s="37">
        <v>7.68232271075249E-2</v>
      </c>
      <c r="R3645" s="37">
        <v>25</v>
      </c>
      <c r="S3645" s="37">
        <v>1.1953104734420801</v>
      </c>
      <c r="T3645" s="37">
        <v>1005.87670898438</v>
      </c>
      <c r="U3645" s="37">
        <v>10.523989677429199</v>
      </c>
      <c r="V3645" s="13"/>
      <c r="W3645" s="13"/>
      <c r="X3645" s="13"/>
      <c r="Y3645" s="13"/>
      <c r="Z3645" s="13"/>
      <c r="AA3645" s="13"/>
    </row>
    <row r="3646" spans="1:27" ht="15.75" customHeight="1" x14ac:dyDescent="0.2">
      <c r="A3646" s="13"/>
      <c r="B3646" s="37" t="str">
        <f>"CRS25WT72M21693"</f>
        <v>CRS25WT72M21693</v>
      </c>
      <c r="C3646" s="38">
        <v>45936</v>
      </c>
      <c r="D3646" s="37" t="s">
        <v>1244</v>
      </c>
      <c r="E3646" s="37" t="s">
        <v>62</v>
      </c>
      <c r="F3646" s="37">
        <v>215</v>
      </c>
      <c r="G3646" s="37">
        <v>4</v>
      </c>
      <c r="H3646" s="37">
        <v>215.94815063476599</v>
      </c>
      <c r="I3646" s="37">
        <v>5.6464080810546902</v>
      </c>
      <c r="J3646" s="37">
        <v>49.682685852050803</v>
      </c>
      <c r="K3646" s="37">
        <v>5.2775707244873002</v>
      </c>
      <c r="L3646" s="37">
        <v>40.918098449707003</v>
      </c>
      <c r="M3646" s="37">
        <v>0.76978981494903598</v>
      </c>
      <c r="N3646" s="37">
        <v>10.5058698654175</v>
      </c>
      <c r="O3646" s="37">
        <v>0</v>
      </c>
      <c r="P3646" s="37">
        <v>0</v>
      </c>
      <c r="Q3646" s="37">
        <v>4.5535705983638798E-2</v>
      </c>
      <c r="R3646" s="37">
        <v>25</v>
      </c>
      <c r="S3646" s="37">
        <v>1.12588107585907</v>
      </c>
      <c r="T3646" s="37">
        <v>1005.61083984375</v>
      </c>
      <c r="U3646" s="37">
        <v>9.58204841613769</v>
      </c>
      <c r="V3646" s="13"/>
      <c r="W3646" s="13"/>
      <c r="X3646" s="13"/>
      <c r="Y3646" s="13"/>
      <c r="Z3646" s="13"/>
      <c r="AA3646" s="13"/>
    </row>
    <row r="3647" spans="1:27" ht="15.75" customHeight="1" x14ac:dyDescent="0.2">
      <c r="A3647" s="13"/>
      <c r="B3647" s="37" t="str">
        <f>"CRS25WT72M21694"</f>
        <v>CRS25WT72M21694</v>
      </c>
      <c r="C3647" s="38">
        <v>45936</v>
      </c>
      <c r="D3647" s="37" t="s">
        <v>1245</v>
      </c>
      <c r="E3647" s="37" t="s">
        <v>62</v>
      </c>
      <c r="F3647" s="37">
        <v>217</v>
      </c>
      <c r="G3647" s="37">
        <v>4</v>
      </c>
      <c r="H3647" s="37">
        <v>217.517166137695</v>
      </c>
      <c r="I3647" s="37">
        <v>5.3997955322265598</v>
      </c>
      <c r="J3647" s="37">
        <v>49.639286041259801</v>
      </c>
      <c r="K3647" s="37">
        <v>5.2782793045043901</v>
      </c>
      <c r="L3647" s="37">
        <v>41.209861755371101</v>
      </c>
      <c r="M3647" s="37">
        <v>0.811504065990448</v>
      </c>
      <c r="N3647" s="37">
        <v>10.582201957702599</v>
      </c>
      <c r="O3647" s="37">
        <v>0</v>
      </c>
      <c r="P3647" s="37">
        <v>0</v>
      </c>
      <c r="Q3647" s="37">
        <v>6.4761854708194705E-2</v>
      </c>
      <c r="R3647" s="37">
        <v>25</v>
      </c>
      <c r="S3647" s="37">
        <v>1.08856761455536</v>
      </c>
      <c r="T3647" s="37">
        <v>999.42590332031205</v>
      </c>
      <c r="U3647" s="37">
        <v>9.8698263168334996</v>
      </c>
      <c r="V3647" s="13"/>
      <c r="W3647" s="13"/>
      <c r="X3647" s="13"/>
      <c r="Y3647" s="13"/>
      <c r="Z3647" s="13"/>
      <c r="AA3647" s="13"/>
    </row>
    <row r="3648" spans="1:27" ht="15.75" customHeight="1" x14ac:dyDescent="0.2">
      <c r="A3648" s="13"/>
      <c r="B3648" s="37" t="str">
        <f>"CRS25WT72M21695"</f>
        <v>CRS25WT72M21695</v>
      </c>
      <c r="C3648" s="38">
        <v>45937</v>
      </c>
      <c r="D3648" s="37" t="s">
        <v>1246</v>
      </c>
      <c r="E3648" s="37" t="s">
        <v>62</v>
      </c>
      <c r="F3648" s="37">
        <v>219</v>
      </c>
      <c r="G3648" s="37">
        <v>4</v>
      </c>
      <c r="H3648" s="37">
        <v>219.28813171386699</v>
      </c>
      <c r="I3648" s="37">
        <v>5.3756647109985396</v>
      </c>
      <c r="J3648" s="37">
        <v>49.592086791992202</v>
      </c>
      <c r="K3648" s="37">
        <v>5.2267985343933097</v>
      </c>
      <c r="L3648" s="37">
        <v>41.954578399658203</v>
      </c>
      <c r="M3648" s="37">
        <v>0.82256567478179898</v>
      </c>
      <c r="N3648" s="37">
        <v>10.6683597564697</v>
      </c>
      <c r="O3648" s="37">
        <v>0</v>
      </c>
      <c r="P3648" s="37">
        <v>0</v>
      </c>
      <c r="Q3648" s="37">
        <v>2.8253966942429501E-2</v>
      </c>
      <c r="R3648" s="37">
        <v>25</v>
      </c>
      <c r="S3648" s="37">
        <v>1.05306267738342</v>
      </c>
      <c r="T3648" s="37">
        <v>1012.46136474609</v>
      </c>
      <c r="U3648" s="37">
        <v>10.779706954956101</v>
      </c>
      <c r="V3648" s="13"/>
      <c r="W3648" s="13"/>
      <c r="X3648" s="13"/>
      <c r="Y3648" s="13"/>
      <c r="Z3648" s="13"/>
      <c r="AA3648" s="13"/>
    </row>
    <row r="3649" spans="1:27" ht="15.75" customHeight="1" x14ac:dyDescent="0.2">
      <c r="A3649" s="13"/>
      <c r="B3649" s="37" t="str">
        <f>"CRS25WT72M21696"</f>
        <v>CRS25WT72M21696</v>
      </c>
      <c r="C3649" s="38">
        <v>45937</v>
      </c>
      <c r="D3649" s="37" t="s">
        <v>1247</v>
      </c>
      <c r="E3649" s="37" t="s">
        <v>62</v>
      </c>
      <c r="F3649" s="37">
        <v>222</v>
      </c>
      <c r="G3649" s="37">
        <v>4</v>
      </c>
      <c r="H3649" s="37">
        <v>222.25361633300801</v>
      </c>
      <c r="I3649" s="37">
        <v>5.3310823440551802</v>
      </c>
      <c r="J3649" s="37">
        <v>49.584159851074197</v>
      </c>
      <c r="K3649" s="37">
        <v>5.3005928993225098</v>
      </c>
      <c r="L3649" s="37">
        <v>41.9299507141113</v>
      </c>
      <c r="M3649" s="37">
        <v>0.84079569578170799</v>
      </c>
      <c r="N3649" s="37">
        <v>10.8126306533813</v>
      </c>
      <c r="O3649" s="37">
        <v>0</v>
      </c>
      <c r="P3649" s="37">
        <v>0</v>
      </c>
      <c r="Q3649" s="37">
        <v>4.4285472482442897E-2</v>
      </c>
      <c r="R3649" s="37">
        <v>25</v>
      </c>
      <c r="S3649" s="37">
        <v>1.0454190969467201</v>
      </c>
      <c r="T3649" s="37">
        <v>1005.39660644531</v>
      </c>
      <c r="U3649" s="37">
        <v>10.7767276763916</v>
      </c>
      <c r="V3649" s="13"/>
      <c r="W3649" s="13"/>
      <c r="X3649" s="13"/>
      <c r="Y3649" s="13"/>
      <c r="Z3649" s="13"/>
      <c r="AA3649" s="13"/>
    </row>
    <row r="3650" spans="1:27" ht="15.75" customHeight="1" x14ac:dyDescent="0.2">
      <c r="A3650" s="13"/>
      <c r="B3650" s="37" t="str">
        <f>"CRS25WT72M21697"</f>
        <v>CRS25WT72M21697</v>
      </c>
      <c r="C3650" s="38">
        <v>45937</v>
      </c>
      <c r="D3650" s="37" t="s">
        <v>1248</v>
      </c>
      <c r="E3650" s="37" t="s">
        <v>62</v>
      </c>
      <c r="F3650" s="37">
        <v>213</v>
      </c>
      <c r="G3650" s="37">
        <v>4</v>
      </c>
      <c r="H3650" s="37">
        <v>213.50433349609401</v>
      </c>
      <c r="I3650" s="37">
        <v>5.5649838447570801</v>
      </c>
      <c r="J3650" s="37">
        <v>49.474758148193402</v>
      </c>
      <c r="K3650" s="37">
        <v>5.1230182647705096</v>
      </c>
      <c r="L3650" s="37">
        <v>41.675495147705099</v>
      </c>
      <c r="M3650" s="37">
        <v>0.77545946836471602</v>
      </c>
      <c r="N3650" s="37">
        <v>10.3869781494141</v>
      </c>
      <c r="O3650" s="37">
        <v>0</v>
      </c>
      <c r="P3650" s="37">
        <v>0</v>
      </c>
      <c r="Q3650" s="37">
        <v>1.60168930888176E-2</v>
      </c>
      <c r="R3650" s="37">
        <v>25</v>
      </c>
      <c r="S3650" s="37">
        <v>1.09575343132019</v>
      </c>
      <c r="T3650" s="37">
        <v>1008.32305908203</v>
      </c>
      <c r="U3650" s="37">
        <v>10.1140489578247</v>
      </c>
      <c r="V3650" s="13"/>
      <c r="W3650" s="13"/>
      <c r="X3650" s="13"/>
      <c r="Y3650" s="13"/>
      <c r="Z3650" s="13"/>
      <c r="AA3650" s="13"/>
    </row>
    <row r="3651" spans="1:27" ht="15.75" customHeight="1" x14ac:dyDescent="0.2">
      <c r="A3651" s="13"/>
      <c r="B3651" s="37" t="str">
        <f>"CRS25WT72M21698"</f>
        <v>CRS25WT72M21698</v>
      </c>
      <c r="C3651" s="38">
        <v>45937</v>
      </c>
      <c r="D3651" s="37" t="s">
        <v>1249</v>
      </c>
      <c r="E3651" s="37" t="s">
        <v>62</v>
      </c>
      <c r="F3651" s="37">
        <v>214</v>
      </c>
      <c r="G3651" s="37">
        <v>4</v>
      </c>
      <c r="H3651" s="37">
        <v>214.88296508789099</v>
      </c>
      <c r="I3651" s="37">
        <v>5.4219450950622603</v>
      </c>
      <c r="J3651" s="37">
        <v>49.425960540771499</v>
      </c>
      <c r="K3651" s="37">
        <v>5.1484932899475098</v>
      </c>
      <c r="L3651" s="37">
        <v>41.737056732177699</v>
      </c>
      <c r="M3651" s="37">
        <v>0.80184745788574197</v>
      </c>
      <c r="N3651" s="37">
        <v>10.454048156738301</v>
      </c>
      <c r="O3651" s="37">
        <v>0</v>
      </c>
      <c r="P3651" s="37">
        <v>0</v>
      </c>
      <c r="Q3651" s="37">
        <v>1.6507934778928798E-2</v>
      </c>
      <c r="R3651" s="37">
        <v>25</v>
      </c>
      <c r="S3651" s="37">
        <v>1.07078981399536</v>
      </c>
      <c r="T3651" s="37">
        <v>1017.51379394531</v>
      </c>
      <c r="U3651" s="37">
        <v>10.9420680999756</v>
      </c>
      <c r="V3651" s="13"/>
      <c r="W3651" s="13"/>
      <c r="X3651" s="13"/>
      <c r="Y3651" s="13"/>
      <c r="Z3651" s="13"/>
      <c r="AA3651" s="13"/>
    </row>
    <row r="3652" spans="1:27" ht="15.75" customHeight="1" x14ac:dyDescent="0.2">
      <c r="A3652" s="13"/>
      <c r="B3652" s="37" t="str">
        <f>"CRS25WT72M21699"</f>
        <v>CRS25WT72M21699</v>
      </c>
      <c r="C3652" s="38">
        <v>45936</v>
      </c>
      <c r="D3652" s="37" t="s">
        <v>1250</v>
      </c>
      <c r="E3652" s="37" t="s">
        <v>62</v>
      </c>
      <c r="F3652" s="37">
        <v>217</v>
      </c>
      <c r="G3652" s="37">
        <v>4</v>
      </c>
      <c r="H3652" s="37">
        <v>217.03680419921901</v>
      </c>
      <c r="I3652" s="37">
        <v>5.603271484375</v>
      </c>
      <c r="J3652" s="37">
        <v>49.672676086425803</v>
      </c>
      <c r="K3652" s="37">
        <v>5.2726273536682102</v>
      </c>
      <c r="L3652" s="37">
        <v>41.162933349609403</v>
      </c>
      <c r="M3652" s="37">
        <v>0.77978372573852495</v>
      </c>
      <c r="N3652" s="37">
        <v>10.5588321685791</v>
      </c>
      <c r="O3652" s="37">
        <v>0</v>
      </c>
      <c r="P3652" s="37">
        <v>0</v>
      </c>
      <c r="Q3652" s="37">
        <v>4.5515850186348003E-2</v>
      </c>
      <c r="R3652" s="37">
        <v>25</v>
      </c>
      <c r="S3652" s="37">
        <v>1.1691192388534499</v>
      </c>
      <c r="T3652" s="37">
        <v>1006.81561279297</v>
      </c>
      <c r="U3652" s="37">
        <v>9.6219177246093697</v>
      </c>
      <c r="V3652" s="13"/>
      <c r="W3652" s="13"/>
      <c r="X3652" s="13"/>
      <c r="Y3652" s="13"/>
      <c r="Z3652" s="13"/>
      <c r="AA3652" s="13"/>
    </row>
    <row r="3653" spans="1:27" ht="15.75" customHeight="1" x14ac:dyDescent="0.2">
      <c r="A3653" s="13"/>
      <c r="B3653" s="37" t="str">
        <f>"CRS25WT72M21700"</f>
        <v>CRS25WT72M21700</v>
      </c>
      <c r="C3653" s="38">
        <v>45936</v>
      </c>
      <c r="D3653" s="37" t="s">
        <v>1251</v>
      </c>
      <c r="E3653" s="37" t="s">
        <v>62</v>
      </c>
      <c r="F3653" s="37">
        <v>219</v>
      </c>
      <c r="G3653" s="37">
        <v>4</v>
      </c>
      <c r="H3653" s="37">
        <v>219.98849487304699</v>
      </c>
      <c r="I3653" s="37">
        <v>5.47161769866943</v>
      </c>
      <c r="J3653" s="37">
        <v>49.621833801269503</v>
      </c>
      <c r="K3653" s="37">
        <v>5.3393058776855504</v>
      </c>
      <c r="L3653" s="37">
        <v>41.201698303222699</v>
      </c>
      <c r="M3653" s="37">
        <v>0.81023579835891701</v>
      </c>
      <c r="N3653" s="37">
        <v>10.7024326324463</v>
      </c>
      <c r="O3653" s="37">
        <v>0</v>
      </c>
      <c r="P3653" s="37">
        <v>0</v>
      </c>
      <c r="Q3653" s="37">
        <v>7.2378933429718004E-2</v>
      </c>
      <c r="R3653" s="37">
        <v>25</v>
      </c>
      <c r="S3653" s="37">
        <v>1.13615357875824</v>
      </c>
      <c r="T3653" s="37">
        <v>985.82421875</v>
      </c>
      <c r="U3653" s="37">
        <v>9.5477762222290004</v>
      </c>
      <c r="V3653" s="13"/>
      <c r="W3653" s="13"/>
      <c r="X3653" s="13"/>
      <c r="Y3653" s="13"/>
      <c r="Z3653" s="13"/>
      <c r="AA3653" s="13"/>
    </row>
    <row r="3654" spans="1:27" ht="15.75" customHeight="1" x14ac:dyDescent="0.2">
      <c r="A3654" s="13"/>
      <c r="B3654" s="37" t="str">
        <f>"CRS25WT72M21701"</f>
        <v>CRS25WT72M21701</v>
      </c>
      <c r="C3654" s="38">
        <v>45936</v>
      </c>
      <c r="D3654" s="37" t="s">
        <v>1252</v>
      </c>
      <c r="E3654" s="37" t="s">
        <v>62</v>
      </c>
      <c r="F3654" s="37">
        <v>217</v>
      </c>
      <c r="G3654" s="37">
        <v>4</v>
      </c>
      <c r="H3654" s="37">
        <v>217.99066162109401</v>
      </c>
      <c r="I3654" s="37">
        <v>5.6444129943847701</v>
      </c>
      <c r="J3654" s="37">
        <v>49.892169952392599</v>
      </c>
      <c r="K3654" s="37">
        <v>5.29632520675659</v>
      </c>
      <c r="L3654" s="37">
        <v>41.158851623535199</v>
      </c>
      <c r="M3654" s="37">
        <v>0.77408152818679798</v>
      </c>
      <c r="N3654" s="37">
        <v>10.605237960815399</v>
      </c>
      <c r="O3654" s="37">
        <v>0</v>
      </c>
      <c r="P3654" s="37">
        <v>0</v>
      </c>
      <c r="Q3654" s="37">
        <v>6.0516156256198897E-2</v>
      </c>
      <c r="R3654" s="37">
        <v>25</v>
      </c>
      <c r="S3654" s="37">
        <v>1.20823991298676</v>
      </c>
      <c r="T3654" s="37">
        <v>1003.50482177734</v>
      </c>
      <c r="U3654" s="37">
        <v>9.0847301483154297</v>
      </c>
      <c r="V3654" s="13"/>
      <c r="W3654" s="13"/>
      <c r="X3654" s="13"/>
      <c r="Y3654" s="13"/>
      <c r="Z3654" s="13"/>
      <c r="AA3654" s="13"/>
    </row>
    <row r="3655" spans="1:27" ht="15.75" customHeight="1" x14ac:dyDescent="0.2">
      <c r="A3655" s="13"/>
      <c r="B3655" s="37" t="str">
        <f>"CRS25WT72M21702"</f>
        <v>CRS25WT72M21702</v>
      </c>
      <c r="C3655" s="38">
        <v>45936</v>
      </c>
      <c r="D3655" s="37" t="s">
        <v>1253</v>
      </c>
      <c r="E3655" s="37" t="s">
        <v>62</v>
      </c>
      <c r="F3655" s="37">
        <v>218</v>
      </c>
      <c r="G3655" s="37">
        <v>4</v>
      </c>
      <c r="H3655" s="37">
        <v>218.27328491210901</v>
      </c>
      <c r="I3655" s="37">
        <v>5.7120270729064897</v>
      </c>
      <c r="J3655" s="37">
        <v>49.905136108398402</v>
      </c>
      <c r="K3655" s="37">
        <v>5.3060846328735396</v>
      </c>
      <c r="L3655" s="37">
        <v>41.136409759521499</v>
      </c>
      <c r="M3655" s="37">
        <v>0.76571136713027999</v>
      </c>
      <c r="N3655" s="37">
        <v>10.618987083435099</v>
      </c>
      <c r="O3655" s="37">
        <v>0</v>
      </c>
      <c r="P3655" s="37">
        <v>0</v>
      </c>
      <c r="Q3655" s="37">
        <v>0.14016555249691001</v>
      </c>
      <c r="R3655" s="37">
        <v>25</v>
      </c>
      <c r="S3655" s="37">
        <v>1.1948605775833101</v>
      </c>
      <c r="T3655" s="37">
        <v>997.442138671875</v>
      </c>
      <c r="U3655" s="37">
        <v>8.9714241027831996</v>
      </c>
      <c r="V3655" s="13"/>
      <c r="W3655" s="13"/>
      <c r="X3655" s="13"/>
      <c r="Y3655" s="13"/>
      <c r="Z3655" s="13"/>
      <c r="AA3655" s="13"/>
    </row>
    <row r="3656" spans="1:27" ht="15.75" customHeight="1" x14ac:dyDescent="0.2">
      <c r="A3656" s="13"/>
      <c r="B3656" s="37" t="str">
        <f>"CRS25WT72M21703"</f>
        <v>CRS25WT72M21703</v>
      </c>
      <c r="C3656" s="38">
        <v>45936</v>
      </c>
      <c r="D3656" s="37" t="s">
        <v>1254</v>
      </c>
      <c r="E3656" s="37" t="s">
        <v>62</v>
      </c>
      <c r="F3656" s="37">
        <v>214</v>
      </c>
      <c r="G3656" s="37">
        <v>4</v>
      </c>
      <c r="H3656" s="37">
        <v>214.08665466308599</v>
      </c>
      <c r="I3656" s="37">
        <v>5.1953854560852104</v>
      </c>
      <c r="J3656" s="37">
        <v>49.484298706054702</v>
      </c>
      <c r="K3656" s="37">
        <v>5.2035365104675302</v>
      </c>
      <c r="L3656" s="37">
        <v>41.142528533935497</v>
      </c>
      <c r="M3656" s="37">
        <v>0.83273035287857</v>
      </c>
      <c r="N3656" s="37">
        <v>10.4153079986572</v>
      </c>
      <c r="O3656" s="37">
        <v>0</v>
      </c>
      <c r="P3656" s="37">
        <v>0</v>
      </c>
      <c r="Q3656" s="37">
        <v>3.5892859101295499E-2</v>
      </c>
      <c r="R3656" s="37">
        <v>25</v>
      </c>
      <c r="S3656" s="37">
        <v>1.1735954284668</v>
      </c>
      <c r="T3656" s="37">
        <v>1018.54968261719</v>
      </c>
      <c r="U3656" s="37">
        <v>10.7991752624512</v>
      </c>
      <c r="V3656" s="13"/>
      <c r="W3656" s="13"/>
      <c r="X3656" s="13"/>
      <c r="Y3656" s="13"/>
      <c r="Z3656" s="13"/>
      <c r="AA3656" s="13"/>
    </row>
    <row r="3657" spans="1:27" ht="15.75" customHeight="1" x14ac:dyDescent="0.2">
      <c r="A3657" s="13"/>
      <c r="B3657" s="37" t="str">
        <f>"CRS25WT72M21704"</f>
        <v>CRS25WT72M21704</v>
      </c>
      <c r="C3657" s="38">
        <v>45936</v>
      </c>
      <c r="D3657" s="37" t="s">
        <v>1255</v>
      </c>
      <c r="E3657" s="37" t="s">
        <v>62</v>
      </c>
      <c r="F3657" s="37">
        <v>214</v>
      </c>
      <c r="G3657" s="37">
        <v>4</v>
      </c>
      <c r="H3657" s="37">
        <v>214.16392517089801</v>
      </c>
      <c r="I3657" s="37">
        <v>5.4106602668762198</v>
      </c>
      <c r="J3657" s="37">
        <v>49.3914794921875</v>
      </c>
      <c r="K3657" s="37">
        <v>5.2638874053955096</v>
      </c>
      <c r="L3657" s="37">
        <v>40.685504913330099</v>
      </c>
      <c r="M3657" s="37">
        <v>0.80139017105102495</v>
      </c>
      <c r="N3657" s="37">
        <v>10.4190673828125</v>
      </c>
      <c r="O3657" s="37">
        <v>0</v>
      </c>
      <c r="P3657" s="37">
        <v>0</v>
      </c>
      <c r="Q3657" s="37">
        <v>1.16074467077851E-2</v>
      </c>
      <c r="R3657" s="37">
        <v>25</v>
      </c>
      <c r="S3657" s="37">
        <v>1.1852178573608401</v>
      </c>
      <c r="T3657" s="37">
        <v>1009.57415771484</v>
      </c>
      <c r="U3657" s="37">
        <v>10.2480373382568</v>
      </c>
      <c r="V3657" s="13"/>
      <c r="W3657" s="13"/>
      <c r="X3657" s="13"/>
      <c r="Y3657" s="13"/>
      <c r="Z3657" s="13"/>
      <c r="AA3657" s="13"/>
    </row>
    <row r="3658" spans="1:27" ht="15.75" customHeight="1" x14ac:dyDescent="0.2">
      <c r="A3658" s="13"/>
      <c r="B3658" s="37" t="str">
        <f>"CRS25WT72M21705"</f>
        <v>CRS25WT72M21705</v>
      </c>
      <c r="C3658" s="38">
        <v>45936</v>
      </c>
      <c r="D3658" s="37" t="s">
        <v>1256</v>
      </c>
      <c r="E3658" s="37" t="s">
        <v>62</v>
      </c>
      <c r="F3658" s="37">
        <v>215</v>
      </c>
      <c r="G3658" s="37">
        <v>4</v>
      </c>
      <c r="H3658" s="37">
        <v>215.03535461425801</v>
      </c>
      <c r="I3658" s="37">
        <v>5.3922629356384304</v>
      </c>
      <c r="J3658" s="37">
        <v>49.308059692382798</v>
      </c>
      <c r="K3658" s="37">
        <v>5.2631359100341797</v>
      </c>
      <c r="L3658" s="37">
        <v>40.856891632080099</v>
      </c>
      <c r="M3658" s="37">
        <v>0.80876231193542503</v>
      </c>
      <c r="N3658" s="37">
        <v>10.461462020874</v>
      </c>
      <c r="O3658" s="37">
        <v>0</v>
      </c>
      <c r="P3658" s="37">
        <v>0</v>
      </c>
      <c r="Q3658" s="37">
        <v>0.107300832867622</v>
      </c>
      <c r="R3658" s="37">
        <v>25</v>
      </c>
      <c r="S3658" s="37">
        <v>1.17925465106964</v>
      </c>
      <c r="T3658" s="37">
        <v>1001.11437988281</v>
      </c>
      <c r="U3658" s="37">
        <v>10.568051338195801</v>
      </c>
      <c r="V3658" s="13"/>
      <c r="W3658" s="13"/>
      <c r="X3658" s="13"/>
      <c r="Y3658" s="13"/>
      <c r="Z3658" s="13"/>
      <c r="AA3658" s="13"/>
    </row>
    <row r="3659" spans="1:27" ht="15.75" customHeight="1" x14ac:dyDescent="0.2">
      <c r="A3659" s="13"/>
      <c r="B3659" s="37" t="str">
        <f>"CRS25WT72M21706"</f>
        <v>CRS25WT72M21706</v>
      </c>
      <c r="C3659" s="38">
        <v>45936</v>
      </c>
      <c r="D3659" s="37" t="s">
        <v>1257</v>
      </c>
      <c r="E3659" s="37" t="s">
        <v>62</v>
      </c>
      <c r="F3659" s="37">
        <v>215</v>
      </c>
      <c r="G3659" s="37">
        <v>4</v>
      </c>
      <c r="H3659" s="37">
        <v>215.80323791503901</v>
      </c>
      <c r="I3659" s="37">
        <v>5.4292960166931197</v>
      </c>
      <c r="J3659" s="37">
        <v>49.242919921875</v>
      </c>
      <c r="K3659" s="37">
        <v>5.3089723587036097</v>
      </c>
      <c r="L3659" s="37">
        <v>40.648777008056598</v>
      </c>
      <c r="M3659" s="37">
        <v>0.80718046426773105</v>
      </c>
      <c r="N3659" s="37">
        <v>10.4988193511963</v>
      </c>
      <c r="O3659" s="37">
        <v>0</v>
      </c>
      <c r="P3659" s="37">
        <v>0</v>
      </c>
      <c r="Q3659" s="37">
        <v>8.0079056322574602E-2</v>
      </c>
      <c r="R3659" s="37">
        <v>25</v>
      </c>
      <c r="S3659" s="37">
        <v>1.17814373970032</v>
      </c>
      <c r="T3659" s="37">
        <v>995.17938232421898</v>
      </c>
      <c r="U3659" s="37">
        <v>10.137770652771</v>
      </c>
      <c r="V3659" s="13"/>
      <c r="W3659" s="13"/>
      <c r="X3659" s="13"/>
      <c r="Y3659" s="13"/>
      <c r="Z3659" s="13"/>
      <c r="AA3659" s="13"/>
    </row>
    <row r="3660" spans="1:27" ht="15.75" customHeight="1" x14ac:dyDescent="0.2">
      <c r="A3660" s="13"/>
      <c r="B3660" s="37" t="str">
        <f>"CRS25WT72M21707"</f>
        <v>CRS25WT72M21707</v>
      </c>
      <c r="C3660" s="38">
        <v>45936</v>
      </c>
      <c r="D3660" s="37" t="s">
        <v>1258</v>
      </c>
      <c r="E3660" s="37" t="s">
        <v>62</v>
      </c>
      <c r="F3660" s="37">
        <v>215</v>
      </c>
      <c r="G3660" s="37">
        <v>4</v>
      </c>
      <c r="H3660" s="37">
        <v>215.33346557617199</v>
      </c>
      <c r="I3660" s="37">
        <v>5.3772931098937997</v>
      </c>
      <c r="J3660" s="37">
        <v>49.197418212890597</v>
      </c>
      <c r="K3660" s="37">
        <v>5.2886552810668901</v>
      </c>
      <c r="L3660" s="37">
        <v>40.716110229492202</v>
      </c>
      <c r="M3660" s="37">
        <v>0.81396460533142101</v>
      </c>
      <c r="N3660" s="37">
        <v>10.475965499877899</v>
      </c>
      <c r="O3660" s="37">
        <v>0</v>
      </c>
      <c r="P3660" s="37">
        <v>0</v>
      </c>
      <c r="Q3660" s="37">
        <v>4.5406803488731398E-2</v>
      </c>
      <c r="R3660" s="37">
        <v>25</v>
      </c>
      <c r="S3660" s="37">
        <v>1.1630026102066</v>
      </c>
      <c r="T3660" s="37">
        <v>1000.66064453125</v>
      </c>
      <c r="U3660" s="37">
        <v>10.780057907104499</v>
      </c>
      <c r="V3660" s="13"/>
      <c r="W3660" s="13"/>
      <c r="X3660" s="13"/>
      <c r="Y3660" s="13"/>
      <c r="Z3660" s="13"/>
      <c r="AA3660" s="13"/>
    </row>
    <row r="3661" spans="1:27" ht="15.75" customHeight="1" x14ac:dyDescent="0.2">
      <c r="A3661" s="13"/>
      <c r="B3661" s="37" t="str">
        <f>"CRS25WT72M21708"</f>
        <v>CRS25WT72M21708</v>
      </c>
      <c r="C3661" s="38">
        <v>45936</v>
      </c>
      <c r="D3661" s="37" t="s">
        <v>972</v>
      </c>
      <c r="E3661" s="37" t="s">
        <v>62</v>
      </c>
      <c r="F3661" s="37">
        <v>215</v>
      </c>
      <c r="G3661" s="37">
        <v>4</v>
      </c>
      <c r="H3661" s="37">
        <v>215.45812988281301</v>
      </c>
      <c r="I3661" s="37">
        <v>5.4480719566345197</v>
      </c>
      <c r="J3661" s="37">
        <v>49.694896697997997</v>
      </c>
      <c r="K3661" s="37">
        <v>5.2148890495300302</v>
      </c>
      <c r="L3661" s="37">
        <v>41.315956115722699</v>
      </c>
      <c r="M3661" s="37">
        <v>0.79580789804458596</v>
      </c>
      <c r="N3661" s="37">
        <v>10.482029914856</v>
      </c>
      <c r="O3661" s="37">
        <v>0</v>
      </c>
      <c r="P3661" s="37">
        <v>0</v>
      </c>
      <c r="Q3661" s="37">
        <v>4.2336348444223397E-2</v>
      </c>
      <c r="R3661" s="37">
        <v>25</v>
      </c>
      <c r="S3661" s="37">
        <v>1.16855680942535</v>
      </c>
      <c r="T3661" s="37">
        <v>1008.14715576172</v>
      </c>
      <c r="U3661" s="37">
        <v>10.571882247924799</v>
      </c>
      <c r="V3661" s="13"/>
      <c r="W3661" s="13"/>
      <c r="X3661" s="13"/>
      <c r="Y3661" s="13"/>
      <c r="Z3661" s="13"/>
      <c r="AA3661" s="13"/>
    </row>
    <row r="3662" spans="1:27" ht="15.75" customHeight="1" x14ac:dyDescent="0.2">
      <c r="A3662" s="13"/>
      <c r="B3662" s="37" t="str">
        <f>"CRS25WT72M21709"</f>
        <v>CRS25WT72M21709</v>
      </c>
      <c r="C3662" s="38">
        <v>45936</v>
      </c>
      <c r="D3662" s="37" t="s">
        <v>1259</v>
      </c>
      <c r="E3662" s="37" t="s">
        <v>62</v>
      </c>
      <c r="F3662" s="37">
        <v>215</v>
      </c>
      <c r="G3662" s="37">
        <v>4</v>
      </c>
      <c r="H3662" s="37">
        <v>215.120681762695</v>
      </c>
      <c r="I3662" s="37">
        <v>5.4235372543334996</v>
      </c>
      <c r="J3662" s="37">
        <v>49.156211853027301</v>
      </c>
      <c r="K3662" s="37">
        <v>5.30416059494019</v>
      </c>
      <c r="L3662" s="37">
        <v>40.556968688964801</v>
      </c>
      <c r="M3662" s="37">
        <v>0.80690264701843295</v>
      </c>
      <c r="N3662" s="37">
        <v>10.465613365173301</v>
      </c>
      <c r="O3662" s="37">
        <v>0</v>
      </c>
      <c r="P3662" s="37">
        <v>0</v>
      </c>
      <c r="Q3662" s="37">
        <v>6.1225824058055899E-2</v>
      </c>
      <c r="R3662" s="37">
        <v>25</v>
      </c>
      <c r="S3662" s="37">
        <v>1.1562870740890501</v>
      </c>
      <c r="T3662" s="37">
        <v>1005.11834716797</v>
      </c>
      <c r="U3662" s="37">
        <v>10.206687927246101</v>
      </c>
      <c r="V3662" s="13"/>
      <c r="W3662" s="13"/>
      <c r="X3662" s="13"/>
      <c r="Y3662" s="13"/>
      <c r="Z3662" s="13"/>
      <c r="AA3662" s="13"/>
    </row>
    <row r="3663" spans="1:27" ht="15.75" customHeight="1" x14ac:dyDescent="0.2">
      <c r="A3663" s="13"/>
      <c r="B3663" s="37" t="str">
        <f>"CRS25WT72M21710"</f>
        <v>CRS25WT72M21710</v>
      </c>
      <c r="C3663" s="38">
        <v>45936</v>
      </c>
      <c r="D3663" s="37" t="s">
        <v>1260</v>
      </c>
      <c r="E3663" s="37" t="s">
        <v>62</v>
      </c>
      <c r="F3663" s="37">
        <v>215</v>
      </c>
      <c r="G3663" s="37">
        <v>4</v>
      </c>
      <c r="H3663" s="37">
        <v>215.27285766601599</v>
      </c>
      <c r="I3663" s="37">
        <v>5.3064246177673304</v>
      </c>
      <c r="J3663" s="37">
        <v>49.090522766113303</v>
      </c>
      <c r="K3663" s="37">
        <v>5.2961897850036603</v>
      </c>
      <c r="L3663" s="37">
        <v>40.646739959716797</v>
      </c>
      <c r="M3663" s="37">
        <v>0.82639867067337003</v>
      </c>
      <c r="N3663" s="37">
        <v>10.4730167388916</v>
      </c>
      <c r="O3663" s="37">
        <v>0</v>
      </c>
      <c r="P3663" s="37">
        <v>0</v>
      </c>
      <c r="Q3663" s="37">
        <v>6.0634881258010899E-2</v>
      </c>
      <c r="R3663" s="37">
        <v>25</v>
      </c>
      <c r="S3663" s="37">
        <v>1.1321949958801301</v>
      </c>
      <c r="T3663" s="37">
        <v>996.10345458984398</v>
      </c>
      <c r="U3663" s="37">
        <v>10.4821424484253</v>
      </c>
      <c r="V3663" s="13"/>
      <c r="W3663" s="13"/>
      <c r="X3663" s="13"/>
      <c r="Y3663" s="13"/>
      <c r="Z3663" s="13"/>
      <c r="AA3663" s="13"/>
    </row>
    <row r="3664" spans="1:27" ht="15.75" customHeight="1" x14ac:dyDescent="0.2">
      <c r="A3664" s="13"/>
      <c r="B3664" s="37" t="str">
        <f>"CRS25WT72M21711"</f>
        <v>CRS25WT72M21711</v>
      </c>
      <c r="C3664" s="38">
        <v>45936</v>
      </c>
      <c r="D3664" s="37" t="s">
        <v>1261</v>
      </c>
      <c r="E3664" s="37" t="s">
        <v>62</v>
      </c>
      <c r="F3664" s="37">
        <v>215</v>
      </c>
      <c r="G3664" s="37">
        <v>4</v>
      </c>
      <c r="H3664" s="37">
        <v>215.00697326660199</v>
      </c>
      <c r="I3664" s="37">
        <v>5.2389621734619096</v>
      </c>
      <c r="J3664" s="37">
        <v>49.451198577880902</v>
      </c>
      <c r="K3664" s="37">
        <v>5.2556171417236301</v>
      </c>
      <c r="L3664" s="37">
        <v>40.909938812255902</v>
      </c>
      <c r="M3664" s="37">
        <v>0.829908967018127</v>
      </c>
      <c r="N3664" s="37">
        <v>10.460081100463899</v>
      </c>
      <c r="O3664" s="37">
        <v>0</v>
      </c>
      <c r="P3664" s="37">
        <v>0</v>
      </c>
      <c r="Q3664" s="37">
        <v>4.2380951344966902E-2</v>
      </c>
      <c r="R3664" s="37">
        <v>25</v>
      </c>
      <c r="S3664" s="37">
        <v>1.16975474357605</v>
      </c>
      <c r="T3664" s="37">
        <v>1011.63793945312</v>
      </c>
      <c r="U3664" s="37">
        <v>10.2561130523682</v>
      </c>
      <c r="V3664" s="13"/>
      <c r="W3664" s="13"/>
      <c r="X3664" s="13"/>
      <c r="Y3664" s="13"/>
      <c r="Z3664" s="13"/>
      <c r="AA3664" s="13"/>
    </row>
    <row r="3665" spans="1:27" ht="15.75" customHeight="1" x14ac:dyDescent="0.2">
      <c r="A3665" s="13"/>
      <c r="B3665" s="37" t="str">
        <f>"CRS25WT72M21712"</f>
        <v>CRS25WT72M21712</v>
      </c>
      <c r="C3665" s="38">
        <v>45936</v>
      </c>
      <c r="D3665" s="37" t="s">
        <v>1262</v>
      </c>
      <c r="E3665" s="37" t="s">
        <v>62</v>
      </c>
      <c r="F3665" s="37">
        <v>214</v>
      </c>
      <c r="G3665" s="37">
        <v>4</v>
      </c>
      <c r="H3665" s="37">
        <v>214.64277648925801</v>
      </c>
      <c r="I3665" s="37">
        <v>5.3392353057861301</v>
      </c>
      <c r="J3665" s="37">
        <v>49.559642791747997</v>
      </c>
      <c r="K3665" s="37">
        <v>5.22898149490356</v>
      </c>
      <c r="L3665" s="37">
        <v>41.048679351806598</v>
      </c>
      <c r="M3665" s="37">
        <v>0.81116473674774203</v>
      </c>
      <c r="N3665" s="37">
        <v>10.4423627853394</v>
      </c>
      <c r="O3665" s="37">
        <v>0</v>
      </c>
      <c r="P3665" s="37">
        <v>0</v>
      </c>
      <c r="Q3665" s="37">
        <v>4.6349748969078099E-2</v>
      </c>
      <c r="R3665" s="37">
        <v>25</v>
      </c>
      <c r="S3665" s="37">
        <v>1.1677610874176001</v>
      </c>
      <c r="T3665" s="37">
        <v>1011.12884521484</v>
      </c>
      <c r="U3665" s="37">
        <v>10.232852935791</v>
      </c>
      <c r="V3665" s="13"/>
      <c r="W3665" s="13"/>
      <c r="X3665" s="13"/>
      <c r="Y3665" s="13"/>
      <c r="Z3665" s="13"/>
      <c r="AA3665" s="13"/>
    </row>
    <row r="3666" spans="1:27" ht="15.75" customHeight="1" x14ac:dyDescent="0.2">
      <c r="A3666" s="13"/>
      <c r="B3666" s="37" t="str">
        <f>"CRS25WT72M21713"</f>
        <v>CRS25WT72M21713</v>
      </c>
      <c r="C3666" s="38">
        <v>45936</v>
      </c>
      <c r="D3666" s="37" t="s">
        <v>1263</v>
      </c>
      <c r="E3666" s="37" t="s">
        <v>62</v>
      </c>
      <c r="F3666" s="37">
        <v>214</v>
      </c>
      <c r="G3666" s="37">
        <v>4</v>
      </c>
      <c r="H3666" s="37">
        <v>214.34700012207</v>
      </c>
      <c r="I3666" s="37">
        <v>5.1246852874755904</v>
      </c>
      <c r="J3666" s="37">
        <v>49.620780944824197</v>
      </c>
      <c r="K3666" s="37">
        <v>5.1897897720336896</v>
      </c>
      <c r="L3666" s="37">
        <v>41.301673889160199</v>
      </c>
      <c r="M3666" s="37">
        <v>0.842920482158661</v>
      </c>
      <c r="N3666" s="37">
        <v>10.4279737472534</v>
      </c>
      <c r="O3666" s="37">
        <v>0</v>
      </c>
      <c r="P3666" s="37">
        <v>0</v>
      </c>
      <c r="Q3666" s="37">
        <v>3.01581863313913E-2</v>
      </c>
      <c r="R3666" s="37">
        <v>25</v>
      </c>
      <c r="S3666" s="37">
        <v>1.1425578594207799</v>
      </c>
      <c r="T3666" s="37">
        <v>1016.05133056641</v>
      </c>
      <c r="U3666" s="37">
        <v>10.5592241287231</v>
      </c>
      <c r="V3666" s="13"/>
      <c r="W3666" s="13"/>
      <c r="X3666" s="13"/>
      <c r="Y3666" s="13"/>
      <c r="Z3666" s="13"/>
      <c r="AA3666" s="13"/>
    </row>
    <row r="3667" spans="1:27" ht="15.75" customHeight="1" x14ac:dyDescent="0.2">
      <c r="A3667" s="13"/>
      <c r="B3667" s="37" t="str">
        <f>"CRS25WT72M21714"</f>
        <v>CRS25WT72M21714</v>
      </c>
      <c r="C3667" s="38">
        <v>45936</v>
      </c>
      <c r="D3667" s="37" t="s">
        <v>1264</v>
      </c>
      <c r="E3667" s="37" t="s">
        <v>62</v>
      </c>
      <c r="F3667" s="37">
        <v>214</v>
      </c>
      <c r="G3667" s="37">
        <v>4</v>
      </c>
      <c r="H3667" s="37">
        <v>214.55149841308599</v>
      </c>
      <c r="I3667" s="37">
        <v>5.3404684066772496</v>
      </c>
      <c r="J3667" s="37">
        <v>49.474987030029297</v>
      </c>
      <c r="K3667" s="37">
        <v>5.2011647224426296</v>
      </c>
      <c r="L3667" s="37">
        <v>41.250663757324197</v>
      </c>
      <c r="M3667" s="37">
        <v>0.81201958656311002</v>
      </c>
      <c r="N3667" s="37">
        <v>10.4379224777222</v>
      </c>
      <c r="O3667" s="37">
        <v>0</v>
      </c>
      <c r="P3667" s="37">
        <v>0</v>
      </c>
      <c r="Q3667" s="37">
        <v>5.4672699421644197E-2</v>
      </c>
      <c r="R3667" s="37">
        <v>25</v>
      </c>
      <c r="S3667" s="37">
        <v>1.1567918062210101</v>
      </c>
      <c r="T3667" s="37">
        <v>1014.64813232422</v>
      </c>
      <c r="U3667" s="37">
        <v>10.7306518554688</v>
      </c>
      <c r="V3667" s="13"/>
      <c r="W3667" s="13"/>
      <c r="X3667" s="13"/>
      <c r="Y3667" s="13"/>
      <c r="Z3667" s="13"/>
      <c r="AA3667" s="13"/>
    </row>
    <row r="3668" spans="1:27" ht="15.75" customHeight="1" x14ac:dyDescent="0.2">
      <c r="A3668" s="13"/>
      <c r="B3668" s="37" t="str">
        <f>"CRS25WT72M21715"</f>
        <v>CRS25WT72M21715</v>
      </c>
      <c r="C3668" s="38">
        <v>45936</v>
      </c>
      <c r="D3668" s="37" t="s">
        <v>1265</v>
      </c>
      <c r="E3668" s="37" t="s">
        <v>62</v>
      </c>
      <c r="F3668" s="37">
        <v>221</v>
      </c>
      <c r="G3668" s="37">
        <v>4</v>
      </c>
      <c r="H3668" s="37">
        <v>221.298416137695</v>
      </c>
      <c r="I3668" s="37">
        <v>5.3547215461731001</v>
      </c>
      <c r="J3668" s="37">
        <v>49.725025177002003</v>
      </c>
      <c r="K3668" s="37">
        <v>5.3278307914733896</v>
      </c>
      <c r="L3668" s="37">
        <v>41.536308288574197</v>
      </c>
      <c r="M3668" s="37">
        <v>0.83112508058547996</v>
      </c>
      <c r="N3668" s="37">
        <v>10.7661600112915</v>
      </c>
      <c r="O3668" s="37">
        <v>0</v>
      </c>
      <c r="P3668" s="37">
        <v>0</v>
      </c>
      <c r="Q3668" s="37">
        <v>0.104503974318504</v>
      </c>
      <c r="R3668" s="37">
        <v>25</v>
      </c>
      <c r="S3668" s="37">
        <v>1.1193586587905899</v>
      </c>
      <c r="T3668" s="37">
        <v>996.66943359375</v>
      </c>
      <c r="U3668" s="37">
        <v>11.005511283874499</v>
      </c>
      <c r="V3668" s="13"/>
      <c r="W3668" s="13"/>
      <c r="X3668" s="13"/>
      <c r="Y3668" s="13"/>
      <c r="Z3668" s="13"/>
      <c r="AA3668" s="13"/>
    </row>
    <row r="3669" spans="1:27" ht="15.75" customHeight="1" x14ac:dyDescent="0.2">
      <c r="A3669" s="13"/>
      <c r="B3669" s="37" t="str">
        <f>"CRS25WT72M21716"</f>
        <v>CRS25WT72M21716</v>
      </c>
      <c r="C3669" s="38">
        <v>45936</v>
      </c>
      <c r="D3669" s="37" t="s">
        <v>1266</v>
      </c>
      <c r="E3669" s="37" t="s">
        <v>62</v>
      </c>
      <c r="F3669" s="37">
        <v>217</v>
      </c>
      <c r="G3669" s="37">
        <v>4</v>
      </c>
      <c r="H3669" s="37">
        <v>217.70590209960901</v>
      </c>
      <c r="I3669" s="37">
        <v>5.49751853942871</v>
      </c>
      <c r="J3669" s="37">
        <v>49.405582427978501</v>
      </c>
      <c r="K3669" s="37">
        <v>5.3178768157959002</v>
      </c>
      <c r="L3669" s="37">
        <v>40.938499450683601</v>
      </c>
      <c r="M3669" s="37">
        <v>0.801544189453125</v>
      </c>
      <c r="N3669" s="37">
        <v>10.591383934021</v>
      </c>
      <c r="O3669" s="37">
        <v>0</v>
      </c>
      <c r="P3669" s="37">
        <v>0</v>
      </c>
      <c r="Q3669" s="37">
        <v>3.5516183823347099E-2</v>
      </c>
      <c r="R3669" s="37">
        <v>25</v>
      </c>
      <c r="S3669" s="37">
        <v>1.16569888591766</v>
      </c>
      <c r="T3669" s="37">
        <v>993.54437255859398</v>
      </c>
      <c r="U3669" s="37">
        <v>10.2417049407959</v>
      </c>
      <c r="V3669" s="13"/>
      <c r="W3669" s="13"/>
      <c r="X3669" s="13"/>
      <c r="Y3669" s="13"/>
      <c r="Z3669" s="13"/>
      <c r="AA3669" s="13"/>
    </row>
    <row r="3670" spans="1:27" ht="15.75" customHeight="1" x14ac:dyDescent="0.2">
      <c r="A3670" s="13"/>
      <c r="B3670" s="37" t="str">
        <f>"CRS25WT72M21717"</f>
        <v>CRS25WT72M21717</v>
      </c>
      <c r="C3670" s="38">
        <v>45936</v>
      </c>
      <c r="D3670" s="37" t="s">
        <v>1267</v>
      </c>
      <c r="E3670" s="37" t="s">
        <v>62</v>
      </c>
      <c r="F3670" s="37">
        <v>214</v>
      </c>
      <c r="G3670" s="37">
        <v>4</v>
      </c>
      <c r="H3670" s="37">
        <v>214.13056945800801</v>
      </c>
      <c r="I3670" s="37">
        <v>5.4253954887390101</v>
      </c>
      <c r="J3670" s="37">
        <v>49.412525177002003</v>
      </c>
      <c r="K3670" s="37">
        <v>5.3056378364562997</v>
      </c>
      <c r="L3670" s="37">
        <v>40.359058380127003</v>
      </c>
      <c r="M3670" s="37">
        <v>0.79874879121780396</v>
      </c>
      <c r="N3670" s="37">
        <v>10.417444229126</v>
      </c>
      <c r="O3670" s="37">
        <v>0</v>
      </c>
      <c r="P3670" s="37">
        <v>0</v>
      </c>
      <c r="Q3670" s="37">
        <v>5.8412145823240301E-2</v>
      </c>
      <c r="R3670" s="37">
        <v>25</v>
      </c>
      <c r="S3670" s="37">
        <v>1.2213044166564899</v>
      </c>
      <c r="T3670" s="37">
        <v>1002.28704833984</v>
      </c>
      <c r="U3670" s="37">
        <v>9.5711841583252006</v>
      </c>
      <c r="V3670" s="13"/>
      <c r="W3670" s="13"/>
      <c r="X3670" s="13"/>
      <c r="Y3670" s="13"/>
      <c r="Z3670" s="13"/>
      <c r="AA3670" s="13"/>
    </row>
    <row r="3671" spans="1:27" ht="15.75" customHeight="1" x14ac:dyDescent="0.2">
      <c r="A3671" s="13"/>
      <c r="B3671" s="37" t="str">
        <f>"CRS25WT72M21718"</f>
        <v>CRS25WT72M21718</v>
      </c>
      <c r="C3671" s="38">
        <v>45937</v>
      </c>
      <c r="D3671" s="37" t="s">
        <v>1268</v>
      </c>
      <c r="E3671" s="37" t="s">
        <v>62</v>
      </c>
      <c r="F3671" s="37">
        <v>215</v>
      </c>
      <c r="G3671" s="37">
        <v>4</v>
      </c>
      <c r="H3671" s="37">
        <v>215.893142700195</v>
      </c>
      <c r="I3671" s="37">
        <v>5.6649532318115199</v>
      </c>
      <c r="J3671" s="37">
        <v>49.703403472900398</v>
      </c>
      <c r="K3671" s="37">
        <v>5.1762590408325204</v>
      </c>
      <c r="L3671" s="37">
        <v>41.708328247070298</v>
      </c>
      <c r="M3671" s="37">
        <v>0.76675462722778298</v>
      </c>
      <c r="N3671" s="37">
        <v>10.5031938552856</v>
      </c>
      <c r="O3671" s="37">
        <v>0</v>
      </c>
      <c r="P3671" s="37">
        <v>0</v>
      </c>
      <c r="Q3671" s="37">
        <v>2.38110739737749E-2</v>
      </c>
      <c r="R3671" s="37">
        <v>25</v>
      </c>
      <c r="S3671" s="37">
        <v>1.1303119659423799</v>
      </c>
      <c r="T3671" s="37">
        <v>994.56048583984398</v>
      </c>
      <c r="U3671" s="37">
        <v>10.130892753601101</v>
      </c>
      <c r="V3671" s="13"/>
      <c r="W3671" s="13"/>
      <c r="X3671" s="13"/>
      <c r="Y3671" s="13"/>
      <c r="Z3671" s="13"/>
      <c r="AA3671" s="13"/>
    </row>
    <row r="3672" spans="1:27" ht="15.75" customHeight="1" x14ac:dyDescent="0.2">
      <c r="A3672" s="13"/>
      <c r="B3672" s="37" t="str">
        <f>"CRS25WT72M21719"</f>
        <v>CRS25WT72M21719</v>
      </c>
      <c r="C3672" s="38">
        <v>45937</v>
      </c>
      <c r="D3672" s="37" t="s">
        <v>1269</v>
      </c>
      <c r="E3672" s="37" t="s">
        <v>62</v>
      </c>
      <c r="F3672" s="37">
        <v>218</v>
      </c>
      <c r="G3672" s="37">
        <v>4</v>
      </c>
      <c r="H3672" s="37">
        <v>218.39683532714801</v>
      </c>
      <c r="I3672" s="37">
        <v>5.50990533828735</v>
      </c>
      <c r="J3672" s="37">
        <v>49.667739868164098</v>
      </c>
      <c r="K3672" s="37">
        <v>5.22190141677856</v>
      </c>
      <c r="L3672" s="37">
        <v>41.8232421875</v>
      </c>
      <c r="M3672" s="37">
        <v>0.798045754432678</v>
      </c>
      <c r="N3672" s="37">
        <v>10.624998092651399</v>
      </c>
      <c r="O3672" s="37">
        <v>0</v>
      </c>
      <c r="P3672" s="37">
        <v>0</v>
      </c>
      <c r="Q3672" s="37">
        <v>3.4454360604286201E-2</v>
      </c>
      <c r="R3672" s="37">
        <v>25</v>
      </c>
      <c r="S3672" s="37">
        <v>1.08516669273376</v>
      </c>
      <c r="T3672" s="37">
        <v>992.44348144531295</v>
      </c>
      <c r="U3672" s="37">
        <v>10.238623619079601</v>
      </c>
      <c r="V3672" s="13"/>
      <c r="W3672" s="13"/>
      <c r="X3672" s="13"/>
      <c r="Y3672" s="13"/>
      <c r="Z3672" s="13"/>
      <c r="AA3672" s="13"/>
    </row>
    <row r="3673" spans="1:27" ht="15.75" customHeight="1" x14ac:dyDescent="0.2">
      <c r="A3673" s="13"/>
      <c r="B3673" s="37" t="str">
        <f>"CRS25WT72M21720"</f>
        <v>CRS25WT72M21720</v>
      </c>
      <c r="C3673" s="38">
        <v>45937</v>
      </c>
      <c r="D3673" s="37" t="s">
        <v>1270</v>
      </c>
      <c r="E3673" s="37" t="s">
        <v>62</v>
      </c>
      <c r="F3673" s="37">
        <v>224</v>
      </c>
      <c r="G3673" s="37">
        <v>4</v>
      </c>
      <c r="H3673" s="37">
        <v>224.44592285156199</v>
      </c>
      <c r="I3673" s="37">
        <v>5.6492719650268599</v>
      </c>
      <c r="J3673" s="37">
        <v>49.724666595458999</v>
      </c>
      <c r="K3673" s="37">
        <v>5.3335623741149902</v>
      </c>
      <c r="L3673" s="37">
        <v>42.081802368164098</v>
      </c>
      <c r="M3673" s="37">
        <v>0.79900103807449296</v>
      </c>
      <c r="N3673" s="37">
        <v>10.919285774231</v>
      </c>
      <c r="O3673" s="37">
        <v>0</v>
      </c>
      <c r="P3673" s="37">
        <v>0</v>
      </c>
      <c r="Q3673" s="37">
        <v>2.3253967985510798E-2</v>
      </c>
      <c r="R3673" s="37">
        <v>25</v>
      </c>
      <c r="S3673" s="37">
        <v>1.0340491533279399</v>
      </c>
      <c r="T3673" s="37">
        <v>980.20666503906295</v>
      </c>
      <c r="U3673" s="37">
        <v>10.156176567077599</v>
      </c>
      <c r="V3673" s="13"/>
      <c r="W3673" s="13"/>
      <c r="X3673" s="13"/>
      <c r="Y3673" s="13"/>
      <c r="Z3673" s="13"/>
      <c r="AA3673" s="13"/>
    </row>
    <row r="3674" spans="1:27" ht="15.75" customHeight="1" x14ac:dyDescent="0.2">
      <c r="A3674" s="13"/>
      <c r="B3674" s="37" t="str">
        <f>"CRS25WT72M21721"</f>
        <v>CRS25WT72M21721</v>
      </c>
      <c r="C3674" s="38">
        <v>45937</v>
      </c>
      <c r="D3674" s="37" t="s">
        <v>1271</v>
      </c>
      <c r="E3674" s="37" t="s">
        <v>62</v>
      </c>
      <c r="F3674" s="37">
        <v>216</v>
      </c>
      <c r="G3674" s="37">
        <v>4</v>
      </c>
      <c r="H3674" s="37">
        <v>216.14408874511699</v>
      </c>
      <c r="I3674" s="37">
        <v>5.6931676864623997</v>
      </c>
      <c r="J3674" s="37">
        <v>49.662075042724602</v>
      </c>
      <c r="K3674" s="37">
        <v>5.15488529205322</v>
      </c>
      <c r="L3674" s="37">
        <v>41.9299507141113</v>
      </c>
      <c r="M3674" s="37">
        <v>0.76447719335555997</v>
      </c>
      <c r="N3674" s="37">
        <v>10.51540184021</v>
      </c>
      <c r="O3674" s="37">
        <v>0</v>
      </c>
      <c r="P3674" s="37">
        <v>0</v>
      </c>
      <c r="Q3674" s="37">
        <v>5.0797991454601302E-2</v>
      </c>
      <c r="R3674" s="37">
        <v>25</v>
      </c>
      <c r="S3674" s="37">
        <v>1.0622873306274401</v>
      </c>
      <c r="T3674" s="37">
        <v>1002.93896484375</v>
      </c>
      <c r="U3674" s="37">
        <v>10.2125291824341</v>
      </c>
      <c r="V3674" s="13"/>
      <c r="W3674" s="13"/>
      <c r="X3674" s="13"/>
      <c r="Y3674" s="13"/>
      <c r="Z3674" s="13"/>
      <c r="AA3674" s="13"/>
    </row>
    <row r="3675" spans="1:27" ht="15.75" customHeight="1" x14ac:dyDescent="0.2">
      <c r="A3675" s="13"/>
      <c r="B3675" s="37" t="str">
        <f>"CRS25WT72M21722"</f>
        <v>CRS25WT72M21722</v>
      </c>
      <c r="C3675" s="38">
        <v>45937</v>
      </c>
      <c r="D3675" s="37" t="s">
        <v>1272</v>
      </c>
      <c r="E3675" s="37" t="s">
        <v>62</v>
      </c>
      <c r="F3675" s="37">
        <v>223</v>
      </c>
      <c r="G3675" s="37">
        <v>4</v>
      </c>
      <c r="H3675" s="37">
        <v>223.28642272949199</v>
      </c>
      <c r="I3675" s="37">
        <v>5.4377889633178702</v>
      </c>
      <c r="J3675" s="37">
        <v>49.458442687988303</v>
      </c>
      <c r="K3675" s="37">
        <v>5.3445773124694798</v>
      </c>
      <c r="L3675" s="37">
        <v>41.778121948242202</v>
      </c>
      <c r="M3675" s="37">
        <v>0.83023214340210005</v>
      </c>
      <c r="N3675" s="37">
        <v>10.862875938415501</v>
      </c>
      <c r="O3675" s="37">
        <v>0</v>
      </c>
      <c r="P3675" s="37">
        <v>0</v>
      </c>
      <c r="Q3675" s="37">
        <v>2.2698402404785201E-2</v>
      </c>
      <c r="R3675" s="37">
        <v>25</v>
      </c>
      <c r="S3675" s="37">
        <v>1.0762920379638701</v>
      </c>
      <c r="T3675" s="37">
        <v>1017.72674560547</v>
      </c>
      <c r="U3675" s="37">
        <v>10.9272756576538</v>
      </c>
      <c r="V3675" s="13"/>
      <c r="W3675" s="13"/>
      <c r="X3675" s="13"/>
      <c r="Y3675" s="13"/>
      <c r="Z3675" s="13"/>
      <c r="AA3675" s="13"/>
    </row>
    <row r="3676" spans="1:27" ht="15.75" customHeight="1" x14ac:dyDescent="0.2">
      <c r="A3676" s="13"/>
      <c r="B3676" s="37" t="str">
        <f>"CRS25WT72M21723"</f>
        <v>CRS25WT72M21723</v>
      </c>
      <c r="C3676" s="38">
        <v>45937</v>
      </c>
      <c r="D3676" s="37" t="s">
        <v>1273</v>
      </c>
      <c r="E3676" s="37" t="s">
        <v>62</v>
      </c>
      <c r="F3676" s="37">
        <v>224</v>
      </c>
      <c r="G3676" s="37">
        <v>4</v>
      </c>
      <c r="H3676" s="37">
        <v>224.03024291992199</v>
      </c>
      <c r="I3676" s="37">
        <v>5.1455173492431596</v>
      </c>
      <c r="J3676" s="37">
        <v>49.399131774902301</v>
      </c>
      <c r="K3676" s="37">
        <v>5.3745608329772896</v>
      </c>
      <c r="L3676" s="37">
        <v>41.6834526062012</v>
      </c>
      <c r="M3676" s="37">
        <v>0.88137006759643599</v>
      </c>
      <c r="N3676" s="37">
        <v>10.8990631103516</v>
      </c>
      <c r="O3676" s="37">
        <v>0</v>
      </c>
      <c r="P3676" s="37">
        <v>0</v>
      </c>
      <c r="Q3676" s="37">
        <v>3.4125436097383499E-2</v>
      </c>
      <c r="R3676" s="37">
        <v>25</v>
      </c>
      <c r="S3676" s="37">
        <v>1.0254994630813601</v>
      </c>
      <c r="T3676" s="37">
        <v>1014.60723876953</v>
      </c>
      <c r="U3676" s="37">
        <v>11.2412872314453</v>
      </c>
      <c r="V3676" s="13"/>
      <c r="W3676" s="13"/>
      <c r="X3676" s="13"/>
      <c r="Y3676" s="13"/>
      <c r="Z3676" s="13"/>
      <c r="AA3676" s="13"/>
    </row>
    <row r="3677" spans="1:27" ht="15.75" customHeight="1" x14ac:dyDescent="0.2">
      <c r="A3677" s="13"/>
      <c r="B3677" s="37" t="str">
        <f>"CRS25WT72M21724"</f>
        <v>CRS25WT72M21724</v>
      </c>
      <c r="C3677" s="38">
        <v>45937</v>
      </c>
      <c r="D3677" s="37" t="s">
        <v>1274</v>
      </c>
      <c r="E3677" s="37" t="s">
        <v>62</v>
      </c>
      <c r="F3677" s="37">
        <v>214</v>
      </c>
      <c r="G3677" s="37">
        <v>4</v>
      </c>
      <c r="H3677" s="37">
        <v>214.660568237305</v>
      </c>
      <c r="I3677" s="37">
        <v>5.6217770576476997</v>
      </c>
      <c r="J3677" s="37">
        <v>49.589939117431598</v>
      </c>
      <c r="K3677" s="37">
        <v>5.1548233032226598</v>
      </c>
      <c r="L3677" s="37">
        <v>41.642662048339801</v>
      </c>
      <c r="M3677" s="37">
        <v>0.76998996734619096</v>
      </c>
      <c r="N3677" s="37">
        <v>10.4432287216187</v>
      </c>
      <c r="O3677" s="37">
        <v>0</v>
      </c>
      <c r="P3677" s="37">
        <v>0</v>
      </c>
      <c r="Q3677" s="37">
        <v>4.8484619706869098E-2</v>
      </c>
      <c r="R3677" s="37">
        <v>25</v>
      </c>
      <c r="S3677" s="37">
        <v>1.0313805341720601</v>
      </c>
      <c r="T3677" s="37">
        <v>998.72222900390602</v>
      </c>
      <c r="U3677" s="37">
        <v>10.2946071624756</v>
      </c>
      <c r="V3677" s="13"/>
      <c r="W3677" s="13"/>
      <c r="X3677" s="13"/>
      <c r="Y3677" s="13"/>
      <c r="Z3677" s="13"/>
      <c r="AA3677" s="13"/>
    </row>
    <row r="3678" spans="1:27" ht="15.75" customHeight="1" x14ac:dyDescent="0.2">
      <c r="A3678" s="13"/>
      <c r="B3678" s="37" t="str">
        <f>"CRS25WT72M21726"</f>
        <v>CRS25WT72M21726</v>
      </c>
      <c r="C3678" s="38">
        <v>45937</v>
      </c>
      <c r="D3678" s="37" t="s">
        <v>1275</v>
      </c>
      <c r="E3678" s="37" t="s">
        <v>62</v>
      </c>
      <c r="F3678" s="37">
        <v>218</v>
      </c>
      <c r="G3678" s="37">
        <v>4</v>
      </c>
      <c r="H3678" s="37">
        <v>218.51405334472699</v>
      </c>
      <c r="I3678" s="37">
        <v>5.6651592254638699</v>
      </c>
      <c r="J3678" s="37">
        <v>49.582225799560497</v>
      </c>
      <c r="K3678" s="37">
        <v>5.2409038543701199</v>
      </c>
      <c r="L3678" s="37">
        <v>41.693962097167997</v>
      </c>
      <c r="M3678" s="37">
        <v>0.77793127298355103</v>
      </c>
      <c r="N3678" s="37">
        <v>10.6307010650635</v>
      </c>
      <c r="O3678" s="37">
        <v>0</v>
      </c>
      <c r="P3678" s="37">
        <v>0</v>
      </c>
      <c r="Q3678" s="37">
        <v>2.4113275110721599E-2</v>
      </c>
      <c r="R3678" s="37">
        <v>25</v>
      </c>
      <c r="S3678" s="37">
        <v>0.95118725299835205</v>
      </c>
      <c r="T3678" s="37">
        <v>987.78021240234398</v>
      </c>
      <c r="U3678" s="37">
        <v>10.2995548248291</v>
      </c>
      <c r="V3678" s="13"/>
      <c r="W3678" s="13"/>
      <c r="X3678" s="13"/>
      <c r="Y3678" s="13"/>
      <c r="Z3678" s="13"/>
      <c r="AA3678" s="13"/>
    </row>
    <row r="3679" spans="1:27" ht="15.75" customHeight="1" x14ac:dyDescent="0.2">
      <c r="A3679" s="13"/>
      <c r="B3679" s="37" t="str">
        <f>"CRS25WT72M21727"</f>
        <v>CRS25WT72M21727</v>
      </c>
      <c r="C3679" s="38">
        <v>45937</v>
      </c>
      <c r="D3679" s="37" t="s">
        <v>1276</v>
      </c>
      <c r="E3679" s="37" t="s">
        <v>62</v>
      </c>
      <c r="F3679" s="37">
        <v>218</v>
      </c>
      <c r="G3679" s="37">
        <v>4</v>
      </c>
      <c r="H3679" s="37">
        <v>218.81370544433599</v>
      </c>
      <c r="I3679" s="37">
        <v>5.4402189254760698</v>
      </c>
      <c r="J3679" s="37">
        <v>49.676082611083999</v>
      </c>
      <c r="K3679" s="37">
        <v>5.2121763229370099</v>
      </c>
      <c r="L3679" s="37">
        <v>41.981254577636697</v>
      </c>
      <c r="M3679" s="37">
        <v>0.80967515707016002</v>
      </c>
      <c r="N3679" s="37">
        <v>10.6452789306641</v>
      </c>
      <c r="O3679" s="37">
        <v>0</v>
      </c>
      <c r="P3679" s="37">
        <v>0</v>
      </c>
      <c r="Q3679" s="37">
        <v>1.31646962836385E-2</v>
      </c>
      <c r="R3679" s="37">
        <v>25</v>
      </c>
      <c r="S3679" s="37">
        <v>1.04829585552216</v>
      </c>
      <c r="T3679" s="37">
        <v>1003.95141601562</v>
      </c>
      <c r="U3679" s="37">
        <v>10.4463090896606</v>
      </c>
      <c r="V3679" s="13"/>
      <c r="W3679" s="13"/>
      <c r="X3679" s="13"/>
      <c r="Y3679" s="13"/>
      <c r="Z3679" s="13"/>
      <c r="AA3679" s="13"/>
    </row>
    <row r="3680" spans="1:27" ht="15.75" customHeight="1" x14ac:dyDescent="0.2">
      <c r="A3680" s="13"/>
      <c r="B3680" s="37" t="str">
        <f>"CRS25WT72M21728"</f>
        <v>CRS25WT72M21728</v>
      </c>
      <c r="C3680" s="38">
        <v>45937</v>
      </c>
      <c r="D3680" s="37" t="s">
        <v>1277</v>
      </c>
      <c r="E3680" s="37" t="s">
        <v>62</v>
      </c>
      <c r="F3680" s="37">
        <v>222</v>
      </c>
      <c r="G3680" s="37">
        <v>4</v>
      </c>
      <c r="H3680" s="37">
        <v>222.99095153808599</v>
      </c>
      <c r="I3680" s="37">
        <v>5.4309787750244096</v>
      </c>
      <c r="J3680" s="37">
        <v>49.570102691650398</v>
      </c>
      <c r="K3680" s="37">
        <v>5.3170752525329599</v>
      </c>
      <c r="L3680" s="37">
        <v>41.938652038574197</v>
      </c>
      <c r="M3680" s="37">
        <v>0.82830315828323398</v>
      </c>
      <c r="N3680" s="37">
        <v>10.8485012054443</v>
      </c>
      <c r="O3680" s="37">
        <v>0</v>
      </c>
      <c r="P3680" s="37">
        <v>0</v>
      </c>
      <c r="Q3680" s="37">
        <v>2.2063022479414902E-2</v>
      </c>
      <c r="R3680" s="37">
        <v>25</v>
      </c>
      <c r="S3680" s="37">
        <v>1.09093141555786</v>
      </c>
      <c r="T3680" s="37">
        <v>1019.70935058594</v>
      </c>
      <c r="U3680" s="37">
        <v>11.1703901290894</v>
      </c>
      <c r="V3680" s="13"/>
      <c r="W3680" s="13"/>
      <c r="X3680" s="13"/>
      <c r="Y3680" s="13"/>
      <c r="Z3680" s="13"/>
      <c r="AA3680" s="13"/>
    </row>
    <row r="3681" spans="1:27" ht="15.75" customHeight="1" x14ac:dyDescent="0.2">
      <c r="A3681" s="13"/>
      <c r="B3681" s="37" t="str">
        <f>"CRS25WT72M21729"</f>
        <v>CRS25WT72M21729</v>
      </c>
      <c r="C3681" s="38">
        <v>45937</v>
      </c>
      <c r="D3681" s="37" t="s">
        <v>1278</v>
      </c>
      <c r="E3681" s="37" t="s">
        <v>62</v>
      </c>
      <c r="F3681" s="37">
        <v>222</v>
      </c>
      <c r="G3681" s="37">
        <v>4</v>
      </c>
      <c r="H3681" s="37">
        <v>222.88758850097699</v>
      </c>
      <c r="I3681" s="37">
        <v>5.2974328994751003</v>
      </c>
      <c r="J3681" s="37">
        <v>49.487369537353501</v>
      </c>
      <c r="K3681" s="37">
        <v>5.3395028114318803</v>
      </c>
      <c r="L3681" s="37">
        <v>41.743137359619098</v>
      </c>
      <c r="M3681" s="37">
        <v>0.85020971298217796</v>
      </c>
      <c r="N3681" s="37">
        <v>10.8434734344482</v>
      </c>
      <c r="O3681" s="37">
        <v>0</v>
      </c>
      <c r="P3681" s="37">
        <v>0</v>
      </c>
      <c r="Q3681" s="37">
        <v>2.2703373804688499E-2</v>
      </c>
      <c r="R3681" s="37">
        <v>25</v>
      </c>
      <c r="S3681" s="37">
        <v>1.08539438247681</v>
      </c>
      <c r="T3681" s="37">
        <v>1015.66705322266</v>
      </c>
      <c r="U3681" s="37">
        <v>11.1654205322266</v>
      </c>
      <c r="V3681" s="13"/>
      <c r="W3681" s="13"/>
      <c r="X3681" s="13"/>
      <c r="Y3681" s="13"/>
      <c r="Z3681" s="13"/>
      <c r="AA3681" s="13"/>
    </row>
    <row r="3682" spans="1:27" ht="15.75" customHeight="1" x14ac:dyDescent="0.2">
      <c r="A3682" s="13"/>
      <c r="B3682" s="37" t="str">
        <f>"CRS25WT72M21730"</f>
        <v>CRS25WT72M21730</v>
      </c>
      <c r="C3682" s="38">
        <v>45937</v>
      </c>
      <c r="D3682" s="37" t="s">
        <v>1279</v>
      </c>
      <c r="E3682" s="37" t="s">
        <v>62</v>
      </c>
      <c r="F3682" s="37">
        <v>218</v>
      </c>
      <c r="G3682" s="37">
        <v>4</v>
      </c>
      <c r="H3682" s="37">
        <v>218.93446350097699</v>
      </c>
      <c r="I3682" s="37">
        <v>5.3361339569091797</v>
      </c>
      <c r="J3682" s="37">
        <v>49.467617034912102</v>
      </c>
      <c r="K3682" s="37">
        <v>5.2611422538757298</v>
      </c>
      <c r="L3682" s="37">
        <v>41.613479614257798</v>
      </c>
      <c r="M3682" s="37">
        <v>0.82940453290939298</v>
      </c>
      <c r="N3682" s="37">
        <v>10.6511535644531</v>
      </c>
      <c r="O3682" s="37">
        <v>0</v>
      </c>
      <c r="P3682" s="37">
        <v>0</v>
      </c>
      <c r="Q3682" s="37">
        <v>2.65070050954819E-2</v>
      </c>
      <c r="R3682" s="37">
        <v>25</v>
      </c>
      <c r="S3682" s="37">
        <v>1.1162744760513299</v>
      </c>
      <c r="T3682" s="37">
        <v>1010.56811523438</v>
      </c>
      <c r="U3682" s="37">
        <v>10.825903892517101</v>
      </c>
      <c r="V3682" s="13"/>
      <c r="W3682" s="13"/>
      <c r="X3682" s="13"/>
      <c r="Y3682" s="13"/>
      <c r="Z3682" s="13"/>
      <c r="AA3682" s="13"/>
    </row>
    <row r="3683" spans="1:27" ht="15.75" customHeight="1" x14ac:dyDescent="0.2">
      <c r="A3683" s="13"/>
      <c r="B3683" s="37" t="str">
        <f>"CRS25WT72M21731"</f>
        <v>CRS25WT72M21731</v>
      </c>
      <c r="C3683" s="38">
        <v>45937</v>
      </c>
      <c r="D3683" s="37" t="s">
        <v>1280</v>
      </c>
      <c r="E3683" s="37" t="s">
        <v>62</v>
      </c>
      <c r="F3683" s="37">
        <v>221</v>
      </c>
      <c r="G3683" s="37">
        <v>4</v>
      </c>
      <c r="H3683" s="37">
        <v>221.39880371093801</v>
      </c>
      <c r="I3683" s="37">
        <v>5.4804105758667001</v>
      </c>
      <c r="J3683" s="37">
        <v>49.530876159667997</v>
      </c>
      <c r="K3683" s="37">
        <v>5.30200290679932</v>
      </c>
      <c r="L3683" s="37">
        <v>41.757575988769503</v>
      </c>
      <c r="M3683" s="37">
        <v>0.81561678647994995</v>
      </c>
      <c r="N3683" s="37">
        <v>10.771043777465801</v>
      </c>
      <c r="O3683" s="37">
        <v>0</v>
      </c>
      <c r="P3683" s="37">
        <v>0</v>
      </c>
      <c r="Q3683" s="37">
        <v>5.4231218993663802E-2</v>
      </c>
      <c r="R3683" s="37">
        <v>25</v>
      </c>
      <c r="S3683" s="37">
        <v>1.05724608898163</v>
      </c>
      <c r="T3683" s="37">
        <v>989.55609130859398</v>
      </c>
      <c r="U3683" s="37">
        <v>10.4907007217407</v>
      </c>
      <c r="V3683" s="13"/>
      <c r="W3683" s="13"/>
      <c r="X3683" s="13"/>
      <c r="Y3683" s="13"/>
      <c r="Z3683" s="13"/>
      <c r="AA3683" s="13"/>
    </row>
    <row r="3684" spans="1:27" ht="15.75" customHeight="1" x14ac:dyDescent="0.2">
      <c r="A3684" s="13"/>
      <c r="B3684" s="37" t="str">
        <f>"CRS25WT72M21732"</f>
        <v>CRS25WT72M21732</v>
      </c>
      <c r="C3684" s="38">
        <v>45937</v>
      </c>
      <c r="D3684" s="37" t="s">
        <v>1281</v>
      </c>
      <c r="E3684" s="37" t="s">
        <v>62</v>
      </c>
      <c r="F3684" s="37">
        <v>220</v>
      </c>
      <c r="G3684" s="37">
        <v>4</v>
      </c>
      <c r="H3684" s="37">
        <v>220.76995849609401</v>
      </c>
      <c r="I3684" s="37">
        <v>5.5160541534423801</v>
      </c>
      <c r="J3684" s="37">
        <v>49.767887115478501</v>
      </c>
      <c r="K3684" s="37">
        <v>5.2758860588073704</v>
      </c>
      <c r="L3684" s="37">
        <v>41.845096588134801</v>
      </c>
      <c r="M3684" s="37">
        <v>0.80419665575027499</v>
      </c>
      <c r="N3684" s="37">
        <v>10.740450859069799</v>
      </c>
      <c r="O3684" s="37">
        <v>0</v>
      </c>
      <c r="P3684" s="37">
        <v>0</v>
      </c>
      <c r="Q3684" s="37">
        <v>1.45634915679693E-2</v>
      </c>
      <c r="R3684" s="37">
        <v>25</v>
      </c>
      <c r="S3684" s="37">
        <v>0.77201950550079301</v>
      </c>
      <c r="T3684" s="37">
        <v>1004.14367675781</v>
      </c>
      <c r="U3684" s="37">
        <v>10.460350036621101</v>
      </c>
      <c r="V3684" s="13"/>
      <c r="W3684" s="13"/>
      <c r="X3684" s="13"/>
      <c r="Y3684" s="13"/>
      <c r="Z3684" s="13"/>
      <c r="AA3684" s="13"/>
    </row>
    <row r="3685" spans="1:27" ht="15.75" customHeight="1" x14ac:dyDescent="0.2">
      <c r="A3685" s="13"/>
      <c r="B3685" s="37" t="str">
        <f>"CRS25WT72M21733"</f>
        <v>CRS25WT72M21733</v>
      </c>
      <c r="C3685" s="38">
        <v>45937</v>
      </c>
      <c r="D3685" s="37" t="s">
        <v>1282</v>
      </c>
      <c r="E3685" s="37" t="s">
        <v>62</v>
      </c>
      <c r="F3685" s="37">
        <v>222</v>
      </c>
      <c r="G3685" s="37">
        <v>4</v>
      </c>
      <c r="H3685" s="37">
        <v>222.18151855468699</v>
      </c>
      <c r="I3685" s="37">
        <v>5.3335103988647496</v>
      </c>
      <c r="J3685" s="37">
        <v>49.6403999328613</v>
      </c>
      <c r="K3685" s="37">
        <v>5.3370079994201696</v>
      </c>
      <c r="L3685" s="37">
        <v>41.6303520202637</v>
      </c>
      <c r="M3685" s="37">
        <v>0.83918845653533902</v>
      </c>
      <c r="N3685" s="37">
        <v>10.8091230392456</v>
      </c>
      <c r="O3685" s="37">
        <v>0</v>
      </c>
      <c r="P3685" s="37">
        <v>0</v>
      </c>
      <c r="Q3685" s="37">
        <v>5.1646247506141697E-2</v>
      </c>
      <c r="R3685" s="37">
        <v>25</v>
      </c>
      <c r="S3685" s="37">
        <v>1.0871378183364899</v>
      </c>
      <c r="T3685" s="37">
        <v>997.73699951171898</v>
      </c>
      <c r="U3685" s="37">
        <v>11.0311088562012</v>
      </c>
      <c r="V3685" s="13"/>
      <c r="W3685" s="13"/>
      <c r="X3685" s="13"/>
      <c r="Y3685" s="13"/>
      <c r="Z3685" s="13"/>
      <c r="AA3685" s="13"/>
    </row>
    <row r="3686" spans="1:27" ht="15.75" customHeight="1" x14ac:dyDescent="0.2">
      <c r="A3686" s="13"/>
      <c r="B3686" s="37" t="str">
        <f>"CRS25WT72M21734"</f>
        <v>CRS25WT72M21734</v>
      </c>
      <c r="C3686" s="38">
        <v>45937</v>
      </c>
      <c r="D3686" s="37" t="s">
        <v>1283</v>
      </c>
      <c r="E3686" s="37" t="s">
        <v>62</v>
      </c>
      <c r="F3686" s="37">
        <v>225</v>
      </c>
      <c r="G3686" s="37">
        <v>4</v>
      </c>
      <c r="H3686" s="37">
        <v>225.24954223632801</v>
      </c>
      <c r="I3686" s="37">
        <v>5.3656177520751998</v>
      </c>
      <c r="J3686" s="37">
        <v>49.581813812255902</v>
      </c>
      <c r="K3686" s="37">
        <v>5.3775267601013201</v>
      </c>
      <c r="L3686" s="37">
        <v>41.887199401855497</v>
      </c>
      <c r="M3686" s="37">
        <v>0.84668481349945102</v>
      </c>
      <c r="N3686" s="37">
        <v>10.958381652831999</v>
      </c>
      <c r="O3686" s="37">
        <v>0</v>
      </c>
      <c r="P3686" s="37">
        <v>0</v>
      </c>
      <c r="Q3686" s="37">
        <v>6.4247272908687605E-2</v>
      </c>
      <c r="R3686" s="37">
        <v>25</v>
      </c>
      <c r="S3686" s="37">
        <v>0.91526716947555498</v>
      </c>
      <c r="T3686" s="37">
        <v>996.05181884765602</v>
      </c>
      <c r="U3686" s="37">
        <v>10.513531684875501</v>
      </c>
      <c r="V3686" s="13"/>
      <c r="W3686" s="13"/>
      <c r="X3686" s="13"/>
      <c r="Y3686" s="13"/>
      <c r="Z3686" s="13"/>
      <c r="AA3686" s="13"/>
    </row>
    <row r="3687" spans="1:27" ht="15.75" customHeight="1" x14ac:dyDescent="0.2">
      <c r="A3687" s="13"/>
      <c r="B3687" s="37" t="str">
        <f>"CRS25WT72M21735"</f>
        <v>CRS25WT72M21735</v>
      </c>
      <c r="C3687" s="38">
        <v>45937</v>
      </c>
      <c r="D3687" s="37" t="s">
        <v>1284</v>
      </c>
      <c r="E3687" s="37" t="s">
        <v>62</v>
      </c>
      <c r="F3687" s="37">
        <v>222</v>
      </c>
      <c r="G3687" s="37">
        <v>4</v>
      </c>
      <c r="H3687" s="37">
        <v>222.57270812988301</v>
      </c>
      <c r="I3687" s="37">
        <v>5.4436969757080096</v>
      </c>
      <c r="J3687" s="37">
        <v>49.315383911132798</v>
      </c>
      <c r="K3687" s="37">
        <v>5.3464045524597203</v>
      </c>
      <c r="L3687" s="37">
        <v>41.6303520202637</v>
      </c>
      <c r="M3687" s="37">
        <v>0.82907831668853804</v>
      </c>
      <c r="N3687" s="37">
        <v>10.8281545639038</v>
      </c>
      <c r="O3687" s="37">
        <v>0</v>
      </c>
      <c r="P3687" s="37">
        <v>0</v>
      </c>
      <c r="Q3687" s="37">
        <v>1.31752323359251E-2</v>
      </c>
      <c r="R3687" s="37">
        <v>25</v>
      </c>
      <c r="S3687" s="37">
        <v>1.04400134086609</v>
      </c>
      <c r="T3687" s="37">
        <v>989.65380859375</v>
      </c>
      <c r="U3687" s="37">
        <v>10.543169975280801</v>
      </c>
      <c r="V3687" s="13"/>
      <c r="W3687" s="13"/>
      <c r="X3687" s="13"/>
      <c r="Y3687" s="13"/>
      <c r="Z3687" s="13"/>
      <c r="AA3687" s="13"/>
    </row>
    <row r="3688" spans="1:27" ht="15.75" customHeight="1" x14ac:dyDescent="0.2">
      <c r="A3688" s="13"/>
      <c r="B3688" s="37" t="str">
        <f>"CRS25WT72M21736"</f>
        <v>CRS25WT72M21736</v>
      </c>
      <c r="C3688" s="38">
        <v>45937</v>
      </c>
      <c r="D3688" s="37" t="s">
        <v>1285</v>
      </c>
      <c r="E3688" s="37" t="s">
        <v>62</v>
      </c>
      <c r="F3688" s="37">
        <v>217</v>
      </c>
      <c r="G3688" s="37">
        <v>4</v>
      </c>
      <c r="H3688" s="37">
        <v>217.69483947753901</v>
      </c>
      <c r="I3688" s="37">
        <v>5.44610500335693</v>
      </c>
      <c r="J3688" s="37">
        <v>49.802925109863303</v>
      </c>
      <c r="K3688" s="37">
        <v>5.1733870506286603</v>
      </c>
      <c r="L3688" s="37">
        <v>42.079753875732401</v>
      </c>
      <c r="M3688" s="37">
        <v>0.802614986896515</v>
      </c>
      <c r="N3688" s="37">
        <v>10.5908460617065</v>
      </c>
      <c r="O3688" s="37">
        <v>0</v>
      </c>
      <c r="P3688" s="37">
        <v>0</v>
      </c>
      <c r="Q3688" s="37">
        <v>1.8224244937300699E-2</v>
      </c>
      <c r="R3688" s="37">
        <v>25</v>
      </c>
      <c r="S3688" s="37">
        <v>1.0752421617507899</v>
      </c>
      <c r="T3688" s="37">
        <v>1009.09075927734</v>
      </c>
      <c r="U3688" s="37">
        <v>10.647015571594199</v>
      </c>
      <c r="V3688" s="13"/>
      <c r="W3688" s="13"/>
      <c r="X3688" s="13"/>
      <c r="Y3688" s="13"/>
      <c r="Z3688" s="13"/>
      <c r="AA3688" s="13"/>
    </row>
    <row r="3689" spans="1:27" ht="15.75" customHeight="1" x14ac:dyDescent="0.2">
      <c r="A3689" s="13"/>
      <c r="B3689" s="37" t="str">
        <f>"CRS25WT72M21737"</f>
        <v>CRS25WT72M21737</v>
      </c>
      <c r="C3689" s="38">
        <v>45937</v>
      </c>
      <c r="D3689" s="37" t="s">
        <v>1286</v>
      </c>
      <c r="E3689" s="37" t="s">
        <v>62</v>
      </c>
      <c r="F3689" s="37">
        <v>216</v>
      </c>
      <c r="G3689" s="37">
        <v>4</v>
      </c>
      <c r="H3689" s="37">
        <v>216.53927612304699</v>
      </c>
      <c r="I3689" s="37">
        <v>5.6583747863769496</v>
      </c>
      <c r="J3689" s="37">
        <v>49.4940376281738</v>
      </c>
      <c r="K3689" s="37">
        <v>5.2009634971618599</v>
      </c>
      <c r="L3689" s="37">
        <v>41.634452819824197</v>
      </c>
      <c r="M3689" s="37">
        <v>0.77320045232772805</v>
      </c>
      <c r="N3689" s="37">
        <v>10.5346279144287</v>
      </c>
      <c r="O3689" s="37">
        <v>0</v>
      </c>
      <c r="P3689" s="37">
        <v>0</v>
      </c>
      <c r="Q3689" s="37">
        <v>5.8110117912292501E-2</v>
      </c>
      <c r="R3689" s="37">
        <v>25</v>
      </c>
      <c r="S3689" s="37">
        <v>1.11165571212769</v>
      </c>
      <c r="T3689" s="37">
        <v>999.46228027343705</v>
      </c>
      <c r="U3689" s="37">
        <v>10.3204126358032</v>
      </c>
      <c r="V3689" s="13"/>
      <c r="W3689" s="13"/>
      <c r="X3689" s="13"/>
      <c r="Y3689" s="13"/>
      <c r="Z3689" s="13"/>
      <c r="AA3689" s="13"/>
    </row>
    <row r="3690" spans="1:27" ht="15.75" customHeight="1" x14ac:dyDescent="0.2">
      <c r="A3690" s="13"/>
      <c r="B3690" s="37" t="str">
        <f>"CRS25WT72M21738"</f>
        <v>CRS25WT72M21738</v>
      </c>
      <c r="C3690" s="38">
        <v>45937</v>
      </c>
      <c r="D3690" s="37" t="s">
        <v>1287</v>
      </c>
      <c r="E3690" s="37" t="s">
        <v>62</v>
      </c>
      <c r="F3690" s="37">
        <v>214</v>
      </c>
      <c r="G3690" s="37">
        <v>4</v>
      </c>
      <c r="H3690" s="37">
        <v>214.95352172851599</v>
      </c>
      <c r="I3690" s="37">
        <v>5.3228654861450204</v>
      </c>
      <c r="J3690" s="37">
        <v>49.555568695068402</v>
      </c>
      <c r="K3690" s="37">
        <v>5.1661868095398003</v>
      </c>
      <c r="L3690" s="37">
        <v>41.607776641845703</v>
      </c>
      <c r="M3690" s="37">
        <v>0.81490427255630504</v>
      </c>
      <c r="N3690" s="37">
        <v>10.457481384277299</v>
      </c>
      <c r="O3690" s="37">
        <v>0</v>
      </c>
      <c r="P3690" s="37">
        <v>0</v>
      </c>
      <c r="Q3690" s="37">
        <v>2.2063374519348099E-2</v>
      </c>
      <c r="R3690" s="37">
        <v>25</v>
      </c>
      <c r="S3690" s="37">
        <v>1.10279369354248</v>
      </c>
      <c r="T3690" s="37">
        <v>1008.78985595703</v>
      </c>
      <c r="U3690" s="37">
        <v>10.6628608703613</v>
      </c>
      <c r="V3690" s="13"/>
      <c r="W3690" s="13"/>
      <c r="X3690" s="13"/>
      <c r="Y3690" s="13"/>
      <c r="Z3690" s="13"/>
      <c r="AA3690" s="13"/>
    </row>
    <row r="3691" spans="1:27" ht="15.75" customHeight="1" x14ac:dyDescent="0.2">
      <c r="A3691" s="13"/>
      <c r="B3691" s="37" t="str">
        <f>"CRS25WT72M21739"</f>
        <v>CRS25WT72M21739</v>
      </c>
      <c r="C3691" s="38">
        <v>45937</v>
      </c>
      <c r="D3691" s="37" t="s">
        <v>1288</v>
      </c>
      <c r="E3691" s="37" t="s">
        <v>62</v>
      </c>
      <c r="F3691" s="37">
        <v>219</v>
      </c>
      <c r="G3691" s="37">
        <v>4</v>
      </c>
      <c r="H3691" s="37">
        <v>219.71072387695301</v>
      </c>
      <c r="I3691" s="37">
        <v>5.3428988456726101</v>
      </c>
      <c r="J3691" s="37">
        <v>49.819576263427699</v>
      </c>
      <c r="K3691" s="37">
        <v>5.2247591018676802</v>
      </c>
      <c r="L3691" s="37">
        <v>42.051841735839801</v>
      </c>
      <c r="M3691" s="37">
        <v>0.82541865110397294</v>
      </c>
      <c r="N3691" s="37">
        <v>10.6889190673828</v>
      </c>
      <c r="O3691" s="37">
        <v>0</v>
      </c>
      <c r="P3691" s="37">
        <v>0</v>
      </c>
      <c r="Q3691" s="37">
        <v>2.38293595612049E-2</v>
      </c>
      <c r="R3691" s="37">
        <v>25</v>
      </c>
      <c r="S3691" s="37">
        <v>1.12686467170715</v>
      </c>
      <c r="T3691" s="37">
        <v>1023.32824707031</v>
      </c>
      <c r="U3691" s="37">
        <v>10.829840660095201</v>
      </c>
      <c r="V3691" s="13"/>
      <c r="W3691" s="13"/>
      <c r="X3691" s="13"/>
      <c r="Y3691" s="13"/>
      <c r="Z3691" s="13"/>
      <c r="AA3691" s="13"/>
    </row>
    <row r="3692" spans="1:27" ht="15.75" customHeight="1" x14ac:dyDescent="0.2">
      <c r="A3692" s="13"/>
      <c r="B3692" s="37" t="str">
        <f>"CRS25WT72M21740"</f>
        <v>CRS25WT72M21740</v>
      </c>
      <c r="C3692" s="38">
        <v>45937</v>
      </c>
      <c r="D3692" s="37" t="s">
        <v>1289</v>
      </c>
      <c r="E3692" s="37" t="s">
        <v>62</v>
      </c>
      <c r="F3692" s="37">
        <v>215</v>
      </c>
      <c r="G3692" s="37">
        <v>4</v>
      </c>
      <c r="H3692" s="37">
        <v>215.79545593261699</v>
      </c>
      <c r="I3692" s="37">
        <v>5.6025943756103498</v>
      </c>
      <c r="J3692" s="37">
        <v>49.782844543457003</v>
      </c>
      <c r="K3692" s="37">
        <v>5.1369323730468697</v>
      </c>
      <c r="L3692" s="37">
        <v>42.008621215820298</v>
      </c>
      <c r="M3692" s="37">
        <v>0.77370142936706499</v>
      </c>
      <c r="N3692" s="37">
        <v>10.498440742492701</v>
      </c>
      <c r="O3692" s="37">
        <v>0</v>
      </c>
      <c r="P3692" s="37">
        <v>0</v>
      </c>
      <c r="Q3692" s="37">
        <v>0.113646447658539</v>
      </c>
      <c r="R3692" s="37">
        <v>25</v>
      </c>
      <c r="S3692" s="37">
        <v>1.13423180580139</v>
      </c>
      <c r="T3692" s="37">
        <v>1018.96990966797</v>
      </c>
      <c r="U3692" s="37">
        <v>10.5057287216187</v>
      </c>
      <c r="V3692" s="13"/>
      <c r="W3692" s="13"/>
      <c r="X3692" s="13"/>
      <c r="Y3692" s="13"/>
      <c r="Z3692" s="13"/>
      <c r="AA3692" s="13"/>
    </row>
    <row r="3693" spans="1:27" ht="15.75" customHeight="1" x14ac:dyDescent="0.2">
      <c r="A3693" s="13"/>
      <c r="B3693" s="37" t="str">
        <f>"CRS25WT72M21741"</f>
        <v>CRS25WT72M21741</v>
      </c>
      <c r="C3693" s="38">
        <v>45937</v>
      </c>
      <c r="D3693" s="37" t="s">
        <v>1290</v>
      </c>
      <c r="E3693" s="37" t="s">
        <v>62</v>
      </c>
      <c r="F3693" s="37">
        <v>218</v>
      </c>
      <c r="G3693" s="37">
        <v>4</v>
      </c>
      <c r="H3693" s="37">
        <v>218.05567932128901</v>
      </c>
      <c r="I3693" s="37">
        <v>5.5682668685913104</v>
      </c>
      <c r="J3693" s="37">
        <v>49.668060302734403</v>
      </c>
      <c r="K3693" s="37">
        <v>5.2317452430725098</v>
      </c>
      <c r="L3693" s="37">
        <v>41.679336547851598</v>
      </c>
      <c r="M3693" s="37">
        <v>0.78844273090362504</v>
      </c>
      <c r="N3693" s="37">
        <v>10.608401298522899</v>
      </c>
      <c r="O3693" s="37">
        <v>0</v>
      </c>
      <c r="P3693" s="37">
        <v>0</v>
      </c>
      <c r="Q3693" s="37">
        <v>9.1987803578376798E-2</v>
      </c>
      <c r="R3693" s="37">
        <v>25</v>
      </c>
      <c r="S3693" s="37">
        <v>1.1429147720336901</v>
      </c>
      <c r="T3693" s="37">
        <v>1003.01531982422</v>
      </c>
      <c r="U3693" s="37">
        <v>10.5601606369019</v>
      </c>
      <c r="V3693" s="13"/>
      <c r="W3693" s="13"/>
      <c r="X3693" s="13"/>
      <c r="Y3693" s="13"/>
      <c r="Z3693" s="13"/>
      <c r="AA3693" s="13"/>
    </row>
    <row r="3694" spans="1:27" ht="15.75" customHeight="1" x14ac:dyDescent="0.2">
      <c r="A3694" s="13"/>
      <c r="B3694" s="37" t="str">
        <f>"CRS25WT72M21742"</f>
        <v>CRS25WT72M21742</v>
      </c>
      <c r="C3694" s="38">
        <v>45937</v>
      </c>
      <c r="D3694" s="37" t="s">
        <v>1291</v>
      </c>
      <c r="E3694" s="37" t="s">
        <v>62</v>
      </c>
      <c r="F3694" s="37">
        <v>220</v>
      </c>
      <c r="G3694" s="37">
        <v>4</v>
      </c>
      <c r="H3694" s="37">
        <v>220.65017700195301</v>
      </c>
      <c r="I3694" s="37">
        <v>5.7056322097778303</v>
      </c>
      <c r="J3694" s="37">
        <v>49.636287689208999</v>
      </c>
      <c r="K3694" s="37">
        <v>5.2885103225707999</v>
      </c>
      <c r="L3694" s="37">
        <v>41.722557067871101</v>
      </c>
      <c r="M3694" s="37">
        <v>0.77911436557769798</v>
      </c>
      <c r="N3694" s="37">
        <v>10.734622955322299</v>
      </c>
      <c r="O3694" s="37">
        <v>0</v>
      </c>
      <c r="P3694" s="37">
        <v>0</v>
      </c>
      <c r="Q3694" s="37">
        <v>0.11190538108348801</v>
      </c>
      <c r="R3694" s="37">
        <v>25</v>
      </c>
      <c r="S3694" s="37">
        <v>1.0422819852828999</v>
      </c>
      <c r="T3694" s="37">
        <v>986.92102050781205</v>
      </c>
      <c r="U3694" s="37">
        <v>9.9425983428955096</v>
      </c>
      <c r="V3694" s="13"/>
      <c r="W3694" s="13"/>
      <c r="X3694" s="13"/>
      <c r="Y3694" s="13"/>
      <c r="Z3694" s="13"/>
      <c r="AA3694" s="13"/>
    </row>
    <row r="3695" spans="1:27" ht="15.75" customHeight="1" x14ac:dyDescent="0.2">
      <c r="A3695" s="13"/>
      <c r="B3695" s="37" t="str">
        <f>"CRS25WT72M21743"</f>
        <v>CRS25WT72M21743</v>
      </c>
      <c r="C3695" s="38">
        <v>45937</v>
      </c>
      <c r="D3695" s="37" t="s">
        <v>1292</v>
      </c>
      <c r="E3695" s="37" t="s">
        <v>62</v>
      </c>
      <c r="F3695" s="37">
        <v>216</v>
      </c>
      <c r="G3695" s="37">
        <v>4</v>
      </c>
      <c r="H3695" s="37">
        <v>216.55419921875</v>
      </c>
      <c r="I3695" s="37">
        <v>5.46775197982788</v>
      </c>
      <c r="J3695" s="37">
        <v>49.623172760009801</v>
      </c>
      <c r="K3695" s="37">
        <v>5.1773138046264604</v>
      </c>
      <c r="L3695" s="37">
        <v>41.827518463134801</v>
      </c>
      <c r="M3695" s="37">
        <v>0.79812932014465299</v>
      </c>
      <c r="N3695" s="37">
        <v>10.5353536605835</v>
      </c>
      <c r="O3695" s="37">
        <v>0</v>
      </c>
      <c r="P3695" s="37">
        <v>0</v>
      </c>
      <c r="Q3695" s="37">
        <v>5.4067458957433701E-2</v>
      </c>
      <c r="R3695" s="37">
        <v>25</v>
      </c>
      <c r="S3695" s="37">
        <v>1.1319942474365201</v>
      </c>
      <c r="T3695" s="37">
        <v>1020.87683105469</v>
      </c>
      <c r="U3695" s="37">
        <v>10.7535495758057</v>
      </c>
      <c r="V3695" s="13"/>
      <c r="W3695" s="13"/>
      <c r="X3695" s="13"/>
      <c r="Y3695" s="13"/>
      <c r="Z3695" s="13"/>
      <c r="AA3695" s="13"/>
    </row>
    <row r="3696" spans="1:27" ht="15.75" customHeight="1" x14ac:dyDescent="0.2">
      <c r="A3696" s="13"/>
      <c r="B3696" s="37" t="str">
        <f>"CRS25WT72M21744"</f>
        <v>CRS25WT72M21744</v>
      </c>
      <c r="C3696" s="38">
        <v>45937</v>
      </c>
      <c r="D3696" s="37" t="s">
        <v>1293</v>
      </c>
      <c r="E3696" s="37" t="s">
        <v>62</v>
      </c>
      <c r="F3696" s="37">
        <v>214</v>
      </c>
      <c r="G3696" s="37">
        <v>4</v>
      </c>
      <c r="H3696" s="37">
        <v>214.81938171386699</v>
      </c>
      <c r="I3696" s="37">
        <v>5.5806193351745597</v>
      </c>
      <c r="J3696" s="37">
        <v>49.712203979492202</v>
      </c>
      <c r="K3696" s="37">
        <v>5.1217269897460902</v>
      </c>
      <c r="L3696" s="37">
        <v>41.942764282226598</v>
      </c>
      <c r="M3696" s="37">
        <v>0.774333477020264</v>
      </c>
      <c r="N3696" s="37">
        <v>10.450955390930201</v>
      </c>
      <c r="O3696" s="37">
        <v>0</v>
      </c>
      <c r="P3696" s="37">
        <v>0</v>
      </c>
      <c r="Q3696" s="37">
        <v>3.22622172534466E-2</v>
      </c>
      <c r="R3696" s="37">
        <v>25</v>
      </c>
      <c r="S3696" s="37">
        <v>1.1090849637985201</v>
      </c>
      <c r="T3696" s="37">
        <v>1013.37585449219</v>
      </c>
      <c r="U3696" s="37">
        <v>10.199744224548301</v>
      </c>
      <c r="V3696" s="13"/>
      <c r="W3696" s="13"/>
      <c r="X3696" s="13"/>
      <c r="Y3696" s="13"/>
      <c r="Z3696" s="13"/>
      <c r="AA3696" s="13"/>
    </row>
    <row r="3697" spans="1:27" ht="15.75" customHeight="1" x14ac:dyDescent="0.2">
      <c r="A3697" s="13"/>
      <c r="B3697" s="37" t="str">
        <f>"CRS25WT72M21745"</f>
        <v>CRS25WT72M21745</v>
      </c>
      <c r="C3697" s="38">
        <v>45937</v>
      </c>
      <c r="D3697" s="37" t="s">
        <v>1294</v>
      </c>
      <c r="E3697" s="37" t="s">
        <v>62</v>
      </c>
      <c r="F3697" s="37">
        <v>214</v>
      </c>
      <c r="G3697" s="37">
        <v>4</v>
      </c>
      <c r="H3697" s="37">
        <v>214.21583557128901</v>
      </c>
      <c r="I3697" s="37">
        <v>5.6114335060119602</v>
      </c>
      <c r="J3697" s="37">
        <v>49.640171051025398</v>
      </c>
      <c r="K3697" s="37">
        <v>5.1188912391662598</v>
      </c>
      <c r="L3697" s="37">
        <v>41.848094940185497</v>
      </c>
      <c r="M3697" s="37">
        <v>0.76903212070465099</v>
      </c>
      <c r="N3697" s="37">
        <v>10.421592712402299</v>
      </c>
      <c r="O3697" s="37">
        <v>0</v>
      </c>
      <c r="P3697" s="37">
        <v>0</v>
      </c>
      <c r="Q3697" s="37">
        <v>8.2455433905124706E-2</v>
      </c>
      <c r="R3697" s="37">
        <v>25</v>
      </c>
      <c r="S3697" s="37">
        <v>1.0990839004516599</v>
      </c>
      <c r="T3697" s="37">
        <v>1013.35693359375</v>
      </c>
      <c r="U3697" s="37">
        <v>10.3180150985718</v>
      </c>
      <c r="V3697" s="13"/>
      <c r="W3697" s="13"/>
      <c r="X3697" s="13"/>
      <c r="Y3697" s="13"/>
      <c r="Z3697" s="13"/>
      <c r="AA3697" s="13"/>
    </row>
    <row r="3698" spans="1:27" ht="15.75" customHeight="1" x14ac:dyDescent="0.2">
      <c r="A3698" s="13"/>
      <c r="B3698" s="37" t="str">
        <f>"CRS25WT72M21746"</f>
        <v>CRS25WT72M21746</v>
      </c>
      <c r="C3698" s="38">
        <v>45937</v>
      </c>
      <c r="D3698" s="37" t="s">
        <v>1295</v>
      </c>
      <c r="E3698" s="37" t="s">
        <v>62</v>
      </c>
      <c r="F3698" s="37">
        <v>223</v>
      </c>
      <c r="G3698" s="37">
        <v>4</v>
      </c>
      <c r="H3698" s="37">
        <v>223.74835205078099</v>
      </c>
      <c r="I3698" s="37">
        <v>5.4202790260314897</v>
      </c>
      <c r="J3698" s="37">
        <v>49.633358001708999</v>
      </c>
      <c r="K3698" s="37">
        <v>5.3493099212646502</v>
      </c>
      <c r="L3698" s="37">
        <v>41.827518463134801</v>
      </c>
      <c r="M3698" s="37">
        <v>0.83169585466384899</v>
      </c>
      <c r="N3698" s="37">
        <v>10.8853492736816</v>
      </c>
      <c r="O3698" s="37">
        <v>0</v>
      </c>
      <c r="P3698" s="37">
        <v>0</v>
      </c>
      <c r="Q3698" s="37">
        <v>3.53968255221844E-2</v>
      </c>
      <c r="R3698" s="37">
        <v>25</v>
      </c>
      <c r="S3698" s="37">
        <v>1.1013084650039699</v>
      </c>
      <c r="T3698" s="37">
        <v>1015.04833984375</v>
      </c>
      <c r="U3698" s="37">
        <v>10.7298431396484</v>
      </c>
      <c r="V3698" s="13"/>
      <c r="W3698" s="13"/>
      <c r="X3698" s="13"/>
      <c r="Y3698" s="13"/>
      <c r="Z3698" s="13"/>
      <c r="AA3698" s="13"/>
    </row>
    <row r="3699" spans="1:27" ht="15.75" customHeight="1" x14ac:dyDescent="0.2">
      <c r="A3699" s="13"/>
      <c r="B3699" s="37" t="str">
        <f>"CRS25WT72M21747"</f>
        <v>CRS25WT72M21747</v>
      </c>
      <c r="C3699" s="38">
        <v>45937</v>
      </c>
      <c r="D3699" s="37" t="s">
        <v>1296</v>
      </c>
      <c r="E3699" s="37" t="s">
        <v>62</v>
      </c>
      <c r="F3699" s="37">
        <v>221</v>
      </c>
      <c r="G3699" s="37">
        <v>4</v>
      </c>
      <c r="H3699" s="37">
        <v>221.04898071289099</v>
      </c>
      <c r="I3699" s="37">
        <v>5.3100132942199698</v>
      </c>
      <c r="J3699" s="37">
        <v>49.6767768859863</v>
      </c>
      <c r="K3699" s="37">
        <v>5.2733573913574201</v>
      </c>
      <c r="L3699" s="37">
        <v>41.9180717468262</v>
      </c>
      <c r="M3699" s="37">
        <v>0.83799129724502597</v>
      </c>
      <c r="N3699" s="37">
        <v>10.754024505615201</v>
      </c>
      <c r="O3699" s="37">
        <v>0</v>
      </c>
      <c r="P3699" s="37">
        <v>0</v>
      </c>
      <c r="Q3699" s="37">
        <v>3.0637400224804899E-2</v>
      </c>
      <c r="R3699" s="37">
        <v>25</v>
      </c>
      <c r="S3699" s="37">
        <v>1.13013756275177</v>
      </c>
      <c r="T3699" s="37">
        <v>1027.31213378906</v>
      </c>
      <c r="U3699" s="37">
        <v>11.2956323623657</v>
      </c>
      <c r="V3699" s="13"/>
      <c r="W3699" s="13"/>
      <c r="X3699" s="13"/>
      <c r="Y3699" s="13"/>
      <c r="Z3699" s="13"/>
      <c r="AA3699" s="13"/>
    </row>
    <row r="3700" spans="1:27" ht="15.75" customHeight="1" x14ac:dyDescent="0.2">
      <c r="A3700" s="13"/>
      <c r="B3700" s="37" t="str">
        <f>"CRS25WT72M21748"</f>
        <v>CRS25WT72M21748</v>
      </c>
      <c r="C3700" s="38">
        <v>45937</v>
      </c>
      <c r="D3700" s="37" t="s">
        <v>1297</v>
      </c>
      <c r="E3700" s="37" t="s">
        <v>62</v>
      </c>
      <c r="F3700" s="37">
        <v>217</v>
      </c>
      <c r="G3700" s="37">
        <v>4</v>
      </c>
      <c r="H3700" s="37">
        <v>217.048904418945</v>
      </c>
      <c r="I3700" s="37">
        <v>5.3342561721801802</v>
      </c>
      <c r="J3700" s="37">
        <v>49.685840606689503</v>
      </c>
      <c r="K3700" s="37">
        <v>5.19553518295288</v>
      </c>
      <c r="L3700" s="37">
        <v>41.776046752929702</v>
      </c>
      <c r="M3700" s="37">
        <v>0.81893813610076904</v>
      </c>
      <c r="N3700" s="37">
        <v>10.5594215393066</v>
      </c>
      <c r="O3700" s="37">
        <v>0</v>
      </c>
      <c r="P3700" s="37">
        <v>0</v>
      </c>
      <c r="Q3700" s="37">
        <v>4.72618825733662E-2</v>
      </c>
      <c r="R3700" s="37">
        <v>25</v>
      </c>
      <c r="S3700" s="37">
        <v>1.11106097698212</v>
      </c>
      <c r="T3700" s="37">
        <v>1007.90509033203</v>
      </c>
      <c r="U3700" s="37">
        <v>10.4541692733765</v>
      </c>
      <c r="V3700" s="13"/>
      <c r="W3700" s="13"/>
      <c r="X3700" s="13"/>
      <c r="Y3700" s="13"/>
      <c r="Z3700" s="13"/>
      <c r="AA3700" s="13"/>
    </row>
    <row r="3701" spans="1:27" ht="15.75" customHeight="1" x14ac:dyDescent="0.2">
      <c r="A3701" s="13"/>
      <c r="B3701" s="37" t="str">
        <f>"CRS25WT72M21749"</f>
        <v>CRS25WT72M21749</v>
      </c>
      <c r="C3701" s="38">
        <v>45937</v>
      </c>
      <c r="D3701" s="37" t="s">
        <v>1298</v>
      </c>
      <c r="E3701" s="37" t="s">
        <v>62</v>
      </c>
      <c r="F3701" s="37">
        <v>213</v>
      </c>
      <c r="G3701" s="37">
        <v>4</v>
      </c>
      <c r="H3701" s="37">
        <v>213.86860656738301</v>
      </c>
      <c r="I3701" s="37">
        <v>5.5763998031616202</v>
      </c>
      <c r="J3701" s="37">
        <v>49.626129150390597</v>
      </c>
      <c r="K3701" s="37">
        <v>5.1444244384765598</v>
      </c>
      <c r="L3701" s="37">
        <v>41.572891235351598</v>
      </c>
      <c r="M3701" s="37">
        <v>0.77282780408859297</v>
      </c>
      <c r="N3701" s="37">
        <v>10.404700279235801</v>
      </c>
      <c r="O3701" s="37">
        <v>0</v>
      </c>
      <c r="P3701" s="37">
        <v>0</v>
      </c>
      <c r="Q3701" s="37">
        <v>6.8891368806362194E-2</v>
      </c>
      <c r="R3701" s="37">
        <v>25</v>
      </c>
      <c r="S3701" s="37">
        <v>1.1393086910247801</v>
      </c>
      <c r="T3701" s="37">
        <v>1008.14038085938</v>
      </c>
      <c r="U3701" s="37">
        <v>10.6494960784912</v>
      </c>
      <c r="V3701" s="13"/>
      <c r="W3701" s="13"/>
      <c r="X3701" s="13"/>
      <c r="Y3701" s="13"/>
      <c r="Z3701" s="13"/>
      <c r="AA3701" s="13"/>
    </row>
    <row r="3702" spans="1:27" ht="15.75" customHeight="1" x14ac:dyDescent="0.2">
      <c r="A3702" s="13"/>
      <c r="B3702" s="37" t="str">
        <f>"CRS25WT72M21750"</f>
        <v>CRS25WT72M21750</v>
      </c>
      <c r="C3702" s="38">
        <v>45937</v>
      </c>
      <c r="D3702" s="37" t="s">
        <v>1299</v>
      </c>
      <c r="E3702" s="37" t="s">
        <v>62</v>
      </c>
      <c r="F3702" s="37">
        <v>225</v>
      </c>
      <c r="G3702" s="37">
        <v>4</v>
      </c>
      <c r="H3702" s="37">
        <v>225.52861022949199</v>
      </c>
      <c r="I3702" s="37">
        <v>5.2913579940795898</v>
      </c>
      <c r="J3702" s="37">
        <v>49.6415405273438</v>
      </c>
      <c r="K3702" s="37">
        <v>5.4373531341552699</v>
      </c>
      <c r="L3702" s="37">
        <v>41.477649688720703</v>
      </c>
      <c r="M3702" s="37">
        <v>0.85859674215316795</v>
      </c>
      <c r="N3702" s="37">
        <v>10.9719591140747</v>
      </c>
      <c r="O3702" s="37">
        <v>0</v>
      </c>
      <c r="P3702" s="37">
        <v>0</v>
      </c>
      <c r="Q3702" s="37">
        <v>2.7817459776997601E-2</v>
      </c>
      <c r="R3702" s="37">
        <v>25</v>
      </c>
      <c r="S3702" s="37">
        <v>1.0816469192504901</v>
      </c>
      <c r="T3702" s="37">
        <v>992.746826171875</v>
      </c>
      <c r="U3702" s="37">
        <v>10.8057813644409</v>
      </c>
      <c r="V3702" s="13"/>
      <c r="W3702" s="13"/>
      <c r="X3702" s="13"/>
      <c r="Y3702" s="13"/>
      <c r="Z3702" s="13"/>
      <c r="AA3702" s="13"/>
    </row>
    <row r="3703" spans="1:27" ht="15.75" customHeight="1" x14ac:dyDescent="0.2">
      <c r="A3703" s="13"/>
      <c r="B3703" s="37" t="str">
        <f>"CRS25WT72M21751"</f>
        <v>CRS25WT72M21751</v>
      </c>
      <c r="C3703" s="38">
        <v>45937</v>
      </c>
      <c r="D3703" s="37" t="s">
        <v>1300</v>
      </c>
      <c r="E3703" s="37" t="s">
        <v>62</v>
      </c>
      <c r="F3703" s="37">
        <v>220</v>
      </c>
      <c r="G3703" s="37">
        <v>4</v>
      </c>
      <c r="H3703" s="37">
        <v>220.13195800781301</v>
      </c>
      <c r="I3703" s="37">
        <v>5.5541934967040998</v>
      </c>
      <c r="J3703" s="37">
        <v>49.6196479797363</v>
      </c>
      <c r="K3703" s="37">
        <v>5.3008403778076199</v>
      </c>
      <c r="L3703" s="37">
        <v>41.527748107910199</v>
      </c>
      <c r="M3703" s="37">
        <v>0.79874545335769698</v>
      </c>
      <c r="N3703" s="37">
        <v>10.7094116210938</v>
      </c>
      <c r="O3703" s="37">
        <v>0</v>
      </c>
      <c r="P3703" s="37">
        <v>0</v>
      </c>
      <c r="Q3703" s="37">
        <v>4.60537560284138E-2</v>
      </c>
      <c r="R3703" s="37">
        <v>25</v>
      </c>
      <c r="S3703" s="37">
        <v>1.13024234771729</v>
      </c>
      <c r="T3703" s="37">
        <v>991.82360839843795</v>
      </c>
      <c r="U3703" s="37">
        <v>10.501417160034199</v>
      </c>
      <c r="V3703" s="13"/>
      <c r="W3703" s="13"/>
      <c r="X3703" s="13"/>
      <c r="Y3703" s="13"/>
      <c r="Z3703" s="13"/>
      <c r="AA3703" s="13"/>
    </row>
    <row r="3704" spans="1:27" ht="15.75" customHeight="1" x14ac:dyDescent="0.2">
      <c r="A3704" s="13"/>
      <c r="B3704" s="37" t="str">
        <f>"CRS25WT72M21752"</f>
        <v>CRS25WT72M21752</v>
      </c>
      <c r="C3704" s="38">
        <v>45937</v>
      </c>
      <c r="D3704" s="37" t="s">
        <v>1301</v>
      </c>
      <c r="E3704" s="37" t="s">
        <v>62</v>
      </c>
      <c r="F3704" s="37">
        <v>216</v>
      </c>
      <c r="G3704" s="37">
        <v>4</v>
      </c>
      <c r="H3704" s="37">
        <v>216.63438415527301</v>
      </c>
      <c r="I3704" s="37">
        <v>5.3779931068420401</v>
      </c>
      <c r="J3704" s="37">
        <v>49.690689086914098</v>
      </c>
      <c r="K3704" s="37">
        <v>5.2105083465576199</v>
      </c>
      <c r="L3704" s="37">
        <v>41.5764350891113</v>
      </c>
      <c r="M3704" s="37">
        <v>0.81064766645431496</v>
      </c>
      <c r="N3704" s="37">
        <v>10.5392551422119</v>
      </c>
      <c r="O3704" s="37">
        <v>0</v>
      </c>
      <c r="P3704" s="37">
        <v>0</v>
      </c>
      <c r="Q3704" s="37">
        <v>2.1925067529082298E-2</v>
      </c>
      <c r="R3704" s="37">
        <v>25</v>
      </c>
      <c r="S3704" s="37">
        <v>1.1726591587066599</v>
      </c>
      <c r="T3704" s="37">
        <v>1015.46740722656</v>
      </c>
      <c r="U3704" s="37">
        <v>11.0001068115234</v>
      </c>
      <c r="V3704" s="13"/>
      <c r="W3704" s="13"/>
      <c r="X3704" s="13"/>
      <c r="Y3704" s="13"/>
      <c r="Z3704" s="13"/>
      <c r="AA3704" s="13"/>
    </row>
    <row r="3705" spans="1:27" ht="15.75" customHeight="1" x14ac:dyDescent="0.2">
      <c r="A3705" s="13"/>
      <c r="B3705" s="37" t="str">
        <f>"CRS25WT72M21753"</f>
        <v>CRS25WT72M21753</v>
      </c>
      <c r="C3705" s="38">
        <v>45937</v>
      </c>
      <c r="D3705" s="37" t="s">
        <v>1302</v>
      </c>
      <c r="E3705" s="37" t="s">
        <v>62</v>
      </c>
      <c r="F3705" s="37">
        <v>215</v>
      </c>
      <c r="G3705" s="37">
        <v>4</v>
      </c>
      <c r="H3705" s="37">
        <v>215.02029418945301</v>
      </c>
      <c r="I3705" s="37">
        <v>5.5828695297241202</v>
      </c>
      <c r="J3705" s="37">
        <v>49.844902038574197</v>
      </c>
      <c r="K3705" s="37">
        <v>5.1668562889099103</v>
      </c>
      <c r="L3705" s="37">
        <v>41.615303039550803</v>
      </c>
      <c r="M3705" s="37">
        <v>0.772682785987854</v>
      </c>
      <c r="N3705" s="37">
        <v>10.460729598999</v>
      </c>
      <c r="O3705" s="37">
        <v>0</v>
      </c>
      <c r="P3705" s="37">
        <v>0</v>
      </c>
      <c r="Q3705" s="37">
        <v>1.2757007963955401E-2</v>
      </c>
      <c r="R3705" s="37">
        <v>25</v>
      </c>
      <c r="S3705" s="37">
        <v>1.0825127363205</v>
      </c>
      <c r="T3705" s="37">
        <v>1005.91613769531</v>
      </c>
      <c r="U3705" s="37">
        <v>10.423058509826699</v>
      </c>
      <c r="V3705" s="13"/>
      <c r="W3705" s="13"/>
      <c r="X3705" s="13"/>
      <c r="Y3705" s="13"/>
      <c r="Z3705" s="13"/>
      <c r="AA3705" s="13"/>
    </row>
    <row r="3706" spans="1:27" ht="15.75" customHeight="1" x14ac:dyDescent="0.2">
      <c r="A3706" s="13"/>
      <c r="B3706" s="37" t="str">
        <f>"CRS25WT72M21754"</f>
        <v>CRS25WT72M21754</v>
      </c>
      <c r="C3706" s="38">
        <v>45937</v>
      </c>
      <c r="D3706" s="37" t="s">
        <v>1303</v>
      </c>
      <c r="E3706" s="37" t="s">
        <v>62</v>
      </c>
      <c r="F3706" s="37">
        <v>217</v>
      </c>
      <c r="G3706" s="37">
        <v>4</v>
      </c>
      <c r="H3706" s="37">
        <v>217.20356750488301</v>
      </c>
      <c r="I3706" s="37">
        <v>5.34751224517822</v>
      </c>
      <c r="J3706" s="37">
        <v>49.677146911621101</v>
      </c>
      <c r="K3706" s="37">
        <v>5.2344622611999503</v>
      </c>
      <c r="L3706" s="37">
        <v>41.494915008544901</v>
      </c>
      <c r="M3706" s="37">
        <v>0.81763321161270097</v>
      </c>
      <c r="N3706" s="37">
        <v>10.5669460296631</v>
      </c>
      <c r="O3706" s="37">
        <v>0</v>
      </c>
      <c r="P3706" s="37">
        <v>0</v>
      </c>
      <c r="Q3706" s="37">
        <v>2.9182204976677902E-2</v>
      </c>
      <c r="R3706" s="37">
        <v>25</v>
      </c>
      <c r="S3706" s="37">
        <v>1.1493272781372099</v>
      </c>
      <c r="T3706" s="37">
        <v>993.77215576171898</v>
      </c>
      <c r="U3706" s="37">
        <v>10.327196121215801</v>
      </c>
      <c r="V3706" s="13"/>
      <c r="W3706" s="13"/>
      <c r="X3706" s="13"/>
      <c r="Y3706" s="13"/>
      <c r="Z3706" s="13"/>
      <c r="AA3706" s="13"/>
    </row>
    <row r="3707" spans="1:27" ht="15.75" customHeight="1" x14ac:dyDescent="0.2">
      <c r="A3707" s="13"/>
      <c r="B3707" s="37" t="str">
        <f>"CRS25WT72M21755"</f>
        <v>CRS25WT72M21755</v>
      </c>
      <c r="C3707" s="38">
        <v>45937</v>
      </c>
      <c r="D3707" s="37" t="s">
        <v>1304</v>
      </c>
      <c r="E3707" s="37" t="s">
        <v>62</v>
      </c>
      <c r="F3707" s="37">
        <v>225</v>
      </c>
      <c r="G3707" s="37">
        <v>4</v>
      </c>
      <c r="H3707" s="37">
        <v>225.11103820800801</v>
      </c>
      <c r="I3707" s="37">
        <v>5.4309940338134801</v>
      </c>
      <c r="J3707" s="37">
        <v>49.7277641296387</v>
      </c>
      <c r="K3707" s="37">
        <v>5.3768987655639604</v>
      </c>
      <c r="L3707" s="37">
        <v>41.866336822509801</v>
      </c>
      <c r="M3707" s="37">
        <v>0.83352482318878196</v>
      </c>
      <c r="N3707" s="37">
        <v>10.9516439437866</v>
      </c>
      <c r="O3707" s="37">
        <v>0</v>
      </c>
      <c r="P3707" s="37">
        <v>0</v>
      </c>
      <c r="Q3707" s="37">
        <v>1.20634911581874E-2</v>
      </c>
      <c r="R3707" s="37">
        <v>25</v>
      </c>
      <c r="S3707" s="37">
        <v>1.06160056591034</v>
      </c>
      <c r="T3707" s="37">
        <v>990.82092285156205</v>
      </c>
      <c r="U3707" s="37">
        <v>10.628794670105</v>
      </c>
      <c r="V3707" s="13"/>
      <c r="W3707" s="13"/>
      <c r="X3707" s="13"/>
      <c r="Y3707" s="13"/>
      <c r="Z3707" s="13"/>
      <c r="AA3707" s="13"/>
    </row>
    <row r="3708" spans="1:27" ht="15.75" customHeight="1" x14ac:dyDescent="0.2">
      <c r="A3708" s="13"/>
      <c r="B3708" s="37" t="str">
        <f>"CRS25WT72M21756"</f>
        <v>CRS25WT72M21756</v>
      </c>
      <c r="C3708" s="38">
        <v>45937</v>
      </c>
      <c r="D3708" s="37" t="s">
        <v>1305</v>
      </c>
      <c r="E3708" s="37" t="s">
        <v>62</v>
      </c>
      <c r="F3708" s="37">
        <v>220</v>
      </c>
      <c r="G3708" s="37">
        <v>4</v>
      </c>
      <c r="H3708" s="37">
        <v>220.98489379882801</v>
      </c>
      <c r="I3708" s="37">
        <v>5.3248128890991202</v>
      </c>
      <c r="J3708" s="37">
        <v>49.740348815917997</v>
      </c>
      <c r="K3708" s="37">
        <v>5.2868838310241699</v>
      </c>
      <c r="L3708" s="37">
        <v>41.798702239990199</v>
      </c>
      <c r="M3708" s="37">
        <v>0.83435219526290905</v>
      </c>
      <c r="N3708" s="37">
        <v>10.750906944274901</v>
      </c>
      <c r="O3708" s="37">
        <v>0</v>
      </c>
      <c r="P3708" s="37">
        <v>0</v>
      </c>
      <c r="Q3708" s="37">
        <v>2.38293595612049E-2</v>
      </c>
      <c r="R3708" s="37">
        <v>25</v>
      </c>
      <c r="S3708" s="37">
        <v>1.1556795835495</v>
      </c>
      <c r="T3708" s="37">
        <v>1011.32836914062</v>
      </c>
      <c r="U3708" s="37">
        <v>10.7224464416504</v>
      </c>
      <c r="V3708" s="13"/>
      <c r="W3708" s="13"/>
      <c r="X3708" s="13"/>
      <c r="Y3708" s="13"/>
      <c r="Z3708" s="13"/>
      <c r="AA3708" s="13"/>
    </row>
    <row r="3709" spans="1:27" ht="15.75" customHeight="1" x14ac:dyDescent="0.2">
      <c r="A3709" s="13"/>
      <c r="B3709" s="37" t="str">
        <f>"CRS25WT72M21757"</f>
        <v>CRS25WT72M21757</v>
      </c>
      <c r="C3709" s="38">
        <v>45937</v>
      </c>
      <c r="D3709" s="37" t="s">
        <v>1306</v>
      </c>
      <c r="E3709" s="37" t="s">
        <v>62</v>
      </c>
      <c r="F3709" s="37">
        <v>215</v>
      </c>
      <c r="G3709" s="37">
        <v>4</v>
      </c>
      <c r="H3709" s="37">
        <v>215.05961608886699</v>
      </c>
      <c r="I3709" s="37">
        <v>5.3798151016235396</v>
      </c>
      <c r="J3709" s="37">
        <v>49.670722961425803</v>
      </c>
      <c r="K3709" s="37">
        <v>5.1496872901916504</v>
      </c>
      <c r="L3709" s="37">
        <v>41.761684417724602</v>
      </c>
      <c r="M3709" s="37">
        <v>0.80480569601059004</v>
      </c>
      <c r="N3709" s="37">
        <v>10.462642669677701</v>
      </c>
      <c r="O3709" s="37">
        <v>0</v>
      </c>
      <c r="P3709" s="37">
        <v>0</v>
      </c>
      <c r="Q3709" s="37">
        <v>7.0589058101177202E-2</v>
      </c>
      <c r="R3709" s="37">
        <v>25</v>
      </c>
      <c r="S3709" s="37">
        <v>1.1055152416229199</v>
      </c>
      <c r="T3709" s="37">
        <v>1006.76733398438</v>
      </c>
      <c r="U3709" s="37">
        <v>10.5151109695435</v>
      </c>
      <c r="V3709" s="13"/>
      <c r="W3709" s="13"/>
      <c r="X3709" s="13"/>
      <c r="Y3709" s="13"/>
      <c r="Z3709" s="13"/>
      <c r="AA3709" s="13"/>
    </row>
    <row r="3710" spans="1:27" ht="15.75" customHeight="1" x14ac:dyDescent="0.2">
      <c r="A3710" s="13"/>
      <c r="B3710" s="37" t="str">
        <f>"CRS25WT72M21758"</f>
        <v>CRS25WT72M21758</v>
      </c>
      <c r="C3710" s="38">
        <v>45937</v>
      </c>
      <c r="D3710" s="37" t="s">
        <v>1307</v>
      </c>
      <c r="E3710" s="37" t="s">
        <v>62</v>
      </c>
      <c r="F3710" s="37">
        <v>221</v>
      </c>
      <c r="G3710" s="37">
        <v>4</v>
      </c>
      <c r="H3710" s="37">
        <v>221.62028503418</v>
      </c>
      <c r="I3710" s="37">
        <v>5.05892133712769</v>
      </c>
      <c r="J3710" s="37">
        <v>49.513763427734403</v>
      </c>
      <c r="K3710" s="37">
        <v>5.32200050354004</v>
      </c>
      <c r="L3710" s="37">
        <v>41.642292022705099</v>
      </c>
      <c r="M3710" s="37">
        <v>0.88476032018661499</v>
      </c>
      <c r="N3710" s="37">
        <v>10.781818389892599</v>
      </c>
      <c r="O3710" s="37">
        <v>0</v>
      </c>
      <c r="P3710" s="37">
        <v>0</v>
      </c>
      <c r="Q3710" s="37">
        <v>4.5357298105955103E-2</v>
      </c>
      <c r="R3710" s="37">
        <v>25</v>
      </c>
      <c r="S3710" s="37">
        <v>1.1283360719680799</v>
      </c>
      <c r="T3710" s="37">
        <v>1023.45288085938</v>
      </c>
      <c r="U3710" s="37">
        <v>11.2278099060059</v>
      </c>
      <c r="V3710" s="13"/>
      <c r="W3710" s="13"/>
      <c r="X3710" s="13"/>
      <c r="Y3710" s="13"/>
      <c r="Z3710" s="13"/>
      <c r="AA3710" s="13"/>
    </row>
    <row r="3711" spans="1:27" ht="15.75" customHeight="1" x14ac:dyDescent="0.2">
      <c r="A3711" s="13"/>
      <c r="B3711" s="37" t="str">
        <f>"CRS25WT72M21759"</f>
        <v>CRS25WT72M21759</v>
      </c>
      <c r="C3711" s="38">
        <v>45937</v>
      </c>
      <c r="D3711" s="37" t="s">
        <v>1308</v>
      </c>
      <c r="E3711" s="37" t="s">
        <v>62</v>
      </c>
      <c r="F3711" s="37">
        <v>214</v>
      </c>
      <c r="G3711" s="37">
        <v>4</v>
      </c>
      <c r="H3711" s="37">
        <v>214.46885681152301</v>
      </c>
      <c r="I3711" s="37">
        <v>5.7465357780456499</v>
      </c>
      <c r="J3711" s="37">
        <v>49.694801330566399</v>
      </c>
      <c r="K3711" s="37">
        <v>5.1494584083557102</v>
      </c>
      <c r="L3711" s="37">
        <v>41.648818969726598</v>
      </c>
      <c r="M3711" s="37">
        <v>0.7510125041008</v>
      </c>
      <c r="N3711" s="37">
        <v>10.433901786804199</v>
      </c>
      <c r="O3711" s="37">
        <v>0</v>
      </c>
      <c r="P3711" s="37">
        <v>0</v>
      </c>
      <c r="Q3711" s="37">
        <v>2.2698411718010899E-2</v>
      </c>
      <c r="R3711" s="37">
        <v>25</v>
      </c>
      <c r="S3711" s="37">
        <v>1.13887131214142</v>
      </c>
      <c r="T3711" s="37">
        <v>990.20849609375</v>
      </c>
      <c r="U3711" s="37">
        <v>9.5256681442260707</v>
      </c>
      <c r="V3711" s="13"/>
      <c r="W3711" s="13"/>
      <c r="X3711" s="13"/>
      <c r="Y3711" s="13"/>
      <c r="Z3711" s="13"/>
      <c r="AA3711" s="13"/>
    </row>
    <row r="3712" spans="1:27" ht="15.75" customHeight="1" x14ac:dyDescent="0.2">
      <c r="A3712" s="13"/>
      <c r="B3712" s="37" t="str">
        <f>"CRS25WT72M21760"</f>
        <v>CRS25WT72M21760</v>
      </c>
      <c r="C3712" s="38">
        <v>45937</v>
      </c>
      <c r="D3712" s="37" t="s">
        <v>1309</v>
      </c>
      <c r="E3712" s="37" t="s">
        <v>62</v>
      </c>
      <c r="F3712" s="37">
        <v>223</v>
      </c>
      <c r="G3712" s="37">
        <v>4</v>
      </c>
      <c r="H3712" s="37">
        <v>223.311935424805</v>
      </c>
      <c r="I3712" s="37">
        <v>5.1944026947021502</v>
      </c>
      <c r="J3712" s="37">
        <v>49.449962615966797</v>
      </c>
      <c r="K3712" s="37">
        <v>5.3852458000183097</v>
      </c>
      <c r="L3712" s="37">
        <v>41.467357635497997</v>
      </c>
      <c r="M3712" s="37">
        <v>0.86938142776489302</v>
      </c>
      <c r="N3712" s="37">
        <v>10.864117622375501</v>
      </c>
      <c r="O3712" s="37">
        <v>0</v>
      </c>
      <c r="P3712" s="37">
        <v>0</v>
      </c>
      <c r="Q3712" s="37">
        <v>2.8253966942429501E-2</v>
      </c>
      <c r="R3712" s="37">
        <v>25</v>
      </c>
      <c r="S3712" s="37">
        <v>1.1334856748580899</v>
      </c>
      <c r="T3712" s="37">
        <v>1013.99237060547</v>
      </c>
      <c r="U3712" s="37">
        <v>11.140623092651399</v>
      </c>
      <c r="V3712" s="13"/>
      <c r="W3712" s="13"/>
      <c r="X3712" s="13"/>
      <c r="Y3712" s="13"/>
      <c r="Z3712" s="13"/>
      <c r="AA3712" s="13"/>
    </row>
    <row r="3713" spans="1:27" ht="15.75" customHeight="1" x14ac:dyDescent="0.2">
      <c r="A3713" s="13"/>
      <c r="B3713" s="37" t="str">
        <f>"CRS25WT72M21761"</f>
        <v>CRS25WT72M21761</v>
      </c>
      <c r="C3713" s="38">
        <v>45937</v>
      </c>
      <c r="D3713" s="37" t="s">
        <v>1310</v>
      </c>
      <c r="E3713" s="37" t="s">
        <v>62</v>
      </c>
      <c r="F3713" s="37">
        <v>218</v>
      </c>
      <c r="G3713" s="37">
        <v>4</v>
      </c>
      <c r="H3713" s="37">
        <v>218.15934753418</v>
      </c>
      <c r="I3713" s="37">
        <v>5.6037850379943803</v>
      </c>
      <c r="J3713" s="37">
        <v>49.255954742431598</v>
      </c>
      <c r="K3713" s="37">
        <v>5.2543783187866202</v>
      </c>
      <c r="L3713" s="37">
        <v>41.519538879394503</v>
      </c>
      <c r="M3713" s="37">
        <v>0.79037576913833596</v>
      </c>
      <c r="N3713" s="37">
        <v>10.6134443283081</v>
      </c>
      <c r="O3713" s="37">
        <v>0</v>
      </c>
      <c r="P3713" s="37">
        <v>0</v>
      </c>
      <c r="Q3713" s="37">
        <v>8.4284991025924696E-2</v>
      </c>
      <c r="R3713" s="37">
        <v>25</v>
      </c>
      <c r="S3713" s="37">
        <v>1.06445920467377</v>
      </c>
      <c r="T3713" s="37">
        <v>993.36590576171898</v>
      </c>
      <c r="U3713" s="37">
        <v>10.3636627197266</v>
      </c>
      <c r="V3713" s="13"/>
      <c r="W3713" s="13"/>
      <c r="X3713" s="13"/>
      <c r="Y3713" s="13"/>
      <c r="Z3713" s="13"/>
      <c r="AA3713" s="13"/>
    </row>
    <row r="3714" spans="1:27" ht="15.75" customHeight="1" x14ac:dyDescent="0.2">
      <c r="A3714" s="13"/>
      <c r="B3714" s="37" t="str">
        <f>"CRS25WT72M21762"</f>
        <v>CRS25WT72M21762</v>
      </c>
      <c r="C3714" s="38">
        <v>45937</v>
      </c>
      <c r="D3714" s="37" t="s">
        <v>1311</v>
      </c>
      <c r="E3714" s="37" t="s">
        <v>62</v>
      </c>
      <c r="F3714" s="37">
        <v>223</v>
      </c>
      <c r="G3714" s="37">
        <v>4</v>
      </c>
      <c r="H3714" s="37">
        <v>223.55845642089801</v>
      </c>
      <c r="I3714" s="37">
        <v>5.6504788398742702</v>
      </c>
      <c r="J3714" s="37">
        <v>49.768775939941399</v>
      </c>
      <c r="K3714" s="37">
        <v>5.3310232162475604</v>
      </c>
      <c r="L3714" s="37">
        <v>41.935371398925803</v>
      </c>
      <c r="M3714" s="37">
        <v>0.79496663808822599</v>
      </c>
      <c r="N3714" s="37">
        <v>10.876111030578601</v>
      </c>
      <c r="O3714" s="37">
        <v>0</v>
      </c>
      <c r="P3714" s="37">
        <v>0</v>
      </c>
      <c r="Q3714" s="37">
        <v>2.2935073822736698E-2</v>
      </c>
      <c r="R3714" s="37">
        <v>25</v>
      </c>
      <c r="S3714" s="37">
        <v>0.97728633880615201</v>
      </c>
      <c r="T3714" s="37">
        <v>999.98687744140602</v>
      </c>
      <c r="U3714" s="37">
        <v>10.6682901382446</v>
      </c>
      <c r="V3714" s="13"/>
      <c r="W3714" s="13"/>
      <c r="X3714" s="13"/>
      <c r="Y3714" s="13"/>
      <c r="Z3714" s="13"/>
      <c r="AA3714" s="13"/>
    </row>
    <row r="3715" spans="1:27" ht="15.75" customHeight="1" x14ac:dyDescent="0.2">
      <c r="A3715" s="13"/>
      <c r="B3715" s="37" t="str">
        <f>"CRS25WT72M21763"</f>
        <v>CRS25WT72M21763</v>
      </c>
      <c r="C3715" s="38">
        <v>45937</v>
      </c>
      <c r="D3715" s="37" t="s">
        <v>1312</v>
      </c>
      <c r="E3715" s="37" t="s">
        <v>62</v>
      </c>
      <c r="F3715" s="37">
        <v>222</v>
      </c>
      <c r="G3715" s="37">
        <v>4</v>
      </c>
      <c r="H3715" s="37">
        <v>222.12043762207</v>
      </c>
      <c r="I3715" s="37">
        <v>5.7661986351013201</v>
      </c>
      <c r="J3715" s="37">
        <v>49.8585205078125</v>
      </c>
      <c r="K3715" s="37">
        <v>5.2801985740661603</v>
      </c>
      <c r="L3715" s="37">
        <v>42.066684722900398</v>
      </c>
      <c r="M3715" s="37">
        <v>0.77260857820510898</v>
      </c>
      <c r="N3715" s="37">
        <v>10.8061513900757</v>
      </c>
      <c r="O3715" s="37">
        <v>0</v>
      </c>
      <c r="P3715" s="37">
        <v>0</v>
      </c>
      <c r="Q3715" s="37">
        <v>2.2864270955324201E-2</v>
      </c>
      <c r="R3715" s="37">
        <v>25</v>
      </c>
      <c r="S3715" s="37">
        <v>1.0073219537735001</v>
      </c>
      <c r="T3715" s="37">
        <v>1011.19940185547</v>
      </c>
      <c r="U3715" s="37">
        <v>10.3215599060059</v>
      </c>
      <c r="V3715" s="13"/>
      <c r="W3715" s="13"/>
      <c r="X3715" s="13"/>
      <c r="Y3715" s="13"/>
      <c r="Z3715" s="13"/>
      <c r="AA3715" s="13"/>
    </row>
    <row r="3716" spans="1:27" ht="15.75" customHeight="1" x14ac:dyDescent="0.2">
      <c r="A3716" s="13"/>
      <c r="B3716" s="37" t="str">
        <f>"CRS25WT72M21764"</f>
        <v>CRS25WT72M21764</v>
      </c>
      <c r="C3716" s="38">
        <v>45937</v>
      </c>
      <c r="D3716" s="37" t="s">
        <v>1313</v>
      </c>
      <c r="E3716" s="37" t="s">
        <v>62</v>
      </c>
      <c r="F3716" s="37">
        <v>217</v>
      </c>
      <c r="G3716" s="37">
        <v>4</v>
      </c>
      <c r="H3716" s="37">
        <v>217.91831970214801</v>
      </c>
      <c r="I3716" s="37">
        <v>5.56949806213379</v>
      </c>
      <c r="J3716" s="37">
        <v>49.741371154785199</v>
      </c>
      <c r="K3716" s="37">
        <v>5.1894998550415004</v>
      </c>
      <c r="L3716" s="37">
        <v>41.992160797119098</v>
      </c>
      <c r="M3716" s="37">
        <v>0.78661084175109897</v>
      </c>
      <c r="N3716" s="37">
        <v>10.601717948913601</v>
      </c>
      <c r="O3716" s="37">
        <v>0</v>
      </c>
      <c r="P3716" s="37">
        <v>0</v>
      </c>
      <c r="Q3716" s="37">
        <v>4.7854661941528299E-2</v>
      </c>
      <c r="R3716" s="37">
        <v>25</v>
      </c>
      <c r="S3716" s="37">
        <v>1.08980476856232</v>
      </c>
      <c r="T3716" s="37">
        <v>997.067138671875</v>
      </c>
      <c r="U3716" s="37">
        <v>9.5230684280395508</v>
      </c>
      <c r="V3716" s="13"/>
      <c r="W3716" s="13"/>
      <c r="X3716" s="13"/>
      <c r="Y3716" s="13"/>
      <c r="Z3716" s="13"/>
      <c r="AA3716" s="13"/>
    </row>
    <row r="3717" spans="1:27" ht="15.75" customHeight="1" x14ac:dyDescent="0.2">
      <c r="A3717" s="13"/>
      <c r="B3717" s="37" t="str">
        <f>"CRS25WT72M21765"</f>
        <v>CRS25WT72M21765</v>
      </c>
      <c r="C3717" s="38">
        <v>45937</v>
      </c>
      <c r="D3717" s="37" t="s">
        <v>1314</v>
      </c>
      <c r="E3717" s="37" t="s">
        <v>62</v>
      </c>
      <c r="F3717" s="37">
        <v>222</v>
      </c>
      <c r="G3717" s="37">
        <v>4</v>
      </c>
      <c r="H3717" s="37">
        <v>222.090896606445</v>
      </c>
      <c r="I3717" s="37">
        <v>5.41833448410034</v>
      </c>
      <c r="J3717" s="37">
        <v>49.520702362060497</v>
      </c>
      <c r="K3717" s="37">
        <v>5.2873110771179199</v>
      </c>
      <c r="L3717" s="37">
        <v>42.004508972167997</v>
      </c>
      <c r="M3717" s="37">
        <v>0.82770991325378396</v>
      </c>
      <c r="N3717" s="37">
        <v>10.8047142028809</v>
      </c>
      <c r="O3717" s="37">
        <v>0</v>
      </c>
      <c r="P3717" s="37">
        <v>0</v>
      </c>
      <c r="Q3717" s="37">
        <v>3.5555787384509999E-2</v>
      </c>
      <c r="R3717" s="37">
        <v>25</v>
      </c>
      <c r="S3717" s="37">
        <v>1.06170094013214</v>
      </c>
      <c r="T3717" s="37">
        <v>1021.82928466797</v>
      </c>
      <c r="U3717" s="37">
        <v>11.0456638336182</v>
      </c>
      <c r="V3717" s="13"/>
      <c r="W3717" s="13"/>
      <c r="X3717" s="13"/>
      <c r="Y3717" s="13"/>
      <c r="Z3717" s="13"/>
      <c r="AA3717" s="13"/>
    </row>
    <row r="3718" spans="1:27" ht="15.75" customHeight="1" x14ac:dyDescent="0.2">
      <c r="A3718" s="13"/>
      <c r="B3718" s="37" t="str">
        <f>"CRS25WT72M21766"</f>
        <v>CRS25WT72M21766</v>
      </c>
      <c r="C3718" s="38">
        <v>45937</v>
      </c>
      <c r="D3718" s="37" t="s">
        <v>1315</v>
      </c>
      <c r="E3718" s="37" t="s">
        <v>62</v>
      </c>
      <c r="F3718" s="37">
        <v>226</v>
      </c>
      <c r="G3718" s="37">
        <v>4</v>
      </c>
      <c r="H3718" s="37">
        <v>226.62059020996099</v>
      </c>
      <c r="I3718" s="37">
        <v>5.3006820678710902</v>
      </c>
      <c r="J3718" s="37">
        <v>49.3962211608887</v>
      </c>
      <c r="K3718" s="37">
        <v>5.4169125556945801</v>
      </c>
      <c r="L3718" s="37">
        <v>41.835746765136697</v>
      </c>
      <c r="M3718" s="37">
        <v>0.86551356315612804</v>
      </c>
      <c r="N3718" s="37">
        <v>11.025083541870099</v>
      </c>
      <c r="O3718" s="37">
        <v>0</v>
      </c>
      <c r="P3718" s="37">
        <v>0</v>
      </c>
      <c r="Q3718" s="37">
        <v>2.4444462731480598E-2</v>
      </c>
      <c r="R3718" s="37">
        <v>25</v>
      </c>
      <c r="S3718" s="37">
        <v>1.0363783836364699</v>
      </c>
      <c r="T3718" s="37">
        <v>1022.61328125</v>
      </c>
      <c r="U3718" s="37">
        <v>11.295620918273899</v>
      </c>
      <c r="V3718" s="13"/>
      <c r="W3718" s="13"/>
      <c r="X3718" s="13"/>
      <c r="Y3718" s="13"/>
      <c r="Z3718" s="13"/>
      <c r="AA3718" s="13"/>
    </row>
    <row r="3719" spans="1:27" ht="15.75" customHeight="1" x14ac:dyDescent="0.2">
      <c r="A3719" s="13"/>
      <c r="B3719" s="37" t="str">
        <f>"CRS25WT72M21767"</f>
        <v>CRS25WT72M21767</v>
      </c>
      <c r="C3719" s="38">
        <v>45937</v>
      </c>
      <c r="D3719" s="37" t="s">
        <v>1316</v>
      </c>
      <c r="E3719" s="37" t="s">
        <v>62</v>
      </c>
      <c r="F3719" s="37">
        <v>219</v>
      </c>
      <c r="G3719" s="37">
        <v>4</v>
      </c>
      <c r="H3719" s="37">
        <v>219.27951049804699</v>
      </c>
      <c r="I3719" s="37">
        <v>5.7494974136352504</v>
      </c>
      <c r="J3719" s="37">
        <v>49.520381927490199</v>
      </c>
      <c r="K3719" s="37">
        <v>5.2430958747863796</v>
      </c>
      <c r="L3719" s="37">
        <v>41.8225288391113</v>
      </c>
      <c r="M3719" s="37">
        <v>0.77016574144363403</v>
      </c>
      <c r="N3719" s="37">
        <v>10.667940139770501</v>
      </c>
      <c r="O3719" s="37">
        <v>0</v>
      </c>
      <c r="P3719" s="37">
        <v>0</v>
      </c>
      <c r="Q3719" s="37">
        <v>1.2063490226864799E-2</v>
      </c>
      <c r="R3719" s="37">
        <v>25</v>
      </c>
      <c r="S3719" s="37">
        <v>0.92775297164917003</v>
      </c>
      <c r="T3719" s="37">
        <v>1016.76721191406</v>
      </c>
      <c r="U3719" s="37">
        <v>10.4824781417847</v>
      </c>
      <c r="V3719" s="13"/>
      <c r="W3719" s="13"/>
      <c r="X3719" s="13"/>
      <c r="Y3719" s="13"/>
      <c r="Z3719" s="13"/>
      <c r="AA3719" s="13"/>
    </row>
    <row r="3720" spans="1:27" ht="15.75" customHeight="1" x14ac:dyDescent="0.2">
      <c r="A3720" s="13"/>
      <c r="B3720" s="37" t="str">
        <f>"CRS25WT72M21768"</f>
        <v>CRS25WT72M21768</v>
      </c>
      <c r="C3720" s="38">
        <v>45937</v>
      </c>
      <c r="D3720" s="37" t="s">
        <v>1317</v>
      </c>
      <c r="E3720" s="37" t="s">
        <v>62</v>
      </c>
      <c r="F3720" s="37">
        <v>221</v>
      </c>
      <c r="G3720" s="37">
        <v>4</v>
      </c>
      <c r="H3720" s="37">
        <v>221.17160034179699</v>
      </c>
      <c r="I3720" s="37">
        <v>5.24629783630371</v>
      </c>
      <c r="J3720" s="37">
        <v>49.685916900634801</v>
      </c>
      <c r="K3720" s="37">
        <v>5.2760238647460902</v>
      </c>
      <c r="L3720" s="37">
        <v>41.920127868652301</v>
      </c>
      <c r="M3720" s="37">
        <v>0.84848290681839</v>
      </c>
      <c r="N3720" s="37">
        <v>10.7599906921387</v>
      </c>
      <c r="O3720" s="37">
        <v>0</v>
      </c>
      <c r="P3720" s="37">
        <v>0</v>
      </c>
      <c r="Q3720" s="37">
        <v>2.72817388176918E-2</v>
      </c>
      <c r="R3720" s="37">
        <v>25</v>
      </c>
      <c r="S3720" s="37">
        <v>0.97694957256317105</v>
      </c>
      <c r="T3720" s="37">
        <v>1006.52734375</v>
      </c>
      <c r="U3720" s="37">
        <v>10.6279497146606</v>
      </c>
      <c r="V3720" s="13"/>
      <c r="W3720" s="13"/>
      <c r="X3720" s="13"/>
      <c r="Y3720" s="13"/>
      <c r="Z3720" s="13"/>
      <c r="AA3720" s="13"/>
    </row>
    <row r="3721" spans="1:27" ht="15.75" customHeight="1" x14ac:dyDescent="0.2">
      <c r="A3721" s="13"/>
      <c r="B3721" s="37" t="str">
        <f>"CRS25WT72M21769"</f>
        <v>CRS25WT72M21769</v>
      </c>
      <c r="C3721" s="38">
        <v>45937</v>
      </c>
      <c r="D3721" s="37" t="s">
        <v>1318</v>
      </c>
      <c r="E3721" s="37" t="s">
        <v>62</v>
      </c>
      <c r="F3721" s="37">
        <v>219</v>
      </c>
      <c r="G3721" s="37">
        <v>4</v>
      </c>
      <c r="H3721" s="37">
        <v>219.377685546875</v>
      </c>
      <c r="I3721" s="37">
        <v>5.1958050727844203</v>
      </c>
      <c r="J3721" s="37">
        <v>49.595428466796903</v>
      </c>
      <c r="K3721" s="37">
        <v>5.2424960136413601</v>
      </c>
      <c r="L3721" s="37">
        <v>41.846038818359403</v>
      </c>
      <c r="M3721" s="37">
        <v>0.85133004188537598</v>
      </c>
      <c r="N3721" s="37">
        <v>10.672716140747101</v>
      </c>
      <c r="O3721" s="37">
        <v>0</v>
      </c>
      <c r="P3721" s="37">
        <v>0</v>
      </c>
      <c r="Q3721" s="37">
        <v>2.3015871644020101E-2</v>
      </c>
      <c r="R3721" s="37">
        <v>25</v>
      </c>
      <c r="S3721" s="37">
        <v>1.10831987857819</v>
      </c>
      <c r="T3721" s="37">
        <v>1016.61010742187</v>
      </c>
      <c r="U3721" s="37">
        <v>10.897042274475099</v>
      </c>
      <c r="V3721" s="13"/>
      <c r="W3721" s="13"/>
      <c r="X3721" s="13"/>
      <c r="Y3721" s="13"/>
      <c r="Z3721" s="13"/>
      <c r="AA3721" s="13"/>
    </row>
    <row r="3722" spans="1:27" ht="15.75" customHeight="1" x14ac:dyDescent="0.2">
      <c r="A3722" s="13"/>
      <c r="B3722" s="37" t="str">
        <f>"CRS25WT72M21770"</f>
        <v>CRS25WT72M21770</v>
      </c>
      <c r="C3722" s="38">
        <v>45937</v>
      </c>
      <c r="D3722" s="37" t="s">
        <v>1319</v>
      </c>
      <c r="E3722" s="37" t="s">
        <v>62</v>
      </c>
      <c r="F3722" s="37">
        <v>219</v>
      </c>
      <c r="G3722" s="37">
        <v>4</v>
      </c>
      <c r="H3722" s="37">
        <v>219.55282592773401</v>
      </c>
      <c r="I3722" s="37">
        <v>5.1614794731140101</v>
      </c>
      <c r="J3722" s="37">
        <v>49.590187072753899</v>
      </c>
      <c r="K3722" s="37">
        <v>5.24410200119019</v>
      </c>
      <c r="L3722" s="37">
        <v>41.866619110107401</v>
      </c>
      <c r="M3722" s="37">
        <v>0.85776650905609098</v>
      </c>
      <c r="N3722" s="37">
        <v>10.681237220764199</v>
      </c>
      <c r="O3722" s="37">
        <v>0</v>
      </c>
      <c r="P3722" s="37">
        <v>0</v>
      </c>
      <c r="Q3722" s="37">
        <v>2.6507936418056498E-2</v>
      </c>
      <c r="R3722" s="37">
        <v>25</v>
      </c>
      <c r="S3722" s="37">
        <v>1.11757671833038</v>
      </c>
      <c r="T3722" s="37">
        <v>1026.04077148438</v>
      </c>
      <c r="U3722" s="37">
        <v>11.108557701110801</v>
      </c>
      <c r="V3722" s="13"/>
      <c r="W3722" s="13"/>
      <c r="X3722" s="13"/>
      <c r="Y3722" s="13"/>
      <c r="Z3722" s="13"/>
      <c r="AA3722" s="13"/>
    </row>
    <row r="3723" spans="1:27" ht="15.75" customHeight="1" x14ac:dyDescent="0.2">
      <c r="A3723" s="13"/>
      <c r="B3723" s="37" t="str">
        <f>"CRS25WT72M21771"</f>
        <v>CRS25WT72M21771</v>
      </c>
      <c r="C3723" s="38">
        <v>45937</v>
      </c>
      <c r="D3723" s="37" t="s">
        <v>1320</v>
      </c>
      <c r="E3723" s="37" t="s">
        <v>62</v>
      </c>
      <c r="F3723" s="37">
        <v>219</v>
      </c>
      <c r="G3723" s="37">
        <v>4</v>
      </c>
      <c r="H3723" s="37">
        <v>219.27803039550801</v>
      </c>
      <c r="I3723" s="37">
        <v>5.3043904304504403</v>
      </c>
      <c r="J3723" s="37">
        <v>49.652053833007798</v>
      </c>
      <c r="K3723" s="37">
        <v>5.2408876419067401</v>
      </c>
      <c r="L3723" s="37">
        <v>41.839866638183601</v>
      </c>
      <c r="M3723" s="37">
        <v>0.83257317543029796</v>
      </c>
      <c r="N3723" s="37">
        <v>10.6678686141968</v>
      </c>
      <c r="O3723" s="37">
        <v>0</v>
      </c>
      <c r="P3723" s="37">
        <v>0</v>
      </c>
      <c r="Q3723" s="37">
        <v>2.6487514376640299E-2</v>
      </c>
      <c r="R3723" s="37">
        <v>25</v>
      </c>
      <c r="S3723" s="37">
        <v>1.14411985874176</v>
      </c>
      <c r="T3723" s="37">
        <v>1029.78503417969</v>
      </c>
      <c r="U3723" s="37">
        <v>11.1837606430054</v>
      </c>
      <c r="V3723" s="13"/>
      <c r="W3723" s="13"/>
      <c r="X3723" s="13"/>
      <c r="Y3723" s="13"/>
      <c r="Z3723" s="13"/>
      <c r="AA3723" s="13"/>
    </row>
    <row r="3724" spans="1:27" ht="15.75" customHeight="1" x14ac:dyDescent="0.2">
      <c r="A3724" s="13"/>
      <c r="B3724" s="37" t="str">
        <f>"CRS25WT72M21772"</f>
        <v>CRS25WT72M21772</v>
      </c>
      <c r="C3724" s="38">
        <v>45937</v>
      </c>
      <c r="D3724" s="37" t="s">
        <v>1321</v>
      </c>
      <c r="E3724" s="37" t="s">
        <v>62</v>
      </c>
      <c r="F3724" s="37">
        <v>227</v>
      </c>
      <c r="G3724" s="37">
        <v>4</v>
      </c>
      <c r="H3724" s="37">
        <v>227.701583862305</v>
      </c>
      <c r="I3724" s="37">
        <v>5.34049320220947</v>
      </c>
      <c r="J3724" s="37">
        <v>49.650314331054702</v>
      </c>
      <c r="K3724" s="37">
        <v>5.4142522811889702</v>
      </c>
      <c r="L3724" s="37">
        <v>42.055957794189503</v>
      </c>
      <c r="M3724" s="37">
        <v>0.85874193906784102</v>
      </c>
      <c r="N3724" s="37">
        <v>11.077673912048301</v>
      </c>
      <c r="O3724" s="37">
        <v>0</v>
      </c>
      <c r="P3724" s="37">
        <v>0</v>
      </c>
      <c r="Q3724" s="37">
        <v>4.28621806204319E-2</v>
      </c>
      <c r="R3724" s="37">
        <v>25</v>
      </c>
      <c r="S3724" s="37">
        <v>1.06181299686432</v>
      </c>
      <c r="T3724" s="37">
        <v>1010.12524414062</v>
      </c>
      <c r="U3724" s="37">
        <v>11.067702293396</v>
      </c>
      <c r="V3724" s="13"/>
      <c r="W3724" s="13"/>
      <c r="X3724" s="13"/>
      <c r="Y3724" s="13"/>
      <c r="Z3724" s="13"/>
      <c r="AA3724" s="13"/>
    </row>
    <row r="3725" spans="1:27" ht="15.75" customHeight="1" x14ac:dyDescent="0.2">
      <c r="A3725" s="13"/>
      <c r="B3725" s="37" t="str">
        <f>"CRS25WT72M21773"</f>
        <v>CRS25WT72M21773</v>
      </c>
      <c r="C3725" s="38">
        <v>45937</v>
      </c>
      <c r="D3725" s="37" t="s">
        <v>1322</v>
      </c>
      <c r="E3725" s="37" t="s">
        <v>62</v>
      </c>
      <c r="F3725" s="37">
        <v>226</v>
      </c>
      <c r="G3725" s="37">
        <v>4</v>
      </c>
      <c r="H3725" s="37">
        <v>226.665115356445</v>
      </c>
      <c r="I3725" s="37">
        <v>5.3612852096557599</v>
      </c>
      <c r="J3725" s="37">
        <v>49.648059844970703</v>
      </c>
      <c r="K3725" s="37">
        <v>5.3943591117858896</v>
      </c>
      <c r="L3725" s="37">
        <v>42.018913269042997</v>
      </c>
      <c r="M3725" s="37">
        <v>0.85155653953552202</v>
      </c>
      <c r="N3725" s="37">
        <v>11.027249336242701</v>
      </c>
      <c r="O3725" s="37">
        <v>0</v>
      </c>
      <c r="P3725" s="37">
        <v>0</v>
      </c>
      <c r="Q3725" s="37">
        <v>4.3215740472078303E-2</v>
      </c>
      <c r="R3725" s="37">
        <v>25</v>
      </c>
      <c r="S3725" s="37">
        <v>1.06963062286377</v>
      </c>
      <c r="T3725" s="37">
        <v>1023.69146728516</v>
      </c>
      <c r="U3725" s="37">
        <v>11.258120536804199</v>
      </c>
      <c r="V3725" s="13"/>
      <c r="W3725" s="13"/>
      <c r="X3725" s="13"/>
      <c r="Y3725" s="13"/>
      <c r="Z3725" s="13"/>
      <c r="AA3725" s="13"/>
    </row>
    <row r="3726" spans="1:27" ht="15.75" customHeight="1" x14ac:dyDescent="0.2">
      <c r="A3726" s="13"/>
      <c r="B3726" s="37" t="str">
        <f>"CRS25WT72M21774"</f>
        <v>CRS25WT72M21774</v>
      </c>
      <c r="C3726" s="38">
        <v>45937</v>
      </c>
      <c r="D3726" s="37" t="s">
        <v>1323</v>
      </c>
      <c r="E3726" s="37" t="s">
        <v>62</v>
      </c>
      <c r="F3726" s="37">
        <v>222</v>
      </c>
      <c r="G3726" s="37">
        <v>4</v>
      </c>
      <c r="H3726" s="37">
        <v>222.264572143555</v>
      </c>
      <c r="I3726" s="37">
        <v>5.6258950233459499</v>
      </c>
      <c r="J3726" s="37">
        <v>49.597801208496101</v>
      </c>
      <c r="K3726" s="37">
        <v>5.3094291687011701</v>
      </c>
      <c r="L3726" s="37">
        <v>41.862232208252003</v>
      </c>
      <c r="M3726" s="37">
        <v>0.79655575752258301</v>
      </c>
      <c r="N3726" s="37">
        <v>10.813163757324199</v>
      </c>
      <c r="O3726" s="37">
        <v>0</v>
      </c>
      <c r="P3726" s="37">
        <v>0</v>
      </c>
      <c r="Q3726" s="37">
        <v>2.3908728733658801E-2</v>
      </c>
      <c r="R3726" s="37">
        <v>25</v>
      </c>
      <c r="S3726" s="37">
        <v>1.0603345632553101</v>
      </c>
      <c r="T3726" s="37">
        <v>993.15924072265602</v>
      </c>
      <c r="U3726" s="37">
        <v>10.589053153991699</v>
      </c>
      <c r="V3726" s="13"/>
      <c r="W3726" s="13"/>
      <c r="X3726" s="13"/>
      <c r="Y3726" s="13"/>
      <c r="Z3726" s="13"/>
      <c r="AA3726" s="13"/>
    </row>
    <row r="3727" spans="1:27" ht="15.75" customHeight="1" x14ac:dyDescent="0.2">
      <c r="A3727" s="13"/>
      <c r="B3727" s="37" t="str">
        <f>"CRS25WT72M21775"</f>
        <v>CRS25WT72M21775</v>
      </c>
      <c r="C3727" s="38">
        <v>45937</v>
      </c>
      <c r="D3727" s="37" t="s">
        <v>1324</v>
      </c>
      <c r="E3727" s="37" t="s">
        <v>62</v>
      </c>
      <c r="F3727" s="37">
        <v>224</v>
      </c>
      <c r="G3727" s="37">
        <v>4</v>
      </c>
      <c r="H3727" s="37">
        <v>224.56597900390599</v>
      </c>
      <c r="I3727" s="37">
        <v>5.6324720382690403</v>
      </c>
      <c r="J3727" s="37">
        <v>49.667102813720703</v>
      </c>
      <c r="K3727" s="37">
        <v>5.3533830642700204</v>
      </c>
      <c r="L3727" s="37">
        <v>41.948421478271499</v>
      </c>
      <c r="M3727" s="37">
        <v>0.80274218320846602</v>
      </c>
      <c r="N3727" s="37">
        <v>10.925127029418899</v>
      </c>
      <c r="O3727" s="37">
        <v>0</v>
      </c>
      <c r="P3727" s="37">
        <v>0</v>
      </c>
      <c r="Q3727" s="37">
        <v>1.4572327025234699E-2</v>
      </c>
      <c r="R3727" s="37">
        <v>25</v>
      </c>
      <c r="S3727" s="37">
        <v>1.04361164569855</v>
      </c>
      <c r="T3727" s="37">
        <v>988.80682373046898</v>
      </c>
      <c r="U3727" s="37">
        <v>10.644548416137701</v>
      </c>
      <c r="V3727" s="13"/>
      <c r="W3727" s="13"/>
      <c r="X3727" s="13"/>
      <c r="Y3727" s="13"/>
      <c r="Z3727" s="13"/>
      <c r="AA3727" s="13"/>
    </row>
    <row r="3728" spans="1:27" ht="15.75" customHeight="1" x14ac:dyDescent="0.2">
      <c r="A3728" s="13"/>
      <c r="B3728" s="37" t="str">
        <f>"CRS25WT72M21776"</f>
        <v>CRS25WT72M21776</v>
      </c>
      <c r="C3728" s="38">
        <v>45937</v>
      </c>
      <c r="D3728" s="37" t="s">
        <v>1325</v>
      </c>
      <c r="E3728" s="37" t="s">
        <v>62</v>
      </c>
      <c r="F3728" s="37">
        <v>217</v>
      </c>
      <c r="G3728" s="37">
        <v>4</v>
      </c>
      <c r="H3728" s="37">
        <v>217.29348754882801</v>
      </c>
      <c r="I3728" s="37">
        <v>5.6828598976135298</v>
      </c>
      <c r="J3728" s="37">
        <v>49.589725494384801</v>
      </c>
      <c r="K3728" s="37">
        <v>5.1769771575927699</v>
      </c>
      <c r="L3728" s="37">
        <v>41.973045349121101</v>
      </c>
      <c r="M3728" s="37">
        <v>0.771059811115265</v>
      </c>
      <c r="N3728" s="37">
        <v>10.571320533752401</v>
      </c>
      <c r="O3728" s="37">
        <v>0</v>
      </c>
      <c r="P3728" s="37">
        <v>0</v>
      </c>
      <c r="Q3728" s="37">
        <v>5.9047531336545903E-2</v>
      </c>
      <c r="R3728" s="37">
        <v>25</v>
      </c>
      <c r="S3728" s="37">
        <v>0.92823690176010099</v>
      </c>
      <c r="T3728" s="37">
        <v>1004.55993652344</v>
      </c>
      <c r="U3728" s="37">
        <v>10.407508850097701</v>
      </c>
      <c r="V3728" s="13"/>
      <c r="W3728" s="13"/>
      <c r="X3728" s="13"/>
      <c r="Y3728" s="13"/>
      <c r="Z3728" s="13"/>
      <c r="AA3728" s="13"/>
    </row>
    <row r="3729" spans="1:27" ht="15.75" customHeight="1" x14ac:dyDescent="0.2">
      <c r="A3729" s="13"/>
      <c r="B3729" s="37" t="str">
        <f>"CRS25WT72M21777"</f>
        <v>CRS25WT72M21777</v>
      </c>
      <c r="C3729" s="38">
        <v>45937</v>
      </c>
      <c r="D3729" s="37" t="s">
        <v>1326</v>
      </c>
      <c r="E3729" s="37" t="s">
        <v>62</v>
      </c>
      <c r="F3729" s="37">
        <v>222</v>
      </c>
      <c r="G3729" s="37">
        <v>4</v>
      </c>
      <c r="H3729" s="37">
        <v>222.865158081055</v>
      </c>
      <c r="I3729" s="37">
        <v>5.5074334144592303</v>
      </c>
      <c r="J3729" s="37">
        <v>49.521842956542997</v>
      </c>
      <c r="K3729" s="37">
        <v>5.3379054069518999</v>
      </c>
      <c r="L3729" s="37">
        <v>41.751422882080099</v>
      </c>
      <c r="M3729" s="37">
        <v>0.81713932752609297</v>
      </c>
      <c r="N3729" s="37">
        <v>10.842381477356</v>
      </c>
      <c r="O3729" s="37">
        <v>0</v>
      </c>
      <c r="P3729" s="37">
        <v>0</v>
      </c>
      <c r="Q3729" s="37">
        <v>2.2698489949107201E-2</v>
      </c>
      <c r="R3729" s="37">
        <v>25</v>
      </c>
      <c r="S3729" s="37">
        <v>1.05598711967468</v>
      </c>
      <c r="T3729" s="37">
        <v>987.75958251953102</v>
      </c>
      <c r="U3729" s="37">
        <v>10.4559001922607</v>
      </c>
      <c r="V3729" s="13"/>
      <c r="W3729" s="13"/>
      <c r="X3729" s="13"/>
      <c r="Y3729" s="13"/>
      <c r="Z3729" s="13"/>
      <c r="AA3729" s="13"/>
    </row>
    <row r="3730" spans="1:27" ht="15.75" customHeight="1" x14ac:dyDescent="0.2">
      <c r="A3730" s="13"/>
      <c r="B3730" s="37" t="str">
        <f>"CRS25WT72M21779"</f>
        <v>CRS25WT72M21779</v>
      </c>
      <c r="C3730" s="38">
        <v>45937</v>
      </c>
      <c r="D3730" s="37" t="s">
        <v>1327</v>
      </c>
      <c r="E3730" s="37" t="s">
        <v>62</v>
      </c>
      <c r="F3730" s="37">
        <v>229</v>
      </c>
      <c r="G3730" s="37">
        <v>4</v>
      </c>
      <c r="H3730" s="37">
        <v>229.09107971191401</v>
      </c>
      <c r="I3730" s="37">
        <v>5.2149672508239702</v>
      </c>
      <c r="J3730" s="37">
        <v>49.501087188720703</v>
      </c>
      <c r="K3730" s="37">
        <v>5.4957008361816397</v>
      </c>
      <c r="L3730" s="37">
        <v>41.685508728027301</v>
      </c>
      <c r="M3730" s="37">
        <v>0.88744580745696999</v>
      </c>
      <c r="N3730" s="37">
        <v>11.1452722549438</v>
      </c>
      <c r="O3730" s="37">
        <v>0</v>
      </c>
      <c r="P3730" s="37">
        <v>0</v>
      </c>
      <c r="Q3730" s="37">
        <v>3.0962534248828898E-2</v>
      </c>
      <c r="R3730" s="37">
        <v>25</v>
      </c>
      <c r="S3730" s="37">
        <v>1.08700227737427</v>
      </c>
      <c r="T3730" s="37">
        <v>1008.04168701172</v>
      </c>
      <c r="U3730" s="37">
        <v>11.360541343689</v>
      </c>
      <c r="V3730" s="13"/>
      <c r="W3730" s="13"/>
      <c r="X3730" s="13"/>
      <c r="Y3730" s="13"/>
      <c r="Z3730" s="13"/>
      <c r="AA3730" s="13"/>
    </row>
    <row r="3731" spans="1:27" ht="15.75" customHeight="1" x14ac:dyDescent="0.2">
      <c r="A3731" s="13"/>
      <c r="B3731" s="37" t="str">
        <f>"CRS25WT72M21780"</f>
        <v>CRS25WT72M21780</v>
      </c>
      <c r="C3731" s="38">
        <v>45930</v>
      </c>
      <c r="D3731" s="37" t="s">
        <v>614</v>
      </c>
      <c r="E3731" s="37" t="s">
        <v>62</v>
      </c>
      <c r="F3731" s="37">
        <v>221</v>
      </c>
      <c r="G3731" s="37">
        <v>4</v>
      </c>
      <c r="H3731" s="37">
        <v>221.00936889648401</v>
      </c>
      <c r="I3731" s="37">
        <v>5.6093034744262704</v>
      </c>
      <c r="J3731" s="37">
        <v>49.312068939208999</v>
      </c>
      <c r="K3731" s="37">
        <v>5.3993768692016602</v>
      </c>
      <c r="L3731" s="37">
        <v>40.932384490966797</v>
      </c>
      <c r="M3731" s="37">
        <v>0.79900318384170499</v>
      </c>
      <c r="N3731" s="37">
        <v>10.752098083496101</v>
      </c>
      <c r="O3731" s="37">
        <v>0</v>
      </c>
      <c r="P3731" s="37">
        <v>0</v>
      </c>
      <c r="Q3731" s="37">
        <v>1.09620736911893E-2</v>
      </c>
      <c r="R3731" s="37">
        <v>25</v>
      </c>
      <c r="S3731" s="37">
        <v>1.20954573154449</v>
      </c>
      <c r="T3731" s="37">
        <v>993.39111328125</v>
      </c>
      <c r="U3731" s="37">
        <v>7.9538526535034197</v>
      </c>
      <c r="V3731" s="13"/>
      <c r="W3731" s="13"/>
      <c r="X3731" s="13"/>
      <c r="Y3731" s="13"/>
      <c r="Z3731" s="13"/>
      <c r="AA3731" s="13"/>
    </row>
    <row r="3732" spans="1:27" ht="15.75" customHeight="1" x14ac:dyDescent="0.2">
      <c r="A3732" s="13"/>
      <c r="B3732" s="37" t="str">
        <f>"CRS25WT72M21781"</f>
        <v>CRS25WT72M21781</v>
      </c>
      <c r="C3732" s="38">
        <v>45936</v>
      </c>
      <c r="D3732" s="37" t="s">
        <v>1328</v>
      </c>
      <c r="E3732" s="37" t="s">
        <v>62</v>
      </c>
      <c r="F3732" s="37">
        <v>215</v>
      </c>
      <c r="G3732" s="37">
        <v>4</v>
      </c>
      <c r="H3732" s="37">
        <v>215.10906982421901</v>
      </c>
      <c r="I3732" s="37">
        <v>5.3668351173400897</v>
      </c>
      <c r="J3732" s="37">
        <v>49.496360778808601</v>
      </c>
      <c r="K3732" s="37">
        <v>5.2208781242370597</v>
      </c>
      <c r="L3732" s="37">
        <v>41.201698303222699</v>
      </c>
      <c r="M3732" s="37">
        <v>0.80978029966354403</v>
      </c>
      <c r="N3732" s="37">
        <v>10.465048789978001</v>
      </c>
      <c r="O3732" s="37">
        <v>0</v>
      </c>
      <c r="P3732" s="37">
        <v>0</v>
      </c>
      <c r="Q3732" s="37">
        <v>2.6507930830120999E-2</v>
      </c>
      <c r="R3732" s="37">
        <v>25</v>
      </c>
      <c r="S3732" s="37">
        <v>1.1600744724273699</v>
      </c>
      <c r="T3732" s="37">
        <v>1015.83184814453</v>
      </c>
      <c r="U3732" s="37">
        <v>10.6817302703857</v>
      </c>
      <c r="V3732" s="13"/>
      <c r="W3732" s="13"/>
      <c r="X3732" s="13"/>
      <c r="Y3732" s="13"/>
      <c r="Z3732" s="13"/>
      <c r="AA3732" s="13"/>
    </row>
    <row r="3733" spans="1:27" ht="15.75" customHeight="1" x14ac:dyDescent="0.2">
      <c r="A3733" s="13"/>
      <c r="B3733" s="37" t="str">
        <f>"CRS25WT72M21782"</f>
        <v>CRS25WT72M21782</v>
      </c>
      <c r="C3733" s="38">
        <v>45936</v>
      </c>
      <c r="D3733" s="37" t="s">
        <v>1329</v>
      </c>
      <c r="E3733" s="37" t="s">
        <v>62</v>
      </c>
      <c r="F3733" s="37">
        <v>217</v>
      </c>
      <c r="G3733" s="37">
        <v>4</v>
      </c>
      <c r="H3733" s="37">
        <v>217.01609802246099</v>
      </c>
      <c r="I3733" s="37">
        <v>5.3858313560485804</v>
      </c>
      <c r="J3733" s="37">
        <v>49.414573669433601</v>
      </c>
      <c r="K3733" s="37">
        <v>5.2825975418090803</v>
      </c>
      <c r="L3733" s="37">
        <v>41.081321716308601</v>
      </c>
      <c r="M3733" s="37">
        <v>0.81542521715164196</v>
      </c>
      <c r="N3733" s="37">
        <v>10.557825088501</v>
      </c>
      <c r="O3733" s="37">
        <v>0</v>
      </c>
      <c r="P3733" s="37">
        <v>0</v>
      </c>
      <c r="Q3733" s="37">
        <v>3.9523858577013002E-2</v>
      </c>
      <c r="R3733" s="37">
        <v>25</v>
      </c>
      <c r="S3733" s="37">
        <v>1.0800045728683501</v>
      </c>
      <c r="T3733" s="37">
        <v>998.98181152343705</v>
      </c>
      <c r="U3733" s="37">
        <v>10.6797037124634</v>
      </c>
      <c r="V3733" s="13"/>
      <c r="W3733" s="13"/>
      <c r="X3733" s="13"/>
      <c r="Y3733" s="13"/>
      <c r="Z3733" s="13"/>
      <c r="AA3733" s="13"/>
    </row>
    <row r="3734" spans="1:27" ht="15.75" customHeight="1" x14ac:dyDescent="0.2">
      <c r="A3734" s="13"/>
      <c r="B3734" s="37" t="str">
        <f>"CRS25WT72M21784"</f>
        <v>CRS25WT72M21784</v>
      </c>
      <c r="C3734" s="38">
        <v>45937</v>
      </c>
      <c r="D3734" s="37" t="s">
        <v>1330</v>
      </c>
      <c r="E3734" s="37" t="s">
        <v>62</v>
      </c>
      <c r="F3734" s="37">
        <v>219</v>
      </c>
      <c r="G3734" s="37">
        <v>4</v>
      </c>
      <c r="H3734" s="37">
        <v>219.71940612793</v>
      </c>
      <c r="I3734" s="37">
        <v>5.9693012237548801</v>
      </c>
      <c r="J3734" s="37">
        <v>49.771308898925803</v>
      </c>
      <c r="K3734" s="37">
        <v>5.2187938690185502</v>
      </c>
      <c r="L3734" s="37">
        <v>42.101566314697301</v>
      </c>
      <c r="M3734" s="37">
        <v>0.73954713344573997</v>
      </c>
      <c r="N3734" s="37">
        <v>10.689341545105</v>
      </c>
      <c r="O3734" s="37">
        <v>0</v>
      </c>
      <c r="P3734" s="37">
        <v>0</v>
      </c>
      <c r="Q3734" s="37">
        <v>2.82539650797844E-2</v>
      </c>
      <c r="R3734" s="37">
        <v>25</v>
      </c>
      <c r="S3734" s="37">
        <v>0.97098404169082597</v>
      </c>
      <c r="T3734" s="37">
        <v>997.80554199218795</v>
      </c>
      <c r="U3734" s="37">
        <v>9.9615316390991193</v>
      </c>
      <c r="V3734" s="13"/>
      <c r="W3734" s="13"/>
      <c r="X3734" s="13"/>
      <c r="Y3734" s="13"/>
      <c r="Z3734" s="13"/>
      <c r="AA3734" s="13"/>
    </row>
    <row r="3735" spans="1:27" ht="15.75" customHeight="1" x14ac:dyDescent="0.2">
      <c r="A3735" s="13"/>
      <c r="B3735" s="37" t="str">
        <f>"CRS25WT72M21785"</f>
        <v>CRS25WT72M21785</v>
      </c>
      <c r="C3735" s="38">
        <v>45937</v>
      </c>
      <c r="D3735" s="37" t="s">
        <v>1331</v>
      </c>
      <c r="E3735" s="37" t="s">
        <v>62</v>
      </c>
      <c r="F3735" s="37">
        <v>215</v>
      </c>
      <c r="G3735" s="37">
        <v>4</v>
      </c>
      <c r="H3735" s="37">
        <v>215.29026794433599</v>
      </c>
      <c r="I3735" s="37">
        <v>5.8304705619812003</v>
      </c>
      <c r="J3735" s="37">
        <v>49.719058990478501</v>
      </c>
      <c r="K3735" s="37">
        <v>5.1263341903686497</v>
      </c>
      <c r="L3735" s="37">
        <v>41.996925354003899</v>
      </c>
      <c r="M3735" s="37">
        <v>0.74267345666885398</v>
      </c>
      <c r="N3735" s="37">
        <v>10.473863601684601</v>
      </c>
      <c r="O3735" s="37">
        <v>0</v>
      </c>
      <c r="P3735" s="37">
        <v>0</v>
      </c>
      <c r="Q3735" s="37">
        <v>2.3169968277215999E-2</v>
      </c>
      <c r="R3735" s="37">
        <v>25</v>
      </c>
      <c r="S3735" s="37">
        <v>0.98795682191848799</v>
      </c>
      <c r="T3735" s="37">
        <v>1002.91436767578</v>
      </c>
      <c r="U3735" s="37">
        <v>9.6020383834838903</v>
      </c>
      <c r="V3735" s="13"/>
      <c r="W3735" s="13"/>
      <c r="X3735" s="13"/>
      <c r="Y3735" s="13"/>
      <c r="Z3735" s="13"/>
      <c r="AA3735" s="13"/>
    </row>
    <row r="3736" spans="1:27" ht="15.75" customHeight="1" x14ac:dyDescent="0.2">
      <c r="A3736" s="13"/>
      <c r="B3736" s="37" t="str">
        <f>"CRS25WT72M21786"</f>
        <v>CRS25WT72M21786</v>
      </c>
      <c r="C3736" s="38">
        <v>45937</v>
      </c>
      <c r="D3736" s="37" t="s">
        <v>1332</v>
      </c>
      <c r="E3736" s="37" t="s">
        <v>62</v>
      </c>
      <c r="F3736" s="37">
        <v>213</v>
      </c>
      <c r="G3736" s="37">
        <v>4</v>
      </c>
      <c r="H3736" s="37">
        <v>213.77947998046901</v>
      </c>
      <c r="I3736" s="37">
        <v>5.9371628761291504</v>
      </c>
      <c r="J3736" s="37">
        <v>49.618995666503899</v>
      </c>
      <c r="K3736" s="37">
        <v>5.11635541915894</v>
      </c>
      <c r="L3736" s="37">
        <v>41.783546447753899</v>
      </c>
      <c r="M3736" s="37">
        <v>0.72566986083984397</v>
      </c>
      <c r="N3736" s="37">
        <v>10.4003639221191</v>
      </c>
      <c r="O3736" s="37">
        <v>0</v>
      </c>
      <c r="P3736" s="37">
        <v>0</v>
      </c>
      <c r="Q3736" s="37">
        <v>4.3015841394662899E-2</v>
      </c>
      <c r="R3736" s="37">
        <v>25</v>
      </c>
      <c r="S3736" s="37">
        <v>1.0233583450317401</v>
      </c>
      <c r="T3736" s="37">
        <v>1005.14202880859</v>
      </c>
      <c r="U3736" s="37">
        <v>9.8441009521484393</v>
      </c>
      <c r="V3736" s="13"/>
      <c r="W3736" s="13"/>
      <c r="X3736" s="13"/>
      <c r="Y3736" s="13"/>
      <c r="Z3736" s="13"/>
      <c r="AA3736" s="13"/>
    </row>
    <row r="3737" spans="1:27" ht="15.75" customHeight="1" x14ac:dyDescent="0.2">
      <c r="A3737" s="13"/>
      <c r="B3737" s="37" t="str">
        <f>"CRS25WT72M21787"</f>
        <v>CRS25WT72M21787</v>
      </c>
      <c r="C3737" s="38">
        <v>45937</v>
      </c>
      <c r="D3737" s="37" t="s">
        <v>1333</v>
      </c>
      <c r="E3737" s="37" t="s">
        <v>62</v>
      </c>
      <c r="F3737" s="37">
        <v>219</v>
      </c>
      <c r="G3737" s="37">
        <v>4</v>
      </c>
      <c r="H3737" s="37">
        <v>219.36805725097699</v>
      </c>
      <c r="I3737" s="37">
        <v>5.8696942329406703</v>
      </c>
      <c r="J3737" s="37">
        <v>49.631656646728501</v>
      </c>
      <c r="K3737" s="37">
        <v>5.2359652519226101</v>
      </c>
      <c r="L3737" s="37">
        <v>41.896392822265597</v>
      </c>
      <c r="M3737" s="37">
        <v>0.75300723314285301</v>
      </c>
      <c r="N3737" s="37">
        <v>10.672247886657701</v>
      </c>
      <c r="O3737" s="37">
        <v>0</v>
      </c>
      <c r="P3737" s="37">
        <v>0</v>
      </c>
      <c r="Q3737" s="37">
        <v>5.0317440181970603E-2</v>
      </c>
      <c r="R3737" s="37">
        <v>25</v>
      </c>
      <c r="S3737" s="37">
        <v>0.98851239681243896</v>
      </c>
      <c r="T3737" s="37">
        <v>1002.90759277344</v>
      </c>
      <c r="U3737" s="37">
        <v>10.045372009277299</v>
      </c>
      <c r="V3737" s="13"/>
      <c r="W3737" s="13"/>
      <c r="X3737" s="13"/>
      <c r="Y3737" s="13"/>
      <c r="Z3737" s="13"/>
      <c r="AA3737" s="13"/>
    </row>
    <row r="3738" spans="1:27" ht="15.75" customHeight="1" x14ac:dyDescent="0.2">
      <c r="A3738" s="13"/>
      <c r="B3738" s="37" t="str">
        <f>"CRS25WT72M21788"</f>
        <v>CRS25WT72M21788</v>
      </c>
      <c r="C3738" s="38">
        <v>45937</v>
      </c>
      <c r="D3738" s="37" t="s">
        <v>1334</v>
      </c>
      <c r="E3738" s="37" t="s">
        <v>62</v>
      </c>
      <c r="F3738" s="37">
        <v>219</v>
      </c>
      <c r="G3738" s="37">
        <v>4</v>
      </c>
      <c r="H3738" s="37">
        <v>219.42839050293</v>
      </c>
      <c r="I3738" s="37">
        <v>5.5204238891601598</v>
      </c>
      <c r="J3738" s="37">
        <v>49.472400665283203</v>
      </c>
      <c r="K3738" s="37">
        <v>5.2474274635314897</v>
      </c>
      <c r="L3738" s="37">
        <v>41.816371917724602</v>
      </c>
      <c r="M3738" s="37">
        <v>0.803447306156158</v>
      </c>
      <c r="N3738" s="37">
        <v>10.675183296203601</v>
      </c>
      <c r="O3738" s="37">
        <v>0</v>
      </c>
      <c r="P3738" s="37">
        <v>0</v>
      </c>
      <c r="Q3738" s="37">
        <v>2.0793806761503199E-2</v>
      </c>
      <c r="R3738" s="37">
        <v>25</v>
      </c>
      <c r="S3738" s="37">
        <v>0.97653824090957597</v>
      </c>
      <c r="T3738" s="37">
        <v>1016.54730224609</v>
      </c>
      <c r="U3738" s="37">
        <v>10.3520212173462</v>
      </c>
      <c r="V3738" s="13"/>
      <c r="W3738" s="13"/>
      <c r="X3738" s="13"/>
      <c r="Y3738" s="13"/>
      <c r="Z3738" s="13"/>
      <c r="AA3738" s="13"/>
    </row>
    <row r="3739" spans="1:27" ht="15.75" customHeight="1" x14ac:dyDescent="0.2">
      <c r="A3739" s="13"/>
      <c r="B3739" s="37" t="str">
        <f>"CRS25WT72M21789"</f>
        <v>CRS25WT72M21789</v>
      </c>
      <c r="C3739" s="38">
        <v>45937</v>
      </c>
      <c r="D3739" s="37" t="s">
        <v>1335</v>
      </c>
      <c r="E3739" s="37" t="s">
        <v>62</v>
      </c>
      <c r="F3739" s="37">
        <v>215</v>
      </c>
      <c r="G3739" s="37">
        <v>4</v>
      </c>
      <c r="H3739" s="37">
        <v>215.89956665039099</v>
      </c>
      <c r="I3739" s="37">
        <v>5.6485652923584002</v>
      </c>
      <c r="J3739" s="37">
        <v>49.485294342041001</v>
      </c>
      <c r="K3739" s="37">
        <v>5.16202640533447</v>
      </c>
      <c r="L3739" s="37">
        <v>41.824581146240199</v>
      </c>
      <c r="M3739" s="37">
        <v>0.77239143848419201</v>
      </c>
      <c r="N3739" s="37">
        <v>10.5035057067871</v>
      </c>
      <c r="O3739" s="37">
        <v>0</v>
      </c>
      <c r="P3739" s="37">
        <v>0</v>
      </c>
      <c r="Q3739" s="37">
        <v>1.6351686790585501E-2</v>
      </c>
      <c r="R3739" s="37">
        <v>25</v>
      </c>
      <c r="S3739" s="37">
        <v>0.98416906595230103</v>
      </c>
      <c r="T3739" s="37">
        <v>1009.31097412109</v>
      </c>
      <c r="U3739" s="37">
        <v>10.1857500076294</v>
      </c>
      <c r="V3739" s="13"/>
      <c r="W3739" s="13"/>
      <c r="X3739" s="13"/>
      <c r="Y3739" s="13"/>
      <c r="Z3739" s="13"/>
      <c r="AA3739" s="13"/>
    </row>
    <row r="3740" spans="1:27" ht="15.75" customHeight="1" x14ac:dyDescent="0.2">
      <c r="A3740" s="13"/>
      <c r="B3740" s="37" t="str">
        <f>"CRS25WT72M21790"</f>
        <v>CRS25WT72M21790</v>
      </c>
      <c r="C3740" s="38">
        <v>45937</v>
      </c>
      <c r="D3740" s="37" t="s">
        <v>1336</v>
      </c>
      <c r="E3740" s="37" t="s">
        <v>62</v>
      </c>
      <c r="F3740" s="37">
        <v>220</v>
      </c>
      <c r="G3740" s="37">
        <v>4</v>
      </c>
      <c r="H3740" s="37">
        <v>220.25549316406199</v>
      </c>
      <c r="I3740" s="37">
        <v>5.6441850662231401</v>
      </c>
      <c r="J3740" s="37">
        <v>49.426525115966797</v>
      </c>
      <c r="K3740" s="37">
        <v>5.2799005508422896</v>
      </c>
      <c r="L3740" s="37">
        <v>41.7158393859863</v>
      </c>
      <c r="M3740" s="37">
        <v>0.78952413797378496</v>
      </c>
      <c r="N3740" s="37">
        <v>10.7154216766357</v>
      </c>
      <c r="O3740" s="37">
        <v>0</v>
      </c>
      <c r="P3740" s="37">
        <v>0</v>
      </c>
      <c r="Q3740" s="37">
        <v>2.28969808667898E-2</v>
      </c>
      <c r="R3740" s="37">
        <v>25</v>
      </c>
      <c r="S3740" s="37">
        <v>0.98806267976760898</v>
      </c>
      <c r="T3740" s="37">
        <v>1008.28625488281</v>
      </c>
      <c r="U3740" s="37">
        <v>10.4452724456787</v>
      </c>
      <c r="V3740" s="13"/>
      <c r="W3740" s="13"/>
      <c r="X3740" s="13"/>
      <c r="Y3740" s="13"/>
      <c r="Z3740" s="13"/>
      <c r="AA3740" s="13"/>
    </row>
    <row r="3741" spans="1:27" ht="15.75" customHeight="1" x14ac:dyDescent="0.2">
      <c r="A3741" s="13"/>
      <c r="B3741" s="37" t="str">
        <f>"CRS25WT72M21791"</f>
        <v>CRS25WT72M21791</v>
      </c>
      <c r="C3741" s="38">
        <v>45937</v>
      </c>
      <c r="D3741" s="37" t="s">
        <v>1337</v>
      </c>
      <c r="E3741" s="37" t="s">
        <v>62</v>
      </c>
      <c r="F3741" s="37">
        <v>215</v>
      </c>
      <c r="G3741" s="37">
        <v>4</v>
      </c>
      <c r="H3741" s="37">
        <v>215.558181762695</v>
      </c>
      <c r="I3741" s="37">
        <v>5.6124315261840803</v>
      </c>
      <c r="J3741" s="37">
        <v>49.574928283691399</v>
      </c>
      <c r="K3741" s="37">
        <v>5.17671871185303</v>
      </c>
      <c r="L3741" s="37">
        <v>41.639923095703097</v>
      </c>
      <c r="M3741" s="37">
        <v>0.77473175525665305</v>
      </c>
      <c r="N3741" s="37">
        <v>10.4868974685669</v>
      </c>
      <c r="O3741" s="37">
        <v>0</v>
      </c>
      <c r="P3741" s="37">
        <v>0</v>
      </c>
      <c r="Q3741" s="37">
        <v>2.2056059911847101E-2</v>
      </c>
      <c r="R3741" s="37">
        <v>25</v>
      </c>
      <c r="S3741" s="37">
        <v>1.0371731519699099</v>
      </c>
      <c r="T3741" s="37">
        <v>1016.60949707031</v>
      </c>
      <c r="U3741" s="37">
        <v>10.0724086761475</v>
      </c>
      <c r="V3741" s="13"/>
      <c r="W3741" s="13"/>
      <c r="X3741" s="13"/>
      <c r="Y3741" s="13"/>
      <c r="Z3741" s="13"/>
      <c r="AA3741" s="13"/>
    </row>
    <row r="3742" spans="1:27" ht="15.75" customHeight="1" x14ac:dyDescent="0.2">
      <c r="A3742" s="13"/>
      <c r="B3742" s="37" t="str">
        <f>"CRS25WT72M21792"</f>
        <v>CRS25WT72M21792</v>
      </c>
      <c r="C3742" s="38">
        <v>45937</v>
      </c>
      <c r="D3742" s="37" t="s">
        <v>1338</v>
      </c>
      <c r="E3742" s="37" t="s">
        <v>62</v>
      </c>
      <c r="F3742" s="37">
        <v>221</v>
      </c>
      <c r="G3742" s="37">
        <v>4</v>
      </c>
      <c r="H3742" s="37">
        <v>221.85597229003901</v>
      </c>
      <c r="I3742" s="37">
        <v>4.7958717346191397</v>
      </c>
      <c r="J3742" s="37">
        <v>48.846572875976598</v>
      </c>
      <c r="K3742" s="37">
        <v>5.4292054176330602</v>
      </c>
      <c r="L3742" s="37">
        <v>40.863433837890597</v>
      </c>
      <c r="M3742" s="37">
        <v>0.94704246520996105</v>
      </c>
      <c r="N3742" s="37">
        <v>10.793285369873001</v>
      </c>
      <c r="O3742" s="37">
        <v>0</v>
      </c>
      <c r="P3742" s="37">
        <v>0</v>
      </c>
      <c r="Q3742" s="37">
        <v>1.6429809853434601E-2</v>
      </c>
      <c r="R3742" s="37">
        <v>25</v>
      </c>
      <c r="S3742" s="37">
        <v>1.22333228588104</v>
      </c>
      <c r="T3742" s="37">
        <v>1042.2392578125</v>
      </c>
      <c r="U3742" s="37">
        <v>12.3048610687256</v>
      </c>
      <c r="V3742" s="13"/>
      <c r="W3742" s="13"/>
      <c r="X3742" s="13"/>
      <c r="Y3742" s="13"/>
      <c r="Z3742" s="13"/>
      <c r="AA3742" s="13"/>
    </row>
    <row r="3743" spans="1:27" ht="15.75" customHeight="1" x14ac:dyDescent="0.2">
      <c r="A3743" s="13"/>
      <c r="B3743" s="37" t="str">
        <f>"CRS25WT72M21793"</f>
        <v>CRS25WT72M21793</v>
      </c>
      <c r="C3743" s="38">
        <v>45937</v>
      </c>
      <c r="D3743" s="37" t="s">
        <v>1339</v>
      </c>
      <c r="E3743" s="37" t="s">
        <v>62</v>
      </c>
      <c r="F3743" s="37">
        <v>223</v>
      </c>
      <c r="G3743" s="37">
        <v>4</v>
      </c>
      <c r="H3743" s="37">
        <v>223.48280334472699</v>
      </c>
      <c r="I3743" s="37">
        <v>4.7694721221923801</v>
      </c>
      <c r="J3743" s="37">
        <v>49.313606262207003</v>
      </c>
      <c r="K3743" s="37">
        <v>5.3962950706481898</v>
      </c>
      <c r="L3743" s="37">
        <v>41.414119720458999</v>
      </c>
      <c r="M3743" s="37">
        <v>0.95018249750137296</v>
      </c>
      <c r="N3743" s="37">
        <v>10.872429847717299</v>
      </c>
      <c r="O3743" s="37">
        <v>0</v>
      </c>
      <c r="P3743" s="37">
        <v>0</v>
      </c>
      <c r="Q3743" s="37">
        <v>3.60280238091946E-2</v>
      </c>
      <c r="R3743" s="37">
        <v>25</v>
      </c>
      <c r="S3743" s="37">
        <v>1.2867515087127701</v>
      </c>
      <c r="T3743" s="37">
        <v>1059.8359375</v>
      </c>
      <c r="U3743" s="37">
        <v>12.393591880798301</v>
      </c>
      <c r="V3743" s="13"/>
      <c r="W3743" s="13"/>
      <c r="X3743" s="13"/>
      <c r="Y3743" s="13"/>
      <c r="Z3743" s="13"/>
      <c r="AA3743" s="13"/>
    </row>
    <row r="3744" spans="1:27" ht="15.75" customHeight="1" x14ac:dyDescent="0.2">
      <c r="A3744" s="13"/>
      <c r="B3744" s="37" t="str">
        <f>"CRS25WT72M21794"</f>
        <v>CRS25WT72M21794</v>
      </c>
      <c r="C3744" s="38">
        <v>45937</v>
      </c>
      <c r="D3744" s="37" t="s">
        <v>1340</v>
      </c>
      <c r="E3744" s="37" t="s">
        <v>62</v>
      </c>
      <c r="F3744" s="37">
        <v>224</v>
      </c>
      <c r="G3744" s="37">
        <v>4</v>
      </c>
      <c r="H3744" s="37">
        <v>224.46839904785199</v>
      </c>
      <c r="I3744" s="37">
        <v>4.77738237380981</v>
      </c>
      <c r="J3744" s="37">
        <v>49.018852233886697</v>
      </c>
      <c r="K3744" s="37">
        <v>5.4562349319457999</v>
      </c>
      <c r="L3744" s="37">
        <v>41.139797210693402</v>
      </c>
      <c r="M3744" s="37">
        <v>0.95852196216583296</v>
      </c>
      <c r="N3744" s="37">
        <v>10.9203796386719</v>
      </c>
      <c r="O3744" s="37">
        <v>0</v>
      </c>
      <c r="P3744" s="37">
        <v>0</v>
      </c>
      <c r="Q3744" s="37">
        <v>3.6031685769558001E-2</v>
      </c>
      <c r="R3744" s="37">
        <v>25</v>
      </c>
      <c r="S3744" s="37">
        <v>1.2600685358047501</v>
      </c>
      <c r="T3744" s="37">
        <v>1049.10888671875</v>
      </c>
      <c r="U3744" s="37">
        <v>12.615180969238301</v>
      </c>
      <c r="V3744" s="13"/>
      <c r="W3744" s="13"/>
      <c r="X3744" s="13"/>
      <c r="Y3744" s="13"/>
      <c r="Z3744" s="13"/>
      <c r="AA3744" s="13"/>
    </row>
    <row r="3745" spans="1:27" ht="15.75" customHeight="1" x14ac:dyDescent="0.2">
      <c r="A3745" s="13"/>
      <c r="B3745" s="37" t="str">
        <f>"CRS25WT72M21795"</f>
        <v>CRS25WT72M21795</v>
      </c>
      <c r="C3745" s="38">
        <v>45937</v>
      </c>
      <c r="D3745" s="37" t="s">
        <v>1341</v>
      </c>
      <c r="E3745" s="37" t="s">
        <v>62</v>
      </c>
      <c r="F3745" s="37">
        <v>222</v>
      </c>
      <c r="G3745" s="37">
        <v>4</v>
      </c>
      <c r="H3745" s="37">
        <v>222.64842224121099</v>
      </c>
      <c r="I3745" s="37">
        <v>4.7762503623962402</v>
      </c>
      <c r="J3745" s="37">
        <v>49.222091674804702</v>
      </c>
      <c r="K3745" s="37">
        <v>5.37375736236572</v>
      </c>
      <c r="L3745" s="37">
        <v>41.432540893554702</v>
      </c>
      <c r="M3745" s="37">
        <v>0.94704902172088601</v>
      </c>
      <c r="N3745" s="37">
        <v>10.8318376541138</v>
      </c>
      <c r="O3745" s="37">
        <v>0</v>
      </c>
      <c r="P3745" s="37">
        <v>0</v>
      </c>
      <c r="Q3745" s="37">
        <v>2.3015832528471902E-2</v>
      </c>
      <c r="R3745" s="37">
        <v>25</v>
      </c>
      <c r="S3745" s="37">
        <v>1.2697157859802199</v>
      </c>
      <c r="T3745" s="37">
        <v>1054.02722167969</v>
      </c>
      <c r="U3745" s="37">
        <v>12.083062171936</v>
      </c>
      <c r="V3745" s="13"/>
      <c r="W3745" s="13"/>
      <c r="X3745" s="13"/>
      <c r="Y3745" s="13"/>
      <c r="Z3745" s="13"/>
      <c r="AA3745" s="13"/>
    </row>
    <row r="3746" spans="1:27" ht="15.75" customHeight="1" x14ac:dyDescent="0.2">
      <c r="A3746" s="13"/>
      <c r="B3746" s="37" t="str">
        <f>"CRS25WT72M21796"</f>
        <v>CRS25WT72M21796</v>
      </c>
      <c r="C3746" s="38">
        <v>45937</v>
      </c>
      <c r="D3746" s="37" t="s">
        <v>1342</v>
      </c>
      <c r="E3746" s="37" t="s">
        <v>62</v>
      </c>
      <c r="F3746" s="37">
        <v>214</v>
      </c>
      <c r="G3746" s="37">
        <v>4</v>
      </c>
      <c r="H3746" s="37">
        <v>214.35124206543</v>
      </c>
      <c r="I3746" s="37">
        <v>6.0236310958862296</v>
      </c>
      <c r="J3746" s="37">
        <v>49.647361755371101</v>
      </c>
      <c r="K3746" s="37">
        <v>5.1232471466064498</v>
      </c>
      <c r="L3746" s="37">
        <v>41.838939666747997</v>
      </c>
      <c r="M3746" s="37">
        <v>0.71675622463226296</v>
      </c>
      <c r="N3746" s="37">
        <v>10.428179740905801</v>
      </c>
      <c r="O3746" s="37">
        <v>0</v>
      </c>
      <c r="P3746" s="37">
        <v>0</v>
      </c>
      <c r="Q3746" s="37">
        <v>1.3849201612174501E-2</v>
      </c>
      <c r="R3746" s="37">
        <v>25</v>
      </c>
      <c r="S3746" s="37">
        <v>1.01634037494659</v>
      </c>
      <c r="T3746" s="37">
        <v>1002.59197998047</v>
      </c>
      <c r="U3746" s="37">
        <v>9.47839260101318</v>
      </c>
      <c r="V3746" s="13"/>
      <c r="W3746" s="13"/>
      <c r="X3746" s="13"/>
      <c r="Y3746" s="13"/>
      <c r="Z3746" s="13"/>
      <c r="AA3746" s="13"/>
    </row>
    <row r="3747" spans="1:27" ht="15.75" customHeight="1" x14ac:dyDescent="0.2">
      <c r="A3747" s="13"/>
      <c r="B3747" s="37" t="str">
        <f>"CRS25WT72M21797"</f>
        <v>CRS25WT72M21797</v>
      </c>
      <c r="C3747" s="38">
        <v>45937</v>
      </c>
      <c r="D3747" s="37" t="s">
        <v>1343</v>
      </c>
      <c r="E3747" s="37" t="s">
        <v>62</v>
      </c>
      <c r="F3747" s="37">
        <v>214</v>
      </c>
      <c r="G3747" s="37">
        <v>4</v>
      </c>
      <c r="H3747" s="37">
        <v>214.87461853027301</v>
      </c>
      <c r="I3747" s="37">
        <v>5.9264397621154803</v>
      </c>
      <c r="J3747" s="37">
        <v>49.647651672363303</v>
      </c>
      <c r="K3747" s="37">
        <v>5.13399410247803</v>
      </c>
      <c r="L3747" s="37">
        <v>41.853305816650398</v>
      </c>
      <c r="M3747" s="37">
        <v>0.73028522729873702</v>
      </c>
      <c r="N3747" s="37">
        <v>10.453641891479499</v>
      </c>
      <c r="O3747" s="37">
        <v>0</v>
      </c>
      <c r="P3747" s="37">
        <v>0</v>
      </c>
      <c r="Q3747" s="37">
        <v>2.0158786326646801E-2</v>
      </c>
      <c r="R3747" s="37">
        <v>25</v>
      </c>
      <c r="S3747" s="37">
        <v>1.0069049596786499</v>
      </c>
      <c r="T3747" s="37">
        <v>1001.91540527344</v>
      </c>
      <c r="U3747" s="37">
        <v>9.8412141799926793</v>
      </c>
      <c r="V3747" s="13"/>
      <c r="W3747" s="13"/>
      <c r="X3747" s="13"/>
      <c r="Y3747" s="13"/>
      <c r="Z3747" s="13"/>
      <c r="AA3747" s="13"/>
    </row>
    <row r="3748" spans="1:27" ht="15.75" customHeight="1" x14ac:dyDescent="0.2">
      <c r="A3748" s="13"/>
      <c r="B3748" s="37" t="str">
        <f>"CRS25WT72M21798"</f>
        <v>CRS25WT72M21798</v>
      </c>
      <c r="C3748" s="38">
        <v>45937</v>
      </c>
      <c r="D3748" s="37" t="s">
        <v>1344</v>
      </c>
      <c r="E3748" s="37" t="s">
        <v>62</v>
      </c>
      <c r="F3748" s="37">
        <v>224</v>
      </c>
      <c r="G3748" s="37">
        <v>4</v>
      </c>
      <c r="H3748" s="37">
        <v>224.20896911621099</v>
      </c>
      <c r="I3748" s="37">
        <v>5.5561327934265101</v>
      </c>
      <c r="J3748" s="37">
        <v>49.773284912109403</v>
      </c>
      <c r="K3748" s="37">
        <v>5.3639817237854004</v>
      </c>
      <c r="L3748" s="37">
        <v>41.798984527587898</v>
      </c>
      <c r="M3748" s="37">
        <v>0.81074458360671997</v>
      </c>
      <c r="N3748" s="37">
        <v>10.907757759094199</v>
      </c>
      <c r="O3748" s="37">
        <v>0</v>
      </c>
      <c r="P3748" s="37">
        <v>0</v>
      </c>
      <c r="Q3748" s="37">
        <v>1.2262213975191101E-2</v>
      </c>
      <c r="R3748" s="37">
        <v>25</v>
      </c>
      <c r="S3748" s="37">
        <v>1.2546812295913701</v>
      </c>
      <c r="T3748" s="37">
        <v>1006.02478027344</v>
      </c>
      <c r="U3748" s="37">
        <v>8.3619012832641602</v>
      </c>
      <c r="V3748" s="13"/>
      <c r="W3748" s="13"/>
      <c r="X3748" s="13"/>
      <c r="Y3748" s="13"/>
      <c r="Z3748" s="13"/>
      <c r="AA3748" s="13"/>
    </row>
    <row r="3749" spans="1:27" ht="15.75" customHeight="1" x14ac:dyDescent="0.2">
      <c r="A3749" s="13"/>
      <c r="B3749" s="37" t="str">
        <f>"CRS25WT72M21799"</f>
        <v>CRS25WT72M21799</v>
      </c>
      <c r="C3749" s="38">
        <v>45919</v>
      </c>
      <c r="D3749" s="37" t="s">
        <v>1345</v>
      </c>
      <c r="E3749" s="37" t="s">
        <v>62</v>
      </c>
      <c r="F3749" s="37">
        <v>216</v>
      </c>
      <c r="G3749" s="37">
        <v>4</v>
      </c>
      <c r="H3749" s="37">
        <v>216.91934204101599</v>
      </c>
      <c r="I3749" s="37">
        <v>5.7306327819824201</v>
      </c>
      <c r="J3749" s="37">
        <v>49.269798278808601</v>
      </c>
      <c r="K3749" s="37">
        <v>5.2480220794677699</v>
      </c>
      <c r="L3749" s="37">
        <v>41.333541870117202</v>
      </c>
      <c r="M3749" s="37">
        <v>0.76827186346054099</v>
      </c>
      <c r="N3749" s="37">
        <v>10.553117752075201</v>
      </c>
      <c r="O3749" s="37">
        <v>0</v>
      </c>
      <c r="P3749" s="37">
        <v>0</v>
      </c>
      <c r="Q3749" s="37">
        <v>2.2703373804688499E-2</v>
      </c>
      <c r="R3749" s="37">
        <v>25</v>
      </c>
      <c r="S3749" s="37">
        <v>0.76637035608291604</v>
      </c>
      <c r="T3749" s="37">
        <v>1039.642578125</v>
      </c>
      <c r="U3749" s="37">
        <v>2034.82238769531</v>
      </c>
      <c r="V3749" s="13"/>
      <c r="W3749" s="13"/>
      <c r="X3749" s="13"/>
      <c r="Y3749" s="13"/>
      <c r="Z3749" s="13"/>
      <c r="AA3749" s="13"/>
    </row>
    <row r="3750" spans="1:27" ht="15.75" customHeight="1" x14ac:dyDescent="0.2">
      <c r="A3750" s="13"/>
      <c r="B3750" s="37" t="str">
        <f>"CRS25WT72M21800"</f>
        <v>CRS25WT72M21800</v>
      </c>
      <c r="C3750" s="38">
        <v>45937</v>
      </c>
      <c r="D3750" s="37" t="s">
        <v>1346</v>
      </c>
      <c r="E3750" s="37" t="s">
        <v>62</v>
      </c>
      <c r="F3750" s="37">
        <v>222</v>
      </c>
      <c r="G3750" s="37">
        <v>4</v>
      </c>
      <c r="H3750" s="37">
        <v>222.12171936035199</v>
      </c>
      <c r="I3750" s="37">
        <v>4.6785249710082999</v>
      </c>
      <c r="J3750" s="37">
        <v>49.284328460693402</v>
      </c>
      <c r="K3750" s="37">
        <v>5.3597207069396999</v>
      </c>
      <c r="L3750" s="37">
        <v>41.442779541015597</v>
      </c>
      <c r="M3750" s="37">
        <v>0.96332585811615001</v>
      </c>
      <c r="N3750" s="37">
        <v>10.8062133789062</v>
      </c>
      <c r="O3750" s="37">
        <v>0</v>
      </c>
      <c r="P3750" s="37">
        <v>0</v>
      </c>
      <c r="Q3750" s="37">
        <v>2.9048858210444398E-2</v>
      </c>
      <c r="R3750" s="37">
        <v>25</v>
      </c>
      <c r="S3750" s="37">
        <v>1.2577203512191799</v>
      </c>
      <c r="T3750" s="37">
        <v>1060.4677734375</v>
      </c>
      <c r="U3750" s="37">
        <v>12.4520483016968</v>
      </c>
      <c r="V3750" s="13"/>
      <c r="W3750" s="13"/>
      <c r="X3750" s="13"/>
      <c r="Y3750" s="13"/>
      <c r="Z3750" s="13"/>
      <c r="AA3750" s="13"/>
    </row>
    <row r="3751" spans="1:27" ht="15.75" customHeight="1" x14ac:dyDescent="0.2">
      <c r="A3751" s="13"/>
      <c r="B3751" s="37" t="str">
        <f>"CRS25WT72M21801"</f>
        <v>CRS25WT72M21801</v>
      </c>
      <c r="C3751" s="38">
        <v>45937</v>
      </c>
      <c r="D3751" s="37" t="s">
        <v>1347</v>
      </c>
      <c r="E3751" s="37" t="s">
        <v>62</v>
      </c>
      <c r="F3751" s="37">
        <v>228</v>
      </c>
      <c r="G3751" s="37">
        <v>4</v>
      </c>
      <c r="H3751" s="37">
        <v>228.33872985839801</v>
      </c>
      <c r="I3751" s="37">
        <v>4.7753672599792498</v>
      </c>
      <c r="J3751" s="37">
        <v>49.2806587219238</v>
      </c>
      <c r="K3751" s="37">
        <v>5.5108237266540501</v>
      </c>
      <c r="L3751" s="37">
        <v>41.434593200683601</v>
      </c>
      <c r="M3751" s="37">
        <v>0.97027826309204102</v>
      </c>
      <c r="N3751" s="37">
        <v>11.108671188354499</v>
      </c>
      <c r="O3751" s="37">
        <v>0</v>
      </c>
      <c r="P3751" s="37">
        <v>0</v>
      </c>
      <c r="Q3751" s="37">
        <v>3.79414670169353E-2</v>
      </c>
      <c r="R3751" s="37">
        <v>25</v>
      </c>
      <c r="S3751" s="37">
        <v>1.2491421699523899</v>
      </c>
      <c r="T3751" s="37">
        <v>1039.61779785156</v>
      </c>
      <c r="U3751" s="37">
        <v>12.3966512680054</v>
      </c>
      <c r="V3751" s="13"/>
      <c r="W3751" s="13"/>
      <c r="X3751" s="13"/>
      <c r="Y3751" s="13"/>
      <c r="Z3751" s="13"/>
      <c r="AA3751" s="13"/>
    </row>
    <row r="3752" spans="1:27" ht="15.75" customHeight="1" x14ac:dyDescent="0.2">
      <c r="A3752" s="13"/>
      <c r="B3752" s="37" t="str">
        <f>"CRS25WT72M21802"</f>
        <v>CRS25WT72M21802</v>
      </c>
      <c r="C3752" s="38">
        <v>45937</v>
      </c>
      <c r="D3752" s="37" t="s">
        <v>1348</v>
      </c>
      <c r="E3752" s="37" t="s">
        <v>62</v>
      </c>
      <c r="F3752" s="37">
        <v>222</v>
      </c>
      <c r="G3752" s="37">
        <v>4</v>
      </c>
      <c r="H3752" s="37">
        <v>222.54156494140599</v>
      </c>
      <c r="I3752" s="37">
        <v>4.6740589141845703</v>
      </c>
      <c r="J3752" s="37">
        <v>49.216503143310497</v>
      </c>
      <c r="K3752" s="37">
        <v>5.3735671043395996</v>
      </c>
      <c r="L3752" s="37">
        <v>41.414119720458999</v>
      </c>
      <c r="M3752" s="37">
        <v>0.96740025281906095</v>
      </c>
      <c r="N3752" s="37">
        <v>10.826639175415</v>
      </c>
      <c r="O3752" s="37">
        <v>0</v>
      </c>
      <c r="P3752" s="37">
        <v>0</v>
      </c>
      <c r="Q3752" s="37">
        <v>4.4126652181148501E-2</v>
      </c>
      <c r="R3752" s="37">
        <v>25</v>
      </c>
      <c r="S3752" s="37">
        <v>1.26864898204803</v>
      </c>
      <c r="T3752" s="37">
        <v>1061.15026855469</v>
      </c>
      <c r="U3752" s="37">
        <v>12.621563911438001</v>
      </c>
      <c r="V3752" s="13"/>
      <c r="W3752" s="13"/>
      <c r="X3752" s="13"/>
      <c r="Y3752" s="13"/>
      <c r="Z3752" s="13"/>
      <c r="AA3752" s="13"/>
    </row>
    <row r="3753" spans="1:27" ht="15.75" customHeight="1" x14ac:dyDescent="0.2">
      <c r="A3753" s="13"/>
      <c r="B3753" s="37" t="str">
        <f>"CRS25WT72M21803"</f>
        <v>CRS25WT72M21803</v>
      </c>
      <c r="C3753" s="38">
        <v>45937</v>
      </c>
      <c r="D3753" s="37" t="s">
        <v>1349</v>
      </c>
      <c r="E3753" s="37" t="s">
        <v>62</v>
      </c>
      <c r="F3753" s="37">
        <v>228</v>
      </c>
      <c r="G3753" s="37">
        <v>4</v>
      </c>
      <c r="H3753" s="37">
        <v>228.25332641601599</v>
      </c>
      <c r="I3753" s="37">
        <v>4.6094698905944798</v>
      </c>
      <c r="J3753" s="37">
        <v>49.292236328125</v>
      </c>
      <c r="K3753" s="37">
        <v>5.5131206512451199</v>
      </c>
      <c r="L3753" s="37">
        <v>41.4018363952637</v>
      </c>
      <c r="M3753" s="37">
        <v>1.0045871734619101</v>
      </c>
      <c r="N3753" s="37">
        <v>11.104516029357899</v>
      </c>
      <c r="O3753" s="37">
        <v>0</v>
      </c>
      <c r="P3753" s="37">
        <v>0</v>
      </c>
      <c r="Q3753" s="37">
        <v>2.2222228348255199E-2</v>
      </c>
      <c r="R3753" s="37">
        <v>25</v>
      </c>
      <c r="S3753" s="37">
        <v>1.2461065053939799</v>
      </c>
      <c r="T3753" s="37">
        <v>1034.14367675781</v>
      </c>
      <c r="U3753" s="37">
        <v>12.2752466201782</v>
      </c>
      <c r="V3753" s="13"/>
      <c r="W3753" s="13"/>
      <c r="X3753" s="13"/>
      <c r="Y3753" s="13"/>
      <c r="Z3753" s="13"/>
      <c r="AA3753" s="13"/>
    </row>
    <row r="3754" spans="1:27" ht="15.75" customHeight="1" x14ac:dyDescent="0.2">
      <c r="A3754" s="13"/>
      <c r="B3754" s="37" t="str">
        <f>"CRS25WT72M21804"</f>
        <v>CRS25WT72M21804</v>
      </c>
      <c r="C3754" s="38">
        <v>45937</v>
      </c>
      <c r="D3754" s="37" t="s">
        <v>1350</v>
      </c>
      <c r="E3754" s="37" t="s">
        <v>62</v>
      </c>
      <c r="F3754" s="37">
        <v>228</v>
      </c>
      <c r="G3754" s="37">
        <v>4</v>
      </c>
      <c r="H3754" s="37">
        <v>228.76783752441401</v>
      </c>
      <c r="I3754" s="37">
        <v>4.7751235961914098</v>
      </c>
      <c r="J3754" s="37">
        <v>49.330604553222699</v>
      </c>
      <c r="K3754" s="37">
        <v>5.5029640197753897</v>
      </c>
      <c r="L3754" s="37">
        <v>41.571750640869098</v>
      </c>
      <c r="M3754" s="37">
        <v>0.97116696834564198</v>
      </c>
      <c r="N3754" s="37">
        <v>11.1295471191406</v>
      </c>
      <c r="O3754" s="37">
        <v>0</v>
      </c>
      <c r="P3754" s="37">
        <v>0</v>
      </c>
      <c r="Q3754" s="37">
        <v>2.4446303024888E-2</v>
      </c>
      <c r="R3754" s="37">
        <v>25</v>
      </c>
      <c r="S3754" s="37">
        <v>1.23369133472443</v>
      </c>
      <c r="T3754" s="37">
        <v>1042.07629394531</v>
      </c>
      <c r="U3754" s="37">
        <v>12.3929529190063</v>
      </c>
      <c r="V3754" s="13"/>
      <c r="W3754" s="13"/>
      <c r="X3754" s="13"/>
      <c r="Y3754" s="13"/>
      <c r="Z3754" s="13"/>
      <c r="AA3754" s="13"/>
    </row>
    <row r="3755" spans="1:27" ht="15.75" customHeight="1" x14ac:dyDescent="0.2">
      <c r="A3755" s="13"/>
      <c r="B3755" s="37" t="str">
        <f>"CRS25WT72M21805"</f>
        <v>CRS25WT72M21805</v>
      </c>
      <c r="C3755" s="38">
        <v>45937</v>
      </c>
      <c r="D3755" s="37" t="s">
        <v>1351</v>
      </c>
      <c r="E3755" s="37" t="s">
        <v>62</v>
      </c>
      <c r="F3755" s="37">
        <v>212</v>
      </c>
      <c r="G3755" s="37">
        <v>4</v>
      </c>
      <c r="H3755" s="37">
        <v>212.48365783691401</v>
      </c>
      <c r="I3755" s="37">
        <v>6.2228131294250497</v>
      </c>
      <c r="J3755" s="37">
        <v>49.701347351074197</v>
      </c>
      <c r="K3755" s="37">
        <v>5.0728878974914604</v>
      </c>
      <c r="L3755" s="37">
        <v>41.886131286621101</v>
      </c>
      <c r="M3755" s="37">
        <v>0.68702197074890103</v>
      </c>
      <c r="N3755" s="37">
        <v>10.337322235107401</v>
      </c>
      <c r="O3755" s="37">
        <v>0</v>
      </c>
      <c r="P3755" s="37">
        <v>0</v>
      </c>
      <c r="Q3755" s="37">
        <v>2.11408734321594E-2</v>
      </c>
      <c r="R3755" s="37">
        <v>25</v>
      </c>
      <c r="S3755" s="37">
        <v>1.0265128612518299</v>
      </c>
      <c r="T3755" s="37">
        <v>998.90191650390602</v>
      </c>
      <c r="U3755" s="37">
        <v>9.3960819244384801</v>
      </c>
      <c r="V3755" s="13"/>
      <c r="W3755" s="13"/>
      <c r="X3755" s="13"/>
      <c r="Y3755" s="13"/>
      <c r="Z3755" s="13"/>
      <c r="AA3755" s="13"/>
    </row>
    <row r="3756" spans="1:27" ht="15.75" customHeight="1" x14ac:dyDescent="0.2">
      <c r="A3756" s="13"/>
      <c r="B3756" s="37" t="str">
        <f>"CRS25WT72M21806"</f>
        <v>CRS25WT72M21806</v>
      </c>
      <c r="C3756" s="38">
        <v>45937</v>
      </c>
      <c r="D3756" s="37" t="s">
        <v>1352</v>
      </c>
      <c r="E3756" s="37" t="s">
        <v>62</v>
      </c>
      <c r="F3756" s="37">
        <v>220</v>
      </c>
      <c r="G3756" s="37">
        <v>4</v>
      </c>
      <c r="H3756" s="37">
        <v>220.29409790039099</v>
      </c>
      <c r="I3756" s="37">
        <v>5.49932765960693</v>
      </c>
      <c r="J3756" s="37">
        <v>49.840953826904297</v>
      </c>
      <c r="K3756" s="37">
        <v>5.2868933677673304</v>
      </c>
      <c r="L3756" s="37">
        <v>41.667964935302699</v>
      </c>
      <c r="M3756" s="37">
        <v>0.80372399091720603</v>
      </c>
      <c r="N3756" s="37">
        <v>10.7172994613647</v>
      </c>
      <c r="O3756" s="37">
        <v>0</v>
      </c>
      <c r="P3756" s="37">
        <v>0</v>
      </c>
      <c r="Q3756" s="37">
        <v>3.4066841006278999E-2</v>
      </c>
      <c r="R3756" s="37">
        <v>25</v>
      </c>
      <c r="S3756" s="37">
        <v>1.27189433574677</v>
      </c>
      <c r="T3756" s="37">
        <v>1016.43469238281</v>
      </c>
      <c r="U3756" s="37">
        <v>8.3570680618286097</v>
      </c>
      <c r="V3756" s="13"/>
      <c r="W3756" s="13"/>
      <c r="X3756" s="13"/>
      <c r="Y3756" s="13"/>
      <c r="Z3756" s="13"/>
      <c r="AA3756" s="13"/>
    </row>
    <row r="3757" spans="1:27" ht="15.75" customHeight="1" x14ac:dyDescent="0.2">
      <c r="A3757" s="13"/>
      <c r="B3757" s="37" t="str">
        <f>"CRS25WT72M21807"</f>
        <v>CRS25WT72M21807</v>
      </c>
      <c r="C3757" s="38">
        <v>45937</v>
      </c>
      <c r="D3757" s="37" t="s">
        <v>1353</v>
      </c>
      <c r="E3757" s="37" t="s">
        <v>62</v>
      </c>
      <c r="F3757" s="37">
        <v>213</v>
      </c>
      <c r="G3757" s="37">
        <v>4</v>
      </c>
      <c r="H3757" s="37">
        <v>213.96084594726599</v>
      </c>
      <c r="I3757" s="37">
        <v>6.0674805641174299</v>
      </c>
      <c r="J3757" s="37">
        <v>49.742076873779297</v>
      </c>
      <c r="K3757" s="37">
        <v>5.0755858421325701</v>
      </c>
      <c r="L3757" s="37">
        <v>42.154911041259801</v>
      </c>
      <c r="M3757" s="37">
        <v>0.70892781019210804</v>
      </c>
      <c r="N3757" s="37">
        <v>10.409187316894499</v>
      </c>
      <c r="O3757" s="37">
        <v>0</v>
      </c>
      <c r="P3757" s="37">
        <v>0</v>
      </c>
      <c r="Q3757" s="37">
        <v>3.5406745970249197E-2</v>
      </c>
      <c r="R3757" s="37">
        <v>25</v>
      </c>
      <c r="S3757" s="37">
        <v>0.98998385667800903</v>
      </c>
      <c r="T3757" s="37">
        <v>1010.21484375</v>
      </c>
      <c r="U3757" s="37">
        <v>9.5237617492675799</v>
      </c>
      <c r="V3757" s="13"/>
      <c r="W3757" s="13"/>
      <c r="X3757" s="13"/>
      <c r="Y3757" s="13"/>
      <c r="Z3757" s="13"/>
      <c r="AA3757" s="13"/>
    </row>
    <row r="3758" spans="1:27" ht="15.75" customHeight="1" x14ac:dyDescent="0.2">
      <c r="A3758" s="13"/>
      <c r="B3758" s="37" t="str">
        <f>"CRS25WT72M21808"</f>
        <v>CRS25WT72M21808</v>
      </c>
      <c r="C3758" s="38">
        <v>45937</v>
      </c>
      <c r="D3758" s="37" t="s">
        <v>1354</v>
      </c>
      <c r="E3758" s="37" t="s">
        <v>62</v>
      </c>
      <c r="F3758" s="37">
        <v>215</v>
      </c>
      <c r="G3758" s="37">
        <v>4</v>
      </c>
      <c r="H3758" s="37">
        <v>215.35952758789099</v>
      </c>
      <c r="I3758" s="37">
        <v>6.22812700271606</v>
      </c>
      <c r="J3758" s="37">
        <v>49.737560272216797</v>
      </c>
      <c r="K3758" s="37">
        <v>5.1152386665344203</v>
      </c>
      <c r="L3758" s="37">
        <v>42.101566314697301</v>
      </c>
      <c r="M3758" s="37">
        <v>0.69521981477737405</v>
      </c>
      <c r="N3758" s="37">
        <v>10.4772329330444</v>
      </c>
      <c r="O3758" s="37">
        <v>0</v>
      </c>
      <c r="P3758" s="37">
        <v>0</v>
      </c>
      <c r="Q3758" s="37">
        <v>2.88926083594561E-2</v>
      </c>
      <c r="R3758" s="37">
        <v>25</v>
      </c>
      <c r="S3758" s="37">
        <v>0.97379952669143699</v>
      </c>
      <c r="T3758" s="37">
        <v>996.965087890625</v>
      </c>
      <c r="U3758" s="37">
        <v>9.3843498229980504</v>
      </c>
      <c r="V3758" s="13"/>
      <c r="W3758" s="13"/>
      <c r="X3758" s="13"/>
      <c r="Y3758" s="13"/>
      <c r="Z3758" s="13"/>
      <c r="AA3758" s="13"/>
    </row>
    <row r="3759" spans="1:27" ht="15.75" customHeight="1" x14ac:dyDescent="0.2">
      <c r="A3759" s="13"/>
      <c r="B3759" s="37" t="str">
        <f>"CRS25WT72M21809"</f>
        <v>CRS25WT72M21809</v>
      </c>
      <c r="C3759" s="38">
        <v>45937</v>
      </c>
      <c r="D3759" s="37" t="s">
        <v>1355</v>
      </c>
      <c r="E3759" s="37" t="s">
        <v>62</v>
      </c>
      <c r="F3759" s="37">
        <v>221</v>
      </c>
      <c r="G3759" s="37">
        <v>4</v>
      </c>
      <c r="H3759" s="37">
        <v>221.67601013183599</v>
      </c>
      <c r="I3759" s="37">
        <v>5.8681130409240696</v>
      </c>
      <c r="J3759" s="37">
        <v>49.837795257568402</v>
      </c>
      <c r="K3759" s="37">
        <v>5.2629599571228001</v>
      </c>
      <c r="L3759" s="37">
        <v>42.120029449462898</v>
      </c>
      <c r="M3759" s="37">
        <v>0.75798636674881004</v>
      </c>
      <c r="N3759" s="37">
        <v>10.7845296859741</v>
      </c>
      <c r="O3759" s="37">
        <v>0</v>
      </c>
      <c r="P3759" s="37">
        <v>0</v>
      </c>
      <c r="Q3759" s="37">
        <v>2.30034831911325E-2</v>
      </c>
      <c r="R3759" s="37">
        <v>25</v>
      </c>
      <c r="S3759" s="37">
        <v>0.93228840827941895</v>
      </c>
      <c r="T3759" s="37">
        <v>987.953857421875</v>
      </c>
      <c r="U3759" s="37">
        <v>9.3440666198730504</v>
      </c>
      <c r="V3759" s="13"/>
      <c r="W3759" s="13"/>
      <c r="X3759" s="13"/>
      <c r="Y3759" s="13"/>
      <c r="Z3759" s="13"/>
      <c r="AA3759" s="13"/>
    </row>
    <row r="3760" spans="1:27" ht="15.75" customHeight="1" x14ac:dyDescent="0.2">
      <c r="A3760" s="13"/>
      <c r="B3760" s="37" t="str">
        <f>"CRS25WT72M21810"</f>
        <v>CRS25WT72M21810</v>
      </c>
      <c r="C3760" s="38">
        <v>45937</v>
      </c>
      <c r="D3760" s="37" t="s">
        <v>1356</v>
      </c>
      <c r="E3760" s="37" t="s">
        <v>62</v>
      </c>
      <c r="F3760" s="37">
        <v>219</v>
      </c>
      <c r="G3760" s="37">
        <v>4</v>
      </c>
      <c r="H3760" s="37">
        <v>219.86138916015599</v>
      </c>
      <c r="I3760" s="37">
        <v>5.9270658493042001</v>
      </c>
      <c r="J3760" s="37">
        <v>49.689723968505902</v>
      </c>
      <c r="K3760" s="37">
        <v>5.23083400726318</v>
      </c>
      <c r="L3760" s="37">
        <v>42.031803131103501</v>
      </c>
      <c r="M3760" s="37">
        <v>0.74652200937271096</v>
      </c>
      <c r="N3760" s="37">
        <v>10.6962490081787</v>
      </c>
      <c r="O3760" s="37">
        <v>0</v>
      </c>
      <c r="P3760" s="37">
        <v>0</v>
      </c>
      <c r="Q3760" s="37">
        <v>3.7782777100801503E-2</v>
      </c>
      <c r="R3760" s="37">
        <v>25</v>
      </c>
      <c r="S3760" s="37">
        <v>0.98011213541030895</v>
      </c>
      <c r="T3760" s="37">
        <v>994.78546142578102</v>
      </c>
      <c r="U3760" s="37">
        <v>9.7915344238281303</v>
      </c>
      <c r="V3760" s="13"/>
      <c r="W3760" s="13"/>
      <c r="X3760" s="13"/>
      <c r="Y3760" s="13"/>
      <c r="Z3760" s="13"/>
      <c r="AA3760" s="13"/>
    </row>
    <row r="3761" spans="1:27" ht="15.75" customHeight="1" x14ac:dyDescent="0.2">
      <c r="A3761" s="13"/>
      <c r="B3761" s="37" t="str">
        <f>"CRS25WT72M21811"</f>
        <v>CRS25WT72M21811</v>
      </c>
      <c r="C3761" s="38">
        <v>45937</v>
      </c>
      <c r="D3761" s="37" t="s">
        <v>1357</v>
      </c>
      <c r="E3761" s="37" t="s">
        <v>62</v>
      </c>
      <c r="F3761" s="37">
        <v>217</v>
      </c>
      <c r="G3761" s="37">
        <v>4</v>
      </c>
      <c r="H3761" s="37">
        <v>217.43264770507801</v>
      </c>
      <c r="I3761" s="37">
        <v>4.6879758834838903</v>
      </c>
      <c r="J3761" s="37">
        <v>48.662765502929702</v>
      </c>
      <c r="K3761" s="37">
        <v>5.3222918510437003</v>
      </c>
      <c r="L3761" s="37">
        <v>40.853199005127003</v>
      </c>
      <c r="M3761" s="37">
        <v>0.95310908555984497</v>
      </c>
      <c r="N3761" s="37">
        <v>10.5780906677246</v>
      </c>
      <c r="O3761" s="37">
        <v>0</v>
      </c>
      <c r="P3761" s="37">
        <v>0</v>
      </c>
      <c r="Q3761" s="37">
        <v>2.8298843652009999E-2</v>
      </c>
      <c r="R3761" s="37">
        <v>25</v>
      </c>
      <c r="S3761" s="37">
        <v>1.1895364522934</v>
      </c>
      <c r="T3761" s="37">
        <v>1070.23815917969</v>
      </c>
      <c r="U3761" s="37">
        <v>12.7557258605957</v>
      </c>
      <c r="V3761" s="13"/>
      <c r="W3761" s="13"/>
      <c r="X3761" s="13"/>
      <c r="Y3761" s="13"/>
      <c r="Z3761" s="13"/>
      <c r="AA3761" s="13"/>
    </row>
    <row r="3762" spans="1:27" ht="15.75" customHeight="1" x14ac:dyDescent="0.2">
      <c r="A3762" s="13"/>
      <c r="B3762" s="37" t="str">
        <f>"CRS25WT72M21812"</f>
        <v>CRS25WT72M21812</v>
      </c>
      <c r="C3762" s="38">
        <v>45937</v>
      </c>
      <c r="D3762" s="37" t="s">
        <v>1358</v>
      </c>
      <c r="E3762" s="37" t="s">
        <v>62</v>
      </c>
      <c r="F3762" s="37">
        <v>213</v>
      </c>
      <c r="G3762" s="37">
        <v>4</v>
      </c>
      <c r="H3762" s="37">
        <v>213.90786743164099</v>
      </c>
      <c r="I3762" s="37">
        <v>4.7863464355468697</v>
      </c>
      <c r="J3762" s="37">
        <v>48.588058471679702</v>
      </c>
      <c r="K3762" s="37">
        <v>5.2510113716125497</v>
      </c>
      <c r="L3762" s="37">
        <v>40.736507415771499</v>
      </c>
      <c r="M3762" s="37">
        <v>0.91979932785034202</v>
      </c>
      <c r="N3762" s="37">
        <v>10.406609535217299</v>
      </c>
      <c r="O3762" s="37">
        <v>0</v>
      </c>
      <c r="P3762" s="37">
        <v>0</v>
      </c>
      <c r="Q3762" s="37">
        <v>2.29377467185259E-2</v>
      </c>
      <c r="R3762" s="37">
        <v>25</v>
      </c>
      <c r="S3762" s="37">
        <v>1.2825517654418901</v>
      </c>
      <c r="T3762" s="37">
        <v>1064.19946289062</v>
      </c>
      <c r="U3762" s="37">
        <v>12.3725891113281</v>
      </c>
      <c r="V3762" s="13"/>
      <c r="W3762" s="13"/>
      <c r="X3762" s="13"/>
      <c r="Y3762" s="13"/>
      <c r="Z3762" s="13"/>
      <c r="AA3762" s="13"/>
    </row>
    <row r="3763" spans="1:27" ht="15.75" customHeight="1" x14ac:dyDescent="0.2">
      <c r="A3763" s="13"/>
      <c r="B3763" s="37" t="str">
        <f>"CRS25WT72M21813"</f>
        <v>CRS25WT72M21813</v>
      </c>
      <c r="C3763" s="38">
        <v>45937</v>
      </c>
      <c r="D3763" s="37" t="s">
        <v>1359</v>
      </c>
      <c r="E3763" s="37" t="s">
        <v>62</v>
      </c>
      <c r="F3763" s="37">
        <v>223</v>
      </c>
      <c r="G3763" s="37">
        <v>4</v>
      </c>
      <c r="H3763" s="37">
        <v>223.76063537597699</v>
      </c>
      <c r="I3763" s="37">
        <v>4.9610867500305202</v>
      </c>
      <c r="J3763" s="37">
        <v>49.414905548095703</v>
      </c>
      <c r="K3763" s="37">
        <v>5.3923416137695304</v>
      </c>
      <c r="L3763" s="37">
        <v>41.496006011962898</v>
      </c>
      <c r="M3763" s="37">
        <v>0.91274380683898904</v>
      </c>
      <c r="N3763" s="37">
        <v>10.8859462738037</v>
      </c>
      <c r="O3763" s="37">
        <v>0</v>
      </c>
      <c r="P3763" s="37">
        <v>0</v>
      </c>
      <c r="Q3763" s="37">
        <v>2.97228433191776E-2</v>
      </c>
      <c r="R3763" s="37">
        <v>25</v>
      </c>
      <c r="S3763" s="37">
        <v>1.2520649433136</v>
      </c>
      <c r="T3763" s="37">
        <v>1032.65698242188</v>
      </c>
      <c r="U3763" s="37">
        <v>11.2746496200562</v>
      </c>
      <c r="V3763" s="13"/>
      <c r="W3763" s="13"/>
      <c r="X3763" s="13"/>
      <c r="Y3763" s="13"/>
      <c r="Z3763" s="13"/>
      <c r="AA3763" s="13"/>
    </row>
    <row r="3764" spans="1:27" ht="15.75" customHeight="1" x14ac:dyDescent="0.2">
      <c r="A3764" s="13"/>
      <c r="B3764" s="37" t="str">
        <f>"CRS25WT72M21814"</f>
        <v>CRS25WT72M21814</v>
      </c>
      <c r="C3764" s="38">
        <v>45937</v>
      </c>
      <c r="D3764" s="37" t="s">
        <v>1360</v>
      </c>
      <c r="E3764" s="37" t="s">
        <v>62</v>
      </c>
      <c r="F3764" s="37">
        <v>224</v>
      </c>
      <c r="G3764" s="37">
        <v>4</v>
      </c>
      <c r="H3764" s="37">
        <v>224.86538696289099</v>
      </c>
      <c r="I3764" s="37">
        <v>4.7409858703613299</v>
      </c>
      <c r="J3764" s="37">
        <v>49.402210235595703</v>
      </c>
      <c r="K3764" s="37">
        <v>5.42110395431519</v>
      </c>
      <c r="L3764" s="37">
        <v>41.479629516601598</v>
      </c>
      <c r="M3764" s="37">
        <v>0.960080325603485</v>
      </c>
      <c r="N3764" s="37">
        <v>10.9396924972534</v>
      </c>
      <c r="O3764" s="37">
        <v>0</v>
      </c>
      <c r="P3764" s="37">
        <v>0</v>
      </c>
      <c r="Q3764" s="37">
        <v>3.2013945281505599E-2</v>
      </c>
      <c r="R3764" s="37">
        <v>25</v>
      </c>
      <c r="S3764" s="37">
        <v>1.2446249723434399</v>
      </c>
      <c r="T3764" s="37">
        <v>1033.60278320312</v>
      </c>
      <c r="U3764" s="37">
        <v>11.696266174316399</v>
      </c>
      <c r="V3764" s="13"/>
      <c r="W3764" s="13"/>
      <c r="X3764" s="13"/>
      <c r="Y3764" s="13"/>
      <c r="Z3764" s="13"/>
      <c r="AA3764" s="13"/>
    </row>
    <row r="3765" spans="1:27" ht="15.75" customHeight="1" x14ac:dyDescent="0.2">
      <c r="A3765" s="13"/>
      <c r="B3765" s="37" t="str">
        <f>"CRS25WT72M21815"</f>
        <v>CRS25WT72M21815</v>
      </c>
      <c r="C3765" s="38">
        <v>45937</v>
      </c>
      <c r="D3765" s="37" t="s">
        <v>1361</v>
      </c>
      <c r="E3765" s="37" t="s">
        <v>62</v>
      </c>
      <c r="F3765" s="37">
        <v>221</v>
      </c>
      <c r="G3765" s="37">
        <v>4</v>
      </c>
      <c r="H3765" s="37">
        <v>221.34582519531301</v>
      </c>
      <c r="I3765" s="37">
        <v>5.3046383857727104</v>
      </c>
      <c r="J3765" s="37">
        <v>49.391773223877003</v>
      </c>
      <c r="K3765" s="37">
        <v>5.3653817176818803</v>
      </c>
      <c r="L3765" s="37">
        <v>41.254440307617202</v>
      </c>
      <c r="M3765" s="37">
        <v>0.84481364488601696</v>
      </c>
      <c r="N3765" s="37">
        <v>10.768465995788601</v>
      </c>
      <c r="O3765" s="37">
        <v>0</v>
      </c>
      <c r="P3765" s="37">
        <v>0</v>
      </c>
      <c r="Q3765" s="37">
        <v>1.4112117700278801E-2</v>
      </c>
      <c r="R3765" s="37">
        <v>25</v>
      </c>
      <c r="S3765" s="37">
        <v>1.26114726066589</v>
      </c>
      <c r="T3765" s="37">
        <v>1016.62969970703</v>
      </c>
      <c r="U3765" s="37">
        <v>8.8702430725097692</v>
      </c>
      <c r="V3765" s="13"/>
      <c r="W3765" s="13"/>
      <c r="X3765" s="13"/>
      <c r="Y3765" s="13"/>
      <c r="Z3765" s="13"/>
      <c r="AA3765" s="13"/>
    </row>
    <row r="3766" spans="1:27" ht="15.75" customHeight="1" x14ac:dyDescent="0.2">
      <c r="A3766" s="13"/>
      <c r="B3766" s="37" t="str">
        <f>"CRS25WT72M21816"</f>
        <v>CRS25WT72M21816</v>
      </c>
      <c r="C3766" s="38">
        <v>45937</v>
      </c>
      <c r="D3766" s="37" t="s">
        <v>1362</v>
      </c>
      <c r="E3766" s="37" t="s">
        <v>62</v>
      </c>
      <c r="F3766" s="37">
        <v>215</v>
      </c>
      <c r="G3766" s="37">
        <v>4</v>
      </c>
      <c r="H3766" s="37">
        <v>215.33583068847699</v>
      </c>
      <c r="I3766" s="37">
        <v>4.8111143112182599</v>
      </c>
      <c r="J3766" s="37">
        <v>49.378974914550803</v>
      </c>
      <c r="K3766" s="37">
        <v>5.2119412422180202</v>
      </c>
      <c r="L3766" s="37">
        <v>41.3158569335937</v>
      </c>
      <c r="M3766" s="37">
        <v>0.90641808509826705</v>
      </c>
      <c r="N3766" s="37">
        <v>10.4760799407959</v>
      </c>
      <c r="O3766" s="37">
        <v>0</v>
      </c>
      <c r="P3766" s="37">
        <v>0</v>
      </c>
      <c r="Q3766" s="37">
        <v>6.9462426006794004E-2</v>
      </c>
      <c r="R3766" s="37">
        <v>25</v>
      </c>
      <c r="S3766" s="37">
        <v>1.2701344490051301</v>
      </c>
      <c r="T3766" s="37">
        <v>1051.14196777344</v>
      </c>
      <c r="U3766" s="37">
        <v>10.7172250747681</v>
      </c>
      <c r="V3766" s="13"/>
      <c r="W3766" s="13"/>
      <c r="X3766" s="13"/>
      <c r="Y3766" s="13"/>
      <c r="Z3766" s="13"/>
      <c r="AA3766" s="13"/>
    </row>
    <row r="3767" spans="1:27" ht="15.75" customHeight="1" x14ac:dyDescent="0.2">
      <c r="A3767" s="13"/>
      <c r="B3767" s="37" t="str">
        <f>"CRS25WT72M21817"</f>
        <v>CRS25WT72M21817</v>
      </c>
      <c r="C3767" s="38">
        <v>45937</v>
      </c>
      <c r="D3767" s="37" t="s">
        <v>1363</v>
      </c>
      <c r="E3767" s="37" t="s">
        <v>62</v>
      </c>
      <c r="F3767" s="37">
        <v>221</v>
      </c>
      <c r="G3767" s="37">
        <v>4</v>
      </c>
      <c r="H3767" s="37">
        <v>221.16662597656199</v>
      </c>
      <c r="I3767" s="37">
        <v>5.3213367462158203</v>
      </c>
      <c r="J3767" s="37">
        <v>49.294715881347699</v>
      </c>
      <c r="K3767" s="37">
        <v>5.3671631813049299</v>
      </c>
      <c r="L3767" s="37">
        <v>41.207355499267599</v>
      </c>
      <c r="M3767" s="37">
        <v>0.84313762187957797</v>
      </c>
      <c r="N3767" s="37">
        <v>10.759748458862299</v>
      </c>
      <c r="O3767" s="37">
        <v>0</v>
      </c>
      <c r="P3767" s="37">
        <v>0</v>
      </c>
      <c r="Q3767" s="37">
        <v>2.6507921516895301E-2</v>
      </c>
      <c r="R3767" s="37">
        <v>25</v>
      </c>
      <c r="S3767" s="37">
        <v>1.18114769458771</v>
      </c>
      <c r="T3767" s="37">
        <v>1010.80871582031</v>
      </c>
      <c r="U3767" s="37">
        <v>8.3462991714477504</v>
      </c>
      <c r="V3767" s="13"/>
      <c r="W3767" s="13"/>
      <c r="X3767" s="13"/>
      <c r="Y3767" s="13"/>
      <c r="Z3767" s="13"/>
      <c r="AA3767" s="13"/>
    </row>
    <row r="3768" spans="1:27" ht="15.75" customHeight="1" x14ac:dyDescent="0.2">
      <c r="A3768" s="13"/>
      <c r="B3768" s="37" t="str">
        <f>"CRS25WT72M21818"</f>
        <v>CRS25WT72M21818</v>
      </c>
      <c r="C3768" s="38">
        <v>45937</v>
      </c>
      <c r="D3768" s="37" t="s">
        <v>1364</v>
      </c>
      <c r="E3768" s="37" t="s">
        <v>62</v>
      </c>
      <c r="F3768" s="37">
        <v>215</v>
      </c>
      <c r="G3768" s="37">
        <v>4</v>
      </c>
      <c r="H3768" s="37">
        <v>215.94902038574199</v>
      </c>
      <c r="I3768" s="37">
        <v>4.8871574401855504</v>
      </c>
      <c r="J3768" s="37">
        <v>49.2393188476562</v>
      </c>
      <c r="K3768" s="37">
        <v>5.2322273254394496</v>
      </c>
      <c r="L3768" s="37">
        <v>41.272865295410199</v>
      </c>
      <c r="M3768" s="37">
        <v>0.89739340543746904</v>
      </c>
      <c r="N3768" s="37">
        <v>10.505911827087401</v>
      </c>
      <c r="O3768" s="37">
        <v>0</v>
      </c>
      <c r="P3768" s="37">
        <v>0</v>
      </c>
      <c r="Q3768" s="37">
        <v>2.1587919443845801E-2</v>
      </c>
      <c r="R3768" s="37">
        <v>25</v>
      </c>
      <c r="S3768" s="37">
        <v>1.27797555923462</v>
      </c>
      <c r="T3768" s="37">
        <v>1048.63562011719</v>
      </c>
      <c r="U3768" s="37">
        <v>11.082018852233899</v>
      </c>
      <c r="V3768" s="13"/>
      <c r="W3768" s="13"/>
      <c r="X3768" s="13"/>
      <c r="Y3768" s="13"/>
      <c r="Z3768" s="13"/>
      <c r="AA3768" s="13"/>
    </row>
    <row r="3769" spans="1:27" ht="15.75" customHeight="1" x14ac:dyDescent="0.2">
      <c r="A3769" s="13"/>
      <c r="B3769" s="37" t="str">
        <f>"CRS25WT72M21819"</f>
        <v>CRS25WT72M21819</v>
      </c>
      <c r="C3769" s="38">
        <v>45937</v>
      </c>
      <c r="D3769" s="37" t="s">
        <v>1365</v>
      </c>
      <c r="E3769" s="37" t="s">
        <v>62</v>
      </c>
      <c r="F3769" s="37">
        <v>224</v>
      </c>
      <c r="G3769" s="37">
        <v>4</v>
      </c>
      <c r="H3769" s="37">
        <v>224.17120361328099</v>
      </c>
      <c r="I3769" s="37">
        <v>5.06614446640015</v>
      </c>
      <c r="J3769" s="37">
        <v>49.501075744628899</v>
      </c>
      <c r="K3769" s="37">
        <v>5.3868222236633301</v>
      </c>
      <c r="L3769" s="37">
        <v>41.614738464355497</v>
      </c>
      <c r="M3769" s="37">
        <v>0.89389729499816895</v>
      </c>
      <c r="N3769" s="37">
        <v>10.905920982360801</v>
      </c>
      <c r="O3769" s="37">
        <v>0</v>
      </c>
      <c r="P3769" s="37">
        <v>0</v>
      </c>
      <c r="Q3769" s="37">
        <v>1.8238855525851298E-2</v>
      </c>
      <c r="R3769" s="37">
        <v>25</v>
      </c>
      <c r="S3769" s="37">
        <v>1.2467684745788601</v>
      </c>
      <c r="T3769" s="37">
        <v>1027.90808105469</v>
      </c>
      <c r="U3769" s="37">
        <v>10.4766445159912</v>
      </c>
      <c r="V3769" s="13"/>
      <c r="W3769" s="13"/>
      <c r="X3769" s="13"/>
      <c r="Y3769" s="13"/>
      <c r="Z3769" s="13"/>
      <c r="AA3769" s="13"/>
    </row>
    <row r="3770" spans="1:27" ht="15.75" customHeight="1" x14ac:dyDescent="0.2">
      <c r="A3770" s="13"/>
      <c r="B3770" s="37" t="str">
        <f>"CRS25WT72M21820"</f>
        <v>CRS25WT72M21820</v>
      </c>
      <c r="C3770" s="38">
        <v>45937</v>
      </c>
      <c r="D3770" s="37" t="s">
        <v>1366</v>
      </c>
      <c r="E3770" s="37" t="s">
        <v>62</v>
      </c>
      <c r="F3770" s="37">
        <v>220</v>
      </c>
      <c r="G3770" s="37">
        <v>4</v>
      </c>
      <c r="H3770" s="37">
        <v>220.00392150878901</v>
      </c>
      <c r="I3770" s="37">
        <v>5.5814046859741202</v>
      </c>
      <c r="J3770" s="37">
        <v>49.560070037841797</v>
      </c>
      <c r="K3770" s="37">
        <v>5.3201818466186497</v>
      </c>
      <c r="L3770" s="37">
        <v>41.352703094482401</v>
      </c>
      <c r="M3770" s="37">
        <v>0.79534399509429898</v>
      </c>
      <c r="N3770" s="37">
        <v>10.703183174133301</v>
      </c>
      <c r="O3770" s="37">
        <v>0</v>
      </c>
      <c r="P3770" s="37">
        <v>0</v>
      </c>
      <c r="Q3770" s="37">
        <v>2.7777893468737599E-2</v>
      </c>
      <c r="R3770" s="37">
        <v>25</v>
      </c>
      <c r="S3770" s="37">
        <v>1.27259945869446</v>
      </c>
      <c r="T3770" s="37">
        <v>1003.21136474609</v>
      </c>
      <c r="U3770" s="37">
        <v>8.2962226867675799</v>
      </c>
      <c r="V3770" s="13"/>
      <c r="W3770" s="13"/>
      <c r="X3770" s="13"/>
      <c r="Y3770" s="13"/>
      <c r="Z3770" s="13"/>
      <c r="AA3770" s="13"/>
    </row>
    <row r="3771" spans="1:27" ht="15.75" customHeight="1" x14ac:dyDescent="0.2">
      <c r="A3771" s="13"/>
      <c r="B3771" s="37" t="str">
        <f>"CRS25WT72M21821"</f>
        <v>CRS25WT72M21821</v>
      </c>
      <c r="C3771" s="38">
        <v>45937</v>
      </c>
      <c r="D3771" s="37" t="s">
        <v>1367</v>
      </c>
      <c r="E3771" s="37" t="s">
        <v>62</v>
      </c>
      <c r="F3771" s="37">
        <v>221</v>
      </c>
      <c r="G3771" s="37">
        <v>4</v>
      </c>
      <c r="H3771" s="37">
        <v>221.63894653320301</v>
      </c>
      <c r="I3771" s="37">
        <v>4.7882957458496103</v>
      </c>
      <c r="J3771" s="37">
        <v>49.149845123291001</v>
      </c>
      <c r="K3771" s="37">
        <v>5.3491287231445304</v>
      </c>
      <c r="L3771" s="37">
        <v>41.434593200683601</v>
      </c>
      <c r="M3771" s="37">
        <v>0.94176590442657504</v>
      </c>
      <c r="N3771" s="37">
        <v>10.7827262878418</v>
      </c>
      <c r="O3771" s="37">
        <v>0</v>
      </c>
      <c r="P3771" s="37">
        <v>0</v>
      </c>
      <c r="Q3771" s="37">
        <v>1.5401862561702701E-2</v>
      </c>
      <c r="R3771" s="37">
        <v>25</v>
      </c>
      <c r="S3771" s="37">
        <v>1.22638022899628</v>
      </c>
      <c r="T3771" s="37">
        <v>1055.32568359375</v>
      </c>
      <c r="U3771" s="37">
        <v>12.081530570983899</v>
      </c>
      <c r="V3771" s="13"/>
      <c r="W3771" s="13"/>
      <c r="X3771" s="13"/>
      <c r="Y3771" s="13"/>
      <c r="Z3771" s="13"/>
      <c r="AA3771" s="13"/>
    </row>
    <row r="3772" spans="1:27" ht="15.75" customHeight="1" x14ac:dyDescent="0.2">
      <c r="A3772" s="13"/>
      <c r="B3772" s="37" t="str">
        <f>"CRS25WT72M21822"</f>
        <v>CRS25WT72M21822</v>
      </c>
      <c r="C3772" s="38">
        <v>45937</v>
      </c>
      <c r="D3772" s="37" t="s">
        <v>1368</v>
      </c>
      <c r="E3772" s="37" t="s">
        <v>62</v>
      </c>
      <c r="F3772" s="37">
        <v>230</v>
      </c>
      <c r="G3772" s="37">
        <v>4</v>
      </c>
      <c r="H3772" s="37">
        <v>230.65904235839801</v>
      </c>
      <c r="I3772" s="37">
        <v>4.68957567214966</v>
      </c>
      <c r="J3772" s="37">
        <v>49.365856170654297</v>
      </c>
      <c r="K3772" s="37">
        <v>5.5310254096984899</v>
      </c>
      <c r="L3772" s="37">
        <v>41.702766418457003</v>
      </c>
      <c r="M3772" s="37">
        <v>0.996346175670624</v>
      </c>
      <c r="N3772" s="37">
        <v>11.221553802490201</v>
      </c>
      <c r="O3772" s="37">
        <v>0</v>
      </c>
      <c r="P3772" s="37">
        <v>0</v>
      </c>
      <c r="Q3772" s="37">
        <v>1.3253968209028201E-2</v>
      </c>
      <c r="R3772" s="37">
        <v>25</v>
      </c>
      <c r="S3772" s="37">
        <v>1.2085553407669101</v>
      </c>
      <c r="T3772" s="37">
        <v>1053.60876464844</v>
      </c>
      <c r="U3772" s="37">
        <v>12.502384185791</v>
      </c>
      <c r="V3772" s="13"/>
      <c r="W3772" s="13"/>
      <c r="X3772" s="13"/>
      <c r="Y3772" s="13"/>
      <c r="Z3772" s="13"/>
      <c r="AA3772" s="13"/>
    </row>
    <row r="3773" spans="1:27" ht="15.75" customHeight="1" x14ac:dyDescent="0.2">
      <c r="A3773" s="13"/>
      <c r="B3773" s="37" t="str">
        <f>"CRS25WT72M21823"</f>
        <v>CRS25WT72M21823</v>
      </c>
      <c r="C3773" s="38">
        <v>45937</v>
      </c>
      <c r="D3773" s="37" t="s">
        <v>1369</v>
      </c>
      <c r="E3773" s="37" t="s">
        <v>62</v>
      </c>
      <c r="F3773" s="37">
        <v>218</v>
      </c>
      <c r="G3773" s="37">
        <v>4</v>
      </c>
      <c r="H3773" s="37">
        <v>218.80108642578099</v>
      </c>
      <c r="I3773" s="37">
        <v>4.6188831329345703</v>
      </c>
      <c r="J3773" s="37">
        <v>48.390705108642599</v>
      </c>
      <c r="K3773" s="37">
        <v>5.4018054008483896</v>
      </c>
      <c r="L3773" s="37">
        <v>40.505176544189503</v>
      </c>
      <c r="M3773" s="37">
        <v>0.97892755270004295</v>
      </c>
      <c r="N3773" s="37">
        <v>10.6446647644043</v>
      </c>
      <c r="O3773" s="37">
        <v>0</v>
      </c>
      <c r="P3773" s="37">
        <v>0</v>
      </c>
      <c r="Q3773" s="37">
        <v>3.80158573389053E-2</v>
      </c>
      <c r="R3773" s="37">
        <v>25</v>
      </c>
      <c r="S3773" s="37">
        <v>1.2103617191314699</v>
      </c>
      <c r="T3773" s="37">
        <v>1044.20666503906</v>
      </c>
      <c r="U3773" s="37">
        <v>12.473473548889199</v>
      </c>
      <c r="V3773" s="13"/>
      <c r="W3773" s="13"/>
      <c r="X3773" s="13"/>
      <c r="Y3773" s="13"/>
      <c r="Z3773" s="13"/>
      <c r="AA3773" s="13"/>
    </row>
    <row r="3774" spans="1:27" ht="15.75" customHeight="1" x14ac:dyDescent="0.2">
      <c r="A3774" s="13"/>
      <c r="B3774" s="37" t="str">
        <f>"CRS25WT72M21824"</f>
        <v>CRS25WT72M21824</v>
      </c>
      <c r="C3774" s="38">
        <v>45937</v>
      </c>
      <c r="D3774" s="37" t="s">
        <v>1370</v>
      </c>
      <c r="E3774" s="37" t="s">
        <v>62</v>
      </c>
      <c r="F3774" s="37">
        <v>218</v>
      </c>
      <c r="G3774" s="37">
        <v>4</v>
      </c>
      <c r="H3774" s="37">
        <v>218.66217041015599</v>
      </c>
      <c r="I3774" s="37">
        <v>4.7989854812622097</v>
      </c>
      <c r="J3774" s="37">
        <v>48.341171264648402</v>
      </c>
      <c r="K3774" s="37">
        <v>5.3937411308288601</v>
      </c>
      <c r="L3774" s="37">
        <v>40.539981842041001</v>
      </c>
      <c r="M3774" s="37">
        <v>0.94255578517913796</v>
      </c>
      <c r="N3774" s="37">
        <v>10.6379070281982</v>
      </c>
      <c r="O3774" s="37">
        <v>0</v>
      </c>
      <c r="P3774" s="37">
        <v>0</v>
      </c>
      <c r="Q3774" s="37">
        <v>2.6507008820772199E-2</v>
      </c>
      <c r="R3774" s="37">
        <v>25</v>
      </c>
      <c r="S3774" s="37">
        <v>1.2688568830490099</v>
      </c>
      <c r="T3774" s="37">
        <v>1048.04504394531</v>
      </c>
      <c r="U3774" s="37">
        <v>12.416873931884799</v>
      </c>
      <c r="V3774" s="13"/>
      <c r="W3774" s="13"/>
      <c r="X3774" s="13"/>
      <c r="Y3774" s="13"/>
      <c r="Z3774" s="13"/>
      <c r="AA3774" s="13"/>
    </row>
    <row r="3775" spans="1:27" ht="15.75" customHeight="1" x14ac:dyDescent="0.2">
      <c r="A3775" s="13"/>
      <c r="B3775" s="37" t="str">
        <f>"CRS25WT72M21825"</f>
        <v>CRS25WT72M21825</v>
      </c>
      <c r="C3775" s="38">
        <v>45937</v>
      </c>
      <c r="D3775" s="37" t="s">
        <v>1371</v>
      </c>
      <c r="E3775" s="37" t="s">
        <v>62</v>
      </c>
      <c r="F3775" s="37">
        <v>216</v>
      </c>
      <c r="G3775" s="37">
        <v>4</v>
      </c>
      <c r="H3775" s="37">
        <v>216.75283813476599</v>
      </c>
      <c r="I3775" s="37">
        <v>4.5824079513549796</v>
      </c>
      <c r="J3775" s="37">
        <v>48.555591583252003</v>
      </c>
      <c r="K3775" s="37">
        <v>5.3272752761840803</v>
      </c>
      <c r="L3775" s="37">
        <v>40.687374114990199</v>
      </c>
      <c r="M3775" s="37">
        <v>0.97416335344314597</v>
      </c>
      <c r="N3775" s="37">
        <v>10.5450172424316</v>
      </c>
      <c r="O3775" s="37">
        <v>0</v>
      </c>
      <c r="P3775" s="37">
        <v>0</v>
      </c>
      <c r="Q3775" s="37">
        <v>2.64484714716673E-2</v>
      </c>
      <c r="R3775" s="37">
        <v>25</v>
      </c>
      <c r="S3775" s="37">
        <v>1.2731076478958101</v>
      </c>
      <c r="T3775" s="37">
        <v>1056.2783203125</v>
      </c>
      <c r="U3775" s="37">
        <v>12.431419372558601</v>
      </c>
      <c r="V3775" s="13"/>
      <c r="W3775" s="13"/>
      <c r="X3775" s="13"/>
      <c r="Y3775" s="13"/>
      <c r="Z3775" s="13"/>
      <c r="AA3775" s="13"/>
    </row>
    <row r="3776" spans="1:27" ht="15.75" customHeight="1" x14ac:dyDescent="0.2">
      <c r="A3776" s="13"/>
      <c r="B3776" s="37" t="str">
        <f>"CRS25WT72M21826"</f>
        <v>CRS25WT72M21826</v>
      </c>
      <c r="C3776" s="38">
        <v>45937</v>
      </c>
      <c r="D3776" s="37" t="s">
        <v>1372</v>
      </c>
      <c r="E3776" s="37" t="s">
        <v>62</v>
      </c>
      <c r="F3776" s="37">
        <v>215</v>
      </c>
      <c r="G3776" s="37">
        <v>4</v>
      </c>
      <c r="H3776" s="37">
        <v>215.67512512207</v>
      </c>
      <c r="I3776" s="37">
        <v>4.7031655311584499</v>
      </c>
      <c r="J3776" s="37">
        <v>48.856967926025398</v>
      </c>
      <c r="K3776" s="37">
        <v>5.25478315353394</v>
      </c>
      <c r="L3776" s="37">
        <v>41.043582916259801</v>
      </c>
      <c r="M3776" s="37">
        <v>0.93860590457916304</v>
      </c>
      <c r="N3776" s="37">
        <v>10.492587089538601</v>
      </c>
      <c r="O3776" s="37">
        <v>0</v>
      </c>
      <c r="P3776" s="37">
        <v>0</v>
      </c>
      <c r="Q3776" s="37">
        <v>4.3014016002416597E-2</v>
      </c>
      <c r="R3776" s="37">
        <v>25</v>
      </c>
      <c r="S3776" s="37">
        <v>1.2903804779052701</v>
      </c>
      <c r="T3776" s="37">
        <v>1068.50122070312</v>
      </c>
      <c r="U3776" s="37">
        <v>12.3535718917847</v>
      </c>
      <c r="V3776" s="13"/>
      <c r="W3776" s="13"/>
      <c r="X3776" s="13"/>
      <c r="Y3776" s="13"/>
      <c r="Z3776" s="13"/>
      <c r="AA3776" s="13"/>
    </row>
    <row r="3777" spans="1:27" ht="15.75" customHeight="1" x14ac:dyDescent="0.2">
      <c r="A3777" s="13"/>
      <c r="B3777" s="37" t="str">
        <f>"CRS25WT72M21827"</f>
        <v>CRS25WT72M21827</v>
      </c>
      <c r="C3777" s="38">
        <v>45937</v>
      </c>
      <c r="D3777" s="37" t="s">
        <v>1373</v>
      </c>
      <c r="E3777" s="37" t="s">
        <v>62</v>
      </c>
      <c r="F3777" s="37">
        <v>224</v>
      </c>
      <c r="G3777" s="37">
        <v>4</v>
      </c>
      <c r="H3777" s="37">
        <v>224.37663269043</v>
      </c>
      <c r="I3777" s="37">
        <v>4.8067097663879403</v>
      </c>
      <c r="J3777" s="37">
        <v>48.676555633544901</v>
      </c>
      <c r="K3777" s="37">
        <v>5.4878659248352104</v>
      </c>
      <c r="L3777" s="37">
        <v>40.885951995849602</v>
      </c>
      <c r="M3777" s="37">
        <v>0.95898073911666903</v>
      </c>
      <c r="N3777" s="37">
        <v>10.9159145355225</v>
      </c>
      <c r="O3777" s="37">
        <v>0</v>
      </c>
      <c r="P3777" s="37">
        <v>0</v>
      </c>
      <c r="Q3777" s="37">
        <v>2.27021519094706E-2</v>
      </c>
      <c r="R3777" s="37">
        <v>25</v>
      </c>
      <c r="S3777" s="37">
        <v>1.2066841125488299</v>
      </c>
      <c r="T3777" s="37">
        <v>1040.82287597656</v>
      </c>
      <c r="U3777" s="37">
        <v>12.4829711914062</v>
      </c>
      <c r="V3777" s="13"/>
      <c r="W3777" s="13"/>
      <c r="X3777" s="13"/>
      <c r="Y3777" s="13"/>
      <c r="Z3777" s="13"/>
      <c r="AA3777" s="13"/>
    </row>
    <row r="3778" spans="1:27" ht="15.75" customHeight="1" x14ac:dyDescent="0.2">
      <c r="A3778" s="13"/>
      <c r="B3778" s="37" t="str">
        <f>"CRS25WT72M21828"</f>
        <v>CRS25WT72M21828</v>
      </c>
      <c r="C3778" s="38">
        <v>45937</v>
      </c>
      <c r="D3778" s="37" t="s">
        <v>1374</v>
      </c>
      <c r="E3778" s="37" t="s">
        <v>62</v>
      </c>
      <c r="F3778" s="37">
        <v>226</v>
      </c>
      <c r="G3778" s="37">
        <v>4</v>
      </c>
      <c r="H3778" s="37">
        <v>226.31149291992199</v>
      </c>
      <c r="I3778" s="37">
        <v>4.9933428764343297</v>
      </c>
      <c r="J3778" s="37">
        <v>49.434421539306598</v>
      </c>
      <c r="K3778" s="37">
        <v>5.4374508857727104</v>
      </c>
      <c r="L3778" s="37">
        <v>41.620883941650398</v>
      </c>
      <c r="M3778" s="37">
        <v>0.91682356595992998</v>
      </c>
      <c r="N3778" s="37">
        <v>11.010046005249</v>
      </c>
      <c r="O3778" s="37">
        <v>0</v>
      </c>
      <c r="P3778" s="37">
        <v>0</v>
      </c>
      <c r="Q3778" s="37">
        <v>2.6507921516895301E-2</v>
      </c>
      <c r="R3778" s="37">
        <v>25</v>
      </c>
      <c r="S3778" s="37">
        <v>1.22574734687805</v>
      </c>
      <c r="T3778" s="37">
        <v>1024.42016601562</v>
      </c>
      <c r="U3778" s="37">
        <v>10.839190483093301</v>
      </c>
      <c r="V3778" s="13"/>
      <c r="W3778" s="13"/>
      <c r="X3778" s="13"/>
      <c r="Y3778" s="13"/>
      <c r="Z3778" s="13"/>
      <c r="AA3778" s="13"/>
    </row>
    <row r="3779" spans="1:27" ht="15.75" customHeight="1" x14ac:dyDescent="0.2">
      <c r="A3779" s="13"/>
      <c r="B3779" s="37" t="str">
        <f>"CRS25WT72M21829"</f>
        <v>CRS25WT72M21829</v>
      </c>
      <c r="C3779" s="38">
        <v>45937</v>
      </c>
      <c r="D3779" s="37" t="s">
        <v>1375</v>
      </c>
      <c r="E3779" s="37" t="s">
        <v>62</v>
      </c>
      <c r="F3779" s="37">
        <v>231</v>
      </c>
      <c r="G3779" s="37">
        <v>4</v>
      </c>
      <c r="H3779" s="37">
        <v>231.20834350585901</v>
      </c>
      <c r="I3779" s="37">
        <v>4.5179181098937997</v>
      </c>
      <c r="J3779" s="37">
        <v>49.3996772766113</v>
      </c>
      <c r="K3779" s="37">
        <v>5.5403890609741202</v>
      </c>
      <c r="L3779" s="37">
        <v>41.731430053710902</v>
      </c>
      <c r="M3779" s="37">
        <v>1.03595530986786</v>
      </c>
      <c r="N3779" s="37">
        <v>11.248277664184601</v>
      </c>
      <c r="O3779" s="37">
        <v>0</v>
      </c>
      <c r="P3779" s="37">
        <v>0</v>
      </c>
      <c r="Q3779" s="37">
        <v>2.6448413729667698E-2</v>
      </c>
      <c r="R3779" s="37">
        <v>25</v>
      </c>
      <c r="S3779" s="37">
        <v>1.19342041015625</v>
      </c>
      <c r="T3779" s="37">
        <v>1053.67785644531</v>
      </c>
      <c r="U3779" s="37">
        <v>12.1756801605225</v>
      </c>
      <c r="V3779" s="13"/>
      <c r="W3779" s="13"/>
      <c r="X3779" s="13"/>
      <c r="Y3779" s="13"/>
      <c r="Z3779" s="13"/>
      <c r="AA3779" s="13"/>
    </row>
    <row r="3780" spans="1:27" ht="15.75" customHeight="1" x14ac:dyDescent="0.2">
      <c r="A3780" s="13"/>
      <c r="B3780" s="37" t="str">
        <f>"CRS25WT72M21832"</f>
        <v>CRS25WT72M21832</v>
      </c>
      <c r="C3780" s="38">
        <v>45937</v>
      </c>
      <c r="D3780" s="37" t="s">
        <v>1376</v>
      </c>
      <c r="E3780" s="37" t="s">
        <v>62</v>
      </c>
      <c r="F3780" s="37">
        <v>225</v>
      </c>
      <c r="G3780" s="37">
        <v>4</v>
      </c>
      <c r="H3780" s="37">
        <v>225.03724670410199</v>
      </c>
      <c r="I3780" s="37">
        <v>4.7123289108276403</v>
      </c>
      <c r="J3780" s="37">
        <v>49.474079132080099</v>
      </c>
      <c r="K3780" s="37">
        <v>5.41349220275879</v>
      </c>
      <c r="L3780" s="37">
        <v>41.5697021484375</v>
      </c>
      <c r="M3780" s="37">
        <v>0.96525281667709395</v>
      </c>
      <c r="N3780" s="37">
        <v>10.9480543136597</v>
      </c>
      <c r="O3780" s="37">
        <v>0</v>
      </c>
      <c r="P3780" s="37">
        <v>0</v>
      </c>
      <c r="Q3780" s="37">
        <v>2.8135152533650402E-2</v>
      </c>
      <c r="R3780" s="37">
        <v>25</v>
      </c>
      <c r="S3780" s="37">
        <v>1.1054781675338701</v>
      </c>
      <c r="T3780" s="37">
        <v>1059.0517578125</v>
      </c>
      <c r="U3780" s="37">
        <v>12.776201248168899</v>
      </c>
      <c r="V3780" s="13"/>
      <c r="W3780" s="13"/>
      <c r="X3780" s="13"/>
      <c r="Y3780" s="13"/>
      <c r="Z3780" s="13"/>
      <c r="AA3780" s="13"/>
    </row>
    <row r="3781" spans="1:27" ht="15.75" customHeight="1" x14ac:dyDescent="0.2">
      <c r="A3781" s="13"/>
      <c r="B3781" s="37" t="str">
        <f>"CRS25WT72M21833"</f>
        <v>CRS25WT72M21833</v>
      </c>
      <c r="C3781" s="38">
        <v>45937</v>
      </c>
      <c r="D3781" s="37" t="s">
        <v>1377</v>
      </c>
      <c r="E3781" s="37" t="s">
        <v>62</v>
      </c>
      <c r="F3781" s="37">
        <v>226</v>
      </c>
      <c r="G3781" s="37">
        <v>4</v>
      </c>
      <c r="H3781" s="37">
        <v>226.43721008300801</v>
      </c>
      <c r="I3781" s="37">
        <v>4.5360345840454102</v>
      </c>
      <c r="J3781" s="37">
        <v>49.292755126953097</v>
      </c>
      <c r="K3781" s="37">
        <v>5.4525399208068803</v>
      </c>
      <c r="L3781" s="37">
        <v>41.528759002685497</v>
      </c>
      <c r="M3781" s="37">
        <v>1.01271760463715</v>
      </c>
      <c r="N3781" s="37">
        <v>11.016161918640099</v>
      </c>
      <c r="O3781" s="37">
        <v>0</v>
      </c>
      <c r="P3781" s="37">
        <v>0</v>
      </c>
      <c r="Q3781" s="37">
        <v>5.0306454300880397E-2</v>
      </c>
      <c r="R3781" s="37">
        <v>25</v>
      </c>
      <c r="S3781" s="37">
        <v>1.1687445640564</v>
      </c>
      <c r="T3781" s="37">
        <v>1050.48657226562</v>
      </c>
      <c r="U3781" s="37">
        <v>12.6806898117065</v>
      </c>
      <c r="V3781" s="13"/>
      <c r="W3781" s="13"/>
      <c r="X3781" s="13"/>
      <c r="Y3781" s="13"/>
      <c r="Z3781" s="13"/>
      <c r="AA3781" s="13"/>
    </row>
    <row r="3782" spans="1:27" ht="15.75" customHeight="1" x14ac:dyDescent="0.2">
      <c r="A3782" s="13"/>
      <c r="B3782" s="37" t="str">
        <f>"CRS25WT72M21834"</f>
        <v>CRS25WT72M21834</v>
      </c>
      <c r="C3782" s="38">
        <v>45937</v>
      </c>
      <c r="D3782" s="37" t="s">
        <v>1378</v>
      </c>
      <c r="E3782" s="37" t="s">
        <v>62</v>
      </c>
      <c r="F3782" s="37">
        <v>223</v>
      </c>
      <c r="G3782" s="37">
        <v>4</v>
      </c>
      <c r="H3782" s="37">
        <v>223.65693664550801</v>
      </c>
      <c r="I3782" s="37">
        <v>4.5250506401062003</v>
      </c>
      <c r="J3782" s="37">
        <v>49.319492340087898</v>
      </c>
      <c r="K3782" s="37">
        <v>5.3792271614074698</v>
      </c>
      <c r="L3782" s="37">
        <v>41.577892303466797</v>
      </c>
      <c r="M3782" s="37">
        <v>1.0021675825119001</v>
      </c>
      <c r="N3782" s="37">
        <v>10.880901336669901</v>
      </c>
      <c r="O3782" s="37">
        <v>0</v>
      </c>
      <c r="P3782" s="37">
        <v>0</v>
      </c>
      <c r="Q3782" s="37">
        <v>5.0316218286752701E-2</v>
      </c>
      <c r="R3782" s="37">
        <v>25</v>
      </c>
      <c r="S3782" s="37">
        <v>1.24572110176086</v>
      </c>
      <c r="T3782" s="37">
        <v>1063.55798339844</v>
      </c>
      <c r="U3782" s="37">
        <v>12.749097824096699</v>
      </c>
      <c r="V3782" s="13"/>
      <c r="W3782" s="13"/>
      <c r="X3782" s="13"/>
      <c r="Y3782" s="13"/>
      <c r="Z3782" s="13"/>
      <c r="AA3782" s="13"/>
    </row>
    <row r="3783" spans="1:27" ht="15.75" customHeight="1" x14ac:dyDescent="0.2">
      <c r="A3783" s="13"/>
      <c r="B3783" s="37" t="str">
        <f>"CRS25WT72M21835"</f>
        <v>CRS25WT72M21835</v>
      </c>
      <c r="C3783" s="38">
        <v>45937</v>
      </c>
      <c r="D3783" s="37" t="s">
        <v>1379</v>
      </c>
      <c r="E3783" s="37" t="s">
        <v>62</v>
      </c>
      <c r="F3783" s="37">
        <v>219</v>
      </c>
      <c r="G3783" s="37">
        <v>4</v>
      </c>
      <c r="H3783" s="37">
        <v>219.264724731445</v>
      </c>
      <c r="I3783" s="37">
        <v>4.6453151702880904</v>
      </c>
      <c r="J3783" s="37">
        <v>49.067600250244098</v>
      </c>
      <c r="K3783" s="37">
        <v>5.3377156257629403</v>
      </c>
      <c r="L3783" s="37">
        <v>41.078384399414098</v>
      </c>
      <c r="M3783" s="37">
        <v>0.961963891983032</v>
      </c>
      <c r="N3783" s="37">
        <v>10.6672210693359</v>
      </c>
      <c r="O3783" s="37">
        <v>0</v>
      </c>
      <c r="P3783" s="37">
        <v>0</v>
      </c>
      <c r="Q3783" s="37">
        <v>2.3014016449451401E-2</v>
      </c>
      <c r="R3783" s="37">
        <v>25</v>
      </c>
      <c r="S3783" s="37">
        <v>1.20562195777893</v>
      </c>
      <c r="T3783" s="37">
        <v>1055.96252441406</v>
      </c>
      <c r="U3783" s="37">
        <v>12.687416076660201</v>
      </c>
      <c r="V3783" s="13"/>
      <c r="W3783" s="13"/>
      <c r="X3783" s="13"/>
      <c r="Y3783" s="13"/>
      <c r="Z3783" s="13"/>
      <c r="AA3783" s="13"/>
    </row>
    <row r="3784" spans="1:27" ht="15.75" customHeight="1" x14ac:dyDescent="0.2">
      <c r="A3784" s="13"/>
      <c r="B3784" s="37" t="str">
        <f>"CRS25WT72M21836"</f>
        <v>CRS25WT72M21836</v>
      </c>
      <c r="C3784" s="38">
        <v>45937</v>
      </c>
      <c r="D3784" s="37" t="s">
        <v>1380</v>
      </c>
      <c r="E3784" s="37" t="s">
        <v>62</v>
      </c>
      <c r="F3784" s="37">
        <v>225</v>
      </c>
      <c r="G3784" s="37">
        <v>4</v>
      </c>
      <c r="H3784" s="37">
        <v>225.478439331055</v>
      </c>
      <c r="I3784" s="37">
        <v>4.5576019287109402</v>
      </c>
      <c r="J3784" s="37">
        <v>49.453403472900398</v>
      </c>
      <c r="K3784" s="37">
        <v>5.4118452072143599</v>
      </c>
      <c r="L3784" s="37">
        <v>41.663871765136697</v>
      </c>
      <c r="M3784" s="37">
        <v>1.0003972053527801</v>
      </c>
      <c r="N3784" s="37">
        <v>10.9695177078247</v>
      </c>
      <c r="O3784" s="37">
        <v>0</v>
      </c>
      <c r="P3784" s="37">
        <v>0</v>
      </c>
      <c r="Q3784" s="37">
        <v>2.32043601572514E-2</v>
      </c>
      <c r="R3784" s="37">
        <v>25</v>
      </c>
      <c r="S3784" s="37">
        <v>1.2408390045166</v>
      </c>
      <c r="T3784" s="37">
        <v>1055.57214355469</v>
      </c>
      <c r="U3784" s="37">
        <v>12.6462202072144</v>
      </c>
      <c r="V3784" s="13"/>
      <c r="W3784" s="13"/>
      <c r="X3784" s="13"/>
      <c r="Y3784" s="13"/>
      <c r="Z3784" s="13"/>
      <c r="AA3784" s="13"/>
    </row>
    <row r="3785" spans="1:27" ht="15.75" customHeight="1" x14ac:dyDescent="0.2">
      <c r="A3785" s="13"/>
      <c r="B3785" s="37" t="str">
        <f>"CRS25WT72M21837"</f>
        <v>CRS25WT72M21837</v>
      </c>
      <c r="C3785" s="38">
        <v>45937</v>
      </c>
      <c r="D3785" s="37" t="s">
        <v>1381</v>
      </c>
      <c r="E3785" s="37" t="s">
        <v>62</v>
      </c>
      <c r="F3785" s="37">
        <v>220</v>
      </c>
      <c r="G3785" s="37">
        <v>4</v>
      </c>
      <c r="H3785" s="37">
        <v>220.40223693847699</v>
      </c>
      <c r="I3785" s="37">
        <v>4.7402539253234899</v>
      </c>
      <c r="J3785" s="37">
        <v>48.9590034484863</v>
      </c>
      <c r="K3785" s="37">
        <v>5.3547325134277299</v>
      </c>
      <c r="L3785" s="37">
        <v>41.160270690917997</v>
      </c>
      <c r="M3785" s="37">
        <v>0.94968992471695002</v>
      </c>
      <c r="N3785" s="37">
        <v>10.7225608825684</v>
      </c>
      <c r="O3785" s="37">
        <v>0</v>
      </c>
      <c r="P3785" s="37">
        <v>0</v>
      </c>
      <c r="Q3785" s="37">
        <v>4.3015841394662899E-2</v>
      </c>
      <c r="R3785" s="37">
        <v>25</v>
      </c>
      <c r="S3785" s="37">
        <v>1.25485622882843</v>
      </c>
      <c r="T3785" s="37">
        <v>1057.59655761719</v>
      </c>
      <c r="U3785" s="37">
        <v>12.45823097229</v>
      </c>
      <c r="V3785" s="13"/>
      <c r="W3785" s="13"/>
      <c r="X3785" s="13"/>
      <c r="Y3785" s="13"/>
      <c r="Z3785" s="13"/>
      <c r="AA3785" s="13"/>
    </row>
    <row r="3786" spans="1:27" ht="15.75" customHeight="1" x14ac:dyDescent="0.2">
      <c r="A3786" s="13"/>
      <c r="B3786" s="37" t="str">
        <f>"CRS25WT72M21838"</f>
        <v>CRS25WT72M21838</v>
      </c>
      <c r="C3786" s="38">
        <v>45937</v>
      </c>
      <c r="D3786" s="37" t="s">
        <v>1382</v>
      </c>
      <c r="E3786" s="37" t="s">
        <v>62</v>
      </c>
      <c r="F3786" s="37">
        <v>218</v>
      </c>
      <c r="G3786" s="37">
        <v>4</v>
      </c>
      <c r="H3786" s="37">
        <v>218.32629394531301</v>
      </c>
      <c r="I3786" s="37">
        <v>4.6826281547546396</v>
      </c>
      <c r="J3786" s="37">
        <v>49.017822265625</v>
      </c>
      <c r="K3786" s="37">
        <v>5.3220314979553196</v>
      </c>
      <c r="L3786" s="37">
        <v>41.023109436035199</v>
      </c>
      <c r="M3786" s="37">
        <v>0.95117920637130704</v>
      </c>
      <c r="N3786" s="37">
        <v>10.6215658187866</v>
      </c>
      <c r="O3786" s="37">
        <v>0</v>
      </c>
      <c r="P3786" s="37">
        <v>0</v>
      </c>
      <c r="Q3786" s="37">
        <v>2.6587920263409601E-2</v>
      </c>
      <c r="R3786" s="37">
        <v>25</v>
      </c>
      <c r="S3786" s="37">
        <v>1.1831355094909699</v>
      </c>
      <c r="T3786" s="37">
        <v>1057.103515625</v>
      </c>
      <c r="U3786" s="37">
        <v>12.460079193115201</v>
      </c>
      <c r="V3786" s="13"/>
      <c r="W3786" s="13"/>
      <c r="X3786" s="13"/>
      <c r="Y3786" s="13"/>
      <c r="Z3786" s="13"/>
      <c r="AA3786" s="13"/>
    </row>
    <row r="3787" spans="1:27" ht="15.75" customHeight="1" x14ac:dyDescent="0.2">
      <c r="A3787" s="13"/>
      <c r="B3787" s="37" t="str">
        <f>"CRS25WT72M21839"</f>
        <v>CRS25WT72M21839</v>
      </c>
      <c r="C3787" s="38">
        <v>45937</v>
      </c>
      <c r="D3787" s="37" t="s">
        <v>1383</v>
      </c>
      <c r="E3787" s="37" t="s">
        <v>62</v>
      </c>
      <c r="F3787" s="37">
        <v>216</v>
      </c>
      <c r="G3787" s="37">
        <v>4</v>
      </c>
      <c r="H3787" s="37">
        <v>216.852615356445</v>
      </c>
      <c r="I3787" s="37">
        <v>4.7077527046203604</v>
      </c>
      <c r="J3787" s="37">
        <v>49.086574554443402</v>
      </c>
      <c r="K3787" s="37">
        <v>5.27347612380981</v>
      </c>
      <c r="L3787" s="37">
        <v>41.121376037597699</v>
      </c>
      <c r="M3787" s="37">
        <v>0.93840062618255604</v>
      </c>
      <c r="N3787" s="37">
        <v>10.5498714447021</v>
      </c>
      <c r="O3787" s="37">
        <v>0</v>
      </c>
      <c r="P3787" s="37">
        <v>0</v>
      </c>
      <c r="Q3787" s="37">
        <v>4.60292436182499E-2</v>
      </c>
      <c r="R3787" s="37">
        <v>25</v>
      </c>
      <c r="S3787" s="37">
        <v>1.3066371679305999</v>
      </c>
      <c r="T3787" s="37">
        <v>1063.94567871094</v>
      </c>
      <c r="U3787" s="37">
        <v>12.484972000122101</v>
      </c>
      <c r="V3787" s="13"/>
      <c r="W3787" s="13"/>
      <c r="X3787" s="13"/>
      <c r="Y3787" s="13"/>
      <c r="Z3787" s="13"/>
      <c r="AA3787" s="13"/>
    </row>
    <row r="3788" spans="1:27" ht="15.75" customHeight="1" x14ac:dyDescent="0.2">
      <c r="A3788" s="13"/>
      <c r="B3788" s="37" t="str">
        <f>"CRS25WT72M21840"</f>
        <v>CRS25WT72M21840</v>
      </c>
      <c r="C3788" s="38">
        <v>45937</v>
      </c>
      <c r="D3788" s="37" t="s">
        <v>1384</v>
      </c>
      <c r="E3788" s="37" t="s">
        <v>62</v>
      </c>
      <c r="F3788" s="37">
        <v>224</v>
      </c>
      <c r="G3788" s="37">
        <v>4</v>
      </c>
      <c r="H3788" s="37">
        <v>224.9814453125</v>
      </c>
      <c r="I3788" s="37">
        <v>4.7748584747314498</v>
      </c>
      <c r="J3788" s="37">
        <v>49.000583648681598</v>
      </c>
      <c r="K3788" s="37">
        <v>5.48699855804443</v>
      </c>
      <c r="L3788" s="37">
        <v>41.002639770507798</v>
      </c>
      <c r="M3788" s="37">
        <v>0.96157896518707298</v>
      </c>
      <c r="N3788" s="37">
        <v>10.9453392028809</v>
      </c>
      <c r="O3788" s="37">
        <v>0</v>
      </c>
      <c r="P3788" s="37">
        <v>0</v>
      </c>
      <c r="Q3788" s="37">
        <v>4.60280328989029E-2</v>
      </c>
      <c r="R3788" s="37">
        <v>25</v>
      </c>
      <c r="S3788" s="37">
        <v>1.1651625633239699</v>
      </c>
      <c r="T3788" s="37">
        <v>1036.34777832031</v>
      </c>
      <c r="U3788" s="37">
        <v>12.3744850158691</v>
      </c>
      <c r="V3788" s="13"/>
      <c r="W3788" s="13"/>
      <c r="X3788" s="13"/>
      <c r="Y3788" s="13"/>
      <c r="Z3788" s="13"/>
      <c r="AA3788" s="13"/>
    </row>
    <row r="3789" spans="1:27" ht="15.75" customHeight="1" x14ac:dyDescent="0.2">
      <c r="A3789" s="13"/>
      <c r="B3789" s="37" t="str">
        <f>"CRS25WT72M21841"</f>
        <v>CRS25WT72M21841</v>
      </c>
      <c r="C3789" s="38">
        <v>45937</v>
      </c>
      <c r="D3789" s="37" t="s">
        <v>1385</v>
      </c>
      <c r="E3789" s="37" t="s">
        <v>62</v>
      </c>
      <c r="F3789" s="37">
        <v>219</v>
      </c>
      <c r="G3789" s="37">
        <v>4</v>
      </c>
      <c r="H3789" s="37">
        <v>219.56204223632801</v>
      </c>
      <c r="I3789" s="37">
        <v>4.8260850906372097</v>
      </c>
      <c r="J3789" s="37">
        <v>49.5369262695313</v>
      </c>
      <c r="K3789" s="37">
        <v>5.2911610603332502</v>
      </c>
      <c r="L3789" s="37">
        <v>41.496006011962898</v>
      </c>
      <c r="M3789" s="37">
        <v>0.91840285062789895</v>
      </c>
      <c r="N3789" s="37">
        <v>10.6816854476929</v>
      </c>
      <c r="O3789" s="37">
        <v>0</v>
      </c>
      <c r="P3789" s="37">
        <v>0</v>
      </c>
      <c r="Q3789" s="37">
        <v>1.8253503367304798E-2</v>
      </c>
      <c r="R3789" s="37">
        <v>25</v>
      </c>
      <c r="S3789" s="37">
        <v>1.30260694026947</v>
      </c>
      <c r="T3789" s="37">
        <v>1054.23974609375</v>
      </c>
      <c r="U3789" s="37">
        <v>12.122046470642101</v>
      </c>
      <c r="V3789" s="13"/>
      <c r="W3789" s="13"/>
      <c r="X3789" s="13"/>
      <c r="Y3789" s="13"/>
      <c r="Z3789" s="13"/>
      <c r="AA3789" s="13"/>
    </row>
    <row r="3790" spans="1:27" ht="15.75" customHeight="1" x14ac:dyDescent="0.2">
      <c r="A3790" s="13"/>
      <c r="B3790" s="37" t="str">
        <f>"CRS25WT72M21842"</f>
        <v>CRS25WT72M21842</v>
      </c>
      <c r="C3790" s="38">
        <v>45937</v>
      </c>
      <c r="D3790" s="37" t="s">
        <v>1386</v>
      </c>
      <c r="E3790" s="37" t="s">
        <v>62</v>
      </c>
      <c r="F3790" s="37">
        <v>224</v>
      </c>
      <c r="G3790" s="37">
        <v>4</v>
      </c>
      <c r="H3790" s="37">
        <v>224.86387634277301</v>
      </c>
      <c r="I3790" s="37">
        <v>4.77988576889038</v>
      </c>
      <c r="J3790" s="37">
        <v>49.394588470458999</v>
      </c>
      <c r="K3790" s="37">
        <v>5.4304480552673304</v>
      </c>
      <c r="L3790" s="37">
        <v>41.4079780578613</v>
      </c>
      <c r="M3790" s="37">
        <v>0.95240747928619396</v>
      </c>
      <c r="N3790" s="37">
        <v>10.939619064331101</v>
      </c>
      <c r="O3790" s="37">
        <v>0</v>
      </c>
      <c r="P3790" s="37">
        <v>0</v>
      </c>
      <c r="Q3790" s="37">
        <v>1.15879215300083E-2</v>
      </c>
      <c r="R3790" s="37">
        <v>25</v>
      </c>
      <c r="S3790" s="37">
        <v>1.26289391517639</v>
      </c>
      <c r="T3790" s="37">
        <v>1040.5029296875</v>
      </c>
      <c r="U3790" s="37">
        <v>12.4645233154297</v>
      </c>
      <c r="V3790" s="13"/>
      <c r="W3790" s="13"/>
      <c r="X3790" s="13"/>
      <c r="Y3790" s="13"/>
      <c r="Z3790" s="13"/>
      <c r="AA3790" s="13"/>
    </row>
    <row r="3791" spans="1:27" ht="15.75" customHeight="1" x14ac:dyDescent="0.2">
      <c r="A3791" s="13"/>
      <c r="B3791" s="37" t="str">
        <f>"CRS25WT72M21843"</f>
        <v>CRS25WT72M21843</v>
      </c>
      <c r="C3791" s="38">
        <v>45937</v>
      </c>
      <c r="D3791" s="37" t="s">
        <v>1387</v>
      </c>
      <c r="E3791" s="37" t="s">
        <v>62</v>
      </c>
      <c r="F3791" s="37">
        <v>228</v>
      </c>
      <c r="G3791" s="37">
        <v>4</v>
      </c>
      <c r="H3791" s="37">
        <v>228.90072631835901</v>
      </c>
      <c r="I3791" s="37">
        <v>4.5566735267639196</v>
      </c>
      <c r="J3791" s="37">
        <v>49.4212837219238</v>
      </c>
      <c r="K3791" s="37">
        <v>5.5129475593566903</v>
      </c>
      <c r="L3791" s="37">
        <v>41.520572662353501</v>
      </c>
      <c r="M3791" s="37">
        <v>1.0164481401443499</v>
      </c>
      <c r="N3791" s="37">
        <v>11.1360120773315</v>
      </c>
      <c r="O3791" s="37">
        <v>0</v>
      </c>
      <c r="P3791" s="37">
        <v>0</v>
      </c>
      <c r="Q3791" s="37">
        <v>2.6448452845215801E-2</v>
      </c>
      <c r="R3791" s="37">
        <v>25</v>
      </c>
      <c r="S3791" s="37">
        <v>1.2471282482147199</v>
      </c>
      <c r="T3791" s="37">
        <v>1041.67346191406</v>
      </c>
      <c r="U3791" s="37">
        <v>12.489561080932599</v>
      </c>
      <c r="V3791" s="13"/>
      <c r="W3791" s="13"/>
      <c r="X3791" s="13"/>
      <c r="Y3791" s="13"/>
      <c r="Z3791" s="13"/>
      <c r="AA3791" s="13"/>
    </row>
    <row r="3792" spans="1:27" ht="15.75" customHeight="1" x14ac:dyDescent="0.2">
      <c r="A3792" s="13"/>
      <c r="B3792" s="37" t="str">
        <f>"CRS25WT72M21844"</f>
        <v>CRS25WT72M21844</v>
      </c>
      <c r="C3792" s="38">
        <v>45937</v>
      </c>
      <c r="D3792" s="37" t="s">
        <v>1388</v>
      </c>
      <c r="E3792" s="37" t="s">
        <v>62</v>
      </c>
      <c r="F3792" s="37">
        <v>224</v>
      </c>
      <c r="G3792" s="37">
        <v>4</v>
      </c>
      <c r="H3792" s="37">
        <v>224.80026245117199</v>
      </c>
      <c r="I3792" s="37">
        <v>4.7707624435424796</v>
      </c>
      <c r="J3792" s="37">
        <v>49.479846954345703</v>
      </c>
      <c r="K3792" s="37">
        <v>5.3950381278991699</v>
      </c>
      <c r="L3792" s="37">
        <v>41.667964935302699</v>
      </c>
      <c r="M3792" s="37">
        <v>0.95231509208679199</v>
      </c>
      <c r="N3792" s="37">
        <v>10.9365243911743</v>
      </c>
      <c r="O3792" s="37">
        <v>0</v>
      </c>
      <c r="P3792" s="37">
        <v>0</v>
      </c>
      <c r="Q3792" s="37">
        <v>2.6507046073675201E-2</v>
      </c>
      <c r="R3792" s="37">
        <v>25</v>
      </c>
      <c r="S3792" s="37">
        <v>1.2521277666091899</v>
      </c>
      <c r="T3792" s="37">
        <v>1056.06713867188</v>
      </c>
      <c r="U3792" s="37">
        <v>12.0623626708984</v>
      </c>
      <c r="V3792" s="13"/>
      <c r="W3792" s="13"/>
      <c r="X3792" s="13"/>
      <c r="Y3792" s="13"/>
      <c r="Z3792" s="13"/>
      <c r="AA3792" s="13"/>
    </row>
    <row r="3793" spans="1:27" ht="15.75" customHeight="1" x14ac:dyDescent="0.2">
      <c r="A3793" s="13"/>
      <c r="B3793" s="37" t="str">
        <f>"CRS25WT72M21845"</f>
        <v>CRS25WT72M21845</v>
      </c>
      <c r="C3793" s="38">
        <v>45919</v>
      </c>
      <c r="D3793" s="37" t="s">
        <v>520</v>
      </c>
      <c r="E3793" s="37" t="s">
        <v>62</v>
      </c>
      <c r="F3793" s="37">
        <v>218</v>
      </c>
      <c r="G3793" s="37">
        <v>4</v>
      </c>
      <c r="H3793" s="37">
        <v>218.92323303222699</v>
      </c>
      <c r="I3793" s="37">
        <v>5.6872291564941397</v>
      </c>
      <c r="J3793" s="37">
        <v>49.310886383056598</v>
      </c>
      <c r="K3793" s="37">
        <v>5.31612348556519</v>
      </c>
      <c r="L3793" s="37">
        <v>41.180992126464801</v>
      </c>
      <c r="M3793" s="37">
        <v>0.78063553571701105</v>
      </c>
      <c r="N3793" s="37">
        <v>10.650607109069799</v>
      </c>
      <c r="O3793" s="37">
        <v>0</v>
      </c>
      <c r="P3793" s="37">
        <v>0</v>
      </c>
      <c r="Q3793" s="37">
        <v>1.09523804858327E-2</v>
      </c>
      <c r="R3793" s="37">
        <v>25</v>
      </c>
      <c r="S3793" s="37">
        <v>0.75340622663497903</v>
      </c>
      <c r="T3793" s="37">
        <v>1015.02435302734</v>
      </c>
      <c r="U3793" s="37">
        <v>4556.49169921875</v>
      </c>
      <c r="V3793" s="13"/>
      <c r="W3793" s="13"/>
      <c r="X3793" s="13"/>
      <c r="Y3793" s="13"/>
      <c r="Z3793" s="13"/>
      <c r="AA3793" s="13"/>
    </row>
    <row r="3794" spans="1:27" ht="15.75" customHeight="1" x14ac:dyDescent="0.2">
      <c r="A3794" s="13"/>
      <c r="B3794" s="37" t="str">
        <f>"CRS25WT72M21846"</f>
        <v>CRS25WT72M21846</v>
      </c>
      <c r="C3794" s="38">
        <v>45937</v>
      </c>
      <c r="D3794" s="37" t="s">
        <v>942</v>
      </c>
      <c r="E3794" s="37" t="s">
        <v>62</v>
      </c>
      <c r="F3794" s="37">
        <v>227</v>
      </c>
      <c r="G3794" s="37">
        <v>4</v>
      </c>
      <c r="H3794" s="37">
        <v>227.88522338867199</v>
      </c>
      <c r="I3794" s="37">
        <v>4.7552785873413104</v>
      </c>
      <c r="J3794" s="37">
        <v>50.068538665771499</v>
      </c>
      <c r="K3794" s="37">
        <v>5.4142775535583496</v>
      </c>
      <c r="L3794" s="37">
        <v>42.089679718017599</v>
      </c>
      <c r="M3794" s="37">
        <v>0.95713961124420199</v>
      </c>
      <c r="N3794" s="37">
        <v>11.0866079330444</v>
      </c>
      <c r="O3794" s="37">
        <v>0</v>
      </c>
      <c r="P3794" s="37">
        <v>0</v>
      </c>
      <c r="Q3794" s="37">
        <v>1.1626977473497399E-2</v>
      </c>
      <c r="R3794" s="37">
        <v>25</v>
      </c>
      <c r="S3794" s="37">
        <v>1.2587423324585001</v>
      </c>
      <c r="T3794" s="37">
        <v>1043.64294433594</v>
      </c>
      <c r="U3794" s="37">
        <v>12.658816337585399</v>
      </c>
      <c r="V3794" s="13"/>
      <c r="W3794" s="13"/>
      <c r="X3794" s="13"/>
      <c r="Y3794" s="13"/>
      <c r="Z3794" s="13"/>
      <c r="AA3794" s="13"/>
    </row>
    <row r="3795" spans="1:27" ht="15.75" customHeight="1" x14ac:dyDescent="0.2">
      <c r="A3795" s="13"/>
      <c r="B3795" s="37" t="str">
        <f>"CRS25WT72M21847"</f>
        <v>CRS25WT72M21847</v>
      </c>
      <c r="C3795" s="38">
        <v>45937</v>
      </c>
      <c r="D3795" s="37" t="s">
        <v>1389</v>
      </c>
      <c r="E3795" s="37" t="s">
        <v>62</v>
      </c>
      <c r="F3795" s="37">
        <v>226</v>
      </c>
      <c r="G3795" s="37">
        <v>4</v>
      </c>
      <c r="H3795" s="37">
        <v>226.20738220214801</v>
      </c>
      <c r="I3795" s="37">
        <v>4.7799925804138201</v>
      </c>
      <c r="J3795" s="37">
        <v>49.054580688476598</v>
      </c>
      <c r="K3795" s="37">
        <v>5.5017900466918901</v>
      </c>
      <c r="L3795" s="37">
        <v>41.115234375</v>
      </c>
      <c r="M3795" s="37">
        <v>0.96471709012985196</v>
      </c>
      <c r="N3795" s="37">
        <v>11.004981040954601</v>
      </c>
      <c r="O3795" s="37">
        <v>0</v>
      </c>
      <c r="P3795" s="37">
        <v>0</v>
      </c>
      <c r="Q3795" s="37">
        <v>2.2063488140702199E-2</v>
      </c>
      <c r="R3795" s="37">
        <v>25</v>
      </c>
      <c r="S3795" s="37">
        <v>1.2733193635940601</v>
      </c>
      <c r="T3795" s="37">
        <v>1035.44250488281</v>
      </c>
      <c r="U3795" s="37">
        <v>12.3865852355957</v>
      </c>
      <c r="V3795" s="13"/>
      <c r="W3795" s="13"/>
      <c r="X3795" s="13"/>
      <c r="Y3795" s="13"/>
      <c r="Z3795" s="13"/>
      <c r="AA3795" s="13"/>
    </row>
    <row r="3796" spans="1:27" ht="15.75" customHeight="1" x14ac:dyDescent="0.2">
      <c r="A3796" s="13"/>
      <c r="B3796" s="37" t="str">
        <f>"CRS25WT72M21848"</f>
        <v>CRS25WT72M21848</v>
      </c>
      <c r="C3796" s="38">
        <v>45937</v>
      </c>
      <c r="D3796" s="37" t="s">
        <v>1390</v>
      </c>
      <c r="E3796" s="37" t="s">
        <v>62</v>
      </c>
      <c r="F3796" s="37">
        <v>217</v>
      </c>
      <c r="G3796" s="37">
        <v>4</v>
      </c>
      <c r="H3796" s="37">
        <v>217.202224731445</v>
      </c>
      <c r="I3796" s="37">
        <v>4.7285461425781197</v>
      </c>
      <c r="J3796" s="37">
        <v>49.392948150634801</v>
      </c>
      <c r="K3796" s="37">
        <v>5.2547721862793004</v>
      </c>
      <c r="L3796" s="37">
        <v>41.334278106689503</v>
      </c>
      <c r="M3796" s="37">
        <v>0.92997586727142301</v>
      </c>
      <c r="N3796" s="37">
        <v>10.5668802261353</v>
      </c>
      <c r="O3796" s="37">
        <v>0</v>
      </c>
      <c r="P3796" s="37">
        <v>0</v>
      </c>
      <c r="Q3796" s="37">
        <v>1.31758423522115E-2</v>
      </c>
      <c r="R3796" s="37">
        <v>25</v>
      </c>
      <c r="S3796" s="37">
        <v>1.3355363607406601</v>
      </c>
      <c r="T3796" s="37">
        <v>1062.39270019531</v>
      </c>
      <c r="U3796" s="37">
        <v>12.306302070617701</v>
      </c>
      <c r="V3796" s="13"/>
      <c r="W3796" s="13"/>
      <c r="X3796" s="13"/>
      <c r="Y3796" s="13"/>
      <c r="Z3796" s="13"/>
      <c r="AA3796" s="13"/>
    </row>
    <row r="3797" spans="1:27" ht="15.75" customHeight="1" x14ac:dyDescent="0.2">
      <c r="A3797" s="13"/>
      <c r="B3797" s="37" t="str">
        <f>"CRS25WT72M21849"</f>
        <v>CRS25WT72M21849</v>
      </c>
      <c r="C3797" s="38">
        <v>45937</v>
      </c>
      <c r="D3797" s="37" t="s">
        <v>1391</v>
      </c>
      <c r="E3797" s="37" t="s">
        <v>62</v>
      </c>
      <c r="F3797" s="37">
        <v>219</v>
      </c>
      <c r="G3797" s="37">
        <v>4</v>
      </c>
      <c r="H3797" s="37">
        <v>219.69355773925801</v>
      </c>
      <c r="I3797" s="37">
        <v>4.8532419204711896</v>
      </c>
      <c r="J3797" s="37">
        <v>49.795852661132798</v>
      </c>
      <c r="K3797" s="37">
        <v>5.27455377578735</v>
      </c>
      <c r="L3797" s="37">
        <v>41.6515922546387</v>
      </c>
      <c r="M3797" s="37">
        <v>0.90905928611755404</v>
      </c>
      <c r="N3797" s="37">
        <v>10.6880836486816</v>
      </c>
      <c r="O3797" s="37">
        <v>0</v>
      </c>
      <c r="P3797" s="37">
        <v>0</v>
      </c>
      <c r="Q3797" s="37">
        <v>1.60315874963999E-2</v>
      </c>
      <c r="R3797" s="37">
        <v>25</v>
      </c>
      <c r="S3797" s="37">
        <v>1.28144490718842</v>
      </c>
      <c r="T3797" s="37">
        <v>1045.58996582031</v>
      </c>
      <c r="U3797" s="37">
        <v>11.2132568359375</v>
      </c>
      <c r="V3797" s="13"/>
      <c r="W3797" s="13"/>
      <c r="X3797" s="13"/>
      <c r="Y3797" s="13"/>
      <c r="Z3797" s="13"/>
      <c r="AA3797" s="13"/>
    </row>
    <row r="3798" spans="1:27" ht="15.75" customHeight="1" x14ac:dyDescent="0.2">
      <c r="A3798" s="13"/>
      <c r="B3798" s="37" t="str">
        <f>"CRS25WT72M21850"</f>
        <v>CRS25WT72M21850</v>
      </c>
      <c r="C3798" s="38">
        <v>45937</v>
      </c>
      <c r="D3798" s="37" t="s">
        <v>1392</v>
      </c>
      <c r="E3798" s="37" t="s">
        <v>62</v>
      </c>
      <c r="F3798" s="37">
        <v>222</v>
      </c>
      <c r="G3798" s="37">
        <v>4</v>
      </c>
      <c r="H3798" s="37">
        <v>222.79331970214801</v>
      </c>
      <c r="I3798" s="37">
        <v>4.8972644805908203</v>
      </c>
      <c r="J3798" s="37">
        <v>49.718547821044901</v>
      </c>
      <c r="K3798" s="37">
        <v>5.3280258178710902</v>
      </c>
      <c r="L3798" s="37">
        <v>41.815364837646499</v>
      </c>
      <c r="M3798" s="37">
        <v>0.91501909494400002</v>
      </c>
      <c r="N3798" s="37">
        <v>10.8388872146606</v>
      </c>
      <c r="O3798" s="37">
        <v>0</v>
      </c>
      <c r="P3798" s="37">
        <v>0</v>
      </c>
      <c r="Q3798" s="37">
        <v>4.4250987470150001E-2</v>
      </c>
      <c r="R3798" s="37">
        <v>25</v>
      </c>
      <c r="S3798" s="37">
        <v>1.2673467397689799</v>
      </c>
      <c r="T3798" s="37">
        <v>1044.67553710938</v>
      </c>
      <c r="U3798" s="37">
        <v>11.7577934265137</v>
      </c>
      <c r="V3798" s="13"/>
      <c r="W3798" s="13"/>
      <c r="X3798" s="13"/>
      <c r="Y3798" s="13"/>
      <c r="Z3798" s="13"/>
      <c r="AA3798" s="13"/>
    </row>
    <row r="3799" spans="1:27" ht="15.75" customHeight="1" x14ac:dyDescent="0.2">
      <c r="A3799" s="13"/>
      <c r="B3799" s="37" t="str">
        <f>"CRS25WT72M21851"</f>
        <v>CRS25WT72M21851</v>
      </c>
      <c r="C3799" s="38">
        <v>45937</v>
      </c>
      <c r="D3799" s="37" t="s">
        <v>1393</v>
      </c>
      <c r="E3799" s="37" t="s">
        <v>62</v>
      </c>
      <c r="F3799" s="37">
        <v>221</v>
      </c>
      <c r="G3799" s="37">
        <v>4</v>
      </c>
      <c r="H3799" s="37">
        <v>221.07781982421901</v>
      </c>
      <c r="I3799" s="37">
        <v>4.5723767280578604</v>
      </c>
      <c r="J3799" s="37">
        <v>49.433177947997997</v>
      </c>
      <c r="K3799" s="37">
        <v>5.3219137191772496</v>
      </c>
      <c r="L3799" s="37">
        <v>41.541042327880902</v>
      </c>
      <c r="M3799" s="37">
        <v>0.97810310125350997</v>
      </c>
      <c r="N3799" s="37">
        <v>10.755428314209</v>
      </c>
      <c r="O3799" s="37">
        <v>0</v>
      </c>
      <c r="P3799" s="37">
        <v>0</v>
      </c>
      <c r="Q3799" s="37">
        <v>2.0158786326646801E-2</v>
      </c>
      <c r="R3799" s="37">
        <v>25</v>
      </c>
      <c r="S3799" s="37">
        <v>1.29632091522217</v>
      </c>
      <c r="T3799" s="37">
        <v>1067.75231933594</v>
      </c>
      <c r="U3799" s="37">
        <v>12.7047309875488</v>
      </c>
      <c r="V3799" s="13"/>
      <c r="W3799" s="13"/>
      <c r="X3799" s="13"/>
      <c r="Y3799" s="13"/>
      <c r="Z3799" s="13"/>
      <c r="AA3799" s="13"/>
    </row>
    <row r="3800" spans="1:27" ht="15.75" customHeight="1" x14ac:dyDescent="0.2">
      <c r="A3800" s="13"/>
      <c r="B3800" s="37" t="str">
        <f>"CRS25WT72M21852"</f>
        <v>CRS25WT72M21852</v>
      </c>
      <c r="C3800" s="38">
        <v>45937</v>
      </c>
      <c r="D3800" s="37" t="s">
        <v>1394</v>
      </c>
      <c r="E3800" s="37" t="s">
        <v>62</v>
      </c>
      <c r="F3800" s="37">
        <v>227</v>
      </c>
      <c r="G3800" s="37">
        <v>4</v>
      </c>
      <c r="H3800" s="37">
        <v>227.68836975097699</v>
      </c>
      <c r="I3800" s="37">
        <v>4.7467613220214799</v>
      </c>
      <c r="J3800" s="37">
        <v>49.700817108154297</v>
      </c>
      <c r="K3800" s="37">
        <v>5.4341807365417498</v>
      </c>
      <c r="L3800" s="37">
        <v>41.899295806884801</v>
      </c>
      <c r="M3800" s="37">
        <v>0.96511691808700595</v>
      </c>
      <c r="N3800" s="37">
        <v>11.0770311355591</v>
      </c>
      <c r="O3800" s="37">
        <v>0</v>
      </c>
      <c r="P3800" s="37">
        <v>0</v>
      </c>
      <c r="Q3800" s="37">
        <v>3.5832714289426797E-2</v>
      </c>
      <c r="R3800" s="37">
        <v>25</v>
      </c>
      <c r="S3800" s="37">
        <v>1.2744654417037999</v>
      </c>
      <c r="T3800" s="37">
        <v>1055.86083984375</v>
      </c>
      <c r="U3800" s="37">
        <v>11.9811496734619</v>
      </c>
      <c r="V3800" s="13"/>
      <c r="W3800" s="13"/>
      <c r="X3800" s="13"/>
      <c r="Y3800" s="13"/>
      <c r="Z3800" s="13"/>
      <c r="AA3800" s="13"/>
    </row>
    <row r="3801" spans="1:27" ht="15.75" customHeight="1" x14ac:dyDescent="0.2">
      <c r="A3801" s="13"/>
      <c r="B3801" s="37" t="str">
        <f>"CRS25WT72M21853"</f>
        <v>CRS25WT72M21853</v>
      </c>
      <c r="C3801" s="38">
        <v>45937</v>
      </c>
      <c r="D3801" s="37" t="s">
        <v>1395</v>
      </c>
      <c r="E3801" s="37" t="s">
        <v>62</v>
      </c>
      <c r="F3801" s="37">
        <v>228</v>
      </c>
      <c r="G3801" s="37">
        <v>4</v>
      </c>
      <c r="H3801" s="37">
        <v>228.22364807128901</v>
      </c>
      <c r="I3801" s="37">
        <v>4.7675337791442898</v>
      </c>
      <c r="J3801" s="37">
        <v>49.591373443603501</v>
      </c>
      <c r="K3801" s="37">
        <v>5.4600291252136204</v>
      </c>
      <c r="L3801" s="37">
        <v>41.798984527587898</v>
      </c>
      <c r="M3801" s="37">
        <v>0.96529650688171398</v>
      </c>
      <c r="N3801" s="37">
        <v>11.1030721664429</v>
      </c>
      <c r="O3801" s="37">
        <v>0</v>
      </c>
      <c r="P3801" s="37">
        <v>0</v>
      </c>
      <c r="Q3801" s="37">
        <v>1.8253503367304798E-2</v>
      </c>
      <c r="R3801" s="37">
        <v>25</v>
      </c>
      <c r="S3801" s="37">
        <v>1.2519497871398899</v>
      </c>
      <c r="T3801" s="37">
        <v>1051.38220214844</v>
      </c>
      <c r="U3801" s="37">
        <v>12.380154609680201</v>
      </c>
      <c r="V3801" s="13"/>
      <c r="W3801" s="13"/>
      <c r="X3801" s="13"/>
      <c r="Y3801" s="13"/>
      <c r="Z3801" s="13"/>
      <c r="AA3801" s="13"/>
    </row>
    <row r="3802" spans="1:27" ht="15.75" customHeight="1" x14ac:dyDescent="0.2">
      <c r="A3802" s="13"/>
      <c r="B3802" s="37" t="str">
        <f>"CRS25WT72M21854"</f>
        <v>CRS25WT72M21854</v>
      </c>
      <c r="C3802" s="38">
        <v>45938</v>
      </c>
      <c r="D3802" s="37" t="s">
        <v>1396</v>
      </c>
      <c r="E3802" s="37" t="s">
        <v>62</v>
      </c>
      <c r="F3802" s="37">
        <v>215</v>
      </c>
      <c r="G3802" s="37">
        <v>4</v>
      </c>
      <c r="H3802" s="37">
        <v>215.45671081543</v>
      </c>
      <c r="I3802" s="37">
        <v>5.5647907257080096</v>
      </c>
      <c r="J3802" s="37">
        <v>50.352649688720703</v>
      </c>
      <c r="K3802" s="37">
        <v>5.4280934333801296</v>
      </c>
      <c r="L3802" s="37">
        <v>39.692893981933601</v>
      </c>
      <c r="M3802" s="37">
        <v>0.76893365383148204</v>
      </c>
      <c r="N3802" s="37">
        <v>10.481961250305201</v>
      </c>
      <c r="O3802" s="37">
        <v>0</v>
      </c>
      <c r="P3802" s="37">
        <v>0</v>
      </c>
      <c r="Q3802" s="37">
        <v>6.0150787234306301E-2</v>
      </c>
      <c r="R3802" s="37">
        <v>25</v>
      </c>
      <c r="S3802" s="37">
        <v>1.3190941810607899</v>
      </c>
      <c r="T3802" s="37">
        <v>1190.31970214844</v>
      </c>
      <c r="U3802" s="37">
        <v>1336.89416503906</v>
      </c>
      <c r="V3802" s="13"/>
      <c r="W3802" s="13"/>
      <c r="X3802" s="13"/>
      <c r="Y3802" s="13"/>
      <c r="Z3802" s="13"/>
      <c r="AA3802" s="13"/>
    </row>
    <row r="3803" spans="1:27" ht="15.75" customHeight="1" x14ac:dyDescent="0.2">
      <c r="A3803" s="13"/>
      <c r="B3803" s="37" t="str">
        <f>"CRS25WT72M21855"</f>
        <v>CRS25WT72M21855</v>
      </c>
      <c r="C3803" s="38">
        <v>45938</v>
      </c>
      <c r="D3803" s="37" t="s">
        <v>1397</v>
      </c>
      <c r="E3803" s="37" t="s">
        <v>62</v>
      </c>
      <c r="F3803" s="37">
        <v>216</v>
      </c>
      <c r="G3803" s="37">
        <v>4</v>
      </c>
      <c r="H3803" s="37">
        <v>216.33815002441401</v>
      </c>
      <c r="I3803" s="37">
        <v>5.6856484413146999</v>
      </c>
      <c r="J3803" s="37">
        <v>49.844993591308601</v>
      </c>
      <c r="K3803" s="37">
        <v>5.1177711486816397</v>
      </c>
      <c r="L3803" s="37">
        <v>42.271949768066399</v>
      </c>
      <c r="M3803" s="37">
        <v>0.76336377859115601</v>
      </c>
      <c r="N3803" s="37">
        <v>10.524843215942401</v>
      </c>
      <c r="O3803" s="37">
        <v>0</v>
      </c>
      <c r="P3803" s="37">
        <v>0</v>
      </c>
      <c r="Q3803" s="37">
        <v>4.60317321121693E-2</v>
      </c>
      <c r="R3803" s="37">
        <v>25</v>
      </c>
      <c r="S3803" s="37">
        <v>0.72838836908340499</v>
      </c>
      <c r="T3803" s="37">
        <v>959.60125732421898</v>
      </c>
      <c r="U3803" s="37">
        <v>554.18792724609398</v>
      </c>
      <c r="V3803" s="13"/>
      <c r="W3803" s="13"/>
      <c r="X3803" s="13"/>
      <c r="Y3803" s="13"/>
      <c r="Z3803" s="13"/>
      <c r="AA3803" s="13"/>
    </row>
    <row r="3804" spans="1:27" ht="15.75" customHeight="1" x14ac:dyDescent="0.2">
      <c r="A3804" s="13"/>
      <c r="B3804" s="37" t="str">
        <f>"CRS25WT72M21856"</f>
        <v>CRS25WT72M21856</v>
      </c>
      <c r="C3804" s="38">
        <v>45938</v>
      </c>
      <c r="D3804" s="37" t="s">
        <v>1398</v>
      </c>
      <c r="E3804" s="37" t="s">
        <v>62</v>
      </c>
      <c r="F3804" s="37">
        <v>216</v>
      </c>
      <c r="G3804" s="37">
        <v>4</v>
      </c>
      <c r="H3804" s="37">
        <v>216.29377746582</v>
      </c>
      <c r="I3804" s="37">
        <v>5.6976199150085396</v>
      </c>
      <c r="J3804" s="37">
        <v>49.867389678955099</v>
      </c>
      <c r="K3804" s="37">
        <v>5.1258087158203098</v>
      </c>
      <c r="L3804" s="37">
        <v>42.1970024108887</v>
      </c>
      <c r="M3804" s="37">
        <v>0.76126158237457298</v>
      </c>
      <c r="N3804" s="37">
        <v>10.52268409729</v>
      </c>
      <c r="O3804" s="37">
        <v>0</v>
      </c>
      <c r="P3804" s="37">
        <v>0</v>
      </c>
      <c r="Q3804" s="37">
        <v>3.3015850931406E-2</v>
      </c>
      <c r="R3804" s="37">
        <v>25</v>
      </c>
      <c r="S3804" s="37">
        <v>0.74358195066452004</v>
      </c>
      <c r="T3804" s="37">
        <v>968.79699707031205</v>
      </c>
      <c r="U3804" s="37">
        <v>552.44281005859398</v>
      </c>
      <c r="V3804" s="13"/>
      <c r="W3804" s="13"/>
      <c r="X3804" s="13"/>
      <c r="Y3804" s="13"/>
      <c r="Z3804" s="13"/>
      <c r="AA3804" s="13"/>
    </row>
    <row r="3805" spans="1:27" ht="15.75" customHeight="1" x14ac:dyDescent="0.2">
      <c r="A3805" s="13"/>
      <c r="B3805" s="37" t="str">
        <f>"CRS25WT72M21857"</f>
        <v>CRS25WT72M21857</v>
      </c>
      <c r="C3805" s="38">
        <v>45938</v>
      </c>
      <c r="D3805" s="37" t="s">
        <v>1399</v>
      </c>
      <c r="E3805" s="37" t="s">
        <v>62</v>
      </c>
      <c r="F3805" s="37">
        <v>217</v>
      </c>
      <c r="G3805" s="37">
        <v>4</v>
      </c>
      <c r="H3805" s="37">
        <v>217.82946777343801</v>
      </c>
      <c r="I3805" s="37">
        <v>5.86268806457519</v>
      </c>
      <c r="J3805" s="37">
        <v>49.9425239562988</v>
      </c>
      <c r="K3805" s="37">
        <v>5.1369166374206499</v>
      </c>
      <c r="L3805" s="37">
        <v>42.404712677002003</v>
      </c>
      <c r="M3805" s="37">
        <v>0.74395960569381703</v>
      </c>
      <c r="N3805" s="37">
        <v>10.5973958969116</v>
      </c>
      <c r="O3805" s="37">
        <v>0</v>
      </c>
      <c r="P3805" s="37">
        <v>0</v>
      </c>
      <c r="Q3805" s="37">
        <v>2.1140871569514299E-2</v>
      </c>
      <c r="R3805" s="37">
        <v>25</v>
      </c>
      <c r="S3805" s="37">
        <v>0.74035006761550903</v>
      </c>
      <c r="T3805" s="37">
        <v>964.15771484375</v>
      </c>
      <c r="U3805" s="37">
        <v>561.85827636718795</v>
      </c>
      <c r="V3805" s="13"/>
      <c r="W3805" s="13"/>
      <c r="X3805" s="13"/>
      <c r="Y3805" s="13"/>
      <c r="Z3805" s="13"/>
      <c r="AA3805" s="13"/>
    </row>
    <row r="3806" spans="1:27" ht="15.75" customHeight="1" x14ac:dyDescent="0.2">
      <c r="A3806" s="13"/>
      <c r="B3806" s="37" t="str">
        <f>"CRS25WT72M21858"</f>
        <v>CRS25WT72M21858</v>
      </c>
      <c r="C3806" s="38">
        <v>45938</v>
      </c>
      <c r="D3806" s="37" t="s">
        <v>110</v>
      </c>
      <c r="E3806" s="37" t="s">
        <v>62</v>
      </c>
      <c r="F3806" s="37">
        <v>216</v>
      </c>
      <c r="G3806" s="37">
        <v>4</v>
      </c>
      <c r="H3806" s="37">
        <v>216.16384887695301</v>
      </c>
      <c r="I3806" s="37">
        <v>5.6954431533813503</v>
      </c>
      <c r="J3806" s="37">
        <v>49.777702331542997</v>
      </c>
      <c r="K3806" s="37">
        <v>5.1279339790344203</v>
      </c>
      <c r="L3806" s="37">
        <v>42.154178619384801</v>
      </c>
      <c r="M3806" s="37">
        <v>0.76246637105941795</v>
      </c>
      <c r="N3806" s="37">
        <v>10.5163631439209</v>
      </c>
      <c r="O3806" s="37">
        <v>0</v>
      </c>
      <c r="P3806" s="37">
        <v>0</v>
      </c>
      <c r="Q3806" s="37">
        <v>2.2579364478588101E-2</v>
      </c>
      <c r="R3806" s="37">
        <v>25</v>
      </c>
      <c r="S3806" s="37">
        <v>0.71728324890136697</v>
      </c>
      <c r="T3806" s="37">
        <v>963.62164306640602</v>
      </c>
      <c r="U3806" s="37">
        <v>511.33367919921898</v>
      </c>
      <c r="V3806" s="13"/>
      <c r="W3806" s="13"/>
      <c r="X3806" s="13"/>
      <c r="Y3806" s="13"/>
      <c r="Z3806" s="13"/>
      <c r="AA3806" s="13"/>
    </row>
    <row r="3807" spans="1:27" ht="15.75" customHeight="1" x14ac:dyDescent="0.2">
      <c r="A3807" s="13"/>
      <c r="B3807" s="37" t="str">
        <f>"CRS25WT72M21859"</f>
        <v>CRS25WT72M21859</v>
      </c>
      <c r="C3807" s="38">
        <v>45937</v>
      </c>
      <c r="D3807" s="37" t="s">
        <v>1400</v>
      </c>
      <c r="E3807" s="37" t="s">
        <v>62</v>
      </c>
      <c r="F3807" s="37">
        <v>222</v>
      </c>
      <c r="G3807" s="37">
        <v>4</v>
      </c>
      <c r="H3807" s="37">
        <v>222.85350036621099</v>
      </c>
      <c r="I3807" s="37">
        <v>4.8034234046936</v>
      </c>
      <c r="J3807" s="37">
        <v>49.4296264648438</v>
      </c>
      <c r="K3807" s="37">
        <v>5.3784413337707502</v>
      </c>
      <c r="L3807" s="37">
        <v>41.434593200683601</v>
      </c>
      <c r="M3807" s="37">
        <v>0.93860155344009399</v>
      </c>
      <c r="N3807" s="37">
        <v>10.841814994811999</v>
      </c>
      <c r="O3807" s="37">
        <v>0</v>
      </c>
      <c r="P3807" s="37">
        <v>0</v>
      </c>
      <c r="Q3807" s="37">
        <v>1.60316880792379E-2</v>
      </c>
      <c r="R3807" s="37">
        <v>25</v>
      </c>
      <c r="S3807" s="37">
        <v>1.24011862277985</v>
      </c>
      <c r="T3807" s="37">
        <v>1039.93688964844</v>
      </c>
      <c r="U3807" s="37">
        <v>12.305117607116699</v>
      </c>
      <c r="V3807" s="13"/>
      <c r="W3807" s="13"/>
      <c r="X3807" s="13"/>
      <c r="Y3807" s="13"/>
      <c r="Z3807" s="13"/>
      <c r="AA3807" s="13"/>
    </row>
    <row r="3808" spans="1:27" ht="15.75" customHeight="1" x14ac:dyDescent="0.2">
      <c r="A3808" s="13"/>
      <c r="B3808" s="37" t="str">
        <f>"CRS25WT72M21860"</f>
        <v>CRS25WT72M21860</v>
      </c>
      <c r="C3808" s="38">
        <v>45937</v>
      </c>
      <c r="D3808" s="37" t="s">
        <v>1401</v>
      </c>
      <c r="E3808" s="37" t="s">
        <v>62</v>
      </c>
      <c r="F3808" s="37">
        <v>223</v>
      </c>
      <c r="G3808" s="37">
        <v>4</v>
      </c>
      <c r="H3808" s="37">
        <v>223.65603637695301</v>
      </c>
      <c r="I3808" s="37">
        <v>4.8463320732116699</v>
      </c>
      <c r="J3808" s="37">
        <v>49.449756622314503</v>
      </c>
      <c r="K3808" s="37">
        <v>5.3964767456054696</v>
      </c>
      <c r="L3808" s="37">
        <v>41.444828033447301</v>
      </c>
      <c r="M3808" s="37">
        <v>0.93326139450073198</v>
      </c>
      <c r="N3808" s="37">
        <v>10.8808584213257</v>
      </c>
      <c r="O3808" s="37">
        <v>0</v>
      </c>
      <c r="P3808" s="37">
        <v>0</v>
      </c>
      <c r="Q3808" s="37">
        <v>1.8892608582973501E-2</v>
      </c>
      <c r="R3808" s="37">
        <v>25</v>
      </c>
      <c r="S3808" s="37">
        <v>1.23649549484253</v>
      </c>
      <c r="T3808" s="37">
        <v>1034.55969238281</v>
      </c>
      <c r="U3808" s="37">
        <v>12.020806312561</v>
      </c>
      <c r="V3808" s="13"/>
      <c r="W3808" s="13"/>
      <c r="X3808" s="13"/>
      <c r="Y3808" s="13"/>
      <c r="Z3808" s="13"/>
      <c r="AA3808" s="13"/>
    </row>
    <row r="3809" spans="1:27" ht="15.75" customHeight="1" x14ac:dyDescent="0.2">
      <c r="A3809" s="13"/>
      <c r="B3809" s="37" t="str">
        <f>"CRS25WT72M21861"</f>
        <v>CRS25WT72M21861</v>
      </c>
      <c r="C3809" s="38">
        <v>45943</v>
      </c>
      <c r="D3809" s="37" t="s">
        <v>1402</v>
      </c>
      <c r="E3809" s="37" t="s">
        <v>62</v>
      </c>
      <c r="F3809" s="37">
        <v>215</v>
      </c>
      <c r="G3809" s="37">
        <v>4</v>
      </c>
      <c r="H3809" s="37">
        <v>215.56942749023401</v>
      </c>
      <c r="I3809" s="37">
        <v>5.5591340065002397</v>
      </c>
      <c r="J3809" s="37">
        <v>49.814571380615199</v>
      </c>
      <c r="K3809" s="37">
        <v>5.09395408630371</v>
      </c>
      <c r="L3809" s="37">
        <v>42.318679809570298</v>
      </c>
      <c r="M3809" s="37">
        <v>0.77843725681304898</v>
      </c>
      <c r="N3809" s="37">
        <v>10.487444877624499</v>
      </c>
      <c r="O3809" s="37">
        <v>0</v>
      </c>
      <c r="P3809" s="37">
        <v>0</v>
      </c>
      <c r="Q3809" s="37">
        <v>1.8224244937300699E-2</v>
      </c>
      <c r="R3809" s="37">
        <v>25</v>
      </c>
      <c r="S3809" s="37">
        <v>0.73085731267929099</v>
      </c>
      <c r="T3809" s="37">
        <v>1000.17614746094</v>
      </c>
      <c r="U3809" s="37">
        <v>611.19866943359398</v>
      </c>
      <c r="V3809" s="13"/>
      <c r="W3809" s="13"/>
      <c r="X3809" s="13"/>
      <c r="Y3809" s="13"/>
      <c r="Z3809" s="13"/>
      <c r="AA3809" s="13"/>
    </row>
    <row r="3810" spans="1:27" ht="15.75" customHeight="1" x14ac:dyDescent="0.2">
      <c r="A3810" s="13"/>
      <c r="B3810" s="37" t="str">
        <f>"CRS25WT72M21862"</f>
        <v>CRS25WT72M21862</v>
      </c>
      <c r="C3810" s="38">
        <v>45937</v>
      </c>
      <c r="D3810" s="37" t="s">
        <v>1403</v>
      </c>
      <c r="E3810" s="37" t="s">
        <v>62</v>
      </c>
      <c r="F3810" s="37">
        <v>219</v>
      </c>
      <c r="G3810" s="37">
        <v>4</v>
      </c>
      <c r="H3810" s="37">
        <v>219.529373168945</v>
      </c>
      <c r="I3810" s="37">
        <v>4.6785225868225098</v>
      </c>
      <c r="J3810" s="37">
        <v>49.5380249023438</v>
      </c>
      <c r="K3810" s="37">
        <v>5.2869830131530797</v>
      </c>
      <c r="L3810" s="37">
        <v>41.522621154785199</v>
      </c>
      <c r="M3810" s="37">
        <v>0.94720768928527799</v>
      </c>
      <c r="N3810" s="37">
        <v>10.680095672607401</v>
      </c>
      <c r="O3810" s="37">
        <v>0</v>
      </c>
      <c r="P3810" s="37">
        <v>0</v>
      </c>
      <c r="Q3810" s="37">
        <v>1.31758423522115E-2</v>
      </c>
      <c r="R3810" s="37">
        <v>25</v>
      </c>
      <c r="S3810" s="37">
        <v>1.26013195514679</v>
      </c>
      <c r="T3810" s="37">
        <v>1048.45935058594</v>
      </c>
      <c r="U3810" s="37">
        <v>12.297325134277299</v>
      </c>
      <c r="V3810" s="13"/>
      <c r="W3810" s="13"/>
      <c r="X3810" s="13"/>
      <c r="Y3810" s="13"/>
      <c r="Z3810" s="13"/>
      <c r="AA3810" s="13"/>
    </row>
    <row r="3811" spans="1:27" ht="15.75" customHeight="1" x14ac:dyDescent="0.2">
      <c r="A3811" s="13"/>
      <c r="B3811" s="37" t="str">
        <f>"CRS25WT72M21863"</f>
        <v>CRS25WT72M21863</v>
      </c>
      <c r="C3811" s="38">
        <v>45938</v>
      </c>
      <c r="D3811" s="37" t="s">
        <v>951</v>
      </c>
      <c r="E3811" s="37" t="s">
        <v>62</v>
      </c>
      <c r="F3811" s="37">
        <v>231</v>
      </c>
      <c r="G3811" s="37">
        <v>4</v>
      </c>
      <c r="H3811" s="37">
        <v>231.87313842773401</v>
      </c>
      <c r="I3811" s="37">
        <v>5.9128122329711896</v>
      </c>
      <c r="J3811" s="37">
        <v>48.865165710449197</v>
      </c>
      <c r="K3811" s="37">
        <v>5.7660946846008301</v>
      </c>
      <c r="L3811" s="37">
        <v>40.213203430175803</v>
      </c>
      <c r="M3811" s="37">
        <v>0.80252206325530995</v>
      </c>
      <c r="N3811" s="37">
        <v>11.2806196212769</v>
      </c>
      <c r="O3811" s="37">
        <v>0</v>
      </c>
      <c r="P3811" s="37">
        <v>0</v>
      </c>
      <c r="Q3811" s="37">
        <v>6.9047532975673703E-2</v>
      </c>
      <c r="R3811" s="37">
        <v>25</v>
      </c>
      <c r="S3811" s="37">
        <v>0.81538516283035301</v>
      </c>
      <c r="T3811" s="37">
        <v>582.97705078125</v>
      </c>
      <c r="U3811" s="37">
        <v>1429.39916992188</v>
      </c>
      <c r="V3811" s="13"/>
      <c r="W3811" s="13"/>
      <c r="X3811" s="13"/>
      <c r="Y3811" s="13"/>
      <c r="Z3811" s="13"/>
      <c r="AA3811" s="13"/>
    </row>
    <row r="3812" spans="1:27" ht="15.75" customHeight="1" x14ac:dyDescent="0.2">
      <c r="A3812" s="13"/>
      <c r="B3812" s="37" t="str">
        <f>"CRS25WT72M21864"</f>
        <v>CRS25WT72M21864</v>
      </c>
      <c r="C3812" s="38">
        <v>45938</v>
      </c>
      <c r="D3812" s="37" t="s">
        <v>595</v>
      </c>
      <c r="E3812" s="37" t="s">
        <v>62</v>
      </c>
      <c r="F3812" s="37">
        <v>220</v>
      </c>
      <c r="G3812" s="37">
        <v>4</v>
      </c>
      <c r="H3812" s="37">
        <v>220.90492248535199</v>
      </c>
      <c r="I3812" s="37">
        <v>5.5807199478149396</v>
      </c>
      <c r="J3812" s="37">
        <v>49.3980712890625</v>
      </c>
      <c r="K3812" s="37">
        <v>5.4693784713745099</v>
      </c>
      <c r="L3812" s="37">
        <v>40.389404296875</v>
      </c>
      <c r="M3812" s="37">
        <v>0.80131852626800504</v>
      </c>
      <c r="N3812" s="37">
        <v>10.747015953064</v>
      </c>
      <c r="O3812" s="37">
        <v>0</v>
      </c>
      <c r="P3812" s="37">
        <v>0</v>
      </c>
      <c r="Q3812" s="37">
        <v>5.2062716335058198E-2</v>
      </c>
      <c r="R3812" s="37">
        <v>25</v>
      </c>
      <c r="S3812" s="37">
        <v>0.95278066396713301</v>
      </c>
      <c r="T3812" s="37">
        <v>816.08734130859398</v>
      </c>
      <c r="U3812" s="37">
        <v>1563.77087402344</v>
      </c>
      <c r="V3812" s="13"/>
      <c r="W3812" s="13"/>
      <c r="X3812" s="13"/>
      <c r="Y3812" s="13"/>
      <c r="Z3812" s="13"/>
      <c r="AA3812" s="13"/>
    </row>
    <row r="3813" spans="1:27" ht="15.75" customHeight="1" x14ac:dyDescent="0.2">
      <c r="A3813" s="13"/>
      <c r="B3813" s="37" t="str">
        <f>"CRS25WT72M21865"</f>
        <v>CRS25WT72M21865</v>
      </c>
      <c r="C3813" s="38">
        <v>45943</v>
      </c>
      <c r="D3813" s="37" t="s">
        <v>1404</v>
      </c>
      <c r="E3813" s="37" t="s">
        <v>62</v>
      </c>
      <c r="F3813" s="37">
        <v>217</v>
      </c>
      <c r="G3813" s="37">
        <v>4</v>
      </c>
      <c r="H3813" s="37">
        <v>217.092041015625</v>
      </c>
      <c r="I3813" s="37">
        <v>5.7490477561950701</v>
      </c>
      <c r="J3813" s="37">
        <v>49.787319183349602</v>
      </c>
      <c r="K3813" s="37">
        <v>5.1299343109130904</v>
      </c>
      <c r="L3813" s="37">
        <v>42.318679809570298</v>
      </c>
      <c r="M3813" s="37">
        <v>0.75845402479171797</v>
      </c>
      <c r="N3813" s="37">
        <v>10.561519622802701</v>
      </c>
      <c r="O3813" s="37">
        <v>0</v>
      </c>
      <c r="P3813" s="37">
        <v>0</v>
      </c>
      <c r="Q3813" s="37">
        <v>1.2222846969962099E-2</v>
      </c>
      <c r="R3813" s="37">
        <v>25</v>
      </c>
      <c r="S3813" s="37">
        <v>0.71061158180236805</v>
      </c>
      <c r="T3813" s="37">
        <v>1002.10284423828</v>
      </c>
      <c r="U3813" s="37">
        <v>597.87902832031295</v>
      </c>
      <c r="V3813" s="13"/>
      <c r="W3813" s="13"/>
      <c r="X3813" s="13"/>
      <c r="Y3813" s="13"/>
      <c r="Z3813" s="13"/>
      <c r="AA3813" s="13"/>
    </row>
    <row r="3814" spans="1:27" ht="15.75" customHeight="1" x14ac:dyDescent="0.2">
      <c r="A3814" s="13"/>
      <c r="B3814" s="37" t="str">
        <f>"CRS25WT72M21866"</f>
        <v>CRS25WT72M21866</v>
      </c>
      <c r="C3814" s="38">
        <v>45938</v>
      </c>
      <c r="D3814" s="37" t="s">
        <v>1405</v>
      </c>
      <c r="E3814" s="37" t="s">
        <v>62</v>
      </c>
      <c r="F3814" s="37">
        <v>224</v>
      </c>
      <c r="G3814" s="37">
        <v>4</v>
      </c>
      <c r="H3814" s="37">
        <v>224.25698852539099</v>
      </c>
      <c r="I3814" s="37">
        <v>5.53881740570068</v>
      </c>
      <c r="J3814" s="37">
        <v>48.857963562011697</v>
      </c>
      <c r="K3814" s="37">
        <v>5.5023856163024902</v>
      </c>
      <c r="L3814" s="37">
        <v>40.756317138671903</v>
      </c>
      <c r="M3814" s="37">
        <v>0.82869279384613004</v>
      </c>
      <c r="N3814" s="37">
        <v>10.9100942611694</v>
      </c>
      <c r="O3814" s="37">
        <v>0</v>
      </c>
      <c r="P3814" s="37">
        <v>0</v>
      </c>
      <c r="Q3814" s="37">
        <v>5.4126501083374003E-2</v>
      </c>
      <c r="R3814" s="37">
        <v>25</v>
      </c>
      <c r="S3814" s="37">
        <v>0.81835627555847201</v>
      </c>
      <c r="T3814" s="37">
        <v>614.85125732421898</v>
      </c>
      <c r="U3814" s="46">
        <v>2001.36962890625</v>
      </c>
      <c r="V3814" s="13"/>
      <c r="W3814" s="13"/>
      <c r="X3814" s="13"/>
      <c r="Y3814" s="13"/>
      <c r="Z3814" s="13"/>
      <c r="AA3814" s="13"/>
    </row>
    <row r="3815" spans="1:27" ht="15.75" customHeight="1" x14ac:dyDescent="0.2">
      <c r="A3815" s="13"/>
      <c r="B3815" s="37" t="str">
        <f>"CRS25WT72M21867"</f>
        <v>CRS25WT72M21867</v>
      </c>
      <c r="C3815" s="38">
        <v>45938</v>
      </c>
      <c r="D3815" s="37" t="s">
        <v>1406</v>
      </c>
      <c r="E3815" s="37" t="s">
        <v>62</v>
      </c>
      <c r="F3815" s="37">
        <v>217</v>
      </c>
      <c r="G3815" s="37">
        <v>4</v>
      </c>
      <c r="H3815" s="37">
        <v>217.67671203613301</v>
      </c>
      <c r="I3815" s="37">
        <v>5.8515520095825204</v>
      </c>
      <c r="J3815" s="37">
        <v>50.835094451904297</v>
      </c>
      <c r="K3815" s="37">
        <v>5.6538019180297798</v>
      </c>
      <c r="L3815" s="37">
        <v>38.500946044921903</v>
      </c>
      <c r="M3815" s="37">
        <v>0.73177450895309504</v>
      </c>
      <c r="N3815" s="37">
        <v>10.589963912963899</v>
      </c>
      <c r="O3815" s="37">
        <v>0</v>
      </c>
      <c r="P3815" s="37">
        <v>0</v>
      </c>
      <c r="Q3815" s="37">
        <v>5.7797927409410498E-2</v>
      </c>
      <c r="R3815" s="37">
        <v>25</v>
      </c>
      <c r="S3815" s="37">
        <v>1.47454869747162</v>
      </c>
      <c r="T3815" s="37">
        <v>1331.66674804688</v>
      </c>
      <c r="U3815" s="46">
        <v>9999</v>
      </c>
      <c r="V3815" s="13"/>
      <c r="W3815" s="13"/>
      <c r="X3815" s="13"/>
      <c r="Y3815" s="13"/>
      <c r="Z3815" s="13"/>
      <c r="AA3815" s="13"/>
    </row>
    <row r="3816" spans="1:27" ht="15.75" customHeight="1" x14ac:dyDescent="0.2">
      <c r="A3816" s="13"/>
      <c r="B3816" s="37" t="str">
        <f>"CRS25WT72M21868"</f>
        <v>CRS25WT72M21868</v>
      </c>
      <c r="C3816" s="38">
        <v>45938</v>
      </c>
      <c r="D3816" s="37" t="s">
        <v>1407</v>
      </c>
      <c r="E3816" s="37" t="s">
        <v>62</v>
      </c>
      <c r="F3816" s="37">
        <v>214</v>
      </c>
      <c r="G3816" s="37">
        <v>4</v>
      </c>
      <c r="H3816" s="37">
        <v>214.92387390136699</v>
      </c>
      <c r="I3816" s="37">
        <v>5.5532975196838397</v>
      </c>
      <c r="J3816" s="37">
        <v>50.051170349121101</v>
      </c>
      <c r="K3816" s="37">
        <v>5.37091112136841</v>
      </c>
      <c r="L3816" s="37">
        <v>40.016273498535199</v>
      </c>
      <c r="M3816" s="37">
        <v>0.77324920892715499</v>
      </c>
      <c r="N3816" s="37">
        <v>10.4560384750366</v>
      </c>
      <c r="O3816" s="37">
        <v>0</v>
      </c>
      <c r="P3816" s="37">
        <v>0</v>
      </c>
      <c r="Q3816" s="37">
        <v>5.1071401685476303E-2</v>
      </c>
      <c r="R3816" s="37">
        <v>25</v>
      </c>
      <c r="S3816" s="37">
        <v>1.1252975463867201</v>
      </c>
      <c r="T3816" s="37">
        <v>1025.16870117188</v>
      </c>
      <c r="U3816" s="46">
        <v>1681.99792480469</v>
      </c>
      <c r="V3816" s="13"/>
      <c r="W3816" s="13"/>
      <c r="X3816" s="13"/>
      <c r="Y3816" s="13"/>
      <c r="Z3816" s="13"/>
      <c r="AA3816" s="13"/>
    </row>
    <row r="3817" spans="1:27" ht="15.75" customHeight="1" x14ac:dyDescent="0.2">
      <c r="A3817" s="13"/>
      <c r="B3817" s="37" t="str">
        <f>"CRS25WT72M21869"</f>
        <v>CRS25WT72M21869</v>
      </c>
      <c r="C3817" s="38">
        <v>45938</v>
      </c>
      <c r="D3817" s="37" t="s">
        <v>1408</v>
      </c>
      <c r="E3817" s="37" t="s">
        <v>62</v>
      </c>
      <c r="F3817" s="37">
        <v>215</v>
      </c>
      <c r="G3817" s="37">
        <v>4</v>
      </c>
      <c r="H3817" s="37">
        <v>215.77484130859401</v>
      </c>
      <c r="I3817" s="37">
        <v>5.8430819511413601</v>
      </c>
      <c r="J3817" s="37">
        <v>49.708267211914098</v>
      </c>
      <c r="K3817" s="37">
        <v>5.1414279937744096</v>
      </c>
      <c r="L3817" s="37">
        <v>41.967880249023402</v>
      </c>
      <c r="M3817" s="37">
        <v>0.74289971590042103</v>
      </c>
      <c r="N3817" s="37">
        <v>10.497438430786101</v>
      </c>
      <c r="O3817" s="37">
        <v>0</v>
      </c>
      <c r="P3817" s="37">
        <v>0</v>
      </c>
      <c r="Q3817" s="37">
        <v>2.36436780542135E-2</v>
      </c>
      <c r="R3817" s="37">
        <v>25</v>
      </c>
      <c r="S3817" s="37">
        <v>0.72938227653503396</v>
      </c>
      <c r="T3817" s="37">
        <v>960.97052001953102</v>
      </c>
      <c r="U3817" s="46">
        <v>600.833251953125</v>
      </c>
      <c r="V3817" s="13"/>
      <c r="W3817" s="13"/>
      <c r="X3817" s="13"/>
      <c r="Y3817" s="13"/>
      <c r="Z3817" s="13"/>
      <c r="AA3817" s="13"/>
    </row>
    <row r="3818" spans="1:27" ht="15.75" customHeight="1" x14ac:dyDescent="0.2">
      <c r="A3818" s="13"/>
      <c r="B3818" s="37" t="str">
        <f>"CRS25WT72M21870"</f>
        <v>CRS25WT72M21870</v>
      </c>
      <c r="C3818" s="38">
        <v>45938</v>
      </c>
      <c r="D3818" s="37" t="s">
        <v>1409</v>
      </c>
      <c r="E3818" s="37" t="s">
        <v>62</v>
      </c>
      <c r="F3818" s="37">
        <v>216</v>
      </c>
      <c r="G3818" s="37">
        <v>4</v>
      </c>
      <c r="H3818" s="37">
        <v>216.33164978027301</v>
      </c>
      <c r="I3818" s="37">
        <v>5.7491207122802699</v>
      </c>
      <c r="J3818" s="37">
        <v>49.657585144042997</v>
      </c>
      <c r="K3818" s="37">
        <v>5.1428871154785201</v>
      </c>
      <c r="L3818" s="37">
        <v>42.064243316650398</v>
      </c>
      <c r="M3818" s="37">
        <v>0.75776237249374401</v>
      </c>
      <c r="N3818" s="37">
        <v>10.5245265960693</v>
      </c>
      <c r="O3818" s="37">
        <v>0</v>
      </c>
      <c r="P3818" s="37">
        <v>0</v>
      </c>
      <c r="Q3818" s="37">
        <v>3.6467965692281702E-2</v>
      </c>
      <c r="R3818" s="37">
        <v>25</v>
      </c>
      <c r="S3818" s="37">
        <v>0.72553646564483598</v>
      </c>
      <c r="T3818" s="37">
        <v>961.662841796875</v>
      </c>
      <c r="U3818" s="46">
        <v>507.37091064453102</v>
      </c>
      <c r="V3818" s="13"/>
      <c r="W3818" s="13"/>
      <c r="X3818" s="13"/>
      <c r="Y3818" s="13"/>
      <c r="Z3818" s="13"/>
      <c r="AA3818" s="13"/>
    </row>
    <row r="3819" spans="1:27" ht="15.75" customHeight="1" x14ac:dyDescent="0.2">
      <c r="A3819" s="13"/>
      <c r="B3819" s="37" t="str">
        <f>"CRS25WT72M21871"</f>
        <v>CRS25WT72M21871</v>
      </c>
      <c r="C3819" s="38">
        <v>45938</v>
      </c>
      <c r="D3819" s="37" t="s">
        <v>1410</v>
      </c>
      <c r="E3819" s="37" t="s">
        <v>62</v>
      </c>
      <c r="F3819" s="37">
        <v>216</v>
      </c>
      <c r="G3819" s="37">
        <v>4</v>
      </c>
      <c r="H3819" s="37">
        <v>216.93647766113301</v>
      </c>
      <c r="I3819" s="37">
        <v>5.7222104072570801</v>
      </c>
      <c r="J3819" s="37">
        <v>49.721065521240199</v>
      </c>
      <c r="K3819" s="37">
        <v>5.1457400321960396</v>
      </c>
      <c r="L3819" s="37">
        <v>42.158458709716797</v>
      </c>
      <c r="M3819" s="37">
        <v>0.76247978210449197</v>
      </c>
      <c r="N3819" s="37">
        <v>10.553951263427701</v>
      </c>
      <c r="O3819" s="37">
        <v>0</v>
      </c>
      <c r="P3819" s="37">
        <v>0</v>
      </c>
      <c r="Q3819" s="37">
        <v>5.0952617079019498E-2</v>
      </c>
      <c r="R3819" s="37">
        <v>25</v>
      </c>
      <c r="S3819" s="37">
        <v>0.73056679964065496</v>
      </c>
      <c r="T3819" s="37">
        <v>960.35479736328102</v>
      </c>
      <c r="U3819" s="46">
        <v>540.39520263671898</v>
      </c>
      <c r="V3819" s="13"/>
      <c r="W3819" s="13"/>
      <c r="X3819" s="13"/>
      <c r="Y3819" s="13"/>
      <c r="Z3819" s="13"/>
      <c r="AA3819" s="13"/>
    </row>
    <row r="3820" spans="1:27" ht="15.75" customHeight="1" x14ac:dyDescent="0.2">
      <c r="A3820" s="13"/>
      <c r="B3820" s="37" t="str">
        <f>"CRS25WT72M21872"</f>
        <v>CRS25WT72M21872</v>
      </c>
      <c r="C3820" s="38">
        <v>45938</v>
      </c>
      <c r="D3820" s="37" t="s">
        <v>463</v>
      </c>
      <c r="E3820" s="37" t="s">
        <v>62</v>
      </c>
      <c r="F3820" s="37">
        <v>216</v>
      </c>
      <c r="G3820" s="37">
        <v>4</v>
      </c>
      <c r="H3820" s="37">
        <v>216.36827087402301</v>
      </c>
      <c r="I3820" s="37">
        <v>5.6261129379272496</v>
      </c>
      <c r="J3820" s="37">
        <v>49.750278472900398</v>
      </c>
      <c r="K3820" s="37">
        <v>5.1406173706054696</v>
      </c>
      <c r="L3820" s="37">
        <v>42.089939117431598</v>
      </c>
      <c r="M3820" s="37">
        <v>0.77301800251007102</v>
      </c>
      <c r="N3820" s="37">
        <v>10.526308059692401</v>
      </c>
      <c r="O3820" s="37">
        <v>0</v>
      </c>
      <c r="P3820" s="37">
        <v>0</v>
      </c>
      <c r="Q3820" s="37">
        <v>2.6507921516895301E-2</v>
      </c>
      <c r="R3820" s="37">
        <v>25</v>
      </c>
      <c r="S3820" s="37">
        <v>0.72064501047134399</v>
      </c>
      <c r="T3820" s="37">
        <v>959.310791015625</v>
      </c>
      <c r="U3820" s="46">
        <v>573.75994873046898</v>
      </c>
      <c r="V3820" s="13"/>
      <c r="W3820" s="13"/>
      <c r="X3820" s="13"/>
      <c r="Y3820" s="13"/>
      <c r="Z3820" s="13"/>
      <c r="AA3820" s="13"/>
    </row>
    <row r="3821" spans="1:27" ht="15.75" customHeight="1" x14ac:dyDescent="0.2">
      <c r="A3821" s="13"/>
      <c r="B3821" s="37" t="str">
        <f>"CRS25WT72M21873"</f>
        <v>CRS25WT72M21873</v>
      </c>
      <c r="C3821" s="38">
        <v>45938</v>
      </c>
      <c r="D3821" s="37" t="s">
        <v>1411</v>
      </c>
      <c r="E3821" s="37" t="s">
        <v>62</v>
      </c>
      <c r="F3821" s="37">
        <v>217</v>
      </c>
      <c r="G3821" s="37">
        <v>4</v>
      </c>
      <c r="H3821" s="37">
        <v>217.22396850585901</v>
      </c>
      <c r="I3821" s="37">
        <v>5.6642961502075204</v>
      </c>
      <c r="J3821" s="37">
        <v>49.840076446533203</v>
      </c>
      <c r="K3821" s="37">
        <v>5.14524221420288</v>
      </c>
      <c r="L3821" s="37">
        <v>42.218418121337898</v>
      </c>
      <c r="M3821" s="37">
        <v>0.76945477724075295</v>
      </c>
      <c r="N3821" s="37">
        <v>10.5679378509521</v>
      </c>
      <c r="O3821" s="37">
        <v>0</v>
      </c>
      <c r="P3821" s="37">
        <v>0</v>
      </c>
      <c r="Q3821" s="37">
        <v>2.2936500608920999E-2</v>
      </c>
      <c r="R3821" s="37">
        <v>25</v>
      </c>
      <c r="S3821" s="37">
        <v>0.75623327493667603</v>
      </c>
      <c r="T3821" s="37">
        <v>959.30041503906295</v>
      </c>
      <c r="U3821" s="46">
        <v>551.75732421875</v>
      </c>
      <c r="V3821" s="13"/>
      <c r="W3821" s="13"/>
      <c r="X3821" s="13"/>
      <c r="Y3821" s="13"/>
      <c r="Z3821" s="13"/>
      <c r="AA3821" s="13"/>
    </row>
    <row r="3822" spans="1:27" ht="15.75" customHeight="1" x14ac:dyDescent="0.2">
      <c r="A3822" s="13"/>
      <c r="B3822" s="37" t="str">
        <f>"CRS25WT72M21874"</f>
        <v>CRS25WT72M21874</v>
      </c>
      <c r="C3822" s="38">
        <v>45937</v>
      </c>
      <c r="D3822" s="37" t="s">
        <v>1412</v>
      </c>
      <c r="E3822" s="37" t="s">
        <v>62</v>
      </c>
      <c r="F3822" s="37">
        <v>230</v>
      </c>
      <c r="G3822" s="37">
        <v>4</v>
      </c>
      <c r="H3822" s="37">
        <v>230.39410400390599</v>
      </c>
      <c r="I3822" s="37">
        <v>4.7222881317138699</v>
      </c>
      <c r="J3822" s="37">
        <v>49.501880645752003</v>
      </c>
      <c r="K3822" s="37">
        <v>5.52494239807129</v>
      </c>
      <c r="L3822" s="37">
        <v>41.700721740722699</v>
      </c>
      <c r="M3822" s="37">
        <v>0.98559200763702404</v>
      </c>
      <c r="N3822" s="37">
        <v>11.208664894104</v>
      </c>
      <c r="O3822" s="37">
        <v>0</v>
      </c>
      <c r="P3822" s="37">
        <v>0</v>
      </c>
      <c r="Q3822" s="37">
        <v>1.6031743958592401E-2</v>
      </c>
      <c r="R3822" s="37">
        <v>25</v>
      </c>
      <c r="S3822" s="37">
        <v>1.20801258087158</v>
      </c>
      <c r="T3822" s="37">
        <v>1030.95849609375</v>
      </c>
      <c r="U3822" s="46">
        <v>12.503781318664601</v>
      </c>
      <c r="V3822" s="13"/>
      <c r="W3822" s="13"/>
      <c r="X3822" s="13"/>
      <c r="Y3822" s="13"/>
      <c r="Z3822" s="13"/>
      <c r="AA3822" s="13"/>
    </row>
    <row r="3823" spans="1:27" ht="15.75" customHeight="1" x14ac:dyDescent="0.2">
      <c r="A3823" s="13"/>
      <c r="B3823" s="37" t="str">
        <f>"CRS25WT72M21875"</f>
        <v>CRS25WT72M21875</v>
      </c>
      <c r="C3823" s="38">
        <v>45937</v>
      </c>
      <c r="D3823" s="37" t="s">
        <v>1413</v>
      </c>
      <c r="E3823" s="37" t="s">
        <v>62</v>
      </c>
      <c r="F3823" s="37">
        <v>229</v>
      </c>
      <c r="G3823" s="37">
        <v>4</v>
      </c>
      <c r="H3823" s="37">
        <v>229.87319946289099</v>
      </c>
      <c r="I3823" s="37">
        <v>4.6221203804016104</v>
      </c>
      <c r="J3823" s="37">
        <v>49.482540130615199</v>
      </c>
      <c r="K3823" s="37">
        <v>5.5165138244628897</v>
      </c>
      <c r="L3823" s="37">
        <v>41.670013427734403</v>
      </c>
      <c r="M3823" s="37">
        <v>1.0050672292709399</v>
      </c>
      <c r="N3823" s="37">
        <v>11.1833229064941</v>
      </c>
      <c r="O3823" s="37">
        <v>0</v>
      </c>
      <c r="P3823" s="37">
        <v>0</v>
      </c>
      <c r="Q3823" s="37">
        <v>3.4125436097383499E-2</v>
      </c>
      <c r="R3823" s="37">
        <v>25</v>
      </c>
      <c r="S3823" s="37">
        <v>1.20676946640015</v>
      </c>
      <c r="T3823" s="37">
        <v>1030.26513671875</v>
      </c>
      <c r="U3823" s="46">
        <v>12.507737159729</v>
      </c>
      <c r="V3823" s="13"/>
      <c r="W3823" s="13"/>
      <c r="X3823" s="13"/>
      <c r="Y3823" s="13"/>
      <c r="Z3823" s="13"/>
      <c r="AA3823" s="13"/>
    </row>
    <row r="3824" spans="1:27" ht="15.75" customHeight="1" x14ac:dyDescent="0.2">
      <c r="A3824" s="13"/>
      <c r="B3824" s="37" t="str">
        <f>"CRS25WT72M21876"</f>
        <v>CRS25WT72M21876</v>
      </c>
      <c r="C3824" s="38">
        <v>45937</v>
      </c>
      <c r="D3824" s="37" t="s">
        <v>957</v>
      </c>
      <c r="E3824" s="37" t="s">
        <v>62</v>
      </c>
      <c r="F3824" s="37">
        <v>226</v>
      </c>
      <c r="G3824" s="37">
        <v>4</v>
      </c>
      <c r="H3824" s="37">
        <v>226.34010314941401</v>
      </c>
      <c r="I3824" s="37">
        <v>4.6488995552062997</v>
      </c>
      <c r="J3824" s="37">
        <v>49.827480316162102</v>
      </c>
      <c r="K3824" s="37">
        <v>5.3983101844787598</v>
      </c>
      <c r="L3824" s="37">
        <v>41.927955627441399</v>
      </c>
      <c r="M3824" s="37">
        <v>0.97710764408111594</v>
      </c>
      <c r="N3824" s="37">
        <v>11.011437416076699</v>
      </c>
      <c r="O3824" s="37">
        <v>0</v>
      </c>
      <c r="P3824" s="37">
        <v>0</v>
      </c>
      <c r="Q3824" s="37">
        <v>1.5396979637444E-2</v>
      </c>
      <c r="R3824" s="37">
        <v>25</v>
      </c>
      <c r="S3824" s="37">
        <v>1.2238552570343</v>
      </c>
      <c r="T3824" s="37">
        <v>1043.57116699219</v>
      </c>
      <c r="U3824" s="46">
        <v>12.413477897644</v>
      </c>
      <c r="V3824" s="13"/>
      <c r="W3824" s="13"/>
      <c r="X3824" s="13"/>
      <c r="Y3824" s="13"/>
      <c r="Z3824" s="13"/>
      <c r="AA3824" s="13"/>
    </row>
    <row r="3825" spans="1:27" ht="15.75" customHeight="1" x14ac:dyDescent="0.2">
      <c r="A3825" s="13"/>
      <c r="B3825" s="37" t="str">
        <f>"CRS25WT72M21877"</f>
        <v>CRS25WT72M21877</v>
      </c>
      <c r="C3825" s="38">
        <v>45937</v>
      </c>
      <c r="D3825" s="37" t="s">
        <v>1414</v>
      </c>
      <c r="E3825" s="37" t="s">
        <v>62</v>
      </c>
      <c r="F3825" s="37">
        <v>224</v>
      </c>
      <c r="G3825" s="37">
        <v>4</v>
      </c>
      <c r="H3825" s="37">
        <v>224.213943481445</v>
      </c>
      <c r="I3825" s="37">
        <v>4.6043739318847701</v>
      </c>
      <c r="J3825" s="37">
        <v>49.653823852539098</v>
      </c>
      <c r="K3825" s="37">
        <v>5.3690962791442898</v>
      </c>
      <c r="L3825" s="37">
        <v>41.760089874267599</v>
      </c>
      <c r="M3825" s="37">
        <v>0.98070710897445701</v>
      </c>
      <c r="N3825" s="37">
        <v>10.9079999923706</v>
      </c>
      <c r="O3825" s="37">
        <v>0</v>
      </c>
      <c r="P3825" s="37">
        <v>0</v>
      </c>
      <c r="Q3825" s="37">
        <v>1.0813496075570601E-2</v>
      </c>
      <c r="R3825" s="37">
        <v>25</v>
      </c>
      <c r="S3825" s="37">
        <v>1.2280957698821999</v>
      </c>
      <c r="T3825" s="37">
        <v>1043.86889648438</v>
      </c>
      <c r="U3825" s="46">
        <v>12.275729179382299</v>
      </c>
      <c r="V3825" s="13"/>
      <c r="W3825" s="13"/>
      <c r="X3825" s="13"/>
      <c r="Y3825" s="13"/>
      <c r="Z3825" s="13"/>
      <c r="AA3825" s="13"/>
    </row>
    <row r="3826" spans="1:27" ht="15.75" customHeight="1" x14ac:dyDescent="0.2">
      <c r="A3826" s="13"/>
      <c r="B3826" s="37" t="str">
        <f>"CRS25WT72M21879"</f>
        <v>CRS25WT72M21879</v>
      </c>
      <c r="C3826" s="38">
        <v>45938</v>
      </c>
      <c r="D3826" s="37" t="s">
        <v>1415</v>
      </c>
      <c r="E3826" s="37" t="s">
        <v>62</v>
      </c>
      <c r="F3826" s="37">
        <v>216</v>
      </c>
      <c r="G3826" s="37">
        <v>4</v>
      </c>
      <c r="H3826" s="37">
        <v>216.36454772949199</v>
      </c>
      <c r="I3826" s="37">
        <v>5.8353543281555202</v>
      </c>
      <c r="J3826" s="37">
        <v>49.621269226074197</v>
      </c>
      <c r="K3826" s="37">
        <v>5.1441931724548304</v>
      </c>
      <c r="L3826" s="37">
        <v>42.059959411621101</v>
      </c>
      <c r="M3826" s="37">
        <v>0.74722433090210005</v>
      </c>
      <c r="N3826" s="37">
        <v>10.5261278152466</v>
      </c>
      <c r="O3826" s="37">
        <v>0</v>
      </c>
      <c r="P3826" s="37">
        <v>0</v>
      </c>
      <c r="Q3826" s="37">
        <v>2.6390748098492602E-2</v>
      </c>
      <c r="R3826" s="37">
        <v>25</v>
      </c>
      <c r="S3826" s="37">
        <v>0.74064719676971402</v>
      </c>
      <c r="T3826" s="37">
        <v>964.203125</v>
      </c>
      <c r="U3826" s="46">
        <v>552.46917724609398</v>
      </c>
      <c r="V3826" s="13"/>
      <c r="W3826" s="13"/>
      <c r="X3826" s="13"/>
      <c r="Y3826" s="13"/>
      <c r="Z3826" s="13"/>
      <c r="AA3826" s="13"/>
    </row>
    <row r="3827" spans="1:27" ht="15.75" customHeight="1" x14ac:dyDescent="0.2">
      <c r="A3827" s="13"/>
      <c r="B3827" s="37" t="str">
        <f>"CRS25WT72M21880"</f>
        <v>CRS25WT72M21880</v>
      </c>
      <c r="C3827" s="38">
        <v>45938</v>
      </c>
      <c r="D3827" s="37" t="s">
        <v>1416</v>
      </c>
      <c r="E3827" s="37" t="s">
        <v>62</v>
      </c>
      <c r="F3827" s="37">
        <v>216</v>
      </c>
      <c r="G3827" s="37">
        <v>4</v>
      </c>
      <c r="H3827" s="37">
        <v>216.66708374023401</v>
      </c>
      <c r="I3827" s="37">
        <v>5.8949065208435103</v>
      </c>
      <c r="J3827" s="37">
        <v>49.597328186035199</v>
      </c>
      <c r="K3827" s="37">
        <v>5.1461458206176802</v>
      </c>
      <c r="L3827" s="37">
        <v>42.102787017822301</v>
      </c>
      <c r="M3827" s="37">
        <v>0.74106746912002597</v>
      </c>
      <c r="N3827" s="37">
        <v>10.540845870971699</v>
      </c>
      <c r="O3827" s="37">
        <v>0</v>
      </c>
      <c r="P3827" s="37">
        <v>0</v>
      </c>
      <c r="Q3827" s="37">
        <v>2.6351684704422999E-2</v>
      </c>
      <c r="R3827" s="37">
        <v>25</v>
      </c>
      <c r="S3827" s="37">
        <v>0.71015381813049305</v>
      </c>
      <c r="T3827" s="37">
        <v>963.40447998046898</v>
      </c>
      <c r="U3827" s="46">
        <v>571.71575927734398</v>
      </c>
      <c r="V3827" s="13"/>
      <c r="W3827" s="13"/>
      <c r="X3827" s="13"/>
      <c r="Y3827" s="13"/>
      <c r="Z3827" s="13"/>
      <c r="AA3827" s="13"/>
    </row>
    <row r="3828" spans="1:27" ht="15.75" customHeight="1" x14ac:dyDescent="0.2">
      <c r="A3828" s="13"/>
      <c r="B3828" s="37" t="str">
        <f>"CRS25WT72M21881"</f>
        <v>CRS25WT72M21881</v>
      </c>
      <c r="C3828" s="38">
        <v>45938</v>
      </c>
      <c r="D3828" s="37" t="s">
        <v>1417</v>
      </c>
      <c r="E3828" s="37" t="s">
        <v>62</v>
      </c>
      <c r="F3828" s="37">
        <v>215</v>
      </c>
      <c r="G3828" s="37">
        <v>4</v>
      </c>
      <c r="H3828" s="37">
        <v>215.86595153808599</v>
      </c>
      <c r="I3828" s="37">
        <v>5.6430616378784197</v>
      </c>
      <c r="J3828" s="37">
        <v>49.574535369872997</v>
      </c>
      <c r="K3828" s="37">
        <v>5.1456995010376003</v>
      </c>
      <c r="L3828" s="37">
        <v>41.950748443603501</v>
      </c>
      <c r="M3828" s="37">
        <v>0.77163285017013605</v>
      </c>
      <c r="N3828" s="37">
        <v>10.5018711090088</v>
      </c>
      <c r="O3828" s="37">
        <v>0</v>
      </c>
      <c r="P3828" s="37">
        <v>0</v>
      </c>
      <c r="Q3828" s="37">
        <v>3.8015842437744099E-2</v>
      </c>
      <c r="R3828" s="37">
        <v>25</v>
      </c>
      <c r="S3828" s="37">
        <v>0.73845803737640403</v>
      </c>
      <c r="T3828" s="37">
        <v>967.522216796875</v>
      </c>
      <c r="U3828" s="46">
        <v>567.89471435546898</v>
      </c>
      <c r="V3828" s="13"/>
      <c r="W3828" s="13"/>
      <c r="X3828" s="13"/>
      <c r="Y3828" s="13"/>
      <c r="Z3828" s="13"/>
      <c r="AA3828" s="13"/>
    </row>
    <row r="3829" spans="1:27" ht="15.75" customHeight="1" x14ac:dyDescent="0.2">
      <c r="A3829" s="13"/>
      <c r="B3829" s="37" t="str">
        <f>"CRS25WT72M21882"</f>
        <v>CRS25WT72M21882</v>
      </c>
      <c r="C3829" s="38">
        <v>45938</v>
      </c>
      <c r="D3829" s="37" t="s">
        <v>1418</v>
      </c>
      <c r="E3829" s="37" t="s">
        <v>62</v>
      </c>
      <c r="F3829" s="37">
        <v>215</v>
      </c>
      <c r="G3829" s="37">
        <v>4</v>
      </c>
      <c r="H3829" s="37">
        <v>215.92181396484401</v>
      </c>
      <c r="I3829" s="37">
        <v>5.8356685638427699</v>
      </c>
      <c r="J3829" s="37">
        <v>49.645938873291001</v>
      </c>
      <c r="K3829" s="37">
        <v>5.1428308486938503</v>
      </c>
      <c r="L3829" s="37">
        <v>41.985015869140597</v>
      </c>
      <c r="M3829" s="37">
        <v>0.74528461694717396</v>
      </c>
      <c r="N3829" s="37">
        <v>10.5045881271362</v>
      </c>
      <c r="O3829" s="37">
        <v>0</v>
      </c>
      <c r="P3829" s="37">
        <v>0</v>
      </c>
      <c r="Q3829" s="37">
        <v>4.0257681161165203E-2</v>
      </c>
      <c r="R3829" s="37">
        <v>25</v>
      </c>
      <c r="S3829" s="37">
        <v>0.74682211875915505</v>
      </c>
      <c r="T3829" s="37">
        <v>967.74871826171898</v>
      </c>
      <c r="U3829" s="46">
        <v>566.46905517578102</v>
      </c>
      <c r="V3829" s="13"/>
      <c r="W3829" s="13"/>
      <c r="X3829" s="13"/>
      <c r="Y3829" s="13"/>
      <c r="Z3829" s="13"/>
      <c r="AA3829" s="13"/>
    </row>
    <row r="3830" spans="1:27" ht="15.75" customHeight="1" x14ac:dyDescent="0.2">
      <c r="A3830" s="13"/>
      <c r="B3830" s="37" t="str">
        <f>"CRS25WT72M21883"</f>
        <v>CRS25WT72M21883</v>
      </c>
      <c r="C3830" s="38">
        <v>45938</v>
      </c>
      <c r="D3830" s="37" t="s">
        <v>1248</v>
      </c>
      <c r="E3830" s="37" t="s">
        <v>62</v>
      </c>
      <c r="F3830" s="37">
        <v>217</v>
      </c>
      <c r="G3830" s="37">
        <v>4</v>
      </c>
      <c r="H3830" s="37">
        <v>217.01187133789099</v>
      </c>
      <c r="I3830" s="37">
        <v>5.6075944900512704</v>
      </c>
      <c r="J3830" s="37">
        <v>49.711025238037102</v>
      </c>
      <c r="K3830" s="37">
        <v>5.1653690338134801</v>
      </c>
      <c r="L3830" s="37">
        <v>42.012847900390597</v>
      </c>
      <c r="M3830" s="37">
        <v>0.77849203348159801</v>
      </c>
      <c r="N3830" s="37">
        <v>10.557620048522899</v>
      </c>
      <c r="O3830" s="37">
        <v>0</v>
      </c>
      <c r="P3830" s="37">
        <v>0</v>
      </c>
      <c r="Q3830" s="37">
        <v>1.8253503367304798E-2</v>
      </c>
      <c r="R3830" s="37">
        <v>25</v>
      </c>
      <c r="S3830" s="37">
        <v>0.73961621522903398</v>
      </c>
      <c r="T3830" s="37">
        <v>993.515380859375</v>
      </c>
      <c r="U3830" s="46">
        <v>644.66827392578102</v>
      </c>
      <c r="V3830" s="13"/>
      <c r="W3830" s="13"/>
      <c r="X3830" s="13"/>
      <c r="Y3830" s="13"/>
      <c r="Z3830" s="13"/>
      <c r="AA3830" s="13"/>
    </row>
    <row r="3831" spans="1:27" ht="15.75" customHeight="1" x14ac:dyDescent="0.2">
      <c r="A3831" s="13"/>
      <c r="B3831" s="37" t="str">
        <f>"CRS25WT72M21884"</f>
        <v>CRS25WT72M21884</v>
      </c>
      <c r="C3831" s="38">
        <v>45937</v>
      </c>
      <c r="D3831" s="37" t="s">
        <v>1419</v>
      </c>
      <c r="E3831" s="37" t="s">
        <v>62</v>
      </c>
      <c r="F3831" s="37">
        <v>222</v>
      </c>
      <c r="G3831" s="37">
        <v>4</v>
      </c>
      <c r="H3831" s="37">
        <v>222.47334289550801</v>
      </c>
      <c r="I3831" s="37">
        <v>4.7274794578552202</v>
      </c>
      <c r="J3831" s="37">
        <v>49.6605834960937</v>
      </c>
      <c r="K3831" s="37">
        <v>5.3308124542236301</v>
      </c>
      <c r="L3831" s="37">
        <v>41.733474731445298</v>
      </c>
      <c r="M3831" s="37">
        <v>0.94762498140335105</v>
      </c>
      <c r="N3831" s="37">
        <v>10.823320388793899</v>
      </c>
      <c r="O3831" s="37">
        <v>0</v>
      </c>
      <c r="P3831" s="37">
        <v>0</v>
      </c>
      <c r="Q3831" s="37">
        <v>2.6507008820772199E-2</v>
      </c>
      <c r="R3831" s="37">
        <v>25</v>
      </c>
      <c r="S3831" s="37">
        <v>1.2592680454254199</v>
      </c>
      <c r="T3831" s="37">
        <v>1054.89465332031</v>
      </c>
      <c r="U3831" s="46">
        <v>12.547441482543899</v>
      </c>
      <c r="V3831" s="13"/>
      <c r="W3831" s="13"/>
      <c r="X3831" s="13"/>
      <c r="Y3831" s="13"/>
      <c r="Z3831" s="13"/>
      <c r="AA3831" s="13"/>
    </row>
    <row r="3832" spans="1:27" ht="15.75" customHeight="1" x14ac:dyDescent="0.2">
      <c r="A3832" s="13"/>
      <c r="B3832" s="37" t="str">
        <f>"CRS25WT72M21885"</f>
        <v>CRS25WT72M21885</v>
      </c>
      <c r="C3832" s="38">
        <v>45937</v>
      </c>
      <c r="D3832" s="37" t="s">
        <v>1420</v>
      </c>
      <c r="E3832" s="37" t="s">
        <v>62</v>
      </c>
      <c r="F3832" s="37">
        <v>227</v>
      </c>
      <c r="G3832" s="37">
        <v>4</v>
      </c>
      <c r="H3832" s="37">
        <v>227.15246582031301</v>
      </c>
      <c r="I3832" s="37">
        <v>4.6776876449584996</v>
      </c>
      <c r="J3832" s="37">
        <v>49.696907043457003</v>
      </c>
      <c r="K3832" s="37">
        <v>5.4113440513610804</v>
      </c>
      <c r="L3832" s="37">
        <v>41.977088928222699</v>
      </c>
      <c r="M3832" s="37">
        <v>0.97714018821716297</v>
      </c>
      <c r="N3832" s="37">
        <v>11.0509595870972</v>
      </c>
      <c r="O3832" s="37">
        <v>0</v>
      </c>
      <c r="P3832" s="37">
        <v>0</v>
      </c>
      <c r="Q3832" s="37">
        <v>2.6507008820772199E-2</v>
      </c>
      <c r="R3832" s="37">
        <v>25</v>
      </c>
      <c r="S3832" s="37">
        <v>1.2247890233993499</v>
      </c>
      <c r="T3832" s="37">
        <v>1054.97509765625</v>
      </c>
      <c r="U3832" s="46">
        <v>12.876249313354499</v>
      </c>
      <c r="V3832" s="13"/>
      <c r="W3832" s="13"/>
      <c r="X3832" s="13"/>
      <c r="Y3832" s="13"/>
      <c r="Z3832" s="13"/>
      <c r="AA3832" s="13"/>
    </row>
    <row r="3833" spans="1:27" ht="15.75" customHeight="1" x14ac:dyDescent="0.2">
      <c r="A3833" s="13"/>
      <c r="B3833" s="37" t="str">
        <f>"CRS25WT72M21886"</f>
        <v>CRS25WT72M21886</v>
      </c>
      <c r="C3833" s="38">
        <v>45938</v>
      </c>
      <c r="D3833" s="37" t="s">
        <v>1421</v>
      </c>
      <c r="E3833" s="37" t="s">
        <v>62</v>
      </c>
      <c r="F3833" s="37">
        <v>217</v>
      </c>
      <c r="G3833" s="37">
        <v>4</v>
      </c>
      <c r="H3833" s="37">
        <v>217.60789489746099</v>
      </c>
      <c r="I3833" s="37">
        <v>5.8183116912841797</v>
      </c>
      <c r="J3833" s="37">
        <v>49.764881134033203</v>
      </c>
      <c r="K3833" s="37">
        <v>5.1640267372131303</v>
      </c>
      <c r="L3833" s="37">
        <v>42.139186859130902</v>
      </c>
      <c r="M3833" s="37">
        <v>0.75154447555542003</v>
      </c>
      <c r="N3833" s="37">
        <v>10.586616516113301</v>
      </c>
      <c r="O3833" s="37">
        <v>0</v>
      </c>
      <c r="P3833" s="37">
        <v>0</v>
      </c>
      <c r="Q3833" s="37">
        <v>1.5753967687487599E-2</v>
      </c>
      <c r="R3833" s="37">
        <v>25</v>
      </c>
      <c r="S3833" s="37">
        <v>0.74348098039627097</v>
      </c>
      <c r="T3833" s="37">
        <v>998.69244384765602</v>
      </c>
      <c r="U3833" s="46">
        <v>636.80657958984398</v>
      </c>
      <c r="V3833" s="13"/>
      <c r="W3833" s="13"/>
      <c r="X3833" s="13"/>
      <c r="Y3833" s="13"/>
      <c r="Z3833" s="13"/>
      <c r="AA3833" s="13"/>
    </row>
    <row r="3834" spans="1:27" ht="15.75" customHeight="1" x14ac:dyDescent="0.2">
      <c r="A3834" s="13"/>
      <c r="B3834" s="37" t="str">
        <f>"CRS25WT72M21887"</f>
        <v>CRS25WT72M21887</v>
      </c>
      <c r="C3834" s="38">
        <v>45938</v>
      </c>
      <c r="D3834" s="37" t="s">
        <v>1422</v>
      </c>
      <c r="E3834" s="37" t="s">
        <v>62</v>
      </c>
      <c r="F3834" s="37">
        <v>216</v>
      </c>
      <c r="G3834" s="37">
        <v>4</v>
      </c>
      <c r="H3834" s="37">
        <v>216.67713928222699</v>
      </c>
      <c r="I3834" s="37">
        <v>5.7704820632934597</v>
      </c>
      <c r="J3834" s="37">
        <v>49.686073303222699</v>
      </c>
      <c r="K3834" s="37">
        <v>5.1769275665283203</v>
      </c>
      <c r="L3834" s="37">
        <v>41.854393005371101</v>
      </c>
      <c r="M3834" s="37">
        <v>0.75572943687438998</v>
      </c>
      <c r="N3834" s="37">
        <v>10.541335105896</v>
      </c>
      <c r="O3834" s="37">
        <v>0</v>
      </c>
      <c r="P3834" s="37">
        <v>0</v>
      </c>
      <c r="Q3834" s="37">
        <v>1.45634915679693E-2</v>
      </c>
      <c r="R3834" s="37">
        <v>25</v>
      </c>
      <c r="S3834" s="37">
        <v>0.75184929370880105</v>
      </c>
      <c r="T3834" s="37">
        <v>1012.80572509766</v>
      </c>
      <c r="U3834" s="46">
        <v>683.17352294921898</v>
      </c>
      <c r="V3834" s="13"/>
      <c r="W3834" s="13"/>
      <c r="X3834" s="13"/>
      <c r="Y3834" s="13"/>
      <c r="Z3834" s="13"/>
      <c r="AA3834" s="13"/>
    </row>
    <row r="3835" spans="1:27" ht="15.75" customHeight="1" x14ac:dyDescent="0.2">
      <c r="A3835" s="13"/>
      <c r="B3835" s="37" t="str">
        <f>"CRS25WT72M21891"</f>
        <v>CRS25WT72M21891</v>
      </c>
      <c r="C3835" s="38">
        <v>45938</v>
      </c>
      <c r="D3835" s="37" t="s">
        <v>1423</v>
      </c>
      <c r="E3835" s="37" t="s">
        <v>62</v>
      </c>
      <c r="F3835" s="37">
        <v>215</v>
      </c>
      <c r="G3835" s="37">
        <v>4</v>
      </c>
      <c r="H3835" s="37">
        <v>215.88731384277301</v>
      </c>
      <c r="I3835" s="37">
        <v>5.8384718894958496</v>
      </c>
      <c r="J3835" s="37">
        <v>50.856075286865199</v>
      </c>
      <c r="K3835" s="37">
        <v>5.6267142295837402</v>
      </c>
      <c r="L3835" s="37">
        <v>38.368278503417997</v>
      </c>
      <c r="M3835" s="37">
        <v>0.72708481550216697</v>
      </c>
      <c r="N3835" s="37">
        <v>10.5029096603394</v>
      </c>
      <c r="O3835" s="37">
        <v>0</v>
      </c>
      <c r="P3835" s="37">
        <v>0</v>
      </c>
      <c r="Q3835" s="37">
        <v>5.0797991454601302E-2</v>
      </c>
      <c r="R3835" s="37">
        <v>25</v>
      </c>
      <c r="S3835" s="37">
        <v>1.4886556863784799</v>
      </c>
      <c r="T3835" s="37">
        <v>1305.26879882812</v>
      </c>
      <c r="U3835" s="46">
        <v>946.78381347656295</v>
      </c>
      <c r="V3835" s="13"/>
      <c r="W3835" s="13"/>
      <c r="X3835" s="13"/>
      <c r="Y3835" s="13"/>
      <c r="Z3835" s="13"/>
      <c r="AA3835" s="13"/>
    </row>
    <row r="3836" spans="1:27" ht="15.75" customHeight="1" x14ac:dyDescent="0.2">
      <c r="A3836" s="13"/>
      <c r="B3836" s="37" t="str">
        <f>"CRS25WT72M21892"</f>
        <v>CRS25WT72M21892</v>
      </c>
      <c r="C3836" s="38">
        <v>45937</v>
      </c>
      <c r="D3836" s="37" t="s">
        <v>1424</v>
      </c>
      <c r="E3836" s="37" t="s">
        <v>62</v>
      </c>
      <c r="F3836" s="37">
        <v>224</v>
      </c>
      <c r="G3836" s="37">
        <v>4</v>
      </c>
      <c r="H3836" s="37">
        <v>224.85440063476599</v>
      </c>
      <c r="I3836" s="37">
        <v>4.76861476898193</v>
      </c>
      <c r="J3836" s="37">
        <v>49.932723999023402</v>
      </c>
      <c r="K3836" s="37">
        <v>5.3469500541687003</v>
      </c>
      <c r="L3836" s="37">
        <v>42.052833557128899</v>
      </c>
      <c r="M3836" s="37">
        <v>0.94433021545410201</v>
      </c>
      <c r="N3836" s="37">
        <v>10.9391584396362</v>
      </c>
      <c r="O3836" s="37">
        <v>0</v>
      </c>
      <c r="P3836" s="37">
        <v>0</v>
      </c>
      <c r="Q3836" s="37">
        <v>1.63516849279404E-2</v>
      </c>
      <c r="R3836" s="37">
        <v>25</v>
      </c>
      <c r="S3836" s="37">
        <v>1.24219346046448</v>
      </c>
      <c r="T3836" s="37">
        <v>1052.89514160156</v>
      </c>
      <c r="U3836" s="46">
        <v>12.590973854064901</v>
      </c>
      <c r="V3836" s="13"/>
      <c r="W3836" s="13"/>
      <c r="X3836" s="13"/>
      <c r="Y3836" s="13"/>
      <c r="Z3836" s="13"/>
      <c r="AA3836" s="13"/>
    </row>
    <row r="3837" spans="1:27" ht="15.75" customHeight="1" x14ac:dyDescent="0.2">
      <c r="A3837" s="13"/>
      <c r="B3837" s="37" t="str">
        <f>"CRS25WT72M21893"</f>
        <v>CRS25WT72M21893</v>
      </c>
      <c r="C3837" s="38">
        <v>45937</v>
      </c>
      <c r="D3837" s="37" t="s">
        <v>1425</v>
      </c>
      <c r="E3837" s="37" t="s">
        <v>62</v>
      </c>
      <c r="F3837" s="37">
        <v>225</v>
      </c>
      <c r="G3837" s="37">
        <v>4</v>
      </c>
      <c r="H3837" s="37">
        <v>225.80734252929699</v>
      </c>
      <c r="I3837" s="37">
        <v>4.7311534881591797</v>
      </c>
      <c r="J3837" s="37">
        <v>49.912498474121101</v>
      </c>
      <c r="K3837" s="37">
        <v>5.3869185447692898</v>
      </c>
      <c r="L3837" s="37">
        <v>41.917720794677699</v>
      </c>
      <c r="M3837" s="37">
        <v>0.95622855424881004</v>
      </c>
      <c r="N3837" s="37">
        <v>10.9855194091797</v>
      </c>
      <c r="O3837" s="37">
        <v>0</v>
      </c>
      <c r="P3837" s="37">
        <v>0</v>
      </c>
      <c r="Q3837" s="37">
        <v>1.2063380330801E-2</v>
      </c>
      <c r="R3837" s="37">
        <v>25</v>
      </c>
      <c r="S3837" s="37">
        <v>1.27162206172943</v>
      </c>
      <c r="T3837" s="37">
        <v>1046.58898925781</v>
      </c>
      <c r="U3837" s="46">
        <v>12.1376962661743</v>
      </c>
      <c r="V3837" s="13"/>
      <c r="W3837" s="13"/>
      <c r="X3837" s="13"/>
      <c r="Y3837" s="13"/>
      <c r="Z3837" s="13"/>
      <c r="AA3837" s="13"/>
    </row>
    <row r="3838" spans="1:27" ht="15.75" customHeight="1" x14ac:dyDescent="0.2">
      <c r="A3838" s="13"/>
      <c r="B3838" s="37" t="str">
        <f>"CRS25WT72M21894"</f>
        <v>CRS25WT72M21894</v>
      </c>
      <c r="C3838" s="38">
        <v>45938</v>
      </c>
      <c r="D3838" s="37" t="s">
        <v>1426</v>
      </c>
      <c r="E3838" s="37" t="s">
        <v>62</v>
      </c>
      <c r="F3838" s="37">
        <v>221</v>
      </c>
      <c r="G3838" s="37">
        <v>4</v>
      </c>
      <c r="H3838" s="37">
        <v>221.991287231445</v>
      </c>
      <c r="I3838" s="37">
        <v>5.58351850509644</v>
      </c>
      <c r="J3838" s="37">
        <v>48.714530944824197</v>
      </c>
      <c r="K3838" s="37">
        <v>5.4545626640319798</v>
      </c>
      <c r="L3838" s="37">
        <v>40.698272705078097</v>
      </c>
      <c r="M3838" s="37">
        <v>0.81614899635314897</v>
      </c>
      <c r="N3838" s="37">
        <v>10.799867630004901</v>
      </c>
      <c r="O3838" s="37">
        <v>0</v>
      </c>
      <c r="P3838" s="37">
        <v>0</v>
      </c>
      <c r="Q3838" s="37">
        <v>3.07911727577448E-2</v>
      </c>
      <c r="R3838" s="37">
        <v>25</v>
      </c>
      <c r="S3838" s="37">
        <v>0.78923934698104903</v>
      </c>
      <c r="T3838" s="37">
        <v>498.63339233398398</v>
      </c>
      <c r="U3838" s="46">
        <v>1325.87658691406</v>
      </c>
      <c r="V3838" s="13"/>
      <c r="W3838" s="13"/>
      <c r="X3838" s="13"/>
      <c r="Y3838" s="13"/>
      <c r="Z3838" s="13"/>
      <c r="AA3838" s="13"/>
    </row>
    <row r="3839" spans="1:27" ht="15.75" customHeight="1" x14ac:dyDescent="0.2">
      <c r="A3839" s="13"/>
      <c r="B3839" s="37" t="str">
        <f>"CRS25WT72M21896"</f>
        <v>CRS25WT72M21896</v>
      </c>
      <c r="C3839" s="38">
        <v>45938</v>
      </c>
      <c r="D3839" s="37" t="s">
        <v>1427</v>
      </c>
      <c r="E3839" s="37" t="s">
        <v>62</v>
      </c>
      <c r="F3839" s="37">
        <v>222</v>
      </c>
      <c r="G3839" s="37">
        <v>4</v>
      </c>
      <c r="H3839" s="37">
        <v>222.4365234375</v>
      </c>
      <c r="I3839" s="37">
        <v>5.5796623229980504</v>
      </c>
      <c r="J3839" s="37">
        <v>49.113002777099602</v>
      </c>
      <c r="K3839" s="37">
        <v>5.4668946266174299</v>
      </c>
      <c r="L3839" s="37">
        <v>40.687911987304702</v>
      </c>
      <c r="M3839" s="37">
        <v>0.81171149015426602</v>
      </c>
      <c r="N3839" s="37">
        <v>10.8215284347534</v>
      </c>
      <c r="O3839" s="37">
        <v>0</v>
      </c>
      <c r="P3839" s="37">
        <v>0</v>
      </c>
      <c r="Q3839" s="37">
        <v>0.107460305094719</v>
      </c>
      <c r="R3839" s="37">
        <v>25</v>
      </c>
      <c r="S3839" s="37">
        <v>0.85544037818908703</v>
      </c>
      <c r="T3839" s="37">
        <v>615.35760498046898</v>
      </c>
      <c r="U3839" s="46">
        <v>2074.40576171875</v>
      </c>
      <c r="V3839" s="13"/>
      <c r="W3839" s="13"/>
      <c r="X3839" s="13"/>
      <c r="Y3839" s="13"/>
      <c r="Z3839" s="13"/>
      <c r="AA3839" s="13"/>
    </row>
    <row r="3840" spans="1:27" ht="15.75" customHeight="1" x14ac:dyDescent="0.2">
      <c r="A3840" s="13"/>
      <c r="B3840" s="37" t="str">
        <f>"CRS25WT72M21897"</f>
        <v>CRS25WT72M21897</v>
      </c>
      <c r="C3840" s="38">
        <v>45938</v>
      </c>
      <c r="D3840" s="37" t="s">
        <v>1428</v>
      </c>
      <c r="E3840" s="37" t="s">
        <v>62</v>
      </c>
      <c r="F3840" s="37">
        <v>215</v>
      </c>
      <c r="G3840" s="37">
        <v>4</v>
      </c>
      <c r="H3840" s="37">
        <v>215.498779296875</v>
      </c>
      <c r="I3840" s="37">
        <v>5.7560777664184597</v>
      </c>
      <c r="J3840" s="37">
        <v>49.815029144287102</v>
      </c>
      <c r="K3840" s="37">
        <v>5.1285700798034703</v>
      </c>
      <c r="L3840" s="37">
        <v>42.019275665283203</v>
      </c>
      <c r="M3840" s="37">
        <v>0.75154983997345004</v>
      </c>
      <c r="N3840" s="37">
        <v>10.4840078353882</v>
      </c>
      <c r="O3840" s="37">
        <v>0</v>
      </c>
      <c r="P3840" s="37">
        <v>0</v>
      </c>
      <c r="Q3840" s="37">
        <v>6.0573887079954203E-2</v>
      </c>
      <c r="R3840" s="37">
        <v>25</v>
      </c>
      <c r="S3840" s="37">
        <v>0.75662463903427102</v>
      </c>
      <c r="T3840" s="37">
        <v>970.54254150390602</v>
      </c>
      <c r="U3840" s="46">
        <v>561.464111328125</v>
      </c>
      <c r="V3840" s="13"/>
      <c r="W3840" s="13"/>
      <c r="X3840" s="13"/>
      <c r="Y3840" s="13"/>
      <c r="Z3840" s="13"/>
      <c r="AA3840" s="13"/>
    </row>
    <row r="3841" spans="1:27" ht="15.75" customHeight="1" x14ac:dyDescent="0.2">
      <c r="A3841" s="13"/>
      <c r="B3841" s="37" t="str">
        <f>"CRS25WT72M21898"</f>
        <v>CRS25WT72M21898</v>
      </c>
      <c r="C3841" s="38">
        <v>45937</v>
      </c>
      <c r="D3841" s="37" t="s">
        <v>1429</v>
      </c>
      <c r="E3841" s="37" t="s">
        <v>62</v>
      </c>
      <c r="F3841" s="37">
        <v>229</v>
      </c>
      <c r="G3841" s="37">
        <v>4</v>
      </c>
      <c r="H3841" s="37">
        <v>229.08287048339801</v>
      </c>
      <c r="I3841" s="37">
        <v>4.7272877693176296</v>
      </c>
      <c r="J3841" s="37">
        <v>49.931095123291001</v>
      </c>
      <c r="K3841" s="37">
        <v>5.4305825233459499</v>
      </c>
      <c r="L3841" s="37">
        <v>42.183853149414098</v>
      </c>
      <c r="M3841" s="37">
        <v>0.970531165599823</v>
      </c>
      <c r="N3841" s="37">
        <v>11.144873619079601</v>
      </c>
      <c r="O3841" s="37">
        <v>0</v>
      </c>
      <c r="P3841" s="37">
        <v>0</v>
      </c>
      <c r="Q3841" s="37">
        <v>1.14384898915887E-2</v>
      </c>
      <c r="R3841" s="37">
        <v>25</v>
      </c>
      <c r="S3841" s="37">
        <v>1.1911585330963099</v>
      </c>
      <c r="T3841" s="37">
        <v>1043.24450683594</v>
      </c>
      <c r="U3841" s="46">
        <v>12.3674411773682</v>
      </c>
      <c r="V3841" s="13"/>
      <c r="W3841" s="13"/>
      <c r="X3841" s="13"/>
      <c r="Y3841" s="13"/>
      <c r="Z3841" s="13"/>
      <c r="AA3841" s="13"/>
    </row>
    <row r="3842" spans="1:27" ht="15.75" customHeight="1" x14ac:dyDescent="0.2">
      <c r="A3842" s="13"/>
      <c r="B3842" s="37" t="str">
        <f>"CRS25WT72M21899"</f>
        <v>CRS25WT72M21899</v>
      </c>
      <c r="C3842" s="38">
        <v>45937</v>
      </c>
      <c r="D3842" s="37" t="s">
        <v>1430</v>
      </c>
      <c r="E3842" s="37" t="s">
        <v>62</v>
      </c>
      <c r="F3842" s="37">
        <v>230</v>
      </c>
      <c r="G3842" s="37">
        <v>4</v>
      </c>
      <c r="H3842" s="37">
        <v>230.05514526367199</v>
      </c>
      <c r="I3842" s="37">
        <v>4.7817664146423304</v>
      </c>
      <c r="J3842" s="37">
        <v>50.003238677978501</v>
      </c>
      <c r="K3842" s="37">
        <v>5.4351677894592303</v>
      </c>
      <c r="L3842" s="37">
        <v>42.327152252197301</v>
      </c>
      <c r="M3842" s="37">
        <v>0.96215593814849898</v>
      </c>
      <c r="N3842" s="37">
        <v>11.1921739578247</v>
      </c>
      <c r="O3842" s="37">
        <v>0</v>
      </c>
      <c r="P3842" s="37">
        <v>0</v>
      </c>
      <c r="Q3842" s="37">
        <v>1.6351686790585501E-2</v>
      </c>
      <c r="R3842" s="37">
        <v>25</v>
      </c>
      <c r="S3842" s="37">
        <v>1.1577901840210001</v>
      </c>
      <c r="T3842" s="37">
        <v>1043.45678710938</v>
      </c>
      <c r="U3842" s="46">
        <v>12.388632774353001</v>
      </c>
      <c r="V3842" s="13"/>
      <c r="W3842" s="13"/>
      <c r="X3842" s="13"/>
      <c r="Y3842" s="13"/>
      <c r="Z3842" s="13"/>
      <c r="AA3842" s="13"/>
    </row>
    <row r="3843" spans="1:27" ht="15.75" customHeight="1" x14ac:dyDescent="0.2">
      <c r="A3843" s="13"/>
      <c r="B3843" s="37" t="str">
        <f>"CRS25WT72M21900"</f>
        <v>CRS25WT72M21900</v>
      </c>
      <c r="C3843" s="38">
        <v>45938</v>
      </c>
      <c r="D3843" s="37" t="s">
        <v>660</v>
      </c>
      <c r="E3843" s="37" t="s">
        <v>62</v>
      </c>
      <c r="F3843" s="37">
        <v>218</v>
      </c>
      <c r="G3843" s="37">
        <v>4</v>
      </c>
      <c r="H3843" s="37">
        <v>218.50857543945301</v>
      </c>
      <c r="I3843" s="37">
        <v>5.6597342491149902</v>
      </c>
      <c r="J3843" s="37">
        <v>49.892009735107401</v>
      </c>
      <c r="K3843" s="37">
        <v>5.1722593307495099</v>
      </c>
      <c r="L3843" s="37">
        <v>42.246253967285199</v>
      </c>
      <c r="M3843" s="37">
        <v>0.77382266521453902</v>
      </c>
      <c r="N3843" s="37">
        <v>10.630434036254901</v>
      </c>
      <c r="O3843" s="37">
        <v>0</v>
      </c>
      <c r="P3843" s="37">
        <v>0</v>
      </c>
      <c r="Q3843" s="37">
        <v>3.01190949976444E-2</v>
      </c>
      <c r="R3843" s="37">
        <v>25</v>
      </c>
      <c r="S3843" s="37">
        <v>0.75204038619995095</v>
      </c>
      <c r="T3843" s="37">
        <v>980.57379150390602</v>
      </c>
      <c r="U3843" s="46">
        <v>553.15203857421898</v>
      </c>
      <c r="V3843" s="13"/>
      <c r="W3843" s="13"/>
      <c r="X3843" s="13"/>
      <c r="Y3843" s="13"/>
      <c r="Z3843" s="13"/>
      <c r="AA3843" s="13"/>
    </row>
    <row r="3844" spans="1:27" ht="15.75" customHeight="1" x14ac:dyDescent="0.2">
      <c r="A3844" s="13"/>
      <c r="B3844" s="37" t="str">
        <f>"CRS25WT72M21901"</f>
        <v>CRS25WT72M21901</v>
      </c>
      <c r="C3844" s="38">
        <v>45938</v>
      </c>
      <c r="D3844" s="37" t="s">
        <v>1431</v>
      </c>
      <c r="E3844" s="37" t="s">
        <v>62</v>
      </c>
      <c r="F3844" s="37">
        <v>218</v>
      </c>
      <c r="G3844" s="37">
        <v>4</v>
      </c>
      <c r="H3844" s="37">
        <v>218.21321105957</v>
      </c>
      <c r="I3844" s="37">
        <v>5.8484640121459996</v>
      </c>
      <c r="J3844" s="37">
        <v>49.840614318847699</v>
      </c>
      <c r="K3844" s="37">
        <v>5.1602983474731401</v>
      </c>
      <c r="L3844" s="37">
        <v>42.286937713622997</v>
      </c>
      <c r="M3844" s="37">
        <v>0.74861037731170599</v>
      </c>
      <c r="N3844" s="37">
        <v>10.616065025329601</v>
      </c>
      <c r="O3844" s="37">
        <v>0</v>
      </c>
      <c r="P3844" s="37">
        <v>0</v>
      </c>
      <c r="Q3844" s="37">
        <v>4.5396979898214299E-2</v>
      </c>
      <c r="R3844" s="37">
        <v>25</v>
      </c>
      <c r="S3844" s="37">
        <v>0.75319635868072499</v>
      </c>
      <c r="T3844" s="37">
        <v>972.59704589843795</v>
      </c>
      <c r="U3844" s="46">
        <v>508.04464721679699</v>
      </c>
      <c r="V3844" s="13"/>
      <c r="W3844" s="13"/>
      <c r="X3844" s="13"/>
      <c r="Y3844" s="13"/>
      <c r="Z3844" s="13"/>
      <c r="AA3844" s="13"/>
    </row>
    <row r="3845" spans="1:27" ht="15.75" customHeight="1" x14ac:dyDescent="0.2">
      <c r="A3845" s="13"/>
      <c r="B3845" s="37" t="str">
        <f>"CRS25WT72M21902"</f>
        <v>CRS25WT72M21902</v>
      </c>
      <c r="C3845" s="38">
        <v>45938</v>
      </c>
      <c r="D3845" s="37" t="s">
        <v>1432</v>
      </c>
      <c r="E3845" s="37" t="s">
        <v>62</v>
      </c>
      <c r="F3845" s="37">
        <v>217</v>
      </c>
      <c r="G3845" s="37">
        <v>4</v>
      </c>
      <c r="H3845" s="37">
        <v>217.13508605957</v>
      </c>
      <c r="I3845" s="37">
        <v>5.8923597335815403</v>
      </c>
      <c r="J3845" s="37">
        <v>49.8268013000488</v>
      </c>
      <c r="K3845" s="37">
        <v>5.15045118331909</v>
      </c>
      <c r="L3845" s="37">
        <v>42.158458709716797</v>
      </c>
      <c r="M3845" s="37">
        <v>0.73956739902496305</v>
      </c>
      <c r="N3845" s="37">
        <v>10.5636138916016</v>
      </c>
      <c r="O3845" s="37">
        <v>0</v>
      </c>
      <c r="P3845" s="37">
        <v>0</v>
      </c>
      <c r="Q3845" s="37">
        <v>2.5079054757952701E-2</v>
      </c>
      <c r="R3845" s="37">
        <v>25</v>
      </c>
      <c r="S3845" s="37">
        <v>0.73228520154953003</v>
      </c>
      <c r="T3845" s="37">
        <v>971.583740234375</v>
      </c>
      <c r="U3845" s="46">
        <v>560.84332275390602</v>
      </c>
      <c r="V3845" s="13"/>
      <c r="W3845" s="13"/>
      <c r="X3845" s="13"/>
      <c r="Y3845" s="13"/>
      <c r="Z3845" s="13"/>
      <c r="AA3845" s="13"/>
    </row>
    <row r="3846" spans="1:27" ht="15.75" customHeight="1" x14ac:dyDescent="0.2">
      <c r="A3846" s="13"/>
      <c r="B3846" s="37" t="str">
        <f>"CRS25WT72M21903"</f>
        <v>CRS25WT72M21903</v>
      </c>
      <c r="C3846" s="38">
        <v>45938</v>
      </c>
      <c r="D3846" s="37" t="s">
        <v>1433</v>
      </c>
      <c r="E3846" s="37" t="s">
        <v>62</v>
      </c>
      <c r="F3846" s="37">
        <v>216</v>
      </c>
      <c r="G3846" s="37">
        <v>4</v>
      </c>
      <c r="H3846" s="37">
        <v>216.68983459472699</v>
      </c>
      <c r="I3846" s="37">
        <v>5.6686449050903303</v>
      </c>
      <c r="J3846" s="37">
        <v>49.792205810546903</v>
      </c>
      <c r="K3846" s="37">
        <v>5.1511402130126998</v>
      </c>
      <c r="L3846" s="37">
        <v>42.066383361816399</v>
      </c>
      <c r="M3846" s="37">
        <v>0.767711281776428</v>
      </c>
      <c r="N3846" s="37">
        <v>10.5419521331787</v>
      </c>
      <c r="O3846" s="37">
        <v>0</v>
      </c>
      <c r="P3846" s="37">
        <v>0</v>
      </c>
      <c r="Q3846" s="37">
        <v>5.0798650830984102E-2</v>
      </c>
      <c r="R3846" s="37">
        <v>25</v>
      </c>
      <c r="S3846" s="37">
        <v>0.75188982486724898</v>
      </c>
      <c r="T3846" s="37">
        <v>978.81280517578102</v>
      </c>
      <c r="U3846" s="46">
        <v>556.86962890625</v>
      </c>
      <c r="V3846" s="13"/>
      <c r="W3846" s="13"/>
      <c r="X3846" s="13"/>
      <c r="Y3846" s="13"/>
      <c r="Z3846" s="13"/>
      <c r="AA3846" s="13"/>
    </row>
    <row r="3847" spans="1:27" ht="15.75" customHeight="1" x14ac:dyDescent="0.2">
      <c r="A3847" s="13"/>
      <c r="B3847" s="37" t="str">
        <f>"CRS25WT72M21904"</f>
        <v>CRS25WT72M21904</v>
      </c>
      <c r="C3847" s="38">
        <v>45938</v>
      </c>
      <c r="D3847" s="37" t="s">
        <v>1434</v>
      </c>
      <c r="E3847" s="37" t="s">
        <v>62</v>
      </c>
      <c r="F3847" s="37">
        <v>214</v>
      </c>
      <c r="G3847" s="37">
        <v>4</v>
      </c>
      <c r="H3847" s="37">
        <v>214.64173889160199</v>
      </c>
      <c r="I3847" s="37">
        <v>5.6870093345642099</v>
      </c>
      <c r="J3847" s="37">
        <v>49.628089904785199</v>
      </c>
      <c r="K3847" s="37">
        <v>5.1356534957885698</v>
      </c>
      <c r="L3847" s="37">
        <v>41.794437408447301</v>
      </c>
      <c r="M3847" s="37">
        <v>0.76050603389740001</v>
      </c>
      <c r="N3847" s="37">
        <v>10.442313194274901</v>
      </c>
      <c r="O3847" s="37">
        <v>0</v>
      </c>
      <c r="P3847" s="37">
        <v>0</v>
      </c>
      <c r="Q3847" s="37">
        <v>6.2981270253658295E-2</v>
      </c>
      <c r="R3847" s="37">
        <v>25</v>
      </c>
      <c r="S3847" s="37">
        <v>0.74110448360443104</v>
      </c>
      <c r="T3847" s="37">
        <v>971.93359375</v>
      </c>
      <c r="U3847" s="46">
        <v>534.04425048828102</v>
      </c>
      <c r="V3847" s="13"/>
      <c r="W3847" s="13"/>
      <c r="X3847" s="13"/>
      <c r="Y3847" s="13"/>
      <c r="Z3847" s="13"/>
      <c r="AA3847" s="13"/>
    </row>
    <row r="3848" spans="1:27" ht="15.75" customHeight="1" x14ac:dyDescent="0.2">
      <c r="A3848" s="13"/>
      <c r="B3848" s="37" t="str">
        <f>"CRS25WT72M21905"</f>
        <v>CRS25WT72M21905</v>
      </c>
      <c r="C3848" s="38">
        <v>45938</v>
      </c>
      <c r="D3848" s="37" t="s">
        <v>1435</v>
      </c>
      <c r="E3848" s="37" t="s">
        <v>62</v>
      </c>
      <c r="F3848" s="37">
        <v>215</v>
      </c>
      <c r="G3848" s="37">
        <v>4</v>
      </c>
      <c r="H3848" s="37">
        <v>215.60057067871099</v>
      </c>
      <c r="I3848" s="37">
        <v>5.7944850921630904</v>
      </c>
      <c r="J3848" s="37">
        <v>49.688545227050803</v>
      </c>
      <c r="K3848" s="37">
        <v>5.1585950851440403</v>
      </c>
      <c r="L3848" s="37">
        <v>41.794437408447301</v>
      </c>
      <c r="M3848" s="37">
        <v>0.74882233142852805</v>
      </c>
      <c r="N3848" s="37">
        <v>10.488960266113301</v>
      </c>
      <c r="O3848" s="37">
        <v>0</v>
      </c>
      <c r="P3848" s="37">
        <v>0</v>
      </c>
      <c r="Q3848" s="37">
        <v>2.38110739737749E-2</v>
      </c>
      <c r="R3848" s="37">
        <v>25</v>
      </c>
      <c r="S3848" s="37">
        <v>0.77856463193893399</v>
      </c>
      <c r="T3848" s="37">
        <v>983.34387207031205</v>
      </c>
      <c r="U3848" s="46">
        <v>543.43841552734398</v>
      </c>
      <c r="V3848" s="13"/>
      <c r="W3848" s="13"/>
      <c r="X3848" s="13"/>
      <c r="Y3848" s="13"/>
      <c r="Z3848" s="13"/>
      <c r="AA3848" s="13"/>
    </row>
    <row r="3849" spans="1:27" ht="15.75" customHeight="1" x14ac:dyDescent="0.2">
      <c r="A3849" s="13"/>
      <c r="B3849" s="37" t="str">
        <f>"CRS25WT72M21906"</f>
        <v>CRS25WT72M21906</v>
      </c>
      <c r="C3849" s="38">
        <v>45938</v>
      </c>
      <c r="D3849" s="37" t="s">
        <v>1436</v>
      </c>
      <c r="E3849" s="37" t="s">
        <v>62</v>
      </c>
      <c r="F3849" s="37">
        <v>215</v>
      </c>
      <c r="G3849" s="37">
        <v>4</v>
      </c>
      <c r="H3849" s="37">
        <v>215.49798583984401</v>
      </c>
      <c r="I3849" s="37">
        <v>5.72182416915894</v>
      </c>
      <c r="J3849" s="37">
        <v>49.647167205810497</v>
      </c>
      <c r="K3849" s="37">
        <v>5.1598420143127397</v>
      </c>
      <c r="L3849" s="37">
        <v>41.764457702636697</v>
      </c>
      <c r="M3849" s="37">
        <v>0.75860244035720803</v>
      </c>
      <c r="N3849" s="37">
        <v>10.4839687347412</v>
      </c>
      <c r="O3849" s="37">
        <v>0</v>
      </c>
      <c r="P3849" s="37">
        <v>0</v>
      </c>
      <c r="Q3849" s="37">
        <v>4.0238171815872199E-2</v>
      </c>
      <c r="R3849" s="37">
        <v>25</v>
      </c>
      <c r="S3849" s="37">
        <v>0.77217096090316795</v>
      </c>
      <c r="T3849" s="37">
        <v>984.69445800781205</v>
      </c>
      <c r="U3849" s="46">
        <v>543.43609619140602</v>
      </c>
      <c r="V3849" s="13"/>
      <c r="W3849" s="13"/>
      <c r="X3849" s="13"/>
      <c r="Y3849" s="13"/>
      <c r="Z3849" s="13"/>
      <c r="AA3849" s="13"/>
    </row>
    <row r="3850" spans="1:27" ht="15.75" customHeight="1" x14ac:dyDescent="0.2">
      <c r="A3850" s="13"/>
      <c r="B3850" s="37" t="str">
        <f>"CRS25WT72M21907"</f>
        <v>CRS25WT72M21907</v>
      </c>
      <c r="C3850" s="38">
        <v>45938</v>
      </c>
      <c r="D3850" s="37" t="s">
        <v>1437</v>
      </c>
      <c r="E3850" s="37" t="s">
        <v>62</v>
      </c>
      <c r="F3850" s="37">
        <v>215</v>
      </c>
      <c r="G3850" s="37">
        <v>4</v>
      </c>
      <c r="H3850" s="37">
        <v>215.00862121582</v>
      </c>
      <c r="I3850" s="37">
        <v>5.63356590270996</v>
      </c>
      <c r="J3850" s="37">
        <v>49.697036743164098</v>
      </c>
      <c r="K3850" s="37">
        <v>5.13391065597534</v>
      </c>
      <c r="L3850" s="37">
        <v>41.880084991455099</v>
      </c>
      <c r="M3850" s="37">
        <v>0.76796603202819802</v>
      </c>
      <c r="N3850" s="37">
        <v>10.460161209106399</v>
      </c>
      <c r="O3850" s="37">
        <v>0</v>
      </c>
      <c r="P3850" s="37">
        <v>0</v>
      </c>
      <c r="Q3850" s="37">
        <v>3.30158695578575E-2</v>
      </c>
      <c r="R3850" s="37">
        <v>25</v>
      </c>
      <c r="S3850" s="37">
        <v>0.763927042484283</v>
      </c>
      <c r="T3850" s="37">
        <v>991.50128173828102</v>
      </c>
      <c r="U3850" s="46">
        <v>571.02111816406295</v>
      </c>
      <c r="V3850" s="13"/>
      <c r="W3850" s="13"/>
      <c r="X3850" s="13"/>
      <c r="Y3850" s="13"/>
      <c r="Z3850" s="13"/>
      <c r="AA3850" s="13"/>
    </row>
    <row r="3851" spans="1:27" ht="15.75" customHeight="1" x14ac:dyDescent="0.2">
      <c r="A3851" s="13"/>
      <c r="B3851" s="37" t="str">
        <f>"CRS25WT72M21908"</f>
        <v>CRS25WT72M21908</v>
      </c>
      <c r="C3851" s="38">
        <v>45938</v>
      </c>
      <c r="D3851" s="37" t="s">
        <v>1438</v>
      </c>
      <c r="E3851" s="37" t="s">
        <v>62</v>
      </c>
      <c r="F3851" s="37">
        <v>214</v>
      </c>
      <c r="G3851" s="37">
        <v>4</v>
      </c>
      <c r="H3851" s="37">
        <v>214.54214477539099</v>
      </c>
      <c r="I3851" s="37">
        <v>5.6420316696167001</v>
      </c>
      <c r="J3851" s="37">
        <v>49.656169891357401</v>
      </c>
      <c r="K3851" s="37">
        <v>5.1222481727600098</v>
      </c>
      <c r="L3851" s="37">
        <v>41.884372711181598</v>
      </c>
      <c r="M3851" s="37">
        <v>0.76577973365783703</v>
      </c>
      <c r="N3851" s="37">
        <v>10.4374675750732</v>
      </c>
      <c r="O3851" s="37">
        <v>0</v>
      </c>
      <c r="P3851" s="37">
        <v>0</v>
      </c>
      <c r="Q3851" s="37">
        <v>5.3015843033790602E-2</v>
      </c>
      <c r="R3851" s="37">
        <v>25</v>
      </c>
      <c r="S3851" s="37">
        <v>0.75631082057952903</v>
      </c>
      <c r="T3851" s="37">
        <v>1002.79437255859</v>
      </c>
      <c r="U3851" s="46">
        <v>624.97991943359398</v>
      </c>
      <c r="V3851" s="13"/>
      <c r="W3851" s="13"/>
      <c r="X3851" s="13"/>
      <c r="Y3851" s="13"/>
      <c r="Z3851" s="13"/>
      <c r="AA3851" s="13"/>
    </row>
    <row r="3852" spans="1:27" ht="15.75" customHeight="1" x14ac:dyDescent="0.2">
      <c r="A3852" s="13"/>
      <c r="B3852" s="37" t="str">
        <f>"CRS25WT72M21909"</f>
        <v>CRS25WT72M21909</v>
      </c>
      <c r="C3852" s="38">
        <v>45937</v>
      </c>
      <c r="D3852" s="37" t="s">
        <v>1439</v>
      </c>
      <c r="E3852" s="37" t="s">
        <v>62</v>
      </c>
      <c r="F3852" s="37">
        <v>226</v>
      </c>
      <c r="G3852" s="37">
        <v>4</v>
      </c>
      <c r="H3852" s="37">
        <v>226.52714538574199</v>
      </c>
      <c r="I3852" s="37">
        <v>4.69370460510254</v>
      </c>
      <c r="J3852" s="37">
        <v>49.826251983642599</v>
      </c>
      <c r="K3852" s="37">
        <v>5.4054102897643999</v>
      </c>
      <c r="L3852" s="37">
        <v>41.907482147216797</v>
      </c>
      <c r="M3852" s="37">
        <v>0.96860402822494496</v>
      </c>
      <c r="N3852" s="37">
        <v>11.0205373764038</v>
      </c>
      <c r="O3852" s="37">
        <v>0</v>
      </c>
      <c r="P3852" s="37">
        <v>0</v>
      </c>
      <c r="Q3852" s="37">
        <v>1.8253503367304798E-2</v>
      </c>
      <c r="R3852" s="37">
        <v>25</v>
      </c>
      <c r="S3852" s="37">
        <v>1.2316644191741899</v>
      </c>
      <c r="T3852" s="37">
        <v>1040.78698730469</v>
      </c>
      <c r="U3852" s="46">
        <v>12.0111408233643</v>
      </c>
      <c r="V3852" s="13"/>
      <c r="W3852" s="13"/>
      <c r="X3852" s="13"/>
      <c r="Y3852" s="13"/>
      <c r="Z3852" s="13"/>
      <c r="AA3852" s="13"/>
    </row>
    <row r="3853" spans="1:27" ht="15.75" customHeight="1" x14ac:dyDescent="0.2">
      <c r="A3853" s="13"/>
      <c r="B3853" s="37" t="str">
        <f>"CRS25WT72M21910"</f>
        <v>CRS25WT72M21910</v>
      </c>
      <c r="C3853" s="38">
        <v>45937</v>
      </c>
      <c r="D3853" s="37" t="s">
        <v>1440</v>
      </c>
      <c r="E3853" s="37" t="s">
        <v>62</v>
      </c>
      <c r="F3853" s="37">
        <v>226</v>
      </c>
      <c r="G3853" s="37">
        <v>4</v>
      </c>
      <c r="H3853" s="37">
        <v>226.69471740722699</v>
      </c>
      <c r="I3853" s="37">
        <v>4.8069553375244096</v>
      </c>
      <c r="J3853" s="37">
        <v>49.936466217041001</v>
      </c>
      <c r="K3853" s="37">
        <v>5.3943886756896999</v>
      </c>
      <c r="L3853" s="37">
        <v>42.024173736572301</v>
      </c>
      <c r="M3853" s="37">
        <v>0.94439464807510398</v>
      </c>
      <c r="N3853" s="37">
        <v>11.028689384460399</v>
      </c>
      <c r="O3853" s="37">
        <v>0</v>
      </c>
      <c r="P3853" s="37">
        <v>0</v>
      </c>
      <c r="Q3853" s="37">
        <v>2.6507921516895301E-2</v>
      </c>
      <c r="R3853" s="37">
        <v>25</v>
      </c>
      <c r="S3853" s="37">
        <v>1.24121594429016</v>
      </c>
      <c r="T3853" s="37">
        <v>1043.27490234375</v>
      </c>
      <c r="U3853" s="46">
        <v>12.140748977661101</v>
      </c>
      <c r="V3853" s="13"/>
      <c r="W3853" s="13"/>
      <c r="X3853" s="13"/>
      <c r="Y3853" s="13"/>
      <c r="Z3853" s="13"/>
      <c r="AA3853" s="13"/>
    </row>
    <row r="3854" spans="1:27" ht="15.75" customHeight="1" x14ac:dyDescent="0.2">
      <c r="A3854" s="13"/>
      <c r="B3854" s="37" t="str">
        <f>"CRS25WT72M21911"</f>
        <v>CRS25WT72M21911</v>
      </c>
      <c r="C3854" s="38">
        <v>45938</v>
      </c>
      <c r="D3854" s="37" t="s">
        <v>1441</v>
      </c>
      <c r="E3854" s="37" t="s">
        <v>62</v>
      </c>
      <c r="F3854" s="37">
        <v>217</v>
      </c>
      <c r="G3854" s="37">
        <v>4</v>
      </c>
      <c r="H3854" s="37">
        <v>217.00531005859401</v>
      </c>
      <c r="I3854" s="37">
        <v>5.7691445350646999</v>
      </c>
      <c r="J3854" s="37">
        <v>49.844917297363303</v>
      </c>
      <c r="K3854" s="37">
        <v>5.1494655609130904</v>
      </c>
      <c r="L3854" s="37">
        <v>42.141326904296903</v>
      </c>
      <c r="M3854" s="37">
        <v>0.75463694334030196</v>
      </c>
      <c r="N3854" s="37">
        <v>10.557300567626999</v>
      </c>
      <c r="O3854" s="37">
        <v>0</v>
      </c>
      <c r="P3854" s="37">
        <v>0</v>
      </c>
      <c r="Q3854" s="37">
        <v>4.0316220372915303E-2</v>
      </c>
      <c r="R3854" s="37">
        <v>25</v>
      </c>
      <c r="S3854" s="37">
        <v>0.74727159738540605</v>
      </c>
      <c r="T3854" s="37">
        <v>967.68365478515602</v>
      </c>
      <c r="U3854" s="46">
        <v>525.40338134765602</v>
      </c>
      <c r="V3854" s="13"/>
      <c r="W3854" s="13"/>
      <c r="X3854" s="13"/>
      <c r="Y3854" s="13"/>
      <c r="Z3854" s="13"/>
      <c r="AA3854" s="13"/>
    </row>
    <row r="3855" spans="1:27" ht="15.75" customHeight="1" x14ac:dyDescent="0.2">
      <c r="A3855" s="13"/>
      <c r="B3855" s="37" t="str">
        <f>"CRS25WT72M21912"</f>
        <v>CRS25WT72M21912</v>
      </c>
      <c r="C3855" s="38">
        <v>45938</v>
      </c>
      <c r="D3855" s="37" t="s">
        <v>1442</v>
      </c>
      <c r="E3855" s="37" t="s">
        <v>62</v>
      </c>
      <c r="F3855" s="37">
        <v>215</v>
      </c>
      <c r="G3855" s="37">
        <v>4</v>
      </c>
      <c r="H3855" s="37">
        <v>215.232666015625</v>
      </c>
      <c r="I3855" s="37">
        <v>5.6635050773620597</v>
      </c>
      <c r="J3855" s="37">
        <v>49.750862121582003</v>
      </c>
      <c r="K3855" s="37">
        <v>5.1308650970459002</v>
      </c>
      <c r="L3855" s="37">
        <v>41.9486083984375</v>
      </c>
      <c r="M3855" s="37">
        <v>0.76387494802474998</v>
      </c>
      <c r="N3855" s="37">
        <v>10.471061706543001</v>
      </c>
      <c r="O3855" s="37">
        <v>0</v>
      </c>
      <c r="P3855" s="37">
        <v>0</v>
      </c>
      <c r="Q3855" s="37">
        <v>2.7661209926009199E-2</v>
      </c>
      <c r="R3855" s="37">
        <v>25</v>
      </c>
      <c r="S3855" s="37">
        <v>0.75808954238891602</v>
      </c>
      <c r="T3855" s="37">
        <v>975.18353271484398</v>
      </c>
      <c r="U3855" s="46">
        <v>564.10986328125</v>
      </c>
      <c r="V3855" s="13"/>
      <c r="W3855" s="13"/>
      <c r="X3855" s="13"/>
      <c r="Y3855" s="13"/>
      <c r="Z3855" s="13"/>
      <c r="AA3855" s="13"/>
    </row>
    <row r="3856" spans="1:27" ht="15.75" customHeight="1" x14ac:dyDescent="0.2">
      <c r="A3856" s="13"/>
      <c r="B3856" s="37" t="str">
        <f>"CRS25WT72M21913"</f>
        <v>CRS25WT72M21913</v>
      </c>
      <c r="C3856" s="38">
        <v>45937</v>
      </c>
      <c r="D3856" s="37" t="s">
        <v>1443</v>
      </c>
      <c r="E3856" s="37" t="s">
        <v>62</v>
      </c>
      <c r="F3856" s="37">
        <v>228</v>
      </c>
      <c r="G3856" s="37">
        <v>4</v>
      </c>
      <c r="H3856" s="37">
        <v>228.49836730957</v>
      </c>
      <c r="I3856" s="37">
        <v>4.6784229278564498</v>
      </c>
      <c r="J3856" s="37">
        <v>49.959136962890597</v>
      </c>
      <c r="K3856" s="37">
        <v>5.44685983657837</v>
      </c>
      <c r="L3856" s="37">
        <v>41.950473785400398</v>
      </c>
      <c r="M3856" s="37">
        <v>0.97761690616607699</v>
      </c>
      <c r="N3856" s="37">
        <v>11.116436958313001</v>
      </c>
      <c r="O3856" s="37">
        <v>0</v>
      </c>
      <c r="P3856" s="37">
        <v>0</v>
      </c>
      <c r="Q3856" s="37">
        <v>1.32149048149586E-2</v>
      </c>
      <c r="R3856" s="37">
        <v>25</v>
      </c>
      <c r="S3856" s="37">
        <v>1.2357579469680799</v>
      </c>
      <c r="T3856" s="37">
        <v>1036.29077148438</v>
      </c>
      <c r="U3856" s="46">
        <v>12.143836021423301</v>
      </c>
      <c r="V3856" s="13"/>
      <c r="W3856" s="13"/>
      <c r="X3856" s="13"/>
      <c r="Y3856" s="13"/>
      <c r="Z3856" s="13"/>
      <c r="AA3856" s="13"/>
    </row>
    <row r="3857" spans="1:27" ht="15.75" customHeight="1" x14ac:dyDescent="0.2">
      <c r="A3857" s="13"/>
      <c r="B3857" s="37" t="str">
        <f>"CRS25WT72M21914"</f>
        <v>CRS25WT72M21914</v>
      </c>
      <c r="C3857" s="38">
        <v>45937</v>
      </c>
      <c r="D3857" s="37" t="s">
        <v>1444</v>
      </c>
      <c r="E3857" s="37" t="s">
        <v>62</v>
      </c>
      <c r="F3857" s="37">
        <v>227</v>
      </c>
      <c r="G3857" s="37">
        <v>4</v>
      </c>
      <c r="H3857" s="37">
        <v>227.36721801757801</v>
      </c>
      <c r="I3857" s="37">
        <v>4.70835161209106</v>
      </c>
      <c r="J3857" s="37">
        <v>49.963363647460902</v>
      </c>
      <c r="K3857" s="37">
        <v>5.4228072166442898</v>
      </c>
      <c r="L3857" s="37">
        <v>41.927955627441399</v>
      </c>
      <c r="M3857" s="37">
        <v>0.96651208400726296</v>
      </c>
      <c r="N3857" s="37">
        <v>11.0614070892334</v>
      </c>
      <c r="O3857" s="37">
        <v>0</v>
      </c>
      <c r="P3857" s="37">
        <v>0</v>
      </c>
      <c r="Q3857" s="37">
        <v>1.31758423522115E-2</v>
      </c>
      <c r="R3857" s="37">
        <v>25</v>
      </c>
      <c r="S3857" s="37">
        <v>1.2582746744155899</v>
      </c>
      <c r="T3857" s="37">
        <v>1041.84423828125</v>
      </c>
      <c r="U3857" s="46">
        <v>12.433977127075201</v>
      </c>
      <c r="V3857" s="13"/>
      <c r="W3857" s="13"/>
      <c r="X3857" s="13"/>
      <c r="Y3857" s="13"/>
      <c r="Z3857" s="13"/>
      <c r="AA3857" s="13"/>
    </row>
    <row r="3858" spans="1:27" ht="15.75" customHeight="1" x14ac:dyDescent="0.2">
      <c r="A3858" s="13"/>
      <c r="B3858" s="37" t="str">
        <f>"CRS25WT72M21915"</f>
        <v>CRS25WT72M21915</v>
      </c>
      <c r="C3858" s="38">
        <v>45943</v>
      </c>
      <c r="D3858" s="37" t="s">
        <v>1445</v>
      </c>
      <c r="E3858" s="37" t="s">
        <v>62</v>
      </c>
      <c r="F3858" s="37">
        <v>217</v>
      </c>
      <c r="G3858" s="37">
        <v>4</v>
      </c>
      <c r="H3858" s="37">
        <v>217.05433654785199</v>
      </c>
      <c r="I3858" s="37">
        <v>5.6699585914611799</v>
      </c>
      <c r="J3858" s="37">
        <v>50.018951416015597</v>
      </c>
      <c r="K3858" s="37">
        <v>5.1208200454711896</v>
      </c>
      <c r="L3858" s="37">
        <v>42.386638641357401</v>
      </c>
      <c r="M3858" s="37">
        <v>0.765339255332947</v>
      </c>
      <c r="N3858" s="37">
        <v>10.559685707092299</v>
      </c>
      <c r="O3858" s="37">
        <v>0</v>
      </c>
      <c r="P3858" s="37">
        <v>0</v>
      </c>
      <c r="Q3858" s="37">
        <v>2.6448452845215801E-2</v>
      </c>
      <c r="R3858" s="37">
        <v>25</v>
      </c>
      <c r="S3858" s="37">
        <v>0.74033278226852395</v>
      </c>
      <c r="T3858" s="37">
        <v>1003.57958984375</v>
      </c>
      <c r="U3858" s="46">
        <v>576.54364013671898</v>
      </c>
      <c r="V3858" s="13"/>
      <c r="W3858" s="13"/>
      <c r="X3858" s="13"/>
      <c r="Y3858" s="13"/>
      <c r="Z3858" s="13"/>
      <c r="AA3858" s="13"/>
    </row>
    <row r="3859" spans="1:27" ht="15.75" customHeight="1" x14ac:dyDescent="0.2">
      <c r="A3859" s="13"/>
      <c r="B3859" s="37" t="str">
        <f>"CRS25WT72M21916"</f>
        <v>CRS25WT72M21916</v>
      </c>
      <c r="C3859" s="38">
        <v>45938</v>
      </c>
      <c r="D3859" s="37" t="s">
        <v>1446</v>
      </c>
      <c r="E3859" s="37" t="s">
        <v>62</v>
      </c>
      <c r="F3859" s="37">
        <v>219</v>
      </c>
      <c r="G3859" s="37">
        <v>4</v>
      </c>
      <c r="H3859" s="37">
        <v>219.32269287109401</v>
      </c>
      <c r="I3859" s="37">
        <v>5.9273600578308097</v>
      </c>
      <c r="J3859" s="37">
        <v>50.1775512695313</v>
      </c>
      <c r="K3859" s="37">
        <v>5.5085167884826696</v>
      </c>
      <c r="L3859" s="37">
        <v>39.815200805664098</v>
      </c>
      <c r="M3859" s="37">
        <v>0.73741638660430897</v>
      </c>
      <c r="N3859" s="37">
        <v>10.670041084289601</v>
      </c>
      <c r="O3859" s="37">
        <v>0</v>
      </c>
      <c r="P3859" s="37">
        <v>0</v>
      </c>
      <c r="Q3859" s="37">
        <v>0.127202764153481</v>
      </c>
      <c r="R3859" s="37">
        <v>25</v>
      </c>
      <c r="S3859" s="37">
        <v>1.1614185571670499</v>
      </c>
      <c r="T3859" s="37">
        <v>1096.02612304688</v>
      </c>
      <c r="U3859" s="46">
        <v>782.22113037109398</v>
      </c>
      <c r="V3859" s="13"/>
      <c r="W3859" s="13"/>
      <c r="X3859" s="13"/>
      <c r="Y3859" s="13"/>
      <c r="Z3859" s="13"/>
      <c r="AA3859" s="13"/>
    </row>
    <row r="3860" spans="1:27" ht="15.75" customHeight="1" x14ac:dyDescent="0.2">
      <c r="A3860" s="13"/>
      <c r="B3860" s="37" t="str">
        <f>"CRS25WT72M21917"</f>
        <v>CRS25WT72M21917</v>
      </c>
      <c r="C3860" s="38">
        <v>45938</v>
      </c>
      <c r="D3860" s="37" t="s">
        <v>1447</v>
      </c>
      <c r="E3860" s="37" t="s">
        <v>62</v>
      </c>
      <c r="F3860" s="37">
        <v>218</v>
      </c>
      <c r="G3860" s="37">
        <v>4</v>
      </c>
      <c r="H3860" s="37">
        <v>218.28820800781301</v>
      </c>
      <c r="I3860" s="37">
        <v>5.5788927078247097</v>
      </c>
      <c r="J3860" s="37">
        <v>49.616359710693402</v>
      </c>
      <c r="K3860" s="37">
        <v>5.4355568885803196</v>
      </c>
      <c r="L3860" s="37">
        <v>40.159305572509801</v>
      </c>
      <c r="M3860" s="37">
        <v>0.78860110044479403</v>
      </c>
      <c r="N3860" s="37">
        <v>10.619713783264199</v>
      </c>
      <c r="O3860" s="37">
        <v>0</v>
      </c>
      <c r="P3860" s="37">
        <v>0</v>
      </c>
      <c r="Q3860" s="37">
        <v>6.5361477434635204E-2</v>
      </c>
      <c r="R3860" s="37">
        <v>25</v>
      </c>
      <c r="S3860" s="37">
        <v>1.024165391922</v>
      </c>
      <c r="T3860" s="37">
        <v>885.28955078125</v>
      </c>
      <c r="U3860" s="46">
        <v>2072.130859375</v>
      </c>
      <c r="V3860" s="13"/>
      <c r="W3860" s="13"/>
      <c r="X3860" s="13"/>
      <c r="Y3860" s="13"/>
      <c r="Z3860" s="13"/>
      <c r="AA3860" s="13"/>
    </row>
    <row r="3861" spans="1:27" ht="15.75" customHeight="1" x14ac:dyDescent="0.2">
      <c r="A3861" s="13"/>
      <c r="B3861" s="37" t="str">
        <f>"CRS25WT72M21919"</f>
        <v>CRS25WT72M21919</v>
      </c>
      <c r="C3861" s="38">
        <v>45938</v>
      </c>
      <c r="D3861" s="37" t="s">
        <v>1448</v>
      </c>
      <c r="E3861" s="37" t="s">
        <v>62</v>
      </c>
      <c r="F3861" s="37">
        <v>216</v>
      </c>
      <c r="G3861" s="37">
        <v>4</v>
      </c>
      <c r="H3861" s="37">
        <v>216.67416381835901</v>
      </c>
      <c r="I3861" s="37">
        <v>5.7214994430542001</v>
      </c>
      <c r="J3861" s="37">
        <v>49.604454040527301</v>
      </c>
      <c r="K3861" s="37">
        <v>5.1647014617919904</v>
      </c>
      <c r="L3861" s="37">
        <v>41.952892303466797</v>
      </c>
      <c r="M3861" s="37">
        <v>0.76344293355941795</v>
      </c>
      <c r="N3861" s="37">
        <v>10.541190147399901</v>
      </c>
      <c r="O3861" s="37">
        <v>0</v>
      </c>
      <c r="P3861" s="37">
        <v>0</v>
      </c>
      <c r="Q3861" s="37">
        <v>0.14890383183956099</v>
      </c>
      <c r="R3861" s="37">
        <v>25</v>
      </c>
      <c r="S3861" s="37">
        <v>0.73918795585632302</v>
      </c>
      <c r="T3861" s="37">
        <v>1039.76525878906</v>
      </c>
      <c r="U3861" s="46">
        <v>634.88739013671898</v>
      </c>
      <c r="V3861" s="13"/>
      <c r="W3861" s="13"/>
      <c r="X3861" s="13"/>
      <c r="Y3861" s="13"/>
      <c r="Z3861" s="13"/>
      <c r="AA3861" s="13"/>
    </row>
    <row r="3862" spans="1:27" ht="15.75" customHeight="1" x14ac:dyDescent="0.2">
      <c r="A3862" s="13"/>
      <c r="B3862" s="37" t="str">
        <f>"CRS25WT72M21920"</f>
        <v>CRS25WT72M21920</v>
      </c>
      <c r="C3862" s="38">
        <v>45938</v>
      </c>
      <c r="D3862" s="37" t="s">
        <v>1449</v>
      </c>
      <c r="E3862" s="37" t="s">
        <v>62</v>
      </c>
      <c r="F3862" s="37">
        <v>215</v>
      </c>
      <c r="G3862" s="37">
        <v>4</v>
      </c>
      <c r="H3862" s="37">
        <v>215.95445251464801</v>
      </c>
      <c r="I3862" s="37">
        <v>5.7637386322021502</v>
      </c>
      <c r="J3862" s="37">
        <v>49.719825744628899</v>
      </c>
      <c r="K3862" s="37">
        <v>5.1378431320190403</v>
      </c>
      <c r="L3862" s="37">
        <v>42.0321235656738</v>
      </c>
      <c r="M3862" s="37">
        <v>0.75357812643051103</v>
      </c>
      <c r="N3862" s="37">
        <v>10.506175994873001</v>
      </c>
      <c r="O3862" s="37">
        <v>0</v>
      </c>
      <c r="P3862" s="37">
        <v>0</v>
      </c>
      <c r="Q3862" s="37">
        <v>0.146150797605515</v>
      </c>
      <c r="R3862" s="37">
        <v>25</v>
      </c>
      <c r="S3862" s="37">
        <v>0.74600028991699197</v>
      </c>
      <c r="T3862" s="37">
        <v>1016.50122070312</v>
      </c>
      <c r="U3862" s="46">
        <v>698.50970458984398</v>
      </c>
      <c r="V3862" s="13"/>
      <c r="W3862" s="13"/>
      <c r="X3862" s="13"/>
      <c r="Y3862" s="13"/>
      <c r="Z3862" s="13"/>
      <c r="AA3862" s="13"/>
    </row>
    <row r="3863" spans="1:27" ht="15.75" customHeight="1" x14ac:dyDescent="0.2">
      <c r="A3863" s="13"/>
      <c r="B3863" s="37" t="str">
        <f>"CRS25WT72M21921"</f>
        <v>CRS25WT72M21921</v>
      </c>
      <c r="C3863" s="38">
        <v>45938</v>
      </c>
      <c r="D3863" s="37" t="s">
        <v>1450</v>
      </c>
      <c r="E3863" s="37" t="s">
        <v>62</v>
      </c>
      <c r="F3863" s="37">
        <v>216</v>
      </c>
      <c r="G3863" s="37">
        <v>4</v>
      </c>
      <c r="H3863" s="37">
        <v>216.79925537109401</v>
      </c>
      <c r="I3863" s="37">
        <v>5.7699470520019496</v>
      </c>
      <c r="J3863" s="37">
        <v>49.797111511230497</v>
      </c>
      <c r="K3863" s="37">
        <v>5.1370058059692401</v>
      </c>
      <c r="L3863" s="37">
        <v>42.203426361083999</v>
      </c>
      <c r="M3863" s="37">
        <v>0.75453919172286998</v>
      </c>
      <c r="N3863" s="37">
        <v>10.5472755432129</v>
      </c>
      <c r="O3863" s="37">
        <v>0</v>
      </c>
      <c r="P3863" s="37">
        <v>0</v>
      </c>
      <c r="Q3863" s="37">
        <v>2.6031740009784698E-2</v>
      </c>
      <c r="R3863" s="37">
        <v>25</v>
      </c>
      <c r="S3863" s="37">
        <v>0.72706723213195801</v>
      </c>
      <c r="T3863" s="37">
        <v>969.71484375</v>
      </c>
      <c r="U3863" s="46">
        <v>644.88958740234398</v>
      </c>
      <c r="V3863" s="13"/>
      <c r="W3863" s="13"/>
      <c r="X3863" s="13"/>
      <c r="Y3863" s="13"/>
      <c r="Z3863" s="13"/>
      <c r="AA3863" s="13"/>
    </row>
    <row r="3864" spans="1:27" ht="15.75" customHeight="1" x14ac:dyDescent="0.2">
      <c r="A3864" s="13"/>
      <c r="B3864" s="37" t="str">
        <f>"CRS25WT72M21922"</f>
        <v>CRS25WT72M21922</v>
      </c>
      <c r="C3864" s="38">
        <v>45938</v>
      </c>
      <c r="D3864" s="37" t="s">
        <v>1451</v>
      </c>
      <c r="E3864" s="37" t="s">
        <v>62</v>
      </c>
      <c r="F3864" s="37">
        <v>215</v>
      </c>
      <c r="G3864" s="37">
        <v>4</v>
      </c>
      <c r="H3864" s="37">
        <v>215.20552062988301</v>
      </c>
      <c r="I3864" s="37">
        <v>5.7901992797851598</v>
      </c>
      <c r="J3864" s="37">
        <v>49.487564086914098</v>
      </c>
      <c r="K3864" s="37">
        <v>5.14756059646606</v>
      </c>
      <c r="L3864" s="37">
        <v>41.807281494140597</v>
      </c>
      <c r="M3864" s="37">
        <v>0.75104129314422596</v>
      </c>
      <c r="N3864" s="37">
        <v>10.4697408676147</v>
      </c>
      <c r="O3864" s="37">
        <v>0</v>
      </c>
      <c r="P3864" s="37">
        <v>0</v>
      </c>
      <c r="Q3864" s="37">
        <v>4.6490613371133797E-2</v>
      </c>
      <c r="R3864" s="37">
        <v>25</v>
      </c>
      <c r="S3864" s="37">
        <v>0.75120902061462402</v>
      </c>
      <c r="T3864" s="37">
        <v>1002.80383300781</v>
      </c>
      <c r="U3864" s="46">
        <v>699.43200683593795</v>
      </c>
      <c r="V3864" s="13"/>
      <c r="W3864" s="13"/>
      <c r="X3864" s="13"/>
      <c r="Y3864" s="13"/>
      <c r="Z3864" s="13"/>
      <c r="AA3864" s="13"/>
    </row>
    <row r="3865" spans="1:27" ht="15.75" customHeight="1" x14ac:dyDescent="0.2">
      <c r="A3865" s="13"/>
      <c r="B3865" s="37" t="str">
        <f>"CRS25WT72M21923"</f>
        <v>CRS25WT72M21923</v>
      </c>
      <c r="C3865" s="38">
        <v>45938</v>
      </c>
      <c r="D3865" s="37" t="s">
        <v>1452</v>
      </c>
      <c r="E3865" s="37" t="s">
        <v>62</v>
      </c>
      <c r="F3865" s="37">
        <v>214</v>
      </c>
      <c r="G3865" s="37">
        <v>4</v>
      </c>
      <c r="H3865" s="37">
        <v>214.07728576660199</v>
      </c>
      <c r="I3865" s="37">
        <v>5.8112168312072798</v>
      </c>
      <c r="J3865" s="37">
        <v>49.331146240234403</v>
      </c>
      <c r="K3865" s="37">
        <v>5.1379423141479501</v>
      </c>
      <c r="L3865" s="37">
        <v>41.6659545898438</v>
      </c>
      <c r="M3865" s="37">
        <v>0.74676215648651101</v>
      </c>
      <c r="N3865" s="37">
        <v>10.414852142334</v>
      </c>
      <c r="O3865" s="37">
        <v>0</v>
      </c>
      <c r="P3865" s="37">
        <v>0</v>
      </c>
      <c r="Q3865" s="37">
        <v>4.0691968053579303E-2</v>
      </c>
      <c r="R3865" s="37">
        <v>25</v>
      </c>
      <c r="S3865" s="37">
        <v>0.75143259763717696</v>
      </c>
      <c r="T3865" s="37">
        <v>1016.02014160156</v>
      </c>
      <c r="U3865" s="46">
        <v>618.99572753906295</v>
      </c>
      <c r="V3865" s="13"/>
      <c r="W3865" s="13"/>
      <c r="X3865" s="13"/>
      <c r="Y3865" s="13"/>
      <c r="Z3865" s="13"/>
      <c r="AA3865" s="13"/>
    </row>
    <row r="3866" spans="1:27" ht="15.75" customHeight="1" x14ac:dyDescent="0.2">
      <c r="A3866" s="13"/>
      <c r="B3866" s="37" t="str">
        <f>"CRS25WT72M21924"</f>
        <v>CRS25WT72M21924</v>
      </c>
      <c r="C3866" s="38">
        <v>45938</v>
      </c>
      <c r="D3866" s="37" t="s">
        <v>1453</v>
      </c>
      <c r="E3866" s="37" t="s">
        <v>62</v>
      </c>
      <c r="F3866" s="37">
        <v>216</v>
      </c>
      <c r="G3866" s="37">
        <v>4</v>
      </c>
      <c r="H3866" s="37">
        <v>216.17588806152301</v>
      </c>
      <c r="I3866" s="37">
        <v>5.5808181762695304</v>
      </c>
      <c r="J3866" s="37">
        <v>49.815567016601598</v>
      </c>
      <c r="K3866" s="37">
        <v>5.0974063873290998</v>
      </c>
      <c r="L3866" s="37">
        <v>42.4089965820313</v>
      </c>
      <c r="M3866" s="37">
        <v>0.77757859230041504</v>
      </c>
      <c r="N3866" s="37">
        <v>10.5169486999512</v>
      </c>
      <c r="O3866" s="37">
        <v>0</v>
      </c>
      <c r="P3866" s="37">
        <v>0</v>
      </c>
      <c r="Q3866" s="37">
        <v>2.78174392879009E-2</v>
      </c>
      <c r="R3866" s="37">
        <v>25</v>
      </c>
      <c r="S3866" s="37">
        <v>0.723874092102051</v>
      </c>
      <c r="T3866" s="37">
        <v>968.47332763671898</v>
      </c>
      <c r="U3866" s="46">
        <v>577.87316894531295</v>
      </c>
      <c r="V3866" s="13"/>
      <c r="W3866" s="13"/>
      <c r="X3866" s="13"/>
      <c r="Y3866" s="13"/>
      <c r="Z3866" s="13"/>
      <c r="AA3866" s="13"/>
    </row>
    <row r="3867" spans="1:27" ht="15.75" customHeight="1" x14ac:dyDescent="0.2">
      <c r="A3867" s="13"/>
      <c r="B3867" s="37" t="str">
        <f>"CRS25WT72M21925"</f>
        <v>CRS25WT72M21925</v>
      </c>
      <c r="C3867" s="38">
        <v>45938</v>
      </c>
      <c r="D3867" s="37" t="s">
        <v>594</v>
      </c>
      <c r="E3867" s="37" t="s">
        <v>62</v>
      </c>
      <c r="F3867" s="37">
        <v>215</v>
      </c>
      <c r="G3867" s="37">
        <v>4</v>
      </c>
      <c r="H3867" s="37">
        <v>215.64505004882801</v>
      </c>
      <c r="I3867" s="37">
        <v>5.70432424545288</v>
      </c>
      <c r="J3867" s="37">
        <v>49.488887786865199</v>
      </c>
      <c r="K3867" s="37">
        <v>5.1330971717834499</v>
      </c>
      <c r="L3867" s="37">
        <v>42.010707855224602</v>
      </c>
      <c r="M3867" s="37">
        <v>0.76388430595398005</v>
      </c>
      <c r="N3867" s="37">
        <v>10.4911241531372</v>
      </c>
      <c r="O3867" s="37">
        <v>0</v>
      </c>
      <c r="P3867" s="37">
        <v>0</v>
      </c>
      <c r="Q3867" s="37">
        <v>1.5570436604320999E-2</v>
      </c>
      <c r="R3867" s="37">
        <v>25</v>
      </c>
      <c r="S3867" s="37">
        <v>0.740991830825806</v>
      </c>
      <c r="T3867" s="37">
        <v>959.07928466796898</v>
      </c>
      <c r="U3867" s="46">
        <v>579.133056640625</v>
      </c>
      <c r="V3867" s="13"/>
      <c r="W3867" s="13"/>
      <c r="X3867" s="13"/>
      <c r="Y3867" s="13"/>
      <c r="Z3867" s="13"/>
      <c r="AA3867" s="13"/>
    </row>
    <row r="3868" spans="1:27" ht="15.75" customHeight="1" x14ac:dyDescent="0.2">
      <c r="A3868" s="13"/>
      <c r="B3868" s="37" t="str">
        <f>"CRS25WT72M21926"</f>
        <v>CRS25WT72M21926</v>
      </c>
      <c r="C3868" s="38">
        <v>45938</v>
      </c>
      <c r="D3868" s="37" t="s">
        <v>588</v>
      </c>
      <c r="E3868" s="37" t="s">
        <v>62</v>
      </c>
      <c r="F3868" s="37">
        <v>217</v>
      </c>
      <c r="G3868" s="37">
        <v>4</v>
      </c>
      <c r="H3868" s="37">
        <v>217.15011596679699</v>
      </c>
      <c r="I3868" s="37">
        <v>5.8002028465270996</v>
      </c>
      <c r="J3868" s="37">
        <v>49.539783477783203</v>
      </c>
      <c r="K3868" s="37">
        <v>5.1542105674743697</v>
      </c>
      <c r="L3868" s="37">
        <v>42.130622863769503</v>
      </c>
      <c r="M3868" s="37">
        <v>0.75572323799133301</v>
      </c>
      <c r="N3868" s="37">
        <v>10.5643453598022</v>
      </c>
      <c r="O3868" s="37">
        <v>0</v>
      </c>
      <c r="P3868" s="37">
        <v>0</v>
      </c>
      <c r="Q3868" s="37">
        <v>2.3849524557590498E-2</v>
      </c>
      <c r="R3868" s="37">
        <v>25</v>
      </c>
      <c r="S3868" s="37">
        <v>0.69892323017120395</v>
      </c>
      <c r="T3868" s="37">
        <v>962.00140380859398</v>
      </c>
      <c r="U3868" s="46">
        <v>541.45233154296898</v>
      </c>
      <c r="V3868" s="13"/>
      <c r="W3868" s="13"/>
      <c r="X3868" s="13"/>
      <c r="Y3868" s="13"/>
      <c r="Z3868" s="13"/>
      <c r="AA3868" s="13"/>
    </row>
    <row r="3869" spans="1:27" ht="15.75" customHeight="1" x14ac:dyDescent="0.2">
      <c r="A3869" s="13"/>
      <c r="B3869" s="37" t="str">
        <f>"CRS25WT72M21927"</f>
        <v>CRS25WT72M21927</v>
      </c>
      <c r="C3869" s="38">
        <v>45938</v>
      </c>
      <c r="D3869" s="37" t="s">
        <v>1454</v>
      </c>
      <c r="E3869" s="37" t="s">
        <v>62</v>
      </c>
      <c r="F3869" s="37">
        <v>215</v>
      </c>
      <c r="G3869" s="37">
        <v>4</v>
      </c>
      <c r="H3869" s="37">
        <v>215.323806762695</v>
      </c>
      <c r="I3869" s="37">
        <v>5.8793811798095703</v>
      </c>
      <c r="J3869" s="37">
        <v>49.502700805664098</v>
      </c>
      <c r="K3869" s="37">
        <v>5.1296339035034197</v>
      </c>
      <c r="L3869" s="37">
        <v>41.976448059082003</v>
      </c>
      <c r="M3869" s="37">
        <v>0.739829301834106</v>
      </c>
      <c r="N3869" s="37">
        <v>10.475495338439901</v>
      </c>
      <c r="O3869" s="37">
        <v>0</v>
      </c>
      <c r="P3869" s="37">
        <v>0</v>
      </c>
      <c r="Q3869" s="37">
        <v>5.1186762750148801E-2</v>
      </c>
      <c r="R3869" s="37">
        <v>25</v>
      </c>
      <c r="S3869" s="37">
        <v>0.72717142105102495</v>
      </c>
      <c r="T3869" s="37">
        <v>959.71771240234398</v>
      </c>
      <c r="U3869" s="46">
        <v>553.15350341796898</v>
      </c>
      <c r="V3869" s="13"/>
      <c r="W3869" s="13"/>
      <c r="X3869" s="13"/>
      <c r="Y3869" s="13"/>
      <c r="Z3869" s="13"/>
      <c r="AA3869" s="13"/>
    </row>
    <row r="3870" spans="1:27" ht="15.75" customHeight="1" x14ac:dyDescent="0.2">
      <c r="A3870" s="13"/>
      <c r="B3870" s="37" t="str">
        <f>"CRS25WT72M21928"</f>
        <v>CRS25WT72M21928</v>
      </c>
      <c r="C3870" s="38">
        <v>45938</v>
      </c>
      <c r="D3870" s="37" t="s">
        <v>1455</v>
      </c>
      <c r="E3870" s="37" t="s">
        <v>62</v>
      </c>
      <c r="F3870" s="37">
        <v>215</v>
      </c>
      <c r="G3870" s="37">
        <v>4</v>
      </c>
      <c r="H3870" s="37">
        <v>215.68446350097699</v>
      </c>
      <c r="I3870" s="37">
        <v>5.85825872421265</v>
      </c>
      <c r="J3870" s="37">
        <v>49.454322814941399</v>
      </c>
      <c r="K3870" s="37">
        <v>5.1421608924865696</v>
      </c>
      <c r="L3870" s="37">
        <v>41.944328308105497</v>
      </c>
      <c r="M3870" s="37">
        <v>0.744468033313751</v>
      </c>
      <c r="N3870" s="37">
        <v>10.4930410385132</v>
      </c>
      <c r="O3870" s="37">
        <v>0</v>
      </c>
      <c r="P3870" s="37">
        <v>0</v>
      </c>
      <c r="Q3870" s="37">
        <v>1.3015870004892301E-2</v>
      </c>
      <c r="R3870" s="37">
        <v>25</v>
      </c>
      <c r="S3870" s="37">
        <v>0.73608386516571001</v>
      </c>
      <c r="T3870" s="37">
        <v>958.490234375</v>
      </c>
      <c r="U3870" s="46">
        <v>580.68713378906295</v>
      </c>
      <c r="V3870" s="13"/>
      <c r="W3870" s="13"/>
      <c r="X3870" s="13"/>
      <c r="Y3870" s="13"/>
      <c r="Z3870" s="13"/>
      <c r="AA3870" s="13"/>
    </row>
    <row r="3871" spans="1:27" ht="15.75" customHeight="1" x14ac:dyDescent="0.2">
      <c r="A3871" s="13"/>
      <c r="B3871" s="37" t="str">
        <f>"CRS25WT72M21929"</f>
        <v>CRS25WT72M21929</v>
      </c>
      <c r="C3871" s="38">
        <v>45938</v>
      </c>
      <c r="D3871" s="37" t="s">
        <v>1456</v>
      </c>
      <c r="E3871" s="37" t="s">
        <v>62</v>
      </c>
      <c r="F3871" s="37">
        <v>216</v>
      </c>
      <c r="G3871" s="37">
        <v>4</v>
      </c>
      <c r="H3871" s="37">
        <v>216.65380859375</v>
      </c>
      <c r="I3871" s="37">
        <v>5.76468753814697</v>
      </c>
      <c r="J3871" s="37">
        <v>49.596607208252003</v>
      </c>
      <c r="K3871" s="37">
        <v>5.1515951156616202</v>
      </c>
      <c r="L3871" s="37">
        <v>42.055675506591797</v>
      </c>
      <c r="M3871" s="37">
        <v>0.75777208805084195</v>
      </c>
      <c r="N3871" s="37">
        <v>10.540200233459499</v>
      </c>
      <c r="O3871" s="37">
        <v>0</v>
      </c>
      <c r="P3871" s="37">
        <v>0</v>
      </c>
      <c r="Q3871" s="37">
        <v>4.5406743884086602E-2</v>
      </c>
      <c r="R3871" s="37">
        <v>25</v>
      </c>
      <c r="S3871" s="37">
        <v>0.70284998416900601</v>
      </c>
      <c r="T3871" s="37">
        <v>957.43981933593795</v>
      </c>
      <c r="U3871" s="46">
        <v>497.16549682617199</v>
      </c>
      <c r="V3871" s="13"/>
      <c r="W3871" s="13"/>
      <c r="X3871" s="13"/>
      <c r="Y3871" s="13"/>
      <c r="Z3871" s="13"/>
      <c r="AA3871" s="13"/>
    </row>
    <row r="3872" spans="1:27" ht="15.75" customHeight="1" x14ac:dyDescent="0.2">
      <c r="A3872" s="13"/>
      <c r="B3872" s="37" t="str">
        <f>"CRS25WT72M21930"</f>
        <v>CRS25WT72M21930</v>
      </c>
      <c r="C3872" s="38">
        <v>45938</v>
      </c>
      <c r="D3872" s="37" t="s">
        <v>1457</v>
      </c>
      <c r="E3872" s="37" t="s">
        <v>62</v>
      </c>
      <c r="F3872" s="37">
        <v>216</v>
      </c>
      <c r="G3872" s="37">
        <v>4</v>
      </c>
      <c r="H3872" s="37">
        <v>216.60632324218699</v>
      </c>
      <c r="I3872" s="37">
        <v>5.8061156272888201</v>
      </c>
      <c r="J3872" s="37">
        <v>49.569034576416001</v>
      </c>
      <c r="K3872" s="37">
        <v>5.1636118888854998</v>
      </c>
      <c r="L3872" s="37">
        <v>41.9486083984375</v>
      </c>
      <c r="M3872" s="37">
        <v>0.75261867046356201</v>
      </c>
      <c r="N3872" s="37">
        <v>10.537889480590801</v>
      </c>
      <c r="O3872" s="37">
        <v>0</v>
      </c>
      <c r="P3872" s="37">
        <v>0</v>
      </c>
      <c r="Q3872" s="37">
        <v>5.1030740141868598E-2</v>
      </c>
      <c r="R3872" s="37">
        <v>25</v>
      </c>
      <c r="S3872" s="37">
        <v>0.723743677139282</v>
      </c>
      <c r="T3872" s="37">
        <v>959.60559082031205</v>
      </c>
      <c r="U3872" s="46">
        <v>638.95928955078102</v>
      </c>
      <c r="V3872" s="13"/>
      <c r="W3872" s="13"/>
      <c r="X3872" s="13"/>
      <c r="Y3872" s="13"/>
      <c r="Z3872" s="13"/>
      <c r="AA3872" s="13"/>
    </row>
    <row r="3873" spans="1:27" ht="15.75" customHeight="1" x14ac:dyDescent="0.2">
      <c r="A3873" s="13"/>
      <c r="B3873" s="37" t="str">
        <f>"CRS25WT72M21932"</f>
        <v>CRS25WT72M21932</v>
      </c>
      <c r="C3873" s="38">
        <v>45938</v>
      </c>
      <c r="D3873" s="37" t="s">
        <v>1458</v>
      </c>
      <c r="E3873" s="37" t="s">
        <v>62</v>
      </c>
      <c r="F3873" s="37">
        <v>218</v>
      </c>
      <c r="G3873" s="37">
        <v>4</v>
      </c>
      <c r="H3873" s="37">
        <v>218.29260253906301</v>
      </c>
      <c r="I3873" s="37">
        <v>5.6900010108947798</v>
      </c>
      <c r="J3873" s="37">
        <v>49.797714233398402</v>
      </c>
      <c r="K3873" s="37">
        <v>5.1721081733703604</v>
      </c>
      <c r="L3873" s="37">
        <v>42.205734252929702</v>
      </c>
      <c r="M3873" s="37">
        <v>0.77040177583694502</v>
      </c>
      <c r="N3873" s="37">
        <v>10.619927406311</v>
      </c>
      <c r="O3873" s="37">
        <v>0</v>
      </c>
      <c r="P3873" s="37">
        <v>0</v>
      </c>
      <c r="Q3873" s="37">
        <v>8.0613858997821794E-2</v>
      </c>
      <c r="R3873" s="37">
        <v>25</v>
      </c>
      <c r="S3873" s="37">
        <v>0.73758846521377597</v>
      </c>
      <c r="T3873" s="37">
        <v>1013.57043457031</v>
      </c>
      <c r="U3873" s="46">
        <v>528.87274169921898</v>
      </c>
      <c r="V3873" s="13"/>
      <c r="W3873" s="13"/>
      <c r="X3873" s="13"/>
      <c r="Y3873" s="13"/>
      <c r="Z3873" s="13"/>
      <c r="AA3873" s="13"/>
    </row>
    <row r="3874" spans="1:27" ht="15.75" customHeight="1" x14ac:dyDescent="0.2">
      <c r="A3874" s="13"/>
      <c r="B3874" s="37" t="str">
        <f>"CRS25WT72M21934"</f>
        <v>CRS25WT72M21934</v>
      </c>
      <c r="C3874" s="38">
        <v>45938</v>
      </c>
      <c r="D3874" s="37" t="s">
        <v>566</v>
      </c>
      <c r="E3874" s="37" t="s">
        <v>62</v>
      </c>
      <c r="F3874" s="37">
        <v>219</v>
      </c>
      <c r="G3874" s="37">
        <v>4</v>
      </c>
      <c r="H3874" s="37">
        <v>219.69300842285199</v>
      </c>
      <c r="I3874" s="37">
        <v>5.7237377166748002</v>
      </c>
      <c r="J3874" s="37">
        <v>49.807521820068402</v>
      </c>
      <c r="K3874" s="37">
        <v>5.1966676712036097</v>
      </c>
      <c r="L3874" s="37">
        <v>42.275745391845703</v>
      </c>
      <c r="M3874" s="37">
        <v>0.77062231302261397</v>
      </c>
      <c r="N3874" s="37">
        <v>10.688056945800801</v>
      </c>
      <c r="O3874" s="37">
        <v>0</v>
      </c>
      <c r="P3874" s="37">
        <v>0</v>
      </c>
      <c r="Q3874" s="37">
        <v>5.2154593169689199E-2</v>
      </c>
      <c r="R3874" s="37">
        <v>25</v>
      </c>
      <c r="S3874" s="37">
        <v>0.72101300954818703</v>
      </c>
      <c r="T3874" s="37">
        <v>1007.41979980469</v>
      </c>
      <c r="U3874" s="46">
        <v>468.84228515625</v>
      </c>
      <c r="V3874" s="13"/>
      <c r="W3874" s="13"/>
      <c r="X3874" s="13"/>
      <c r="Y3874" s="13"/>
      <c r="Z3874" s="13"/>
      <c r="AA3874" s="13"/>
    </row>
    <row r="3875" spans="1:27" ht="15.75" customHeight="1" x14ac:dyDescent="0.2">
      <c r="A3875" s="13"/>
      <c r="B3875" s="37" t="str">
        <f>"CRS25WT72M21942"</f>
        <v>CRS25WT72M21942</v>
      </c>
      <c r="C3875" s="38">
        <v>45938</v>
      </c>
      <c r="D3875" s="37" t="s">
        <v>1459</v>
      </c>
      <c r="E3875" s="37" t="s">
        <v>62</v>
      </c>
      <c r="F3875" s="37">
        <v>220</v>
      </c>
      <c r="G3875" s="37">
        <v>4</v>
      </c>
      <c r="H3875" s="37">
        <v>220.57278442382801</v>
      </c>
      <c r="I3875" s="37">
        <v>5.7943601608276403</v>
      </c>
      <c r="J3875" s="37">
        <v>49.487697601318402</v>
      </c>
      <c r="K3875" s="37">
        <v>5.2395658493042001</v>
      </c>
      <c r="L3875" s="37">
        <v>42.097530364990199</v>
      </c>
      <c r="M3875" s="37">
        <v>0.76921755075454701</v>
      </c>
      <c r="N3875" s="37">
        <v>10.730857849121101</v>
      </c>
      <c r="O3875" s="37">
        <v>0</v>
      </c>
      <c r="P3875" s="37">
        <v>0</v>
      </c>
      <c r="Q3875" s="37">
        <v>6.0518506914377199E-2</v>
      </c>
      <c r="R3875" s="37">
        <v>25</v>
      </c>
      <c r="S3875" s="37">
        <v>0.70765346288680997</v>
      </c>
      <c r="T3875" s="37">
        <v>992.63946533203102</v>
      </c>
      <c r="U3875" s="46">
        <v>434.09228515625</v>
      </c>
      <c r="V3875" s="13"/>
      <c r="W3875" s="13"/>
      <c r="X3875" s="13"/>
      <c r="Y3875" s="13"/>
      <c r="Z3875" s="13"/>
      <c r="AA3875" s="13"/>
    </row>
    <row r="3876" spans="1:27" ht="15.75" customHeight="1" x14ac:dyDescent="0.2">
      <c r="A3876" s="13"/>
      <c r="B3876" s="37" t="str">
        <f>"CRS25WT72M21943"</f>
        <v>CRS25WT72M21943</v>
      </c>
      <c r="C3876" s="38">
        <v>45938</v>
      </c>
      <c r="D3876" s="37" t="s">
        <v>1460</v>
      </c>
      <c r="E3876" s="37" t="s">
        <v>62</v>
      </c>
      <c r="F3876" s="37">
        <v>216</v>
      </c>
      <c r="G3876" s="37">
        <v>4</v>
      </c>
      <c r="H3876" s="37">
        <v>216.73780822753901</v>
      </c>
      <c r="I3876" s="37">
        <v>5.5782265663146999</v>
      </c>
      <c r="J3876" s="37">
        <v>49.434856414794901</v>
      </c>
      <c r="K3876" s="37">
        <v>5.1541829109191903</v>
      </c>
      <c r="L3876" s="37">
        <v>42.050853729247997</v>
      </c>
      <c r="M3876" s="37">
        <v>0.78596872091293302</v>
      </c>
      <c r="N3876" s="37">
        <v>10.5442867279053</v>
      </c>
      <c r="O3876" s="37">
        <v>0</v>
      </c>
      <c r="P3876" s="37">
        <v>0</v>
      </c>
      <c r="Q3876" s="37">
        <v>2.1665435284376099E-2</v>
      </c>
      <c r="R3876" s="37">
        <v>25</v>
      </c>
      <c r="S3876" s="37">
        <v>0.69211888313293501</v>
      </c>
      <c r="T3876" s="37">
        <v>994.60339355468795</v>
      </c>
      <c r="U3876" s="46">
        <v>403.81332397460898</v>
      </c>
      <c r="V3876" s="13"/>
      <c r="W3876" s="13"/>
      <c r="X3876" s="13"/>
      <c r="Y3876" s="13"/>
      <c r="Z3876" s="13"/>
      <c r="AA3876" s="13"/>
    </row>
    <row r="3877" spans="1:27" ht="15.75" customHeight="1" x14ac:dyDescent="0.2">
      <c r="A3877" s="13"/>
      <c r="B3877" s="37" t="str">
        <f>"CRS25WT72M21944"</f>
        <v>CRS25WT72M21944</v>
      </c>
      <c r="C3877" s="38">
        <v>45938</v>
      </c>
      <c r="D3877" s="37" t="s">
        <v>1461</v>
      </c>
      <c r="E3877" s="37" t="s">
        <v>62</v>
      </c>
      <c r="F3877" s="37">
        <v>216</v>
      </c>
      <c r="G3877" s="37">
        <v>4</v>
      </c>
      <c r="H3877" s="37">
        <v>216.93965148925801</v>
      </c>
      <c r="I3877" s="37">
        <v>5.7510476112365696</v>
      </c>
      <c r="J3877" s="37">
        <v>49.515445709228501</v>
      </c>
      <c r="K3877" s="37">
        <v>5.1613268852233896</v>
      </c>
      <c r="L3877" s="37">
        <v>42.0317573547363</v>
      </c>
      <c r="M3877" s="37">
        <v>0.76181811094284102</v>
      </c>
      <c r="N3877" s="37">
        <v>10.554105758666999</v>
      </c>
      <c r="O3877" s="37">
        <v>0</v>
      </c>
      <c r="P3877" s="37">
        <v>0</v>
      </c>
      <c r="Q3877" s="37">
        <v>0.21051245927810699</v>
      </c>
      <c r="R3877" s="37">
        <v>25</v>
      </c>
      <c r="S3877" s="37">
        <v>0.72950667142867998</v>
      </c>
      <c r="T3877" s="37">
        <v>994.1962890625</v>
      </c>
      <c r="U3877" s="46">
        <v>395.21392822265602</v>
      </c>
      <c r="V3877" s="13"/>
      <c r="W3877" s="13"/>
      <c r="X3877" s="13"/>
      <c r="Y3877" s="13"/>
      <c r="Z3877" s="13"/>
      <c r="AA3877" s="13"/>
    </row>
    <row r="3878" spans="1:27" ht="15.75" customHeight="1" x14ac:dyDescent="0.2">
      <c r="A3878" s="13"/>
      <c r="B3878" s="37" t="str">
        <f>"CRS25WT72M21945"</f>
        <v>CRS25WT72M21945</v>
      </c>
      <c r="C3878" s="38">
        <v>45938</v>
      </c>
      <c r="D3878" s="37" t="s">
        <v>1462</v>
      </c>
      <c r="E3878" s="37" t="s">
        <v>62</v>
      </c>
      <c r="F3878" s="37">
        <v>216</v>
      </c>
      <c r="G3878" s="37">
        <v>4</v>
      </c>
      <c r="H3878" s="37">
        <v>216.99632263183599</v>
      </c>
      <c r="I3878" s="37">
        <v>5.5932602882385298</v>
      </c>
      <c r="J3878" s="37">
        <v>49.544357299804702</v>
      </c>
      <c r="K3878" s="37">
        <v>5.1499376296997097</v>
      </c>
      <c r="L3878" s="37">
        <v>42.135719299316399</v>
      </c>
      <c r="M3878" s="37">
        <v>0.78305655717849698</v>
      </c>
      <c r="N3878" s="37">
        <v>10.5568628311157</v>
      </c>
      <c r="O3878" s="37">
        <v>0</v>
      </c>
      <c r="P3878" s="37">
        <v>0</v>
      </c>
      <c r="Q3878" s="37">
        <v>5.2956342697143603E-2</v>
      </c>
      <c r="R3878" s="37">
        <v>25</v>
      </c>
      <c r="S3878" s="37">
        <v>0.72463881969451904</v>
      </c>
      <c r="T3878" s="37">
        <v>992.25402832031295</v>
      </c>
      <c r="U3878" s="46">
        <v>464.09613037109398</v>
      </c>
      <c r="V3878" s="13"/>
      <c r="W3878" s="13"/>
      <c r="X3878" s="13"/>
      <c r="Y3878" s="13"/>
      <c r="Z3878" s="13"/>
      <c r="AA3878" s="13"/>
    </row>
    <row r="3879" spans="1:27" ht="15.75" customHeight="1" x14ac:dyDescent="0.2">
      <c r="A3879" s="13"/>
      <c r="B3879" s="37" t="str">
        <f>"CRS25WT72M21946"</f>
        <v>CRS25WT72M21946</v>
      </c>
      <c r="C3879" s="38">
        <v>45938</v>
      </c>
      <c r="D3879" s="37" t="s">
        <v>1463</v>
      </c>
      <c r="E3879" s="37" t="s">
        <v>62</v>
      </c>
      <c r="F3879" s="37">
        <v>217</v>
      </c>
      <c r="G3879" s="37">
        <v>4</v>
      </c>
      <c r="H3879" s="37">
        <v>217.83697509765599</v>
      </c>
      <c r="I3879" s="37">
        <v>5.7568812370300302</v>
      </c>
      <c r="J3879" s="37">
        <v>49.623336791992202</v>
      </c>
      <c r="K3879" s="37">
        <v>5.1805834770202601</v>
      </c>
      <c r="L3879" s="37">
        <v>42.048732757568402</v>
      </c>
      <c r="M3879" s="37">
        <v>0.76253253221511796</v>
      </c>
      <c r="N3879" s="37">
        <v>10.597761154174799</v>
      </c>
      <c r="O3879" s="37">
        <v>0</v>
      </c>
      <c r="P3879" s="37">
        <v>0</v>
      </c>
      <c r="Q3879" s="37">
        <v>0.115079261362553</v>
      </c>
      <c r="R3879" s="37">
        <v>25</v>
      </c>
      <c r="S3879" s="37">
        <v>0.734200119972229</v>
      </c>
      <c r="T3879" s="37">
        <v>993.08850097656295</v>
      </c>
      <c r="U3879" s="46">
        <v>383.49029541015602</v>
      </c>
      <c r="V3879" s="13"/>
      <c r="W3879" s="13"/>
      <c r="X3879" s="13"/>
      <c r="Y3879" s="13"/>
      <c r="Z3879" s="13"/>
      <c r="AA3879" s="13"/>
    </row>
    <row r="3880" spans="1:27" ht="15.75" customHeight="1" x14ac:dyDescent="0.2">
      <c r="A3880" s="13"/>
      <c r="B3880" s="37" t="str">
        <f>"CRS25WT72M21947"</f>
        <v>CRS25WT72M21947</v>
      </c>
      <c r="C3880" s="38">
        <v>45938</v>
      </c>
      <c r="D3880" s="37" t="s">
        <v>1464</v>
      </c>
      <c r="E3880" s="37" t="s">
        <v>62</v>
      </c>
      <c r="F3880" s="37">
        <v>217</v>
      </c>
      <c r="G3880" s="37">
        <v>4</v>
      </c>
      <c r="H3880" s="37">
        <v>217.18713378906301</v>
      </c>
      <c r="I3880" s="37">
        <v>5.53597068786621</v>
      </c>
      <c r="J3880" s="37">
        <v>49.583412170410199</v>
      </c>
      <c r="K3880" s="37">
        <v>5.1368780136108398</v>
      </c>
      <c r="L3880" s="37">
        <v>42.279987335205099</v>
      </c>
      <c r="M3880" s="37">
        <v>0.791232109069824</v>
      </c>
      <c r="N3880" s="37">
        <v>10.5661458969116</v>
      </c>
      <c r="O3880" s="37">
        <v>0</v>
      </c>
      <c r="P3880" s="37">
        <v>0</v>
      </c>
      <c r="Q3880" s="37">
        <v>0.35999956727027899</v>
      </c>
      <c r="R3880" s="37">
        <v>25</v>
      </c>
      <c r="S3880" s="37">
        <v>0.68356168270111095</v>
      </c>
      <c r="T3880" s="37">
        <v>994.96588134765602</v>
      </c>
      <c r="U3880" s="46">
        <v>436.97396850585898</v>
      </c>
      <c r="V3880" s="13"/>
      <c r="W3880" s="13"/>
      <c r="X3880" s="13"/>
      <c r="Y3880" s="13"/>
      <c r="Z3880" s="13"/>
      <c r="AA3880" s="13"/>
    </row>
    <row r="3881" spans="1:27" ht="15.75" customHeight="1" x14ac:dyDescent="0.2">
      <c r="A3881" s="13"/>
      <c r="B3881" s="37" t="str">
        <f>"CRS25WT72M21948"</f>
        <v>CRS25WT72M21948</v>
      </c>
      <c r="C3881" s="38">
        <v>45938</v>
      </c>
      <c r="D3881" s="37" t="s">
        <v>1465</v>
      </c>
      <c r="E3881" s="37" t="s">
        <v>62</v>
      </c>
      <c r="F3881" s="37">
        <v>216</v>
      </c>
      <c r="G3881" s="37">
        <v>4</v>
      </c>
      <c r="H3881" s="37">
        <v>216.06040954589801</v>
      </c>
      <c r="I3881" s="37">
        <v>5.6501765251159703</v>
      </c>
      <c r="J3881" s="37">
        <v>49.198719024658203</v>
      </c>
      <c r="K3881" s="37">
        <v>5.1575913429260298</v>
      </c>
      <c r="L3881" s="37">
        <v>41.891731262207003</v>
      </c>
      <c r="M3881" s="37">
        <v>0.77724760770797696</v>
      </c>
      <c r="N3881" s="37">
        <v>10.5113306045532</v>
      </c>
      <c r="O3881" s="37">
        <v>0</v>
      </c>
      <c r="P3881" s="37">
        <v>0</v>
      </c>
      <c r="Q3881" s="37">
        <v>5.30158653855324E-2</v>
      </c>
      <c r="R3881" s="37">
        <v>25</v>
      </c>
      <c r="S3881" s="37">
        <v>0.71913671493530296</v>
      </c>
      <c r="T3881" s="37">
        <v>995.65753173828102</v>
      </c>
      <c r="U3881" s="46">
        <v>423.93490600585898</v>
      </c>
      <c r="V3881" s="13"/>
      <c r="W3881" s="13"/>
      <c r="X3881" s="13"/>
      <c r="Y3881" s="13"/>
      <c r="Z3881" s="13"/>
      <c r="AA3881" s="13"/>
    </row>
    <row r="3882" spans="1:27" ht="15.75" customHeight="1" x14ac:dyDescent="0.2">
      <c r="A3882" s="13"/>
      <c r="B3882" s="37" t="str">
        <f>"CRS25WT72M21949"</f>
        <v>CRS25WT72M21949</v>
      </c>
      <c r="C3882" s="38">
        <v>45938</v>
      </c>
      <c r="D3882" s="37" t="s">
        <v>1466</v>
      </c>
      <c r="E3882" s="37" t="s">
        <v>62</v>
      </c>
      <c r="F3882" s="37">
        <v>216</v>
      </c>
      <c r="G3882" s="37">
        <v>4</v>
      </c>
      <c r="H3882" s="37">
        <v>216.23777770996099</v>
      </c>
      <c r="I3882" s="37">
        <v>5.6318826675415004</v>
      </c>
      <c r="J3882" s="37">
        <v>49.232948303222699</v>
      </c>
      <c r="K3882" s="37">
        <v>5.16025686264038</v>
      </c>
      <c r="L3882" s="37">
        <v>41.904460906982401</v>
      </c>
      <c r="M3882" s="37">
        <v>0.77986985445022605</v>
      </c>
      <c r="N3882" s="37">
        <v>10.519960403442401</v>
      </c>
      <c r="O3882" s="37">
        <v>0</v>
      </c>
      <c r="P3882" s="37">
        <v>0</v>
      </c>
      <c r="Q3882" s="37">
        <v>0.143320962786675</v>
      </c>
      <c r="R3882" s="37">
        <v>25</v>
      </c>
      <c r="S3882" s="37">
        <v>0.690216064453125</v>
      </c>
      <c r="T3882" s="37">
        <v>992.76995849609398</v>
      </c>
      <c r="U3882" s="46">
        <v>425.01602172851602</v>
      </c>
      <c r="V3882" s="13"/>
      <c r="W3882" s="13"/>
      <c r="X3882" s="13"/>
      <c r="Y3882" s="13"/>
      <c r="Z3882" s="13"/>
      <c r="AA3882" s="13"/>
    </row>
    <row r="3883" spans="1:27" ht="15.75" customHeight="1" x14ac:dyDescent="0.2">
      <c r="A3883" s="13"/>
      <c r="B3883" s="37" t="str">
        <f>"CRS25WT72M21950"</f>
        <v>CRS25WT72M21950</v>
      </c>
      <c r="C3883" s="38">
        <v>45938</v>
      </c>
      <c r="D3883" s="37" t="s">
        <v>591</v>
      </c>
      <c r="E3883" s="37" t="s">
        <v>62</v>
      </c>
      <c r="F3883" s="37">
        <v>217</v>
      </c>
      <c r="G3883" s="37">
        <v>4</v>
      </c>
      <c r="H3883" s="37">
        <v>217.52819824218801</v>
      </c>
      <c r="I3883" s="37">
        <v>5.7348966598510698</v>
      </c>
      <c r="J3883" s="37">
        <v>49.4448852539063</v>
      </c>
      <c r="K3883" s="37">
        <v>5.1826543807983398</v>
      </c>
      <c r="L3883" s="37">
        <v>41.9723510742188</v>
      </c>
      <c r="M3883" s="37">
        <v>0.76712936162948597</v>
      </c>
      <c r="N3883" s="37">
        <v>10.5827388763428</v>
      </c>
      <c r="O3883" s="37">
        <v>0</v>
      </c>
      <c r="P3883" s="37">
        <v>0</v>
      </c>
      <c r="Q3883" s="37">
        <v>0.13224221765995001</v>
      </c>
      <c r="R3883" s="37">
        <v>25</v>
      </c>
      <c r="S3883" s="37">
        <v>0.70968055725097701</v>
      </c>
      <c r="T3883" s="37">
        <v>992.12683105468795</v>
      </c>
      <c r="U3883" s="46">
        <v>411.64163208007801</v>
      </c>
      <c r="V3883" s="13"/>
      <c r="W3883" s="13"/>
      <c r="X3883" s="13"/>
      <c r="Y3883" s="13"/>
      <c r="Z3883" s="13"/>
      <c r="AA3883" s="13"/>
    </row>
    <row r="3884" spans="1:27" ht="15.75" customHeight="1" x14ac:dyDescent="0.2">
      <c r="A3884" s="13"/>
      <c r="B3884" s="37" t="str">
        <f>"CRS25WT72M21951"</f>
        <v>CRS25WT72M21951</v>
      </c>
      <c r="C3884" s="38">
        <v>45938</v>
      </c>
      <c r="D3884" s="37" t="s">
        <v>1467</v>
      </c>
      <c r="E3884" s="37" t="s">
        <v>62</v>
      </c>
      <c r="F3884" s="37">
        <v>216</v>
      </c>
      <c r="G3884" s="37">
        <v>4</v>
      </c>
      <c r="H3884" s="37">
        <v>216.46055603027301</v>
      </c>
      <c r="I3884" s="37">
        <v>5.8990454673767099</v>
      </c>
      <c r="J3884" s="37">
        <v>49.260635375976598</v>
      </c>
      <c r="K3884" s="37">
        <v>5.1574783325195304</v>
      </c>
      <c r="L3884" s="37">
        <v>41.970230102539098</v>
      </c>
      <c r="M3884" s="37">
        <v>0.74489837884902999</v>
      </c>
      <c r="N3884" s="37">
        <v>10.530797958374</v>
      </c>
      <c r="O3884" s="37">
        <v>0</v>
      </c>
      <c r="P3884" s="37">
        <v>0</v>
      </c>
      <c r="Q3884" s="37">
        <v>1.41269825398922E-2</v>
      </c>
      <c r="R3884" s="37">
        <v>25</v>
      </c>
      <c r="S3884" s="37">
        <v>0.69426459074020397</v>
      </c>
      <c r="T3884" s="37">
        <v>994.90789794921898</v>
      </c>
      <c r="U3884" s="46">
        <v>455.89758300781301</v>
      </c>
      <c r="V3884" s="13"/>
      <c r="W3884" s="13"/>
      <c r="X3884" s="13"/>
      <c r="Y3884" s="13"/>
      <c r="Z3884" s="13"/>
      <c r="AA3884" s="13"/>
    </row>
    <row r="3885" spans="1:27" ht="15.75" customHeight="1" x14ac:dyDescent="0.2">
      <c r="A3885" s="13"/>
      <c r="B3885" s="37" t="str">
        <f>"CRS25WT72M21953"</f>
        <v>CRS25WT72M21953</v>
      </c>
      <c r="C3885" s="38">
        <v>45938</v>
      </c>
      <c r="D3885" s="37" t="s">
        <v>1468</v>
      </c>
      <c r="E3885" s="37" t="s">
        <v>62</v>
      </c>
      <c r="F3885" s="37">
        <v>217</v>
      </c>
      <c r="G3885" s="37">
        <v>4</v>
      </c>
      <c r="H3885" s="37">
        <v>217.80636596679699</v>
      </c>
      <c r="I3885" s="37">
        <v>5.7573089599609402</v>
      </c>
      <c r="J3885" s="37">
        <v>49.292671203613303</v>
      </c>
      <c r="K3885" s="37">
        <v>5.1990056037902797</v>
      </c>
      <c r="L3885" s="37">
        <v>41.893852233886697</v>
      </c>
      <c r="M3885" s="37">
        <v>0.76748287677764904</v>
      </c>
      <c r="N3885" s="37">
        <v>10.596271514892599</v>
      </c>
      <c r="O3885" s="37">
        <v>0</v>
      </c>
      <c r="P3885" s="37">
        <v>0</v>
      </c>
      <c r="Q3885" s="37">
        <v>5.6507676839828498E-2</v>
      </c>
      <c r="R3885" s="37">
        <v>25</v>
      </c>
      <c r="S3885" s="37">
        <v>0.676172435283661</v>
      </c>
      <c r="T3885" s="37">
        <v>992.476806640625</v>
      </c>
      <c r="U3885" s="46">
        <v>388.46792602539102</v>
      </c>
      <c r="V3885" s="13"/>
      <c r="W3885" s="13"/>
      <c r="X3885" s="13"/>
      <c r="Y3885" s="13"/>
      <c r="Z3885" s="13"/>
      <c r="AA3885" s="13"/>
    </row>
    <row r="3886" spans="1:27" ht="15.75" customHeight="1" x14ac:dyDescent="0.2">
      <c r="A3886" s="13"/>
      <c r="B3886" s="37" t="str">
        <f>"CRS25WT72M21964"</f>
        <v>CRS25WT72M21964</v>
      </c>
      <c r="C3886" s="38">
        <v>45943</v>
      </c>
      <c r="D3886" s="37" t="s">
        <v>1469</v>
      </c>
      <c r="E3886" s="37" t="s">
        <v>62</v>
      </c>
      <c r="F3886" s="37">
        <v>218</v>
      </c>
      <c r="G3886" s="37">
        <v>4</v>
      </c>
      <c r="H3886" s="37">
        <v>218.60948181152301</v>
      </c>
      <c r="I3886" s="37">
        <v>5.8163189888000497</v>
      </c>
      <c r="J3886" s="37">
        <v>49.6949272155762</v>
      </c>
      <c r="K3886" s="37">
        <v>5.1515731811523402</v>
      </c>
      <c r="L3886" s="37">
        <v>42.435478210449197</v>
      </c>
      <c r="M3886" s="37">
        <v>0.756325483322144</v>
      </c>
      <c r="N3886" s="37">
        <v>10.6353435516357</v>
      </c>
      <c r="O3886" s="37">
        <v>0</v>
      </c>
      <c r="P3886" s="37">
        <v>0</v>
      </c>
      <c r="Q3886" s="37">
        <v>1.4126751571893701E-2</v>
      </c>
      <c r="R3886" s="37">
        <v>25</v>
      </c>
      <c r="S3886" s="37">
        <v>0.68322354555130005</v>
      </c>
      <c r="T3886" s="37">
        <v>999.78179931640602</v>
      </c>
      <c r="U3886" s="46">
        <v>474.83587646484398</v>
      </c>
      <c r="V3886" s="13"/>
      <c r="W3886" s="13"/>
      <c r="X3886" s="13"/>
      <c r="Y3886" s="13"/>
      <c r="Z3886" s="13"/>
      <c r="AA3886" s="13"/>
    </row>
    <row r="3887" spans="1:27" ht="15.75" customHeight="1" x14ac:dyDescent="0.2">
      <c r="A3887" s="13"/>
      <c r="B3887" s="37" t="str">
        <f>"CRS25WT72M21965"</f>
        <v>CRS25WT72M21965</v>
      </c>
      <c r="C3887" s="38">
        <v>45943</v>
      </c>
      <c r="D3887" s="37" t="s">
        <v>1470</v>
      </c>
      <c r="E3887" s="37" t="s">
        <v>62</v>
      </c>
      <c r="F3887" s="37">
        <v>215</v>
      </c>
      <c r="G3887" s="37">
        <v>4</v>
      </c>
      <c r="H3887" s="37">
        <v>215.96318054199199</v>
      </c>
      <c r="I3887" s="37">
        <v>5.7510533332824698</v>
      </c>
      <c r="J3887" s="37">
        <v>49.746551513671903</v>
      </c>
      <c r="K3887" s="37">
        <v>5.1104393005371103</v>
      </c>
      <c r="L3887" s="37">
        <v>42.259220123291001</v>
      </c>
      <c r="M3887" s="37">
        <v>0.75486510992050204</v>
      </c>
      <c r="N3887" s="37">
        <v>10.5066003799438</v>
      </c>
      <c r="O3887" s="37">
        <v>0</v>
      </c>
      <c r="P3887" s="37">
        <v>0</v>
      </c>
      <c r="Q3887" s="37">
        <v>1.7619144171476399E-2</v>
      </c>
      <c r="R3887" s="37">
        <v>25</v>
      </c>
      <c r="S3887" s="37">
        <v>0.707599997520447</v>
      </c>
      <c r="T3887" s="37">
        <v>996.72735595703102</v>
      </c>
      <c r="U3887" s="46">
        <v>493.99545288085898</v>
      </c>
      <c r="V3887" s="13"/>
      <c r="W3887" s="13"/>
      <c r="X3887" s="13"/>
      <c r="Y3887" s="13"/>
      <c r="Z3887" s="13"/>
      <c r="AA3887" s="13"/>
    </row>
    <row r="3888" spans="1:27" ht="15.75" customHeight="1" x14ac:dyDescent="0.2">
      <c r="A3888" s="13"/>
      <c r="B3888" s="37" t="str">
        <f>"CRS25WT72M21966"</f>
        <v>CRS25WT72M21966</v>
      </c>
      <c r="C3888" s="38">
        <v>45943</v>
      </c>
      <c r="D3888" s="37" t="s">
        <v>1129</v>
      </c>
      <c r="E3888" s="37" t="s">
        <v>62</v>
      </c>
      <c r="F3888" s="37">
        <v>217</v>
      </c>
      <c r="G3888" s="37">
        <v>4</v>
      </c>
      <c r="H3888" s="37">
        <v>217.11729431152301</v>
      </c>
      <c r="I3888" s="37">
        <v>5.5537881851196298</v>
      </c>
      <c r="J3888" s="37">
        <v>49.759883880615199</v>
      </c>
      <c r="K3888" s="37">
        <v>5.1261572837829599</v>
      </c>
      <c r="L3888" s="37">
        <v>42.354782104492202</v>
      </c>
      <c r="M3888" s="37">
        <v>0.78564393520355202</v>
      </c>
      <c r="N3888" s="37">
        <v>10.5627489089966</v>
      </c>
      <c r="O3888" s="37">
        <v>0</v>
      </c>
      <c r="P3888" s="37">
        <v>0</v>
      </c>
      <c r="Q3888" s="37">
        <v>1.5083085745573E-2</v>
      </c>
      <c r="R3888" s="37">
        <v>25</v>
      </c>
      <c r="S3888" s="37">
        <v>0.70975816249847401</v>
      </c>
      <c r="T3888" s="37">
        <v>997.08062744140602</v>
      </c>
      <c r="U3888" s="46">
        <v>557.98095703125</v>
      </c>
      <c r="V3888" s="13"/>
      <c r="W3888" s="13"/>
      <c r="X3888" s="13"/>
      <c r="Y3888" s="13"/>
      <c r="Z3888" s="13"/>
      <c r="AA3888" s="13"/>
    </row>
    <row r="3889" spans="1:27" ht="15.75" customHeight="1" x14ac:dyDescent="0.2">
      <c r="A3889" s="13"/>
      <c r="B3889" s="37" t="str">
        <f>"CRS25WT72M21967"</f>
        <v>CRS25WT72M21967</v>
      </c>
      <c r="C3889" s="38">
        <v>45943</v>
      </c>
      <c r="D3889" s="37" t="s">
        <v>1471</v>
      </c>
      <c r="E3889" s="37" t="s">
        <v>62</v>
      </c>
      <c r="F3889" s="37">
        <v>218</v>
      </c>
      <c r="G3889" s="37">
        <v>4</v>
      </c>
      <c r="H3889" s="37">
        <v>218.59710693359401</v>
      </c>
      <c r="I3889" s="37">
        <v>5.6349611282348597</v>
      </c>
      <c r="J3889" s="37">
        <v>49.758388519287102</v>
      </c>
      <c r="K3889" s="37">
        <v>5.1704287528991699</v>
      </c>
      <c r="L3889" s="37">
        <v>42.278335571289098</v>
      </c>
      <c r="M3889" s="37">
        <v>0.77962756156921398</v>
      </c>
      <c r="N3889" s="37">
        <v>10.6347408294678</v>
      </c>
      <c r="O3889" s="37">
        <v>0</v>
      </c>
      <c r="P3889" s="37">
        <v>0</v>
      </c>
      <c r="Q3889" s="37">
        <v>1.38092180714011E-2</v>
      </c>
      <c r="R3889" s="37">
        <v>25</v>
      </c>
      <c r="S3889" s="37">
        <v>0.71083706617355302</v>
      </c>
      <c r="T3889" s="37">
        <v>997.94958496093795</v>
      </c>
      <c r="U3889" s="46">
        <v>574.659423828125</v>
      </c>
      <c r="V3889" s="13"/>
      <c r="W3889" s="13"/>
      <c r="X3889" s="13"/>
      <c r="Y3889" s="13"/>
      <c r="Z3889" s="13"/>
      <c r="AA3889" s="13"/>
    </row>
    <row r="3890" spans="1:27" ht="15.75" customHeight="1" x14ac:dyDescent="0.2">
      <c r="A3890" s="13"/>
      <c r="B3890" s="37" t="str">
        <f>"CRS25WT72M22056"</f>
        <v>CRS25WT72M22056</v>
      </c>
      <c r="C3890" s="38">
        <v>45943</v>
      </c>
      <c r="D3890" s="37" t="s">
        <v>1472</v>
      </c>
      <c r="E3890" s="37" t="s">
        <v>62</v>
      </c>
      <c r="F3890" s="37">
        <v>217</v>
      </c>
      <c r="G3890" s="37">
        <v>4</v>
      </c>
      <c r="H3890" s="37">
        <v>217.65045166015599</v>
      </c>
      <c r="I3890" s="37">
        <v>5.6854548454284703</v>
      </c>
      <c r="J3890" s="37">
        <v>49.717971801757798</v>
      </c>
      <c r="K3890" s="37">
        <v>5.13616991043091</v>
      </c>
      <c r="L3890" s="37">
        <v>42.376018524169901</v>
      </c>
      <c r="M3890" s="37">
        <v>0.76998269557952903</v>
      </c>
      <c r="N3890" s="37">
        <v>10.588686943054199</v>
      </c>
      <c r="O3890" s="37">
        <v>0</v>
      </c>
      <c r="P3890" s="37">
        <v>0</v>
      </c>
      <c r="Q3890" s="37">
        <v>1.5081845223903699E-2</v>
      </c>
      <c r="R3890" s="37">
        <v>25</v>
      </c>
      <c r="S3890" s="37">
        <v>0.69928890466690097</v>
      </c>
      <c r="T3890" s="37">
        <v>998.97528076171898</v>
      </c>
      <c r="U3890" s="46">
        <v>517.46649169921898</v>
      </c>
      <c r="V3890" s="13"/>
      <c r="W3890" s="13"/>
      <c r="X3890" s="13"/>
      <c r="Y3890" s="13"/>
      <c r="Z3890" s="13"/>
      <c r="AA3890" s="13"/>
    </row>
    <row r="3891" spans="1:27" ht="15.75" customHeight="1" x14ac:dyDescent="0.2">
      <c r="A3891" s="13"/>
      <c r="B3891" s="37" t="str">
        <f>"CRS25WT72M22059"</f>
        <v>CRS25WT72M22059</v>
      </c>
      <c r="C3891" s="38">
        <v>45943</v>
      </c>
      <c r="D3891" s="37" t="s">
        <v>1473</v>
      </c>
      <c r="E3891" s="37" t="s">
        <v>62</v>
      </c>
      <c r="F3891" s="37">
        <v>214</v>
      </c>
      <c r="G3891" s="37">
        <v>4</v>
      </c>
      <c r="H3891" s="37">
        <v>214.48466491699199</v>
      </c>
      <c r="I3891" s="37">
        <v>5.5503945350646999</v>
      </c>
      <c r="J3891" s="37">
        <v>49.678321838378899</v>
      </c>
      <c r="K3891" s="37">
        <v>5.0741777420043901</v>
      </c>
      <c r="L3891" s="37">
        <v>42.269840240478501</v>
      </c>
      <c r="M3891" s="37">
        <v>0.77786725759506203</v>
      </c>
      <c r="N3891" s="37">
        <v>10.4346714019775</v>
      </c>
      <c r="O3891" s="37">
        <v>0</v>
      </c>
      <c r="P3891" s="37">
        <v>0</v>
      </c>
      <c r="Q3891" s="37">
        <v>1.19046065956354E-2</v>
      </c>
      <c r="R3891" s="37">
        <v>25</v>
      </c>
      <c r="S3891" s="37">
        <v>0.71254068613052401</v>
      </c>
      <c r="T3891" s="37">
        <v>996.750732421875</v>
      </c>
      <c r="U3891" s="46">
        <v>516.444091796875</v>
      </c>
      <c r="V3891" s="13"/>
      <c r="W3891" s="13"/>
      <c r="X3891" s="13"/>
      <c r="Y3891" s="13"/>
      <c r="Z3891" s="13"/>
      <c r="AA3891" s="13"/>
    </row>
    <row r="3892" spans="1:27" ht="15.75" customHeight="1" x14ac:dyDescent="0.2">
      <c r="A3892" s="13"/>
      <c r="B3892" s="37" t="str">
        <f>"CRS25WT72M22060"</f>
        <v>CRS25WT72M22060</v>
      </c>
      <c r="C3892" s="38">
        <v>45943</v>
      </c>
      <c r="D3892" s="37" t="s">
        <v>1474</v>
      </c>
      <c r="E3892" s="37" t="s">
        <v>62</v>
      </c>
      <c r="F3892" s="37">
        <v>216</v>
      </c>
      <c r="G3892" s="37">
        <v>4</v>
      </c>
      <c r="H3892" s="37">
        <v>216.25485229492199</v>
      </c>
      <c r="I3892" s="37">
        <v>5.5630860328674299</v>
      </c>
      <c r="J3892" s="37">
        <v>49.789054870605497</v>
      </c>
      <c r="K3892" s="37">
        <v>5.1042599678039604</v>
      </c>
      <c r="L3892" s="37">
        <v>42.367523193359403</v>
      </c>
      <c r="M3892" s="37">
        <v>0.78075754642486594</v>
      </c>
      <c r="N3892" s="37">
        <v>10.520791053771999</v>
      </c>
      <c r="O3892" s="37">
        <v>0</v>
      </c>
      <c r="P3892" s="37">
        <v>0</v>
      </c>
      <c r="Q3892" s="37">
        <v>1.2619037181138999E-2</v>
      </c>
      <c r="R3892" s="37">
        <v>25</v>
      </c>
      <c r="S3892" s="37">
        <v>0.73158305883407604</v>
      </c>
      <c r="T3892" s="37">
        <v>995.08233642578102</v>
      </c>
      <c r="U3892" s="46">
        <v>514.57995605468795</v>
      </c>
      <c r="V3892" s="13"/>
      <c r="W3892" s="13"/>
      <c r="X3892" s="13"/>
      <c r="Y3892" s="13"/>
      <c r="Z3892" s="13"/>
      <c r="AA3892" s="13"/>
    </row>
    <row r="3893" spans="1:27" ht="15.75" customHeight="1" x14ac:dyDescent="0.2">
      <c r="A3893" s="13"/>
      <c r="B3893" s="37" t="str">
        <f>"CRS25WT72M22062"</f>
        <v>CRS25WT72M22062</v>
      </c>
      <c r="C3893" s="38">
        <v>45943</v>
      </c>
      <c r="D3893" s="37" t="s">
        <v>1475</v>
      </c>
      <c r="E3893" s="37" t="s">
        <v>62</v>
      </c>
      <c r="F3893" s="37">
        <v>214</v>
      </c>
      <c r="G3893" s="37">
        <v>4</v>
      </c>
      <c r="H3893" s="37">
        <v>214.34255981445301</v>
      </c>
      <c r="I3893" s="37">
        <v>5.5407943725585902</v>
      </c>
      <c r="J3893" s="37">
        <v>49.728588104247997</v>
      </c>
      <c r="K3893" s="37">
        <v>5.0525398254394496</v>
      </c>
      <c r="L3893" s="37">
        <v>42.422737121582003</v>
      </c>
      <c r="M3893" s="37">
        <v>0.77791160345077504</v>
      </c>
      <c r="N3893" s="37">
        <v>10.427757263183601</v>
      </c>
      <c r="O3893" s="37">
        <v>0</v>
      </c>
      <c r="P3893" s="37">
        <v>0</v>
      </c>
      <c r="Q3893" s="37">
        <v>1.06547614559531E-2</v>
      </c>
      <c r="R3893" s="37">
        <v>25</v>
      </c>
      <c r="S3893" s="37">
        <v>0.70351266860961903</v>
      </c>
      <c r="T3893" s="37">
        <v>998.21484375</v>
      </c>
      <c r="U3893" s="46">
        <v>523.133056640625</v>
      </c>
      <c r="V3893" s="13"/>
      <c r="W3893" s="13"/>
      <c r="X3893" s="13"/>
      <c r="Y3893" s="13"/>
      <c r="Z3893" s="13"/>
      <c r="AA3893" s="13"/>
    </row>
    <row r="3894" spans="1:27" ht="15.75" customHeight="1" x14ac:dyDescent="0.2">
      <c r="A3894" s="13"/>
      <c r="B3894" s="37" t="str">
        <f>"CRS25WT72M22063"</f>
        <v>CRS25WT72M22063</v>
      </c>
      <c r="C3894" s="38">
        <v>45943</v>
      </c>
      <c r="D3894" s="37" t="s">
        <v>1476</v>
      </c>
      <c r="E3894" s="37" t="s">
        <v>62</v>
      </c>
      <c r="F3894" s="37">
        <v>214</v>
      </c>
      <c r="G3894" s="37">
        <v>4</v>
      </c>
      <c r="H3894" s="37">
        <v>214.85908508300801</v>
      </c>
      <c r="I3894" s="37">
        <v>5.45410203933716</v>
      </c>
      <c r="J3894" s="37">
        <v>49.734058380127003</v>
      </c>
      <c r="K3894" s="37">
        <v>5.0748767852783203</v>
      </c>
      <c r="L3894" s="37">
        <v>42.337791442871101</v>
      </c>
      <c r="M3894" s="37">
        <v>0.79209369421005205</v>
      </c>
      <c r="N3894" s="37">
        <v>10.4528865814209</v>
      </c>
      <c r="O3894" s="37">
        <v>0</v>
      </c>
      <c r="P3894" s="37">
        <v>0</v>
      </c>
      <c r="Q3894" s="37">
        <v>1.19046065956354E-2</v>
      </c>
      <c r="R3894" s="37">
        <v>25</v>
      </c>
      <c r="S3894" s="37">
        <v>0.70573335886001598</v>
      </c>
      <c r="T3894" s="37">
        <v>996.04974365234398</v>
      </c>
      <c r="U3894" s="46">
        <v>547.04571533203102</v>
      </c>
      <c r="V3894" s="13"/>
      <c r="W3894" s="13"/>
      <c r="X3894" s="13"/>
      <c r="Y3894" s="13"/>
      <c r="Z3894" s="13"/>
      <c r="AA3894" s="13"/>
    </row>
    <row r="3895" spans="1:27" ht="15.75" customHeight="1" x14ac:dyDescent="0.2">
      <c r="A3895" s="13"/>
      <c r="B3895" s="37" t="str">
        <f>"CRS25WT72M22064"</f>
        <v>CRS25WT72M22064</v>
      </c>
      <c r="C3895" s="38">
        <v>45943</v>
      </c>
      <c r="D3895" s="37" t="s">
        <v>1477</v>
      </c>
      <c r="E3895" s="37" t="s">
        <v>62</v>
      </c>
      <c r="F3895" s="37">
        <v>217</v>
      </c>
      <c r="G3895" s="37">
        <v>4</v>
      </c>
      <c r="H3895" s="37">
        <v>217.64004516601599</v>
      </c>
      <c r="I3895" s="37">
        <v>5.6639332771301296</v>
      </c>
      <c r="J3895" s="37">
        <v>49.764045715332003</v>
      </c>
      <c r="K3895" s="37">
        <v>5.13592481613159</v>
      </c>
      <c r="L3895" s="37">
        <v>42.376018524169901</v>
      </c>
      <c r="M3895" s="37">
        <v>0.77215588092803999</v>
      </c>
      <c r="N3895" s="37">
        <v>10.5881805419922</v>
      </c>
      <c r="O3895" s="37">
        <v>0</v>
      </c>
      <c r="P3895" s="37">
        <v>0</v>
      </c>
      <c r="Q3895" s="37">
        <v>1.06349252164364E-2</v>
      </c>
      <c r="R3895" s="37">
        <v>25</v>
      </c>
      <c r="S3895" s="37">
        <v>0.70029896497726396</v>
      </c>
      <c r="T3895" s="37">
        <v>997.66607666015602</v>
      </c>
      <c r="U3895" s="46">
        <v>519.16491699218795</v>
      </c>
      <c r="V3895" s="13"/>
      <c r="W3895" s="13"/>
      <c r="X3895" s="13"/>
      <c r="Y3895" s="13"/>
      <c r="Z3895" s="13"/>
      <c r="AA3895" s="13"/>
    </row>
    <row r="3896" spans="1:27" ht="15.75" customHeight="1" x14ac:dyDescent="0.2">
      <c r="A3896" s="13"/>
      <c r="B3896" s="37" t="str">
        <f>"CRS25WT72M22065"</f>
        <v>CRS25WT72M22065</v>
      </c>
      <c r="C3896" s="38">
        <v>45943</v>
      </c>
      <c r="D3896" s="37" t="s">
        <v>1478</v>
      </c>
      <c r="E3896" s="37" t="s">
        <v>62</v>
      </c>
      <c r="F3896" s="37">
        <v>214</v>
      </c>
      <c r="G3896" s="37">
        <v>4</v>
      </c>
      <c r="H3896" s="37">
        <v>214.140869140625</v>
      </c>
      <c r="I3896" s="37">
        <v>5.6034474372863796</v>
      </c>
      <c r="J3896" s="37">
        <v>49.742565155029297</v>
      </c>
      <c r="K3896" s="37">
        <v>5.0470275878906303</v>
      </c>
      <c r="L3896" s="37">
        <v>42.429107666015597</v>
      </c>
      <c r="M3896" s="37">
        <v>0.76827389001846302</v>
      </c>
      <c r="N3896" s="37">
        <v>10.417945861816399</v>
      </c>
      <c r="O3896" s="37">
        <v>0</v>
      </c>
      <c r="P3896" s="37">
        <v>0</v>
      </c>
      <c r="Q3896" s="37">
        <v>1.0476189665496301E-2</v>
      </c>
      <c r="R3896" s="37">
        <v>25</v>
      </c>
      <c r="S3896" s="37">
        <v>0.71658337116241499</v>
      </c>
      <c r="T3896" s="37">
        <v>996.70953369140602</v>
      </c>
      <c r="U3896" s="46">
        <v>534.43353271484398</v>
      </c>
      <c r="V3896" s="13"/>
      <c r="W3896" s="13"/>
      <c r="X3896" s="13"/>
      <c r="Y3896" s="13"/>
      <c r="Z3896" s="13"/>
      <c r="AA3896" s="13"/>
    </row>
    <row r="3897" spans="1:27" ht="15.75" customHeight="1" x14ac:dyDescent="0.2">
      <c r="A3897" s="13"/>
      <c r="B3897" s="37" t="str">
        <f>"CRS25WT72M22066"</f>
        <v>CRS25WT72M22066</v>
      </c>
      <c r="C3897" s="38">
        <v>45943</v>
      </c>
      <c r="D3897" s="37" t="s">
        <v>1479</v>
      </c>
      <c r="E3897" s="37" t="s">
        <v>62</v>
      </c>
      <c r="F3897" s="37">
        <v>218</v>
      </c>
      <c r="G3897" s="37">
        <v>4</v>
      </c>
      <c r="H3897" s="37">
        <v>218.09329223632801</v>
      </c>
      <c r="I3897" s="37">
        <v>5.60687208175659</v>
      </c>
      <c r="J3897" s="37">
        <v>49.8104438781738</v>
      </c>
      <c r="K3897" s="37">
        <v>5.1370954513549796</v>
      </c>
      <c r="L3897" s="37">
        <v>42.454593658447301</v>
      </c>
      <c r="M3897" s="37">
        <v>0.78091049194335904</v>
      </c>
      <c r="N3897" s="37">
        <v>10.6102304458618</v>
      </c>
      <c r="O3897" s="37">
        <v>0</v>
      </c>
      <c r="P3897" s="37">
        <v>0</v>
      </c>
      <c r="Q3897" s="37">
        <v>2.1448452025651901E-2</v>
      </c>
      <c r="R3897" s="37">
        <v>25</v>
      </c>
      <c r="S3897" s="37">
        <v>0.71536469459533703</v>
      </c>
      <c r="T3897" s="37">
        <v>996.57666015625</v>
      </c>
      <c r="U3897" s="46">
        <v>581.185546875</v>
      </c>
      <c r="V3897" s="13"/>
      <c r="W3897" s="13"/>
      <c r="X3897" s="13"/>
      <c r="Y3897" s="13"/>
      <c r="Z3897" s="13"/>
      <c r="AA3897" s="13"/>
    </row>
    <row r="3898" spans="1:27" ht="15.75" customHeight="1" x14ac:dyDescent="0.2">
      <c r="A3898" s="13"/>
      <c r="B3898" s="37" t="str">
        <f>"CRS25WT72M22068"</f>
        <v>CRS25WT72M22068</v>
      </c>
      <c r="C3898" s="38">
        <v>45943</v>
      </c>
      <c r="D3898" s="37" t="s">
        <v>1480</v>
      </c>
      <c r="E3898" s="37" t="s">
        <v>62</v>
      </c>
      <c r="F3898" s="37">
        <v>219</v>
      </c>
      <c r="G3898" s="37">
        <v>4</v>
      </c>
      <c r="H3898" s="37">
        <v>219.02903747558599</v>
      </c>
      <c r="I3898" s="37">
        <v>5.7214732170104998</v>
      </c>
      <c r="J3898" s="37">
        <v>49.823471069335902</v>
      </c>
      <c r="K3898" s="37">
        <v>5.1581048965454102</v>
      </c>
      <c r="L3898" s="37">
        <v>42.463085174560497</v>
      </c>
      <c r="M3898" s="37">
        <v>0.76835131645202603</v>
      </c>
      <c r="N3898" s="37">
        <v>10.655755043029799</v>
      </c>
      <c r="O3898" s="37">
        <v>0</v>
      </c>
      <c r="P3898" s="37">
        <v>0</v>
      </c>
      <c r="Q3898" s="37">
        <v>1.0476151481270801E-2</v>
      </c>
      <c r="R3898" s="37">
        <v>25</v>
      </c>
      <c r="S3898" s="37">
        <v>0.70923072099685702</v>
      </c>
      <c r="T3898" s="37">
        <v>1000.33050537109</v>
      </c>
      <c r="U3898" s="46">
        <v>654.55902099609398</v>
      </c>
      <c r="V3898" s="13"/>
      <c r="W3898" s="13"/>
      <c r="X3898" s="13"/>
      <c r="Y3898" s="13"/>
      <c r="Z3898" s="13"/>
      <c r="AA3898" s="13"/>
    </row>
    <row r="3899" spans="1:27" ht="15.75" customHeight="1" x14ac:dyDescent="0.2">
      <c r="A3899" s="13"/>
      <c r="B3899" s="37" t="str">
        <f>"CRS25WT72M22070"</f>
        <v>CRS25WT72M22070</v>
      </c>
      <c r="C3899" s="38">
        <v>45943</v>
      </c>
      <c r="D3899" s="37" t="s">
        <v>1481</v>
      </c>
      <c r="E3899" s="37" t="s">
        <v>62</v>
      </c>
      <c r="F3899" s="37">
        <v>213</v>
      </c>
      <c r="G3899" s="37">
        <v>4</v>
      </c>
      <c r="H3899" s="37">
        <v>213.22937011718801</v>
      </c>
      <c r="I3899" s="37">
        <v>5.7078199386596697</v>
      </c>
      <c r="J3899" s="37">
        <v>49.702846527099602</v>
      </c>
      <c r="K3899" s="37">
        <v>5.0124988555908203</v>
      </c>
      <c r="L3899" s="37">
        <v>42.5395317077637</v>
      </c>
      <c r="M3899" s="37">
        <v>0.75161510705947898</v>
      </c>
      <c r="N3899" s="37">
        <v>10.3736009597778</v>
      </c>
      <c r="O3899" s="37">
        <v>0</v>
      </c>
      <c r="P3899" s="37">
        <v>0</v>
      </c>
      <c r="Q3899" s="37">
        <v>1.5081845223903699E-2</v>
      </c>
      <c r="R3899" s="37">
        <v>25</v>
      </c>
      <c r="S3899" s="37">
        <v>0.71424919366836503</v>
      </c>
      <c r="T3899" s="37">
        <v>996.34539794921898</v>
      </c>
      <c r="U3899" s="46">
        <v>417.15982055664102</v>
      </c>
      <c r="V3899" s="13"/>
      <c r="W3899" s="13"/>
      <c r="X3899" s="13"/>
      <c r="Y3899" s="13"/>
      <c r="Z3899" s="13"/>
      <c r="AA3899" s="13"/>
    </row>
    <row r="3900" spans="1:27" ht="15.75" customHeight="1" x14ac:dyDescent="0.2">
      <c r="A3900" s="13"/>
      <c r="B3900" s="37" t="str">
        <f>"CRS25WT72M22071"</f>
        <v>CRS25WT72M22071</v>
      </c>
      <c r="C3900" s="38">
        <v>45943</v>
      </c>
      <c r="D3900" s="37" t="s">
        <v>1482</v>
      </c>
      <c r="E3900" s="37" t="s">
        <v>62</v>
      </c>
      <c r="F3900" s="37">
        <v>218</v>
      </c>
      <c r="G3900" s="37">
        <v>4</v>
      </c>
      <c r="H3900" s="37">
        <v>218.50141906738301</v>
      </c>
      <c r="I3900" s="37">
        <v>5.6605286598205602</v>
      </c>
      <c r="J3900" s="37">
        <v>49.797706604003899</v>
      </c>
      <c r="K3900" s="37">
        <v>5.1425929069518999</v>
      </c>
      <c r="L3900" s="37">
        <v>42.488567352294901</v>
      </c>
      <c r="M3900" s="37">
        <v>0.77515387535095204</v>
      </c>
      <c r="N3900" s="37">
        <v>10.6300859451294</v>
      </c>
      <c r="O3900" s="37">
        <v>0</v>
      </c>
      <c r="P3900" s="37">
        <v>0</v>
      </c>
      <c r="Q3900" s="37">
        <v>1.0665922425687299E-2</v>
      </c>
      <c r="R3900" s="37">
        <v>25</v>
      </c>
      <c r="S3900" s="37">
        <v>0.70573908090591397</v>
      </c>
      <c r="T3900" s="37">
        <v>1000.42114257813</v>
      </c>
      <c r="U3900" s="46">
        <v>599.64276123046898</v>
      </c>
      <c r="V3900" s="13"/>
      <c r="W3900" s="13"/>
      <c r="X3900" s="13"/>
      <c r="Y3900" s="13"/>
      <c r="Z3900" s="13"/>
      <c r="AA3900" s="13"/>
    </row>
    <row r="3901" spans="1:27" ht="15.75" customHeight="1" x14ac:dyDescent="0.2">
      <c r="A3901" s="13"/>
      <c r="B3901" s="37" t="str">
        <f>"CRS25WT72M22072"</f>
        <v>CRS25WT72M22072</v>
      </c>
      <c r="C3901" s="38">
        <v>45943</v>
      </c>
      <c r="D3901" s="37" t="s">
        <v>1483</v>
      </c>
      <c r="E3901" s="37" t="s">
        <v>62</v>
      </c>
      <c r="F3901" s="37">
        <v>214</v>
      </c>
      <c r="G3901" s="37">
        <v>4</v>
      </c>
      <c r="H3901" s="37">
        <v>214.94854736328099</v>
      </c>
      <c r="I3901" s="37">
        <v>5.5524053573608398</v>
      </c>
      <c r="J3901" s="37">
        <v>49.752124786377003</v>
      </c>
      <c r="K3901" s="37">
        <v>5.0536694526672399</v>
      </c>
      <c r="L3901" s="37">
        <v>42.533164978027301</v>
      </c>
      <c r="M3901" s="37">
        <v>0.77811127901077304</v>
      </c>
      <c r="N3901" s="37">
        <v>10.457239151001</v>
      </c>
      <c r="O3901" s="37">
        <v>0</v>
      </c>
      <c r="P3901" s="37">
        <v>0</v>
      </c>
      <c r="Q3901" s="37">
        <v>1.7618428915739101E-2</v>
      </c>
      <c r="R3901" s="37">
        <v>25</v>
      </c>
      <c r="S3901" s="37">
        <v>0.69182747602462802</v>
      </c>
      <c r="T3901" s="37">
        <v>998.1220703125</v>
      </c>
      <c r="U3901" s="46">
        <v>544.34857177734398</v>
      </c>
      <c r="V3901" s="13"/>
      <c r="W3901" s="13"/>
      <c r="X3901" s="13"/>
      <c r="Y3901" s="13"/>
      <c r="Z3901" s="13"/>
      <c r="AA3901" s="13"/>
    </row>
    <row r="3902" spans="1:27" ht="15.75" customHeight="1" x14ac:dyDescent="0.2">
      <c r="A3902" s="13"/>
      <c r="B3902" s="37" t="str">
        <f>"CRS25WT72M22073"</f>
        <v>CRS25WT72M22073</v>
      </c>
      <c r="C3902" s="38">
        <v>45943</v>
      </c>
      <c r="D3902" s="37" t="s">
        <v>1484</v>
      </c>
      <c r="E3902" s="37" t="s">
        <v>62</v>
      </c>
      <c r="F3902" s="37">
        <v>216</v>
      </c>
      <c r="G3902" s="37">
        <v>4</v>
      </c>
      <c r="H3902" s="37">
        <v>216.62957763671901</v>
      </c>
      <c r="I3902" s="37">
        <v>5.6847453117370597</v>
      </c>
      <c r="J3902" s="37">
        <v>49.7294921875</v>
      </c>
      <c r="K3902" s="37">
        <v>5.1146426200866699</v>
      </c>
      <c r="L3902" s="37">
        <v>42.354782104492202</v>
      </c>
      <c r="M3902" s="37">
        <v>0.76628923416137695</v>
      </c>
      <c r="N3902" s="37">
        <v>10.5390214920044</v>
      </c>
      <c r="O3902" s="37">
        <v>0</v>
      </c>
      <c r="P3902" s="37">
        <v>0</v>
      </c>
      <c r="Q3902" s="37">
        <v>1.2619047425687299E-2</v>
      </c>
      <c r="R3902" s="37">
        <v>25</v>
      </c>
      <c r="S3902" s="37">
        <v>0.71234858036041304</v>
      </c>
      <c r="T3902" s="37">
        <v>997.67230224609398</v>
      </c>
      <c r="U3902" s="46">
        <v>515.33850097656295</v>
      </c>
      <c r="V3902" s="13"/>
      <c r="W3902" s="13"/>
      <c r="X3902" s="13"/>
      <c r="Y3902" s="13"/>
      <c r="Z3902" s="13"/>
      <c r="AA3902" s="13"/>
    </row>
    <row r="3903" spans="1:27" ht="15.75" customHeight="1" x14ac:dyDescent="0.2">
      <c r="A3903" s="13"/>
      <c r="B3903" s="37" t="str">
        <f>"CRS25WT72M22080"</f>
        <v>CRS25WT72M22080</v>
      </c>
      <c r="C3903" s="38">
        <v>45944</v>
      </c>
      <c r="D3903" s="37" t="s">
        <v>1485</v>
      </c>
      <c r="E3903" s="37" t="s">
        <v>62</v>
      </c>
      <c r="F3903" s="37">
        <v>199</v>
      </c>
      <c r="G3903" s="37">
        <v>4</v>
      </c>
      <c r="H3903" s="37">
        <v>199.77496337890599</v>
      </c>
      <c r="I3903" s="37">
        <v>9.6526355743408203</v>
      </c>
      <c r="J3903" s="37">
        <v>24.547254562377901</v>
      </c>
      <c r="K3903" s="37">
        <v>9.7692804336547905</v>
      </c>
      <c r="L3903" s="37">
        <v>20.449302673339801</v>
      </c>
      <c r="M3903" s="37">
        <v>0.84312552213668801</v>
      </c>
      <c r="N3903" s="37">
        <v>9.7190446853637695</v>
      </c>
      <c r="O3903" s="37">
        <v>0</v>
      </c>
      <c r="P3903" s="37">
        <v>0</v>
      </c>
      <c r="Q3903" s="37">
        <v>1.58808392006904E-3</v>
      </c>
      <c r="R3903" s="37">
        <v>25</v>
      </c>
      <c r="S3903" s="37">
        <v>0.23998570442199699</v>
      </c>
      <c r="T3903" s="37">
        <v>1000.21905517578</v>
      </c>
      <c r="U3903" s="46">
        <v>503.95370483398398</v>
      </c>
      <c r="V3903" s="13"/>
      <c r="W3903" s="13"/>
      <c r="X3903" s="13"/>
      <c r="Y3903" s="13"/>
      <c r="Z3903" s="13"/>
      <c r="AA3903" s="13"/>
    </row>
    <row r="3904" spans="1:27" ht="15.75" customHeight="1" x14ac:dyDescent="0.2">
      <c r="A3904" s="13"/>
      <c r="B3904" s="37" t="str">
        <f>"CRS25WT72M22081"</f>
        <v>CRS25WT72M22081</v>
      </c>
      <c r="C3904" s="38">
        <v>45943</v>
      </c>
      <c r="D3904" s="37" t="s">
        <v>1486</v>
      </c>
      <c r="E3904" s="37" t="s">
        <v>62</v>
      </c>
      <c r="F3904" s="37">
        <v>217</v>
      </c>
      <c r="G3904" s="37">
        <v>4</v>
      </c>
      <c r="H3904" s="37">
        <v>217.00936889648401</v>
      </c>
      <c r="I3904" s="37">
        <v>5.61135053634644</v>
      </c>
      <c r="J3904" s="37">
        <v>49.763454437255902</v>
      </c>
      <c r="K3904" s="37">
        <v>5.1205286979675302</v>
      </c>
      <c r="L3904" s="37">
        <v>42.380264282226598</v>
      </c>
      <c r="M3904" s="37">
        <v>0.77714234590530396</v>
      </c>
      <c r="N3904" s="37">
        <v>10.557497978210399</v>
      </c>
      <c r="O3904" s="37">
        <v>0</v>
      </c>
      <c r="P3904" s="37">
        <v>0</v>
      </c>
      <c r="Q3904" s="37">
        <v>4.1684843599796304E-3</v>
      </c>
      <c r="R3904" s="37">
        <v>25</v>
      </c>
      <c r="S3904" s="37">
        <v>0.70355087518692005</v>
      </c>
      <c r="T3904" s="37">
        <v>998.68182373046898</v>
      </c>
      <c r="U3904" s="46">
        <v>514.41082763671898</v>
      </c>
      <c r="V3904" s="13"/>
      <c r="W3904" s="13"/>
      <c r="X3904" s="13"/>
      <c r="Y3904" s="13"/>
      <c r="Z3904" s="13"/>
      <c r="AA3904" s="13"/>
    </row>
    <row r="3905" spans="1:27" ht="15.75" customHeight="1" x14ac:dyDescent="0.2">
      <c r="A3905" s="13"/>
      <c r="B3905" s="37" t="str">
        <f>"CRS25WT72M22082"</f>
        <v>CRS25WT72M22082</v>
      </c>
      <c r="C3905" s="38">
        <v>45943</v>
      </c>
      <c r="D3905" s="37" t="s">
        <v>1487</v>
      </c>
      <c r="E3905" s="37" t="s">
        <v>62</v>
      </c>
      <c r="F3905" s="37">
        <v>218</v>
      </c>
      <c r="G3905" s="37">
        <v>4</v>
      </c>
      <c r="H3905" s="37">
        <v>218.86265563964801</v>
      </c>
      <c r="I3905" s="37">
        <v>5.8751935958862296</v>
      </c>
      <c r="J3905" s="37">
        <v>49.753273010253899</v>
      </c>
      <c r="K3905" s="37">
        <v>5.1531558036804199</v>
      </c>
      <c r="L3905" s="37">
        <v>42.471580505371101</v>
      </c>
      <c r="M3905" s="37">
        <v>0.74873447418212902</v>
      </c>
      <c r="N3905" s="37">
        <v>10.6476602554321</v>
      </c>
      <c r="O3905" s="37">
        <v>0</v>
      </c>
      <c r="P3905" s="37">
        <v>0</v>
      </c>
      <c r="Q3905" s="37">
        <v>9.6224192529916798E-3</v>
      </c>
      <c r="R3905" s="37">
        <v>25</v>
      </c>
      <c r="S3905" s="37">
        <v>0.698902428150177</v>
      </c>
      <c r="T3905" s="37">
        <v>996.49835205078102</v>
      </c>
      <c r="U3905" s="46">
        <v>525.63507080078102</v>
      </c>
      <c r="V3905" s="13"/>
      <c r="W3905" s="13"/>
      <c r="X3905" s="13"/>
      <c r="Y3905" s="13"/>
      <c r="Z3905" s="13"/>
      <c r="AA3905" s="13"/>
    </row>
    <row r="3906" spans="1:27" ht="15.75" customHeight="1" x14ac:dyDescent="0.2">
      <c r="A3906" s="13"/>
      <c r="B3906" s="37" t="str">
        <f>"CRS25WT72M22083"</f>
        <v>CRS25WT72M22083</v>
      </c>
      <c r="C3906" s="38">
        <v>45943</v>
      </c>
      <c r="D3906" s="37" t="s">
        <v>1488</v>
      </c>
      <c r="E3906" s="37" t="s">
        <v>62</v>
      </c>
      <c r="F3906" s="37">
        <v>216</v>
      </c>
      <c r="G3906" s="37">
        <v>4</v>
      </c>
      <c r="H3906" s="37">
        <v>216.249588012695</v>
      </c>
      <c r="I3906" s="37">
        <v>5.7064380645751998</v>
      </c>
      <c r="J3906" s="37">
        <v>49.702037811279297</v>
      </c>
      <c r="K3906" s="37">
        <v>5.1005563735961896</v>
      </c>
      <c r="L3906" s="37">
        <v>42.397251129150398</v>
      </c>
      <c r="M3906" s="37">
        <v>0.76245808601379395</v>
      </c>
      <c r="N3906" s="37">
        <v>10.5205345153809</v>
      </c>
      <c r="O3906" s="37">
        <v>0</v>
      </c>
      <c r="P3906" s="37">
        <v>0</v>
      </c>
      <c r="Q3906" s="37">
        <v>1.0952379554510099E-2</v>
      </c>
      <c r="R3906" s="37">
        <v>25</v>
      </c>
      <c r="S3906" s="37">
        <v>0.69069904088973999</v>
      </c>
      <c r="T3906" s="37">
        <v>997.18316650390602</v>
      </c>
      <c r="U3906" s="46">
        <v>535.99261474609398</v>
      </c>
      <c r="V3906" s="13"/>
      <c r="W3906" s="13"/>
      <c r="X3906" s="13"/>
      <c r="Y3906" s="13"/>
      <c r="Z3906" s="13"/>
      <c r="AA3906" s="13"/>
    </row>
    <row r="3907" spans="1:27" ht="15.75" customHeight="1" x14ac:dyDescent="0.2">
      <c r="A3907" s="13"/>
      <c r="B3907" s="37" t="str">
        <f>"CRS25WT72M22084"</f>
        <v>CRS25WT72M22084</v>
      </c>
      <c r="C3907" s="38">
        <v>45943</v>
      </c>
      <c r="D3907" s="37" t="s">
        <v>1489</v>
      </c>
      <c r="E3907" s="37" t="s">
        <v>62</v>
      </c>
      <c r="F3907" s="37">
        <v>219</v>
      </c>
      <c r="G3907" s="37">
        <v>4</v>
      </c>
      <c r="H3907" s="37">
        <v>219.19247436523401</v>
      </c>
      <c r="I3907" s="37">
        <v>5.6715412139892596</v>
      </c>
      <c r="J3907" s="37">
        <v>49.746326446533203</v>
      </c>
      <c r="K3907" s="37">
        <v>5.1619539260864302</v>
      </c>
      <c r="L3907" s="37">
        <v>42.463085174560497</v>
      </c>
      <c r="M3907" s="37">
        <v>0.776897132396698</v>
      </c>
      <c r="N3907" s="37">
        <v>10.6637058258057</v>
      </c>
      <c r="O3907" s="37">
        <v>0</v>
      </c>
      <c r="P3907" s="37">
        <v>0</v>
      </c>
      <c r="Q3907" s="37">
        <v>4.1169957257807298E-3</v>
      </c>
      <c r="R3907" s="37">
        <v>25</v>
      </c>
      <c r="S3907" s="37">
        <v>0.68394470214843806</v>
      </c>
      <c r="T3907" s="37">
        <v>999.45635986328102</v>
      </c>
      <c r="U3907" s="46">
        <v>511.29843139648398</v>
      </c>
      <c r="V3907" s="13"/>
      <c r="W3907" s="13"/>
      <c r="X3907" s="13"/>
      <c r="Y3907" s="13"/>
      <c r="Z3907" s="13"/>
      <c r="AA3907" s="13"/>
    </row>
    <row r="3908" spans="1:27" ht="15.75" customHeight="1" x14ac:dyDescent="0.2">
      <c r="A3908" s="13"/>
      <c r="B3908" s="37" t="str">
        <f>"CRS25WT72M22085"</f>
        <v>CRS25WT72M22085</v>
      </c>
      <c r="C3908" s="38">
        <v>45943</v>
      </c>
      <c r="D3908" s="37" t="s">
        <v>1490</v>
      </c>
      <c r="E3908" s="37" t="s">
        <v>62</v>
      </c>
      <c r="F3908" s="37">
        <v>218</v>
      </c>
      <c r="G3908" s="37">
        <v>4</v>
      </c>
      <c r="H3908" s="37">
        <v>218.85195922851599</v>
      </c>
      <c r="I3908" s="37">
        <v>5.8884735107421902</v>
      </c>
      <c r="J3908" s="37">
        <v>49.749076843261697</v>
      </c>
      <c r="K3908" s="37">
        <v>5.1529035568237296</v>
      </c>
      <c r="L3908" s="37">
        <v>42.471580505371101</v>
      </c>
      <c r="M3908" s="37">
        <v>0.74707239866256703</v>
      </c>
      <c r="N3908" s="37">
        <v>10.6471395492554</v>
      </c>
      <c r="O3908" s="37">
        <v>0</v>
      </c>
      <c r="P3908" s="37">
        <v>0</v>
      </c>
      <c r="Q3908" s="37">
        <v>1.09474202618003E-2</v>
      </c>
      <c r="R3908" s="37">
        <v>25</v>
      </c>
      <c r="S3908" s="37">
        <v>0.695087730884552</v>
      </c>
      <c r="T3908" s="37">
        <v>999.285888671875</v>
      </c>
      <c r="U3908" s="46">
        <v>453.35919189453102</v>
      </c>
      <c r="V3908" s="13"/>
      <c r="W3908" s="13"/>
      <c r="X3908" s="13"/>
      <c r="Y3908" s="13"/>
      <c r="Z3908" s="13"/>
      <c r="AA3908" s="13"/>
    </row>
    <row r="3909" spans="1:27" ht="15.75" customHeight="1" x14ac:dyDescent="0.2">
      <c r="A3909" s="13"/>
      <c r="B3909" s="37" t="str">
        <f>"CRS25WT72M22086"</f>
        <v>CRS25WT72M22086</v>
      </c>
      <c r="C3909" s="38">
        <v>45943</v>
      </c>
      <c r="D3909" s="37" t="s">
        <v>1491</v>
      </c>
      <c r="E3909" s="37" t="s">
        <v>62</v>
      </c>
      <c r="F3909" s="37">
        <v>218</v>
      </c>
      <c r="G3909" s="37">
        <v>4</v>
      </c>
      <c r="H3909" s="37">
        <v>218.88729858398401</v>
      </c>
      <c r="I3909" s="37">
        <v>5.6249718666076696</v>
      </c>
      <c r="J3909" s="37">
        <v>49.7470893859863</v>
      </c>
      <c r="K3909" s="37">
        <v>5.1496162414550799</v>
      </c>
      <c r="L3909" s="37">
        <v>42.5055541992188</v>
      </c>
      <c r="M3909" s="37">
        <v>0.782226502895355</v>
      </c>
      <c r="N3909" s="37">
        <v>10.6488590240479</v>
      </c>
      <c r="O3909" s="37">
        <v>0</v>
      </c>
      <c r="P3909" s="37">
        <v>0</v>
      </c>
      <c r="Q3909" s="37">
        <v>2.1422496065497398E-3</v>
      </c>
      <c r="R3909" s="37">
        <v>25</v>
      </c>
      <c r="S3909" s="37">
        <v>0.689613997936249</v>
      </c>
      <c r="T3909" s="37">
        <v>998.90185546875</v>
      </c>
      <c r="U3909" s="46">
        <v>594.85711669921898</v>
      </c>
      <c r="V3909" s="13"/>
      <c r="W3909" s="13"/>
      <c r="X3909" s="13"/>
      <c r="Y3909" s="13"/>
      <c r="Z3909" s="13"/>
      <c r="AA3909" s="13"/>
    </row>
    <row r="3910" spans="1:27" ht="15.75" customHeight="1" x14ac:dyDescent="0.2">
      <c r="A3910" s="13"/>
      <c r="B3910" s="37" t="str">
        <f>"CRS25WT72M22087"</f>
        <v>CRS25WT72M22087</v>
      </c>
      <c r="C3910" s="38">
        <v>45943</v>
      </c>
      <c r="D3910" s="37" t="s">
        <v>1492</v>
      </c>
      <c r="E3910" s="37" t="s">
        <v>62</v>
      </c>
      <c r="F3910" s="37">
        <v>218</v>
      </c>
      <c r="G3910" s="37">
        <v>4</v>
      </c>
      <c r="H3910" s="37">
        <v>218.73899841308599</v>
      </c>
      <c r="I3910" s="37">
        <v>5.7314705848693803</v>
      </c>
      <c r="J3910" s="37">
        <v>49.807003021240199</v>
      </c>
      <c r="K3910" s="37">
        <v>5.1420168876647896</v>
      </c>
      <c r="L3910" s="37">
        <v>42.5395317077637</v>
      </c>
      <c r="M3910" s="37">
        <v>0.76624870300293002</v>
      </c>
      <c r="N3910" s="37">
        <v>10.641644477844199</v>
      </c>
      <c r="O3910" s="37">
        <v>0</v>
      </c>
      <c r="P3910" s="37">
        <v>0</v>
      </c>
      <c r="Q3910" s="37">
        <v>1.19047593325377E-2</v>
      </c>
      <c r="R3910" s="37">
        <v>25</v>
      </c>
      <c r="S3910" s="37">
        <v>0.70546954870223999</v>
      </c>
      <c r="T3910" s="37">
        <v>1002.08020019531</v>
      </c>
      <c r="U3910" s="46">
        <v>479.584716796875</v>
      </c>
      <c r="V3910" s="13"/>
      <c r="W3910" s="13"/>
      <c r="X3910" s="13"/>
      <c r="Y3910" s="13"/>
      <c r="Z3910" s="13"/>
      <c r="AA3910" s="13"/>
    </row>
    <row r="3911" spans="1:27" ht="15.75" customHeight="1" x14ac:dyDescent="0.2">
      <c r="A3911" s="13"/>
      <c r="B3911" s="37" t="str">
        <f>"CRS25WT72M22088"</f>
        <v>CRS25WT72M22088</v>
      </c>
      <c r="C3911" s="38">
        <v>45943</v>
      </c>
      <c r="D3911" s="37" t="s">
        <v>1493</v>
      </c>
      <c r="E3911" s="37" t="s">
        <v>62</v>
      </c>
      <c r="F3911" s="37">
        <v>219</v>
      </c>
      <c r="G3911" s="37">
        <v>4</v>
      </c>
      <c r="H3911" s="37">
        <v>219.05633544921901</v>
      </c>
      <c r="I3911" s="37">
        <v>5.6071534156799299</v>
      </c>
      <c r="J3911" s="37">
        <v>49.8001518249512</v>
      </c>
      <c r="K3911" s="37">
        <v>5.1582312583923304</v>
      </c>
      <c r="L3911" s="37">
        <v>42.467334747314503</v>
      </c>
      <c r="M3911" s="37">
        <v>0.78448152542114302</v>
      </c>
      <c r="N3911" s="37">
        <v>10.6570825576782</v>
      </c>
      <c r="O3911" s="37">
        <v>0</v>
      </c>
      <c r="P3911" s="37">
        <v>0</v>
      </c>
      <c r="Q3911" s="37">
        <v>1.19047593325377E-2</v>
      </c>
      <c r="R3911" s="37">
        <v>25</v>
      </c>
      <c r="S3911" s="37">
        <v>0.71648144721984897</v>
      </c>
      <c r="T3911" s="37">
        <v>1000.10278320313</v>
      </c>
      <c r="U3911" s="46">
        <v>503.08908081054699</v>
      </c>
      <c r="V3911" s="13"/>
      <c r="W3911" s="13"/>
      <c r="X3911" s="13"/>
      <c r="Y3911" s="13"/>
      <c r="Z3911" s="13"/>
      <c r="AA3911" s="13"/>
    </row>
    <row r="3912" spans="1:27" ht="15.75" customHeight="1" x14ac:dyDescent="0.2">
      <c r="A3912" s="13"/>
      <c r="B3912" s="37" t="str">
        <f>"CRS25WT72M22089"</f>
        <v>CRS25WT72M22089</v>
      </c>
      <c r="C3912" s="38">
        <v>45943</v>
      </c>
      <c r="D3912" s="37" t="s">
        <v>1494</v>
      </c>
      <c r="E3912" s="37" t="s">
        <v>62</v>
      </c>
      <c r="F3912" s="37">
        <v>215</v>
      </c>
      <c r="G3912" s="37">
        <v>4</v>
      </c>
      <c r="H3912" s="37">
        <v>215.15348815918</v>
      </c>
      <c r="I3912" s="37">
        <v>5.7512049674987802</v>
      </c>
      <c r="J3912" s="37">
        <v>49.724422454833999</v>
      </c>
      <c r="K3912" s="37">
        <v>5.0660762786865199</v>
      </c>
      <c r="L3912" s="37">
        <v>42.469455718994098</v>
      </c>
      <c r="M3912" s="37">
        <v>0.75234979391098</v>
      </c>
      <c r="N3912" s="37">
        <v>10.467209815979</v>
      </c>
      <c r="O3912" s="37">
        <v>0</v>
      </c>
      <c r="P3912" s="37">
        <v>0</v>
      </c>
      <c r="Q3912" s="37">
        <v>4.1267517954111099E-3</v>
      </c>
      <c r="R3912" s="37">
        <v>25</v>
      </c>
      <c r="S3912" s="37">
        <v>0.70134299993515004</v>
      </c>
      <c r="T3912" s="37">
        <v>998.8486328125</v>
      </c>
      <c r="U3912" s="46">
        <v>440.07003784179699</v>
      </c>
      <c r="V3912" s="13"/>
      <c r="W3912" s="13"/>
      <c r="X3912" s="13"/>
      <c r="Y3912" s="13"/>
      <c r="Z3912" s="13"/>
      <c r="AA3912" s="13"/>
    </row>
    <row r="3913" spans="1:27" ht="15.75" customHeight="1" x14ac:dyDescent="0.2">
      <c r="A3913" s="13"/>
      <c r="B3913" s="37" t="str">
        <f>"CRS25WT72M22091"</f>
        <v>CRS25WT72M22091</v>
      </c>
      <c r="C3913" s="38">
        <v>45943</v>
      </c>
      <c r="D3913" s="37" t="s">
        <v>1495</v>
      </c>
      <c r="E3913" s="37" t="s">
        <v>62</v>
      </c>
      <c r="F3913" s="37">
        <v>215</v>
      </c>
      <c r="G3913" s="37">
        <v>4</v>
      </c>
      <c r="H3913" s="37">
        <v>215.03694152832</v>
      </c>
      <c r="I3913" s="37">
        <v>5.6918740272521999</v>
      </c>
      <c r="J3913" s="37">
        <v>49.719924926757798</v>
      </c>
      <c r="K3913" s="37">
        <v>5.0704302787780797</v>
      </c>
      <c r="L3913" s="37">
        <v>42.409996032714801</v>
      </c>
      <c r="M3913" s="37">
        <v>0.75984907150268599</v>
      </c>
      <c r="N3913" s="37">
        <v>10.4615392684937</v>
      </c>
      <c r="O3913" s="37">
        <v>0</v>
      </c>
      <c r="P3913" s="37">
        <v>0</v>
      </c>
      <c r="Q3913" s="37">
        <v>1.3014091178774801E-2</v>
      </c>
      <c r="R3913" s="37">
        <v>25</v>
      </c>
      <c r="S3913" s="37">
        <v>0.71367549896240201</v>
      </c>
      <c r="T3913" s="37">
        <v>1000.55377197266</v>
      </c>
      <c r="U3913" s="46">
        <v>472.43954467773398</v>
      </c>
      <c r="V3913" s="13"/>
      <c r="W3913" s="13"/>
      <c r="X3913" s="13"/>
      <c r="Y3913" s="13"/>
      <c r="Z3913" s="13"/>
      <c r="AA3913" s="13"/>
    </row>
    <row r="3914" spans="1:27" ht="15.75" customHeight="1" x14ac:dyDescent="0.2">
      <c r="A3914" s="13"/>
      <c r="B3914" s="37" t="str">
        <f>"CRS25WT72M22092"</f>
        <v>CRS25WT72M22092</v>
      </c>
      <c r="C3914" s="38">
        <v>45943</v>
      </c>
      <c r="D3914" s="37" t="s">
        <v>1496</v>
      </c>
      <c r="E3914" s="37" t="s">
        <v>62</v>
      </c>
      <c r="F3914" s="37">
        <v>216</v>
      </c>
      <c r="G3914" s="37">
        <v>4</v>
      </c>
      <c r="H3914" s="37">
        <v>216.76881408691401</v>
      </c>
      <c r="I3914" s="37">
        <v>5.6610012054443404</v>
      </c>
      <c r="J3914" s="37">
        <v>49.722221374511697</v>
      </c>
      <c r="K3914" s="37">
        <v>5.1115236282348597</v>
      </c>
      <c r="L3914" s="37">
        <v>42.407871246337898</v>
      </c>
      <c r="M3914" s="37">
        <v>0.77011048793792702</v>
      </c>
      <c r="N3914" s="37">
        <v>10.545794486999499</v>
      </c>
      <c r="O3914" s="37">
        <v>0</v>
      </c>
      <c r="P3914" s="37">
        <v>0</v>
      </c>
      <c r="Q3914" s="37">
        <v>1.6021601855754901E-2</v>
      </c>
      <c r="R3914" s="37">
        <v>25</v>
      </c>
      <c r="S3914" s="37">
        <v>0.70764893293380704</v>
      </c>
      <c r="T3914" s="37">
        <v>996.98321533203102</v>
      </c>
      <c r="U3914" s="46">
        <v>526.60687255859398</v>
      </c>
      <c r="V3914" s="13"/>
      <c r="W3914" s="13"/>
      <c r="X3914" s="13"/>
      <c r="Y3914" s="13"/>
      <c r="Z3914" s="13"/>
      <c r="AA3914" s="13"/>
    </row>
    <row r="3915" spans="1:27" ht="15.75" customHeight="1" x14ac:dyDescent="0.2">
      <c r="A3915" s="13"/>
      <c r="B3915" s="37" t="str">
        <f>"CRS25WT72M22093"</f>
        <v>CRS25WT72M22093</v>
      </c>
      <c r="C3915" s="38">
        <v>45943</v>
      </c>
      <c r="D3915" s="37" t="s">
        <v>1497</v>
      </c>
      <c r="E3915" s="37" t="s">
        <v>62</v>
      </c>
      <c r="F3915" s="37">
        <v>214</v>
      </c>
      <c r="G3915" s="37">
        <v>4</v>
      </c>
      <c r="H3915" s="37">
        <v>214.00912475585901</v>
      </c>
      <c r="I3915" s="37">
        <v>5.49361276626587</v>
      </c>
      <c r="J3915" s="37">
        <v>49.6378173828125</v>
      </c>
      <c r="K3915" s="37">
        <v>5.06140184402466</v>
      </c>
      <c r="L3915" s="37">
        <v>42.282581329345703</v>
      </c>
      <c r="M3915" s="37">
        <v>0.78480464220046997</v>
      </c>
      <c r="N3915" s="37">
        <v>10.411536216735801</v>
      </c>
      <c r="O3915" s="37">
        <v>0</v>
      </c>
      <c r="P3915" s="37">
        <v>0</v>
      </c>
      <c r="Q3915" s="37">
        <v>1.7618428915739101E-2</v>
      </c>
      <c r="R3915" s="37">
        <v>25</v>
      </c>
      <c r="S3915" s="37">
        <v>0.71054136753082298</v>
      </c>
      <c r="T3915" s="37">
        <v>997.21624755859398</v>
      </c>
      <c r="U3915" s="46">
        <v>470.48214721679699</v>
      </c>
      <c r="V3915" s="13"/>
      <c r="W3915" s="13"/>
      <c r="X3915" s="13"/>
      <c r="Y3915" s="13"/>
      <c r="Z3915" s="13"/>
      <c r="AA3915" s="13"/>
    </row>
    <row r="3916" spans="1:27" ht="15.75" customHeight="1" x14ac:dyDescent="0.2">
      <c r="A3916" s="13"/>
      <c r="B3916" s="37" t="str">
        <f>"CRS25WT72M22094"</f>
        <v>CRS25WT72M22094</v>
      </c>
      <c r="C3916" s="38">
        <v>45943</v>
      </c>
      <c r="D3916" s="37" t="s">
        <v>1498</v>
      </c>
      <c r="E3916" s="37" t="s">
        <v>62</v>
      </c>
      <c r="F3916" s="37">
        <v>214</v>
      </c>
      <c r="G3916" s="37">
        <v>4</v>
      </c>
      <c r="H3916" s="37">
        <v>214.97196960449199</v>
      </c>
      <c r="I3916" s="37">
        <v>5.6279587745666504</v>
      </c>
      <c r="J3916" s="37">
        <v>49.6478080749512</v>
      </c>
      <c r="K3916" s="37">
        <v>5.0775432586669904</v>
      </c>
      <c r="L3916" s="37">
        <v>42.337791442871101</v>
      </c>
      <c r="M3916" s="37">
        <v>0.76936221122741699</v>
      </c>
      <c r="N3916" s="37">
        <v>10.4583787918091</v>
      </c>
      <c r="O3916" s="37">
        <v>0</v>
      </c>
      <c r="P3916" s="37">
        <v>0</v>
      </c>
      <c r="Q3916" s="37">
        <v>1.02492561563849E-2</v>
      </c>
      <c r="R3916" s="37">
        <v>25</v>
      </c>
      <c r="S3916" s="37">
        <v>0.71922612190246604</v>
      </c>
      <c r="T3916" s="37">
        <v>999.324951171875</v>
      </c>
      <c r="U3916" s="46">
        <v>475.74896240234398</v>
      </c>
      <c r="V3916" s="13"/>
      <c r="W3916" s="13"/>
      <c r="X3916" s="13"/>
      <c r="Y3916" s="13"/>
      <c r="Z3916" s="13"/>
      <c r="AA3916" s="13"/>
    </row>
    <row r="3917" spans="1:27" ht="15.75" customHeight="1" x14ac:dyDescent="0.2">
      <c r="A3917" s="13"/>
      <c r="B3917" s="37" t="str">
        <f>"CRS25WT72M22095"</f>
        <v>CRS25WT72M22095</v>
      </c>
      <c r="C3917" s="38">
        <v>45943</v>
      </c>
      <c r="D3917" s="37" t="s">
        <v>1499</v>
      </c>
      <c r="E3917" s="37" t="s">
        <v>62</v>
      </c>
      <c r="F3917" s="37">
        <v>215</v>
      </c>
      <c r="G3917" s="37">
        <v>4</v>
      </c>
      <c r="H3917" s="37">
        <v>215.67045593261699</v>
      </c>
      <c r="I3917" s="37">
        <v>5.5579037666320801</v>
      </c>
      <c r="J3917" s="37">
        <v>49.708225250244098</v>
      </c>
      <c r="K3917" s="37">
        <v>5.1058216094970703</v>
      </c>
      <c r="L3917" s="37">
        <v>42.240108489990199</v>
      </c>
      <c r="M3917" s="37">
        <v>0.78064101934432995</v>
      </c>
      <c r="N3917" s="37">
        <v>10.4923601150513</v>
      </c>
      <c r="O3917" s="37">
        <v>0</v>
      </c>
      <c r="P3917" s="37">
        <v>0</v>
      </c>
      <c r="Q3917" s="37">
        <v>1.19940470904112E-2</v>
      </c>
      <c r="R3917" s="37">
        <v>25</v>
      </c>
      <c r="S3917" s="37">
        <v>0.71682351827621504</v>
      </c>
      <c r="T3917" s="37">
        <v>998.12176513671898</v>
      </c>
      <c r="U3917" s="46">
        <v>564.16986083984398</v>
      </c>
      <c r="V3917" s="13"/>
      <c r="W3917" s="13"/>
      <c r="X3917" s="13"/>
      <c r="Y3917" s="13"/>
      <c r="Z3917" s="13"/>
      <c r="AA3917" s="13"/>
    </row>
    <row r="3918" spans="1:27" ht="15.75" customHeight="1" x14ac:dyDescent="0.2">
      <c r="A3918" s="13"/>
      <c r="B3918" s="37" t="str">
        <f>"CRS25WT72M22096"</f>
        <v>CRS25WT72M22096</v>
      </c>
      <c r="C3918" s="38">
        <v>45943</v>
      </c>
      <c r="D3918" s="37" t="s">
        <v>1500</v>
      </c>
      <c r="E3918" s="37" t="s">
        <v>62</v>
      </c>
      <c r="F3918" s="37">
        <v>214</v>
      </c>
      <c r="G3918" s="37">
        <v>4</v>
      </c>
      <c r="H3918" s="37">
        <v>214.98910522460901</v>
      </c>
      <c r="I3918" s="37">
        <v>5.6629133224487296</v>
      </c>
      <c r="J3918" s="37">
        <v>49.7278861999512</v>
      </c>
      <c r="K3918" s="37">
        <v>5.0713343620300302</v>
      </c>
      <c r="L3918" s="37">
        <v>42.3930053710938</v>
      </c>
      <c r="M3918" s="37">
        <v>0.76344287395477295</v>
      </c>
      <c r="N3918" s="37">
        <v>10.4592123031616</v>
      </c>
      <c r="O3918" s="37">
        <v>0</v>
      </c>
      <c r="P3918" s="37">
        <v>0</v>
      </c>
      <c r="Q3918" s="37">
        <v>1.3351478613913099E-2</v>
      </c>
      <c r="R3918" s="37">
        <v>25</v>
      </c>
      <c r="S3918" s="37">
        <v>0.72490924596786499</v>
      </c>
      <c r="T3918" s="37">
        <v>1000.57250976563</v>
      </c>
      <c r="U3918" s="46">
        <v>595.486083984375</v>
      </c>
      <c r="V3918" s="13"/>
      <c r="W3918" s="13"/>
      <c r="X3918" s="13"/>
      <c r="Y3918" s="13"/>
      <c r="Z3918" s="13"/>
      <c r="AA3918" s="13"/>
    </row>
    <row r="3919" spans="1:27" ht="15.75" customHeight="1" x14ac:dyDescent="0.2">
      <c r="A3919" s="13"/>
      <c r="B3919" s="37" t="str">
        <f>"CRS25WT72M22097"</f>
        <v>CRS25WT72M22097</v>
      </c>
      <c r="C3919" s="38">
        <v>45943</v>
      </c>
      <c r="D3919" s="37" t="s">
        <v>1501</v>
      </c>
      <c r="E3919" s="37" t="s">
        <v>62</v>
      </c>
      <c r="F3919" s="37">
        <v>214</v>
      </c>
      <c r="G3919" s="37">
        <v>4</v>
      </c>
      <c r="H3919" s="37">
        <v>214.70343017578099</v>
      </c>
      <c r="I3919" s="37">
        <v>5.8282594680786097</v>
      </c>
      <c r="J3919" s="37">
        <v>49.690711975097699</v>
      </c>
      <c r="K3919" s="37">
        <v>5.0628199577331499</v>
      </c>
      <c r="L3919" s="37">
        <v>42.407871246337898</v>
      </c>
      <c r="M3919" s="37">
        <v>0.74135273694992099</v>
      </c>
      <c r="N3919" s="37">
        <v>10.445314407348601</v>
      </c>
      <c r="O3919" s="37">
        <v>0</v>
      </c>
      <c r="P3919" s="37">
        <v>0</v>
      </c>
      <c r="Q3919" s="37">
        <v>1.06547744944692E-2</v>
      </c>
      <c r="R3919" s="37">
        <v>25</v>
      </c>
      <c r="S3919" s="37">
        <v>0.69272875785827603</v>
      </c>
      <c r="T3919" s="37">
        <v>997.94177246093795</v>
      </c>
      <c r="U3919" s="46">
        <v>437.17578125</v>
      </c>
      <c r="V3919" s="13"/>
      <c r="W3919" s="13"/>
      <c r="X3919" s="13"/>
      <c r="Y3919" s="13"/>
      <c r="Z3919" s="13"/>
      <c r="AA3919" s="13"/>
    </row>
    <row r="3920" spans="1:27" ht="15.75" customHeight="1" x14ac:dyDescent="0.2">
      <c r="A3920" s="13"/>
      <c r="B3920" s="37" t="str">
        <f>"CRS25WT72M22098"</f>
        <v>CRS25WT72M22098</v>
      </c>
      <c r="C3920" s="38">
        <v>45943</v>
      </c>
      <c r="D3920" s="37" t="s">
        <v>1502</v>
      </c>
      <c r="E3920" s="37" t="s">
        <v>62</v>
      </c>
      <c r="F3920" s="37">
        <v>215</v>
      </c>
      <c r="G3920" s="37">
        <v>4</v>
      </c>
      <c r="H3920" s="37">
        <v>215.45079040527301</v>
      </c>
      <c r="I3920" s="37">
        <v>5.6446838378906303</v>
      </c>
      <c r="J3920" s="37">
        <v>49.719558715820298</v>
      </c>
      <c r="K3920" s="37">
        <v>5.0857920646667498</v>
      </c>
      <c r="L3920" s="37">
        <v>42.363273620605497</v>
      </c>
      <c r="M3920" s="37">
        <v>0.76768171787261996</v>
      </c>
      <c r="N3920" s="37">
        <v>10.4816732406616</v>
      </c>
      <c r="O3920" s="37">
        <v>0</v>
      </c>
      <c r="P3920" s="37">
        <v>0</v>
      </c>
      <c r="Q3920" s="37">
        <v>1.7618436366319701E-2</v>
      </c>
      <c r="R3920" s="37">
        <v>25</v>
      </c>
      <c r="S3920" s="37">
        <v>0.71664255857467696</v>
      </c>
      <c r="T3920" s="37">
        <v>998.88024902343795</v>
      </c>
      <c r="U3920" s="46">
        <v>492.91027832031301</v>
      </c>
      <c r="V3920" s="13"/>
      <c r="W3920" s="13"/>
      <c r="X3920" s="13"/>
      <c r="Y3920" s="13"/>
      <c r="Z3920" s="13"/>
      <c r="AA3920" s="13"/>
    </row>
    <row r="3921" spans="1:27" ht="15.75" customHeight="1" x14ac:dyDescent="0.2">
      <c r="A3921" s="13"/>
      <c r="B3921" s="37" t="str">
        <f>"CRS25WT72M22099"</f>
        <v>CRS25WT72M22099</v>
      </c>
      <c r="C3921" s="38">
        <v>45943</v>
      </c>
      <c r="D3921" s="37" t="s">
        <v>1503</v>
      </c>
      <c r="E3921" s="37" t="s">
        <v>62</v>
      </c>
      <c r="F3921" s="37">
        <v>214</v>
      </c>
      <c r="G3921" s="37">
        <v>4</v>
      </c>
      <c r="H3921" s="37">
        <v>214.43363952636699</v>
      </c>
      <c r="I3921" s="37">
        <v>5.5783348083496103</v>
      </c>
      <c r="J3921" s="37">
        <v>49.718330383300803</v>
      </c>
      <c r="K3921" s="37">
        <v>5.0534214973449698</v>
      </c>
      <c r="L3921" s="37">
        <v>42.433357238769503</v>
      </c>
      <c r="M3921" s="37">
        <v>0.77316433191299405</v>
      </c>
      <c r="N3921" s="37">
        <v>10.4321889877319</v>
      </c>
      <c r="O3921" s="37">
        <v>0</v>
      </c>
      <c r="P3921" s="37">
        <v>0</v>
      </c>
      <c r="Q3921" s="37">
        <v>1.33284451439977E-2</v>
      </c>
      <c r="R3921" s="37">
        <v>25</v>
      </c>
      <c r="S3921" s="37">
        <v>0.71704906225204501</v>
      </c>
      <c r="T3921" s="37">
        <v>997.93060302734398</v>
      </c>
      <c r="U3921" s="46">
        <v>494.01138305664102</v>
      </c>
      <c r="V3921" s="13"/>
      <c r="W3921" s="13"/>
      <c r="X3921" s="13"/>
      <c r="Y3921" s="13"/>
      <c r="Z3921" s="13"/>
      <c r="AA3921" s="13"/>
    </row>
    <row r="3922" spans="1:27" ht="15.75" customHeight="1" x14ac:dyDescent="0.2">
      <c r="A3922" s="13"/>
      <c r="B3922" s="37" t="str">
        <f>"CRS25WT72M22100"</f>
        <v>CRS25WT72M22100</v>
      </c>
      <c r="C3922" s="38">
        <v>45943</v>
      </c>
      <c r="D3922" s="37" t="s">
        <v>1504</v>
      </c>
      <c r="E3922" s="37" t="s">
        <v>62</v>
      </c>
      <c r="F3922" s="37">
        <v>214</v>
      </c>
      <c r="G3922" s="37">
        <v>4</v>
      </c>
      <c r="H3922" s="37">
        <v>214.52845764160199</v>
      </c>
      <c r="I3922" s="37">
        <v>5.5988459587097203</v>
      </c>
      <c r="J3922" s="37">
        <v>49.734973907470703</v>
      </c>
      <c r="K3922" s="37">
        <v>5.0508542060852104</v>
      </c>
      <c r="L3922" s="37">
        <v>42.473701477050803</v>
      </c>
      <c r="M3922" s="37">
        <v>0.77041459083557096</v>
      </c>
      <c r="N3922" s="37">
        <v>10.4368019104004</v>
      </c>
      <c r="O3922" s="37">
        <v>0</v>
      </c>
      <c r="P3922" s="37">
        <v>0</v>
      </c>
      <c r="Q3922" s="37">
        <v>1.5238038264214999E-2</v>
      </c>
      <c r="R3922" s="37">
        <v>25</v>
      </c>
      <c r="S3922" s="37">
        <v>0.73463910818099998</v>
      </c>
      <c r="T3922" s="37">
        <v>998.49987792968795</v>
      </c>
      <c r="U3922" s="46">
        <v>508.78076171875</v>
      </c>
      <c r="V3922" s="13"/>
      <c r="W3922" s="13"/>
      <c r="X3922" s="13"/>
      <c r="Y3922" s="13"/>
      <c r="Z3922" s="13"/>
      <c r="AA3922" s="13"/>
    </row>
    <row r="3923" spans="1:27" ht="15.75" customHeight="1" x14ac:dyDescent="0.2">
      <c r="A3923" s="13"/>
      <c r="B3923" s="37" t="str">
        <f>"CRS25WT72M22101"</f>
        <v>CRS25WT72M22101</v>
      </c>
      <c r="C3923" s="38">
        <v>45943</v>
      </c>
      <c r="D3923" s="37" t="s">
        <v>1505</v>
      </c>
      <c r="E3923" s="37" t="s">
        <v>62</v>
      </c>
      <c r="F3923" s="37">
        <v>218</v>
      </c>
      <c r="G3923" s="37">
        <v>4</v>
      </c>
      <c r="H3923" s="37">
        <v>218.57644653320301</v>
      </c>
      <c r="I3923" s="37">
        <v>5.6187915802001998</v>
      </c>
      <c r="J3923" s="37">
        <v>49.780403137207003</v>
      </c>
      <c r="K3923" s="37">
        <v>5.1502795219421396</v>
      </c>
      <c r="L3923" s="37">
        <v>42.439723968505902</v>
      </c>
      <c r="M3923" s="37">
        <v>0.78145152330398604</v>
      </c>
      <c r="N3923" s="37">
        <v>10.633736610412599</v>
      </c>
      <c r="O3923" s="37">
        <v>0</v>
      </c>
      <c r="P3923" s="37">
        <v>0</v>
      </c>
      <c r="Q3923" s="37">
        <v>1.37897012755275E-2</v>
      </c>
      <c r="R3923" s="37">
        <v>25</v>
      </c>
      <c r="S3923" s="37">
        <v>0.69311040639877297</v>
      </c>
      <c r="T3923" s="37">
        <v>996.00012207031295</v>
      </c>
      <c r="U3923" s="46">
        <v>500.92352294921898</v>
      </c>
      <c r="V3923" s="13"/>
      <c r="W3923" s="13"/>
      <c r="X3923" s="13"/>
      <c r="Y3923" s="13"/>
      <c r="Z3923" s="13"/>
      <c r="AA3923" s="13"/>
    </row>
    <row r="3924" spans="1:27" ht="15.75" customHeight="1" x14ac:dyDescent="0.2">
      <c r="A3924" s="13"/>
      <c r="B3924" s="37" t="str">
        <f>"CRS25WT72M22102"</f>
        <v>CRS25WT72M22102</v>
      </c>
      <c r="C3924" s="38">
        <v>45943</v>
      </c>
      <c r="D3924" s="37" t="s">
        <v>1506</v>
      </c>
      <c r="E3924" s="37" t="s">
        <v>62</v>
      </c>
      <c r="F3924" s="37">
        <v>217</v>
      </c>
      <c r="G3924" s="37">
        <v>4</v>
      </c>
      <c r="H3924" s="37">
        <v>217.63244628906301</v>
      </c>
      <c r="I3924" s="37">
        <v>5.5108284950256303</v>
      </c>
      <c r="J3924" s="37">
        <v>49.691368103027301</v>
      </c>
      <c r="K3924" s="37">
        <v>5.1352310180664098</v>
      </c>
      <c r="L3924" s="37">
        <v>42.380264282226598</v>
      </c>
      <c r="M3924" s="37">
        <v>0.79474133253097501</v>
      </c>
      <c r="N3924" s="37">
        <v>10.587810516357401</v>
      </c>
      <c r="O3924" s="37">
        <v>0</v>
      </c>
      <c r="P3924" s="37">
        <v>0</v>
      </c>
      <c r="Q3924" s="37">
        <v>1.5236857347190399E-2</v>
      </c>
      <c r="R3924" s="37">
        <v>25</v>
      </c>
      <c r="S3924" s="37">
        <v>0.70495653152465798</v>
      </c>
      <c r="T3924" s="37">
        <v>996.26116943359398</v>
      </c>
      <c r="U3924" s="46">
        <v>502.78024291992199</v>
      </c>
      <c r="V3924" s="13"/>
      <c r="W3924" s="13"/>
      <c r="X3924" s="13"/>
      <c r="Y3924" s="13"/>
      <c r="Z3924" s="13"/>
      <c r="AA3924" s="13"/>
    </row>
    <row r="3925" spans="1:27" ht="15.75" customHeight="1" x14ac:dyDescent="0.2">
      <c r="A3925" s="13"/>
      <c r="B3925" s="37" t="str">
        <f>"CRS25WT72M22103"</f>
        <v>CRS25WT72M22103</v>
      </c>
      <c r="C3925" s="38">
        <v>45943</v>
      </c>
      <c r="D3925" s="37" t="s">
        <v>1507</v>
      </c>
      <c r="E3925" s="37" t="s">
        <v>62</v>
      </c>
      <c r="F3925" s="37">
        <v>218</v>
      </c>
      <c r="G3925" s="37">
        <v>4</v>
      </c>
      <c r="H3925" s="37">
        <v>218.34475708007801</v>
      </c>
      <c r="I3925" s="37">
        <v>5.62658596038818</v>
      </c>
      <c r="J3925" s="37">
        <v>49.767478942871101</v>
      </c>
      <c r="K3925" s="37">
        <v>5.1342868804931596</v>
      </c>
      <c r="L3925" s="37">
        <v>42.526790618896499</v>
      </c>
      <c r="M3925" s="37">
        <v>0.77974420785903897</v>
      </c>
      <c r="N3925" s="37">
        <v>10.622464179992701</v>
      </c>
      <c r="O3925" s="37">
        <v>0</v>
      </c>
      <c r="P3925" s="37">
        <v>0</v>
      </c>
      <c r="Q3925" s="37">
        <v>1.0163689963519599E-2</v>
      </c>
      <c r="R3925" s="37">
        <v>25</v>
      </c>
      <c r="S3925" s="37">
        <v>0.68879735469818104</v>
      </c>
      <c r="T3925" s="37">
        <v>997.55627441406295</v>
      </c>
      <c r="U3925" s="46">
        <v>509.34143066406301</v>
      </c>
      <c r="V3925" s="13"/>
      <c r="W3925" s="13"/>
      <c r="X3925" s="13"/>
      <c r="Y3925" s="13"/>
      <c r="Z3925" s="13"/>
      <c r="AA3925" s="13"/>
    </row>
    <row r="3926" spans="1:27" ht="15.75" customHeight="1" x14ac:dyDescent="0.2">
      <c r="A3926" s="13"/>
      <c r="B3926" s="37" t="str">
        <f>"CRS25WT72M22104"</f>
        <v>CRS25WT72M22104</v>
      </c>
      <c r="C3926" s="38">
        <v>45943</v>
      </c>
      <c r="D3926" s="37" t="s">
        <v>1508</v>
      </c>
      <c r="E3926" s="37" t="s">
        <v>62</v>
      </c>
      <c r="F3926" s="37">
        <v>218</v>
      </c>
      <c r="G3926" s="37">
        <v>4</v>
      </c>
      <c r="H3926" s="37">
        <v>218.72595214843801</v>
      </c>
      <c r="I3926" s="37">
        <v>5.6444449424743697</v>
      </c>
      <c r="J3926" s="37">
        <v>49.803989410400398</v>
      </c>
      <c r="K3926" s="37">
        <v>5.1432509422302202</v>
      </c>
      <c r="L3926" s="37">
        <v>42.526790618896499</v>
      </c>
      <c r="M3926" s="37">
        <v>0.77806329727172896</v>
      </c>
      <c r="N3926" s="37">
        <v>10.641009330749499</v>
      </c>
      <c r="O3926" s="37">
        <v>0</v>
      </c>
      <c r="P3926" s="37">
        <v>0</v>
      </c>
      <c r="Q3926" s="37">
        <v>1.50818442925811E-2</v>
      </c>
      <c r="R3926" s="37">
        <v>25</v>
      </c>
      <c r="S3926" s="37">
        <v>0.70140409469604503</v>
      </c>
      <c r="T3926" s="37">
        <v>997.91448974609398</v>
      </c>
      <c r="U3926" s="46">
        <v>489.60968017578102</v>
      </c>
      <c r="V3926" s="13"/>
      <c r="W3926" s="13"/>
      <c r="X3926" s="13"/>
      <c r="Y3926" s="13"/>
      <c r="Z3926" s="13"/>
      <c r="AA3926" s="13"/>
    </row>
    <row r="3927" spans="1:27" ht="15.75" customHeight="1" x14ac:dyDescent="0.2">
      <c r="A3927" s="13"/>
      <c r="B3927" s="37" t="str">
        <f>"CRS25WT72M22105"</f>
        <v>CRS25WT72M22105</v>
      </c>
      <c r="C3927" s="38">
        <v>45943</v>
      </c>
      <c r="D3927" s="37" t="s">
        <v>1509</v>
      </c>
      <c r="E3927" s="37" t="s">
        <v>62</v>
      </c>
      <c r="F3927" s="37">
        <v>219</v>
      </c>
      <c r="G3927" s="37">
        <v>4</v>
      </c>
      <c r="H3927" s="37">
        <v>219.98538208007801</v>
      </c>
      <c r="I3927" s="37">
        <v>5.6134696006774902</v>
      </c>
      <c r="J3927" s="37">
        <v>49.793415069580099</v>
      </c>
      <c r="K3927" s="37">
        <v>5.1814036369323704</v>
      </c>
      <c r="L3927" s="37">
        <v>42.456714630127003</v>
      </c>
      <c r="M3927" s="37">
        <v>0.78702861070632901</v>
      </c>
      <c r="N3927" s="37">
        <v>10.70228099823</v>
      </c>
      <c r="O3927" s="37">
        <v>0</v>
      </c>
      <c r="P3927" s="37">
        <v>0</v>
      </c>
      <c r="Q3927" s="37">
        <v>1.3809213414788199E-2</v>
      </c>
      <c r="R3927" s="37">
        <v>25</v>
      </c>
      <c r="S3927" s="37">
        <v>0.68626421689987205</v>
      </c>
      <c r="T3927" s="37">
        <v>997.31927490234398</v>
      </c>
      <c r="U3927" s="46">
        <v>533.30450439453102</v>
      </c>
      <c r="V3927" s="13"/>
      <c r="W3927" s="13"/>
      <c r="X3927" s="13"/>
      <c r="Y3927" s="13"/>
      <c r="Z3927" s="13"/>
      <c r="AA3927" s="13"/>
    </row>
    <row r="3928" spans="1:27" ht="15.75" customHeight="1" x14ac:dyDescent="0.2">
      <c r="A3928" s="13"/>
      <c r="B3928" s="37" t="str">
        <f>"CRS25WT72M22106"</f>
        <v>CRS25WT72M22106</v>
      </c>
      <c r="C3928" s="38">
        <v>45943</v>
      </c>
      <c r="D3928" s="37" t="s">
        <v>1510</v>
      </c>
      <c r="E3928" s="37" t="s">
        <v>62</v>
      </c>
      <c r="F3928" s="37">
        <v>218</v>
      </c>
      <c r="G3928" s="37">
        <v>4</v>
      </c>
      <c r="H3928" s="37">
        <v>218.95054626464801</v>
      </c>
      <c r="I3928" s="37">
        <v>5.8354468345642099</v>
      </c>
      <c r="J3928" s="37">
        <v>49.803825378417997</v>
      </c>
      <c r="K3928" s="37">
        <v>5.1518759727478001</v>
      </c>
      <c r="L3928" s="37">
        <v>42.499187469482401</v>
      </c>
      <c r="M3928" s="37">
        <v>0.75337153673171997</v>
      </c>
      <c r="N3928" s="37">
        <v>10.6519365310669</v>
      </c>
      <c r="O3928" s="37">
        <v>0</v>
      </c>
      <c r="P3928" s="37">
        <v>0</v>
      </c>
      <c r="Q3928" s="37">
        <v>1.3809213414788199E-2</v>
      </c>
      <c r="R3928" s="37">
        <v>25</v>
      </c>
      <c r="S3928" s="37">
        <v>0.68927747011184703</v>
      </c>
      <c r="T3928" s="37">
        <v>997.77508544921898</v>
      </c>
      <c r="U3928" s="46">
        <v>537.061767578125</v>
      </c>
      <c r="V3928" s="13"/>
      <c r="W3928" s="13"/>
      <c r="X3928" s="13"/>
      <c r="Y3928" s="13"/>
      <c r="Z3928" s="13"/>
      <c r="AA3928" s="13"/>
    </row>
    <row r="3929" spans="1:27" ht="15.75" customHeight="1" x14ac:dyDescent="0.2">
      <c r="A3929" s="13"/>
      <c r="B3929" s="37" t="str">
        <f>"CRS25WT72M22107"</f>
        <v>CRS25WT72M22107</v>
      </c>
      <c r="C3929" s="38">
        <v>45943</v>
      </c>
      <c r="D3929" s="37" t="s">
        <v>1511</v>
      </c>
      <c r="E3929" s="37" t="s">
        <v>62</v>
      </c>
      <c r="F3929" s="37">
        <v>218</v>
      </c>
      <c r="G3929" s="37">
        <v>4</v>
      </c>
      <c r="H3929" s="37">
        <v>218.20309448242199</v>
      </c>
      <c r="I3929" s="37">
        <v>5.66085004806519</v>
      </c>
      <c r="J3929" s="37">
        <v>49.728813171386697</v>
      </c>
      <c r="K3929" s="37">
        <v>5.1376261711120597</v>
      </c>
      <c r="L3929" s="37">
        <v>42.471580505371101</v>
      </c>
      <c r="M3929" s="37">
        <v>0.77512395381927501</v>
      </c>
      <c r="N3929" s="37">
        <v>10.615572929382299</v>
      </c>
      <c r="O3929" s="37">
        <v>0</v>
      </c>
      <c r="P3929" s="37">
        <v>0</v>
      </c>
      <c r="Q3929" s="37">
        <v>1.0952303186059E-2</v>
      </c>
      <c r="R3929" s="37">
        <v>25</v>
      </c>
      <c r="S3929" s="37">
        <v>0.69067311286926303</v>
      </c>
      <c r="T3929" s="37">
        <v>998.21282958984398</v>
      </c>
      <c r="U3929" s="46">
        <v>537.13775634765602</v>
      </c>
      <c r="V3929" s="13"/>
      <c r="W3929" s="13"/>
      <c r="X3929" s="13"/>
      <c r="Y3929" s="13"/>
      <c r="Z3929" s="13"/>
      <c r="AA3929" s="13"/>
    </row>
    <row r="3930" spans="1:27" ht="15.75" customHeight="1" x14ac:dyDescent="0.2">
      <c r="A3930" s="13"/>
      <c r="B3930" s="37" t="str">
        <f>"CRS25WT72M22108"</f>
        <v>CRS25WT72M22108</v>
      </c>
      <c r="C3930" s="38">
        <v>45943</v>
      </c>
      <c r="D3930" s="37" t="s">
        <v>1512</v>
      </c>
      <c r="E3930" s="37" t="s">
        <v>62</v>
      </c>
      <c r="F3930" s="37">
        <v>219</v>
      </c>
      <c r="G3930" s="37">
        <v>4</v>
      </c>
      <c r="H3930" s="37">
        <v>219.11143493652301</v>
      </c>
      <c r="I3930" s="37">
        <v>5.5576090812683097</v>
      </c>
      <c r="J3930" s="37">
        <v>49.7411499023438</v>
      </c>
      <c r="K3930" s="37">
        <v>5.1613359451293901</v>
      </c>
      <c r="L3930" s="37">
        <v>42.452465057372997</v>
      </c>
      <c r="M3930" s="37">
        <v>0.79261308908462502</v>
      </c>
      <c r="N3930" s="37">
        <v>10.6597633361816</v>
      </c>
      <c r="O3930" s="37">
        <v>0</v>
      </c>
      <c r="P3930" s="37">
        <v>0</v>
      </c>
      <c r="Q3930" s="37">
        <v>1.0327381081879101E-2</v>
      </c>
      <c r="R3930" s="37">
        <v>25</v>
      </c>
      <c r="S3930" s="37">
        <v>0.68945932388305697</v>
      </c>
      <c r="T3930" s="37">
        <v>998.03472900390602</v>
      </c>
      <c r="U3930" s="46">
        <v>550.16864013671898</v>
      </c>
      <c r="V3930" s="13"/>
      <c r="W3930" s="13"/>
      <c r="X3930" s="13"/>
      <c r="Y3930" s="13"/>
      <c r="Z3930" s="13"/>
      <c r="AA3930" s="13"/>
    </row>
    <row r="3931" spans="1:27" ht="15.75" customHeight="1" x14ac:dyDescent="0.2">
      <c r="A3931" s="13"/>
      <c r="B3931" s="37" t="str">
        <f>"CRS25WT72M22109"</f>
        <v>CRS25WT72M22109</v>
      </c>
      <c r="C3931" s="38">
        <v>45943</v>
      </c>
      <c r="D3931" s="37" t="s">
        <v>1513</v>
      </c>
      <c r="E3931" s="37" t="s">
        <v>62</v>
      </c>
      <c r="F3931" s="37">
        <v>217</v>
      </c>
      <c r="G3931" s="37">
        <v>4</v>
      </c>
      <c r="H3931" s="37">
        <v>217.875076293945</v>
      </c>
      <c r="I3931" s="37">
        <v>5.74288082122803</v>
      </c>
      <c r="J3931" s="37">
        <v>49.649623870849602</v>
      </c>
      <c r="K3931" s="37">
        <v>5.1386384963989302</v>
      </c>
      <c r="L3931" s="37">
        <v>42.399379730224602</v>
      </c>
      <c r="M3931" s="37">
        <v>0.76412039995193504</v>
      </c>
      <c r="N3931" s="37">
        <v>10.5996141433716</v>
      </c>
      <c r="O3931" s="37">
        <v>0</v>
      </c>
      <c r="P3931" s="37">
        <v>0</v>
      </c>
      <c r="Q3931" s="37">
        <v>2.65070050954819E-2</v>
      </c>
      <c r="R3931" s="37">
        <v>25</v>
      </c>
      <c r="S3931" s="37">
        <v>0.69526332616805997</v>
      </c>
      <c r="T3931" s="37">
        <v>997.12890625</v>
      </c>
      <c r="U3931" s="46">
        <v>457.48944091796898</v>
      </c>
      <c r="V3931" s="13"/>
      <c r="W3931" s="13"/>
      <c r="X3931" s="13"/>
      <c r="Y3931" s="13"/>
      <c r="Z3931" s="13"/>
      <c r="AA3931" s="13"/>
    </row>
    <row r="3932" spans="1:27" ht="15.75" customHeight="1" x14ac:dyDescent="0.2">
      <c r="A3932" s="13"/>
      <c r="B3932" s="37" t="str">
        <f>"CRS25WT72M22110"</f>
        <v>CRS25WT72M22110</v>
      </c>
      <c r="C3932" s="38">
        <v>45943</v>
      </c>
      <c r="D3932" s="37" t="s">
        <v>679</v>
      </c>
      <c r="E3932" s="37" t="s">
        <v>62</v>
      </c>
      <c r="F3932" s="37">
        <v>215</v>
      </c>
      <c r="G3932" s="37">
        <v>4</v>
      </c>
      <c r="H3932" s="37">
        <v>215.04898071289099</v>
      </c>
      <c r="I3932" s="37">
        <v>5.5142226219177202</v>
      </c>
      <c r="J3932" s="37">
        <v>49.598434448242202</v>
      </c>
      <c r="K3932" s="37">
        <v>5.0852279663085902</v>
      </c>
      <c r="L3932" s="37">
        <v>42.288951873779297</v>
      </c>
      <c r="M3932" s="37">
        <v>0.78629428148269698</v>
      </c>
      <c r="N3932" s="37">
        <v>10.462124824523899</v>
      </c>
      <c r="O3932" s="37">
        <v>0</v>
      </c>
      <c r="P3932" s="37">
        <v>0</v>
      </c>
      <c r="Q3932" s="37">
        <v>1.6501743346452699E-2</v>
      </c>
      <c r="R3932" s="37">
        <v>25</v>
      </c>
      <c r="S3932" s="37">
        <v>0.69685673713684104</v>
      </c>
      <c r="T3932" s="37">
        <v>996.92071533203102</v>
      </c>
      <c r="U3932" s="46">
        <v>539.740478515625</v>
      </c>
      <c r="V3932" s="13"/>
      <c r="W3932" s="13"/>
      <c r="X3932" s="13"/>
      <c r="Y3932" s="13"/>
      <c r="Z3932" s="13"/>
      <c r="AA3932" s="13"/>
    </row>
    <row r="3933" spans="1:27" ht="15.75" customHeight="1" x14ac:dyDescent="0.2">
      <c r="A3933" s="13"/>
      <c r="B3933" s="37" t="str">
        <f>"CRS25WT72M22111"</f>
        <v>CRS25WT72M22111</v>
      </c>
      <c r="C3933" s="38">
        <v>45943</v>
      </c>
      <c r="D3933" s="37" t="s">
        <v>1514</v>
      </c>
      <c r="E3933" s="37" t="s">
        <v>62</v>
      </c>
      <c r="F3933" s="37">
        <v>214</v>
      </c>
      <c r="G3933" s="37">
        <v>4</v>
      </c>
      <c r="H3933" s="37">
        <v>214.7197265625</v>
      </c>
      <c r="I3933" s="37">
        <v>5.5257873535156303</v>
      </c>
      <c r="J3933" s="37">
        <v>49.601375579833999</v>
      </c>
      <c r="K3933" s="37">
        <v>5.0647263526916504</v>
      </c>
      <c r="L3933" s="37">
        <v>42.395130157470703</v>
      </c>
      <c r="M3933" s="37">
        <v>0.78340089321136497</v>
      </c>
      <c r="N3933" s="37">
        <v>10.4461069107056</v>
      </c>
      <c r="O3933" s="37">
        <v>0</v>
      </c>
      <c r="P3933" s="37">
        <v>0</v>
      </c>
      <c r="Q3933" s="37">
        <v>1.30158439278603E-2</v>
      </c>
      <c r="R3933" s="37">
        <v>25</v>
      </c>
      <c r="S3933" s="37">
        <v>0.67972582578659102</v>
      </c>
      <c r="T3933" s="37">
        <v>997.00793457031295</v>
      </c>
      <c r="U3933" s="46">
        <v>486.47229003906301</v>
      </c>
      <c r="V3933" s="13"/>
      <c r="W3933" s="13"/>
      <c r="X3933" s="13"/>
      <c r="Y3933" s="13"/>
      <c r="Z3933" s="13"/>
      <c r="AA3933" s="13"/>
    </row>
    <row r="3934" spans="1:27" ht="15.75" customHeight="1" x14ac:dyDescent="0.2">
      <c r="A3934" s="13"/>
      <c r="B3934" s="37" t="str">
        <f>"CRS25WT72M22112"</f>
        <v>CRS25WT72M22112</v>
      </c>
      <c r="C3934" s="38">
        <v>45943</v>
      </c>
      <c r="D3934" s="37" t="s">
        <v>1469</v>
      </c>
      <c r="E3934" s="37" t="s">
        <v>62</v>
      </c>
      <c r="F3934" s="37">
        <v>218</v>
      </c>
      <c r="G3934" s="37">
        <v>4</v>
      </c>
      <c r="H3934" s="37">
        <v>218.60948181152301</v>
      </c>
      <c r="I3934" s="37">
        <v>5.8163189888000497</v>
      </c>
      <c r="J3934" s="37">
        <v>49.6949272155762</v>
      </c>
      <c r="K3934" s="37">
        <v>5.1515731811523402</v>
      </c>
      <c r="L3934" s="37">
        <v>42.435478210449197</v>
      </c>
      <c r="M3934" s="37">
        <v>0.756325483322144</v>
      </c>
      <c r="N3934" s="37">
        <v>10.6353435516357</v>
      </c>
      <c r="O3934" s="37">
        <v>0</v>
      </c>
      <c r="P3934" s="37">
        <v>0</v>
      </c>
      <c r="Q3934" s="37">
        <v>1.4126751571893701E-2</v>
      </c>
      <c r="R3934" s="37">
        <v>25</v>
      </c>
      <c r="S3934" s="37">
        <v>0.68322354555130005</v>
      </c>
      <c r="T3934" s="37">
        <v>999.78179931640602</v>
      </c>
      <c r="U3934" s="46">
        <v>474.83587646484398</v>
      </c>
      <c r="V3934" s="13"/>
      <c r="W3934" s="13"/>
      <c r="X3934" s="13"/>
      <c r="Y3934" s="13"/>
      <c r="Z3934" s="13"/>
      <c r="AA3934" s="13"/>
    </row>
    <row r="3935" spans="1:27" ht="15.75" customHeight="1" x14ac:dyDescent="0.2">
      <c r="A3935" s="13"/>
      <c r="B3935" s="37" t="str">
        <f>"CRS25WT72M22113"</f>
        <v>CRS25WT72M22113</v>
      </c>
      <c r="C3935" s="38">
        <v>45943</v>
      </c>
      <c r="D3935" s="37" t="s">
        <v>1470</v>
      </c>
      <c r="E3935" s="37" t="s">
        <v>62</v>
      </c>
      <c r="F3935" s="37">
        <v>215</v>
      </c>
      <c r="G3935" s="37">
        <v>4</v>
      </c>
      <c r="H3935" s="37">
        <v>215.96318054199199</v>
      </c>
      <c r="I3935" s="37">
        <v>5.7510533332824698</v>
      </c>
      <c r="J3935" s="37">
        <v>49.746551513671903</v>
      </c>
      <c r="K3935" s="37">
        <v>5.1104393005371103</v>
      </c>
      <c r="L3935" s="37">
        <v>42.259220123291001</v>
      </c>
      <c r="M3935" s="37">
        <v>0.75486510992050204</v>
      </c>
      <c r="N3935" s="37">
        <v>10.5066003799438</v>
      </c>
      <c r="O3935" s="37">
        <v>0</v>
      </c>
      <c r="P3935" s="37">
        <v>0</v>
      </c>
      <c r="Q3935" s="37">
        <v>1.7619144171476399E-2</v>
      </c>
      <c r="R3935" s="37">
        <v>25</v>
      </c>
      <c r="S3935" s="37">
        <v>0.707599997520447</v>
      </c>
      <c r="T3935" s="37">
        <v>996.72735595703102</v>
      </c>
      <c r="U3935" s="46">
        <v>493.99545288085898</v>
      </c>
      <c r="V3935" s="13"/>
      <c r="W3935" s="13"/>
      <c r="X3935" s="13"/>
      <c r="Y3935" s="13"/>
      <c r="Z3935" s="13"/>
      <c r="AA3935" s="13"/>
    </row>
    <row r="3936" spans="1:27" ht="15.75" customHeight="1" x14ac:dyDescent="0.2">
      <c r="A3936" s="13"/>
      <c r="B3936" s="37" t="str">
        <f>"CRS25WT72M22114"</f>
        <v>CRS25WT72M22114</v>
      </c>
      <c r="C3936" s="38">
        <v>45943</v>
      </c>
      <c r="D3936" s="37" t="s">
        <v>1129</v>
      </c>
      <c r="E3936" s="37" t="s">
        <v>62</v>
      </c>
      <c r="F3936" s="37">
        <v>217</v>
      </c>
      <c r="G3936" s="37">
        <v>4</v>
      </c>
      <c r="H3936" s="37">
        <v>217.11729431152301</v>
      </c>
      <c r="I3936" s="37">
        <v>5.5537881851196298</v>
      </c>
      <c r="J3936" s="37">
        <v>49.759883880615199</v>
      </c>
      <c r="K3936" s="37">
        <v>5.1261572837829599</v>
      </c>
      <c r="L3936" s="37">
        <v>42.354782104492202</v>
      </c>
      <c r="M3936" s="37">
        <v>0.78564393520355202</v>
      </c>
      <c r="N3936" s="37">
        <v>10.5627489089966</v>
      </c>
      <c r="O3936" s="37">
        <v>0</v>
      </c>
      <c r="P3936" s="37">
        <v>0</v>
      </c>
      <c r="Q3936" s="37">
        <v>1.5083085745573E-2</v>
      </c>
      <c r="R3936" s="37">
        <v>25</v>
      </c>
      <c r="S3936" s="37">
        <v>0.70975816249847401</v>
      </c>
      <c r="T3936" s="37">
        <v>997.08062744140602</v>
      </c>
      <c r="U3936" s="46">
        <v>557.98095703125</v>
      </c>
      <c r="V3936" s="13"/>
      <c r="W3936" s="13"/>
      <c r="X3936" s="13"/>
      <c r="Y3936" s="13"/>
      <c r="Z3936" s="13"/>
      <c r="AA3936" s="13"/>
    </row>
    <row r="3937" spans="1:27" ht="15.75" customHeight="1" x14ac:dyDescent="0.2">
      <c r="A3937" s="13"/>
      <c r="B3937" s="37" t="str">
        <f>"CRS25WT72M22115"</f>
        <v>CRS25WT72M22115</v>
      </c>
      <c r="C3937" s="38">
        <v>45943</v>
      </c>
      <c r="D3937" s="37" t="s">
        <v>1515</v>
      </c>
      <c r="E3937" s="37" t="s">
        <v>62</v>
      </c>
      <c r="F3937" s="37">
        <v>217</v>
      </c>
      <c r="G3937" s="37">
        <v>4</v>
      </c>
      <c r="H3937" s="37">
        <v>217.02188110351599</v>
      </c>
      <c r="I3937" s="37">
        <v>5.6240801811218297</v>
      </c>
      <c r="J3937" s="37">
        <v>49.753147125244098</v>
      </c>
      <c r="K3937" s="37">
        <v>5.12262010574341</v>
      </c>
      <c r="L3937" s="37">
        <v>42.365402221679702</v>
      </c>
      <c r="M3937" s="37">
        <v>0.77558869123458896</v>
      </c>
      <c r="N3937" s="37">
        <v>10.5581064224243</v>
      </c>
      <c r="O3937" s="37">
        <v>0</v>
      </c>
      <c r="P3937" s="37">
        <v>0</v>
      </c>
      <c r="Q3937" s="37">
        <v>1.0952303186059E-2</v>
      </c>
      <c r="R3937" s="37">
        <v>25</v>
      </c>
      <c r="S3937" s="37">
        <v>0.70874488353729204</v>
      </c>
      <c r="T3937" s="37">
        <v>998.07562255859398</v>
      </c>
      <c r="U3937" s="46">
        <v>555.52587890625</v>
      </c>
      <c r="V3937" s="13"/>
      <c r="W3937" s="13"/>
      <c r="X3937" s="13"/>
      <c r="Y3937" s="13"/>
      <c r="Z3937" s="13"/>
      <c r="AA3937" s="13"/>
    </row>
    <row r="3938" spans="1:27" ht="15.75" customHeight="1" x14ac:dyDescent="0.2">
      <c r="A3938" s="13"/>
      <c r="B3938" s="37" t="str">
        <f>"CRS25WT72M22116"</f>
        <v>CRS25WT72M22116</v>
      </c>
      <c r="C3938" s="38">
        <v>45943</v>
      </c>
      <c r="D3938" s="37" t="s">
        <v>1516</v>
      </c>
      <c r="E3938" s="37" t="s">
        <v>62</v>
      </c>
      <c r="F3938" s="37">
        <v>217</v>
      </c>
      <c r="G3938" s="37">
        <v>4</v>
      </c>
      <c r="H3938" s="37">
        <v>217.56440734863301</v>
      </c>
      <c r="I3938" s="37">
        <v>5.5948209762573198</v>
      </c>
      <c r="J3938" s="37">
        <v>49.782543182372997</v>
      </c>
      <c r="K3938" s="37">
        <v>5.1184935569763201</v>
      </c>
      <c r="L3938" s="37">
        <v>42.5055541992188</v>
      </c>
      <c r="M3938" s="37">
        <v>0.78113228082656905</v>
      </c>
      <c r="N3938" s="37">
        <v>10.584500312805201</v>
      </c>
      <c r="O3938" s="37">
        <v>0</v>
      </c>
      <c r="P3938" s="37">
        <v>0</v>
      </c>
      <c r="Q3938" s="37">
        <v>1.19046065956354E-2</v>
      </c>
      <c r="R3938" s="37">
        <v>25</v>
      </c>
      <c r="S3938" s="37">
        <v>0.69257324934005704</v>
      </c>
      <c r="T3938" s="37">
        <v>997.37780761718795</v>
      </c>
      <c r="U3938" s="46">
        <v>515.14581298828102</v>
      </c>
      <c r="V3938" s="13"/>
      <c r="W3938" s="13"/>
      <c r="X3938" s="13"/>
      <c r="Y3938" s="13"/>
      <c r="Z3938" s="13"/>
      <c r="AA3938" s="13"/>
    </row>
    <row r="3939" spans="1:27" ht="15.75" customHeight="1" x14ac:dyDescent="0.2">
      <c r="A3939" s="13"/>
      <c r="B3939" s="37" t="str">
        <f>"CRS25WT72M22117"</f>
        <v>CRS25WT72M22117</v>
      </c>
      <c r="C3939" s="38">
        <v>45943</v>
      </c>
      <c r="D3939" s="37" t="s">
        <v>1517</v>
      </c>
      <c r="E3939" s="37" t="s">
        <v>62</v>
      </c>
      <c r="F3939" s="37">
        <v>217</v>
      </c>
      <c r="G3939" s="37">
        <v>4</v>
      </c>
      <c r="H3939" s="37">
        <v>217.857421875</v>
      </c>
      <c r="I3939" s="37">
        <v>5.7630267143249503</v>
      </c>
      <c r="J3939" s="37">
        <v>49.741390228271499</v>
      </c>
      <c r="K3939" s="37">
        <v>5.1310262680053702</v>
      </c>
      <c r="L3939" s="37">
        <v>42.458839416503899</v>
      </c>
      <c r="M3939" s="37">
        <v>0.75998288393020597</v>
      </c>
      <c r="N3939" s="37">
        <v>10.5987558364868</v>
      </c>
      <c r="O3939" s="37">
        <v>0</v>
      </c>
      <c r="P3939" s="37">
        <v>0</v>
      </c>
      <c r="Q3939" s="37">
        <v>1.25409225001931E-2</v>
      </c>
      <c r="R3939" s="37">
        <v>25</v>
      </c>
      <c r="S3939" s="37">
        <v>0.682056784629822</v>
      </c>
      <c r="T3939" s="37">
        <v>995.399658203125</v>
      </c>
      <c r="U3939" s="46">
        <v>451.82894897460898</v>
      </c>
      <c r="V3939" s="13"/>
      <c r="W3939" s="13"/>
      <c r="X3939" s="13"/>
      <c r="Y3939" s="13"/>
      <c r="Z3939" s="13"/>
      <c r="AA3939" s="13"/>
    </row>
    <row r="3940" spans="1:27" ht="15.75" customHeight="1" x14ac:dyDescent="0.2">
      <c r="A3940" s="13"/>
      <c r="B3940" s="37" t="str">
        <f>"CRS25WT72M22118"</f>
        <v>CRS25WT72M22118</v>
      </c>
      <c r="C3940" s="38">
        <v>45943</v>
      </c>
      <c r="D3940" s="37" t="s">
        <v>1518</v>
      </c>
      <c r="E3940" s="37" t="s">
        <v>62</v>
      </c>
      <c r="F3940" s="37">
        <v>214</v>
      </c>
      <c r="G3940" s="37">
        <v>4</v>
      </c>
      <c r="H3940" s="37">
        <v>214.78729248046901</v>
      </c>
      <c r="I3940" s="37">
        <v>5.7610635757446298</v>
      </c>
      <c r="J3940" s="37">
        <v>49.789623260497997</v>
      </c>
      <c r="K3940" s="37">
        <v>5.0440859794616699</v>
      </c>
      <c r="L3940" s="37">
        <v>42.582004547119098</v>
      </c>
      <c r="M3940" s="37">
        <v>0.74880212545394897</v>
      </c>
      <c r="N3940" s="37">
        <v>10.449394226074199</v>
      </c>
      <c r="O3940" s="37">
        <v>0</v>
      </c>
      <c r="P3940" s="37">
        <v>0</v>
      </c>
      <c r="Q3940" s="37">
        <v>1.04737123474479E-2</v>
      </c>
      <c r="R3940" s="37">
        <v>25</v>
      </c>
      <c r="S3940" s="37">
        <v>0.71327316761016801</v>
      </c>
      <c r="T3940" s="37">
        <v>1000.28552246094</v>
      </c>
      <c r="U3940" s="46">
        <v>414.575439453125</v>
      </c>
      <c r="V3940" s="13"/>
      <c r="W3940" s="13"/>
      <c r="X3940" s="13"/>
      <c r="Y3940" s="13"/>
      <c r="Z3940" s="13"/>
      <c r="AA3940" s="13"/>
    </row>
    <row r="3941" spans="1:27" ht="15.75" customHeight="1" x14ac:dyDescent="0.2">
      <c r="A3941" s="13"/>
      <c r="B3941" s="37" t="str">
        <f>"CRS25WT72M22119"</f>
        <v>CRS25WT72M22119</v>
      </c>
      <c r="C3941" s="38">
        <v>45943</v>
      </c>
      <c r="D3941" s="37" t="s">
        <v>1519</v>
      </c>
      <c r="E3941" s="37" t="s">
        <v>62</v>
      </c>
      <c r="F3941" s="37">
        <v>215</v>
      </c>
      <c r="G3941" s="37">
        <v>4</v>
      </c>
      <c r="H3941" s="37">
        <v>215.72181701660199</v>
      </c>
      <c r="I3941" s="37">
        <v>5.7905745506286603</v>
      </c>
      <c r="J3941" s="37">
        <v>49.755210876464801</v>
      </c>
      <c r="K3941" s="37">
        <v>5.0700774192810103</v>
      </c>
      <c r="L3941" s="37">
        <v>42.548027038574197</v>
      </c>
      <c r="M3941" s="37">
        <v>0.74874484539032005</v>
      </c>
      <c r="N3941" s="37">
        <v>10.4948587417603</v>
      </c>
      <c r="O3941" s="37">
        <v>0</v>
      </c>
      <c r="P3941" s="37">
        <v>0</v>
      </c>
      <c r="Q3941" s="37">
        <v>1.0476151481270801E-2</v>
      </c>
      <c r="R3941" s="37">
        <v>25</v>
      </c>
      <c r="S3941" s="37">
        <v>0.693659007549286</v>
      </c>
      <c r="T3941" s="37">
        <v>996.48284912109398</v>
      </c>
      <c r="U3941" s="46">
        <v>507.23162841796898</v>
      </c>
      <c r="V3941" s="13"/>
      <c r="W3941" s="13"/>
      <c r="X3941" s="13"/>
      <c r="Y3941" s="13"/>
      <c r="Z3941" s="13"/>
      <c r="AA3941" s="13"/>
    </row>
    <row r="3942" spans="1:27" ht="15.75" customHeight="1" x14ac:dyDescent="0.2">
      <c r="A3942" s="13"/>
      <c r="B3942" s="37" t="str">
        <f>"CRS25WT72M22120"</f>
        <v>CRS25WT72M22120</v>
      </c>
      <c r="C3942" s="38">
        <v>45943</v>
      </c>
      <c r="D3942" s="37" t="s">
        <v>1520</v>
      </c>
      <c r="E3942" s="37" t="s">
        <v>62</v>
      </c>
      <c r="F3942" s="37">
        <v>216</v>
      </c>
      <c r="G3942" s="37">
        <v>4</v>
      </c>
      <c r="H3942" s="37">
        <v>216.59678649902301</v>
      </c>
      <c r="I3942" s="37">
        <v>5.6034069061279297</v>
      </c>
      <c r="J3942" s="37">
        <v>49.746013641357401</v>
      </c>
      <c r="K3942" s="37">
        <v>5.1072106361389196</v>
      </c>
      <c r="L3942" s="37">
        <v>42.409996032714801</v>
      </c>
      <c r="M3942" s="37">
        <v>0.77703678607940696</v>
      </c>
      <c r="N3942" s="37">
        <v>10.537425994873001</v>
      </c>
      <c r="O3942" s="37">
        <v>0</v>
      </c>
      <c r="P3942" s="37">
        <v>0</v>
      </c>
      <c r="Q3942" s="37">
        <v>5.4067461751401398E-3</v>
      </c>
      <c r="R3942" s="37">
        <v>25</v>
      </c>
      <c r="S3942" s="37">
        <v>0.70422214269638095</v>
      </c>
      <c r="T3942" s="37">
        <v>996.67071533203102</v>
      </c>
      <c r="U3942" s="46">
        <v>534.05554199218795</v>
      </c>
      <c r="V3942" s="13"/>
      <c r="W3942" s="13"/>
      <c r="X3942" s="13"/>
      <c r="Y3942" s="13"/>
      <c r="Z3942" s="13"/>
      <c r="AA3942" s="13"/>
    </row>
    <row r="3943" spans="1:27" ht="15.75" customHeight="1" x14ac:dyDescent="0.2">
      <c r="A3943" s="13"/>
      <c r="B3943" s="37" t="str">
        <f>"CRS25WT72M22121"</f>
        <v>CRS25WT72M22121</v>
      </c>
      <c r="C3943" s="38">
        <v>45943</v>
      </c>
      <c r="D3943" s="37" t="s">
        <v>1521</v>
      </c>
      <c r="E3943" s="37" t="s">
        <v>62</v>
      </c>
      <c r="F3943" s="37">
        <v>214</v>
      </c>
      <c r="G3943" s="37">
        <v>4</v>
      </c>
      <c r="H3943" s="37">
        <v>214.95616149902301</v>
      </c>
      <c r="I3943" s="37">
        <v>5.7952561378479004</v>
      </c>
      <c r="J3943" s="37">
        <v>49.692096710205099</v>
      </c>
      <c r="K3943" s="37">
        <v>5.0616827011108398</v>
      </c>
      <c r="L3943" s="37">
        <v>42.467334747314503</v>
      </c>
      <c r="M3943" s="37">
        <v>0.74643146991729703</v>
      </c>
      <c r="N3943" s="37">
        <v>10.4576091766357</v>
      </c>
      <c r="O3943" s="37">
        <v>0</v>
      </c>
      <c r="P3943" s="37">
        <v>0</v>
      </c>
      <c r="Q3943" s="37">
        <v>4.1121221147477601E-3</v>
      </c>
      <c r="R3943" s="37">
        <v>25</v>
      </c>
      <c r="S3943" s="37">
        <v>0.69733613729476895</v>
      </c>
      <c r="T3943" s="37">
        <v>997.40478515625</v>
      </c>
      <c r="U3943" s="46">
        <v>491.05654907226602</v>
      </c>
      <c r="V3943" s="13"/>
      <c r="W3943" s="13"/>
      <c r="X3943" s="13"/>
      <c r="Y3943" s="13"/>
      <c r="Z3943" s="13"/>
      <c r="AA3943" s="13"/>
    </row>
    <row r="3944" spans="1:27" ht="15.75" customHeight="1" x14ac:dyDescent="0.2">
      <c r="A3944" s="13"/>
      <c r="B3944" s="37" t="str">
        <f>"CRS25WT72M22122"</f>
        <v>CRS25WT72M22122</v>
      </c>
      <c r="C3944" s="38">
        <v>45943</v>
      </c>
      <c r="D3944" s="37" t="s">
        <v>1522</v>
      </c>
      <c r="E3944" s="37" t="s">
        <v>62</v>
      </c>
      <c r="F3944" s="37">
        <v>213</v>
      </c>
      <c r="G3944" s="37">
        <v>4</v>
      </c>
      <c r="H3944" s="37">
        <v>213.38151550293</v>
      </c>
      <c r="I3944" s="37">
        <v>6.05373239517212</v>
      </c>
      <c r="J3944" s="37">
        <v>49.773818969726598</v>
      </c>
      <c r="K3944" s="37">
        <v>4.9486346244812003</v>
      </c>
      <c r="L3944" s="37">
        <v>43.119270324707003</v>
      </c>
      <c r="M3944" s="37">
        <v>0.70816200971603405</v>
      </c>
      <c r="N3944" s="37">
        <v>10.3810033798218</v>
      </c>
      <c r="O3944" s="37">
        <v>0</v>
      </c>
      <c r="P3944" s="37">
        <v>0</v>
      </c>
      <c r="Q3944" s="37">
        <v>1.0413132607936901E-2</v>
      </c>
      <c r="R3944" s="37">
        <v>25</v>
      </c>
      <c r="S3944" s="37">
        <v>0.69351810216903698</v>
      </c>
      <c r="T3944" s="37">
        <v>1002.11206054688</v>
      </c>
      <c r="U3944" s="46">
        <v>407.34109497070301</v>
      </c>
      <c r="V3944" s="13"/>
      <c r="W3944" s="13"/>
      <c r="X3944" s="13"/>
      <c r="Y3944" s="13"/>
      <c r="Z3944" s="13"/>
      <c r="AA3944" s="13"/>
    </row>
    <row r="3945" spans="1:27" ht="15.75" customHeight="1" x14ac:dyDescent="0.2">
      <c r="A3945" s="13"/>
      <c r="B3945" s="37" t="str">
        <f>"CRS25WT72M22123"</f>
        <v>CRS25WT72M22123</v>
      </c>
      <c r="C3945" s="38">
        <v>45943</v>
      </c>
      <c r="D3945" s="37" t="s">
        <v>1523</v>
      </c>
      <c r="E3945" s="37" t="s">
        <v>62</v>
      </c>
      <c r="F3945" s="37">
        <v>214</v>
      </c>
      <c r="G3945" s="37">
        <v>4</v>
      </c>
      <c r="H3945" s="37">
        <v>214.96734619140599</v>
      </c>
      <c r="I3945" s="37">
        <v>5.4908146858215297</v>
      </c>
      <c r="J3945" s="37">
        <v>49.722099304199197</v>
      </c>
      <c r="K3945" s="37">
        <v>5.07031345367432</v>
      </c>
      <c r="L3945" s="37">
        <v>42.397251129150398</v>
      </c>
      <c r="M3945" s="37">
        <v>0.78738337755203203</v>
      </c>
      <c r="N3945" s="37">
        <v>10.458153724670399</v>
      </c>
      <c r="O3945" s="37">
        <v>0</v>
      </c>
      <c r="P3945" s="37">
        <v>0</v>
      </c>
      <c r="Q3945" s="37">
        <v>8.2539608702063595E-3</v>
      </c>
      <c r="R3945" s="37">
        <v>25</v>
      </c>
      <c r="S3945" s="37">
        <v>0.71360933780670199</v>
      </c>
      <c r="T3945" s="37">
        <v>995.81048583984398</v>
      </c>
      <c r="U3945" s="46">
        <v>482.53109741210898</v>
      </c>
      <c r="V3945" s="13"/>
      <c r="W3945" s="13"/>
      <c r="X3945" s="13"/>
      <c r="Y3945" s="13"/>
      <c r="Z3945" s="13"/>
      <c r="AA3945" s="13"/>
    </row>
    <row r="3946" spans="1:27" ht="15.75" customHeight="1" x14ac:dyDescent="0.2">
      <c r="A3946" s="13"/>
      <c r="B3946" s="37" t="str">
        <f>"CRS25WT72M22124"</f>
        <v>CRS25WT72M22124</v>
      </c>
      <c r="C3946" s="38">
        <v>45943</v>
      </c>
      <c r="D3946" s="37" t="s">
        <v>1524</v>
      </c>
      <c r="E3946" s="37" t="s">
        <v>62</v>
      </c>
      <c r="F3946" s="37">
        <v>214</v>
      </c>
      <c r="G3946" s="37">
        <v>4</v>
      </c>
      <c r="H3946" s="37">
        <v>214.92312622070301</v>
      </c>
      <c r="I3946" s="37">
        <v>5.7123970985412598</v>
      </c>
      <c r="J3946" s="37">
        <v>49.711776733398402</v>
      </c>
      <c r="K3946" s="37">
        <v>5.06723976135254</v>
      </c>
      <c r="L3946" s="37">
        <v>42.414241790771499</v>
      </c>
      <c r="M3946" s="37">
        <v>0.75684243440628096</v>
      </c>
      <c r="N3946" s="37">
        <v>10.456002235412599</v>
      </c>
      <c r="O3946" s="37">
        <v>0</v>
      </c>
      <c r="P3946" s="37">
        <v>0</v>
      </c>
      <c r="Q3946" s="37">
        <v>5.7192458771169203E-3</v>
      </c>
      <c r="R3946" s="37">
        <v>25</v>
      </c>
      <c r="S3946" s="37">
        <v>0.699748694896698</v>
      </c>
      <c r="T3946" s="37">
        <v>997.55303955078102</v>
      </c>
      <c r="U3946" s="46">
        <v>437.67181396484398</v>
      </c>
      <c r="V3946" s="13"/>
      <c r="W3946" s="13"/>
      <c r="X3946" s="13"/>
      <c r="Y3946" s="13"/>
      <c r="Z3946" s="13"/>
      <c r="AA3946" s="13"/>
    </row>
    <row r="3947" spans="1:27" ht="15.75" customHeight="1" x14ac:dyDescent="0.2">
      <c r="A3947" s="13"/>
      <c r="B3947" s="37" t="str">
        <f>"CRS25WT72M22125"</f>
        <v>CRS25WT72M22125</v>
      </c>
      <c r="C3947" s="38">
        <v>45943</v>
      </c>
      <c r="D3947" s="37" t="s">
        <v>1525</v>
      </c>
      <c r="E3947" s="37" t="s">
        <v>62</v>
      </c>
      <c r="F3947" s="37">
        <v>220</v>
      </c>
      <c r="G3947" s="37">
        <v>4</v>
      </c>
      <c r="H3947" s="37">
        <v>220.58483886718801</v>
      </c>
      <c r="I3947" s="37">
        <v>5.5966072082519496</v>
      </c>
      <c r="J3947" s="37">
        <v>49.775749206542997</v>
      </c>
      <c r="K3947" s="37">
        <v>5.21901655197144</v>
      </c>
      <c r="L3947" s="37">
        <v>42.265594482421903</v>
      </c>
      <c r="M3947" s="37">
        <v>0.79183197021484397</v>
      </c>
      <c r="N3947" s="37">
        <v>10.7314443588257</v>
      </c>
      <c r="O3947" s="37">
        <v>0</v>
      </c>
      <c r="P3947" s="37">
        <v>0</v>
      </c>
      <c r="Q3947" s="37">
        <v>1.6470463946461698E-2</v>
      </c>
      <c r="R3947" s="37">
        <v>25</v>
      </c>
      <c r="S3947" s="37">
        <v>0.70004570484161399</v>
      </c>
      <c r="T3947" s="37">
        <v>996.61712646484398</v>
      </c>
      <c r="U3947" s="46">
        <v>582.92315673828102</v>
      </c>
      <c r="V3947" s="13"/>
      <c r="W3947" s="13"/>
      <c r="X3947" s="13"/>
      <c r="Y3947" s="13"/>
      <c r="Z3947" s="13"/>
      <c r="AA3947" s="13"/>
    </row>
    <row r="3948" spans="1:27" ht="15.75" customHeight="1" x14ac:dyDescent="0.2">
      <c r="A3948" s="13"/>
      <c r="B3948" s="37" t="str">
        <f>"CRS25WT72M22126"</f>
        <v>CRS25WT72M22126</v>
      </c>
      <c r="C3948" s="38">
        <v>45943</v>
      </c>
      <c r="D3948" s="37" t="s">
        <v>1526</v>
      </c>
      <c r="E3948" s="37" t="s">
        <v>62</v>
      </c>
      <c r="F3948" s="37">
        <v>214</v>
      </c>
      <c r="G3948" s="37">
        <v>4</v>
      </c>
      <c r="H3948" s="37">
        <v>214.29942321777301</v>
      </c>
      <c r="I3948" s="37">
        <v>5.6599426269531303</v>
      </c>
      <c r="J3948" s="37">
        <v>49.723049163818402</v>
      </c>
      <c r="K3948" s="37">
        <v>5.0535464286804199</v>
      </c>
      <c r="L3948" s="37">
        <v>42.405746459960902</v>
      </c>
      <c r="M3948" s="37">
        <v>0.76146721839904796</v>
      </c>
      <c r="N3948" s="37">
        <v>10.4256591796875</v>
      </c>
      <c r="O3948" s="37">
        <v>0</v>
      </c>
      <c r="P3948" s="37">
        <v>0</v>
      </c>
      <c r="Q3948" s="37">
        <v>1.0327380150556601E-2</v>
      </c>
      <c r="R3948" s="37">
        <v>25</v>
      </c>
      <c r="S3948" s="37">
        <v>0.71957147121429399</v>
      </c>
      <c r="T3948" s="37">
        <v>997.90155029296898</v>
      </c>
      <c r="U3948" s="46">
        <v>442.20700073242199</v>
      </c>
      <c r="V3948" s="13"/>
      <c r="W3948" s="13"/>
      <c r="X3948" s="13"/>
      <c r="Y3948" s="13"/>
      <c r="Z3948" s="13"/>
      <c r="AA3948" s="13"/>
    </row>
    <row r="3949" spans="1:27" ht="15.75" customHeight="1" x14ac:dyDescent="0.2">
      <c r="A3949" s="13"/>
      <c r="B3949" s="37" t="str">
        <f>"CRS25WT72M22127"</f>
        <v>CRS25WT72M22127</v>
      </c>
      <c r="C3949" s="38">
        <v>45943</v>
      </c>
      <c r="D3949" s="37" t="s">
        <v>1527</v>
      </c>
      <c r="E3949" s="37" t="s">
        <v>62</v>
      </c>
      <c r="F3949" s="37">
        <v>214</v>
      </c>
      <c r="G3949" s="37">
        <v>4</v>
      </c>
      <c r="H3949" s="37">
        <v>214.12066650390599</v>
      </c>
      <c r="I3949" s="37">
        <v>5.638916015625</v>
      </c>
      <c r="J3949" s="37">
        <v>49.698829650878899</v>
      </c>
      <c r="K3949" s="37">
        <v>5.03948879241943</v>
      </c>
      <c r="L3949" s="37">
        <v>42.488567352294901</v>
      </c>
      <c r="M3949" s="37">
        <v>0.76404124498367298</v>
      </c>
      <c r="N3949" s="37">
        <v>10.4169626235962</v>
      </c>
      <c r="O3949" s="37">
        <v>0</v>
      </c>
      <c r="P3949" s="37">
        <v>0</v>
      </c>
      <c r="Q3949" s="37">
        <v>2.0633812528103599E-3</v>
      </c>
      <c r="R3949" s="37">
        <v>25</v>
      </c>
      <c r="S3949" s="37">
        <v>0.70279288291931197</v>
      </c>
      <c r="T3949" s="37">
        <v>998.55767822265602</v>
      </c>
      <c r="U3949" s="46">
        <v>480.94515991210898</v>
      </c>
      <c r="V3949" s="13"/>
      <c r="W3949" s="13"/>
      <c r="X3949" s="13"/>
      <c r="Y3949" s="13"/>
      <c r="Z3949" s="13"/>
      <c r="AA3949" s="13"/>
    </row>
    <row r="3950" spans="1:27" ht="15.75" customHeight="1" x14ac:dyDescent="0.2">
      <c r="A3950" s="13"/>
      <c r="B3950" s="37" t="str">
        <f>"CRS25WT72M22128"</f>
        <v>CRS25WT72M22128</v>
      </c>
      <c r="C3950" s="38">
        <v>45943</v>
      </c>
      <c r="D3950" s="37" t="s">
        <v>1528</v>
      </c>
      <c r="E3950" s="37" t="s">
        <v>62</v>
      </c>
      <c r="F3950" s="37">
        <v>214</v>
      </c>
      <c r="G3950" s="37">
        <v>4</v>
      </c>
      <c r="H3950" s="37">
        <v>214.95660400390599</v>
      </c>
      <c r="I3950" s="37">
        <v>5.5638303756713903</v>
      </c>
      <c r="J3950" s="37">
        <v>49.687442779541001</v>
      </c>
      <c r="K3950" s="37">
        <v>5.06599998474121</v>
      </c>
      <c r="L3950" s="37">
        <v>42.431228637695298</v>
      </c>
      <c r="M3950" s="37">
        <v>0.77755349874496504</v>
      </c>
      <c r="N3950" s="37">
        <v>10.457631111145</v>
      </c>
      <c r="O3950" s="37">
        <v>0</v>
      </c>
      <c r="P3950" s="37">
        <v>0</v>
      </c>
      <c r="Q3950" s="37">
        <v>6.6762771457433701E-3</v>
      </c>
      <c r="R3950" s="37">
        <v>25</v>
      </c>
      <c r="S3950" s="37">
        <v>0.69999802112579301</v>
      </c>
      <c r="T3950" s="37">
        <v>998.23864746093795</v>
      </c>
      <c r="U3950" s="46">
        <v>491.16729736328102</v>
      </c>
      <c r="V3950" s="13"/>
      <c r="W3950" s="13"/>
      <c r="X3950" s="13"/>
      <c r="Y3950" s="13"/>
      <c r="Z3950" s="13"/>
      <c r="AA3950" s="13"/>
    </row>
    <row r="3951" spans="1:27" ht="15.75" customHeight="1" x14ac:dyDescent="0.2">
      <c r="A3951" s="13"/>
      <c r="B3951" s="37" t="str">
        <f>"CRS25WT72M22129"</f>
        <v>CRS25WT72M22129</v>
      </c>
      <c r="C3951" s="38">
        <v>45943</v>
      </c>
      <c r="D3951" s="37" t="s">
        <v>1529</v>
      </c>
      <c r="E3951" s="37" t="s">
        <v>62</v>
      </c>
      <c r="F3951" s="37">
        <v>215</v>
      </c>
      <c r="G3951" s="37">
        <v>4</v>
      </c>
      <c r="H3951" s="37">
        <v>215.33776855468801</v>
      </c>
      <c r="I3951" s="37">
        <v>5.6185483932495099</v>
      </c>
      <c r="J3951" s="37">
        <v>49.698074340820298</v>
      </c>
      <c r="K3951" s="37">
        <v>5.0780329704284703</v>
      </c>
      <c r="L3951" s="37">
        <v>42.405746459960902</v>
      </c>
      <c r="M3951" s="37">
        <v>0.77118134498596203</v>
      </c>
      <c r="N3951" s="37">
        <v>10.4761743545532</v>
      </c>
      <c r="O3951" s="37">
        <v>0</v>
      </c>
      <c r="P3951" s="37">
        <v>0</v>
      </c>
      <c r="Q3951" s="37">
        <v>5.4019032977521402E-3</v>
      </c>
      <c r="R3951" s="37">
        <v>25</v>
      </c>
      <c r="S3951" s="37">
        <v>0.71254789829254195</v>
      </c>
      <c r="T3951" s="37">
        <v>996.99005126953102</v>
      </c>
      <c r="U3951" s="46">
        <v>415.08145141601602</v>
      </c>
      <c r="V3951" s="13"/>
      <c r="W3951" s="13"/>
      <c r="X3951" s="13"/>
      <c r="Y3951" s="13"/>
      <c r="Z3951" s="13"/>
      <c r="AA3951" s="13"/>
    </row>
    <row r="3952" spans="1:27" ht="15.75" customHeight="1" x14ac:dyDescent="0.2">
      <c r="A3952" s="13"/>
      <c r="B3952" s="37" t="str">
        <f>"CRS25WT72M22130"</f>
        <v>CRS25WT72M22130</v>
      </c>
      <c r="C3952" s="38">
        <v>45943</v>
      </c>
      <c r="D3952" s="37" t="s">
        <v>1530</v>
      </c>
      <c r="E3952" s="37" t="s">
        <v>62</v>
      </c>
      <c r="F3952" s="37">
        <v>217</v>
      </c>
      <c r="G3952" s="37">
        <v>4</v>
      </c>
      <c r="H3952" s="37">
        <v>217.60725402832</v>
      </c>
      <c r="I3952" s="37">
        <v>5.5901918411254901</v>
      </c>
      <c r="J3952" s="37">
        <v>49.704349517822301</v>
      </c>
      <c r="K3952" s="37">
        <v>5.1359233856201199</v>
      </c>
      <c r="L3952" s="37">
        <v>42.3696479797363</v>
      </c>
      <c r="M3952" s="37">
        <v>0.78316318988800004</v>
      </c>
      <c r="N3952" s="37">
        <v>10.586585044860801</v>
      </c>
      <c r="O3952" s="37">
        <v>0</v>
      </c>
      <c r="P3952" s="37">
        <v>0</v>
      </c>
      <c r="Q3952" s="37">
        <v>1.09481904655695E-2</v>
      </c>
      <c r="R3952" s="37">
        <v>25</v>
      </c>
      <c r="S3952" s="37">
        <v>0.69237089157104503</v>
      </c>
      <c r="T3952" s="37">
        <v>997.87286376953102</v>
      </c>
      <c r="U3952" s="46">
        <v>507.46759033203102</v>
      </c>
      <c r="V3952" s="13"/>
      <c r="W3952" s="13"/>
      <c r="X3952" s="13"/>
      <c r="Y3952" s="13"/>
      <c r="Z3952" s="13"/>
      <c r="AA3952" s="13"/>
    </row>
    <row r="3953" spans="1:27" ht="15.75" customHeight="1" x14ac:dyDescent="0.2">
      <c r="A3953" s="13"/>
      <c r="B3953" s="37" t="str">
        <f>"CRS25WT72M22131"</f>
        <v>CRS25WT72M22131</v>
      </c>
      <c r="C3953" s="38">
        <v>45930</v>
      </c>
      <c r="D3953" s="37" t="s">
        <v>576</v>
      </c>
      <c r="E3953" s="37" t="s">
        <v>62</v>
      </c>
      <c r="F3953" s="37">
        <v>220</v>
      </c>
      <c r="G3953" s="37">
        <v>4</v>
      </c>
      <c r="H3953" s="37">
        <v>220.82821655273401</v>
      </c>
      <c r="I3953" s="37">
        <v>5.2855930328369096</v>
      </c>
      <c r="J3953" s="37">
        <v>49.878627777099602</v>
      </c>
      <c r="K3953" s="37">
        <v>5.3271303176879901</v>
      </c>
      <c r="L3953" s="37">
        <v>41.453502655029297</v>
      </c>
      <c r="M3953" s="37">
        <v>0.83761864900589</v>
      </c>
      <c r="N3953" s="37">
        <v>10.743284225463899</v>
      </c>
      <c r="O3953" s="37">
        <v>0</v>
      </c>
      <c r="P3953" s="37">
        <v>0</v>
      </c>
      <c r="Q3953" s="37">
        <v>1.04761905968189E-2</v>
      </c>
      <c r="R3953" s="37">
        <v>25</v>
      </c>
      <c r="S3953" s="37">
        <v>1.2140645980835001</v>
      </c>
      <c r="T3953" s="37">
        <v>1001.23089599609</v>
      </c>
      <c r="U3953" s="46">
        <v>8.1107254028320295</v>
      </c>
      <c r="V3953" s="13"/>
      <c r="W3953" s="13"/>
      <c r="X3953" s="13"/>
      <c r="Y3953" s="13"/>
      <c r="Z3953" s="13"/>
      <c r="AA3953" s="13"/>
    </row>
    <row r="3954" spans="1:27" ht="15.75" customHeight="1" x14ac:dyDescent="0.2">
      <c r="A3954" s="13"/>
      <c r="B3954" s="37" t="str">
        <f>"CRS25WT72M22132"</f>
        <v>CRS25WT72M22132</v>
      </c>
      <c r="C3954" s="38">
        <v>45943</v>
      </c>
      <c r="D3954" s="37" t="s">
        <v>1531</v>
      </c>
      <c r="E3954" s="37" t="s">
        <v>62</v>
      </c>
      <c r="F3954" s="37">
        <v>217</v>
      </c>
      <c r="G3954" s="37">
        <v>4</v>
      </c>
      <c r="H3954" s="37">
        <v>217.96383666992199</v>
      </c>
      <c r="I3954" s="37">
        <v>5.5770606994628897</v>
      </c>
      <c r="J3954" s="37">
        <v>49.736995697021499</v>
      </c>
      <c r="K3954" s="37">
        <v>5.1407318115234402</v>
      </c>
      <c r="L3954" s="37">
        <v>42.399379730224602</v>
      </c>
      <c r="M3954" s="37">
        <v>0.78577739000320401</v>
      </c>
      <c r="N3954" s="37">
        <v>10.6039323806763</v>
      </c>
      <c r="O3954" s="37">
        <v>0</v>
      </c>
      <c r="P3954" s="37">
        <v>0</v>
      </c>
      <c r="Q3954" s="37">
        <v>1.2619047425687299E-2</v>
      </c>
      <c r="R3954" s="37">
        <v>25</v>
      </c>
      <c r="S3954" s="37">
        <v>0.69480293989181496</v>
      </c>
      <c r="T3954" s="37">
        <v>997.18353271484398</v>
      </c>
      <c r="U3954" s="46">
        <v>591.840087890625</v>
      </c>
      <c r="V3954" s="13"/>
      <c r="W3954" s="13"/>
      <c r="X3954" s="13"/>
      <c r="Y3954" s="13"/>
      <c r="Z3954" s="13"/>
      <c r="AA3954" s="13"/>
    </row>
    <row r="3955" spans="1:27" ht="15.75" customHeight="1" x14ac:dyDescent="0.2">
      <c r="A3955" s="13"/>
      <c r="B3955" s="37" t="str">
        <f>"CRS25WT72M22133"</f>
        <v>CRS25WT72M22133</v>
      </c>
      <c r="C3955" s="38">
        <v>45943</v>
      </c>
      <c r="D3955" s="37" t="s">
        <v>1532</v>
      </c>
      <c r="E3955" s="37" t="s">
        <v>62</v>
      </c>
      <c r="F3955" s="37">
        <v>215</v>
      </c>
      <c r="G3955" s="37">
        <v>4</v>
      </c>
      <c r="H3955" s="37">
        <v>215.03562927246099</v>
      </c>
      <c r="I3955" s="37">
        <v>5.6351046562194798</v>
      </c>
      <c r="J3955" s="37">
        <v>49.741157531738303</v>
      </c>
      <c r="K3955" s="37">
        <v>5.0592532157897896</v>
      </c>
      <c r="L3955" s="37">
        <v>42.503433227539098</v>
      </c>
      <c r="M3955" s="37">
        <v>0.76717168092727706</v>
      </c>
      <c r="N3955" s="37">
        <v>10.461475372314499</v>
      </c>
      <c r="O3955" s="37">
        <v>0</v>
      </c>
      <c r="P3955" s="37">
        <v>0</v>
      </c>
      <c r="Q3955" s="37">
        <v>1.3015845790505401E-2</v>
      </c>
      <c r="R3955" s="37">
        <v>25</v>
      </c>
      <c r="S3955" s="37">
        <v>0.70340704917907704</v>
      </c>
      <c r="T3955" s="37">
        <v>998.65924072265602</v>
      </c>
      <c r="U3955" s="46">
        <v>470.01556396484398</v>
      </c>
      <c r="V3955" s="13"/>
      <c r="W3955" s="13"/>
      <c r="X3955" s="13"/>
      <c r="Y3955" s="13"/>
      <c r="Z3955" s="13"/>
      <c r="AA3955" s="13"/>
    </row>
    <row r="3956" spans="1:27" ht="15.75" customHeight="1" x14ac:dyDescent="0.2">
      <c r="A3956" s="13"/>
      <c r="B3956" s="37" t="str">
        <f>"CRS25WT72M22134"</f>
        <v>CRS25WT72M22134</v>
      </c>
      <c r="C3956" s="38">
        <v>45943</v>
      </c>
      <c r="D3956" s="37" t="s">
        <v>1533</v>
      </c>
      <c r="E3956" s="37" t="s">
        <v>62</v>
      </c>
      <c r="F3956" s="37">
        <v>216</v>
      </c>
      <c r="G3956" s="37">
        <v>4</v>
      </c>
      <c r="H3956" s="37">
        <v>216.36979675293</v>
      </c>
      <c r="I3956" s="37">
        <v>5.7678427696228001</v>
      </c>
      <c r="J3956" s="37">
        <v>49.7684135437012</v>
      </c>
      <c r="K3956" s="37">
        <v>5.0875926017761204</v>
      </c>
      <c r="L3956" s="37">
        <v>42.528915405273402</v>
      </c>
      <c r="M3956" s="37">
        <v>0.753753662109375</v>
      </c>
      <c r="N3956" s="37">
        <v>10.5263824462891</v>
      </c>
      <c r="O3956" s="37">
        <v>0</v>
      </c>
      <c r="P3956" s="37">
        <v>0</v>
      </c>
      <c r="Q3956" s="37">
        <v>1.50818470865488E-2</v>
      </c>
      <c r="R3956" s="37">
        <v>25</v>
      </c>
      <c r="S3956" s="37">
        <v>0.70310974121093806</v>
      </c>
      <c r="T3956" s="37">
        <v>997.40850830078102</v>
      </c>
      <c r="U3956" s="46">
        <v>472.48883056640602</v>
      </c>
      <c r="V3956" s="13"/>
      <c r="W3956" s="13"/>
      <c r="X3956" s="13"/>
      <c r="Y3956" s="13"/>
      <c r="Z3956" s="13"/>
      <c r="AA3956" s="13"/>
    </row>
    <row r="3957" spans="1:27" ht="15.75" customHeight="1" x14ac:dyDescent="0.2">
      <c r="A3957" s="13"/>
      <c r="B3957" s="37" t="str">
        <f>"CRS25WT72M22135"</f>
        <v>CRS25WT72M22135</v>
      </c>
      <c r="C3957" s="38">
        <v>45943</v>
      </c>
      <c r="D3957" s="37" t="s">
        <v>1534</v>
      </c>
      <c r="E3957" s="37" t="s">
        <v>62</v>
      </c>
      <c r="F3957" s="37">
        <v>214</v>
      </c>
      <c r="G3957" s="37">
        <v>4</v>
      </c>
      <c r="H3957" s="37">
        <v>214.803955078125</v>
      </c>
      <c r="I3957" s="37">
        <v>5.5641007423400897</v>
      </c>
      <c r="J3957" s="37">
        <v>49.733352661132798</v>
      </c>
      <c r="K3957" s="37">
        <v>5.0621485710143999</v>
      </c>
      <c r="L3957" s="37">
        <v>42.433357238769503</v>
      </c>
      <c r="M3957" s="37">
        <v>0.77624630928039595</v>
      </c>
      <c r="N3957" s="37">
        <v>10.4502048492432</v>
      </c>
      <c r="O3957" s="37">
        <v>0</v>
      </c>
      <c r="P3957" s="37">
        <v>0</v>
      </c>
      <c r="Q3957" s="37">
        <v>6.03174511343241E-3</v>
      </c>
      <c r="R3957" s="37">
        <v>25</v>
      </c>
      <c r="S3957" s="37">
        <v>0.71085524559020996</v>
      </c>
      <c r="T3957" s="37">
        <v>996.685791015625</v>
      </c>
      <c r="U3957" s="46">
        <v>496.98214721679699</v>
      </c>
      <c r="V3957" s="13"/>
      <c r="W3957" s="13"/>
      <c r="X3957" s="13"/>
      <c r="Y3957" s="13"/>
      <c r="Z3957" s="13"/>
      <c r="AA3957" s="13"/>
    </row>
    <row r="3958" spans="1:27" ht="15.75" customHeight="1" x14ac:dyDescent="0.2">
      <c r="A3958" s="13"/>
      <c r="B3958" s="37" t="str">
        <f>"CRS25WT72M22136"</f>
        <v>CRS25WT72M22136</v>
      </c>
      <c r="C3958" s="38">
        <v>45943</v>
      </c>
      <c r="D3958" s="37" t="s">
        <v>1535</v>
      </c>
      <c r="E3958" s="37" t="s">
        <v>62</v>
      </c>
      <c r="F3958" s="37">
        <v>214</v>
      </c>
      <c r="G3958" s="37">
        <v>4</v>
      </c>
      <c r="H3958" s="37">
        <v>214.767501831055</v>
      </c>
      <c r="I3958" s="37">
        <v>5.5332951545715297</v>
      </c>
      <c r="J3958" s="37">
        <v>49.755508422851598</v>
      </c>
      <c r="K3958" s="37">
        <v>5.0574927330017099</v>
      </c>
      <c r="L3958" s="37">
        <v>42.4652099609375</v>
      </c>
      <c r="M3958" s="37">
        <v>0.78008794784545898</v>
      </c>
      <c r="N3958" s="37">
        <v>10.4484310150146</v>
      </c>
      <c r="O3958" s="37">
        <v>0</v>
      </c>
      <c r="P3958" s="37">
        <v>0</v>
      </c>
      <c r="Q3958" s="37">
        <v>2.0560559350997201E-3</v>
      </c>
      <c r="R3958" s="37">
        <v>25</v>
      </c>
      <c r="S3958" s="37">
        <v>0.70930016040802002</v>
      </c>
      <c r="T3958" s="46">
        <v>997.82800292968795</v>
      </c>
      <c r="U3958" s="46">
        <v>508.50460815429699</v>
      </c>
      <c r="V3958" s="13"/>
      <c r="W3958" s="13"/>
      <c r="X3958" s="13"/>
      <c r="Y3958" s="13"/>
      <c r="Z3958" s="13"/>
      <c r="AA3958" s="13"/>
    </row>
    <row r="3959" spans="1:27" ht="15.75" customHeight="1" x14ac:dyDescent="0.2">
      <c r="A3959" s="13"/>
      <c r="B3959" s="37" t="str">
        <f>"CRS25WT72M22137"</f>
        <v>CRS25WT72M22137</v>
      </c>
      <c r="C3959" s="38">
        <v>45943</v>
      </c>
      <c r="D3959" s="37" t="s">
        <v>1536</v>
      </c>
      <c r="E3959" s="37" t="s">
        <v>62</v>
      </c>
      <c r="F3959" s="37">
        <v>215</v>
      </c>
      <c r="G3959" s="37">
        <v>4</v>
      </c>
      <c r="H3959" s="37">
        <v>215.69770812988301</v>
      </c>
      <c r="I3959" s="37">
        <v>5.6680545806884801</v>
      </c>
      <c r="J3959" s="37">
        <v>49.695926666259801</v>
      </c>
      <c r="K3959" s="37">
        <v>5.0875401496887198</v>
      </c>
      <c r="L3959" s="37">
        <v>42.397251129150398</v>
      </c>
      <c r="M3959" s="37">
        <v>0.76575654745101895</v>
      </c>
      <c r="N3959" s="37">
        <v>10.493685722351101</v>
      </c>
      <c r="O3959" s="37">
        <v>0</v>
      </c>
      <c r="P3959" s="37">
        <v>0</v>
      </c>
      <c r="Q3959" s="37">
        <v>8.7193108629435301E-4</v>
      </c>
      <c r="R3959" s="37">
        <v>25</v>
      </c>
      <c r="S3959" s="37">
        <v>0.70863908529281605</v>
      </c>
      <c r="T3959" s="46">
        <v>995.43023681640602</v>
      </c>
      <c r="U3959" s="46">
        <v>476.592529296875</v>
      </c>
      <c r="V3959" s="13"/>
      <c r="W3959" s="13"/>
      <c r="X3959" s="13"/>
      <c r="Y3959" s="13"/>
      <c r="Z3959" s="13"/>
      <c r="AA3959" s="13"/>
    </row>
    <row r="3960" spans="1:27" ht="15.75" customHeight="1" x14ac:dyDescent="0.2">
      <c r="A3960" s="13"/>
      <c r="B3960" s="37" t="str">
        <f>"CRS25WT72M22138"</f>
        <v>CRS25WT72M22138</v>
      </c>
      <c r="C3960" s="38">
        <v>45943</v>
      </c>
      <c r="D3960" s="37" t="s">
        <v>1537</v>
      </c>
      <c r="E3960" s="37" t="s">
        <v>62</v>
      </c>
      <c r="F3960" s="37">
        <v>214</v>
      </c>
      <c r="G3960" s="37">
        <v>4</v>
      </c>
      <c r="H3960" s="37">
        <v>214.97232055664099</v>
      </c>
      <c r="I3960" s="37">
        <v>5.7412834167480504</v>
      </c>
      <c r="J3960" s="37">
        <v>49.711833953857401</v>
      </c>
      <c r="K3960" s="37">
        <v>5.0635819435119602</v>
      </c>
      <c r="L3960" s="37">
        <v>42.454593658447301</v>
      </c>
      <c r="M3960" s="37">
        <v>0.75320601463317904</v>
      </c>
      <c r="N3960" s="37">
        <v>10.4583959579468</v>
      </c>
      <c r="O3960" s="37">
        <v>0</v>
      </c>
      <c r="P3960" s="37">
        <v>0</v>
      </c>
      <c r="Q3960" s="37">
        <v>5.75396372005343E-3</v>
      </c>
      <c r="R3960" s="37">
        <v>25</v>
      </c>
      <c r="S3960" s="37">
        <v>0.707072973251343</v>
      </c>
      <c r="T3960" s="46">
        <v>997.01470947265602</v>
      </c>
      <c r="U3960" s="46">
        <v>539.96337890625</v>
      </c>
      <c r="V3960" s="13"/>
      <c r="W3960" s="13"/>
      <c r="X3960" s="13"/>
      <c r="Y3960" s="13"/>
      <c r="Z3960" s="13"/>
      <c r="AA3960" s="13"/>
    </row>
    <row r="3961" spans="1:27" ht="15.75" customHeight="1" x14ac:dyDescent="0.2">
      <c r="A3961" s="13"/>
      <c r="B3961" s="37" t="str">
        <f>"CRS25WT72M22139"</f>
        <v>CRS25WT72M22139</v>
      </c>
      <c r="C3961" s="38">
        <v>45943</v>
      </c>
      <c r="D3961" s="37" t="s">
        <v>624</v>
      </c>
      <c r="E3961" s="37" t="s">
        <v>62</v>
      </c>
      <c r="F3961" s="37">
        <v>215</v>
      </c>
      <c r="G3961" s="37">
        <v>4</v>
      </c>
      <c r="H3961" s="37">
        <v>215.62533569335901</v>
      </c>
      <c r="I3961" s="37">
        <v>5.6190676689147896</v>
      </c>
      <c r="J3961" s="37">
        <v>49.721595764160199</v>
      </c>
      <c r="K3961" s="37">
        <v>5.0797262191772496</v>
      </c>
      <c r="L3961" s="37">
        <v>42.448219299316399</v>
      </c>
      <c r="M3961" s="37">
        <v>0.77177459001541104</v>
      </c>
      <c r="N3961" s="37">
        <v>10.490164756774901</v>
      </c>
      <c r="O3961" s="37">
        <v>0</v>
      </c>
      <c r="P3961" s="37">
        <v>0</v>
      </c>
      <c r="Q3961" s="37">
        <v>1.62699306383729E-3</v>
      </c>
      <c r="R3961" s="37">
        <v>25</v>
      </c>
      <c r="S3961" s="37">
        <v>0.70443493127822898</v>
      </c>
      <c r="T3961" s="46">
        <v>998.396728515625</v>
      </c>
      <c r="U3961" s="46">
        <v>476.71661376953102</v>
      </c>
      <c r="V3961" s="13"/>
      <c r="W3961" s="13"/>
      <c r="X3961" s="13"/>
      <c r="Y3961" s="13"/>
      <c r="Z3961" s="13"/>
      <c r="AA3961" s="13"/>
    </row>
    <row r="3962" spans="1:27" ht="15.75" customHeight="1" x14ac:dyDescent="0.2">
      <c r="A3962" s="13"/>
      <c r="B3962" s="37" t="str">
        <f>"CRS25WT72M22140"</f>
        <v>CRS25WT72M22140</v>
      </c>
      <c r="C3962" s="38">
        <v>45943</v>
      </c>
      <c r="D3962" s="37" t="s">
        <v>608</v>
      </c>
      <c r="E3962" s="37" t="s">
        <v>62</v>
      </c>
      <c r="F3962" s="37">
        <v>216</v>
      </c>
      <c r="G3962" s="37">
        <v>4</v>
      </c>
      <c r="H3962" s="37">
        <v>216.82498168945301</v>
      </c>
      <c r="I3962" s="37">
        <v>5.55948686599731</v>
      </c>
      <c r="J3962" s="37">
        <v>49.732307434082003</v>
      </c>
      <c r="K3962" s="37">
        <v>5.1161780357360804</v>
      </c>
      <c r="L3962" s="37">
        <v>42.380264282226598</v>
      </c>
      <c r="M3962" s="37">
        <v>0.78421652317047097</v>
      </c>
      <c r="N3962" s="37">
        <v>10.5485277175903</v>
      </c>
      <c r="O3962" s="37">
        <v>0</v>
      </c>
      <c r="P3962" s="37">
        <v>0</v>
      </c>
      <c r="Q3962" s="37">
        <v>8.1349193351343296E-4</v>
      </c>
      <c r="R3962" s="37">
        <v>25</v>
      </c>
      <c r="S3962" s="37">
        <v>0.70832169055938698</v>
      </c>
      <c r="T3962" s="46">
        <v>996.19989013671898</v>
      </c>
      <c r="U3962" s="46">
        <v>488.19009399414102</v>
      </c>
      <c r="V3962" s="13"/>
      <c r="W3962" s="13"/>
      <c r="X3962" s="13"/>
      <c r="Y3962" s="13"/>
      <c r="Z3962" s="13"/>
      <c r="AA3962" s="13"/>
    </row>
    <row r="3963" spans="1:27" ht="15.75" customHeight="1" x14ac:dyDescent="0.2">
      <c r="A3963" s="13"/>
      <c r="B3963" s="37" t="str">
        <f>"CRS25WT72M22141"</f>
        <v>CRS25WT72M22141</v>
      </c>
      <c r="C3963" s="38">
        <v>45943</v>
      </c>
      <c r="D3963" s="37" t="s">
        <v>1538</v>
      </c>
      <c r="E3963" s="37" t="s">
        <v>62</v>
      </c>
      <c r="F3963" s="37">
        <v>215</v>
      </c>
      <c r="G3963" s="37">
        <v>4</v>
      </c>
      <c r="H3963" s="37">
        <v>215.02903747558599</v>
      </c>
      <c r="I3963" s="37">
        <v>5.5733613967895499</v>
      </c>
      <c r="J3963" s="37">
        <v>49.756439208984403</v>
      </c>
      <c r="K3963" s="37">
        <v>5.0763444900512704</v>
      </c>
      <c r="L3963" s="37">
        <v>42.3590278625488</v>
      </c>
      <c r="M3963" s="37">
        <v>0.77540862560272195</v>
      </c>
      <c r="N3963" s="37">
        <v>10.4611549377441</v>
      </c>
      <c r="O3963" s="37">
        <v>0</v>
      </c>
      <c r="P3963" s="37">
        <v>0</v>
      </c>
      <c r="Q3963" s="37">
        <v>3.25396121479571E-3</v>
      </c>
      <c r="R3963" s="37">
        <v>25</v>
      </c>
      <c r="S3963" s="37">
        <v>0.714280664920807</v>
      </c>
      <c r="T3963" s="46">
        <v>996.31817626953102</v>
      </c>
      <c r="U3963" s="46">
        <v>527.642578125</v>
      </c>
      <c r="V3963" s="13"/>
      <c r="W3963" s="13"/>
      <c r="X3963" s="13"/>
      <c r="Y3963" s="13"/>
      <c r="Z3963" s="13"/>
      <c r="AA3963" s="13"/>
    </row>
    <row r="3964" spans="1:27" ht="15.75" customHeight="1" x14ac:dyDescent="0.2">
      <c r="A3964" s="13"/>
      <c r="B3964" s="37" t="str">
        <f>"CRS25WT72M22142"</f>
        <v>CRS25WT72M22142</v>
      </c>
      <c r="C3964" s="38">
        <v>45943</v>
      </c>
      <c r="D3964" s="37" t="s">
        <v>1539</v>
      </c>
      <c r="E3964" s="37" t="s">
        <v>62</v>
      </c>
      <c r="F3964" s="37">
        <v>217</v>
      </c>
      <c r="G3964" s="37">
        <v>4</v>
      </c>
      <c r="H3964" s="37">
        <v>217.68176269531301</v>
      </c>
      <c r="I3964" s="37">
        <v>5.5449542999267596</v>
      </c>
      <c r="J3964" s="37">
        <v>49.773593902587898</v>
      </c>
      <c r="K3964" s="37">
        <v>5.12740230560303</v>
      </c>
      <c r="L3964" s="37">
        <v>42.454593658447301</v>
      </c>
      <c r="M3964" s="37">
        <v>0.788724005222321</v>
      </c>
      <c r="N3964" s="37">
        <v>10.5902099609375</v>
      </c>
      <c r="O3964" s="37">
        <v>0</v>
      </c>
      <c r="P3964" s="37">
        <v>0</v>
      </c>
      <c r="Q3964" s="37">
        <v>1.0952303186059E-2</v>
      </c>
      <c r="R3964" s="37">
        <v>25</v>
      </c>
      <c r="S3964" s="37">
        <v>0.70812737941741899</v>
      </c>
      <c r="T3964" s="46">
        <v>1005.14208984375</v>
      </c>
      <c r="U3964" s="46">
        <v>509.17727661132801</v>
      </c>
      <c r="V3964" s="13"/>
      <c r="W3964" s="13"/>
      <c r="X3964" s="13"/>
      <c r="Y3964" s="13"/>
      <c r="Z3964" s="13"/>
      <c r="AA3964" s="13"/>
    </row>
    <row r="3965" spans="1:27" ht="15.75" customHeight="1" x14ac:dyDescent="0.2">
      <c r="A3965" s="42"/>
      <c r="B3965" s="37" t="str">
        <f>"CRS25WT72M22143"</f>
        <v>CRS25WT72M22143</v>
      </c>
      <c r="C3965" s="38">
        <v>45943</v>
      </c>
      <c r="D3965" s="37" t="s">
        <v>1540</v>
      </c>
      <c r="E3965" s="37" t="s">
        <v>62</v>
      </c>
      <c r="F3965" s="37">
        <v>218</v>
      </c>
      <c r="G3965" s="37">
        <v>4</v>
      </c>
      <c r="H3965" s="37">
        <v>218.00033569335901</v>
      </c>
      <c r="I3965" s="37">
        <v>5.6939845085143999</v>
      </c>
      <c r="J3965" s="37">
        <v>49.800796508789098</v>
      </c>
      <c r="K3965" s="37">
        <v>5.1403050422668501</v>
      </c>
      <c r="L3965" s="37">
        <v>42.409996032714801</v>
      </c>
      <c r="M3965" s="37">
        <v>0.76878446340560902</v>
      </c>
      <c r="N3965" s="37">
        <v>10.6057081222534</v>
      </c>
      <c r="O3965" s="37">
        <v>0</v>
      </c>
      <c r="P3965" s="37">
        <v>0</v>
      </c>
      <c r="Q3965" s="37">
        <v>4.1267517954111099E-3</v>
      </c>
      <c r="R3965" s="37">
        <v>25</v>
      </c>
      <c r="S3965" s="37">
        <v>0.69719171524047896</v>
      </c>
      <c r="T3965" s="37">
        <v>1000.30865478516</v>
      </c>
      <c r="U3965" s="37">
        <v>494.27438354492199</v>
      </c>
      <c r="V3965" s="42"/>
      <c r="W3965" s="42"/>
      <c r="X3965" s="42"/>
      <c r="Y3965" s="42"/>
      <c r="Z3965" s="42"/>
      <c r="AA3965" s="42"/>
    </row>
    <row r="3966" spans="1:27" ht="15.75" customHeight="1" x14ac:dyDescent="0.2">
      <c r="A3966" s="13"/>
      <c r="B3966" s="37" t="str">
        <f>"CRS25WT72M22144"</f>
        <v>CRS25WT72M22144</v>
      </c>
      <c r="C3966" s="38">
        <v>45943</v>
      </c>
      <c r="D3966" s="37" t="s">
        <v>1541</v>
      </c>
      <c r="E3966" s="37" t="s">
        <v>62</v>
      </c>
      <c r="F3966" s="37">
        <v>217</v>
      </c>
      <c r="G3966" s="37">
        <v>4</v>
      </c>
      <c r="H3966" s="37">
        <v>217.83625793457</v>
      </c>
      <c r="I3966" s="37">
        <v>5.7683868408203098</v>
      </c>
      <c r="J3966" s="37">
        <v>49.808937072753899</v>
      </c>
      <c r="K3966" s="37">
        <v>5.1220741271972701</v>
      </c>
      <c r="L3966" s="37">
        <v>42.528915405273402</v>
      </c>
      <c r="M3966" s="37">
        <v>0.75817334651946999</v>
      </c>
      <c r="N3966" s="37">
        <v>10.597725868225099</v>
      </c>
      <c r="O3966" s="37">
        <v>0</v>
      </c>
      <c r="P3966" s="37">
        <v>0</v>
      </c>
      <c r="Q3966" s="37">
        <v>1.3025637716054901E-2</v>
      </c>
      <c r="R3966" s="37">
        <v>25</v>
      </c>
      <c r="S3966" s="37">
        <v>0.68882131576538097</v>
      </c>
      <c r="T3966" s="46">
        <v>999.90905761718795</v>
      </c>
      <c r="U3966" s="46">
        <v>514.03668212890602</v>
      </c>
      <c r="V3966" s="13"/>
      <c r="W3966" s="13"/>
      <c r="X3966" s="13"/>
      <c r="Y3966" s="13"/>
      <c r="Z3966" s="13"/>
      <c r="AA3966" s="13"/>
    </row>
    <row r="3967" spans="1:27" ht="15.75" customHeight="1" x14ac:dyDescent="0.2">
      <c r="A3967" s="13"/>
      <c r="B3967" s="37" t="str">
        <f>"CRS25WT72M22145"</f>
        <v>CRS25WT72M22145</v>
      </c>
      <c r="C3967" s="38">
        <v>45943</v>
      </c>
      <c r="D3967" s="37" t="s">
        <v>1542</v>
      </c>
      <c r="E3967" s="37" t="s">
        <v>62</v>
      </c>
      <c r="F3967" s="37">
        <v>216</v>
      </c>
      <c r="G3967" s="37">
        <v>4</v>
      </c>
      <c r="H3967" s="37">
        <v>216.81970214843801</v>
      </c>
      <c r="I3967" s="37">
        <v>5.5317707061767596</v>
      </c>
      <c r="J3967" s="37">
        <v>49.7415962219238</v>
      </c>
      <c r="K3967" s="37">
        <v>5.1063308715820304</v>
      </c>
      <c r="L3967" s="37">
        <v>42.460960388183601</v>
      </c>
      <c r="M3967" s="37">
        <v>0.78797936439514205</v>
      </c>
      <c r="N3967" s="37">
        <v>10.548270225524901</v>
      </c>
      <c r="O3967" s="37">
        <v>0</v>
      </c>
      <c r="P3967" s="37">
        <v>0</v>
      </c>
      <c r="Q3967" s="37">
        <v>1.0952379554510099E-2</v>
      </c>
      <c r="R3967" s="37">
        <v>25</v>
      </c>
      <c r="S3967" s="37">
        <v>0.71474510431289695</v>
      </c>
      <c r="T3967" s="46">
        <v>997.41693115234398</v>
      </c>
      <c r="U3967" s="46">
        <v>550.42950439453102</v>
      </c>
      <c r="V3967" s="13"/>
      <c r="W3967" s="13"/>
      <c r="X3967" s="13"/>
      <c r="Y3967" s="13"/>
      <c r="Z3967" s="13"/>
      <c r="AA3967" s="13"/>
    </row>
    <row r="3968" spans="1:27" ht="15.75" customHeight="1" x14ac:dyDescent="0.2">
      <c r="A3968" s="13"/>
      <c r="B3968" s="37" t="str">
        <f>"CRS25WT72M22146"</f>
        <v>CRS25WT72M22146</v>
      </c>
      <c r="C3968" s="38">
        <v>45943</v>
      </c>
      <c r="D3968" s="37" t="s">
        <v>586</v>
      </c>
      <c r="E3968" s="37" t="s">
        <v>62</v>
      </c>
      <c r="F3968" s="37">
        <v>215</v>
      </c>
      <c r="G3968" s="37">
        <v>4</v>
      </c>
      <c r="H3968" s="37">
        <v>215.53446960449199</v>
      </c>
      <c r="I3968" s="37">
        <v>5.5682516098022496</v>
      </c>
      <c r="J3968" s="37">
        <v>49.734123229980497</v>
      </c>
      <c r="K3968" s="37">
        <v>5.0808897018432599</v>
      </c>
      <c r="L3968" s="37">
        <v>42.420616149902301</v>
      </c>
      <c r="M3968" s="37">
        <v>0.77829355001449596</v>
      </c>
      <c r="N3968" s="37">
        <v>10.4857444763184</v>
      </c>
      <c r="O3968" s="37">
        <v>0</v>
      </c>
      <c r="P3968" s="37">
        <v>0</v>
      </c>
      <c r="Q3968" s="37">
        <v>1.38095235452056E-2</v>
      </c>
      <c r="R3968" s="37">
        <v>25</v>
      </c>
      <c r="S3968" s="37">
        <v>0.69152015447616599</v>
      </c>
      <c r="T3968" s="46">
        <v>996.63116455078102</v>
      </c>
      <c r="U3968" s="46">
        <v>469.52673339843801</v>
      </c>
      <c r="V3968" s="13"/>
      <c r="W3968" s="13"/>
      <c r="X3968" s="13"/>
      <c r="Y3968" s="13"/>
      <c r="Z3968" s="13"/>
      <c r="AA3968" s="13"/>
    </row>
    <row r="3969" spans="1:27" ht="15.75" customHeight="1" x14ac:dyDescent="0.2">
      <c r="A3969" s="13"/>
      <c r="B3969" s="37" t="str">
        <f>"CRS25WT72M22147"</f>
        <v>CRS25WT72M22147</v>
      </c>
      <c r="C3969" s="38">
        <v>45943</v>
      </c>
      <c r="D3969" s="37" t="s">
        <v>1543</v>
      </c>
      <c r="E3969" s="37" t="s">
        <v>62</v>
      </c>
      <c r="F3969" s="37">
        <v>218</v>
      </c>
      <c r="G3969" s="37">
        <v>4</v>
      </c>
      <c r="H3969" s="37">
        <v>218.75416564941401</v>
      </c>
      <c r="I3969" s="37">
        <v>5.6947879791259801</v>
      </c>
      <c r="J3969" s="37">
        <v>49.786445617675803</v>
      </c>
      <c r="K3969" s="37">
        <v>5.1487994194030797</v>
      </c>
      <c r="L3969" s="37">
        <v>42.486442565917997</v>
      </c>
      <c r="M3969" s="37">
        <v>0.771556377410889</v>
      </c>
      <c r="N3969" s="37">
        <v>10.642382621765099</v>
      </c>
      <c r="O3969" s="37">
        <v>0</v>
      </c>
      <c r="P3969" s="37">
        <v>0</v>
      </c>
      <c r="Q3969" s="37">
        <v>1.19046159088612E-2</v>
      </c>
      <c r="R3969" s="37">
        <v>25</v>
      </c>
      <c r="S3969" s="37">
        <v>0.68890011310577404</v>
      </c>
      <c r="T3969" s="46">
        <v>998.54772949218795</v>
      </c>
      <c r="U3969" s="46">
        <v>512.00897216796898</v>
      </c>
      <c r="V3969" s="13"/>
      <c r="W3969" s="13"/>
      <c r="X3969" s="13"/>
      <c r="Y3969" s="13"/>
      <c r="Z3969" s="13"/>
      <c r="AA3969" s="13"/>
    </row>
    <row r="3970" spans="1:27" ht="15.75" customHeight="1" x14ac:dyDescent="0.2">
      <c r="A3970" s="13"/>
      <c r="B3970" s="37" t="str">
        <f>"CRS25WT72M22148"</f>
        <v>CRS25WT72M22148</v>
      </c>
      <c r="C3970" s="38">
        <v>45943</v>
      </c>
      <c r="D3970" s="37" t="s">
        <v>1544</v>
      </c>
      <c r="E3970" s="37" t="s">
        <v>62</v>
      </c>
      <c r="F3970" s="37">
        <v>217</v>
      </c>
      <c r="G3970" s="37">
        <v>4</v>
      </c>
      <c r="H3970" s="37">
        <v>217.58302307128901</v>
      </c>
      <c r="I3970" s="37">
        <v>5.5546841621398899</v>
      </c>
      <c r="J3970" s="37">
        <v>49.767868041992202</v>
      </c>
      <c r="K3970" s="37">
        <v>5.1263580322265598</v>
      </c>
      <c r="L3970" s="37">
        <v>42.443973541259801</v>
      </c>
      <c r="M3970" s="37">
        <v>0.78707587718963601</v>
      </c>
      <c r="N3970" s="37">
        <v>10.585406303405801</v>
      </c>
      <c r="O3970" s="37">
        <v>0</v>
      </c>
      <c r="P3970" s="37">
        <v>0</v>
      </c>
      <c r="Q3970" s="37">
        <v>2.0560612902045198E-3</v>
      </c>
      <c r="R3970" s="37">
        <v>25</v>
      </c>
      <c r="S3970" s="37">
        <v>0.70346385240554798</v>
      </c>
      <c r="T3970" s="46">
        <v>998.47033691406295</v>
      </c>
      <c r="U3970" s="46">
        <v>557.75189208984398</v>
      </c>
      <c r="V3970" s="13"/>
      <c r="W3970" s="13"/>
      <c r="X3970" s="13"/>
      <c r="Y3970" s="13"/>
      <c r="Z3970" s="13"/>
      <c r="AA3970" s="13"/>
    </row>
    <row r="3971" spans="1:27" ht="15.75" customHeight="1" x14ac:dyDescent="0.2">
      <c r="A3971" s="13"/>
      <c r="B3971" s="37" t="str">
        <f>"CRS25WT72M22149"</f>
        <v>CRS25WT72M22149</v>
      </c>
      <c r="C3971" s="38">
        <v>45943</v>
      </c>
      <c r="D3971" s="37" t="s">
        <v>1545</v>
      </c>
      <c r="E3971" s="37" t="s">
        <v>62</v>
      </c>
      <c r="F3971" s="37">
        <v>216</v>
      </c>
      <c r="G3971" s="37">
        <v>4</v>
      </c>
      <c r="H3971" s="37">
        <v>216.90872192382801</v>
      </c>
      <c r="I3971" s="37">
        <v>5.4811053276062003</v>
      </c>
      <c r="J3971" s="37">
        <v>49.729618072509801</v>
      </c>
      <c r="K3971" s="37">
        <v>5.1094493865966797</v>
      </c>
      <c r="L3971" s="37">
        <v>42.452465057372997</v>
      </c>
      <c r="M3971" s="37">
        <v>0.79578131437301602</v>
      </c>
      <c r="N3971" s="37">
        <v>10.55260181427</v>
      </c>
      <c r="O3971" s="37">
        <v>0</v>
      </c>
      <c r="P3971" s="37">
        <v>0</v>
      </c>
      <c r="Q3971" s="37">
        <v>1.1329404078423999E-2</v>
      </c>
      <c r="R3971" s="37">
        <v>25</v>
      </c>
      <c r="S3971" s="37">
        <v>0.69342452287673995</v>
      </c>
      <c r="T3971" s="46">
        <v>996.99151611328102</v>
      </c>
      <c r="U3971" s="46">
        <v>586.14056396484398</v>
      </c>
      <c r="V3971" s="13"/>
      <c r="W3971" s="13"/>
      <c r="X3971" s="13"/>
      <c r="Y3971" s="13"/>
      <c r="Z3971" s="13"/>
      <c r="AA3971" s="13"/>
    </row>
    <row r="3972" spans="1:27" ht="15.75" customHeight="1" x14ac:dyDescent="0.2">
      <c r="A3972" s="13"/>
      <c r="B3972" s="37" t="str">
        <f>"CRS25WT72M22150"</f>
        <v>CRS25WT72M22150</v>
      </c>
      <c r="C3972" s="38">
        <v>45943</v>
      </c>
      <c r="D3972" s="37" t="s">
        <v>1546</v>
      </c>
      <c r="E3972" s="37" t="s">
        <v>62</v>
      </c>
      <c r="F3972" s="37">
        <v>217</v>
      </c>
      <c r="G3972" s="37">
        <v>4</v>
      </c>
      <c r="H3972" s="37">
        <v>217.04429626464801</v>
      </c>
      <c r="I3972" s="37">
        <v>5.5466284751892099</v>
      </c>
      <c r="J3972" s="37">
        <v>49.715171813964801</v>
      </c>
      <c r="K3972" s="37">
        <v>5.1139221191406303</v>
      </c>
      <c r="L3972" s="37">
        <v>42.441848754882798</v>
      </c>
      <c r="M3972" s="37">
        <v>0.78710079193115201</v>
      </c>
      <c r="N3972" s="37">
        <v>10.559197425842299</v>
      </c>
      <c r="O3972" s="37">
        <v>0</v>
      </c>
      <c r="P3972" s="37">
        <v>0</v>
      </c>
      <c r="Q3972" s="37">
        <v>1.3326833024620999E-2</v>
      </c>
      <c r="R3972" s="37">
        <v>25</v>
      </c>
      <c r="S3972" s="37">
        <v>0.70353811979293801</v>
      </c>
      <c r="T3972" s="46">
        <v>997.622314453125</v>
      </c>
      <c r="U3972" s="46">
        <v>571.37121582031295</v>
      </c>
      <c r="V3972" s="13"/>
      <c r="W3972" s="13"/>
      <c r="X3972" s="13"/>
      <c r="Y3972" s="13"/>
      <c r="Z3972" s="13"/>
      <c r="AA3972" s="13"/>
    </row>
    <row r="3973" spans="1:27" ht="15.75" customHeight="1" x14ac:dyDescent="0.2">
      <c r="A3973" s="13"/>
      <c r="B3973" s="37" t="str">
        <f>"CRS25WT72M22151"</f>
        <v>CRS25WT72M22151</v>
      </c>
      <c r="C3973" s="38">
        <v>45943</v>
      </c>
      <c r="D3973" s="37" t="s">
        <v>1547</v>
      </c>
      <c r="E3973" s="37" t="s">
        <v>62</v>
      </c>
      <c r="F3973" s="37">
        <v>216</v>
      </c>
      <c r="G3973" s="37">
        <v>4</v>
      </c>
      <c r="H3973" s="37">
        <v>216.79583740234401</v>
      </c>
      <c r="I3973" s="37">
        <v>5.6551871299743697</v>
      </c>
      <c r="J3973" s="37">
        <v>49.738819122314503</v>
      </c>
      <c r="K3973" s="37">
        <v>5.0991382598876998</v>
      </c>
      <c r="L3973" s="37">
        <v>42.5161743164063</v>
      </c>
      <c r="M3973" s="37">
        <v>0.77074104547500599</v>
      </c>
      <c r="N3973" s="37">
        <v>10.5471096038818</v>
      </c>
      <c r="O3973" s="37">
        <v>0</v>
      </c>
      <c r="P3973" s="37">
        <v>0</v>
      </c>
      <c r="Q3973" s="37">
        <v>1.50818442925811E-2</v>
      </c>
      <c r="R3973" s="37">
        <v>25</v>
      </c>
      <c r="S3973" s="37">
        <v>0.71192711591720603</v>
      </c>
      <c r="T3973" s="46">
        <v>996.146728515625</v>
      </c>
      <c r="U3973" s="46">
        <v>474.54547119140602</v>
      </c>
      <c r="V3973" s="13"/>
      <c r="W3973" s="13"/>
      <c r="X3973" s="13"/>
      <c r="Y3973" s="13"/>
      <c r="Z3973" s="13"/>
      <c r="AA3973" s="13"/>
    </row>
    <row r="3974" spans="1:27" ht="15.75" customHeight="1" x14ac:dyDescent="0.2">
      <c r="A3974" s="13"/>
      <c r="B3974" s="46" t="str">
        <f>"CRS25WT72M22152"</f>
        <v>CRS25WT72M22152</v>
      </c>
      <c r="C3974" s="38">
        <v>45930</v>
      </c>
      <c r="D3974" s="37" t="s">
        <v>575</v>
      </c>
      <c r="E3974" s="37" t="s">
        <v>62</v>
      </c>
      <c r="F3974" s="37">
        <v>220</v>
      </c>
      <c r="G3974" s="37">
        <v>4</v>
      </c>
      <c r="H3974" s="37">
        <v>220.64192199707</v>
      </c>
      <c r="I3974" s="37">
        <v>5.5434317588806197</v>
      </c>
      <c r="J3974" s="37">
        <v>49.779747009277301</v>
      </c>
      <c r="K3974" s="37">
        <v>5.3428382873535201</v>
      </c>
      <c r="L3974" s="37">
        <v>41.296760559082003</v>
      </c>
      <c r="M3974" s="37">
        <v>0.79957026243209794</v>
      </c>
      <c r="N3974" s="37">
        <v>10.734221458435099</v>
      </c>
      <c r="O3974" s="37">
        <v>0</v>
      </c>
      <c r="P3974" s="37">
        <v>0</v>
      </c>
      <c r="Q3974" s="37">
        <v>1.1377883143723001E-2</v>
      </c>
      <c r="R3974" s="37">
        <v>25</v>
      </c>
      <c r="S3974" s="37">
        <v>1.21584367752075</v>
      </c>
      <c r="T3974" s="46">
        <v>1001.3896484375</v>
      </c>
      <c r="U3974" s="46">
        <v>8.2810783386230504</v>
      </c>
      <c r="V3974" s="13"/>
      <c r="W3974" s="13"/>
      <c r="X3974" s="13"/>
      <c r="Y3974" s="13"/>
      <c r="Z3974" s="13"/>
      <c r="AA3974" s="13"/>
    </row>
    <row r="3975" spans="1:27" ht="15.75" customHeight="1" x14ac:dyDescent="0.2">
      <c r="A3975" s="13"/>
      <c r="B3975" s="46" t="str">
        <f>"CRS25WT72M22153"</f>
        <v>CRS25WT72M22153</v>
      </c>
      <c r="C3975" s="38">
        <v>45943</v>
      </c>
      <c r="D3975" s="37" t="s">
        <v>1548</v>
      </c>
      <c r="E3975" s="37" t="s">
        <v>62</v>
      </c>
      <c r="F3975" s="37">
        <v>219</v>
      </c>
      <c r="G3975" s="37">
        <v>4</v>
      </c>
      <c r="H3975" s="37">
        <v>219.85383605957</v>
      </c>
      <c r="I3975" s="37">
        <v>5.6200966835021999</v>
      </c>
      <c r="J3975" s="37">
        <v>49.7562065124512</v>
      </c>
      <c r="K3975" s="37">
        <v>5.19024705886841</v>
      </c>
      <c r="L3975" s="37">
        <v>42.3590278625488</v>
      </c>
      <c r="M3975" s="37">
        <v>0.78621804714202903</v>
      </c>
      <c r="N3975" s="37">
        <v>10.695880889892599</v>
      </c>
      <c r="O3975" s="37">
        <v>0</v>
      </c>
      <c r="P3975" s="37">
        <v>0</v>
      </c>
      <c r="Q3975" s="37">
        <v>1.0476189665496301E-2</v>
      </c>
      <c r="R3975" s="37">
        <v>25</v>
      </c>
      <c r="S3975" s="37">
        <v>0.71141493320465099</v>
      </c>
      <c r="T3975" s="46">
        <v>998.79888916015602</v>
      </c>
      <c r="U3975" s="46">
        <v>538.56213378906295</v>
      </c>
      <c r="V3975" s="13"/>
      <c r="W3975" s="13"/>
      <c r="X3975" s="13"/>
      <c r="Y3975" s="13"/>
      <c r="Z3975" s="13"/>
      <c r="AA3975" s="13"/>
    </row>
    <row r="3976" spans="1:27" ht="15.75" customHeight="1" x14ac:dyDescent="0.2">
      <c r="A3976" s="13"/>
      <c r="B3976" s="46" t="str">
        <f>"CRS25WT72M22154"</f>
        <v>CRS25WT72M22154</v>
      </c>
      <c r="C3976" s="38">
        <v>45943</v>
      </c>
      <c r="D3976" s="37" t="s">
        <v>1549</v>
      </c>
      <c r="E3976" s="37" t="s">
        <v>62</v>
      </c>
      <c r="F3976" s="37">
        <v>219</v>
      </c>
      <c r="G3976" s="37">
        <v>4</v>
      </c>
      <c r="H3976" s="37">
        <v>219.48258972168</v>
      </c>
      <c r="I3976" s="37">
        <v>5.8039016723632804</v>
      </c>
      <c r="J3976" s="37">
        <v>49.781200408935497</v>
      </c>
      <c r="K3976" s="37">
        <v>5.15615034103394</v>
      </c>
      <c r="L3976" s="37">
        <v>42.567142486572301</v>
      </c>
      <c r="M3976" s="37">
        <v>0.759651958942413</v>
      </c>
      <c r="N3976" s="37">
        <v>10.6778202056885</v>
      </c>
      <c r="O3976" s="37">
        <v>0</v>
      </c>
      <c r="P3976" s="37">
        <v>0</v>
      </c>
      <c r="Q3976" s="37">
        <v>1.4126980677247001E-2</v>
      </c>
      <c r="R3976" s="37">
        <v>25</v>
      </c>
      <c r="S3976" s="37">
        <v>0.69635713100433305</v>
      </c>
      <c r="T3976" s="46">
        <v>997.24530029296898</v>
      </c>
      <c r="U3976" s="46">
        <v>535.53466796875</v>
      </c>
      <c r="V3976" s="13"/>
      <c r="W3976" s="13"/>
      <c r="X3976" s="13"/>
      <c r="Y3976" s="13"/>
      <c r="Z3976" s="13"/>
      <c r="AA3976" s="13"/>
    </row>
    <row r="3977" spans="1:27" ht="15.75" customHeight="1" x14ac:dyDescent="0.2">
      <c r="A3977" s="13"/>
      <c r="B3977" s="46" t="str">
        <f>"CRS25WT72M22155"</f>
        <v>CRS25WT72M22155</v>
      </c>
      <c r="C3977" s="38">
        <v>45958</v>
      </c>
      <c r="D3977" s="39">
        <v>7.3935185185185187E-2</v>
      </c>
      <c r="E3977" s="37" t="s">
        <v>62</v>
      </c>
      <c r="F3977" s="37">
        <v>214</v>
      </c>
      <c r="G3977" s="37">
        <v>4</v>
      </c>
      <c r="H3977" s="37">
        <v>214.00311279296901</v>
      </c>
      <c r="I3977" s="37">
        <v>5.5836691856384304</v>
      </c>
      <c r="J3977" s="37">
        <v>49.411895751953097</v>
      </c>
      <c r="K3977" s="37">
        <v>5.0772414207458496</v>
      </c>
      <c r="L3977" s="37">
        <v>42.149482727050803</v>
      </c>
      <c r="M3977" s="37">
        <v>0.77565550804138195</v>
      </c>
      <c r="N3977" s="37">
        <v>10.4112434387207</v>
      </c>
      <c r="O3977" s="37">
        <v>0</v>
      </c>
      <c r="P3977" s="37">
        <v>0</v>
      </c>
      <c r="Q3977" s="37">
        <v>1.2918952852487601E-2</v>
      </c>
      <c r="R3977" s="37">
        <v>25</v>
      </c>
      <c r="S3977" s="37">
        <v>0.69371223449706998</v>
      </c>
      <c r="T3977" s="46">
        <v>992.588623046875</v>
      </c>
      <c r="U3977" s="46">
        <v>662.38562011718705</v>
      </c>
      <c r="V3977" s="13"/>
      <c r="W3977" s="13"/>
      <c r="X3977" s="13"/>
      <c r="Y3977" s="13"/>
      <c r="Z3977" s="13"/>
      <c r="AA3977" s="13"/>
    </row>
    <row r="3978" spans="1:27" ht="15.75" customHeight="1" x14ac:dyDescent="0.2">
      <c r="A3978" s="13"/>
      <c r="B3978" s="46" t="str">
        <f>"CRS25WT72M22156"</f>
        <v>CRS25WT72M22156</v>
      </c>
      <c r="C3978" s="38">
        <v>45958</v>
      </c>
      <c r="D3978" s="39">
        <v>6.9594907407407411E-2</v>
      </c>
      <c r="E3978" s="37" t="s">
        <v>62</v>
      </c>
      <c r="F3978" s="37">
        <v>214</v>
      </c>
      <c r="G3978" s="37">
        <v>4</v>
      </c>
      <c r="H3978" s="37">
        <v>214.97494506835901</v>
      </c>
      <c r="I3978" s="37">
        <v>5.5692191123962402</v>
      </c>
      <c r="J3978" s="37">
        <v>49.335514068603501</v>
      </c>
      <c r="K3978" s="37">
        <v>5.11562204360962</v>
      </c>
      <c r="L3978" s="37">
        <v>42.023223876953097</v>
      </c>
      <c r="M3978" s="37">
        <v>0.78240907192230202</v>
      </c>
      <c r="N3978" s="37">
        <v>10.4585227966309</v>
      </c>
      <c r="O3978" s="37">
        <v>0</v>
      </c>
      <c r="P3978" s="37">
        <v>0</v>
      </c>
      <c r="Q3978" s="37">
        <v>5.4067461751401398E-3</v>
      </c>
      <c r="R3978" s="37">
        <v>25</v>
      </c>
      <c r="S3978" s="37">
        <v>0.70990878343582198</v>
      </c>
      <c r="T3978" s="46">
        <v>992.17742919921898</v>
      </c>
      <c r="U3978" s="46">
        <v>546.31781005859398</v>
      </c>
      <c r="V3978" s="13"/>
      <c r="W3978" s="13"/>
      <c r="X3978" s="13"/>
      <c r="Y3978" s="13"/>
      <c r="Z3978" s="13"/>
      <c r="AA3978" s="13"/>
    </row>
    <row r="3979" spans="1:27" ht="15.75" customHeight="1" x14ac:dyDescent="0.2">
      <c r="A3979" s="13"/>
      <c r="B3979" s="37" t="str">
        <f>"CRS25WT72M22157"</f>
        <v>CRS25WT72M22157</v>
      </c>
      <c r="C3979" s="38">
        <v>45958</v>
      </c>
      <c r="D3979" s="39">
        <v>7.1030092592592589E-2</v>
      </c>
      <c r="E3979" s="37" t="s">
        <v>62</v>
      </c>
      <c r="F3979" s="37">
        <v>214</v>
      </c>
      <c r="G3979" s="37">
        <v>4</v>
      </c>
      <c r="H3979" s="37">
        <v>214.203048706055</v>
      </c>
      <c r="I3979" s="37">
        <v>5.5532703399658203</v>
      </c>
      <c r="J3979" s="37">
        <v>49.343032836914098</v>
      </c>
      <c r="K3979" s="37">
        <v>5.0952129364013699</v>
      </c>
      <c r="L3979" s="37">
        <v>42.0400581359863</v>
      </c>
      <c r="M3979" s="37">
        <v>0.78171956539153997</v>
      </c>
      <c r="N3979" s="37">
        <v>10.420970916748001</v>
      </c>
      <c r="O3979" s="37">
        <v>0</v>
      </c>
      <c r="P3979" s="37">
        <v>0</v>
      </c>
      <c r="Q3979" s="37">
        <v>1.30158439278603E-2</v>
      </c>
      <c r="R3979" s="37">
        <v>25</v>
      </c>
      <c r="S3979" s="37">
        <v>0.70370727777481101</v>
      </c>
      <c r="T3979" s="46">
        <v>992.64978027343705</v>
      </c>
      <c r="U3979" s="46">
        <v>586.26086425781205</v>
      </c>
      <c r="V3979" s="13"/>
      <c r="W3979" s="13"/>
      <c r="X3979" s="13"/>
      <c r="Y3979" s="13"/>
      <c r="Z3979" s="13"/>
      <c r="AA3979" s="13"/>
    </row>
    <row r="3980" spans="1:27" ht="15.75" customHeight="1" x14ac:dyDescent="0.2">
      <c r="A3980" s="13"/>
      <c r="B3980" s="37" t="str">
        <f>"CRS25WT72M22170"</f>
        <v>CRS25WT72M22170</v>
      </c>
      <c r="C3980" s="38">
        <v>45958</v>
      </c>
      <c r="D3980" s="39">
        <v>6.0173611111111108E-2</v>
      </c>
      <c r="E3980" s="37" t="s">
        <v>62</v>
      </c>
      <c r="F3980" s="37">
        <v>217</v>
      </c>
      <c r="G3980" s="37">
        <v>4</v>
      </c>
      <c r="H3980" s="37">
        <v>217.56240844726599</v>
      </c>
      <c r="I3980" s="37">
        <v>5.4715929031372097</v>
      </c>
      <c r="J3980" s="37">
        <v>49.806713104247997</v>
      </c>
      <c r="K3980" s="37">
        <v>5.11596727371216</v>
      </c>
      <c r="L3980" s="37">
        <v>42.526157379150398</v>
      </c>
      <c r="M3980" s="37">
        <v>0.79832953214645397</v>
      </c>
      <c r="N3980" s="37">
        <v>10.584403038024901</v>
      </c>
      <c r="O3980" s="37">
        <v>0</v>
      </c>
      <c r="P3980" s="37">
        <v>0</v>
      </c>
      <c r="Q3980" s="37">
        <v>4.1121034882962704E-3</v>
      </c>
      <c r="R3980" s="37">
        <v>25</v>
      </c>
      <c r="S3980" s="37">
        <v>0.71625179052352905</v>
      </c>
      <c r="T3980" s="46">
        <v>992.94366455078102</v>
      </c>
      <c r="U3980" s="46">
        <v>581.80743408203102</v>
      </c>
      <c r="V3980" s="13"/>
      <c r="W3980" s="13"/>
      <c r="X3980" s="13"/>
      <c r="Y3980" s="13"/>
      <c r="Z3980" s="13"/>
      <c r="AA3980" s="13"/>
    </row>
    <row r="3981" spans="1:27" ht="15.75" customHeight="1" x14ac:dyDescent="0.2">
      <c r="A3981" s="13"/>
      <c r="B3981" s="46" t="str">
        <f>"CRS25WT72M22171"</f>
        <v>CRS25WT72M22171</v>
      </c>
      <c r="C3981" s="38">
        <v>45958</v>
      </c>
      <c r="D3981" s="39">
        <v>6.6747685185185188E-2</v>
      </c>
      <c r="E3981" s="37" t="s">
        <v>62</v>
      </c>
      <c r="F3981" s="37">
        <v>217</v>
      </c>
      <c r="G3981" s="37">
        <v>4</v>
      </c>
      <c r="H3981" s="37">
        <v>217.75917053222699</v>
      </c>
      <c r="I3981" s="37">
        <v>5.49245357513428</v>
      </c>
      <c r="J3981" s="37">
        <v>49.520435333252003</v>
      </c>
      <c r="K3981" s="37">
        <v>5.1753978729248002</v>
      </c>
      <c r="L3981" s="37">
        <v>42.075832366943402</v>
      </c>
      <c r="M3981" s="37">
        <v>0.80061846971511796</v>
      </c>
      <c r="N3981" s="37">
        <v>10.593976020813001</v>
      </c>
      <c r="O3981" s="37">
        <v>0</v>
      </c>
      <c r="P3981" s="37">
        <v>0</v>
      </c>
      <c r="Q3981" s="37">
        <v>8.2535035908222198E-3</v>
      </c>
      <c r="R3981" s="37">
        <v>25</v>
      </c>
      <c r="S3981" s="37">
        <v>0.71788811683654796</v>
      </c>
      <c r="T3981" s="46">
        <v>991.63873291015602</v>
      </c>
      <c r="U3981" s="46">
        <v>630.03234863281295</v>
      </c>
      <c r="V3981" s="13"/>
      <c r="W3981" s="13"/>
      <c r="X3981" s="13"/>
      <c r="Y3981" s="13"/>
      <c r="Z3981" s="13"/>
      <c r="AA3981" s="13"/>
    </row>
    <row r="3982" spans="1:27" ht="15.75" customHeight="1" x14ac:dyDescent="0.2">
      <c r="A3982" s="13"/>
      <c r="B3982" s="46" t="str">
        <f>"CRS25WT72M22172"</f>
        <v>CRS25WT72M22172</v>
      </c>
      <c r="C3982" s="38">
        <v>45958</v>
      </c>
      <c r="D3982" s="39">
        <v>6.7962962962962961E-2</v>
      </c>
      <c r="E3982" s="37" t="s">
        <v>62</v>
      </c>
      <c r="F3982" s="37">
        <v>214</v>
      </c>
      <c r="G3982" s="37">
        <v>4</v>
      </c>
      <c r="H3982" s="37">
        <v>214.44046020507801</v>
      </c>
      <c r="I3982" s="37">
        <v>5.5579771995544398</v>
      </c>
      <c r="J3982" s="37">
        <v>49.413047790527301</v>
      </c>
      <c r="K3982" s="37">
        <v>5.0988187789917001</v>
      </c>
      <c r="L3982" s="37">
        <v>42.056892395019503</v>
      </c>
      <c r="M3982" s="37">
        <v>0.78081530332565297</v>
      </c>
      <c r="N3982" s="37">
        <v>10.432520866394</v>
      </c>
      <c r="O3982" s="37">
        <v>0</v>
      </c>
      <c r="P3982" s="37">
        <v>0</v>
      </c>
      <c r="Q3982" s="37">
        <v>6.3516860827803603E-3</v>
      </c>
      <c r="R3982" s="37">
        <v>25</v>
      </c>
      <c r="S3982" s="37">
        <v>0.71698111295700095</v>
      </c>
      <c r="T3982" s="46">
        <v>989.93890380859398</v>
      </c>
      <c r="U3982" s="46">
        <v>676.86920166015602</v>
      </c>
      <c r="V3982" s="13"/>
      <c r="W3982" s="13"/>
      <c r="X3982" s="13"/>
      <c r="Y3982" s="13"/>
      <c r="Z3982" s="13"/>
      <c r="AA3982" s="13"/>
    </row>
    <row r="3983" spans="1:27" ht="15.75" customHeight="1" x14ac:dyDescent="0.2">
      <c r="A3983" s="13"/>
      <c r="B3983" s="46" t="str">
        <f>"CRS25WT72M22173"</f>
        <v>CRS25WT72M22173</v>
      </c>
      <c r="C3983" s="38">
        <v>45958</v>
      </c>
      <c r="D3983" s="39">
        <v>6.3692129629629626E-2</v>
      </c>
      <c r="E3983" s="37" t="s">
        <v>62</v>
      </c>
      <c r="F3983" s="37">
        <v>218</v>
      </c>
      <c r="G3983" s="37">
        <v>4</v>
      </c>
      <c r="H3983" s="37">
        <v>218.851974487305</v>
      </c>
      <c r="I3983" s="37">
        <v>5.6363983154296902</v>
      </c>
      <c r="J3983" s="37">
        <v>49.693103790283203</v>
      </c>
      <c r="K3983" s="37">
        <v>5.1639223098754901</v>
      </c>
      <c r="L3983" s="37">
        <v>42.380958557128899</v>
      </c>
      <c r="M3983" s="37">
        <v>0.78136271238327004</v>
      </c>
      <c r="N3983" s="37">
        <v>10.6471405029297</v>
      </c>
      <c r="O3983" s="37">
        <v>0</v>
      </c>
      <c r="P3983" s="37">
        <v>0</v>
      </c>
      <c r="Q3983" s="37">
        <v>5.7192449457943396E-3</v>
      </c>
      <c r="R3983" s="37">
        <v>25</v>
      </c>
      <c r="S3983" s="37">
        <v>0.67916947603225697</v>
      </c>
      <c r="T3983" s="46">
        <v>991.95947265625</v>
      </c>
      <c r="U3983" s="46">
        <v>631.39239501953102</v>
      </c>
      <c r="V3983" s="13"/>
      <c r="W3983" s="13"/>
      <c r="X3983" s="13"/>
      <c r="Y3983" s="13"/>
      <c r="Z3983" s="13"/>
      <c r="AA3983" s="13"/>
    </row>
    <row r="3984" spans="1:27" ht="15.75" customHeight="1" x14ac:dyDescent="0.2">
      <c r="A3984" s="13"/>
      <c r="B3984" s="46" t="str">
        <f>"CRS25WT72M22174"</f>
        <v>CRS25WT72M22174</v>
      </c>
      <c r="C3984" s="38">
        <v>45958</v>
      </c>
      <c r="D3984" s="39">
        <v>6.5763888888888886E-2</v>
      </c>
      <c r="E3984" s="37" t="s">
        <v>62</v>
      </c>
      <c r="F3984" s="37">
        <v>216</v>
      </c>
      <c r="G3984" s="37">
        <v>4</v>
      </c>
      <c r="H3984" s="37">
        <v>216.30833435058599</v>
      </c>
      <c r="I3984" s="37">
        <v>5.5853753089904803</v>
      </c>
      <c r="J3984" s="37">
        <v>49.457389831542997</v>
      </c>
      <c r="K3984" s="37">
        <v>5.1316766738891602</v>
      </c>
      <c r="L3984" s="37">
        <v>42.151588439941399</v>
      </c>
      <c r="M3984" s="37">
        <v>0.78305035829544101</v>
      </c>
      <c r="N3984" s="37">
        <v>10.5233926773071</v>
      </c>
      <c r="O3984" s="37">
        <v>0</v>
      </c>
      <c r="P3984" s="37">
        <v>0</v>
      </c>
      <c r="Q3984" s="37">
        <v>8.2539692521095293E-3</v>
      </c>
      <c r="R3984" s="37">
        <v>25</v>
      </c>
      <c r="S3984" s="37">
        <v>0.699812471866608</v>
      </c>
      <c r="T3984" s="46">
        <v>990.88629150390602</v>
      </c>
      <c r="U3984" s="46">
        <v>586.27734375</v>
      </c>
      <c r="V3984" s="13"/>
      <c r="W3984" s="13"/>
      <c r="X3984" s="13"/>
      <c r="Y3984" s="13"/>
      <c r="Z3984" s="13"/>
      <c r="AA3984" s="13"/>
    </row>
    <row r="3985" spans="1:27" ht="15.75" customHeight="1" x14ac:dyDescent="0.2">
      <c r="A3985" s="13"/>
      <c r="B3985" s="46" t="str">
        <f>"CRS25WT72M22175"</f>
        <v>CRS25WT72M22175</v>
      </c>
      <c r="C3985" s="38">
        <v>45958</v>
      </c>
      <c r="D3985" s="39">
        <v>6.2164351851851853E-2</v>
      </c>
      <c r="E3985" s="37" t="s">
        <v>62</v>
      </c>
      <c r="F3985" s="37">
        <v>219</v>
      </c>
      <c r="G3985" s="37">
        <v>4</v>
      </c>
      <c r="H3985" s="37">
        <v>219.76516723632801</v>
      </c>
      <c r="I3985" s="37">
        <v>5.65712690353394</v>
      </c>
      <c r="J3985" s="37">
        <v>49.646549224853501</v>
      </c>
      <c r="K3985" s="37">
        <v>5.1821246147155797</v>
      </c>
      <c r="L3985" s="37">
        <v>42.408313751220703</v>
      </c>
      <c r="M3985" s="37">
        <v>0.78248113393783603</v>
      </c>
      <c r="N3985" s="37">
        <v>10.691567420959499</v>
      </c>
      <c r="O3985" s="37">
        <v>0</v>
      </c>
      <c r="P3985" s="37">
        <v>0</v>
      </c>
      <c r="Q3985" s="37">
        <v>8.2242451608181E-3</v>
      </c>
      <c r="R3985" s="37">
        <v>25</v>
      </c>
      <c r="S3985" s="37">
        <v>0.692846238613129</v>
      </c>
      <c r="T3985" s="46">
        <v>992.74719238281295</v>
      </c>
      <c r="U3985" s="46">
        <v>720.86004638671898</v>
      </c>
      <c r="V3985" s="13"/>
      <c r="W3985" s="13"/>
      <c r="X3985" s="13"/>
      <c r="Y3985" s="13"/>
      <c r="Z3985" s="13"/>
      <c r="AA3985" s="13"/>
    </row>
    <row r="3986" spans="1:27" ht="15.75" customHeight="1" x14ac:dyDescent="0.2">
      <c r="A3986" s="13"/>
      <c r="B3986" s="46" t="str">
        <f>"CRS25WT72M22176"</f>
        <v>CRS25WT72M22176</v>
      </c>
      <c r="C3986" s="38">
        <v>45958</v>
      </c>
      <c r="D3986" s="39">
        <v>6.0810185185185182E-2</v>
      </c>
      <c r="E3986" s="37" t="s">
        <v>62</v>
      </c>
      <c r="F3986" s="37">
        <v>218</v>
      </c>
      <c r="G3986" s="37">
        <v>4</v>
      </c>
      <c r="H3986" s="37">
        <v>218.45545959472699</v>
      </c>
      <c r="I3986" s="37">
        <v>5.6645689010620099</v>
      </c>
      <c r="J3986" s="37">
        <v>49.631008148193402</v>
      </c>
      <c r="K3986" s="37">
        <v>5.1576395034790004</v>
      </c>
      <c r="L3986" s="37">
        <v>42.355705261230497</v>
      </c>
      <c r="M3986" s="37">
        <v>0.77703922986984297</v>
      </c>
      <c r="N3986" s="37">
        <v>10.627850532531699</v>
      </c>
      <c r="O3986" s="37">
        <v>0</v>
      </c>
      <c r="P3986" s="37">
        <v>0</v>
      </c>
      <c r="Q3986" s="37">
        <v>6.0316878370940703E-3</v>
      </c>
      <c r="R3986" s="37">
        <v>25</v>
      </c>
      <c r="S3986" s="37">
        <v>0.69559067487716697</v>
      </c>
      <c r="T3986" s="46">
        <v>993.17706298828102</v>
      </c>
      <c r="U3986" s="46">
        <v>763.39642333984398</v>
      </c>
      <c r="V3986" s="13"/>
      <c r="W3986" s="13"/>
      <c r="X3986" s="13"/>
      <c r="Y3986" s="13"/>
      <c r="Z3986" s="13"/>
      <c r="AA3986" s="13"/>
    </row>
    <row r="3987" spans="1:27" ht="15.75" customHeight="1" x14ac:dyDescent="0.2">
      <c r="A3987" s="13"/>
      <c r="B3987" s="46" t="str">
        <f>"CRS25WT72M22178"</f>
        <v>CRS25WT72M22178</v>
      </c>
      <c r="C3987" s="38">
        <v>45958</v>
      </c>
      <c r="D3987" s="39">
        <v>6.1458333333333337E-2</v>
      </c>
      <c r="E3987" s="37" t="s">
        <v>62</v>
      </c>
      <c r="F3987" s="37">
        <v>219</v>
      </c>
      <c r="G3987" s="37">
        <v>4</v>
      </c>
      <c r="H3987" s="37">
        <v>219.84956359863301</v>
      </c>
      <c r="I3987" s="37">
        <v>5.5533871650695801</v>
      </c>
      <c r="J3987" s="37">
        <v>49.8010444641113</v>
      </c>
      <c r="K3987" s="37">
        <v>5.1902956962585396</v>
      </c>
      <c r="L3987" s="37">
        <v>42.357810974121101</v>
      </c>
      <c r="M3987" s="37">
        <v>0.79493057727813698</v>
      </c>
      <c r="N3987" s="37">
        <v>10.6956729888916</v>
      </c>
      <c r="O3987" s="37">
        <v>0</v>
      </c>
      <c r="P3987" s="37">
        <v>0</v>
      </c>
      <c r="Q3987" s="37">
        <v>1.30158718675375E-2</v>
      </c>
      <c r="R3987" s="37">
        <v>25</v>
      </c>
      <c r="S3987" s="37">
        <v>0.693270564079285</v>
      </c>
      <c r="T3987" s="46">
        <v>993.140625</v>
      </c>
      <c r="U3987" s="46">
        <v>853.15533447265602</v>
      </c>
      <c r="V3987" s="13"/>
      <c r="W3987" s="13"/>
      <c r="X3987" s="13"/>
      <c r="Y3987" s="13"/>
      <c r="Z3987" s="13"/>
      <c r="AA3987" s="13"/>
    </row>
    <row r="3988" spans="1:27" ht="15.75" customHeight="1" x14ac:dyDescent="0.2">
      <c r="A3988" s="13"/>
      <c r="B3988" s="46" t="str">
        <f>"CRS25WT72M22179"</f>
        <v>CRS25WT72M22179</v>
      </c>
      <c r="C3988" s="38">
        <v>45958</v>
      </c>
      <c r="D3988" s="39">
        <v>5.9525462962962961E-2</v>
      </c>
      <c r="E3988" s="37" t="s">
        <v>62</v>
      </c>
      <c r="F3988" s="37">
        <v>214</v>
      </c>
      <c r="G3988" s="37">
        <v>4</v>
      </c>
      <c r="H3988" s="37">
        <v>214.61274719238301</v>
      </c>
      <c r="I3988" s="37">
        <v>5.6061902046203604</v>
      </c>
      <c r="J3988" s="37">
        <v>49.773033142089801</v>
      </c>
      <c r="K3988" s="37">
        <v>5.0366373062133798</v>
      </c>
      <c r="L3988" s="37">
        <v>42.610328674316399</v>
      </c>
      <c r="M3988" s="37">
        <v>0.76911908388137795</v>
      </c>
      <c r="N3988" s="37">
        <v>10.4409027099609</v>
      </c>
      <c r="O3988" s="37">
        <v>0</v>
      </c>
      <c r="P3988" s="37">
        <v>0</v>
      </c>
      <c r="Q3988" s="37">
        <v>1.28596220165491E-2</v>
      </c>
      <c r="R3988" s="37">
        <v>25</v>
      </c>
      <c r="S3988" s="37">
        <v>0.70559757947921797</v>
      </c>
      <c r="T3988" s="46">
        <v>993.63262939453102</v>
      </c>
      <c r="U3988" s="46">
        <v>689.64520263671898</v>
      </c>
      <c r="V3988" s="13"/>
      <c r="W3988" s="13"/>
      <c r="X3988" s="13"/>
      <c r="Y3988" s="13"/>
      <c r="Z3988" s="13"/>
      <c r="AA3988" s="13"/>
    </row>
    <row r="3989" spans="1:27" ht="15.75" customHeight="1" x14ac:dyDescent="0.2">
      <c r="A3989" s="13"/>
      <c r="B3989" s="46" t="str">
        <f>"CRS25WT72M22180"</f>
        <v>CRS25WT72M22180</v>
      </c>
      <c r="C3989" s="38">
        <v>45958</v>
      </c>
      <c r="D3989" s="39">
        <v>7.5509259259259262E-2</v>
      </c>
      <c r="E3989" s="37" t="s">
        <v>62</v>
      </c>
      <c r="F3989" s="37">
        <v>217</v>
      </c>
      <c r="G3989" s="37">
        <v>4</v>
      </c>
      <c r="H3989" s="37">
        <v>217.77035522460901</v>
      </c>
      <c r="I3989" s="37">
        <v>5.7334847450256303</v>
      </c>
      <c r="J3989" s="37">
        <v>49.513206481933601</v>
      </c>
      <c r="K3989" s="37">
        <v>5.1637835502624503</v>
      </c>
      <c r="L3989" s="37">
        <v>42.172630310058601</v>
      </c>
      <c r="M3989" s="37">
        <v>0.76711249351501498</v>
      </c>
      <c r="N3989" s="37">
        <v>10.594519615173301</v>
      </c>
      <c r="O3989" s="37">
        <v>0</v>
      </c>
      <c r="P3989" s="37">
        <v>0</v>
      </c>
      <c r="Q3989" s="37">
        <v>1.64484903216362E-2</v>
      </c>
      <c r="R3989" s="37">
        <v>25</v>
      </c>
      <c r="S3989" s="37">
        <v>0.69646400213241599</v>
      </c>
      <c r="T3989" s="46">
        <v>993.83337402343705</v>
      </c>
      <c r="U3989" s="46">
        <v>681.61370849609398</v>
      </c>
      <c r="V3989" s="13"/>
      <c r="W3989" s="13"/>
      <c r="X3989" s="13"/>
      <c r="Y3989" s="13"/>
      <c r="Z3989" s="13"/>
      <c r="AA3989" s="13"/>
    </row>
    <row r="3990" spans="1:27" ht="15.75" customHeight="1" x14ac:dyDescent="0.2">
      <c r="A3990" s="13"/>
      <c r="B3990" s="46" t="str">
        <f>"CRS25WT72M22181"</f>
        <v>CRS25WT72M22181</v>
      </c>
      <c r="C3990" s="38">
        <v>45958</v>
      </c>
      <c r="D3990" s="39">
        <v>6.2986111111111118E-2</v>
      </c>
      <c r="E3990" s="37" t="s">
        <v>62</v>
      </c>
      <c r="F3990" s="37">
        <v>218</v>
      </c>
      <c r="G3990" s="37">
        <v>4</v>
      </c>
      <c r="H3990" s="37">
        <v>218.85585021972699</v>
      </c>
      <c r="I3990" s="37">
        <v>5.57147312164307</v>
      </c>
      <c r="J3990" s="37">
        <v>49.597755432128899</v>
      </c>
      <c r="K3990" s="37">
        <v>5.1851253509521502</v>
      </c>
      <c r="L3990" s="37">
        <v>42.208404541015597</v>
      </c>
      <c r="M3990" s="37">
        <v>0.79200166463851895</v>
      </c>
      <c r="N3990" s="37">
        <v>10.6473293304443</v>
      </c>
      <c r="O3990" s="37">
        <v>0</v>
      </c>
      <c r="P3990" s="37">
        <v>0</v>
      </c>
      <c r="Q3990" s="37">
        <v>3.16607765853405E-3</v>
      </c>
      <c r="R3990" s="37">
        <v>25</v>
      </c>
      <c r="S3990" s="37">
        <v>0.70409286022186302</v>
      </c>
      <c r="T3990" s="46">
        <v>991.67077636718705</v>
      </c>
      <c r="U3990" s="46">
        <v>863.27801513671898</v>
      </c>
      <c r="V3990" s="13"/>
      <c r="W3990" s="13"/>
      <c r="X3990" s="13"/>
      <c r="Y3990" s="13"/>
      <c r="Z3990" s="13"/>
      <c r="AA3990" s="13"/>
    </row>
    <row r="3991" spans="1:27" ht="15.75" customHeight="1" x14ac:dyDescent="0.2">
      <c r="A3991" s="13"/>
      <c r="B3991" s="46" t="str">
        <f>"CRS25WT72M22182"</f>
        <v>CRS25WT72M22182</v>
      </c>
      <c r="C3991" s="38">
        <v>45958</v>
      </c>
      <c r="D3991" s="37" t="s">
        <v>1550</v>
      </c>
      <c r="E3991" s="37" t="s">
        <v>62</v>
      </c>
      <c r="F3991" s="37">
        <v>214</v>
      </c>
      <c r="G3991" s="37">
        <v>4</v>
      </c>
      <c r="H3991" s="37">
        <v>214.85647583007801</v>
      </c>
      <c r="I3991" s="37">
        <v>5.45953464508057</v>
      </c>
      <c r="J3991" s="37">
        <v>49.439842224121101</v>
      </c>
      <c r="K3991" s="37">
        <v>5.1036033630371103</v>
      </c>
      <c r="L3991" s="37">
        <v>42.0989799499512</v>
      </c>
      <c r="M3991" s="37">
        <v>0.79600489139556896</v>
      </c>
      <c r="N3991" s="37">
        <v>10.4527597427368</v>
      </c>
      <c r="O3991" s="37">
        <v>0</v>
      </c>
      <c r="P3991" s="37">
        <v>0</v>
      </c>
      <c r="Q3991" s="37">
        <v>2.0633817184716502E-3</v>
      </c>
      <c r="R3991" s="37">
        <v>25</v>
      </c>
      <c r="S3991" s="37">
        <v>0.715021252632141</v>
      </c>
      <c r="T3991" s="46">
        <v>993.08154296875</v>
      </c>
      <c r="U3991" s="46">
        <v>812.06488037109398</v>
      </c>
      <c r="V3991" s="13"/>
      <c r="W3991" s="13"/>
      <c r="X3991" s="13"/>
      <c r="Y3991" s="13"/>
      <c r="Z3991" s="13"/>
      <c r="AA3991" s="13"/>
    </row>
    <row r="3992" spans="1:27" ht="15.75" customHeight="1" x14ac:dyDescent="0.2">
      <c r="A3992" s="13"/>
      <c r="B3992" s="37" t="str">
        <f>"CRS25WT72M22183"</f>
        <v>CRS25WT72M22183</v>
      </c>
      <c r="C3992" s="38">
        <v>45958</v>
      </c>
      <c r="D3992" s="39">
        <v>7.1944444444444436E-2</v>
      </c>
      <c r="E3992" s="37" t="s">
        <v>62</v>
      </c>
      <c r="F3992" s="37">
        <v>215</v>
      </c>
      <c r="G3992" s="37">
        <v>4</v>
      </c>
      <c r="H3992" s="37">
        <v>215.67813110351599</v>
      </c>
      <c r="I3992" s="37">
        <v>5.5481119155883798</v>
      </c>
      <c r="J3992" s="37">
        <v>49.325473785400398</v>
      </c>
      <c r="K3992" s="37">
        <v>5.1323556900024396</v>
      </c>
      <c r="L3992" s="37">
        <v>42.023223876953097</v>
      </c>
      <c r="M3992" s="37">
        <v>0.78811508417129505</v>
      </c>
      <c r="N3992" s="37">
        <v>10.492733001709</v>
      </c>
      <c r="O3992" s="37">
        <v>0</v>
      </c>
      <c r="P3992" s="37">
        <v>0</v>
      </c>
      <c r="Q3992" s="37">
        <v>1.2896972708404101E-2</v>
      </c>
      <c r="R3992" s="37">
        <v>25</v>
      </c>
      <c r="S3992" s="37">
        <v>0.69860732555389404</v>
      </c>
      <c r="T3992" s="37">
        <v>991.67071533203102</v>
      </c>
      <c r="U3992" s="46">
        <v>618.70245361328102</v>
      </c>
      <c r="V3992" s="13"/>
      <c r="W3992" s="13"/>
      <c r="X3992" s="13"/>
      <c r="Y3992" s="13"/>
      <c r="Z3992" s="13"/>
      <c r="AA3992" s="13"/>
    </row>
    <row r="3993" spans="1:27" ht="15.75" customHeight="1" x14ac:dyDescent="0.2">
      <c r="A3993" s="13"/>
      <c r="B3993" s="37" t="str">
        <f>"CRS25WT72M29677"</f>
        <v>CRS25WT72M29677</v>
      </c>
      <c r="C3993" s="38">
        <v>45937</v>
      </c>
      <c r="D3993" s="37" t="s">
        <v>1551</v>
      </c>
      <c r="E3993" s="37" t="s">
        <v>62</v>
      </c>
      <c r="F3993" s="37">
        <v>226</v>
      </c>
      <c r="G3993" s="37">
        <v>4</v>
      </c>
      <c r="H3993" s="37">
        <v>226.42251586914099</v>
      </c>
      <c r="I3993" s="37">
        <v>5.6572585105895996</v>
      </c>
      <c r="J3993" s="37">
        <v>49.8753662109375</v>
      </c>
      <c r="K3993" s="37">
        <v>5.3104619979858398</v>
      </c>
      <c r="L3993" s="37">
        <v>42.6370658874512</v>
      </c>
      <c r="M3993" s="37">
        <v>0.80246758460998502</v>
      </c>
      <c r="N3993" s="37">
        <v>11.0154466629028</v>
      </c>
      <c r="O3993" s="37">
        <v>0</v>
      </c>
      <c r="P3993" s="37">
        <v>0</v>
      </c>
      <c r="Q3993" s="37">
        <v>2.0396981388330501E-2</v>
      </c>
      <c r="R3993" s="37">
        <v>25</v>
      </c>
      <c r="S3993" s="37">
        <v>0.90705823898315396</v>
      </c>
      <c r="T3993" s="37">
        <v>1020.58666992187</v>
      </c>
      <c r="U3993" s="46">
        <v>10.388465881347701</v>
      </c>
      <c r="V3993" s="13"/>
      <c r="W3993" s="13"/>
      <c r="X3993" s="13"/>
      <c r="Y3993" s="13"/>
      <c r="Z3993" s="13"/>
      <c r="AA3993" s="13"/>
    </row>
    <row r="3994" spans="1:27" ht="15.75" customHeight="1" x14ac:dyDescent="0.2">
      <c r="A3994" s="13"/>
      <c r="B3994" s="37" t="str">
        <f>"GoldenPanel380"</f>
        <v>GoldenPanel380</v>
      </c>
      <c r="C3994" s="38">
        <v>45757</v>
      </c>
      <c r="D3994" s="43">
        <v>0.66688657407407403</v>
      </c>
      <c r="E3994" s="37" t="s">
        <v>62</v>
      </c>
      <c r="F3994" s="37">
        <v>380</v>
      </c>
      <c r="G3994" s="37">
        <v>4</v>
      </c>
      <c r="H3994" s="37">
        <v>380.59967041015602</v>
      </c>
      <c r="I3994" s="37">
        <v>9.9017591476440394</v>
      </c>
      <c r="J3994" s="37">
        <v>49.046939849853501</v>
      </c>
      <c r="K3994" s="37">
        <v>9.15441989898682</v>
      </c>
      <c r="L3994" s="37">
        <v>41.575511932372997</v>
      </c>
      <c r="M3994" s="37">
        <v>0.78368967771530196</v>
      </c>
      <c r="N3994" s="37">
        <v>232.640380859375</v>
      </c>
      <c r="O3994" s="37">
        <v>9.9640483856201207</v>
      </c>
      <c r="P3994" s="37">
        <v>0.479999989271164</v>
      </c>
      <c r="Q3994" s="37">
        <v>17.6399230957031</v>
      </c>
      <c r="R3994" s="37">
        <v>0.46403619647026101</v>
      </c>
      <c r="S3994" s="37">
        <v>1000.24102783203</v>
      </c>
      <c r="T3994" s="37">
        <v>633.24481201171898</v>
      </c>
      <c r="U3994" s="13"/>
      <c r="V3994" s="13"/>
      <c r="W3994" s="13"/>
      <c r="X3994" s="13"/>
      <c r="Y3994" s="13"/>
      <c r="Z3994" s="13"/>
      <c r="AA3994" s="13"/>
    </row>
    <row r="3995" spans="1:27" ht="15.75" customHeight="1" x14ac:dyDescent="0.2">
      <c r="A3995" s="13"/>
      <c r="B3995" s="37" t="str">
        <f>"GoldenPanel380After"</f>
        <v>GoldenPanel380After</v>
      </c>
      <c r="C3995" s="38">
        <v>45757</v>
      </c>
      <c r="D3995" s="43">
        <v>0.87837962962962957</v>
      </c>
      <c r="E3995" s="37" t="s">
        <v>62</v>
      </c>
      <c r="F3995" s="37">
        <v>329</v>
      </c>
      <c r="G3995" s="37">
        <v>4</v>
      </c>
      <c r="H3995" s="37">
        <v>329.56155395507801</v>
      </c>
      <c r="I3995" s="37">
        <v>10.2081594467163</v>
      </c>
      <c r="J3995" s="37">
        <v>41.070934295654297</v>
      </c>
      <c r="K3995" s="37">
        <v>9.5940380096435494</v>
      </c>
      <c r="L3995" s="37">
        <v>34.350658416747997</v>
      </c>
      <c r="M3995" s="37">
        <v>0.786057889461517</v>
      </c>
      <c r="N3995" s="37">
        <v>201.44349670410199</v>
      </c>
      <c r="O3995" s="37">
        <v>10.260632514953601</v>
      </c>
      <c r="P3995" s="37">
        <v>0.479999989271164</v>
      </c>
      <c r="Q3995" s="37">
        <v>17.701929092407202</v>
      </c>
      <c r="R3995" s="37">
        <v>0.39811453223228499</v>
      </c>
      <c r="S3995" s="37">
        <v>999.63409423828102</v>
      </c>
      <c r="T3995" s="37">
        <v>584.42864990234398</v>
      </c>
      <c r="U3995" s="13"/>
      <c r="V3995" s="13"/>
      <c r="W3995" s="13"/>
      <c r="X3995" s="13"/>
      <c r="Y3995" s="13"/>
      <c r="Z3995" s="13"/>
      <c r="AA3995" s="13"/>
    </row>
    <row r="3996" spans="1:27" ht="15.75" customHeight="1" x14ac:dyDescent="0.2">
      <c r="A3996" s="13"/>
      <c r="B3996" s="37" t="str">
        <f>"Rtrn_CRS25WT3606828"</f>
        <v>Rtrn_CRS25WT3606828</v>
      </c>
      <c r="C3996" s="38">
        <v>45953</v>
      </c>
      <c r="D3996" s="39">
        <v>0.16774305555555555</v>
      </c>
      <c r="E3996" s="37" t="s">
        <v>62</v>
      </c>
      <c r="F3996" s="37">
        <v>199</v>
      </c>
      <c r="G3996" s="37">
        <v>4</v>
      </c>
      <c r="H3996" s="37">
        <v>199.40061950683599</v>
      </c>
      <c r="I3996" s="37">
        <v>9.627197265625</v>
      </c>
      <c r="J3996" s="37">
        <v>24.5431022644043</v>
      </c>
      <c r="K3996" s="37">
        <v>9.8485317230224592</v>
      </c>
      <c r="L3996" s="37">
        <v>20.2467346191406</v>
      </c>
      <c r="M3996" s="37">
        <v>0.84391200542449896</v>
      </c>
      <c r="N3996" s="37">
        <v>9.7008333206176793</v>
      </c>
      <c r="O3996" s="37">
        <v>0</v>
      </c>
      <c r="P3996" s="37">
        <v>0</v>
      </c>
      <c r="Q3996" s="37">
        <v>1.04737123474479E-2</v>
      </c>
      <c r="R3996" s="37">
        <v>25</v>
      </c>
      <c r="S3996" s="37">
        <v>0.26548463106155401</v>
      </c>
      <c r="T3996" s="37">
        <v>999.982666015625</v>
      </c>
      <c r="U3996" s="46">
        <v>438.51760864257801</v>
      </c>
      <c r="V3996" s="13"/>
      <c r="W3996" s="13"/>
      <c r="X3996" s="13"/>
      <c r="Y3996" s="13"/>
      <c r="Z3996" s="13"/>
      <c r="AA3996" s="13"/>
    </row>
    <row r="3997" spans="1:27" ht="15.75" customHeight="1" x14ac:dyDescent="0.2">
      <c r="A3997" s="13"/>
      <c r="B3997" s="37" t="str">
        <f>"silver"</f>
        <v>silver</v>
      </c>
      <c r="C3997" s="38">
        <v>45930</v>
      </c>
      <c r="D3997" s="37" t="s">
        <v>1552</v>
      </c>
      <c r="E3997" s="37" t="s">
        <v>62</v>
      </c>
      <c r="F3997" s="37">
        <v>219</v>
      </c>
      <c r="G3997" s="37">
        <v>4</v>
      </c>
      <c r="H3997" s="37">
        <v>219.73239135742199</v>
      </c>
      <c r="I3997" s="37">
        <v>5.5800309181213397</v>
      </c>
      <c r="J3997" s="37">
        <v>50.089076995849602</v>
      </c>
      <c r="K3997" s="37">
        <v>5.4922657012939498</v>
      </c>
      <c r="L3997" s="37">
        <v>40.007606506347699</v>
      </c>
      <c r="M3997" s="37">
        <v>0.78616636991500899</v>
      </c>
      <c r="N3997" s="37">
        <v>10.689972877502401</v>
      </c>
      <c r="O3997" s="37">
        <v>0</v>
      </c>
      <c r="P3997" s="37">
        <v>0</v>
      </c>
      <c r="Q3997" s="37">
        <v>1.2063375674188101E-2</v>
      </c>
      <c r="R3997" s="37">
        <v>25</v>
      </c>
      <c r="S3997" s="37">
        <v>1.1872212886810301</v>
      </c>
      <c r="T3997" s="37">
        <v>994.67474365234398</v>
      </c>
      <c r="U3997" s="46">
        <v>1102.50671386719</v>
      </c>
      <c r="V3997" s="13"/>
      <c r="W3997" s="13"/>
      <c r="X3997" s="13"/>
      <c r="Y3997" s="13"/>
      <c r="Z3997" s="13"/>
      <c r="AA3997" s="13"/>
    </row>
    <row r="3998" spans="1:27" ht="15.75" customHeight="1" x14ac:dyDescent="0.2">
      <c r="A3998" s="13"/>
      <c r="B3998" s="37" t="str">
        <f>"CRS25WT72M22179"</f>
        <v>CRS25WT72M22179</v>
      </c>
      <c r="C3998" s="38">
        <v>45958</v>
      </c>
      <c r="D3998" s="39">
        <v>5.9525462962962961E-2</v>
      </c>
      <c r="E3998" s="37" t="s">
        <v>62</v>
      </c>
      <c r="F3998" s="37">
        <v>214</v>
      </c>
      <c r="G3998" s="37">
        <v>4</v>
      </c>
      <c r="H3998" s="37">
        <v>214.61274719238301</v>
      </c>
      <c r="I3998" s="37">
        <v>5.6061902046203604</v>
      </c>
      <c r="J3998" s="37">
        <v>49.773033142089801</v>
      </c>
      <c r="K3998" s="37">
        <v>5.0366373062133798</v>
      </c>
      <c r="L3998" s="37">
        <v>42.610328674316399</v>
      </c>
      <c r="M3998" s="37">
        <v>0.76911908388137795</v>
      </c>
      <c r="N3998" s="37">
        <v>10.4409027099609</v>
      </c>
      <c r="O3998" s="37">
        <v>0</v>
      </c>
      <c r="P3998" s="37">
        <v>0</v>
      </c>
      <c r="Q3998" s="37">
        <v>1.28596220165491E-2</v>
      </c>
      <c r="R3998" s="37">
        <v>25</v>
      </c>
      <c r="S3998" s="37">
        <v>0.70559757947921797</v>
      </c>
      <c r="T3998" s="37">
        <v>993.63262939453102</v>
      </c>
      <c r="U3998" s="37">
        <v>689.64520263671898</v>
      </c>
      <c r="V3998" s="13"/>
      <c r="W3998" s="13"/>
      <c r="X3998" s="13"/>
      <c r="Y3998" s="13"/>
      <c r="Z3998" s="13"/>
      <c r="AA3998" s="13"/>
    </row>
    <row r="3999" spans="1:27" ht="15.75" customHeight="1" x14ac:dyDescent="0.2">
      <c r="A3999" s="13"/>
      <c r="B3999" s="37" t="str">
        <f>"CRS25WT72M22176"</f>
        <v>CRS25WT72M22176</v>
      </c>
      <c r="C3999" s="38">
        <v>45958</v>
      </c>
      <c r="D3999" s="39">
        <v>6.0810185185185182E-2</v>
      </c>
      <c r="E3999" s="37" t="s">
        <v>62</v>
      </c>
      <c r="F3999" s="37">
        <v>218</v>
      </c>
      <c r="G3999" s="37">
        <v>4</v>
      </c>
      <c r="H3999" s="37">
        <v>218.45545959472699</v>
      </c>
      <c r="I3999" s="37">
        <v>5.6645689010620099</v>
      </c>
      <c r="J3999" s="37">
        <v>49.631008148193402</v>
      </c>
      <c r="K3999" s="37">
        <v>5.1576395034790004</v>
      </c>
      <c r="L3999" s="37">
        <v>42.355705261230497</v>
      </c>
      <c r="M3999" s="37">
        <v>0.77703922986984297</v>
      </c>
      <c r="N3999" s="37">
        <v>10.627850532531699</v>
      </c>
      <c r="O3999" s="37">
        <v>0</v>
      </c>
      <c r="P3999" s="37">
        <v>0</v>
      </c>
      <c r="Q3999" s="37">
        <v>6.0316878370940703E-3</v>
      </c>
      <c r="R3999" s="37">
        <v>25</v>
      </c>
      <c r="S3999" s="37">
        <v>0.69559067487716697</v>
      </c>
      <c r="T3999" s="37">
        <v>993.17706298828102</v>
      </c>
      <c r="U3999" s="37">
        <v>763.39642333984398</v>
      </c>
      <c r="V3999" s="13"/>
      <c r="W3999" s="13"/>
      <c r="X3999" s="13"/>
      <c r="Y3999" s="13"/>
      <c r="Z3999" s="13"/>
      <c r="AA3999" s="13"/>
    </row>
    <row r="4000" spans="1:27" ht="15.75" customHeight="1" x14ac:dyDescent="0.2">
      <c r="A4000" s="13"/>
      <c r="B4000" s="37" t="str">
        <f>"CRS25WT72M22178"</f>
        <v>CRS25WT72M22178</v>
      </c>
      <c r="C4000" s="38">
        <v>45958</v>
      </c>
      <c r="D4000" s="39">
        <v>6.1458333333333337E-2</v>
      </c>
      <c r="E4000" s="37" t="s">
        <v>62</v>
      </c>
      <c r="F4000" s="37">
        <v>219</v>
      </c>
      <c r="G4000" s="37">
        <v>4</v>
      </c>
      <c r="H4000" s="37">
        <v>219.84956359863301</v>
      </c>
      <c r="I4000" s="37">
        <v>5.5533871650695801</v>
      </c>
      <c r="J4000" s="37">
        <v>49.8010444641113</v>
      </c>
      <c r="K4000" s="37">
        <v>5.1902956962585396</v>
      </c>
      <c r="L4000" s="37">
        <v>42.357810974121101</v>
      </c>
      <c r="M4000" s="37">
        <v>0.79493057727813698</v>
      </c>
      <c r="N4000" s="37">
        <v>10.6956729888916</v>
      </c>
      <c r="O4000" s="37">
        <v>0</v>
      </c>
      <c r="P4000" s="37">
        <v>0</v>
      </c>
      <c r="Q4000" s="37">
        <v>1.30158718675375E-2</v>
      </c>
      <c r="R4000" s="37">
        <v>25</v>
      </c>
      <c r="S4000" s="37">
        <v>0.693270564079285</v>
      </c>
      <c r="T4000" s="37">
        <v>993.140625</v>
      </c>
      <c r="U4000" s="37">
        <v>853.15533447265602</v>
      </c>
      <c r="V4000" s="13"/>
      <c r="W4000" s="13"/>
      <c r="X4000" s="13"/>
      <c r="Y4000" s="13"/>
      <c r="Z4000" s="13"/>
      <c r="AA4000" s="13"/>
    </row>
    <row r="4001" spans="1:27" ht="15.75" customHeight="1" x14ac:dyDescent="0.2">
      <c r="A4001" s="13"/>
      <c r="B4001" s="37" t="str">
        <f>"CRS25WT72M22175"</f>
        <v>CRS25WT72M22175</v>
      </c>
      <c r="C4001" s="38">
        <v>45958</v>
      </c>
      <c r="D4001" s="39">
        <v>6.2164351851851853E-2</v>
      </c>
      <c r="E4001" s="37" t="s">
        <v>62</v>
      </c>
      <c r="F4001" s="37">
        <v>219</v>
      </c>
      <c r="G4001" s="37">
        <v>4</v>
      </c>
      <c r="H4001" s="37">
        <v>219.76516723632801</v>
      </c>
      <c r="I4001" s="37">
        <v>5.65712690353394</v>
      </c>
      <c r="J4001" s="37">
        <v>49.646549224853501</v>
      </c>
      <c r="K4001" s="37">
        <v>5.1821246147155797</v>
      </c>
      <c r="L4001" s="37">
        <v>42.408313751220703</v>
      </c>
      <c r="M4001" s="37">
        <v>0.78248113393783603</v>
      </c>
      <c r="N4001" s="37">
        <v>10.691567420959499</v>
      </c>
      <c r="O4001" s="37">
        <v>0</v>
      </c>
      <c r="P4001" s="37">
        <v>0</v>
      </c>
      <c r="Q4001" s="37">
        <v>8.2242451608181E-3</v>
      </c>
      <c r="R4001" s="37">
        <v>25</v>
      </c>
      <c r="S4001" s="37">
        <v>0.692846238613129</v>
      </c>
      <c r="T4001" s="37">
        <v>992.74719238281295</v>
      </c>
      <c r="U4001" s="37">
        <v>720.86004638671898</v>
      </c>
      <c r="V4001" s="13"/>
      <c r="W4001" s="13"/>
      <c r="X4001" s="13"/>
      <c r="Y4001" s="13"/>
      <c r="Z4001" s="13"/>
      <c r="AA4001" s="13"/>
    </row>
    <row r="4002" spans="1:27" ht="15.75" customHeight="1" x14ac:dyDescent="0.2">
      <c r="A4002" s="13"/>
      <c r="B4002" s="37" t="str">
        <f>"CRS25WT72M22181"</f>
        <v>CRS25WT72M22181</v>
      </c>
      <c r="C4002" s="38">
        <v>45958</v>
      </c>
      <c r="D4002" s="39">
        <v>6.2986111111111118E-2</v>
      </c>
      <c r="E4002" s="37" t="s">
        <v>62</v>
      </c>
      <c r="F4002" s="37">
        <v>218</v>
      </c>
      <c r="G4002" s="37">
        <v>4</v>
      </c>
      <c r="H4002" s="37">
        <v>218.85585021972699</v>
      </c>
      <c r="I4002" s="37">
        <v>5.57147312164307</v>
      </c>
      <c r="J4002" s="37">
        <v>49.597755432128899</v>
      </c>
      <c r="K4002" s="37">
        <v>5.1851253509521502</v>
      </c>
      <c r="L4002" s="37">
        <v>42.208404541015597</v>
      </c>
      <c r="M4002" s="37">
        <v>0.79200166463851895</v>
      </c>
      <c r="N4002" s="37">
        <v>10.6473293304443</v>
      </c>
      <c r="O4002" s="37">
        <v>0</v>
      </c>
      <c r="P4002" s="37">
        <v>0</v>
      </c>
      <c r="Q4002" s="37">
        <v>3.16607765853405E-3</v>
      </c>
      <c r="R4002" s="37">
        <v>25</v>
      </c>
      <c r="S4002" s="37">
        <v>0.70409286022186302</v>
      </c>
      <c r="T4002" s="37">
        <v>991.67077636718795</v>
      </c>
      <c r="U4002" s="37">
        <v>863.27801513671898</v>
      </c>
      <c r="V4002" s="13"/>
      <c r="W4002" s="13"/>
      <c r="X4002" s="13"/>
      <c r="Y4002" s="13"/>
      <c r="Z4002" s="13"/>
      <c r="AA4002" s="13"/>
    </row>
    <row r="4003" spans="1:27" ht="15.75" customHeight="1" x14ac:dyDescent="0.2">
      <c r="A4003" s="13"/>
      <c r="B4003" s="37" t="str">
        <f>"CRS25WT72M22173"</f>
        <v>CRS25WT72M22173</v>
      </c>
      <c r="C4003" s="38">
        <v>45958</v>
      </c>
      <c r="D4003" s="39">
        <v>6.3692129629629626E-2</v>
      </c>
      <c r="E4003" s="37" t="s">
        <v>62</v>
      </c>
      <c r="F4003" s="37">
        <v>218</v>
      </c>
      <c r="G4003" s="37">
        <v>4</v>
      </c>
      <c r="H4003" s="37">
        <v>218.851974487305</v>
      </c>
      <c r="I4003" s="37">
        <v>5.6363983154296902</v>
      </c>
      <c r="J4003" s="37">
        <v>49.693103790283203</v>
      </c>
      <c r="K4003" s="37">
        <v>5.1639223098754901</v>
      </c>
      <c r="L4003" s="37">
        <v>42.380958557128899</v>
      </c>
      <c r="M4003" s="37">
        <v>0.78136271238327004</v>
      </c>
      <c r="N4003" s="37">
        <v>10.6471405029297</v>
      </c>
      <c r="O4003" s="37">
        <v>0</v>
      </c>
      <c r="P4003" s="37">
        <v>0</v>
      </c>
      <c r="Q4003" s="37">
        <v>5.7192449457943396E-3</v>
      </c>
      <c r="R4003" s="37">
        <v>25</v>
      </c>
      <c r="S4003" s="37">
        <v>0.67916947603225697</v>
      </c>
      <c r="T4003" s="37">
        <v>991.95947265625</v>
      </c>
      <c r="U4003" s="37">
        <v>631.39239501953102</v>
      </c>
      <c r="V4003" s="13"/>
      <c r="W4003" s="13"/>
      <c r="X4003" s="13"/>
      <c r="Y4003" s="13"/>
      <c r="Z4003" s="13"/>
      <c r="AA4003" s="13"/>
    </row>
    <row r="4004" spans="1:27" ht="15.75" customHeight="1" x14ac:dyDescent="0.2">
      <c r="A4004" s="13"/>
      <c r="B4004" s="37" t="str">
        <f>"CRS25WT72M22174"</f>
        <v>CRS25WT72M22174</v>
      </c>
      <c r="C4004" s="38">
        <v>45958</v>
      </c>
      <c r="D4004" s="39">
        <v>6.5763888888888886E-2</v>
      </c>
      <c r="E4004" s="37" t="s">
        <v>62</v>
      </c>
      <c r="F4004" s="37">
        <v>216</v>
      </c>
      <c r="G4004" s="37">
        <v>4</v>
      </c>
      <c r="H4004" s="37">
        <v>216.30833435058599</v>
      </c>
      <c r="I4004" s="37">
        <v>5.5853753089904803</v>
      </c>
      <c r="J4004" s="37">
        <v>49.457389831542997</v>
      </c>
      <c r="K4004" s="37">
        <v>5.1316766738891602</v>
      </c>
      <c r="L4004" s="37">
        <v>42.151588439941399</v>
      </c>
      <c r="M4004" s="37">
        <v>0.78305035829544101</v>
      </c>
      <c r="N4004" s="37">
        <v>10.5233926773071</v>
      </c>
      <c r="O4004" s="37">
        <v>0</v>
      </c>
      <c r="P4004" s="37">
        <v>0</v>
      </c>
      <c r="Q4004" s="37">
        <v>8.2539692521095293E-3</v>
      </c>
      <c r="R4004" s="37">
        <v>25</v>
      </c>
      <c r="S4004" s="37">
        <v>0.699812471866608</v>
      </c>
      <c r="T4004" s="37">
        <v>990.88629150390602</v>
      </c>
      <c r="U4004" s="37">
        <v>586.27734375</v>
      </c>
      <c r="V4004" s="13"/>
      <c r="W4004" s="13"/>
      <c r="X4004" s="13"/>
      <c r="Y4004" s="13"/>
      <c r="Z4004" s="13"/>
      <c r="AA4004" s="13"/>
    </row>
    <row r="4005" spans="1:27" ht="15.75" customHeight="1" x14ac:dyDescent="0.2">
      <c r="A4005" s="13"/>
      <c r="B4005" s="37" t="str">
        <f>"CRS25WT72M22171"</f>
        <v>CRS25WT72M22171</v>
      </c>
      <c r="C4005" s="38">
        <v>45958</v>
      </c>
      <c r="D4005" s="39">
        <v>6.6747685185185188E-2</v>
      </c>
      <c r="E4005" s="37" t="s">
        <v>62</v>
      </c>
      <c r="F4005" s="37">
        <v>217</v>
      </c>
      <c r="G4005" s="37">
        <v>4</v>
      </c>
      <c r="H4005" s="37">
        <v>217.75917053222699</v>
      </c>
      <c r="I4005" s="37">
        <v>5.49245357513428</v>
      </c>
      <c r="J4005" s="37">
        <v>49.520435333252003</v>
      </c>
      <c r="K4005" s="37">
        <v>5.1753978729248002</v>
      </c>
      <c r="L4005" s="37">
        <v>42.075832366943402</v>
      </c>
      <c r="M4005" s="37">
        <v>0.80061846971511796</v>
      </c>
      <c r="N4005" s="37">
        <v>10.593976020813001</v>
      </c>
      <c r="O4005" s="37">
        <v>0</v>
      </c>
      <c r="P4005" s="37">
        <v>0</v>
      </c>
      <c r="Q4005" s="37">
        <v>8.2535035908222198E-3</v>
      </c>
      <c r="R4005" s="37">
        <v>25</v>
      </c>
      <c r="S4005" s="37">
        <v>0.71788811683654796</v>
      </c>
      <c r="T4005" s="37">
        <v>991.63873291015602</v>
      </c>
      <c r="U4005" s="37">
        <v>630.03234863281295</v>
      </c>
      <c r="V4005" s="13"/>
      <c r="W4005" s="13"/>
      <c r="X4005" s="13"/>
      <c r="Y4005" s="13"/>
      <c r="Z4005" s="13"/>
      <c r="AA4005" s="13"/>
    </row>
    <row r="4006" spans="1:27" ht="15.75" customHeight="1" x14ac:dyDescent="0.2">
      <c r="A4006" s="13"/>
      <c r="B4006" s="37" t="str">
        <f>"CRS25WT72M22172"</f>
        <v>CRS25WT72M22172</v>
      </c>
      <c r="C4006" s="38">
        <v>45958</v>
      </c>
      <c r="D4006" s="39">
        <v>6.7962962962962961E-2</v>
      </c>
      <c r="E4006" s="37" t="s">
        <v>62</v>
      </c>
      <c r="F4006" s="37">
        <v>214</v>
      </c>
      <c r="G4006" s="37">
        <v>4</v>
      </c>
      <c r="H4006" s="37">
        <v>214.44046020507801</v>
      </c>
      <c r="I4006" s="37">
        <v>5.5579771995544398</v>
      </c>
      <c r="J4006" s="37">
        <v>49.413047790527301</v>
      </c>
      <c r="K4006" s="37">
        <v>5.0988187789917001</v>
      </c>
      <c r="L4006" s="37">
        <v>42.056892395019503</v>
      </c>
      <c r="M4006" s="37">
        <v>0.78081530332565297</v>
      </c>
      <c r="N4006" s="37">
        <v>10.432520866394</v>
      </c>
      <c r="O4006" s="37">
        <v>0</v>
      </c>
      <c r="P4006" s="37">
        <v>0</v>
      </c>
      <c r="Q4006" s="37">
        <v>6.3516860827803603E-3</v>
      </c>
      <c r="R4006" s="37">
        <v>25</v>
      </c>
      <c r="S4006" s="37">
        <v>0.71698111295700095</v>
      </c>
      <c r="T4006" s="37">
        <v>989.93890380859398</v>
      </c>
      <c r="U4006" s="37">
        <v>676.86920166015602</v>
      </c>
      <c r="V4006" s="13"/>
      <c r="W4006" s="13"/>
      <c r="X4006" s="13"/>
      <c r="Y4006" s="13"/>
      <c r="Z4006" s="13"/>
      <c r="AA4006" s="13"/>
    </row>
    <row r="4007" spans="1:27" ht="15.75" customHeight="1" x14ac:dyDescent="0.2">
      <c r="A4007" s="13"/>
      <c r="B4007" s="37" t="str">
        <f>"CRS25WT72M22156"</f>
        <v>CRS25WT72M22156</v>
      </c>
      <c r="C4007" s="38">
        <v>45958</v>
      </c>
      <c r="D4007" s="39">
        <v>6.9594907407407411E-2</v>
      </c>
      <c r="E4007" s="37" t="s">
        <v>62</v>
      </c>
      <c r="F4007" s="37">
        <v>214</v>
      </c>
      <c r="G4007" s="37">
        <v>4</v>
      </c>
      <c r="H4007" s="37">
        <v>214.97494506835901</v>
      </c>
      <c r="I4007" s="37">
        <v>5.5692191123962402</v>
      </c>
      <c r="J4007" s="37">
        <v>49.335514068603501</v>
      </c>
      <c r="K4007" s="37">
        <v>5.11562204360962</v>
      </c>
      <c r="L4007" s="37">
        <v>42.023223876953097</v>
      </c>
      <c r="M4007" s="37">
        <v>0.78240907192230202</v>
      </c>
      <c r="N4007" s="37">
        <v>10.4585227966309</v>
      </c>
      <c r="O4007" s="37">
        <v>0</v>
      </c>
      <c r="P4007" s="37">
        <v>0</v>
      </c>
      <c r="Q4007" s="37">
        <v>5.4067461751401398E-3</v>
      </c>
      <c r="R4007" s="37">
        <v>25</v>
      </c>
      <c r="S4007" s="37">
        <v>0.70990878343582198</v>
      </c>
      <c r="T4007" s="37">
        <v>992.17742919921898</v>
      </c>
      <c r="U4007" s="37">
        <v>546.31781005859398</v>
      </c>
      <c r="V4007" s="13"/>
      <c r="W4007" s="13"/>
      <c r="X4007" s="13"/>
      <c r="Y4007" s="13"/>
      <c r="Z4007" s="13"/>
      <c r="AA4007" s="13"/>
    </row>
    <row r="4008" spans="1:27" ht="15.75" customHeight="1" x14ac:dyDescent="0.2">
      <c r="A4008" s="13"/>
      <c r="B4008" s="37" t="str">
        <f>"CRS25WT72M22155"</f>
        <v>CRS25WT72M22155</v>
      </c>
      <c r="C4008" s="38">
        <v>45958</v>
      </c>
      <c r="D4008" s="39">
        <v>7.3935185185185187E-2</v>
      </c>
      <c r="E4008" s="37" t="s">
        <v>62</v>
      </c>
      <c r="F4008" s="37">
        <v>214</v>
      </c>
      <c r="G4008" s="37">
        <v>4</v>
      </c>
      <c r="H4008" s="37">
        <v>214.00311279296901</v>
      </c>
      <c r="I4008" s="37">
        <v>5.5836691856384304</v>
      </c>
      <c r="J4008" s="37">
        <v>49.411895751953097</v>
      </c>
      <c r="K4008" s="37">
        <v>5.0772414207458496</v>
      </c>
      <c r="L4008" s="37">
        <v>42.149482727050803</v>
      </c>
      <c r="M4008" s="37">
        <v>0.77565550804138195</v>
      </c>
      <c r="N4008" s="37">
        <v>10.4112434387207</v>
      </c>
      <c r="O4008" s="37">
        <v>0</v>
      </c>
      <c r="P4008" s="37">
        <v>0</v>
      </c>
      <c r="Q4008" s="37">
        <v>1.2918952852487601E-2</v>
      </c>
      <c r="R4008" s="37">
        <v>25</v>
      </c>
      <c r="S4008" s="37">
        <v>0.69371223449706998</v>
      </c>
      <c r="T4008" s="37">
        <v>992.588623046875</v>
      </c>
      <c r="U4008" s="37">
        <v>662.38562011718795</v>
      </c>
      <c r="V4008" s="13"/>
      <c r="W4008" s="13"/>
      <c r="X4008" s="13"/>
      <c r="Y4008" s="13"/>
      <c r="Z4008" s="13"/>
      <c r="AA4008" s="13"/>
    </row>
    <row r="4009" spans="1:27" ht="15.75" customHeight="1" x14ac:dyDescent="0.2">
      <c r="A4009" s="13"/>
      <c r="B4009" s="37" t="str">
        <f>"CRS25WT72M22180"</f>
        <v>CRS25WT72M22180</v>
      </c>
      <c r="C4009" s="38">
        <v>45958</v>
      </c>
      <c r="D4009" s="39">
        <v>7.5509259259259262E-2</v>
      </c>
      <c r="E4009" s="37" t="s">
        <v>62</v>
      </c>
      <c r="F4009" s="37">
        <v>217</v>
      </c>
      <c r="G4009" s="37">
        <v>4</v>
      </c>
      <c r="H4009" s="37">
        <v>217.77035522460901</v>
      </c>
      <c r="I4009" s="37">
        <v>5.7334847450256303</v>
      </c>
      <c r="J4009" s="37">
        <v>49.513206481933601</v>
      </c>
      <c r="K4009" s="37">
        <v>5.1637835502624503</v>
      </c>
      <c r="L4009" s="37">
        <v>42.172630310058601</v>
      </c>
      <c r="M4009" s="37">
        <v>0.76711249351501498</v>
      </c>
      <c r="N4009" s="37">
        <v>10.594519615173301</v>
      </c>
      <c r="O4009" s="37">
        <v>0</v>
      </c>
      <c r="P4009" s="37">
        <v>0</v>
      </c>
      <c r="Q4009" s="37">
        <v>1.64484903216362E-2</v>
      </c>
      <c r="R4009" s="37">
        <v>25</v>
      </c>
      <c r="S4009" s="37">
        <v>0.69646400213241599</v>
      </c>
      <c r="T4009" s="37">
        <v>993.83337402343795</v>
      </c>
      <c r="U4009" s="37">
        <v>681.61370849609398</v>
      </c>
      <c r="V4009" s="13"/>
      <c r="W4009" s="13"/>
      <c r="X4009" s="13"/>
      <c r="Y4009" s="13"/>
      <c r="Z4009" s="13"/>
      <c r="AA4009" s="13"/>
    </row>
    <row r="4010" spans="1:27" ht="15.75" customHeight="1" x14ac:dyDescent="0.2">
      <c r="A4010" s="13"/>
      <c r="B4010" s="37" t="str">
        <f>"CRS25WT72M22182"</f>
        <v>CRS25WT72M22182</v>
      </c>
      <c r="C4010" s="38">
        <v>45958</v>
      </c>
      <c r="D4010" s="39">
        <v>7.7418981481481478E-2</v>
      </c>
      <c r="E4010" s="37" t="s">
        <v>62</v>
      </c>
      <c r="F4010" s="37">
        <v>214</v>
      </c>
      <c r="G4010" s="37">
        <v>4</v>
      </c>
      <c r="H4010" s="37">
        <v>214.85647583007801</v>
      </c>
      <c r="I4010" s="37">
        <v>5.45953464508057</v>
      </c>
      <c r="J4010" s="37">
        <v>49.439842224121101</v>
      </c>
      <c r="K4010" s="37">
        <v>5.1036033630371103</v>
      </c>
      <c r="L4010" s="37">
        <v>42.0989799499512</v>
      </c>
      <c r="M4010" s="37">
        <v>0.79600489139556896</v>
      </c>
      <c r="N4010" s="37">
        <v>10.4527597427368</v>
      </c>
      <c r="O4010" s="37">
        <v>0</v>
      </c>
      <c r="P4010" s="37">
        <v>0</v>
      </c>
      <c r="Q4010" s="37">
        <v>2.0633817184716502E-3</v>
      </c>
      <c r="R4010" s="37">
        <v>25</v>
      </c>
      <c r="S4010" s="37">
        <v>0.715021252632141</v>
      </c>
      <c r="T4010" s="37">
        <v>993.08154296875</v>
      </c>
      <c r="U4010" s="37">
        <v>812.06488037109398</v>
      </c>
      <c r="V4010" s="13"/>
      <c r="W4010" s="13"/>
      <c r="X4010" s="13"/>
      <c r="Y4010" s="13"/>
      <c r="Z4010" s="13"/>
      <c r="AA4010" s="13"/>
    </row>
    <row r="4011" spans="1:27" ht="15.75" customHeight="1" x14ac:dyDescent="0.2">
      <c r="A4011" s="13"/>
      <c r="B4011" s="37" t="str">
        <f>"CRS25WT72M22203"</f>
        <v>CRS25WT72M22203</v>
      </c>
      <c r="C4011" s="38">
        <v>45958</v>
      </c>
      <c r="D4011" s="39">
        <v>0.87041666666666673</v>
      </c>
      <c r="E4011" s="37" t="s">
        <v>62</v>
      </c>
      <c r="F4011" s="37">
        <v>218</v>
      </c>
      <c r="G4011" s="37">
        <v>4</v>
      </c>
      <c r="H4011" s="37">
        <v>218.22674560546901</v>
      </c>
      <c r="I4011" s="37">
        <v>5.6797404289245597</v>
      </c>
      <c r="J4011" s="37">
        <v>49.796485900878899</v>
      </c>
      <c r="K4011" s="37">
        <v>5.1239857673645002</v>
      </c>
      <c r="L4011" s="37">
        <v>42.589256286621101</v>
      </c>
      <c r="M4011" s="37">
        <v>0.77157968282699596</v>
      </c>
      <c r="N4011" s="37">
        <v>10.616723060607899</v>
      </c>
      <c r="O4011" s="37">
        <v>0</v>
      </c>
      <c r="P4011" s="37">
        <v>0</v>
      </c>
      <c r="Q4011" s="37">
        <v>8.2242451608181E-3</v>
      </c>
      <c r="R4011" s="37">
        <v>25</v>
      </c>
      <c r="S4011" s="37">
        <v>0.68103426694869995</v>
      </c>
      <c r="T4011" s="37">
        <v>1000.69250488281</v>
      </c>
      <c r="U4011" s="37">
        <v>703.01495361328102</v>
      </c>
      <c r="V4011" s="13"/>
      <c r="W4011" s="13"/>
      <c r="X4011" s="13"/>
      <c r="Y4011" s="13"/>
      <c r="Z4011" s="13"/>
      <c r="AA4011" s="13"/>
    </row>
    <row r="4012" spans="1:27" ht="15.75" customHeight="1" x14ac:dyDescent="0.2">
      <c r="A4012" s="13"/>
      <c r="B4012" s="37" t="str">
        <f>"CRS25WT72M22202"</f>
        <v>CRS25WT72M22202</v>
      </c>
      <c r="C4012" s="38">
        <v>45958</v>
      </c>
      <c r="D4012" s="39">
        <v>0.87208333333333332</v>
      </c>
      <c r="E4012" s="37" t="s">
        <v>62</v>
      </c>
      <c r="F4012" s="37">
        <v>217</v>
      </c>
      <c r="G4012" s="37">
        <v>4</v>
      </c>
      <c r="H4012" s="37">
        <v>217.06997680664099</v>
      </c>
      <c r="I4012" s="37">
        <v>5.6258611679077104</v>
      </c>
      <c r="J4012" s="37">
        <v>49.712173461914098</v>
      </c>
      <c r="K4012" s="37">
        <v>5.1155200004577601</v>
      </c>
      <c r="L4012" s="37">
        <v>42.4336128234863</v>
      </c>
      <c r="M4012" s="37">
        <v>0.77615416049957298</v>
      </c>
      <c r="N4012" s="37">
        <v>10.5604467391968</v>
      </c>
      <c r="O4012" s="37">
        <v>0</v>
      </c>
      <c r="P4012" s="37">
        <v>0</v>
      </c>
      <c r="Q4012" s="37">
        <v>8.2535035908222198E-3</v>
      </c>
      <c r="R4012" s="37">
        <v>25</v>
      </c>
      <c r="S4012" s="37">
        <v>0.702886343002319</v>
      </c>
      <c r="T4012" s="37">
        <v>1000.61376953125</v>
      </c>
      <c r="U4012" s="37">
        <v>627.86395263671898</v>
      </c>
      <c r="V4012" s="13"/>
      <c r="W4012" s="13"/>
      <c r="X4012" s="13"/>
      <c r="Y4012" s="13"/>
      <c r="Z4012" s="13"/>
      <c r="AA4012" s="13"/>
    </row>
    <row r="4013" spans="1:27" ht="15.75" customHeight="1" x14ac:dyDescent="0.2">
      <c r="A4013" s="13"/>
      <c r="B4013" s="37" t="str">
        <f>"CRS25WT72M22205"</f>
        <v>CRS25WT72M22205</v>
      </c>
      <c r="C4013" s="38">
        <v>45958</v>
      </c>
      <c r="D4013" s="39">
        <v>0.87267361111111119</v>
      </c>
      <c r="E4013" s="37" t="s">
        <v>62</v>
      </c>
      <c r="F4013" s="37">
        <v>216</v>
      </c>
      <c r="G4013" s="37">
        <v>4</v>
      </c>
      <c r="H4013" s="37">
        <v>216.79389953613301</v>
      </c>
      <c r="I4013" s="37">
        <v>5.6538720130920401</v>
      </c>
      <c r="J4013" s="37">
        <v>49.559665679931598</v>
      </c>
      <c r="K4013" s="37">
        <v>5.1026902198791504</v>
      </c>
      <c r="L4013" s="37">
        <v>42.486194610595703</v>
      </c>
      <c r="M4013" s="37">
        <v>0.77370023727417003</v>
      </c>
      <c r="N4013" s="37">
        <v>10.547015190124499</v>
      </c>
      <c r="O4013" s="37">
        <v>0</v>
      </c>
      <c r="P4013" s="37">
        <v>0</v>
      </c>
      <c r="Q4013" s="37">
        <v>1.30158448591828E-2</v>
      </c>
      <c r="R4013" s="37">
        <v>25</v>
      </c>
      <c r="S4013" s="37">
        <v>0.67255902290344205</v>
      </c>
      <c r="T4013" s="37">
        <v>1000.18048095703</v>
      </c>
      <c r="U4013" s="37">
        <v>729.081787109375</v>
      </c>
      <c r="V4013" s="13"/>
      <c r="W4013" s="13"/>
      <c r="X4013" s="13"/>
      <c r="Y4013" s="13"/>
      <c r="Z4013" s="13"/>
      <c r="AA4013" s="13"/>
    </row>
    <row r="4014" spans="1:27" ht="15.75" customHeight="1" x14ac:dyDescent="0.2">
      <c r="A4014" s="13"/>
      <c r="B4014" s="37" t="str">
        <f>"CRS25WT72M22204"</f>
        <v>CRS25WT72M22204</v>
      </c>
      <c r="C4014" s="38">
        <v>45958</v>
      </c>
      <c r="D4014" s="39">
        <v>0.87327546296296299</v>
      </c>
      <c r="E4014" s="37" t="s">
        <v>62</v>
      </c>
      <c r="F4014" s="37">
        <v>218</v>
      </c>
      <c r="G4014" s="37">
        <v>4</v>
      </c>
      <c r="H4014" s="37">
        <v>218.12339782714801</v>
      </c>
      <c r="I4014" s="37">
        <v>5.6854310035705602</v>
      </c>
      <c r="J4014" s="37">
        <v>49.5977592468262</v>
      </c>
      <c r="K4014" s="37">
        <v>5.1408543586731001</v>
      </c>
      <c r="L4014" s="37">
        <v>42.429409027099602</v>
      </c>
      <c r="M4014" s="37">
        <v>0.77352935075759899</v>
      </c>
      <c r="N4014" s="37">
        <v>10.6116952896118</v>
      </c>
      <c r="O4014" s="37">
        <v>0</v>
      </c>
      <c r="P4014" s="37">
        <v>0</v>
      </c>
      <c r="Q4014" s="37">
        <v>4.1121132671833004E-3</v>
      </c>
      <c r="R4014" s="37">
        <v>25</v>
      </c>
      <c r="S4014" s="37">
        <v>0.67195177078247104</v>
      </c>
      <c r="T4014" s="37">
        <v>998.64123535156295</v>
      </c>
      <c r="U4014" s="37">
        <v>601.93878173828102</v>
      </c>
      <c r="V4014" s="13"/>
      <c r="W4014" s="13"/>
      <c r="X4014" s="13"/>
      <c r="Y4014" s="13"/>
      <c r="Z4014" s="13"/>
      <c r="AA4014" s="13"/>
    </row>
    <row r="4015" spans="1:27" ht="15.75" customHeight="1" x14ac:dyDescent="0.2">
      <c r="A4015" s="13"/>
      <c r="B4015" s="37" t="str">
        <f>"CRS25WT72M22207"</f>
        <v>CRS25WT72M22207</v>
      </c>
      <c r="C4015" s="38">
        <v>45958</v>
      </c>
      <c r="D4015" s="39">
        <v>0.87383101851851863</v>
      </c>
      <c r="E4015" s="37" t="s">
        <v>62</v>
      </c>
      <c r="F4015" s="37">
        <v>216</v>
      </c>
      <c r="G4015" s="37">
        <v>4</v>
      </c>
      <c r="H4015" s="37">
        <v>216.941970825195</v>
      </c>
      <c r="I4015" s="37">
        <v>5.6620559692382804</v>
      </c>
      <c r="J4015" s="37">
        <v>49.625900268554702</v>
      </c>
      <c r="K4015" s="37">
        <v>5.1016297340393102</v>
      </c>
      <c r="L4015" s="37">
        <v>42.524051666259801</v>
      </c>
      <c r="M4015" s="37">
        <v>0.77207773923873901</v>
      </c>
      <c r="N4015" s="37">
        <v>10.5542192459106</v>
      </c>
      <c r="O4015" s="37">
        <v>0</v>
      </c>
      <c r="P4015" s="37">
        <v>0</v>
      </c>
      <c r="Q4015" s="37">
        <v>8.2536563277244603E-3</v>
      </c>
      <c r="R4015" s="37">
        <v>25</v>
      </c>
      <c r="S4015" s="37">
        <v>0.69109481573104903</v>
      </c>
      <c r="T4015" s="37">
        <v>999.81591796875</v>
      </c>
      <c r="U4015" s="37">
        <v>563.22454833984398</v>
      </c>
      <c r="V4015" s="13"/>
      <c r="W4015" s="13"/>
      <c r="X4015" s="13"/>
      <c r="Y4015" s="13"/>
      <c r="Z4015" s="13"/>
      <c r="AA4015" s="13"/>
    </row>
    <row r="4016" spans="1:27" ht="15.75" customHeight="1" x14ac:dyDescent="0.2">
      <c r="A4016" s="13"/>
      <c r="B4016" s="37" t="str">
        <f>"CRS25WT72M22206"</f>
        <v>CRS25WT72M22206</v>
      </c>
      <c r="C4016" s="38">
        <v>45958</v>
      </c>
      <c r="D4016" s="39">
        <v>0.87445601851851851</v>
      </c>
      <c r="E4016" s="37" t="s">
        <v>62</v>
      </c>
      <c r="F4016" s="37">
        <v>216</v>
      </c>
      <c r="G4016" s="37">
        <v>4</v>
      </c>
      <c r="H4016" s="37">
        <v>216.58172607421901</v>
      </c>
      <c r="I4016" s="37">
        <v>5.5324015617370597</v>
      </c>
      <c r="J4016" s="37">
        <v>49.485755920410199</v>
      </c>
      <c r="K4016" s="37">
        <v>5.1105990409851101</v>
      </c>
      <c r="L4016" s="37">
        <v>42.3789253234863</v>
      </c>
      <c r="M4016" s="37">
        <v>0.79109364748001099</v>
      </c>
      <c r="N4016" s="37">
        <v>10.5366926193237</v>
      </c>
      <c r="O4016" s="37">
        <v>0</v>
      </c>
      <c r="P4016" s="37">
        <v>0</v>
      </c>
      <c r="Q4016" s="37">
        <v>1.28596238791943E-2</v>
      </c>
      <c r="R4016" s="37">
        <v>25</v>
      </c>
      <c r="S4016" s="37">
        <v>0.67017769813537598</v>
      </c>
      <c r="T4016" s="37">
        <v>998.96075439453102</v>
      </c>
      <c r="U4016" s="37">
        <v>556.67840576171898</v>
      </c>
      <c r="V4016" s="13"/>
      <c r="W4016" s="13"/>
      <c r="X4016" s="13"/>
      <c r="Y4016" s="13"/>
      <c r="Z4016" s="13"/>
      <c r="AA4016" s="13"/>
    </row>
    <row r="4017" spans="1:27" ht="15.75" customHeight="1" x14ac:dyDescent="0.2">
      <c r="A4017" s="13"/>
      <c r="B4017" s="37" t="str">
        <f>"CRS25WT72M22209"</f>
        <v>CRS25WT72M22209</v>
      </c>
      <c r="C4017" s="38">
        <v>45958</v>
      </c>
      <c r="D4017" s="39">
        <v>0.87563657407407414</v>
      </c>
      <c r="E4017" s="37" t="s">
        <v>62</v>
      </c>
      <c r="F4017" s="37">
        <v>216</v>
      </c>
      <c r="G4017" s="37">
        <v>4</v>
      </c>
      <c r="H4017" s="37">
        <v>216.66305541992199</v>
      </c>
      <c r="I4017" s="37">
        <v>5.6167769432067898</v>
      </c>
      <c r="J4017" s="37">
        <v>49.473567962646499</v>
      </c>
      <c r="K4017" s="37">
        <v>5.1203966140747097</v>
      </c>
      <c r="L4017" s="37">
        <v>42.313724517822301</v>
      </c>
      <c r="M4017" s="37">
        <v>0.77969449758529696</v>
      </c>
      <c r="N4017" s="37">
        <v>10.5406494140625</v>
      </c>
      <c r="O4017" s="37">
        <v>0</v>
      </c>
      <c r="P4017" s="37">
        <v>0</v>
      </c>
      <c r="Q4017" s="37">
        <v>5.4067461751401398E-3</v>
      </c>
      <c r="R4017" s="37">
        <v>25</v>
      </c>
      <c r="S4017" s="37">
        <v>0.675670385360718</v>
      </c>
      <c r="T4017" s="37">
        <v>998.19830322265602</v>
      </c>
      <c r="U4017" s="37">
        <v>635.880615234375</v>
      </c>
      <c r="V4017" s="13"/>
      <c r="W4017" s="13"/>
      <c r="X4017" s="13"/>
      <c r="Y4017" s="13"/>
      <c r="Z4017" s="13"/>
      <c r="AA4017" s="13"/>
    </row>
    <row r="4018" spans="1:27" ht="15.75" customHeight="1" x14ac:dyDescent="0.2">
      <c r="A4018" s="13"/>
      <c r="B4018" s="37" t="str">
        <f>"CRS25WT72M22208"</f>
        <v>CRS25WT72M22208</v>
      </c>
      <c r="C4018" s="38">
        <v>45958</v>
      </c>
      <c r="D4018" s="39">
        <v>0.87640046296296292</v>
      </c>
      <c r="E4018" s="37" t="s">
        <v>62</v>
      </c>
      <c r="F4018" s="37">
        <v>215</v>
      </c>
      <c r="G4018" s="37">
        <v>4</v>
      </c>
      <c r="H4018" s="37">
        <v>215.90504455566401</v>
      </c>
      <c r="I4018" s="37">
        <v>5.4693312644958496</v>
      </c>
      <c r="J4018" s="37">
        <v>49.453170776367202</v>
      </c>
      <c r="K4018" s="37">
        <v>5.1144309043884304</v>
      </c>
      <c r="L4018" s="37">
        <v>42.214874267578097</v>
      </c>
      <c r="M4018" s="37">
        <v>0.79824173450470004</v>
      </c>
      <c r="N4018" s="37">
        <v>10.5037727355957</v>
      </c>
      <c r="O4018" s="37">
        <v>0</v>
      </c>
      <c r="P4018" s="37">
        <v>0</v>
      </c>
      <c r="Q4018" s="37">
        <v>1.2703376822173601E-2</v>
      </c>
      <c r="R4018" s="37">
        <v>25</v>
      </c>
      <c r="S4018" s="37">
        <v>0.67676687240600597</v>
      </c>
      <c r="T4018" s="37">
        <v>997.74847412109398</v>
      </c>
      <c r="U4018" s="37">
        <v>679.89074707031295</v>
      </c>
      <c r="V4018" s="13"/>
      <c r="W4018" s="13"/>
      <c r="X4018" s="13"/>
      <c r="Y4018" s="13"/>
      <c r="Z4018" s="13"/>
      <c r="AA4018" s="13"/>
    </row>
    <row r="4019" spans="1:27" ht="15.75" customHeight="1" x14ac:dyDescent="0.2">
      <c r="A4019" s="13"/>
      <c r="B4019" s="37" t="str">
        <f>"CRS25WT72M22201"</f>
        <v>CRS25WT72M22201</v>
      </c>
      <c r="C4019" s="38">
        <v>45958</v>
      </c>
      <c r="D4019" s="39">
        <v>0.87706018518518514</v>
      </c>
      <c r="E4019" s="37" t="s">
        <v>62</v>
      </c>
      <c r="F4019" s="37">
        <v>214</v>
      </c>
      <c r="G4019" s="37">
        <v>4</v>
      </c>
      <c r="H4019" s="37">
        <v>214.078536987305</v>
      </c>
      <c r="I4019" s="37">
        <v>5.6285514831543004</v>
      </c>
      <c r="J4019" s="37">
        <v>49.706272125244098</v>
      </c>
      <c r="K4019" s="37">
        <v>5.0337948799133301</v>
      </c>
      <c r="L4019" s="37">
        <v>42.528263092041001</v>
      </c>
      <c r="M4019" s="37">
        <v>0.76518297195434604</v>
      </c>
      <c r="N4019" s="37">
        <v>10.414913177490201</v>
      </c>
      <c r="O4019" s="37">
        <v>0</v>
      </c>
      <c r="P4019" s="37">
        <v>0</v>
      </c>
      <c r="Q4019" s="37">
        <v>1.15079209208488E-2</v>
      </c>
      <c r="R4019" s="37">
        <v>25</v>
      </c>
      <c r="S4019" s="37">
        <v>0.70517331361770597</v>
      </c>
      <c r="T4019" s="37">
        <v>998.98480224609398</v>
      </c>
      <c r="U4019" s="37">
        <v>659.46765136718795</v>
      </c>
      <c r="V4019" s="13"/>
      <c r="W4019" s="13"/>
      <c r="X4019" s="13"/>
      <c r="Y4019" s="13"/>
      <c r="Z4019" s="13"/>
      <c r="AA4019" s="13"/>
    </row>
    <row r="4020" spans="1:27" ht="15.75" customHeight="1" x14ac:dyDescent="0.2">
      <c r="A4020" s="13"/>
      <c r="B4020" s="37" t="str">
        <f>"CRS25WT72M22212"</f>
        <v>CRS25WT72M22212</v>
      </c>
      <c r="C4020" s="38">
        <v>45958</v>
      </c>
      <c r="D4020" s="39">
        <v>0.87804398148148144</v>
      </c>
      <c r="E4020" s="37" t="s">
        <v>62</v>
      </c>
      <c r="F4020" s="37">
        <v>214</v>
      </c>
      <c r="G4020" s="37">
        <v>4</v>
      </c>
      <c r="H4020" s="37">
        <v>214.68754577636699</v>
      </c>
      <c r="I4020" s="37">
        <v>5.5935463905334499</v>
      </c>
      <c r="J4020" s="37">
        <v>49.631805419921903</v>
      </c>
      <c r="K4020" s="37">
        <v>5.0661544799804696</v>
      </c>
      <c r="L4020" s="37">
        <v>42.376823425292997</v>
      </c>
      <c r="M4020" s="37">
        <v>0.77332049608230602</v>
      </c>
      <c r="N4020" s="37">
        <v>10.444540977478001</v>
      </c>
      <c r="O4020" s="37">
        <v>0</v>
      </c>
      <c r="P4020" s="37">
        <v>0</v>
      </c>
      <c r="Q4020" s="37">
        <v>6.5079359337687501E-3</v>
      </c>
      <c r="R4020" s="37">
        <v>25</v>
      </c>
      <c r="S4020" s="37">
        <v>0.69042563438415505</v>
      </c>
      <c r="T4020" s="37">
        <v>998.29400634765602</v>
      </c>
      <c r="U4020" s="37">
        <v>642.87658691406295</v>
      </c>
      <c r="V4020" s="13"/>
      <c r="W4020" s="13"/>
      <c r="X4020" s="13"/>
      <c r="Y4020" s="13"/>
      <c r="Z4020" s="13"/>
      <c r="AA4020" s="13"/>
    </row>
    <row r="4021" spans="1:27" ht="15.75" customHeight="1" x14ac:dyDescent="0.2">
      <c r="A4021" s="13"/>
      <c r="B4021" s="37" t="str">
        <f>"CRS25WT72M22192"</f>
        <v>CRS25WT72M22192</v>
      </c>
      <c r="C4021" s="38">
        <v>45958</v>
      </c>
      <c r="D4021" s="39">
        <v>0.87945601851851851</v>
      </c>
      <c r="E4021" s="37" t="s">
        <v>62</v>
      </c>
      <c r="F4021" s="37">
        <v>215</v>
      </c>
      <c r="G4021" s="37">
        <v>4</v>
      </c>
      <c r="H4021" s="37">
        <v>215.59860229492199</v>
      </c>
      <c r="I4021" s="37">
        <v>5.7308163642883301</v>
      </c>
      <c r="J4021" s="37">
        <v>48.919631958007798</v>
      </c>
      <c r="K4021" s="37">
        <v>5.2134084701538104</v>
      </c>
      <c r="L4021" s="37">
        <v>41.3546333312988</v>
      </c>
      <c r="M4021" s="37">
        <v>0.76903527975082397</v>
      </c>
      <c r="N4021" s="37">
        <v>10.488863945007299</v>
      </c>
      <c r="O4021" s="37">
        <v>0</v>
      </c>
      <c r="P4021" s="37">
        <v>0</v>
      </c>
      <c r="Q4021" s="37">
        <v>8.2535035908222198E-3</v>
      </c>
      <c r="R4021" s="37">
        <v>25</v>
      </c>
      <c r="S4021" s="37">
        <v>0.70667290687561002</v>
      </c>
      <c r="T4021" s="37">
        <v>999.94451904296898</v>
      </c>
      <c r="U4021" s="37">
        <v>747.20849609375</v>
      </c>
      <c r="V4021" s="13"/>
      <c r="W4021" s="13"/>
      <c r="X4021" s="13"/>
      <c r="Y4021" s="13"/>
      <c r="Z4021" s="13"/>
      <c r="AA4021" s="13"/>
    </row>
    <row r="4022" spans="1:27" ht="15.75" customHeight="1" x14ac:dyDescent="0.2">
      <c r="A4022" s="13"/>
      <c r="B4022" s="37" t="str">
        <f>"CRS25WT72M22191"</f>
        <v>CRS25WT72M22191</v>
      </c>
      <c r="C4022" s="38">
        <v>45958</v>
      </c>
      <c r="D4022" s="39">
        <v>0.88012731481481488</v>
      </c>
      <c r="E4022" s="37" t="s">
        <v>62</v>
      </c>
      <c r="F4022" s="37">
        <v>216</v>
      </c>
      <c r="G4022" s="37">
        <v>4</v>
      </c>
      <c r="H4022" s="37">
        <v>216.17051696777301</v>
      </c>
      <c r="I4022" s="37">
        <v>5.6929850578308097</v>
      </c>
      <c r="J4022" s="37">
        <v>48.729423522949197</v>
      </c>
      <c r="K4022" s="37">
        <v>5.2322945594787598</v>
      </c>
      <c r="L4022" s="37">
        <v>41.314670562744098</v>
      </c>
      <c r="M4022" s="37">
        <v>0.77922904491424605</v>
      </c>
      <c r="N4022" s="37">
        <v>10.5166873931885</v>
      </c>
      <c r="O4022" s="37">
        <v>0</v>
      </c>
      <c r="P4022" s="37">
        <v>0</v>
      </c>
      <c r="Q4022" s="37">
        <v>6.03174511343241E-3</v>
      </c>
      <c r="R4022" s="37">
        <v>25</v>
      </c>
      <c r="S4022" s="37">
        <v>0.71405363082885698</v>
      </c>
      <c r="T4022" s="37">
        <v>999.77227783203102</v>
      </c>
      <c r="U4022" s="37">
        <v>576.55255126953102</v>
      </c>
      <c r="V4022" s="13"/>
      <c r="W4022" s="13"/>
      <c r="X4022" s="13"/>
      <c r="Y4022" s="13"/>
      <c r="Z4022" s="13"/>
      <c r="AA4022" s="13"/>
    </row>
    <row r="4023" spans="1:27" ht="15.75" customHeight="1" x14ac:dyDescent="0.2">
      <c r="A4023" s="13"/>
      <c r="B4023" s="37" t="str">
        <f>"CRS25WT72M22194"</f>
        <v>CRS25WT72M22194</v>
      </c>
      <c r="C4023" s="38">
        <v>45958</v>
      </c>
      <c r="D4023" s="39">
        <v>0.88118055555555552</v>
      </c>
      <c r="E4023" s="37" t="s">
        <v>62</v>
      </c>
      <c r="F4023" s="37">
        <v>216</v>
      </c>
      <c r="G4023" s="37">
        <v>4</v>
      </c>
      <c r="H4023" s="37">
        <v>216.259841918945</v>
      </c>
      <c r="I4023" s="37">
        <v>5.7298278808593803</v>
      </c>
      <c r="J4023" s="37">
        <v>48.808967590332003</v>
      </c>
      <c r="K4023" s="37">
        <v>5.2416615486145002</v>
      </c>
      <c r="L4023" s="37">
        <v>41.257881164550803</v>
      </c>
      <c r="M4023" s="37">
        <v>0.77327626943588301</v>
      </c>
      <c r="N4023" s="37">
        <v>10.521033287048301</v>
      </c>
      <c r="O4023" s="37">
        <v>0</v>
      </c>
      <c r="P4023" s="37">
        <v>0</v>
      </c>
      <c r="Q4023" s="37">
        <v>1.3014013879001101E-2</v>
      </c>
      <c r="R4023" s="37">
        <v>25</v>
      </c>
      <c r="S4023" s="37">
        <v>0.71274155378341697</v>
      </c>
      <c r="T4023" s="37">
        <v>998.27447509765602</v>
      </c>
      <c r="U4023" s="37">
        <v>627.75250244140602</v>
      </c>
      <c r="V4023" s="13"/>
      <c r="W4023" s="13"/>
      <c r="X4023" s="13"/>
      <c r="Y4023" s="13"/>
      <c r="Z4023" s="13"/>
      <c r="AA4023" s="13"/>
    </row>
    <row r="4024" spans="1:27" ht="15.75" customHeight="1" x14ac:dyDescent="0.2">
      <c r="A4024" s="13"/>
      <c r="B4024" s="37" t="str">
        <f>"CRS25WT72M22193"</f>
        <v>CRS25WT72M22193</v>
      </c>
      <c r="C4024" s="38">
        <v>45958</v>
      </c>
      <c r="D4024" s="39">
        <v>0.88201388888888888</v>
      </c>
      <c r="E4024" s="37" t="s">
        <v>62</v>
      </c>
      <c r="F4024" s="37">
        <v>214</v>
      </c>
      <c r="G4024" s="37">
        <v>4</v>
      </c>
      <c r="H4024" s="37">
        <v>214.985275268555</v>
      </c>
      <c r="I4024" s="37">
        <v>5.7985529899597203</v>
      </c>
      <c r="J4024" s="37">
        <v>48.707965850830099</v>
      </c>
      <c r="K4024" s="37">
        <v>5.2219495773315403</v>
      </c>
      <c r="L4024" s="37">
        <v>41.169544219970703</v>
      </c>
      <c r="M4024" s="37">
        <v>0.76118302345275901</v>
      </c>
      <c r="N4024" s="37">
        <v>10.4590253829956</v>
      </c>
      <c r="O4024" s="37">
        <v>0</v>
      </c>
      <c r="P4024" s="37">
        <v>0</v>
      </c>
      <c r="Q4024" s="37">
        <v>4.1269804351031798E-3</v>
      </c>
      <c r="R4024" s="37">
        <v>25</v>
      </c>
      <c r="S4024" s="37">
        <v>0.71834069490432695</v>
      </c>
      <c r="T4024" s="37">
        <v>998.16790771484398</v>
      </c>
      <c r="U4024" s="37">
        <v>646.03271484375</v>
      </c>
      <c r="V4024" s="13"/>
      <c r="W4024" s="13"/>
      <c r="X4024" s="13"/>
      <c r="Y4024" s="13"/>
      <c r="Z4024" s="13"/>
      <c r="AA4024" s="13"/>
    </row>
    <row r="4025" spans="1:27" ht="15.75" customHeight="1" x14ac:dyDescent="0.2">
      <c r="A4025" s="13"/>
      <c r="B4025" s="37" t="str">
        <f>"CRS25WT72M22196"</f>
        <v>CRS25WT72M22196</v>
      </c>
      <c r="C4025" s="38">
        <v>45958</v>
      </c>
      <c r="D4025" s="39">
        <v>0.88354166666666656</v>
      </c>
      <c r="E4025" s="37" t="s">
        <v>62</v>
      </c>
      <c r="F4025" s="37">
        <v>215</v>
      </c>
      <c r="G4025" s="37">
        <v>4</v>
      </c>
      <c r="H4025" s="37">
        <v>215.14637756347699</v>
      </c>
      <c r="I4025" s="37">
        <v>5.6525673866271999</v>
      </c>
      <c r="J4025" s="37">
        <v>48.671062469482401</v>
      </c>
      <c r="K4025" s="37">
        <v>5.23254489898682</v>
      </c>
      <c r="L4025" s="37">
        <v>41.116966247558601</v>
      </c>
      <c r="M4025" s="37">
        <v>0.78201925754547097</v>
      </c>
      <c r="N4025" s="37">
        <v>10.4668636322021</v>
      </c>
      <c r="O4025" s="37">
        <v>0</v>
      </c>
      <c r="P4025" s="37">
        <v>0</v>
      </c>
      <c r="Q4025" s="37">
        <v>2.0560612902045198E-3</v>
      </c>
      <c r="R4025" s="37">
        <v>25</v>
      </c>
      <c r="S4025" s="37">
        <v>0.70134818553924605</v>
      </c>
      <c r="T4025" s="37">
        <v>998.72546386718795</v>
      </c>
      <c r="U4025" s="37">
        <v>715.40985107421898</v>
      </c>
      <c r="V4025" s="13"/>
      <c r="W4025" s="13"/>
      <c r="X4025" s="13"/>
      <c r="Y4025" s="13"/>
      <c r="Z4025" s="13"/>
      <c r="AA4025" s="13"/>
    </row>
    <row r="4026" spans="1:27" ht="15.75" customHeight="1" x14ac:dyDescent="0.2">
      <c r="A4026" s="13"/>
      <c r="B4026" s="37" t="str">
        <f>"CRS25WT72M22195"</f>
        <v>CRS25WT72M22195</v>
      </c>
      <c r="C4026" s="38">
        <v>45958</v>
      </c>
      <c r="D4026" s="39">
        <v>0.88420138888888899</v>
      </c>
      <c r="E4026" s="37" t="s">
        <v>62</v>
      </c>
      <c r="F4026" s="37">
        <v>216</v>
      </c>
      <c r="G4026" s="37">
        <v>4</v>
      </c>
      <c r="H4026" s="37">
        <v>216.27201843261699</v>
      </c>
      <c r="I4026" s="37">
        <v>5.7808084487915004</v>
      </c>
      <c r="J4026" s="37">
        <v>48.729869842529297</v>
      </c>
      <c r="K4026" s="37">
        <v>5.2315545082092303</v>
      </c>
      <c r="L4026" s="37">
        <v>41.339912414550803</v>
      </c>
      <c r="M4026" s="37">
        <v>0.76774412393569902</v>
      </c>
      <c r="N4026" s="37">
        <v>10.5216255187988</v>
      </c>
      <c r="O4026" s="37">
        <v>0</v>
      </c>
      <c r="P4026" s="37">
        <v>0</v>
      </c>
      <c r="Q4026" s="37">
        <v>6.0280282050371196E-3</v>
      </c>
      <c r="R4026" s="37">
        <v>25</v>
      </c>
      <c r="S4026" s="37">
        <v>0.70247644186019897</v>
      </c>
      <c r="T4026" s="37">
        <v>998.61181640625</v>
      </c>
      <c r="U4026" s="37">
        <v>655.29315185546898</v>
      </c>
      <c r="V4026" s="13"/>
      <c r="W4026" s="13"/>
      <c r="X4026" s="13"/>
      <c r="Y4026" s="13"/>
      <c r="Z4026" s="13"/>
      <c r="AA4026" s="13"/>
    </row>
    <row r="4027" spans="1:27" ht="15.75" customHeight="1" x14ac:dyDescent="0.2">
      <c r="A4027" s="13"/>
      <c r="B4027" s="37" t="str">
        <f>"CRS25WT72M22198"</f>
        <v>CRS25WT72M22198</v>
      </c>
      <c r="C4027" s="38">
        <v>45958</v>
      </c>
      <c r="D4027" s="39">
        <v>0.88490740740740748</v>
      </c>
      <c r="E4027" s="37" t="s">
        <v>62</v>
      </c>
      <c r="F4027" s="37">
        <v>217</v>
      </c>
      <c r="G4027" s="37">
        <v>4</v>
      </c>
      <c r="H4027" s="37">
        <v>217.686767578125</v>
      </c>
      <c r="I4027" s="37">
        <v>5.8091583251953098</v>
      </c>
      <c r="J4027" s="37">
        <v>48.749320983886697</v>
      </c>
      <c r="K4027" s="37">
        <v>5.2910819053649902</v>
      </c>
      <c r="L4027" s="37">
        <v>41.142204284667997</v>
      </c>
      <c r="M4027" s="37">
        <v>0.76868826150894198</v>
      </c>
      <c r="N4027" s="37">
        <v>10.5904531478882</v>
      </c>
      <c r="O4027" s="37">
        <v>0</v>
      </c>
      <c r="P4027" s="37">
        <v>0</v>
      </c>
      <c r="Q4027" s="37">
        <v>6.0281832702457896E-3</v>
      </c>
      <c r="R4027" s="37">
        <v>25</v>
      </c>
      <c r="S4027" s="37">
        <v>0.71467238664627097</v>
      </c>
      <c r="T4027" s="37">
        <v>998.31341552734398</v>
      </c>
      <c r="U4027" s="37">
        <v>659.50482177734398</v>
      </c>
      <c r="V4027" s="13"/>
      <c r="W4027" s="13"/>
      <c r="X4027" s="13"/>
      <c r="Y4027" s="13"/>
      <c r="Z4027" s="13"/>
      <c r="AA4027" s="13"/>
    </row>
    <row r="4028" spans="1:27" ht="15.75" customHeight="1" x14ac:dyDescent="0.2">
      <c r="A4028" s="13"/>
      <c r="B4028" s="37" t="str">
        <f>"CRS25WT72M22197"</f>
        <v>CRS25WT72M22197</v>
      </c>
      <c r="C4028" s="38">
        <v>45958</v>
      </c>
      <c r="D4028" s="39">
        <v>0.8860069444444445</v>
      </c>
      <c r="E4028" s="37" t="s">
        <v>62</v>
      </c>
      <c r="F4028" s="37">
        <v>214</v>
      </c>
      <c r="G4028" s="37">
        <v>4</v>
      </c>
      <c r="H4028" s="37">
        <v>214.44277954101599</v>
      </c>
      <c r="I4028" s="37">
        <v>5.7453870773315403</v>
      </c>
      <c r="J4028" s="37">
        <v>48.658756256103501</v>
      </c>
      <c r="K4028" s="37">
        <v>5.2031903266906703</v>
      </c>
      <c r="L4028" s="37">
        <v>41.213710784912102</v>
      </c>
      <c r="M4028" s="37">
        <v>0.76706314086914096</v>
      </c>
      <c r="N4028" s="37">
        <v>10.4326333999634</v>
      </c>
      <c r="O4028" s="37">
        <v>0</v>
      </c>
      <c r="P4028" s="37">
        <v>0</v>
      </c>
      <c r="Q4028" s="37">
        <v>6.0316892340779296E-3</v>
      </c>
      <c r="R4028" s="37">
        <v>25</v>
      </c>
      <c r="S4028" s="37">
        <v>0.71328353881835904</v>
      </c>
      <c r="T4028" s="37">
        <v>997.89709472656295</v>
      </c>
      <c r="U4028" s="37">
        <v>649.25695800781295</v>
      </c>
      <c r="V4028" s="13"/>
      <c r="W4028" s="13"/>
      <c r="X4028" s="13"/>
      <c r="Y4028" s="13"/>
      <c r="Z4028" s="13"/>
      <c r="AA4028" s="13"/>
    </row>
    <row r="4029" spans="1:27" ht="15.75" customHeight="1" x14ac:dyDescent="0.2">
      <c r="A4029" s="13"/>
      <c r="B4029" s="37" t="str">
        <f>"CRS25WT72M22200"</f>
        <v>CRS25WT72M22200</v>
      </c>
      <c r="C4029" s="38">
        <v>45958</v>
      </c>
      <c r="D4029" s="39">
        <v>0.88692129629629635</v>
      </c>
      <c r="E4029" s="37" t="s">
        <v>62</v>
      </c>
      <c r="F4029" s="37">
        <v>216</v>
      </c>
      <c r="G4029" s="37">
        <v>4</v>
      </c>
      <c r="H4029" s="37">
        <v>216.43910217285199</v>
      </c>
      <c r="I4029" s="37">
        <v>5.7546854019165004</v>
      </c>
      <c r="J4029" s="37">
        <v>48.782863616943402</v>
      </c>
      <c r="K4029" s="37">
        <v>5.26802778244019</v>
      </c>
      <c r="L4029" s="37">
        <v>41.085414886474602</v>
      </c>
      <c r="M4029" s="37">
        <v>0.77098661661148105</v>
      </c>
      <c r="N4029" s="37">
        <v>10.5297546386719</v>
      </c>
      <c r="O4029" s="37">
        <v>0</v>
      </c>
      <c r="P4029" s="37">
        <v>0</v>
      </c>
      <c r="Q4029" s="37">
        <v>1.6507921740412702E-2</v>
      </c>
      <c r="R4029" s="37">
        <v>25</v>
      </c>
      <c r="S4029" s="37">
        <v>0.73566019535064697</v>
      </c>
      <c r="T4029" s="37">
        <v>997.72705078125</v>
      </c>
      <c r="U4029" s="37">
        <v>658.02740478515602</v>
      </c>
      <c r="V4029" s="13"/>
      <c r="W4029" s="13"/>
      <c r="X4029" s="13"/>
      <c r="Y4029" s="13"/>
      <c r="Z4029" s="13"/>
      <c r="AA4029" s="13"/>
    </row>
    <row r="4030" spans="1:27" ht="15.75" customHeight="1" x14ac:dyDescent="0.2">
      <c r="A4030" s="13"/>
      <c r="B4030" s="37" t="str">
        <f>"CRS25WT72M22199"</f>
        <v>CRS25WT72M22199</v>
      </c>
      <c r="C4030" s="38">
        <v>45958</v>
      </c>
      <c r="D4030" s="39">
        <v>0.88782407407407404</v>
      </c>
      <c r="E4030" s="37" t="s">
        <v>62</v>
      </c>
      <c r="F4030" s="37">
        <v>216</v>
      </c>
      <c r="G4030" s="37">
        <v>4</v>
      </c>
      <c r="H4030" s="37">
        <v>216.06393432617199</v>
      </c>
      <c r="I4030" s="37">
        <v>5.6033253669738796</v>
      </c>
      <c r="J4030" s="37">
        <v>48.766067504882798</v>
      </c>
      <c r="K4030" s="37">
        <v>5.2500271797180202</v>
      </c>
      <c r="L4030" s="37">
        <v>41.154823303222699</v>
      </c>
      <c r="M4030" s="37">
        <v>0.79071265459060702</v>
      </c>
      <c r="N4030" s="37">
        <v>10.511502265930201</v>
      </c>
      <c r="O4030" s="37">
        <v>0</v>
      </c>
      <c r="P4030" s="37">
        <v>0</v>
      </c>
      <c r="Q4030" s="37">
        <v>5.7939607650041598E-3</v>
      </c>
      <c r="R4030" s="37">
        <v>25</v>
      </c>
      <c r="S4030" s="37">
        <v>0.71966058015823398</v>
      </c>
      <c r="T4030" s="37">
        <v>999.55065917968795</v>
      </c>
      <c r="U4030" s="37">
        <v>723.30291748046898</v>
      </c>
      <c r="V4030" s="13"/>
      <c r="W4030" s="13"/>
      <c r="X4030" s="13"/>
      <c r="Y4030" s="13"/>
      <c r="Z4030" s="13"/>
      <c r="AA4030" s="13"/>
    </row>
    <row r="4031" spans="1:27" ht="15.75" customHeight="1" x14ac:dyDescent="0.2">
      <c r="A4031" s="13"/>
      <c r="B4031" s="37" t="str">
        <f>"CRS25WT72M22160"</f>
        <v>CRS25WT72M22160</v>
      </c>
      <c r="C4031" s="38">
        <v>45958</v>
      </c>
      <c r="D4031" s="39">
        <v>0.88857638888888879</v>
      </c>
      <c r="E4031" s="37" t="s">
        <v>62</v>
      </c>
      <c r="F4031" s="37">
        <v>217</v>
      </c>
      <c r="G4031" s="37">
        <v>4</v>
      </c>
      <c r="H4031" s="37">
        <v>217.71229553222699</v>
      </c>
      <c r="I4031" s="37">
        <v>5.6319642066955602</v>
      </c>
      <c r="J4031" s="37">
        <v>48.707874298095703</v>
      </c>
      <c r="K4031" s="37">
        <v>5.2871079444885298</v>
      </c>
      <c r="L4031" s="37">
        <v>41.1779594421387</v>
      </c>
      <c r="M4031" s="37">
        <v>0.79364061355590798</v>
      </c>
      <c r="N4031" s="37">
        <v>10.5916948318481</v>
      </c>
      <c r="O4031" s="37">
        <v>0</v>
      </c>
      <c r="P4031" s="37">
        <v>0</v>
      </c>
      <c r="Q4031" s="37">
        <v>6.0316878370940703E-3</v>
      </c>
      <c r="R4031" s="37">
        <v>25</v>
      </c>
      <c r="S4031" s="37">
        <v>0.71443855762481701</v>
      </c>
      <c r="T4031" s="37">
        <v>999.73046875</v>
      </c>
      <c r="U4031" s="37">
        <v>623.77130126953102</v>
      </c>
      <c r="V4031" s="13"/>
      <c r="W4031" s="13"/>
      <c r="X4031" s="13"/>
      <c r="Y4031" s="13"/>
      <c r="Z4031" s="13"/>
      <c r="AA4031" s="13"/>
    </row>
    <row r="4032" spans="1:27" ht="15.75" customHeight="1" x14ac:dyDescent="0.2">
      <c r="A4032" s="13"/>
      <c r="B4032" s="37" t="str">
        <f>"CRS25WT72M22189"</f>
        <v>CRS25WT72M22189</v>
      </c>
      <c r="C4032" s="38">
        <v>45958</v>
      </c>
      <c r="D4032" s="39">
        <v>0.88953703703703713</v>
      </c>
      <c r="E4032" s="37" t="s">
        <v>62</v>
      </c>
      <c r="F4032" s="37">
        <v>214</v>
      </c>
      <c r="G4032" s="37">
        <v>4</v>
      </c>
      <c r="H4032" s="37">
        <v>214.71328735351599</v>
      </c>
      <c r="I4032" s="37">
        <v>5.7352857589721697</v>
      </c>
      <c r="J4032" s="37">
        <v>48.703159332275398</v>
      </c>
      <c r="K4032" s="37">
        <v>5.2150764465331996</v>
      </c>
      <c r="L4032" s="37">
        <v>41.171646118164098</v>
      </c>
      <c r="M4032" s="37">
        <v>0.76868200302124001</v>
      </c>
      <c r="N4032" s="37">
        <v>10.445793151855501</v>
      </c>
      <c r="O4032" s="37">
        <v>0</v>
      </c>
      <c r="P4032" s="37">
        <v>0</v>
      </c>
      <c r="Q4032" s="37">
        <v>2.8769839555025101E-3</v>
      </c>
      <c r="R4032" s="37">
        <v>25</v>
      </c>
      <c r="S4032" s="37">
        <v>0.71530514955520597</v>
      </c>
      <c r="T4032" s="37">
        <v>998.026123046875</v>
      </c>
      <c r="U4032" s="37">
        <v>579.38397216796898</v>
      </c>
      <c r="V4032" s="13"/>
      <c r="W4032" s="13"/>
      <c r="X4032" s="13"/>
      <c r="Y4032" s="13"/>
      <c r="Z4032" s="13"/>
      <c r="AA4032" s="13"/>
    </row>
    <row r="4033" spans="1:27" ht="15.75" customHeight="1" x14ac:dyDescent="0.2">
      <c r="A4033" s="13"/>
      <c r="B4033" s="37" t="str">
        <f>"CRS25WT72M22158"</f>
        <v>CRS25WT72M22158</v>
      </c>
      <c r="C4033" s="38">
        <v>45958</v>
      </c>
      <c r="D4033" s="39">
        <v>0.89037037037037037</v>
      </c>
      <c r="E4033" s="37" t="s">
        <v>62</v>
      </c>
      <c r="F4033" s="37">
        <v>215</v>
      </c>
      <c r="G4033" s="37">
        <v>4</v>
      </c>
      <c r="H4033" s="37">
        <v>215.04801940918</v>
      </c>
      <c r="I4033" s="37">
        <v>5.5827937126159703</v>
      </c>
      <c r="J4033" s="37">
        <v>48.631778717041001</v>
      </c>
      <c r="K4033" s="37">
        <v>5.2376551628112802</v>
      </c>
      <c r="L4033" s="37">
        <v>41.058071136474602</v>
      </c>
      <c r="M4033" s="37">
        <v>0.79207026958465598</v>
      </c>
      <c r="N4033" s="37">
        <v>10.462078094482401</v>
      </c>
      <c r="O4033" s="37">
        <v>0</v>
      </c>
      <c r="P4033" s="37">
        <v>0</v>
      </c>
      <c r="Q4033" s="37">
        <v>6.50792196393013E-3</v>
      </c>
      <c r="R4033" s="37">
        <v>25</v>
      </c>
      <c r="S4033" s="37">
        <v>0.70160555839538596</v>
      </c>
      <c r="T4033" s="37">
        <v>999.13342285156295</v>
      </c>
      <c r="U4033" s="37">
        <v>747.3408203125</v>
      </c>
      <c r="V4033" s="13"/>
      <c r="W4033" s="13"/>
      <c r="X4033" s="13"/>
      <c r="Y4033" s="13"/>
      <c r="Z4033" s="13"/>
      <c r="AA4033" s="13"/>
    </row>
    <row r="4034" spans="1:27" ht="15.75" customHeight="1" x14ac:dyDescent="0.2">
      <c r="A4034" s="13"/>
      <c r="B4034" s="37" t="str">
        <f>"CRS25WT72M22159"</f>
        <v>CRS25WT72M22159</v>
      </c>
      <c r="C4034" s="38">
        <v>45958</v>
      </c>
      <c r="D4034" s="39">
        <v>0.89100694444444439</v>
      </c>
      <c r="E4034" s="37" t="s">
        <v>62</v>
      </c>
      <c r="F4034" s="37">
        <v>220</v>
      </c>
      <c r="G4034" s="37">
        <v>4</v>
      </c>
      <c r="H4034" s="37">
        <v>220.31500244140599</v>
      </c>
      <c r="I4034" s="37">
        <v>5.72401666641235</v>
      </c>
      <c r="J4034" s="37">
        <v>48.659187316894503</v>
      </c>
      <c r="K4034" s="37">
        <v>5.3750228881835902</v>
      </c>
      <c r="L4034" s="37">
        <v>40.988662719726598</v>
      </c>
      <c r="M4034" s="37">
        <v>0.79100334644317605</v>
      </c>
      <c r="N4034" s="37">
        <v>10.7183170318604</v>
      </c>
      <c r="O4034" s="37">
        <v>0</v>
      </c>
      <c r="P4034" s="37">
        <v>0</v>
      </c>
      <c r="Q4034" s="37">
        <v>4.1267517954111099E-3</v>
      </c>
      <c r="R4034" s="37">
        <v>25</v>
      </c>
      <c r="S4034" s="37">
        <v>0.69177210330963101</v>
      </c>
      <c r="T4034" s="37">
        <v>1000.5576171875</v>
      </c>
      <c r="U4034" s="37">
        <v>768.762451171875</v>
      </c>
      <c r="V4034" s="13"/>
      <c r="W4034" s="13"/>
      <c r="X4034" s="13"/>
      <c r="Y4034" s="13"/>
      <c r="Z4034" s="13"/>
      <c r="AA4034" s="13"/>
    </row>
    <row r="4035" spans="1:27" ht="15.75" customHeight="1" x14ac:dyDescent="0.2">
      <c r="A4035" s="13"/>
      <c r="B4035" s="37" t="str">
        <f>"CRS25WT72M22185"</f>
        <v>CRS25WT72M22185</v>
      </c>
      <c r="C4035" s="38">
        <v>45958</v>
      </c>
      <c r="D4035" s="39">
        <v>0.89218750000000002</v>
      </c>
      <c r="E4035" s="37" t="s">
        <v>62</v>
      </c>
      <c r="F4035" s="37">
        <v>214</v>
      </c>
      <c r="G4035" s="37">
        <v>4</v>
      </c>
      <c r="H4035" s="37">
        <v>214.70149230957</v>
      </c>
      <c r="I4035" s="37">
        <v>5.6121726036071804</v>
      </c>
      <c r="J4035" s="37">
        <v>48.763301849365199</v>
      </c>
      <c r="K4035" s="37">
        <v>5.1993846893310502</v>
      </c>
      <c r="L4035" s="37">
        <v>41.293636322021499</v>
      </c>
      <c r="M4035" s="37">
        <v>0.78453248739242598</v>
      </c>
      <c r="N4035" s="37">
        <v>10.4452199935913</v>
      </c>
      <c r="O4035" s="37">
        <v>0</v>
      </c>
      <c r="P4035" s="37">
        <v>0</v>
      </c>
      <c r="Q4035" s="37">
        <v>4.11212258040905E-3</v>
      </c>
      <c r="R4035" s="37">
        <v>25</v>
      </c>
      <c r="S4035" s="37">
        <v>0.70107841491699197</v>
      </c>
      <c r="T4035" s="37">
        <v>998.913818359375</v>
      </c>
      <c r="U4035" s="37">
        <v>622.71856689453102</v>
      </c>
      <c r="V4035" s="13"/>
      <c r="W4035" s="13"/>
      <c r="X4035" s="13"/>
      <c r="Y4035" s="13"/>
      <c r="Z4035" s="13"/>
      <c r="AA4035" s="13"/>
    </row>
    <row r="4036" spans="1:27" ht="15.75" customHeight="1" x14ac:dyDescent="0.2">
      <c r="A4036" s="13"/>
      <c r="B4036" s="37" t="str">
        <f>"CRS25WT72M22188"</f>
        <v>CRS25WT72M22188</v>
      </c>
      <c r="C4036" s="38">
        <v>45958</v>
      </c>
      <c r="D4036" s="39">
        <v>0.89270833333333333</v>
      </c>
      <c r="E4036" s="37" t="s">
        <v>62</v>
      </c>
      <c r="F4036" s="37">
        <v>214</v>
      </c>
      <c r="G4036" s="37">
        <v>4</v>
      </c>
      <c r="H4036" s="37">
        <v>214.36071777343801</v>
      </c>
      <c r="I4036" s="37">
        <v>5.7606921195983896</v>
      </c>
      <c r="J4036" s="37">
        <v>48.605945587158203</v>
      </c>
      <c r="K4036" s="37">
        <v>5.2214503288268999</v>
      </c>
      <c r="L4036" s="37">
        <v>41.053863525390597</v>
      </c>
      <c r="M4036" s="37">
        <v>0.76556336879730202</v>
      </c>
      <c r="N4036" s="37">
        <v>10.428641319274901</v>
      </c>
      <c r="O4036" s="37">
        <v>0</v>
      </c>
      <c r="P4036" s="37">
        <v>0</v>
      </c>
      <c r="Q4036" s="37">
        <v>1.64484903216362E-2</v>
      </c>
      <c r="R4036" s="37">
        <v>25</v>
      </c>
      <c r="S4036" s="37">
        <v>0.73708021640777599</v>
      </c>
      <c r="T4036" s="37">
        <v>999.46453857421898</v>
      </c>
      <c r="U4036" s="37">
        <v>515.05523681640602</v>
      </c>
      <c r="V4036" s="13"/>
      <c r="W4036" s="13"/>
      <c r="X4036" s="13"/>
      <c r="Y4036" s="13"/>
      <c r="Z4036" s="13"/>
      <c r="AA4036" s="13"/>
    </row>
    <row r="4037" spans="1:27" ht="15.75" customHeight="1" x14ac:dyDescent="0.2">
      <c r="A4037" s="13"/>
      <c r="B4037" s="37" t="str">
        <f>"CRS25WT72M22186"</f>
        <v>CRS25WT72M22186</v>
      </c>
      <c r="C4037" s="38">
        <v>45958</v>
      </c>
      <c r="D4037" s="39">
        <v>0.89370370370370367</v>
      </c>
      <c r="E4037" s="37" t="s">
        <v>62</v>
      </c>
      <c r="F4037" s="37">
        <v>214</v>
      </c>
      <c r="G4037" s="37">
        <v>4</v>
      </c>
      <c r="H4037" s="37">
        <v>214.21276855468801</v>
      </c>
      <c r="I4037" s="37">
        <v>5.6667628288268999</v>
      </c>
      <c r="J4037" s="37">
        <v>48.670082092285199</v>
      </c>
      <c r="K4037" s="37">
        <v>5.2021222114562997</v>
      </c>
      <c r="L4037" s="37">
        <v>41.1779594421387</v>
      </c>
      <c r="M4037" s="37">
        <v>0.77669095993042003</v>
      </c>
      <c r="N4037" s="37">
        <v>10.4214429855347</v>
      </c>
      <c r="O4037" s="37">
        <v>0</v>
      </c>
      <c r="P4037" s="37">
        <v>0</v>
      </c>
      <c r="Q4037" s="37">
        <v>6.4298119395971298E-3</v>
      </c>
      <c r="R4037" s="37">
        <v>25</v>
      </c>
      <c r="S4037" s="37">
        <v>0.72095316648483299</v>
      </c>
      <c r="T4037" s="37">
        <v>999.38897705078102</v>
      </c>
      <c r="U4037" s="37">
        <v>547.16345214843795</v>
      </c>
      <c r="V4037" s="13"/>
      <c r="W4037" s="13"/>
      <c r="X4037" s="13"/>
      <c r="Y4037" s="13"/>
      <c r="Z4037" s="13"/>
      <c r="AA4037" s="13"/>
    </row>
    <row r="4038" spans="1:27" ht="15.75" customHeight="1" x14ac:dyDescent="0.2">
      <c r="A4038" s="13"/>
      <c r="B4038" s="37" t="str">
        <f>"CRS25WT72M22190"</f>
        <v>CRS25WT72M22190</v>
      </c>
      <c r="C4038" s="38">
        <v>45958</v>
      </c>
      <c r="D4038" s="39">
        <v>0.89452546296296298</v>
      </c>
      <c r="E4038" s="37" t="s">
        <v>62</v>
      </c>
      <c r="F4038" s="37">
        <v>215</v>
      </c>
      <c r="G4038" s="37">
        <v>4</v>
      </c>
      <c r="H4038" s="37">
        <v>215.79167175293</v>
      </c>
      <c r="I4038" s="37">
        <v>5.5447473526001003</v>
      </c>
      <c r="J4038" s="37">
        <v>48.731559753417997</v>
      </c>
      <c r="K4038" s="37">
        <v>5.2681818008422896</v>
      </c>
      <c r="L4038" s="37">
        <v>40.961318969726598</v>
      </c>
      <c r="M4038" s="37">
        <v>0.79862445592880205</v>
      </c>
      <c r="N4038" s="37">
        <v>10.4982566833496</v>
      </c>
      <c r="O4038" s="37">
        <v>0</v>
      </c>
      <c r="P4038" s="37">
        <v>0</v>
      </c>
      <c r="Q4038" s="37">
        <v>1.28596220165491E-2</v>
      </c>
      <c r="R4038" s="37">
        <v>25</v>
      </c>
      <c r="S4038" s="37">
        <v>0.72850006818771396</v>
      </c>
      <c r="T4038" s="37">
        <v>999.19323730468795</v>
      </c>
      <c r="U4038" s="37">
        <v>737.86053466796898</v>
      </c>
      <c r="V4038" s="13"/>
      <c r="W4038" s="13"/>
      <c r="X4038" s="13"/>
      <c r="Y4038" s="13"/>
      <c r="Z4038" s="13"/>
      <c r="AA4038" s="13"/>
    </row>
    <row r="4039" spans="1:27" ht="15.75" customHeight="1" x14ac:dyDescent="0.2">
      <c r="A4039" s="13"/>
      <c r="B4039" s="37" t="str">
        <f>"CRS25WT72M22187"</f>
        <v>CRS25WT72M22187</v>
      </c>
      <c r="C4039" s="38">
        <v>45958</v>
      </c>
      <c r="D4039" s="39">
        <v>0.89513888888888893</v>
      </c>
      <c r="E4039" s="37" t="s">
        <v>62</v>
      </c>
      <c r="F4039" s="37">
        <v>214</v>
      </c>
      <c r="G4039" s="37">
        <v>4</v>
      </c>
      <c r="H4039" s="37">
        <v>214.66392517089801</v>
      </c>
      <c r="I4039" s="37">
        <v>5.58603763580322</v>
      </c>
      <c r="J4039" s="37">
        <v>48.700870513916001</v>
      </c>
      <c r="K4039" s="37">
        <v>5.2261586189270002</v>
      </c>
      <c r="L4039" s="37">
        <v>41.074897766113303</v>
      </c>
      <c r="M4039" s="37">
        <v>0.78907537460327104</v>
      </c>
      <c r="N4039" s="37">
        <v>10.4433917999268</v>
      </c>
      <c r="O4039" s="37">
        <v>0</v>
      </c>
      <c r="P4039" s="37">
        <v>0</v>
      </c>
      <c r="Q4039" s="37">
        <v>6.50792196393013E-3</v>
      </c>
      <c r="R4039" s="37">
        <v>25</v>
      </c>
      <c r="S4039" s="37">
        <v>0.72523289918899503</v>
      </c>
      <c r="T4039" s="37">
        <v>999.829833984375</v>
      </c>
      <c r="U4039" s="37">
        <v>625.55560302734398</v>
      </c>
      <c r="V4039" s="13"/>
      <c r="W4039" s="13"/>
      <c r="X4039" s="13"/>
      <c r="Y4039" s="13"/>
      <c r="Z4039" s="13"/>
      <c r="AA4039" s="13"/>
    </row>
    <row r="4040" spans="1:27" ht="15.75" customHeight="1" x14ac:dyDescent="0.2">
      <c r="A4040" s="13"/>
      <c r="B4040" s="37" t="str">
        <f>"CRS25WT72M22169"</f>
        <v>CRS25WT72M22169</v>
      </c>
      <c r="C4040" s="38">
        <v>45958</v>
      </c>
      <c r="D4040" s="39">
        <v>0.8974537037037037</v>
      </c>
      <c r="E4040" s="37" t="s">
        <v>62</v>
      </c>
      <c r="F4040" s="37">
        <v>220</v>
      </c>
      <c r="G4040" s="37">
        <v>4</v>
      </c>
      <c r="H4040" s="37">
        <v>220.22584533691401</v>
      </c>
      <c r="I4040" s="37">
        <v>5.70102787017822</v>
      </c>
      <c r="J4040" s="37">
        <v>49.062225341796903</v>
      </c>
      <c r="K4040" s="37">
        <v>5.3134102821350098</v>
      </c>
      <c r="L4040" s="37">
        <v>41.447174072265597</v>
      </c>
      <c r="M4040" s="37">
        <v>0.78735005855560303</v>
      </c>
      <c r="N4040" s="37">
        <v>10.7139797210693</v>
      </c>
      <c r="O4040" s="37">
        <v>0</v>
      </c>
      <c r="P4040" s="37">
        <v>0</v>
      </c>
      <c r="Q4040" s="37">
        <v>8.1349210813641505E-4</v>
      </c>
      <c r="R4040" s="37">
        <v>25</v>
      </c>
      <c r="S4040" s="37">
        <v>0.71936380863189697</v>
      </c>
      <c r="T4040" s="37">
        <v>997.77722167968795</v>
      </c>
      <c r="U4040" s="37">
        <v>706.60461425781295</v>
      </c>
      <c r="V4040" s="13"/>
      <c r="W4040" s="13"/>
      <c r="X4040" s="13"/>
      <c r="Y4040" s="13"/>
      <c r="Z4040" s="13"/>
      <c r="AA4040" s="13"/>
    </row>
    <row r="4041" spans="1:27" ht="15.75" customHeight="1" x14ac:dyDescent="0.2">
      <c r="A4041" s="13"/>
      <c r="B4041" s="37" t="str">
        <f>"CRS25WT72M22161"</f>
        <v>CRS25WT72M22161</v>
      </c>
      <c r="C4041" s="38">
        <v>45958</v>
      </c>
      <c r="D4041" s="39">
        <v>0.89822916666666675</v>
      </c>
      <c r="E4041" s="37" t="s">
        <v>62</v>
      </c>
      <c r="F4041" s="37">
        <v>218</v>
      </c>
      <c r="G4041" s="37">
        <v>4</v>
      </c>
      <c r="H4041" s="37">
        <v>218.68948364257801</v>
      </c>
      <c r="I4041" s="37">
        <v>5.7051968574523899</v>
      </c>
      <c r="J4041" s="37">
        <v>48.801490783691399</v>
      </c>
      <c r="K4041" s="37">
        <v>5.2908401489257804</v>
      </c>
      <c r="L4041" s="37">
        <v>41.3335990905762</v>
      </c>
      <c r="M4041" s="37">
        <v>0.78546017408371005</v>
      </c>
      <c r="N4041" s="37">
        <v>10.639235496521</v>
      </c>
      <c r="O4041" s="37">
        <v>0</v>
      </c>
      <c r="P4041" s="37">
        <v>0</v>
      </c>
      <c r="Q4041" s="37">
        <v>1.64484903216362E-2</v>
      </c>
      <c r="R4041" s="37">
        <v>25</v>
      </c>
      <c r="S4041" s="37">
        <v>0.70149868726730302</v>
      </c>
      <c r="T4041" s="37">
        <v>998.44549560546898</v>
      </c>
      <c r="U4041" s="37">
        <v>796.24621582031295</v>
      </c>
      <c r="V4041" s="13"/>
      <c r="W4041" s="13"/>
      <c r="X4041" s="13"/>
      <c r="Y4041" s="13"/>
      <c r="Z4041" s="13"/>
      <c r="AA4041" s="13"/>
    </row>
    <row r="4042" spans="1:27" ht="15.75" customHeight="1" x14ac:dyDescent="0.2">
      <c r="A4042" s="13"/>
      <c r="B4042" s="37" t="str">
        <f>"CRS25WT72M22167"</f>
        <v>CRS25WT72M22167</v>
      </c>
      <c r="C4042" s="38">
        <v>45958</v>
      </c>
      <c r="D4042" s="39">
        <v>0.89913194444444444</v>
      </c>
      <c r="E4042" s="37" t="s">
        <v>62</v>
      </c>
      <c r="F4042" s="37">
        <v>215</v>
      </c>
      <c r="G4042" s="37">
        <v>4</v>
      </c>
      <c r="H4042" s="37">
        <v>215.43003845214801</v>
      </c>
      <c r="I4042" s="37">
        <v>5.6648979187011701</v>
      </c>
      <c r="J4042" s="37">
        <v>49.068794250488303</v>
      </c>
      <c r="K4042" s="37">
        <v>5.1811370849609402</v>
      </c>
      <c r="L4042" s="37">
        <v>41.579681396484403</v>
      </c>
      <c r="M4042" s="37">
        <v>0.77501261234283403</v>
      </c>
      <c r="N4042" s="37">
        <v>10.480663299560501</v>
      </c>
      <c r="O4042" s="37">
        <v>0</v>
      </c>
      <c r="P4042" s="37">
        <v>0</v>
      </c>
      <c r="Q4042" s="37">
        <v>8.1349024549126603E-4</v>
      </c>
      <c r="R4042" s="37">
        <v>25</v>
      </c>
      <c r="S4042" s="37">
        <v>0.72108423709869396</v>
      </c>
      <c r="T4042" s="37">
        <v>998.85534667968795</v>
      </c>
      <c r="U4042" s="37">
        <v>702.020263671875</v>
      </c>
      <c r="V4042" s="13"/>
      <c r="W4042" s="13"/>
      <c r="X4042" s="13"/>
      <c r="Y4042" s="13"/>
      <c r="Z4042" s="13"/>
      <c r="AA4042" s="13"/>
    </row>
    <row r="4043" spans="1:27" ht="15.75" customHeight="1" x14ac:dyDescent="0.2">
      <c r="A4043" s="13"/>
      <c r="B4043" s="37" t="str">
        <f>"CRS25WT72M22168"</f>
        <v>CRS25WT72M22168</v>
      </c>
      <c r="C4043" s="38">
        <v>45958</v>
      </c>
      <c r="D4043" s="39">
        <v>0.89993055555555557</v>
      </c>
      <c r="E4043" s="37" t="s">
        <v>62</v>
      </c>
      <c r="F4043" s="37">
        <v>219</v>
      </c>
      <c r="G4043" s="37">
        <v>4</v>
      </c>
      <c r="H4043" s="37">
        <v>219.36715698242199</v>
      </c>
      <c r="I4043" s="37">
        <v>5.8089857101440403</v>
      </c>
      <c r="J4043" s="37">
        <v>49.080322265625</v>
      </c>
      <c r="K4043" s="37">
        <v>5.2806334495544398</v>
      </c>
      <c r="L4043" s="37">
        <v>41.541824340820298</v>
      </c>
      <c r="M4043" s="37">
        <v>0.76942074298858598</v>
      </c>
      <c r="N4043" s="37">
        <v>10.672204017639199</v>
      </c>
      <c r="O4043" s="37">
        <v>0</v>
      </c>
      <c r="P4043" s="37">
        <v>0</v>
      </c>
      <c r="Q4043" s="37">
        <v>5.8719329535961203E-3</v>
      </c>
      <c r="R4043" s="37">
        <v>25</v>
      </c>
      <c r="S4043" s="37">
        <v>0.70809519290924094</v>
      </c>
      <c r="T4043" s="37">
        <v>997.77301025390602</v>
      </c>
      <c r="U4043" s="37">
        <v>661.26818847656295</v>
      </c>
      <c r="V4043" s="13"/>
      <c r="W4043" s="13"/>
      <c r="X4043" s="13"/>
      <c r="Y4043" s="13"/>
      <c r="Z4043" s="13"/>
      <c r="AA4043" s="13"/>
    </row>
    <row r="4044" spans="1:27" ht="15.75" customHeight="1" x14ac:dyDescent="0.2">
      <c r="A4044" s="13"/>
      <c r="B4044" s="37" t="str">
        <f>"CRS25WT72M22177"</f>
        <v>CRS25WT72M22177</v>
      </c>
      <c r="C4044" s="38">
        <v>45958</v>
      </c>
      <c r="D4044" s="39">
        <v>0.90093749999999995</v>
      </c>
      <c r="E4044" s="37" t="s">
        <v>62</v>
      </c>
      <c r="F4044" s="37">
        <v>215</v>
      </c>
      <c r="G4044" s="37">
        <v>4</v>
      </c>
      <c r="H4044" s="37">
        <v>215.34652709960901</v>
      </c>
      <c r="I4044" s="37">
        <v>5.5377526283264196</v>
      </c>
      <c r="J4044" s="37">
        <v>48.886707305908203</v>
      </c>
      <c r="K4044" s="37">
        <v>5.2104935646057102</v>
      </c>
      <c r="L4044" s="37">
        <v>41.329395294189503</v>
      </c>
      <c r="M4044" s="37">
        <v>0.79545116424560502</v>
      </c>
      <c r="N4044" s="37">
        <v>10.476600646972701</v>
      </c>
      <c r="O4044" s="37">
        <v>0</v>
      </c>
      <c r="P4044" s="37">
        <v>0</v>
      </c>
      <c r="Q4044" s="37">
        <v>5.7539604604244197E-3</v>
      </c>
      <c r="R4044" s="37">
        <v>25</v>
      </c>
      <c r="S4044" s="37">
        <v>0.69560909271240201</v>
      </c>
      <c r="T4044" s="37">
        <v>998.38360595703102</v>
      </c>
      <c r="U4044" s="37">
        <v>765.439208984375</v>
      </c>
      <c r="V4044" s="13"/>
      <c r="W4044" s="13"/>
      <c r="X4044" s="13"/>
      <c r="Y4044" s="13"/>
      <c r="Z4044" s="13"/>
      <c r="AA4044" s="13"/>
    </row>
    <row r="4045" spans="1:27" ht="15.75" customHeight="1" x14ac:dyDescent="0.2">
      <c r="A4045" s="13"/>
      <c r="B4045" s="37" t="str">
        <f>"CRS25WT72M22166"</f>
        <v>CRS25WT72M22166</v>
      </c>
      <c r="C4045" s="38">
        <v>45958</v>
      </c>
      <c r="D4045" s="39">
        <v>0.90392361111111119</v>
      </c>
      <c r="E4045" s="37" t="s">
        <v>62</v>
      </c>
      <c r="F4045" s="37">
        <v>223</v>
      </c>
      <c r="G4045" s="37">
        <v>4</v>
      </c>
      <c r="H4045" s="37">
        <v>223.74948120117199</v>
      </c>
      <c r="I4045" s="37">
        <v>5.7689356803893999</v>
      </c>
      <c r="J4045" s="37">
        <v>49.521781921386697</v>
      </c>
      <c r="K4045" s="37">
        <v>5.3412346839904803</v>
      </c>
      <c r="L4045" s="37">
        <v>41.890968322753899</v>
      </c>
      <c r="M4045" s="37">
        <v>0.78319531679153398</v>
      </c>
      <c r="N4045" s="37">
        <v>10.885403633117701</v>
      </c>
      <c r="O4045" s="37">
        <v>0</v>
      </c>
      <c r="P4045" s="37">
        <v>0</v>
      </c>
      <c r="Q4045" s="37">
        <v>4.1267517954111099E-3</v>
      </c>
      <c r="R4045" s="37">
        <v>25</v>
      </c>
      <c r="S4045" s="37">
        <v>0.69791322946548495</v>
      </c>
      <c r="T4045" s="37">
        <v>999.41979980468795</v>
      </c>
      <c r="U4045" s="37">
        <v>786.350830078125</v>
      </c>
      <c r="V4045" s="13"/>
      <c r="W4045" s="13"/>
      <c r="X4045" s="13"/>
      <c r="Y4045" s="13"/>
      <c r="Z4045" s="13"/>
      <c r="AA4045" s="13"/>
    </row>
    <row r="4046" spans="1:27" ht="15.75" customHeight="1" x14ac:dyDescent="0.2">
      <c r="A4046" s="13"/>
      <c r="B4046" s="37" t="str">
        <f>"CRS25WT72M22164"</f>
        <v>CRS25WT72M22164</v>
      </c>
      <c r="C4046" s="38">
        <v>45958</v>
      </c>
      <c r="D4046" s="39">
        <v>0.90569444444444447</v>
      </c>
      <c r="E4046" s="37" t="s">
        <v>62</v>
      </c>
      <c r="F4046" s="37">
        <v>217</v>
      </c>
      <c r="G4046" s="37">
        <v>4</v>
      </c>
      <c r="H4046" s="37">
        <v>217.58963012695301</v>
      </c>
      <c r="I4046" s="37">
        <v>5.6569228172302202</v>
      </c>
      <c r="J4046" s="37">
        <v>49.511978149414098</v>
      </c>
      <c r="K4046" s="37">
        <v>5.1793665885925302</v>
      </c>
      <c r="L4046" s="37">
        <v>42.010852813720703</v>
      </c>
      <c r="M4046" s="37">
        <v>0.77686876058578502</v>
      </c>
      <c r="N4046" s="37">
        <v>10.5857276916504</v>
      </c>
      <c r="O4046" s="37">
        <v>0</v>
      </c>
      <c r="P4046" s="37">
        <v>0</v>
      </c>
      <c r="Q4046" s="37">
        <v>1.15079209208488E-2</v>
      </c>
      <c r="R4046" s="37">
        <v>25</v>
      </c>
      <c r="S4046" s="37">
        <v>0.71969008445739702</v>
      </c>
      <c r="T4046" s="37">
        <v>998.55432128906295</v>
      </c>
      <c r="U4046" s="37">
        <v>796.49798583984398</v>
      </c>
      <c r="V4046" s="13"/>
      <c r="W4046" s="13"/>
      <c r="X4046" s="13"/>
      <c r="Y4046" s="13"/>
      <c r="Z4046" s="13"/>
      <c r="AA4046" s="13"/>
    </row>
    <row r="4047" spans="1:27" ht="15.75" customHeight="1" x14ac:dyDescent="0.2">
      <c r="A4047" s="13"/>
      <c r="B4047" s="37" t="str">
        <f>"CRS25WT72M22165"</f>
        <v>CRS25WT72M22165</v>
      </c>
      <c r="C4047" s="38">
        <v>45958</v>
      </c>
      <c r="D4047" s="39">
        <v>0.90745370370370371</v>
      </c>
      <c r="E4047" s="37" t="s">
        <v>62</v>
      </c>
      <c r="F4047" s="37">
        <v>216</v>
      </c>
      <c r="G4047" s="37">
        <v>4</v>
      </c>
      <c r="H4047" s="37">
        <v>216.44297790527301</v>
      </c>
      <c r="I4047" s="37">
        <v>5.6178879737854004</v>
      </c>
      <c r="J4047" s="37">
        <v>49.546653747558601</v>
      </c>
      <c r="K4047" s="37">
        <v>5.1448607444763201</v>
      </c>
      <c r="L4047" s="37">
        <v>42.069744110107401</v>
      </c>
      <c r="M4047" s="37">
        <v>0.77759975194930997</v>
      </c>
      <c r="N4047" s="37">
        <v>10.5299425125122</v>
      </c>
      <c r="O4047" s="37">
        <v>0</v>
      </c>
      <c r="P4047" s="37">
        <v>0</v>
      </c>
      <c r="Q4047" s="37">
        <v>5.7939607650041598E-3</v>
      </c>
      <c r="R4047" s="37">
        <v>25</v>
      </c>
      <c r="S4047" s="37">
        <v>0.71184873580932595</v>
      </c>
      <c r="T4047" s="37">
        <v>998.18731689453102</v>
      </c>
      <c r="U4047" s="37">
        <v>698.89752197265602</v>
      </c>
      <c r="V4047" s="13"/>
      <c r="W4047" s="13"/>
      <c r="X4047" s="13"/>
      <c r="Y4047" s="13"/>
      <c r="Z4047" s="13"/>
      <c r="AA4047" s="13"/>
    </row>
    <row r="4048" spans="1:27" ht="15.75" customHeight="1" x14ac:dyDescent="0.2">
      <c r="A4048" s="13"/>
      <c r="B4048" s="37" t="str">
        <f>"CRS25WT72M22162"</f>
        <v>CRS25WT72M22162</v>
      </c>
      <c r="C4048" s="38">
        <v>45958</v>
      </c>
      <c r="D4048" s="39">
        <v>0.90964120370370372</v>
      </c>
      <c r="E4048" s="37" t="s">
        <v>62</v>
      </c>
      <c r="F4048" s="37">
        <v>217</v>
      </c>
      <c r="G4048" s="37">
        <v>4</v>
      </c>
      <c r="H4048" s="37">
        <v>217.749435424805</v>
      </c>
      <c r="I4048" s="37">
        <v>5.6856780052185103</v>
      </c>
      <c r="J4048" s="37">
        <v>49.576648712158203</v>
      </c>
      <c r="K4048" s="37">
        <v>5.1496543884277299</v>
      </c>
      <c r="L4048" s="37">
        <v>42.2842826843262</v>
      </c>
      <c r="M4048" s="37">
        <v>0.77249842882156405</v>
      </c>
      <c r="N4048" s="37">
        <v>10.593502044677701</v>
      </c>
      <c r="O4048" s="37">
        <v>0</v>
      </c>
      <c r="P4048" s="37">
        <v>0</v>
      </c>
      <c r="Q4048" s="37">
        <v>4.1267517954111099E-3</v>
      </c>
      <c r="R4048" s="37">
        <v>25</v>
      </c>
      <c r="S4048" s="37">
        <v>0.70270645618438698</v>
      </c>
      <c r="T4048" s="37">
        <v>999.07757568359398</v>
      </c>
      <c r="U4048" s="37">
        <v>563.48468017578102</v>
      </c>
      <c r="V4048" s="13"/>
      <c r="W4048" s="13"/>
      <c r="X4048" s="13"/>
      <c r="Y4048" s="13"/>
      <c r="Z4048" s="13"/>
      <c r="AA4048" s="13"/>
    </row>
    <row r="4049" spans="1:27" ht="15.75" customHeight="1" x14ac:dyDescent="0.2">
      <c r="A4049" s="13"/>
      <c r="B4049" s="37" t="str">
        <f>"CRS25WT72M22163"</f>
        <v>CRS25WT72M22163</v>
      </c>
      <c r="C4049" s="38">
        <v>45958</v>
      </c>
      <c r="D4049" s="39">
        <v>0.91071759259259266</v>
      </c>
      <c r="E4049" s="37" t="s">
        <v>62</v>
      </c>
      <c r="F4049" s="37">
        <v>217</v>
      </c>
      <c r="G4049" s="37">
        <v>4</v>
      </c>
      <c r="H4049" s="37">
        <v>217.49320983886699</v>
      </c>
      <c r="I4049" s="37">
        <v>5.6177606582641602</v>
      </c>
      <c r="J4049" s="37">
        <v>49.580001831054702</v>
      </c>
      <c r="K4049" s="37">
        <v>5.1479473114013699</v>
      </c>
      <c r="L4049" s="37">
        <v>42.248527526855497</v>
      </c>
      <c r="M4049" s="37">
        <v>0.78086495399475098</v>
      </c>
      <c r="N4049" s="37">
        <v>10.581036567688001</v>
      </c>
      <c r="O4049" s="37">
        <v>0</v>
      </c>
      <c r="P4049" s="37">
        <v>0</v>
      </c>
      <c r="Q4049" s="37">
        <v>6.4298110082745604E-3</v>
      </c>
      <c r="R4049" s="37">
        <v>25</v>
      </c>
      <c r="S4049" s="37">
        <v>0.70698189735412598</v>
      </c>
      <c r="T4049" s="37">
        <v>998.81677246093795</v>
      </c>
      <c r="U4049" s="37">
        <v>709.247314453125</v>
      </c>
      <c r="V4049" s="13"/>
      <c r="W4049" s="13"/>
      <c r="X4049" s="13"/>
      <c r="Y4049" s="13"/>
      <c r="Z4049" s="13"/>
      <c r="AA4049" s="13"/>
    </row>
    <row r="4050" spans="1:27" ht="15.75" customHeight="1" x14ac:dyDescent="0.2">
      <c r="A4050" s="13"/>
      <c r="B4050" s="37" t="str">
        <f>"CRS25WT72M22232"</f>
        <v>CRS25WT72M22232</v>
      </c>
      <c r="C4050" s="38">
        <v>45958</v>
      </c>
      <c r="D4050" s="39">
        <v>0.91146990740740741</v>
      </c>
      <c r="E4050" s="37" t="s">
        <v>62</v>
      </c>
      <c r="F4050" s="37">
        <v>219</v>
      </c>
      <c r="G4050" s="37">
        <v>4</v>
      </c>
      <c r="H4050" s="37">
        <v>219.18182373046901</v>
      </c>
      <c r="I4050" s="37">
        <v>5.7102622985839799</v>
      </c>
      <c r="J4050" s="37">
        <v>49.145656585693402</v>
      </c>
      <c r="K4050" s="37">
        <v>5.2540922164917001</v>
      </c>
      <c r="L4050" s="37">
        <v>41.716396331787102</v>
      </c>
      <c r="M4050" s="37">
        <v>0.78102213144302401</v>
      </c>
      <c r="N4050" s="37">
        <v>10.6631879806519</v>
      </c>
      <c r="O4050" s="37">
        <v>0</v>
      </c>
      <c r="P4050" s="37">
        <v>0</v>
      </c>
      <c r="Q4050" s="37">
        <v>1.6507046297192601E-2</v>
      </c>
      <c r="R4050" s="37">
        <v>25</v>
      </c>
      <c r="S4050" s="37">
        <v>0.68309020996093806</v>
      </c>
      <c r="T4050" s="37">
        <v>998.24548339843795</v>
      </c>
      <c r="U4050" s="37">
        <v>744.79113769531295</v>
      </c>
      <c r="V4050" s="13"/>
      <c r="W4050" s="13"/>
      <c r="X4050" s="13"/>
      <c r="Y4050" s="13"/>
      <c r="Z4050" s="13"/>
      <c r="AA4050" s="13"/>
    </row>
    <row r="4051" spans="1:27" ht="15.75" customHeight="1" x14ac:dyDescent="0.2">
      <c r="A4051" s="13"/>
      <c r="B4051" s="37" t="str">
        <f>"CRS25WT72M22231"</f>
        <v>CRS25WT72M22231</v>
      </c>
      <c r="C4051" s="38">
        <v>45958</v>
      </c>
      <c r="D4051" s="39">
        <v>0.91234953703703703</v>
      </c>
      <c r="E4051" s="37" t="s">
        <v>62</v>
      </c>
      <c r="F4051" s="37">
        <v>214</v>
      </c>
      <c r="G4051" s="37">
        <v>4</v>
      </c>
      <c r="H4051" s="37">
        <v>214.68861389160199</v>
      </c>
      <c r="I4051" s="37">
        <v>5.5442609786987296</v>
      </c>
      <c r="J4051" s="37">
        <v>48.980361938476598</v>
      </c>
      <c r="K4051" s="37">
        <v>5.1578269004821804</v>
      </c>
      <c r="L4051" s="37">
        <v>41.623851776122997</v>
      </c>
      <c r="M4051" s="37">
        <v>0.79057550430297896</v>
      </c>
      <c r="N4051" s="37">
        <v>10.444593429565399</v>
      </c>
      <c r="O4051" s="37">
        <v>0</v>
      </c>
      <c r="P4051" s="37">
        <v>0</v>
      </c>
      <c r="Q4051" s="37">
        <v>4.11212258040905E-3</v>
      </c>
      <c r="R4051" s="37">
        <v>25</v>
      </c>
      <c r="S4051" s="37">
        <v>0.69513475894928001</v>
      </c>
      <c r="T4051" s="37">
        <v>999.00427246093795</v>
      </c>
      <c r="U4051" s="37">
        <v>655.42755126953102</v>
      </c>
      <c r="V4051" s="13"/>
      <c r="W4051" s="13"/>
      <c r="X4051" s="13"/>
      <c r="Y4051" s="13"/>
      <c r="Z4051" s="13"/>
      <c r="AA4051" s="13"/>
    </row>
    <row r="4052" spans="1:27" ht="15.75" customHeight="1" x14ac:dyDescent="0.2">
      <c r="A4052" s="13"/>
      <c r="B4052" s="37" t="str">
        <f>"CRS25WT72M22234"</f>
        <v>CRS25WT72M22234</v>
      </c>
      <c r="C4052" s="38">
        <v>45958</v>
      </c>
      <c r="D4052" s="39">
        <v>0.91414351851851849</v>
      </c>
      <c r="E4052" s="37" t="s">
        <v>62</v>
      </c>
      <c r="F4052" s="37">
        <v>216</v>
      </c>
      <c r="G4052" s="37">
        <v>4</v>
      </c>
      <c r="H4052" s="37">
        <v>216.53509521484401</v>
      </c>
      <c r="I4052" s="37">
        <v>5.6053414344787598</v>
      </c>
      <c r="J4052" s="37">
        <v>48.947227478027301</v>
      </c>
      <c r="K4052" s="37">
        <v>5.2119321823120099</v>
      </c>
      <c r="L4052" s="37">
        <v>41.546031951904297</v>
      </c>
      <c r="M4052" s="37">
        <v>0.78922009468078602</v>
      </c>
      <c r="N4052" s="37">
        <v>10.5344247817993</v>
      </c>
      <c r="O4052" s="37">
        <v>0</v>
      </c>
      <c r="P4052" s="37">
        <v>0</v>
      </c>
      <c r="Q4052" s="37">
        <v>5.4067452438175704E-3</v>
      </c>
      <c r="R4052" s="37">
        <v>25</v>
      </c>
      <c r="S4052" s="37">
        <v>0.68105983734130904</v>
      </c>
      <c r="T4052" s="37">
        <v>998.459228515625</v>
      </c>
      <c r="U4052" s="37">
        <v>649.55914306640602</v>
      </c>
      <c r="V4052" s="13"/>
      <c r="W4052" s="13"/>
      <c r="X4052" s="13"/>
      <c r="Y4052" s="13"/>
      <c r="Z4052" s="13"/>
      <c r="AA4052" s="13"/>
    </row>
    <row r="4053" spans="1:27" ht="15.75" customHeight="1" x14ac:dyDescent="0.2">
      <c r="A4053" s="13"/>
      <c r="B4053" s="37" t="str">
        <f>"CRS25WT72M22233"</f>
        <v>CRS25WT72M22233</v>
      </c>
      <c r="C4053" s="38">
        <v>45958</v>
      </c>
      <c r="D4053" s="39">
        <v>0.91515046296296287</v>
      </c>
      <c r="E4053" s="37" t="s">
        <v>62</v>
      </c>
      <c r="F4053" s="37">
        <v>214</v>
      </c>
      <c r="G4053" s="37">
        <v>4</v>
      </c>
      <c r="H4053" s="37">
        <v>214.82255554199199</v>
      </c>
      <c r="I4053" s="37">
        <v>5.4808988571167001</v>
      </c>
      <c r="J4053" s="37">
        <v>48.925510406494098</v>
      </c>
      <c r="K4053" s="37">
        <v>5.2009916305542001</v>
      </c>
      <c r="L4053" s="37">
        <v>41.304153442382798</v>
      </c>
      <c r="M4053" s="37">
        <v>0.80111104249954201</v>
      </c>
      <c r="N4053" s="37">
        <v>10.4511098861694</v>
      </c>
      <c r="O4053" s="37">
        <v>0</v>
      </c>
      <c r="P4053" s="37">
        <v>0</v>
      </c>
      <c r="Q4053" s="37">
        <v>5.7192458771169203E-3</v>
      </c>
      <c r="R4053" s="37">
        <v>25</v>
      </c>
      <c r="S4053" s="37">
        <v>0.71675366163253795</v>
      </c>
      <c r="T4053" s="37">
        <v>998.56988525390602</v>
      </c>
      <c r="U4053" s="37">
        <v>1174.55285644531</v>
      </c>
      <c r="V4053" s="13"/>
      <c r="W4053" s="13"/>
      <c r="X4053" s="13"/>
      <c r="Y4053" s="13"/>
      <c r="Z4053" s="13"/>
      <c r="AA4053" s="13"/>
    </row>
    <row r="4054" spans="1:27" ht="15.75" customHeight="1" x14ac:dyDescent="0.2">
      <c r="A4054" s="13"/>
      <c r="B4054" s="37" t="str">
        <f>"CRS25WT72M22236"</f>
        <v>CRS25WT72M22236</v>
      </c>
      <c r="C4054" s="38">
        <v>45958</v>
      </c>
      <c r="D4054" s="39">
        <v>0.96387731481481476</v>
      </c>
      <c r="E4054" s="37" t="s">
        <v>62</v>
      </c>
      <c r="F4054" s="37">
        <v>217</v>
      </c>
      <c r="G4054" s="37">
        <v>4</v>
      </c>
      <c r="H4054" s="37">
        <v>217.879959106445</v>
      </c>
      <c r="I4054" s="37">
        <v>5.5014533996581996</v>
      </c>
      <c r="J4054" s="37">
        <v>49.832679748535199</v>
      </c>
      <c r="K4054" s="37">
        <v>5.1012315750122097</v>
      </c>
      <c r="L4054" s="37">
        <v>42.711246490478501</v>
      </c>
      <c r="M4054" s="37">
        <v>0.79474097490310702</v>
      </c>
      <c r="N4054" s="37">
        <v>10.599851608276399</v>
      </c>
      <c r="O4054" s="37">
        <v>0</v>
      </c>
      <c r="P4054" s="37">
        <v>0</v>
      </c>
      <c r="Q4054" s="37">
        <v>6.3516865484416502E-3</v>
      </c>
      <c r="R4054" s="37">
        <v>25</v>
      </c>
      <c r="S4054" s="37">
        <v>0.67630177736282304</v>
      </c>
      <c r="T4054" s="37">
        <v>1003.90594482422</v>
      </c>
      <c r="U4054" s="37">
        <v>706.15979003906295</v>
      </c>
      <c r="V4054" s="13"/>
      <c r="W4054" s="13"/>
      <c r="X4054" s="13"/>
      <c r="Y4054" s="13"/>
      <c r="Z4054" s="13"/>
      <c r="AA4054" s="13"/>
    </row>
    <row r="4055" spans="1:27" ht="15.75" customHeight="1" x14ac:dyDescent="0.2">
      <c r="A4055" s="13"/>
      <c r="B4055" s="37" t="str">
        <f>"CRS25WT72M22235"</f>
        <v>CRS25WT72M22235</v>
      </c>
      <c r="C4055" s="38">
        <v>45958</v>
      </c>
      <c r="D4055" s="39">
        <v>0.9657175925925926</v>
      </c>
      <c r="E4055" s="37" t="s">
        <v>62</v>
      </c>
      <c r="F4055" s="37">
        <v>222</v>
      </c>
      <c r="G4055" s="37">
        <v>4</v>
      </c>
      <c r="H4055" s="37">
        <v>222.61633300781301</v>
      </c>
      <c r="I4055" s="37">
        <v>5.5413522720336896</v>
      </c>
      <c r="J4055" s="37">
        <v>49.852375030517599</v>
      </c>
      <c r="K4055" s="37">
        <v>5.2345504760742196</v>
      </c>
      <c r="L4055" s="37">
        <v>42.528263092041001</v>
      </c>
      <c r="M4055" s="37">
        <v>0.80585223436355602</v>
      </c>
      <c r="N4055" s="37">
        <v>10.8302764892578</v>
      </c>
      <c r="O4055" s="37">
        <v>0</v>
      </c>
      <c r="P4055" s="37">
        <v>0</v>
      </c>
      <c r="Q4055" s="37">
        <v>1.5876165125519E-3</v>
      </c>
      <c r="R4055" s="37">
        <v>25</v>
      </c>
      <c r="S4055" s="37">
        <v>0.66997569799423196</v>
      </c>
      <c r="T4055" s="37">
        <v>1001.79156494141</v>
      </c>
      <c r="U4055" s="37">
        <v>769.75115966796898</v>
      </c>
      <c r="V4055" s="13"/>
      <c r="W4055" s="13"/>
      <c r="X4055" s="13"/>
      <c r="Y4055" s="13"/>
      <c r="Z4055" s="13"/>
      <c r="AA4055" s="13"/>
    </row>
    <row r="4056" spans="1:27" ht="15.75" customHeight="1" x14ac:dyDescent="0.2">
      <c r="A4056" s="13"/>
      <c r="B4056" s="37" t="str">
        <f>"CRS25WT72M22238"</f>
        <v>CRS25WT72M22238</v>
      </c>
      <c r="C4056" s="38">
        <v>45958</v>
      </c>
      <c r="D4056" s="39">
        <v>0.96658564814814818</v>
      </c>
      <c r="E4056" s="37" t="s">
        <v>62</v>
      </c>
      <c r="F4056" s="37">
        <v>218</v>
      </c>
      <c r="G4056" s="37">
        <v>4</v>
      </c>
      <c r="H4056" s="37">
        <v>218.27442932128901</v>
      </c>
      <c r="I4056" s="37">
        <v>5.6269969940185502</v>
      </c>
      <c r="J4056" s="37">
        <v>49.663566589355497</v>
      </c>
      <c r="K4056" s="37">
        <v>5.1444134712219203</v>
      </c>
      <c r="L4056" s="37">
        <v>42.429409027099602</v>
      </c>
      <c r="M4056" s="37">
        <v>0.781066954135895</v>
      </c>
      <c r="N4056" s="37">
        <v>10.6190433502197</v>
      </c>
      <c r="O4056" s="37">
        <v>0</v>
      </c>
      <c r="P4056" s="37">
        <v>0</v>
      </c>
      <c r="Q4056" s="37">
        <v>1.6507046297192601E-2</v>
      </c>
      <c r="R4056" s="37">
        <v>25</v>
      </c>
      <c r="S4056" s="37">
        <v>0.66736465692520097</v>
      </c>
      <c r="T4056" s="37">
        <v>1002.44268798828</v>
      </c>
      <c r="U4056" s="37">
        <v>816.77819824218795</v>
      </c>
      <c r="V4056" s="13"/>
      <c r="W4056" s="13"/>
      <c r="X4056" s="13"/>
      <c r="Y4056" s="13"/>
      <c r="Z4056" s="13"/>
      <c r="AA4056" s="13"/>
    </row>
    <row r="4057" spans="1:27" ht="15.75" customHeight="1" x14ac:dyDescent="0.2">
      <c r="A4057" s="13"/>
      <c r="B4057" s="37" t="str">
        <f>"CRS25WT72M22237"</f>
        <v>CRS25WT72M22237</v>
      </c>
      <c r="C4057" s="38">
        <v>45958</v>
      </c>
      <c r="D4057" s="39">
        <v>0.96747685185185184</v>
      </c>
      <c r="E4057" s="37" t="s">
        <v>62</v>
      </c>
      <c r="F4057" s="37">
        <v>219</v>
      </c>
      <c r="G4057" s="37">
        <v>4</v>
      </c>
      <c r="H4057" s="37">
        <v>219.330078125</v>
      </c>
      <c r="I4057" s="37">
        <v>5.5844664573669398</v>
      </c>
      <c r="J4057" s="37">
        <v>49.677967071533203</v>
      </c>
      <c r="K4057" s="37">
        <v>5.1708316802978498</v>
      </c>
      <c r="L4057" s="37">
        <v>42.416786193847699</v>
      </c>
      <c r="M4057" s="37">
        <v>0.79059249162673995</v>
      </c>
      <c r="N4057" s="37">
        <v>10.6704006195068</v>
      </c>
      <c r="O4057" s="37">
        <v>0</v>
      </c>
      <c r="P4057" s="37">
        <v>0</v>
      </c>
      <c r="Q4057" s="37">
        <v>2.05636653117836E-3</v>
      </c>
      <c r="R4057" s="37">
        <v>25</v>
      </c>
      <c r="S4057" s="37">
        <v>0.67141258716583296</v>
      </c>
      <c r="T4057" s="37">
        <v>1002.56628417969</v>
      </c>
      <c r="U4057" s="37">
        <v>768.695556640625</v>
      </c>
      <c r="V4057" s="13"/>
      <c r="W4057" s="13"/>
      <c r="X4057" s="13"/>
      <c r="Y4057" s="13"/>
      <c r="Z4057" s="13"/>
      <c r="AA4057" s="13"/>
    </row>
    <row r="4058" spans="1:27" ht="15.75" customHeight="1" x14ac:dyDescent="0.2">
      <c r="A4058" s="13"/>
      <c r="B4058" s="37" t="str">
        <f>"CRS25WT72M22240"</f>
        <v>CRS25WT72M22240</v>
      </c>
      <c r="C4058" s="38">
        <v>45958</v>
      </c>
      <c r="D4058" s="39">
        <v>0.96809027777777779</v>
      </c>
      <c r="E4058" s="37" t="s">
        <v>62</v>
      </c>
      <c r="F4058" s="37">
        <v>217</v>
      </c>
      <c r="G4058" s="37">
        <v>4</v>
      </c>
      <c r="H4058" s="37">
        <v>217.98100280761699</v>
      </c>
      <c r="I4058" s="37">
        <v>5.5256786346435502</v>
      </c>
      <c r="J4058" s="37">
        <v>49.686988830566399</v>
      </c>
      <c r="K4058" s="37">
        <v>5.1487283706665004</v>
      </c>
      <c r="L4058" s="37">
        <v>42.336864471435497</v>
      </c>
      <c r="M4058" s="37">
        <v>0.79394489526748702</v>
      </c>
      <c r="N4058" s="37">
        <v>10.604767799377401</v>
      </c>
      <c r="O4058" s="37">
        <v>0</v>
      </c>
      <c r="P4058" s="37">
        <v>0</v>
      </c>
      <c r="Q4058" s="37">
        <v>1.3014091178774801E-2</v>
      </c>
      <c r="R4058" s="37">
        <v>25</v>
      </c>
      <c r="S4058" s="37">
        <v>0.70734769105911299</v>
      </c>
      <c r="T4058" s="37">
        <v>1001.55926513672</v>
      </c>
      <c r="U4058" s="37">
        <v>696.10986328125</v>
      </c>
      <c r="V4058" s="13"/>
      <c r="W4058" s="13"/>
      <c r="X4058" s="13"/>
      <c r="Y4058" s="13"/>
      <c r="Z4058" s="13"/>
      <c r="AA4058" s="13"/>
    </row>
    <row r="4059" spans="1:27" ht="15.75" customHeight="1" x14ac:dyDescent="0.2">
      <c r="A4059" s="13"/>
      <c r="B4059" s="37" t="str">
        <f>"CRS25WT72M22239"</f>
        <v>CRS25WT72M22239</v>
      </c>
      <c r="C4059" s="38">
        <v>45958</v>
      </c>
      <c r="D4059" s="39">
        <v>0.96886574074074072</v>
      </c>
      <c r="E4059" s="37" t="s">
        <v>62</v>
      </c>
      <c r="F4059" s="37">
        <v>216</v>
      </c>
      <c r="G4059" s="37">
        <v>4</v>
      </c>
      <c r="H4059" s="37">
        <v>216.96479797363301</v>
      </c>
      <c r="I4059" s="37">
        <v>5.5016584396362296</v>
      </c>
      <c r="J4059" s="37">
        <v>49.625564575195298</v>
      </c>
      <c r="K4059" s="37">
        <v>5.0991401672363299</v>
      </c>
      <c r="L4059" s="37">
        <v>42.549293518066399</v>
      </c>
      <c r="M4059" s="37">
        <v>0.79467618465423595</v>
      </c>
      <c r="N4059" s="37">
        <v>10.555329322814901</v>
      </c>
      <c r="O4059" s="37">
        <v>0</v>
      </c>
      <c r="P4059" s="37">
        <v>0</v>
      </c>
      <c r="Q4059" s="37">
        <v>1.6507046297192601E-2</v>
      </c>
      <c r="R4059" s="37">
        <v>25</v>
      </c>
      <c r="S4059" s="37">
        <v>0.66435420513153098</v>
      </c>
      <c r="T4059" s="37">
        <v>1000.33508300781</v>
      </c>
      <c r="U4059" s="37">
        <v>658.74792480468795</v>
      </c>
      <c r="V4059" s="13"/>
      <c r="W4059" s="13"/>
      <c r="X4059" s="13"/>
      <c r="Y4059" s="13"/>
      <c r="Z4059" s="13"/>
      <c r="AA4059" s="13"/>
    </row>
    <row r="4060" spans="1:27" ht="15.75" customHeight="1" x14ac:dyDescent="0.2">
      <c r="A4060" s="13"/>
      <c r="B4060" s="37" t="str">
        <f>"CRS25WT72M22222"</f>
        <v>CRS25WT72M22222</v>
      </c>
      <c r="C4060" s="38">
        <v>45958</v>
      </c>
      <c r="D4060" s="39">
        <v>0.96993055555555552</v>
      </c>
      <c r="E4060" s="37" t="s">
        <v>62</v>
      </c>
      <c r="F4060" s="37">
        <v>216</v>
      </c>
      <c r="G4060" s="37">
        <v>4</v>
      </c>
      <c r="H4060" s="37">
        <v>216.40670776367199</v>
      </c>
      <c r="I4060" s="37">
        <v>5.6458020210266104</v>
      </c>
      <c r="J4060" s="37">
        <v>49.316936492919901</v>
      </c>
      <c r="K4060" s="37">
        <v>5.15895795822144</v>
      </c>
      <c r="L4060" s="37">
        <v>41.94775390625</v>
      </c>
      <c r="M4060" s="37">
        <v>0.77722895145416304</v>
      </c>
      <c r="N4060" s="37">
        <v>10.5281782150269</v>
      </c>
      <c r="O4060" s="37">
        <v>0</v>
      </c>
      <c r="P4060" s="37">
        <v>0</v>
      </c>
      <c r="Q4060" s="37">
        <v>8.2242451608181E-3</v>
      </c>
      <c r="R4060" s="37">
        <v>25</v>
      </c>
      <c r="S4060" s="37">
        <v>0.69190418720245395</v>
      </c>
      <c r="T4060" s="37">
        <v>1000.23760986328</v>
      </c>
      <c r="U4060" s="37">
        <v>751.798583984375</v>
      </c>
      <c r="V4060" s="13"/>
      <c r="W4060" s="13"/>
      <c r="X4060" s="13"/>
      <c r="Y4060" s="13"/>
      <c r="Z4060" s="13"/>
      <c r="AA4060" s="13"/>
    </row>
    <row r="4061" spans="1:27" ht="15.75" customHeight="1" x14ac:dyDescent="0.2">
      <c r="A4061" s="13"/>
      <c r="B4061" s="37" t="str">
        <f>"CRS25WT72M22221"</f>
        <v>CRS25WT72M22221</v>
      </c>
      <c r="C4061" s="38">
        <v>45958</v>
      </c>
      <c r="D4061" s="39">
        <v>0.9705787037037038</v>
      </c>
      <c r="E4061" s="37" t="s">
        <v>62</v>
      </c>
      <c r="F4061" s="37">
        <v>216</v>
      </c>
      <c r="G4061" s="37">
        <v>4</v>
      </c>
      <c r="H4061" s="37">
        <v>216.06765747070301</v>
      </c>
      <c r="I4061" s="37">
        <v>5.6722826957702601</v>
      </c>
      <c r="J4061" s="37">
        <v>49.3562622070313</v>
      </c>
      <c r="K4061" s="37">
        <v>5.14829397201538</v>
      </c>
      <c r="L4061" s="37">
        <v>41.968788146972699</v>
      </c>
      <c r="M4061" s="37">
        <v>0.77177309989929199</v>
      </c>
      <c r="N4061" s="37">
        <v>10.5116834640503</v>
      </c>
      <c r="O4061" s="37">
        <v>0</v>
      </c>
      <c r="P4061" s="37">
        <v>0</v>
      </c>
      <c r="Q4061" s="37">
        <v>8.2535035908222198E-3</v>
      </c>
      <c r="R4061" s="37">
        <v>25</v>
      </c>
      <c r="S4061" s="37">
        <v>0.70522469282150302</v>
      </c>
      <c r="T4061" s="37">
        <v>1000.70404052734</v>
      </c>
      <c r="U4061" s="37">
        <v>716.07849121093795</v>
      </c>
      <c r="V4061" s="13"/>
      <c r="W4061" s="13"/>
      <c r="X4061" s="13"/>
      <c r="Y4061" s="13"/>
      <c r="Z4061" s="13"/>
      <c r="AA4061" s="13"/>
    </row>
    <row r="4062" spans="1:27" ht="15.75" customHeight="1" x14ac:dyDescent="0.2">
      <c r="A4062" s="13"/>
      <c r="B4062" s="37" t="str">
        <f>"CRS25WT72M22224"</f>
        <v>CRS25WT72M22224</v>
      </c>
      <c r="C4062" s="38">
        <v>45958</v>
      </c>
      <c r="D4062" s="39">
        <v>0.97128472222222229</v>
      </c>
      <c r="E4062" s="37" t="s">
        <v>62</v>
      </c>
      <c r="F4062" s="37">
        <v>216</v>
      </c>
      <c r="G4062" s="37">
        <v>4</v>
      </c>
      <c r="H4062" s="37">
        <v>216.865646362305</v>
      </c>
      <c r="I4062" s="37">
        <v>5.7302145957946804</v>
      </c>
      <c r="J4062" s="37">
        <v>49.251247406005902</v>
      </c>
      <c r="K4062" s="37">
        <v>5.1922879219055202</v>
      </c>
      <c r="L4062" s="37">
        <v>41.766876220703097</v>
      </c>
      <c r="M4062" s="37">
        <v>0.768427014350891</v>
      </c>
      <c r="N4062" s="37">
        <v>10.550505638122599</v>
      </c>
      <c r="O4062" s="37">
        <v>0</v>
      </c>
      <c r="P4062" s="37">
        <v>0</v>
      </c>
      <c r="Q4062" s="37">
        <v>2.0560612902045198E-3</v>
      </c>
      <c r="R4062" s="37">
        <v>25</v>
      </c>
      <c r="S4062" s="37">
        <v>0.71773201227188099</v>
      </c>
      <c r="T4062" s="37">
        <v>999.36145019531295</v>
      </c>
      <c r="U4062" s="37">
        <v>691.13568115234398</v>
      </c>
      <c r="V4062" s="13"/>
      <c r="W4062" s="13"/>
      <c r="X4062" s="13"/>
      <c r="Y4062" s="13"/>
      <c r="Z4062" s="13"/>
      <c r="AA4062" s="13"/>
    </row>
    <row r="4063" spans="1:27" ht="15.75" customHeight="1" x14ac:dyDescent="0.2">
      <c r="A4063" s="13"/>
      <c r="B4063" s="37" t="str">
        <f>"CRS25WT72M22223"</f>
        <v>CRS25WT72M22223</v>
      </c>
      <c r="C4063" s="38">
        <v>45958</v>
      </c>
      <c r="D4063" s="39">
        <v>0.97239583333333324</v>
      </c>
      <c r="E4063" s="37" t="s">
        <v>62</v>
      </c>
      <c r="F4063" s="37">
        <v>215</v>
      </c>
      <c r="G4063" s="37">
        <v>4</v>
      </c>
      <c r="H4063" s="37">
        <v>215.0849609375</v>
      </c>
      <c r="I4063" s="37">
        <v>5.5443773269653303</v>
      </c>
      <c r="J4063" s="37">
        <v>49.00927734375</v>
      </c>
      <c r="K4063" s="37">
        <v>5.1728382110595703</v>
      </c>
      <c r="L4063" s="37">
        <v>41.579681396484403</v>
      </c>
      <c r="M4063" s="37">
        <v>0.791551113128662</v>
      </c>
      <c r="N4063" s="37">
        <v>10.4638757705688</v>
      </c>
      <c r="O4063" s="37">
        <v>0</v>
      </c>
      <c r="P4063" s="37">
        <v>0</v>
      </c>
      <c r="Q4063" s="37">
        <v>6.0316878370940703E-3</v>
      </c>
      <c r="R4063" s="37">
        <v>25</v>
      </c>
      <c r="S4063" s="37">
        <v>0.70386976003646895</v>
      </c>
      <c r="T4063" s="37">
        <v>1000.42126464844</v>
      </c>
      <c r="U4063" s="37">
        <v>668.86071777343795</v>
      </c>
      <c r="V4063" s="13"/>
      <c r="W4063" s="13"/>
      <c r="X4063" s="13"/>
      <c r="Y4063" s="13"/>
      <c r="Z4063" s="13"/>
      <c r="AA4063" s="13"/>
    </row>
    <row r="4064" spans="1:27" ht="15.75" customHeight="1" x14ac:dyDescent="0.2">
      <c r="A4064" s="13"/>
      <c r="B4064" s="37" t="str">
        <f>"CRS25WT72M22225"</f>
        <v>CRS25WT72M22225</v>
      </c>
      <c r="C4064" s="38">
        <v>45958</v>
      </c>
      <c r="D4064" s="39">
        <v>0.97380787037037031</v>
      </c>
      <c r="E4064" s="37" t="s">
        <v>62</v>
      </c>
      <c r="F4064" s="37">
        <v>215</v>
      </c>
      <c r="G4064" s="37">
        <v>4</v>
      </c>
      <c r="H4064" s="37">
        <v>215.89739990234401</v>
      </c>
      <c r="I4064" s="37">
        <v>5.6143612861633301</v>
      </c>
      <c r="J4064" s="37">
        <v>48.767364501953097</v>
      </c>
      <c r="K4064" s="37">
        <v>5.2400894165039098</v>
      </c>
      <c r="L4064" s="37">
        <v>41.201091766357401</v>
      </c>
      <c r="M4064" s="37">
        <v>0.78852915763855003</v>
      </c>
      <c r="N4064" s="37">
        <v>10.503400802612299</v>
      </c>
      <c r="O4064" s="37">
        <v>0</v>
      </c>
      <c r="P4064" s="37">
        <v>0</v>
      </c>
      <c r="Q4064" s="37">
        <v>1.30158439278603E-2</v>
      </c>
      <c r="R4064" s="37">
        <v>25</v>
      </c>
      <c r="S4064" s="37">
        <v>0.69584763050079301</v>
      </c>
      <c r="T4064" s="37">
        <v>1000.01446533203</v>
      </c>
      <c r="U4064" s="37">
        <v>664.650390625</v>
      </c>
      <c r="V4064" s="13"/>
      <c r="W4064" s="13"/>
      <c r="X4064" s="13"/>
      <c r="Y4064" s="13"/>
      <c r="Z4064" s="13"/>
      <c r="AA4064" s="13"/>
    </row>
    <row r="4065" spans="1:27" ht="15.75" customHeight="1" x14ac:dyDescent="0.2">
      <c r="A4065" s="13"/>
      <c r="B4065" s="37" t="str">
        <f>"CRS25WT72M22228"</f>
        <v>CRS25WT72M22228</v>
      </c>
      <c r="C4065" s="38">
        <v>45958</v>
      </c>
      <c r="D4065" s="39">
        <v>0.97479166666666661</v>
      </c>
      <c r="E4065" s="37" t="s">
        <v>62</v>
      </c>
      <c r="F4065" s="37">
        <v>215</v>
      </c>
      <c r="G4065" s="37">
        <v>4</v>
      </c>
      <c r="H4065" s="37">
        <v>215.38714599609401</v>
      </c>
      <c r="I4065" s="37">
        <v>5.68158006668091</v>
      </c>
      <c r="J4065" s="37">
        <v>48.7736625671387</v>
      </c>
      <c r="K4065" s="37">
        <v>5.2210416793823198</v>
      </c>
      <c r="L4065" s="37">
        <v>41.253677368164098</v>
      </c>
      <c r="M4065" s="37">
        <v>0.77725815773010298</v>
      </c>
      <c r="N4065" s="37">
        <v>10.4785766601563</v>
      </c>
      <c r="O4065" s="37">
        <v>0</v>
      </c>
      <c r="P4065" s="37">
        <v>0</v>
      </c>
      <c r="Q4065" s="37">
        <v>1.5876165125519E-3</v>
      </c>
      <c r="R4065" s="37">
        <v>25</v>
      </c>
      <c r="S4065" s="37">
        <v>0.706160008907318</v>
      </c>
      <c r="T4065" s="37">
        <v>999.02777099609398</v>
      </c>
      <c r="U4065" s="37">
        <v>699.14422607421898</v>
      </c>
      <c r="V4065" s="13"/>
      <c r="W4065" s="13"/>
      <c r="X4065" s="13"/>
      <c r="Y4065" s="13"/>
      <c r="Z4065" s="13"/>
      <c r="AA4065" s="13"/>
    </row>
    <row r="4066" spans="1:27" ht="15.75" customHeight="1" x14ac:dyDescent="0.2">
      <c r="A4066" s="13"/>
      <c r="B4066" s="37" t="str">
        <f>"CRS25WT72M22227"</f>
        <v>CRS25WT72M22227</v>
      </c>
      <c r="C4066" s="38">
        <v>45958</v>
      </c>
      <c r="D4066" s="39">
        <v>0.97560185185185189</v>
      </c>
      <c r="E4066" s="37" t="s">
        <v>62</v>
      </c>
      <c r="F4066" s="37">
        <v>215</v>
      </c>
      <c r="G4066" s="37">
        <v>4</v>
      </c>
      <c r="H4066" s="37">
        <v>215.74011230468801</v>
      </c>
      <c r="I4066" s="37">
        <v>5.6028580665588397</v>
      </c>
      <c r="J4066" s="37">
        <v>48.726276397705099</v>
      </c>
      <c r="K4066" s="37">
        <v>5.2418909072876003</v>
      </c>
      <c r="L4066" s="37">
        <v>41.156925201416001</v>
      </c>
      <c r="M4066" s="37">
        <v>0.79023826122283902</v>
      </c>
      <c r="N4066" s="37">
        <v>10.4957485198975</v>
      </c>
      <c r="O4066" s="37">
        <v>0</v>
      </c>
      <c r="P4066" s="37">
        <v>0</v>
      </c>
      <c r="Q4066" s="37">
        <v>6.03174511343241E-3</v>
      </c>
      <c r="R4066" s="37">
        <v>25</v>
      </c>
      <c r="S4066" s="37">
        <v>0.71445024013519298</v>
      </c>
      <c r="T4066" s="37">
        <v>999.87976074218795</v>
      </c>
      <c r="U4066" s="37">
        <v>768.85931396484398</v>
      </c>
      <c r="V4066" s="13"/>
      <c r="W4066" s="13"/>
      <c r="X4066" s="13"/>
      <c r="Y4066" s="13"/>
      <c r="Z4066" s="13"/>
      <c r="AA4066" s="13"/>
    </row>
    <row r="4067" spans="1:27" ht="15.75" customHeight="1" x14ac:dyDescent="0.2">
      <c r="A4067" s="13"/>
      <c r="B4067" s="37" t="str">
        <f>"CRS25WT72M22230"</f>
        <v>CRS25WT72M22230</v>
      </c>
      <c r="C4067" s="38">
        <v>45958</v>
      </c>
      <c r="D4067" s="39">
        <v>0.97700231481481481</v>
      </c>
      <c r="E4067" s="37" t="s">
        <v>62</v>
      </c>
      <c r="F4067" s="37">
        <v>214</v>
      </c>
      <c r="G4067" s="37">
        <v>4</v>
      </c>
      <c r="H4067" s="37">
        <v>214.44842529296901</v>
      </c>
      <c r="I4067" s="37">
        <v>5.6872587203979501</v>
      </c>
      <c r="J4067" s="37">
        <v>48.843578338622997</v>
      </c>
      <c r="K4067" s="37">
        <v>5.1784853935241699</v>
      </c>
      <c r="L4067" s="37">
        <v>41.411422729492202</v>
      </c>
      <c r="M4067" s="37">
        <v>0.77199131250381503</v>
      </c>
      <c r="N4067" s="37">
        <v>10.4329080581665</v>
      </c>
      <c r="O4067" s="37">
        <v>0</v>
      </c>
      <c r="P4067" s="37">
        <v>0</v>
      </c>
      <c r="Q4067" s="37">
        <v>2.8769841883331498E-3</v>
      </c>
      <c r="R4067" s="37">
        <v>25</v>
      </c>
      <c r="S4067" s="37">
        <v>0.70748740434646595</v>
      </c>
      <c r="T4067" s="37">
        <v>1000.541015625</v>
      </c>
      <c r="U4067" s="37">
        <v>566.26306152343795</v>
      </c>
      <c r="V4067" s="13"/>
      <c r="W4067" s="13"/>
      <c r="X4067" s="13"/>
      <c r="Y4067" s="13"/>
      <c r="Z4067" s="13"/>
      <c r="AA4067" s="13"/>
    </row>
    <row r="4068" spans="1:27" ht="15.75" customHeight="1" x14ac:dyDescent="0.2">
      <c r="A4068" s="13"/>
      <c r="B4068" s="37" t="str">
        <f>"CRS25WT72M22229"</f>
        <v>CRS25WT72M22229</v>
      </c>
      <c r="C4068" s="38">
        <v>45958</v>
      </c>
      <c r="D4068" s="39">
        <v>0.97781250000000008</v>
      </c>
      <c r="E4068" s="37" t="s">
        <v>62</v>
      </c>
      <c r="F4068" s="37">
        <v>214</v>
      </c>
      <c r="G4068" s="37">
        <v>4</v>
      </c>
      <c r="H4068" s="37">
        <v>214.23895263671901</v>
      </c>
      <c r="I4068" s="37">
        <v>5.7042388916015598</v>
      </c>
      <c r="J4068" s="37">
        <v>48.814292907714801</v>
      </c>
      <c r="K4068" s="37">
        <v>5.1757926940918004</v>
      </c>
      <c r="L4068" s="37">
        <v>41.392490386962898</v>
      </c>
      <c r="M4068" s="37">
        <v>0.76940274238586404</v>
      </c>
      <c r="N4068" s="37">
        <v>10.422717094421399</v>
      </c>
      <c r="O4068" s="37">
        <v>0</v>
      </c>
      <c r="P4068" s="37">
        <v>0</v>
      </c>
      <c r="Q4068" s="37">
        <v>2.0560612902045198E-3</v>
      </c>
      <c r="R4068" s="37">
        <v>25</v>
      </c>
      <c r="S4068" s="37">
        <v>0.69567620754241899</v>
      </c>
      <c r="T4068" s="37">
        <v>998.71881103515602</v>
      </c>
      <c r="U4068" s="37">
        <v>646.70642089843795</v>
      </c>
      <c r="V4068" s="13"/>
      <c r="W4068" s="13"/>
      <c r="X4068" s="13"/>
      <c r="Y4068" s="13"/>
      <c r="Z4068" s="13"/>
      <c r="AA4068" s="13"/>
    </row>
    <row r="4069" spans="1:27" ht="15.75" customHeight="1" x14ac:dyDescent="0.2">
      <c r="A4069" s="13"/>
      <c r="B4069" s="37" t="str">
        <f>"CRS25WT72M22210"</f>
        <v>CRS25WT72M22210</v>
      </c>
      <c r="C4069" s="38">
        <v>45958</v>
      </c>
      <c r="D4069" s="39">
        <v>0.979375</v>
      </c>
      <c r="E4069" s="37" t="s">
        <v>62</v>
      </c>
      <c r="F4069" s="37">
        <v>216</v>
      </c>
      <c r="G4069" s="37">
        <v>4</v>
      </c>
      <c r="H4069" s="37">
        <v>216.26281738281301</v>
      </c>
      <c r="I4069" s="37">
        <v>5.6057248115539604</v>
      </c>
      <c r="J4069" s="37">
        <v>48.816581726074197</v>
      </c>
      <c r="K4069" s="37">
        <v>5.2350611686706499</v>
      </c>
      <c r="L4069" s="37">
        <v>41.310462951660199</v>
      </c>
      <c r="M4069" s="37">
        <v>0.790283143520355</v>
      </c>
      <c r="N4069" s="37">
        <v>10.5211782455444</v>
      </c>
      <c r="O4069" s="37">
        <v>0</v>
      </c>
      <c r="P4069" s="37">
        <v>0</v>
      </c>
      <c r="Q4069" s="37">
        <v>1.6450930386781699E-2</v>
      </c>
      <c r="R4069" s="37">
        <v>25</v>
      </c>
      <c r="S4069" s="37">
        <v>0.698144972324371</v>
      </c>
      <c r="T4069" s="37">
        <v>999.25537109375</v>
      </c>
      <c r="U4069" s="37">
        <v>666.511962890625</v>
      </c>
      <c r="V4069" s="13"/>
      <c r="W4069" s="13"/>
      <c r="X4069" s="13"/>
      <c r="Y4069" s="13"/>
      <c r="Z4069" s="13"/>
      <c r="AA4069" s="13"/>
    </row>
    <row r="4070" spans="1:27" ht="15.75" customHeight="1" x14ac:dyDescent="0.2">
      <c r="A4070" s="13"/>
      <c r="B4070" s="37" t="str">
        <f>"CRS25WT72M22220"</f>
        <v>CRS25WT72M22220</v>
      </c>
      <c r="C4070" s="38">
        <v>45958</v>
      </c>
      <c r="D4070" s="39">
        <v>0.98013888888888889</v>
      </c>
      <c r="E4070" s="37" t="s">
        <v>62</v>
      </c>
      <c r="F4070" s="37">
        <v>215</v>
      </c>
      <c r="G4070" s="37">
        <v>4</v>
      </c>
      <c r="H4070" s="37">
        <v>215.66403198242199</v>
      </c>
      <c r="I4070" s="37">
        <v>5.65631008148193</v>
      </c>
      <c r="J4070" s="37">
        <v>48.943126678466797</v>
      </c>
      <c r="K4070" s="37">
        <v>5.19201755523682</v>
      </c>
      <c r="L4070" s="37">
        <v>41.5376167297363</v>
      </c>
      <c r="M4070" s="37">
        <v>0.77902752161026001</v>
      </c>
      <c r="N4070" s="37">
        <v>10.492047309875501</v>
      </c>
      <c r="O4070" s="37">
        <v>0</v>
      </c>
      <c r="P4070" s="37">
        <v>0</v>
      </c>
      <c r="Q4070" s="37">
        <v>1.6507921740412702E-2</v>
      </c>
      <c r="R4070" s="37">
        <v>25</v>
      </c>
      <c r="S4070" s="37">
        <v>0.69405221939086903</v>
      </c>
      <c r="T4070" s="37">
        <v>998.78039550781295</v>
      </c>
      <c r="U4070" s="37">
        <v>550.17083740234398</v>
      </c>
      <c r="V4070" s="13"/>
      <c r="W4070" s="13"/>
      <c r="X4070" s="13"/>
      <c r="Y4070" s="13"/>
      <c r="Z4070" s="13"/>
      <c r="AA4070" s="13"/>
    </row>
    <row r="4071" spans="1:27" ht="15.75" customHeight="1" x14ac:dyDescent="0.2">
      <c r="A4071" s="13"/>
      <c r="B4071" s="37" t="str">
        <f>"CRS25WT72M22213"</f>
        <v>CRS25WT72M22213</v>
      </c>
      <c r="C4071" s="38">
        <v>45958</v>
      </c>
      <c r="D4071" s="39">
        <v>0.98267361111111118</v>
      </c>
      <c r="E4071" s="37" t="s">
        <v>62</v>
      </c>
      <c r="F4071" s="37">
        <v>214</v>
      </c>
      <c r="G4071" s="37">
        <v>4</v>
      </c>
      <c r="H4071" s="37">
        <v>214.19367980957</v>
      </c>
      <c r="I4071" s="37">
        <v>5.5131077766418501</v>
      </c>
      <c r="J4071" s="37">
        <v>49.046512603759801</v>
      </c>
      <c r="K4071" s="37">
        <v>5.1386651992797896</v>
      </c>
      <c r="L4071" s="37">
        <v>41.682746887207003</v>
      </c>
      <c r="M4071" s="37">
        <v>0.79214018583297696</v>
      </c>
      <c r="N4071" s="37">
        <v>10.420515060424799</v>
      </c>
      <c r="O4071" s="37">
        <v>0</v>
      </c>
      <c r="P4071" s="37">
        <v>0</v>
      </c>
      <c r="Q4071" s="37">
        <v>3.1752330251038101E-3</v>
      </c>
      <c r="R4071" s="37">
        <v>25</v>
      </c>
      <c r="S4071" s="37">
        <v>0.70505982637405396</v>
      </c>
      <c r="T4071" s="37">
        <v>999.58117675781295</v>
      </c>
      <c r="U4071" s="37">
        <v>757.83386230468795</v>
      </c>
      <c r="V4071" s="13"/>
      <c r="W4071" s="13"/>
      <c r="X4071" s="13"/>
      <c r="Y4071" s="13"/>
      <c r="Z4071" s="13"/>
      <c r="AA4071" s="13"/>
    </row>
    <row r="4072" spans="1:27" ht="15.75" customHeight="1" x14ac:dyDescent="0.2">
      <c r="A4072" s="13"/>
      <c r="B4072" s="37" t="str">
        <f>"CRS25WT72M22211"</f>
        <v>CRS25WT72M22211</v>
      </c>
      <c r="C4072" s="38">
        <v>45958</v>
      </c>
      <c r="D4072" s="39">
        <v>0.9835532407407408</v>
      </c>
      <c r="E4072" s="37" t="s">
        <v>62</v>
      </c>
      <c r="F4072" s="37">
        <v>214</v>
      </c>
      <c r="G4072" s="37">
        <v>4</v>
      </c>
      <c r="H4072" s="37">
        <v>214.16548156738301</v>
      </c>
      <c r="I4072" s="37">
        <v>5.5852375030517596</v>
      </c>
      <c r="J4072" s="37">
        <v>48.9936714172363</v>
      </c>
      <c r="K4072" s="37">
        <v>5.1564626693725604</v>
      </c>
      <c r="L4072" s="37">
        <v>41.533412933349602</v>
      </c>
      <c r="M4072" s="37">
        <v>0.78265047073364302</v>
      </c>
      <c r="N4072" s="37">
        <v>10.4191427230835</v>
      </c>
      <c r="O4072" s="37">
        <v>0</v>
      </c>
      <c r="P4072" s="37">
        <v>0</v>
      </c>
      <c r="Q4072" s="37">
        <v>6.03174511343241E-3</v>
      </c>
      <c r="R4072" s="37">
        <v>25</v>
      </c>
      <c r="S4072" s="37">
        <v>0.69956094026565596</v>
      </c>
      <c r="T4072" s="37">
        <v>1000.25018310547</v>
      </c>
      <c r="U4072" s="37">
        <v>682.63543701171898</v>
      </c>
      <c r="V4072" s="13"/>
      <c r="W4072" s="13"/>
      <c r="X4072" s="13"/>
      <c r="Y4072" s="13"/>
      <c r="Z4072" s="13"/>
      <c r="AA4072" s="13"/>
    </row>
    <row r="4073" spans="1:27" ht="15.75" customHeight="1" x14ac:dyDescent="0.2">
      <c r="A4073" s="13"/>
      <c r="B4073" s="37" t="str">
        <f>"CRS25WT72M22215"</f>
        <v>CRS25WT72M22215</v>
      </c>
      <c r="C4073" s="38">
        <v>45958</v>
      </c>
      <c r="D4073" s="39">
        <v>0.98416666666666675</v>
      </c>
      <c r="E4073" s="37" t="s">
        <v>62</v>
      </c>
      <c r="F4073" s="37">
        <v>216</v>
      </c>
      <c r="G4073" s="37">
        <v>4</v>
      </c>
      <c r="H4073" s="37">
        <v>216.84695434570301</v>
      </c>
      <c r="I4073" s="37">
        <v>5.7355976104736301</v>
      </c>
      <c r="J4073" s="37">
        <v>49.134117126464801</v>
      </c>
      <c r="K4073" s="37">
        <v>5.2049455642700204</v>
      </c>
      <c r="L4073" s="37">
        <v>41.661712646484403</v>
      </c>
      <c r="M4073" s="37">
        <v>0.76946967840194702</v>
      </c>
      <c r="N4073" s="37">
        <v>10.549596786499</v>
      </c>
      <c r="O4073" s="37">
        <v>0</v>
      </c>
      <c r="P4073" s="37">
        <v>0</v>
      </c>
      <c r="Q4073" s="37">
        <v>1.6507921740412702E-2</v>
      </c>
      <c r="R4073" s="37">
        <v>25</v>
      </c>
      <c r="S4073" s="37">
        <v>0.70922118425369296</v>
      </c>
      <c r="T4073" s="37">
        <v>999.88397216796898</v>
      </c>
      <c r="U4073" s="37">
        <v>592.36273193359398</v>
      </c>
      <c r="V4073" s="13"/>
      <c r="W4073" s="13"/>
      <c r="X4073" s="13"/>
      <c r="Y4073" s="13"/>
      <c r="Z4073" s="13"/>
      <c r="AA4073" s="13"/>
    </row>
    <row r="4074" spans="1:27" ht="15.75" customHeight="1" x14ac:dyDescent="0.2">
      <c r="A4074" s="13"/>
      <c r="B4074" s="37" t="str">
        <f>"CRS25WT72M22214"</f>
        <v>CRS25WT72M22214</v>
      </c>
      <c r="C4074" s="38">
        <v>45958</v>
      </c>
      <c r="D4074" s="39">
        <v>0.98547453703703702</v>
      </c>
      <c r="E4074" s="37" t="s">
        <v>62</v>
      </c>
      <c r="F4074" s="37">
        <v>215</v>
      </c>
      <c r="G4074" s="37">
        <v>4</v>
      </c>
      <c r="H4074" s="37">
        <v>215.01040649414099</v>
      </c>
      <c r="I4074" s="37">
        <v>5.6128768920898402</v>
      </c>
      <c r="J4074" s="37">
        <v>49.194145202636697</v>
      </c>
      <c r="K4074" s="37">
        <v>5.1452784538268999</v>
      </c>
      <c r="L4074" s="37">
        <v>41.787906646728501</v>
      </c>
      <c r="M4074" s="37">
        <v>0.77868270874023404</v>
      </c>
      <c r="N4074" s="37">
        <v>10.460247993469199</v>
      </c>
      <c r="O4074" s="37">
        <v>0</v>
      </c>
      <c r="P4074" s="37">
        <v>0</v>
      </c>
      <c r="Q4074" s="37">
        <v>3.2149059697985601E-3</v>
      </c>
      <c r="R4074" s="37">
        <v>25</v>
      </c>
      <c r="S4074" s="37">
        <v>0.70883071422576904</v>
      </c>
      <c r="T4074" s="37">
        <v>1001.30670166016</v>
      </c>
      <c r="U4074" s="37">
        <v>660.653076171875</v>
      </c>
      <c r="V4074" s="13"/>
      <c r="W4074" s="13"/>
      <c r="X4074" s="13"/>
      <c r="Y4074" s="13"/>
      <c r="Z4074" s="13"/>
      <c r="AA4074" s="13"/>
    </row>
    <row r="4075" spans="1:27" ht="15.75" customHeight="1" x14ac:dyDescent="0.2">
      <c r="A4075" s="13"/>
      <c r="B4075" s="37" t="str">
        <f>"CRS25WT72M22217"</f>
        <v>CRS25WT72M22217</v>
      </c>
      <c r="C4075" s="38">
        <v>45958</v>
      </c>
      <c r="D4075" s="39">
        <v>0.9865856481481482</v>
      </c>
      <c r="E4075" s="37" t="s">
        <v>62</v>
      </c>
      <c r="F4075" s="37">
        <v>143</v>
      </c>
      <c r="G4075" s="37">
        <v>2</v>
      </c>
      <c r="H4075" s="37">
        <v>143.27757263183599</v>
      </c>
      <c r="I4075" s="37">
        <v>6.0527496337890598</v>
      </c>
      <c r="J4075" s="37">
        <v>32.809635162353501</v>
      </c>
      <c r="K4075" s="37">
        <v>5.11726951599121</v>
      </c>
      <c r="L4075" s="37">
        <v>27.9988307952881</v>
      </c>
      <c r="M4075" s="37">
        <v>0.72147965431213401</v>
      </c>
      <c r="N4075" s="37">
        <v>6.9704484939575204</v>
      </c>
      <c r="O4075" s="37">
        <v>0</v>
      </c>
      <c r="P4075" s="37">
        <v>0</v>
      </c>
      <c r="Q4075" s="37">
        <v>1.3015873730182599E-2</v>
      </c>
      <c r="R4075" s="37">
        <v>25</v>
      </c>
      <c r="S4075" s="37">
        <v>0.47948989272117598</v>
      </c>
      <c r="T4075" s="37">
        <v>1000.12945556641</v>
      </c>
      <c r="U4075" s="37">
        <v>108.73980712890599</v>
      </c>
      <c r="V4075" s="13"/>
      <c r="W4075" s="13"/>
      <c r="X4075" s="13"/>
      <c r="Y4075" s="13"/>
      <c r="Z4075" s="13"/>
      <c r="AA4075" s="13"/>
    </row>
    <row r="4076" spans="1:27" ht="15.75" customHeight="1" x14ac:dyDescent="0.2">
      <c r="A4076" s="13"/>
      <c r="B4076" s="37" t="str">
        <f>"CRS25WT72M22216"</f>
        <v>CRS25WT72M22216</v>
      </c>
      <c r="C4076" s="38">
        <v>45958</v>
      </c>
      <c r="D4076" s="39">
        <v>0.98738425925925932</v>
      </c>
      <c r="E4076" s="37" t="s">
        <v>62</v>
      </c>
      <c r="F4076" s="37">
        <v>217</v>
      </c>
      <c r="G4076" s="37">
        <v>4</v>
      </c>
      <c r="H4076" s="37">
        <v>217.06329345703099</v>
      </c>
      <c r="I4076" s="37">
        <v>5.7604784965515101</v>
      </c>
      <c r="J4076" s="37">
        <v>49.259777069091797</v>
      </c>
      <c r="K4076" s="37">
        <v>5.1855301856994602</v>
      </c>
      <c r="L4076" s="37">
        <v>41.859420776367202</v>
      </c>
      <c r="M4076" s="37">
        <v>0.76495409011840798</v>
      </c>
      <c r="N4076" s="37">
        <v>10.560121536254901</v>
      </c>
      <c r="O4076" s="37">
        <v>0</v>
      </c>
      <c r="P4076" s="37">
        <v>0</v>
      </c>
      <c r="Q4076" s="37">
        <v>6.0292463749647097E-3</v>
      </c>
      <c r="R4076" s="37">
        <v>25</v>
      </c>
      <c r="S4076" s="37">
        <v>0.706801056861877</v>
      </c>
      <c r="T4076" s="37">
        <v>1000.29443359375</v>
      </c>
      <c r="U4076" s="37">
        <v>610.1416015625</v>
      </c>
      <c r="V4076" s="13"/>
      <c r="W4076" s="13"/>
      <c r="X4076" s="13"/>
      <c r="Y4076" s="13"/>
      <c r="Z4076" s="13"/>
      <c r="AA4076" s="13"/>
    </row>
    <row r="4077" spans="1:27" ht="15.75" customHeight="1" x14ac:dyDescent="0.2">
      <c r="A4077" s="13"/>
      <c r="B4077" s="37" t="str">
        <f>"CRS25WT72M22219"</f>
        <v>CRS25WT72M22219</v>
      </c>
      <c r="C4077" s="38">
        <v>45958</v>
      </c>
      <c r="D4077" s="39">
        <v>0.989375</v>
      </c>
      <c r="E4077" s="37" t="s">
        <v>62</v>
      </c>
      <c r="F4077" s="37">
        <v>218</v>
      </c>
      <c r="G4077" s="37">
        <v>4</v>
      </c>
      <c r="H4077" s="37">
        <v>218.47972106933599</v>
      </c>
      <c r="I4077" s="37">
        <v>5.7239708900451696</v>
      </c>
      <c r="J4077" s="37">
        <v>49.354774475097699</v>
      </c>
      <c r="K4077" s="37">
        <v>5.1995129585266104</v>
      </c>
      <c r="L4077" s="37">
        <v>42.0192680358887</v>
      </c>
      <c r="M4077" s="37">
        <v>0.77336508035659801</v>
      </c>
      <c r="N4077" s="37">
        <v>10.629030227661101</v>
      </c>
      <c r="O4077" s="37">
        <v>0</v>
      </c>
      <c r="P4077" s="37">
        <v>0</v>
      </c>
      <c r="Q4077" s="37">
        <v>1.6269804909825299E-3</v>
      </c>
      <c r="R4077" s="37">
        <v>25</v>
      </c>
      <c r="S4077" s="37">
        <v>0.69277065992355302</v>
      </c>
      <c r="T4077" s="37">
        <v>1001.34497070313</v>
      </c>
      <c r="U4077" s="37">
        <v>639.21453857421898</v>
      </c>
      <c r="V4077" s="13"/>
      <c r="W4077" s="13"/>
      <c r="X4077" s="13"/>
      <c r="Y4077" s="13"/>
      <c r="Z4077" s="13"/>
      <c r="AA4077" s="13"/>
    </row>
    <row r="4078" spans="1:27" ht="15.75" customHeight="1" x14ac:dyDescent="0.2">
      <c r="A4078" s="13"/>
      <c r="B4078" s="37" t="str">
        <f>"CRS25WT72M22218"</f>
        <v>CRS25WT72M22218</v>
      </c>
      <c r="C4078" s="38">
        <v>45958</v>
      </c>
      <c r="D4078" s="39">
        <v>0.9899768518518518</v>
      </c>
      <c r="E4078" s="37" t="s">
        <v>62</v>
      </c>
      <c r="F4078" s="37">
        <v>216</v>
      </c>
      <c r="G4078" s="37">
        <v>4</v>
      </c>
      <c r="H4078" s="37">
        <v>216.18385314941401</v>
      </c>
      <c r="I4078" s="37">
        <v>5.5650320053100604</v>
      </c>
      <c r="J4078" s="37">
        <v>49.402885437011697</v>
      </c>
      <c r="K4078" s="37">
        <v>5.13433742523193</v>
      </c>
      <c r="L4078" s="37">
        <v>42.105503082275398</v>
      </c>
      <c r="M4078" s="37">
        <v>0.786327123641968</v>
      </c>
      <c r="N4078" s="37">
        <v>10.517336845397899</v>
      </c>
      <c r="O4078" s="37">
        <v>0</v>
      </c>
      <c r="P4078" s="37">
        <v>0</v>
      </c>
      <c r="Q4078" s="37">
        <v>1.64484903216362E-2</v>
      </c>
      <c r="R4078" s="37">
        <v>25</v>
      </c>
      <c r="S4078" s="37">
        <v>0.68781310319900502</v>
      </c>
      <c r="T4078" s="37">
        <v>1001.04895019531</v>
      </c>
      <c r="U4078" s="37">
        <v>648.65045166015602</v>
      </c>
      <c r="V4078" s="13"/>
      <c r="W4078" s="13"/>
      <c r="X4078" s="13"/>
      <c r="Y4078" s="13"/>
      <c r="Z4078" s="13"/>
      <c r="AA4078" s="13"/>
    </row>
    <row r="4079" spans="1:27" ht="15.75" customHeight="1" x14ac:dyDescent="0.2">
      <c r="A4079" s="13"/>
      <c r="B4079" s="37" t="str">
        <f>"CRS25WT72M22251"</f>
        <v>CRS25WT72M22251</v>
      </c>
      <c r="C4079" s="38">
        <v>45958</v>
      </c>
      <c r="D4079" s="39">
        <v>0.99231481481481476</v>
      </c>
      <c r="E4079" s="37" t="s">
        <v>62</v>
      </c>
      <c r="F4079" s="37">
        <v>215</v>
      </c>
      <c r="G4079" s="37">
        <v>4</v>
      </c>
      <c r="H4079" s="37">
        <v>215.851638793945</v>
      </c>
      <c r="I4079" s="37">
        <v>5.7161803245544398</v>
      </c>
      <c r="J4079" s="37">
        <v>49.088405609130902</v>
      </c>
      <c r="K4079" s="37">
        <v>5.2099885940551802</v>
      </c>
      <c r="L4079" s="37">
        <v>41.430351257324197</v>
      </c>
      <c r="M4079" s="37">
        <v>0.76925534009933505</v>
      </c>
      <c r="N4079" s="37">
        <v>10.5011739730835</v>
      </c>
      <c r="O4079" s="37">
        <v>0</v>
      </c>
      <c r="P4079" s="37">
        <v>0</v>
      </c>
      <c r="Q4079" s="37">
        <v>6.5079266205429996E-3</v>
      </c>
      <c r="R4079" s="37">
        <v>25</v>
      </c>
      <c r="S4079" s="37">
        <v>0.71719056367874101</v>
      </c>
      <c r="T4079" s="37">
        <v>1000.88250732422</v>
      </c>
      <c r="U4079" s="37">
        <v>702.44299316406295</v>
      </c>
      <c r="V4079" s="13"/>
      <c r="W4079" s="13"/>
      <c r="X4079" s="13"/>
      <c r="Y4079" s="13"/>
      <c r="Z4079" s="13"/>
      <c r="AA4079" s="13"/>
    </row>
    <row r="4080" spans="1:27" ht="15.75" customHeight="1" x14ac:dyDescent="0.2">
      <c r="A4080" s="13"/>
      <c r="B4080" s="37" t="str">
        <f>"CRS25WT72M22260"</f>
        <v>CRS25WT72M22260</v>
      </c>
      <c r="C4080" s="38">
        <v>45958</v>
      </c>
      <c r="D4080" s="39">
        <v>0.9934722222222222</v>
      </c>
      <c r="E4080" s="37" t="s">
        <v>62</v>
      </c>
      <c r="F4080" s="37">
        <v>215</v>
      </c>
      <c r="G4080" s="37">
        <v>4</v>
      </c>
      <c r="H4080" s="37">
        <v>215.80158996582</v>
      </c>
      <c r="I4080" s="37">
        <v>5.6834735870361301</v>
      </c>
      <c r="J4080" s="37">
        <v>48.693233489990199</v>
      </c>
      <c r="K4080" s="37">
        <v>5.2508978843689</v>
      </c>
      <c r="L4080" s="37">
        <v>41.098033905029297</v>
      </c>
      <c r="M4080" s="37">
        <v>0.77978014945983898</v>
      </c>
      <c r="N4080" s="37">
        <v>10.4987392425537</v>
      </c>
      <c r="O4080" s="37">
        <v>0</v>
      </c>
      <c r="P4080" s="37">
        <v>0</v>
      </c>
      <c r="Q4080" s="37">
        <v>2.0634902175515899E-3</v>
      </c>
      <c r="R4080" s="37">
        <v>25</v>
      </c>
      <c r="S4080" s="37">
        <v>0.70966786146163896</v>
      </c>
      <c r="T4080" s="37">
        <v>1001.53729248047</v>
      </c>
      <c r="U4080" s="37">
        <v>760.37805175781295</v>
      </c>
      <c r="V4080" s="13"/>
      <c r="W4080" s="13"/>
      <c r="X4080" s="13"/>
      <c r="Y4080" s="13"/>
      <c r="Z4080" s="13"/>
      <c r="AA4080" s="13"/>
    </row>
    <row r="4081" spans="1:27" ht="15.75" customHeight="1" x14ac:dyDescent="0.2">
      <c r="A4081" s="13"/>
      <c r="B4081" s="37" t="str">
        <f>"CRS25WT72M22253"</f>
        <v>CRS25WT72M22253</v>
      </c>
      <c r="C4081" s="38">
        <v>45958</v>
      </c>
      <c r="D4081" s="39">
        <v>0.99436342592592597</v>
      </c>
      <c r="E4081" s="37" t="s">
        <v>62</v>
      </c>
      <c r="F4081" s="37">
        <v>215</v>
      </c>
      <c r="G4081" s="37">
        <v>4</v>
      </c>
      <c r="H4081" s="37">
        <v>215.57652282714801</v>
      </c>
      <c r="I4081" s="37">
        <v>5.7569470405578604</v>
      </c>
      <c r="J4081" s="37">
        <v>48.623664855957003</v>
      </c>
      <c r="K4081" s="37">
        <v>5.2675275802612296</v>
      </c>
      <c r="L4081" s="37">
        <v>40.925563812255902</v>
      </c>
      <c r="M4081" s="37">
        <v>0.77012556791305498</v>
      </c>
      <c r="N4081" s="37">
        <v>10.487790107727101</v>
      </c>
      <c r="O4081" s="37">
        <v>0</v>
      </c>
      <c r="P4081" s="37">
        <v>0</v>
      </c>
      <c r="Q4081" s="37">
        <v>3.1758432742208199E-3</v>
      </c>
      <c r="R4081" s="37">
        <v>25</v>
      </c>
      <c r="S4081" s="37">
        <v>0.75625771284103405</v>
      </c>
      <c r="T4081" s="37">
        <v>1002.25231933594</v>
      </c>
      <c r="U4081" s="37">
        <v>707.21691894531295</v>
      </c>
      <c r="V4081" s="13"/>
      <c r="W4081" s="13"/>
      <c r="X4081" s="13"/>
      <c r="Y4081" s="13"/>
      <c r="Z4081" s="13"/>
      <c r="AA4081" s="13"/>
    </row>
    <row r="4082" spans="1:27" ht="15.75" customHeight="1" x14ac:dyDescent="0.2">
      <c r="A4082" s="13"/>
      <c r="B4082" s="37" t="str">
        <f>"CRS25WT72M22252"</f>
        <v>CRS25WT72M22252</v>
      </c>
      <c r="C4082" s="38">
        <v>45958</v>
      </c>
      <c r="D4082" s="39">
        <v>0.99599537037037045</v>
      </c>
      <c r="E4082" s="37" t="s">
        <v>62</v>
      </c>
      <c r="F4082" s="37">
        <v>214</v>
      </c>
      <c r="G4082" s="37">
        <v>4</v>
      </c>
      <c r="H4082" s="37">
        <v>214.50146484375</v>
      </c>
      <c r="I4082" s="37">
        <v>5.7288804054260298</v>
      </c>
      <c r="J4082" s="37">
        <v>48.682182312011697</v>
      </c>
      <c r="K4082" s="37">
        <v>5.2240762710571298</v>
      </c>
      <c r="L4082" s="37">
        <v>41.060173034667997</v>
      </c>
      <c r="M4082" s="37">
        <v>0.76911354064941395</v>
      </c>
      <c r="N4082" s="37">
        <v>10.435488700866699</v>
      </c>
      <c r="O4082" s="37">
        <v>0</v>
      </c>
      <c r="P4082" s="37">
        <v>0</v>
      </c>
      <c r="Q4082" s="37">
        <v>6.3516311347484597E-3</v>
      </c>
      <c r="R4082" s="37">
        <v>25</v>
      </c>
      <c r="S4082" s="37">
        <v>0.714655220508575</v>
      </c>
      <c r="T4082" s="37">
        <v>1002.18157958984</v>
      </c>
      <c r="U4082" s="37">
        <v>689.17724609375</v>
      </c>
      <c r="V4082" s="13"/>
      <c r="W4082" s="13"/>
      <c r="X4082" s="13"/>
      <c r="Y4082" s="13"/>
      <c r="Z4082" s="13"/>
      <c r="AA4082" s="13"/>
    </row>
    <row r="4083" spans="1:27" ht="15.75" customHeight="1" x14ac:dyDescent="0.2">
      <c r="A4083" s="13"/>
      <c r="B4083" s="37" t="str">
        <f>"CRS25WT72M22255"</f>
        <v>CRS25WT72M22255</v>
      </c>
      <c r="C4083" s="38">
        <v>45958</v>
      </c>
      <c r="D4083" s="39">
        <v>0.99741898148148145</v>
      </c>
      <c r="E4083" s="37" t="s">
        <v>62</v>
      </c>
      <c r="F4083" s="37">
        <v>214</v>
      </c>
      <c r="G4083" s="37">
        <v>4</v>
      </c>
      <c r="H4083" s="37">
        <v>214.14810180664099</v>
      </c>
      <c r="I4083" s="37">
        <v>5.6071262359619096</v>
      </c>
      <c r="J4083" s="37">
        <v>48.6263236999512</v>
      </c>
      <c r="K4083" s="37">
        <v>5.2162714004516602</v>
      </c>
      <c r="L4083" s="37">
        <v>41.053863525390597</v>
      </c>
      <c r="M4083" s="37">
        <v>0.78542089462280296</v>
      </c>
      <c r="N4083" s="37">
        <v>10.418297767639199</v>
      </c>
      <c r="O4083" s="37">
        <v>0</v>
      </c>
      <c r="P4083" s="37">
        <v>0</v>
      </c>
      <c r="Q4083" s="37">
        <v>1.6269804909825299E-3</v>
      </c>
      <c r="R4083" s="37">
        <v>25</v>
      </c>
      <c r="S4083" s="37">
        <v>0.71108651161193803</v>
      </c>
      <c r="T4083" s="37">
        <v>1002.37823486328</v>
      </c>
      <c r="U4083" s="37">
        <v>642.89001464843795</v>
      </c>
      <c r="V4083" s="13"/>
      <c r="W4083" s="13"/>
      <c r="X4083" s="13"/>
      <c r="Y4083" s="13"/>
      <c r="Z4083" s="13"/>
      <c r="AA4083" s="13"/>
    </row>
    <row r="4084" spans="1:27" ht="15.75" customHeight="1" x14ac:dyDescent="0.2">
      <c r="A4084" s="13"/>
      <c r="B4084" s="37" t="str">
        <f>"CRS25WT72M22254"</f>
        <v>CRS25WT72M22254</v>
      </c>
      <c r="C4084" s="38">
        <v>45958</v>
      </c>
      <c r="D4084" s="39">
        <v>0.99855324074074081</v>
      </c>
      <c r="E4084" s="37" t="s">
        <v>62</v>
      </c>
      <c r="F4084" s="37">
        <v>215</v>
      </c>
      <c r="G4084" s="37">
        <v>4</v>
      </c>
      <c r="H4084" s="37">
        <v>215.25312805175801</v>
      </c>
      <c r="I4084" s="37">
        <v>5.7007956504821804</v>
      </c>
      <c r="J4084" s="37">
        <v>48.643581390380902</v>
      </c>
      <c r="K4084" s="37">
        <v>5.2335352897643999</v>
      </c>
      <c r="L4084" s="37">
        <v>41.129585266113303</v>
      </c>
      <c r="M4084" s="37">
        <v>0.77622646093368497</v>
      </c>
      <c r="N4084" s="37">
        <v>10.472056388855</v>
      </c>
      <c r="O4084" s="37">
        <v>0</v>
      </c>
      <c r="P4084" s="37">
        <v>0</v>
      </c>
      <c r="Q4084" s="37">
        <v>6.0316878370940703E-3</v>
      </c>
      <c r="R4084" s="37">
        <v>25</v>
      </c>
      <c r="S4084" s="37">
        <v>0.70902252197265603</v>
      </c>
      <c r="T4084" s="37">
        <v>1002.244140625</v>
      </c>
      <c r="U4084" s="37">
        <v>710.57086181640602</v>
      </c>
      <c r="V4084" s="13"/>
      <c r="W4084" s="13"/>
      <c r="X4084" s="13"/>
      <c r="Y4084" s="13"/>
      <c r="Z4084" s="13"/>
      <c r="AA4084" s="13"/>
    </row>
    <row r="4085" spans="1:27" ht="15.75" customHeight="1" x14ac:dyDescent="0.2">
      <c r="A4085" s="13"/>
      <c r="B4085" s="37" t="str">
        <f>"CRS25WT72M22257"</f>
        <v>CRS25WT72M22257</v>
      </c>
      <c r="C4085" s="38">
        <v>45958</v>
      </c>
      <c r="D4085" s="37" t="s">
        <v>1553</v>
      </c>
      <c r="E4085" s="37" t="s">
        <v>62</v>
      </c>
      <c r="F4085" s="37">
        <v>216</v>
      </c>
      <c r="G4085" s="37">
        <v>4</v>
      </c>
      <c r="H4085" s="37">
        <v>216.74792480468801</v>
      </c>
      <c r="I4085" s="37">
        <v>5.6333241462707502</v>
      </c>
      <c r="J4085" s="37">
        <v>48.795463562011697</v>
      </c>
      <c r="K4085" s="37">
        <v>5.2823047637939498</v>
      </c>
      <c r="L4085" s="37">
        <v>41.032833099365199</v>
      </c>
      <c r="M4085" s="37">
        <v>0.78851646184921298</v>
      </c>
      <c r="N4085" s="37">
        <v>10.5447788238525</v>
      </c>
      <c r="O4085" s="37">
        <v>0</v>
      </c>
      <c r="P4085" s="37">
        <v>0</v>
      </c>
      <c r="Q4085" s="37">
        <v>1.26984901726246E-2</v>
      </c>
      <c r="R4085" s="37">
        <v>25</v>
      </c>
      <c r="S4085" s="37">
        <v>0.71760678291320801</v>
      </c>
      <c r="T4085" s="37">
        <v>1001.84490966797</v>
      </c>
      <c r="U4085" s="37">
        <v>663.65545654296898</v>
      </c>
      <c r="V4085" s="13"/>
      <c r="W4085" s="13"/>
      <c r="X4085" s="13"/>
      <c r="Y4085" s="13"/>
      <c r="Z4085" s="13"/>
      <c r="AA4085" s="13"/>
    </row>
    <row r="4086" spans="1:27" ht="15.75" customHeight="1" x14ac:dyDescent="0.2">
      <c r="A4086" s="13"/>
      <c r="B4086" s="37" t="str">
        <f>"CRS25WT72M22256"</f>
        <v>CRS25WT72M22256</v>
      </c>
      <c r="C4086" s="38">
        <v>45959</v>
      </c>
      <c r="D4086" s="39">
        <v>5.0925925925925921E-4</v>
      </c>
      <c r="E4086" s="37" t="s">
        <v>62</v>
      </c>
      <c r="F4086" s="37">
        <v>218</v>
      </c>
      <c r="G4086" s="37">
        <v>4</v>
      </c>
      <c r="H4086" s="37">
        <v>218.98202514648401</v>
      </c>
      <c r="I4086" s="37">
        <v>5.7978830337524396</v>
      </c>
      <c r="J4086" s="37">
        <v>48.748821258544901</v>
      </c>
      <c r="K4086" s="37">
        <v>5.3271937370300302</v>
      </c>
      <c r="L4086" s="37">
        <v>41.106449127197301</v>
      </c>
      <c r="M4086" s="37">
        <v>0.77477377653121904</v>
      </c>
      <c r="N4086" s="37">
        <v>10.6534671783447</v>
      </c>
      <c r="O4086" s="37">
        <v>0</v>
      </c>
      <c r="P4086" s="37">
        <v>0</v>
      </c>
      <c r="Q4086" s="37">
        <v>6.0316878370940703E-3</v>
      </c>
      <c r="R4086" s="37">
        <v>25</v>
      </c>
      <c r="S4086" s="37">
        <v>0.70148944854736295</v>
      </c>
      <c r="T4086" s="37">
        <v>1002.84240722656</v>
      </c>
      <c r="U4086" s="37">
        <v>727.65240478515602</v>
      </c>
      <c r="V4086" s="13"/>
      <c r="W4086" s="13"/>
      <c r="X4086" s="13"/>
      <c r="Y4086" s="13"/>
      <c r="Z4086" s="13"/>
      <c r="AA4086" s="13"/>
    </row>
    <row r="4087" spans="1:27" ht="15.75" customHeight="1" x14ac:dyDescent="0.2">
      <c r="A4087" s="13"/>
      <c r="B4087" s="37" t="str">
        <f>"CRS25WT72M22259"</f>
        <v>CRS25WT72M22259</v>
      </c>
      <c r="C4087" s="38">
        <v>45959</v>
      </c>
      <c r="D4087" s="39">
        <v>2.0254629629629629E-3</v>
      </c>
      <c r="E4087" s="37" t="s">
        <v>62</v>
      </c>
      <c r="F4087" s="37">
        <v>216</v>
      </c>
      <c r="G4087" s="37">
        <v>4</v>
      </c>
      <c r="H4087" s="37">
        <v>216.55535888671901</v>
      </c>
      <c r="I4087" s="37">
        <v>5.6415648460388201</v>
      </c>
      <c r="J4087" s="37">
        <v>48.947319030761697</v>
      </c>
      <c r="K4087" s="37">
        <v>5.2418761253356898</v>
      </c>
      <c r="L4087" s="37">
        <v>41.312568664550803</v>
      </c>
      <c r="M4087" s="37">
        <v>0.78422456979751598</v>
      </c>
      <c r="N4087" s="37">
        <v>10.5354099273682</v>
      </c>
      <c r="O4087" s="37">
        <v>0</v>
      </c>
      <c r="P4087" s="37">
        <v>0</v>
      </c>
      <c r="Q4087" s="37">
        <v>1.58792163711041E-3</v>
      </c>
      <c r="R4087" s="37">
        <v>25</v>
      </c>
      <c r="S4087" s="37">
        <v>0.73049318790435802</v>
      </c>
      <c r="T4087" s="37">
        <v>1002.84381103516</v>
      </c>
      <c r="U4087" s="37">
        <v>629.267822265625</v>
      </c>
      <c r="V4087" s="13"/>
      <c r="W4087" s="13"/>
      <c r="X4087" s="13"/>
      <c r="Y4087" s="13"/>
      <c r="Z4087" s="13"/>
      <c r="AA4087" s="13"/>
    </row>
    <row r="4088" spans="1:27" ht="15.75" customHeight="1" x14ac:dyDescent="0.2">
      <c r="A4088" s="13"/>
      <c r="B4088" s="37" t="str">
        <f>"CRS25WT72M22258"</f>
        <v>CRS25WT72M22258</v>
      </c>
      <c r="C4088" s="38">
        <v>45959</v>
      </c>
      <c r="D4088" s="39">
        <v>3.3101851851851851E-3</v>
      </c>
      <c r="E4088" s="37" t="s">
        <v>62</v>
      </c>
      <c r="F4088" s="37">
        <v>214</v>
      </c>
      <c r="G4088" s="37">
        <v>4</v>
      </c>
      <c r="H4088" s="37">
        <v>214.39157104492199</v>
      </c>
      <c r="I4088" s="37">
        <v>5.5145115852356001</v>
      </c>
      <c r="J4088" s="37">
        <v>48.857570648193402</v>
      </c>
      <c r="K4088" s="37">
        <v>5.2099237442016602</v>
      </c>
      <c r="L4088" s="37">
        <v>41.1506156921387</v>
      </c>
      <c r="M4088" s="37">
        <v>0.79573559761047397</v>
      </c>
      <c r="N4088" s="37">
        <v>10.430142402648899</v>
      </c>
      <c r="O4088" s="37">
        <v>0</v>
      </c>
      <c r="P4088" s="37">
        <v>0</v>
      </c>
      <c r="Q4088" s="37">
        <v>8.2254661247134209E-3</v>
      </c>
      <c r="R4088" s="37">
        <v>25</v>
      </c>
      <c r="S4088" s="37">
        <v>0.73620313405990601</v>
      </c>
      <c r="T4088" s="37">
        <v>1001.98034667969</v>
      </c>
      <c r="U4088" s="37">
        <v>747.036865234375</v>
      </c>
      <c r="V4088" s="13"/>
      <c r="W4088" s="13"/>
      <c r="X4088" s="13"/>
      <c r="Y4088" s="13"/>
      <c r="Z4088" s="13"/>
      <c r="AA4088" s="13"/>
    </row>
    <row r="4089" spans="1:27" ht="15.75" customHeight="1" x14ac:dyDescent="0.2">
      <c r="A4089" s="13"/>
      <c r="B4089" s="37" t="str">
        <f>"CRS25WT72M22242"</f>
        <v>CRS25WT72M22242</v>
      </c>
      <c r="C4089" s="38">
        <v>45959</v>
      </c>
      <c r="D4089" s="39">
        <v>4.1203703703703706E-3</v>
      </c>
      <c r="E4089" s="37" t="s">
        <v>62</v>
      </c>
      <c r="F4089" s="37">
        <v>214</v>
      </c>
      <c r="G4089" s="37">
        <v>4</v>
      </c>
      <c r="H4089" s="37">
        <v>214.14903259277301</v>
      </c>
      <c r="I4089" s="37">
        <v>5.6112208366393999</v>
      </c>
      <c r="J4089" s="37">
        <v>48.772018432617202</v>
      </c>
      <c r="K4089" s="37">
        <v>5.1854772567748997</v>
      </c>
      <c r="L4089" s="37">
        <v>41.297843933105497</v>
      </c>
      <c r="M4089" s="37">
        <v>0.7825066447258</v>
      </c>
      <c r="N4089" s="37">
        <v>10.418342590331999</v>
      </c>
      <c r="O4089" s="37">
        <v>0</v>
      </c>
      <c r="P4089" s="37">
        <v>0</v>
      </c>
      <c r="Q4089" s="37">
        <v>1.58731127157807E-3</v>
      </c>
      <c r="R4089" s="37">
        <v>25</v>
      </c>
      <c r="S4089" s="37">
        <v>0.72288775444030795</v>
      </c>
      <c r="T4089" s="37">
        <v>1002.82727050781</v>
      </c>
      <c r="U4089" s="37">
        <v>680.71417236328102</v>
      </c>
      <c r="V4089" s="13"/>
      <c r="W4089" s="13"/>
      <c r="X4089" s="13"/>
      <c r="Y4089" s="13"/>
      <c r="Z4089" s="13"/>
      <c r="AA4089" s="13"/>
    </row>
    <row r="4090" spans="1:27" ht="15.75" customHeight="1" x14ac:dyDescent="0.2">
      <c r="A4090" s="13"/>
      <c r="B4090" s="37" t="str">
        <f>"CRS25WT72M22241"</f>
        <v>CRS25WT72M22241</v>
      </c>
      <c r="C4090" s="38">
        <v>45959</v>
      </c>
      <c r="D4090" s="39">
        <v>5.6018518518518518E-3</v>
      </c>
      <c r="E4090" s="37" t="s">
        <v>62</v>
      </c>
      <c r="F4090" s="37">
        <v>215</v>
      </c>
      <c r="G4090" s="37">
        <v>4</v>
      </c>
      <c r="H4090" s="37">
        <v>215.77722167968801</v>
      </c>
      <c r="I4090" s="37">
        <v>5.6868958473205602</v>
      </c>
      <c r="J4090" s="37">
        <v>48.897670745849602</v>
      </c>
      <c r="K4090" s="37">
        <v>5.2116317749023402</v>
      </c>
      <c r="L4090" s="37">
        <v>41.403007507324197</v>
      </c>
      <c r="M4090" s="37">
        <v>0.7759650349617</v>
      </c>
      <c r="N4090" s="37">
        <v>10.4975538253784</v>
      </c>
      <c r="O4090" s="37">
        <v>0</v>
      </c>
      <c r="P4090" s="37">
        <v>0</v>
      </c>
      <c r="Q4090" s="37">
        <v>1.6269839834421899E-3</v>
      </c>
      <c r="R4090" s="37">
        <v>25</v>
      </c>
      <c r="S4090" s="37">
        <v>0.70348322391509999</v>
      </c>
      <c r="T4090" s="37">
        <v>1002.27435302734</v>
      </c>
      <c r="U4090" s="37">
        <v>682.08502197265602</v>
      </c>
      <c r="V4090" s="13"/>
      <c r="W4090" s="13"/>
      <c r="X4090" s="13"/>
      <c r="Y4090" s="13"/>
      <c r="Z4090" s="13"/>
      <c r="AA4090" s="13"/>
    </row>
    <row r="4091" spans="1:27" ht="15.75" customHeight="1" x14ac:dyDescent="0.2">
      <c r="A4091" s="13"/>
      <c r="B4091" s="37" t="str">
        <f>"CRS25WT72M22244"</f>
        <v>CRS25WT72M22244</v>
      </c>
      <c r="C4091" s="38">
        <v>45959</v>
      </c>
      <c r="D4091" s="39">
        <v>6.8402777777777776E-3</v>
      </c>
      <c r="E4091" s="37" t="s">
        <v>62</v>
      </c>
      <c r="F4091" s="37">
        <v>214</v>
      </c>
      <c r="G4091" s="37">
        <v>4</v>
      </c>
      <c r="H4091" s="37">
        <v>214.81498718261699</v>
      </c>
      <c r="I4091" s="37">
        <v>5.6691374778747603</v>
      </c>
      <c r="J4091" s="37">
        <v>48.871864318847699</v>
      </c>
      <c r="K4091" s="37">
        <v>5.2103595733642596</v>
      </c>
      <c r="L4091" s="37">
        <v>41.228439331054702</v>
      </c>
      <c r="M4091" s="37">
        <v>0.77533376216888406</v>
      </c>
      <c r="N4091" s="37">
        <v>10.450740814209</v>
      </c>
      <c r="O4091" s="37">
        <v>0</v>
      </c>
      <c r="P4091" s="37">
        <v>0</v>
      </c>
      <c r="Q4091" s="37">
        <v>1.29017867147923E-2</v>
      </c>
      <c r="R4091" s="37">
        <v>25</v>
      </c>
      <c r="S4091" s="37">
        <v>0.72182506322860696</v>
      </c>
      <c r="T4091" s="37">
        <v>1001.20739746094</v>
      </c>
      <c r="U4091" s="37">
        <v>757.54388427734398</v>
      </c>
      <c r="V4091" s="13"/>
      <c r="W4091" s="13"/>
      <c r="X4091" s="13"/>
      <c r="Y4091" s="13"/>
      <c r="Z4091" s="13"/>
      <c r="AA4091" s="13"/>
    </row>
    <row r="4092" spans="1:27" ht="15.75" customHeight="1" x14ac:dyDescent="0.2">
      <c r="A4092" s="13"/>
      <c r="B4092" s="37" t="str">
        <f>"CRS25WT72M22243"</f>
        <v>CRS25WT72M22243</v>
      </c>
      <c r="C4092" s="38">
        <v>45959</v>
      </c>
      <c r="D4092" s="39">
        <v>8.5069444444444437E-3</v>
      </c>
      <c r="E4092" s="37" t="s">
        <v>62</v>
      </c>
      <c r="F4092" s="37">
        <v>215</v>
      </c>
      <c r="G4092" s="37">
        <v>4</v>
      </c>
      <c r="H4092" s="37">
        <v>215.25666809082</v>
      </c>
      <c r="I4092" s="37">
        <v>5.70326852798462</v>
      </c>
      <c r="J4092" s="37">
        <v>48.908935546875</v>
      </c>
      <c r="K4092" s="37">
        <v>5.1911473274231001</v>
      </c>
      <c r="L4092" s="37">
        <v>41.466106414794901</v>
      </c>
      <c r="M4092" s="37">
        <v>0.77169305086135898</v>
      </c>
      <c r="N4092" s="37">
        <v>10.4722290039063</v>
      </c>
      <c r="O4092" s="37">
        <v>0</v>
      </c>
      <c r="P4092" s="37">
        <v>0</v>
      </c>
      <c r="Q4092" s="37">
        <v>6.5079368650913204E-3</v>
      </c>
      <c r="R4092" s="37">
        <v>25</v>
      </c>
      <c r="S4092" s="37">
        <v>0.69471150636672996</v>
      </c>
      <c r="T4092" s="37">
        <v>1000.53240966797</v>
      </c>
      <c r="U4092" s="37">
        <v>690.57183837890602</v>
      </c>
      <c r="V4092" s="13"/>
      <c r="W4092" s="13"/>
      <c r="X4092" s="13"/>
      <c r="Y4092" s="13"/>
      <c r="Z4092" s="13"/>
      <c r="AA4092" s="13"/>
    </row>
    <row r="4093" spans="1:27" ht="15.75" customHeight="1" x14ac:dyDescent="0.2">
      <c r="A4093" s="13"/>
      <c r="B4093" s="37" t="str">
        <f>"CRS25WT72M22246"</f>
        <v>CRS25WT72M22246</v>
      </c>
      <c r="C4093" s="38">
        <v>45959</v>
      </c>
      <c r="D4093" s="39">
        <v>9.7685185185185184E-3</v>
      </c>
      <c r="E4093" s="37" t="s">
        <v>62</v>
      </c>
      <c r="F4093" s="37">
        <v>215</v>
      </c>
      <c r="G4093" s="37">
        <v>4</v>
      </c>
      <c r="H4093" s="37">
        <v>215.60826110839801</v>
      </c>
      <c r="I4093" s="37">
        <v>5.53648138046265</v>
      </c>
      <c r="J4093" s="37">
        <v>49.1044311523438</v>
      </c>
      <c r="K4093" s="37">
        <v>5.1841125488281303</v>
      </c>
      <c r="L4093" s="37">
        <v>41.590198516845703</v>
      </c>
      <c r="M4093" s="37">
        <v>0.79306882619857799</v>
      </c>
      <c r="N4093" s="37">
        <v>10.4893341064453</v>
      </c>
      <c r="O4093" s="37">
        <v>0</v>
      </c>
      <c r="P4093" s="37">
        <v>0</v>
      </c>
      <c r="Q4093" s="37">
        <v>1.30158439278603E-2</v>
      </c>
      <c r="R4093" s="37">
        <v>25</v>
      </c>
      <c r="S4093" s="37">
        <v>0.70735138654708896</v>
      </c>
      <c r="T4093" s="37">
        <v>1001.18402099609</v>
      </c>
      <c r="U4093" s="37">
        <v>691.31579589843795</v>
      </c>
      <c r="V4093" s="13"/>
      <c r="W4093" s="13"/>
      <c r="X4093" s="13"/>
      <c r="Y4093" s="13"/>
      <c r="Z4093" s="13"/>
      <c r="AA4093" s="13"/>
    </row>
    <row r="4094" spans="1:27" ht="15.75" customHeight="1" x14ac:dyDescent="0.2">
      <c r="A4094" s="13"/>
      <c r="B4094" s="37" t="str">
        <f>"CRS25WT72M22245"</f>
        <v>CRS25WT72M22245</v>
      </c>
      <c r="C4094" s="38">
        <v>45959</v>
      </c>
      <c r="D4094" s="39">
        <v>1.1840277777777778E-2</v>
      </c>
      <c r="E4094" s="37" t="s">
        <v>62</v>
      </c>
      <c r="F4094" s="37">
        <v>215</v>
      </c>
      <c r="G4094" s="37">
        <v>4</v>
      </c>
      <c r="H4094" s="37">
        <v>215.94889831543</v>
      </c>
      <c r="I4094" s="37">
        <v>5.6757254600524902</v>
      </c>
      <c r="J4094" s="37">
        <v>49.141769409179702</v>
      </c>
      <c r="K4094" s="37">
        <v>5.1705994606018102</v>
      </c>
      <c r="L4094" s="37">
        <v>41.7647705078125</v>
      </c>
      <c r="M4094" s="37">
        <v>0.77424573898315396</v>
      </c>
      <c r="N4094" s="37">
        <v>10.5059061050415</v>
      </c>
      <c r="O4094" s="37">
        <v>0</v>
      </c>
      <c r="P4094" s="37">
        <v>0</v>
      </c>
      <c r="Q4094" s="37">
        <v>1.6507921740412702E-2</v>
      </c>
      <c r="R4094" s="37">
        <v>25</v>
      </c>
      <c r="S4094" s="37">
        <v>0.69559472799301103</v>
      </c>
      <c r="T4094" s="37">
        <v>999.76513671875</v>
      </c>
      <c r="U4094" s="37">
        <v>680.1845703125</v>
      </c>
      <c r="V4094" s="13"/>
      <c r="W4094" s="13"/>
      <c r="X4094" s="13"/>
      <c r="Y4094" s="13"/>
      <c r="Z4094" s="13"/>
      <c r="AA4094" s="13"/>
    </row>
    <row r="4095" spans="1:27" ht="15.75" customHeight="1" x14ac:dyDescent="0.2">
      <c r="A4095" s="13"/>
      <c r="B4095" s="37" t="str">
        <f>"CRS25WT72M22248"</f>
        <v>CRS25WT72M22248</v>
      </c>
      <c r="C4095" s="38">
        <v>45959</v>
      </c>
      <c r="D4095" s="39">
        <v>1.3101851851851852E-2</v>
      </c>
      <c r="E4095" s="37" t="s">
        <v>62</v>
      </c>
      <c r="F4095" s="37">
        <v>215</v>
      </c>
      <c r="G4095" s="37">
        <v>4</v>
      </c>
      <c r="H4095" s="37">
        <v>215.71078491210901</v>
      </c>
      <c r="I4095" s="37">
        <v>5.6282892227172896</v>
      </c>
      <c r="J4095" s="37">
        <v>49.114631652832003</v>
      </c>
      <c r="K4095" s="37">
        <v>5.1693234443664604</v>
      </c>
      <c r="L4095" s="37">
        <v>41.729015350341797</v>
      </c>
      <c r="M4095" s="37">
        <v>0.78034126758575395</v>
      </c>
      <c r="N4095" s="37">
        <v>10.494321823120099</v>
      </c>
      <c r="O4095" s="37">
        <v>0</v>
      </c>
      <c r="P4095" s="37">
        <v>0</v>
      </c>
      <c r="Q4095" s="37">
        <v>8.2536553964018804E-3</v>
      </c>
      <c r="R4095" s="37">
        <v>25</v>
      </c>
      <c r="S4095" s="37">
        <v>0.703208267688751</v>
      </c>
      <c r="T4095" s="37">
        <v>1000.07000732422</v>
      </c>
      <c r="U4095" s="37">
        <v>604.5087890625</v>
      </c>
      <c r="V4095" s="13"/>
      <c r="W4095" s="13"/>
      <c r="X4095" s="13"/>
      <c r="Y4095" s="13"/>
      <c r="Z4095" s="13"/>
      <c r="AA4095" s="13"/>
    </row>
    <row r="4096" spans="1:27" ht="15.75" customHeight="1" x14ac:dyDescent="0.2">
      <c r="A4096" s="13"/>
      <c r="B4096" s="37" t="str">
        <f>"CRS25WT72M22247"</f>
        <v>CRS25WT72M22247</v>
      </c>
      <c r="C4096" s="38">
        <v>45959</v>
      </c>
      <c r="D4096" s="39">
        <v>1.5694444444444445E-2</v>
      </c>
      <c r="E4096" s="37" t="s">
        <v>62</v>
      </c>
      <c r="F4096" s="37">
        <v>219</v>
      </c>
      <c r="G4096" s="37">
        <v>4</v>
      </c>
      <c r="H4096" s="37">
        <v>219.27957153320301</v>
      </c>
      <c r="I4096" s="37">
        <v>5.6174473762512198</v>
      </c>
      <c r="J4096" s="37">
        <v>49.284873962402301</v>
      </c>
      <c r="K4096" s="37">
        <v>5.2303295135498002</v>
      </c>
      <c r="L4096" s="37">
        <v>41.924617767333999</v>
      </c>
      <c r="M4096" s="37">
        <v>0.79203706979751598</v>
      </c>
      <c r="N4096" s="37">
        <v>10.6679430007935</v>
      </c>
      <c r="O4096" s="37">
        <v>0</v>
      </c>
      <c r="P4096" s="37">
        <v>0</v>
      </c>
      <c r="Q4096" s="37">
        <v>1.43849197775126E-3</v>
      </c>
      <c r="R4096" s="37">
        <v>25</v>
      </c>
      <c r="S4096" s="37">
        <v>0.68059116601944003</v>
      </c>
      <c r="T4096" s="37">
        <v>1000.00726318359</v>
      </c>
      <c r="U4096" s="37">
        <v>840.38610839843795</v>
      </c>
      <c r="V4096" s="13"/>
      <c r="W4096" s="13"/>
      <c r="X4096" s="13"/>
      <c r="Y4096" s="13"/>
      <c r="Z4096" s="13"/>
      <c r="AA4096" s="13"/>
    </row>
    <row r="4097" spans="1:27" ht="15.75" customHeight="1" x14ac:dyDescent="0.2">
      <c r="A4097" s="13"/>
      <c r="B4097" s="37" t="str">
        <f>"CRS25WT72M22250"</f>
        <v>CRS25WT72M22250</v>
      </c>
      <c r="C4097" s="38">
        <v>45959</v>
      </c>
      <c r="D4097" s="39">
        <v>1.6585648148148148E-2</v>
      </c>
      <c r="E4097" s="37" t="s">
        <v>62</v>
      </c>
      <c r="F4097" s="37">
        <v>216</v>
      </c>
      <c r="G4097" s="37">
        <v>4</v>
      </c>
      <c r="H4097" s="37">
        <v>216.67077636718801</v>
      </c>
      <c r="I4097" s="37">
        <v>5.5892462730407697</v>
      </c>
      <c r="J4097" s="37">
        <v>49.279983520507798</v>
      </c>
      <c r="K4097" s="37">
        <v>5.1967821121215803</v>
      </c>
      <c r="L4097" s="37">
        <v>41.693260192871101</v>
      </c>
      <c r="M4097" s="37">
        <v>0.78664094209670998</v>
      </c>
      <c r="N4097" s="37">
        <v>10.5410251617432</v>
      </c>
      <c r="O4097" s="37">
        <v>0</v>
      </c>
      <c r="P4097" s="37">
        <v>0</v>
      </c>
      <c r="Q4097" s="37">
        <v>8.1349199172109398E-4</v>
      </c>
      <c r="R4097" s="37">
        <v>25</v>
      </c>
      <c r="S4097" s="37">
        <v>0.72537827491760298</v>
      </c>
      <c r="T4097" s="37">
        <v>1000.23205566406</v>
      </c>
      <c r="U4097" s="37">
        <v>680.516357421875</v>
      </c>
      <c r="V4097" s="13"/>
      <c r="W4097" s="13"/>
      <c r="X4097" s="13"/>
      <c r="Y4097" s="13"/>
      <c r="Z4097" s="13"/>
      <c r="AA4097" s="13"/>
    </row>
    <row r="4098" spans="1:27" ht="15.75" customHeight="1" x14ac:dyDescent="0.2">
      <c r="A4098" s="13"/>
      <c r="B4098" s="37" t="str">
        <f>"CRS25WT72M22249"</f>
        <v>CRS25WT72M22249</v>
      </c>
      <c r="C4098" s="38">
        <v>45959</v>
      </c>
      <c r="D4098" s="39">
        <v>1.7523148148148149E-2</v>
      </c>
      <c r="E4098" s="37" t="s">
        <v>62</v>
      </c>
      <c r="F4098" s="37">
        <v>216</v>
      </c>
      <c r="G4098" s="37">
        <v>4</v>
      </c>
      <c r="H4098" s="37">
        <v>216.22544860839801</v>
      </c>
      <c r="I4098" s="37">
        <v>5.5810194015502903</v>
      </c>
      <c r="J4098" s="37">
        <v>49.393348693847699</v>
      </c>
      <c r="K4098" s="37">
        <v>5.1827015876770002</v>
      </c>
      <c r="L4098" s="37">
        <v>41.720603942871101</v>
      </c>
      <c r="M4098" s="37">
        <v>0.78437691926956199</v>
      </c>
      <c r="N4098" s="37">
        <v>10.519360542297401</v>
      </c>
      <c r="O4098" s="37">
        <v>0</v>
      </c>
      <c r="P4098" s="37">
        <v>0</v>
      </c>
      <c r="Q4098" s="37">
        <v>8.2539608702063595E-3</v>
      </c>
      <c r="R4098" s="37">
        <v>25</v>
      </c>
      <c r="S4098" s="37">
        <v>0.73276835680007901</v>
      </c>
      <c r="T4098" s="37">
        <v>998.797119140625</v>
      </c>
      <c r="U4098" s="37">
        <v>587.38134765625</v>
      </c>
      <c r="V4098" s="13"/>
      <c r="W4098" s="13"/>
      <c r="X4098" s="13"/>
      <c r="Y4098" s="13"/>
      <c r="Z4098" s="13"/>
      <c r="AA4098" s="13"/>
    </row>
    <row r="4099" spans="1:27" ht="15.75" customHeight="1" x14ac:dyDescent="0.2">
      <c r="A4099" s="13"/>
      <c r="B4099" s="37" t="str">
        <f>"CRS25WT72M22264"</f>
        <v>CRS25WT72M22264</v>
      </c>
      <c r="C4099" s="38">
        <v>45959</v>
      </c>
      <c r="D4099" s="39">
        <v>1.8506944444444444E-2</v>
      </c>
      <c r="E4099" s="37" t="s">
        <v>62</v>
      </c>
      <c r="F4099" s="37">
        <v>216</v>
      </c>
      <c r="G4099" s="37">
        <v>4</v>
      </c>
      <c r="H4099" s="37">
        <v>216.19720458984401</v>
      </c>
      <c r="I4099" s="37">
        <v>5.7667593955993697</v>
      </c>
      <c r="J4099" s="37">
        <v>49.236717224121101</v>
      </c>
      <c r="K4099" s="37">
        <v>5.1692557334899902</v>
      </c>
      <c r="L4099" s="37">
        <v>41.823661804199197</v>
      </c>
      <c r="M4099" s="37">
        <v>0.76142853498458896</v>
      </c>
      <c r="N4099" s="37">
        <v>10.517986297607401</v>
      </c>
      <c r="O4099" s="37">
        <v>0</v>
      </c>
      <c r="P4099" s="37">
        <v>0</v>
      </c>
      <c r="Q4099" s="37">
        <v>2.0634918473660898E-3</v>
      </c>
      <c r="R4099" s="37">
        <v>25</v>
      </c>
      <c r="S4099" s="37">
        <v>0.70474469661712602</v>
      </c>
      <c r="T4099" s="37">
        <v>1001.27294921875</v>
      </c>
      <c r="U4099" s="37">
        <v>705.46667480468795</v>
      </c>
      <c r="V4099" s="13"/>
      <c r="W4099" s="13"/>
      <c r="X4099" s="13"/>
      <c r="Y4099" s="13"/>
      <c r="Z4099" s="13"/>
      <c r="AA4099" s="13"/>
    </row>
    <row r="4100" spans="1:27" ht="15.75" customHeight="1" x14ac:dyDescent="0.2">
      <c r="A4100" s="13"/>
      <c r="B4100" s="37" t="str">
        <f>"CRS25WT72M22265"</f>
        <v>CRS25WT72M22265</v>
      </c>
      <c r="C4100" s="38">
        <v>45959</v>
      </c>
      <c r="D4100" s="39">
        <v>1.9988425925925927E-2</v>
      </c>
      <c r="E4100" s="37" t="s">
        <v>62</v>
      </c>
      <c r="F4100" s="37">
        <v>214</v>
      </c>
      <c r="G4100" s="37">
        <v>4</v>
      </c>
      <c r="H4100" s="37">
        <v>214.27375793457</v>
      </c>
      <c r="I4100" s="37">
        <v>5.6488661766052202</v>
      </c>
      <c r="J4100" s="37">
        <v>49.183589935302699</v>
      </c>
      <c r="K4100" s="37">
        <v>5.1289405822753897</v>
      </c>
      <c r="L4100" s="37">
        <v>41.777389526367202</v>
      </c>
      <c r="M4100" s="37">
        <v>0.77123630046844505</v>
      </c>
      <c r="N4100" s="37">
        <v>10.424410820007299</v>
      </c>
      <c r="O4100" s="37">
        <v>0</v>
      </c>
      <c r="P4100" s="37">
        <v>0</v>
      </c>
      <c r="Q4100" s="37">
        <v>1.2896980158984699E-2</v>
      </c>
      <c r="R4100" s="37">
        <v>25</v>
      </c>
      <c r="S4100" s="37">
        <v>0.75392621755599998</v>
      </c>
      <c r="T4100" s="37">
        <v>1000.91198730469</v>
      </c>
      <c r="U4100" s="37">
        <v>574.59881591796898</v>
      </c>
      <c r="V4100" s="13"/>
      <c r="W4100" s="13"/>
      <c r="X4100" s="13"/>
      <c r="Y4100" s="13"/>
      <c r="Z4100" s="13"/>
      <c r="AA4100" s="13"/>
    </row>
    <row r="4101" spans="1:27" ht="15.75" customHeight="1" x14ac:dyDescent="0.2">
      <c r="A4101" s="13"/>
      <c r="B4101" s="37" t="str">
        <f>"CRS25WT72M22266"</f>
        <v>CRS25WT72M22266</v>
      </c>
      <c r="C4101" s="38">
        <v>45959</v>
      </c>
      <c r="D4101" s="39">
        <v>2.0960648148148148E-2</v>
      </c>
      <c r="E4101" s="37" t="s">
        <v>62</v>
      </c>
      <c r="F4101" s="37">
        <v>218</v>
      </c>
      <c r="G4101" s="37">
        <v>4</v>
      </c>
      <c r="H4101" s="37">
        <v>218.37591552734401</v>
      </c>
      <c r="I4101" s="37">
        <v>5.5760045051574698</v>
      </c>
      <c r="J4101" s="37">
        <v>49.280963897705099</v>
      </c>
      <c r="K4101" s="37">
        <v>5.2511892318725604</v>
      </c>
      <c r="L4101" s="37">
        <v>41.585994720458999</v>
      </c>
      <c r="M4101" s="37">
        <v>0.79469853639602706</v>
      </c>
      <c r="N4101" s="37">
        <v>10.623980522155801</v>
      </c>
      <c r="O4101" s="37">
        <v>0</v>
      </c>
      <c r="P4101" s="37">
        <v>0</v>
      </c>
      <c r="Q4101" s="37">
        <v>3.1752330251038101E-3</v>
      </c>
      <c r="R4101" s="37">
        <v>25</v>
      </c>
      <c r="S4101" s="37">
        <v>0.72611212730407704</v>
      </c>
      <c r="T4101" s="37">
        <v>1001.61541748047</v>
      </c>
      <c r="U4101" s="37">
        <v>703.15045166015602</v>
      </c>
      <c r="V4101" s="13"/>
      <c r="W4101" s="13"/>
      <c r="X4101" s="13"/>
      <c r="Y4101" s="13"/>
      <c r="Z4101" s="13"/>
      <c r="AA4101" s="13"/>
    </row>
    <row r="4102" spans="1:27" ht="15.75" customHeight="1" x14ac:dyDescent="0.2">
      <c r="A4102" s="13"/>
      <c r="B4102" s="37" t="str">
        <f>"CRS25WT72M22267"</f>
        <v>CRS25WT72M22267</v>
      </c>
      <c r="C4102" s="38">
        <v>45959</v>
      </c>
      <c r="D4102" s="39">
        <v>2.2569444444444444E-2</v>
      </c>
      <c r="E4102" s="37" t="s">
        <v>62</v>
      </c>
      <c r="F4102" s="37">
        <v>215</v>
      </c>
      <c r="G4102" s="37">
        <v>4</v>
      </c>
      <c r="H4102" s="37">
        <v>215.20773315429699</v>
      </c>
      <c r="I4102" s="37">
        <v>5.6271076202392596</v>
      </c>
      <c r="J4102" s="37">
        <v>49.44189453125</v>
      </c>
      <c r="K4102" s="37">
        <v>5.1360406875610396</v>
      </c>
      <c r="L4102" s="37">
        <v>41.901485443115199</v>
      </c>
      <c r="M4102" s="37">
        <v>0.77353066205978405</v>
      </c>
      <c r="N4102" s="37">
        <v>10.4698486328125</v>
      </c>
      <c r="O4102" s="37">
        <v>0</v>
      </c>
      <c r="P4102" s="37">
        <v>0</v>
      </c>
      <c r="Q4102" s="37">
        <v>3.2539609819650702E-3</v>
      </c>
      <c r="R4102" s="37">
        <v>25</v>
      </c>
      <c r="S4102" s="37">
        <v>0.73936158418655396</v>
      </c>
      <c r="T4102" s="37">
        <v>1000.87933349609</v>
      </c>
      <c r="U4102" s="37">
        <v>660.23388671875</v>
      </c>
      <c r="V4102" s="13"/>
      <c r="W4102" s="13"/>
      <c r="X4102" s="13"/>
      <c r="Y4102" s="13"/>
      <c r="Z4102" s="13"/>
      <c r="AA4102" s="13"/>
    </row>
    <row r="4103" spans="1:27" ht="15.75" customHeight="1" x14ac:dyDescent="0.2">
      <c r="A4103" s="13"/>
      <c r="B4103" s="37" t="str">
        <f>"CRS25WT72M22262"</f>
        <v>CRS25WT72M22262</v>
      </c>
      <c r="C4103" s="38">
        <v>45959</v>
      </c>
      <c r="D4103" s="39">
        <v>2.3530092592592592E-2</v>
      </c>
      <c r="E4103" s="37" t="s">
        <v>62</v>
      </c>
      <c r="F4103" s="37">
        <v>215</v>
      </c>
      <c r="G4103" s="37">
        <v>4</v>
      </c>
      <c r="H4103" s="37">
        <v>215.34642028808599</v>
      </c>
      <c r="I4103" s="37">
        <v>5.5334315299987802</v>
      </c>
      <c r="J4103" s="37">
        <v>48.889610290527301</v>
      </c>
      <c r="K4103" s="37">
        <v>5.2070460319518999</v>
      </c>
      <c r="L4103" s="37">
        <v>41.356735229492202</v>
      </c>
      <c r="M4103" s="37">
        <v>0.79602468013763406</v>
      </c>
      <c r="N4103" s="37">
        <v>10.476595878601101</v>
      </c>
      <c r="O4103" s="37">
        <v>0</v>
      </c>
      <c r="P4103" s="37">
        <v>0</v>
      </c>
      <c r="Q4103" s="37">
        <v>1.3014013879001101E-2</v>
      </c>
      <c r="R4103" s="37">
        <v>25</v>
      </c>
      <c r="S4103" s="37">
        <v>0.71853774785995495</v>
      </c>
      <c r="T4103" s="37">
        <v>1001.25604248047</v>
      </c>
      <c r="U4103" s="37">
        <v>843.69427490234398</v>
      </c>
      <c r="V4103" s="13"/>
      <c r="W4103" s="13"/>
      <c r="X4103" s="13"/>
      <c r="Y4103" s="13"/>
      <c r="Z4103" s="13"/>
      <c r="AA4103" s="13"/>
    </row>
    <row r="4104" spans="1:27" ht="15.75" customHeight="1" x14ac:dyDescent="0.2">
      <c r="A4104" s="13"/>
      <c r="B4104" s="37" t="str">
        <f>"CRS25WT72M22261"</f>
        <v>CRS25WT72M22261</v>
      </c>
      <c r="C4104" s="38">
        <v>45959</v>
      </c>
      <c r="D4104" s="39">
        <v>2.5173611111111108E-2</v>
      </c>
      <c r="E4104" s="37" t="s">
        <v>62</v>
      </c>
      <c r="F4104" s="37">
        <v>214</v>
      </c>
      <c r="G4104" s="37">
        <v>4</v>
      </c>
      <c r="H4104" s="37">
        <v>214.16616821289099</v>
      </c>
      <c r="I4104" s="37">
        <v>5.5845665931701696</v>
      </c>
      <c r="J4104" s="37">
        <v>48.883914947509801</v>
      </c>
      <c r="K4104" s="37">
        <v>5.1800885200500497</v>
      </c>
      <c r="L4104" s="37">
        <v>41.3441162109375</v>
      </c>
      <c r="M4104" s="37">
        <v>0.78450447320938099</v>
      </c>
      <c r="N4104" s="37">
        <v>10.419176101684601</v>
      </c>
      <c r="O4104" s="37">
        <v>0</v>
      </c>
      <c r="P4104" s="37">
        <v>0</v>
      </c>
      <c r="Q4104" s="37">
        <v>6.9742519408464397E-3</v>
      </c>
      <c r="R4104" s="37">
        <v>25</v>
      </c>
      <c r="S4104" s="37">
        <v>0.71960568428039595</v>
      </c>
      <c r="T4104" s="37">
        <v>1000.75726318359</v>
      </c>
      <c r="U4104" s="37">
        <v>747.00799560546898</v>
      </c>
      <c r="V4104" s="13"/>
      <c r="W4104" s="13"/>
      <c r="X4104" s="13"/>
      <c r="Y4104" s="13"/>
      <c r="Z4104" s="13"/>
      <c r="AA4104" s="13"/>
    </row>
    <row r="4105" spans="1:27" ht="15.75" customHeight="1" x14ac:dyDescent="0.2">
      <c r="A4105" s="13"/>
      <c r="B4105" s="37" t="str">
        <f>"CRS25WT72M22268"</f>
        <v>CRS25WT72M22268</v>
      </c>
      <c r="C4105" s="38">
        <v>45959</v>
      </c>
      <c r="D4105" s="39">
        <v>2.6226851851851852E-2</v>
      </c>
      <c r="E4105" s="37" t="s">
        <v>62</v>
      </c>
      <c r="F4105" s="37">
        <v>215</v>
      </c>
      <c r="G4105" s="37">
        <v>4</v>
      </c>
      <c r="H4105" s="37">
        <v>215.136962890625</v>
      </c>
      <c r="I4105" s="37">
        <v>5.5468544960021999</v>
      </c>
      <c r="J4105" s="37">
        <v>48.9322700500488</v>
      </c>
      <c r="K4105" s="37">
        <v>5.2152423858642596</v>
      </c>
      <c r="L4105" s="37">
        <v>41.251575469970703</v>
      </c>
      <c r="M4105" s="37">
        <v>0.79263436794280995</v>
      </c>
      <c r="N4105" s="37">
        <v>10.4664058685303</v>
      </c>
      <c r="O4105" s="37">
        <v>0</v>
      </c>
      <c r="P4105" s="37">
        <v>0</v>
      </c>
      <c r="Q4105" s="37">
        <v>4.1267615742981399E-3</v>
      </c>
      <c r="R4105" s="37">
        <v>25</v>
      </c>
      <c r="S4105" s="37">
        <v>0.74671715497970603</v>
      </c>
      <c r="T4105" s="37">
        <v>1002.50244140625</v>
      </c>
      <c r="U4105" s="37">
        <v>906.306640625</v>
      </c>
      <c r="V4105" s="13"/>
      <c r="W4105" s="13"/>
      <c r="X4105" s="13"/>
      <c r="Y4105" s="13"/>
      <c r="Z4105" s="13"/>
      <c r="AA4105" s="13"/>
    </row>
    <row r="4106" spans="1:27" ht="15.75" customHeight="1" x14ac:dyDescent="0.2">
      <c r="A4106" s="13"/>
      <c r="B4106" s="37" t="str">
        <f>"CRS25WT72M22263"</f>
        <v>CRS25WT72M22263</v>
      </c>
      <c r="C4106" s="38">
        <v>45959</v>
      </c>
      <c r="D4106" s="39">
        <v>2.6863425925925926E-2</v>
      </c>
      <c r="E4106" s="37" t="s">
        <v>62</v>
      </c>
      <c r="F4106" s="37">
        <v>214</v>
      </c>
      <c r="G4106" s="37">
        <v>4</v>
      </c>
      <c r="H4106" s="37">
        <v>214.685302734375</v>
      </c>
      <c r="I4106" s="37">
        <v>5.5916161537170401</v>
      </c>
      <c r="J4106" s="37">
        <v>48.818084716796903</v>
      </c>
      <c r="K4106" s="37">
        <v>5.2122664451599103</v>
      </c>
      <c r="L4106" s="37">
        <v>41.188472747802699</v>
      </c>
      <c r="M4106" s="37">
        <v>0.78647375106811501</v>
      </c>
      <c r="N4106" s="37">
        <v>10.444432258606</v>
      </c>
      <c r="O4106" s="37">
        <v>0</v>
      </c>
      <c r="P4106" s="37">
        <v>0</v>
      </c>
      <c r="Q4106" s="37">
        <v>5.7143634185195004E-3</v>
      </c>
      <c r="R4106" s="37">
        <v>25</v>
      </c>
      <c r="S4106" s="37">
        <v>0.72156661748886097</v>
      </c>
      <c r="T4106" s="37">
        <v>1002.43408203125</v>
      </c>
      <c r="U4106" s="37">
        <v>1028.27014160156</v>
      </c>
      <c r="V4106" s="13"/>
      <c r="W4106" s="13"/>
      <c r="X4106" s="13"/>
      <c r="Y4106" s="13"/>
      <c r="Z4106" s="13"/>
      <c r="AA4106" s="13"/>
    </row>
    <row r="4107" spans="1:27" ht="15.75" customHeight="1" x14ac:dyDescent="0.2">
      <c r="A4107" s="13"/>
      <c r="B4107" s="37" t="str">
        <f>"CRS25WT72M22270"</f>
        <v>CRS25WT72M22270</v>
      </c>
      <c r="C4107" s="38">
        <v>45959</v>
      </c>
      <c r="D4107" s="39">
        <v>2.7511574074074074E-2</v>
      </c>
      <c r="E4107" s="37" t="s">
        <v>62</v>
      </c>
      <c r="F4107" s="37">
        <v>215</v>
      </c>
      <c r="G4107" s="37">
        <v>4</v>
      </c>
      <c r="H4107" s="37">
        <v>215.41328430175801</v>
      </c>
      <c r="I4107" s="37">
        <v>5.7250843048095703</v>
      </c>
      <c r="J4107" s="37">
        <v>48.8814697265625</v>
      </c>
      <c r="K4107" s="37">
        <v>5.2171530723571804</v>
      </c>
      <c r="L4107" s="37">
        <v>41.289432525634801</v>
      </c>
      <c r="M4107" s="37">
        <v>0.76974403858184803</v>
      </c>
      <c r="N4107" s="37">
        <v>10.4798488616943</v>
      </c>
      <c r="O4107" s="37">
        <v>0</v>
      </c>
      <c r="P4107" s="37">
        <v>0</v>
      </c>
      <c r="Q4107" s="37">
        <v>1.43849069718271E-3</v>
      </c>
      <c r="R4107" s="37">
        <v>25</v>
      </c>
      <c r="S4107" s="37">
        <v>0.738822162151337</v>
      </c>
      <c r="T4107" s="37">
        <v>1001.52313232422</v>
      </c>
      <c r="U4107" s="37">
        <v>569.25012207031295</v>
      </c>
      <c r="V4107" s="13"/>
      <c r="W4107" s="13"/>
      <c r="X4107" s="13"/>
      <c r="Y4107" s="13"/>
      <c r="Z4107" s="13"/>
      <c r="AA4107" s="13"/>
    </row>
    <row r="4108" spans="1:27" ht="15.75" customHeight="1" x14ac:dyDescent="0.2">
      <c r="A4108" s="13"/>
      <c r="B4108" s="37" t="str">
        <f>"CRS25WT72M22269"</f>
        <v>CRS25WT72M22269</v>
      </c>
      <c r="C4108" s="38">
        <v>45959</v>
      </c>
      <c r="D4108" s="39">
        <v>2.8344907407407412E-2</v>
      </c>
      <c r="E4108" s="37" t="s">
        <v>62</v>
      </c>
      <c r="F4108" s="37">
        <v>216</v>
      </c>
      <c r="G4108" s="37">
        <v>4</v>
      </c>
      <c r="H4108" s="37">
        <v>216.20436096191401</v>
      </c>
      <c r="I4108" s="37">
        <v>5.7559776306152299</v>
      </c>
      <c r="J4108" s="37">
        <v>48.668716430664098</v>
      </c>
      <c r="K4108" s="37">
        <v>5.2639307975768999</v>
      </c>
      <c r="L4108" s="37">
        <v>41.072795867919901</v>
      </c>
      <c r="M4108" s="37">
        <v>0.77178347110748302</v>
      </c>
      <c r="N4108" s="37">
        <v>10.518334388732899</v>
      </c>
      <c r="O4108" s="37">
        <v>0</v>
      </c>
      <c r="P4108" s="37">
        <v>0</v>
      </c>
      <c r="Q4108" s="37">
        <v>2.05636653117836E-3</v>
      </c>
      <c r="R4108" s="37">
        <v>25</v>
      </c>
      <c r="S4108" s="37">
        <v>0.69912886619567904</v>
      </c>
      <c r="T4108" s="37">
        <v>1000.59600830078</v>
      </c>
      <c r="U4108" s="37">
        <v>654.03112792968795</v>
      </c>
      <c r="V4108" s="13"/>
      <c r="W4108" s="13"/>
      <c r="X4108" s="13"/>
      <c r="Y4108" s="13"/>
      <c r="Z4108" s="13"/>
      <c r="AA4108" s="13"/>
    </row>
    <row r="4109" spans="1:27" ht="15.75" customHeight="1" x14ac:dyDescent="0.2">
      <c r="A4109" s="13"/>
      <c r="B4109" s="37" t="str">
        <f>"CRS25WT72M22271"</f>
        <v>CRS25WT72M22271</v>
      </c>
      <c r="C4109" s="38">
        <v>45959</v>
      </c>
      <c r="D4109" s="39">
        <v>3.4953703703703702E-2</v>
      </c>
      <c r="E4109" s="37" t="s">
        <v>62</v>
      </c>
      <c r="F4109" s="37">
        <v>220</v>
      </c>
      <c r="G4109" s="37">
        <v>4</v>
      </c>
      <c r="H4109" s="37">
        <v>220.17155456543</v>
      </c>
      <c r="I4109" s="37">
        <v>5.8118357658386204</v>
      </c>
      <c r="J4109" s="37">
        <v>48.898651123046903</v>
      </c>
      <c r="K4109" s="37">
        <v>5.3237171173095703</v>
      </c>
      <c r="L4109" s="37">
        <v>41.356735229492202</v>
      </c>
      <c r="M4109" s="37">
        <v>0.77473109960555997</v>
      </c>
      <c r="N4109" s="37">
        <v>10.7113380432129</v>
      </c>
      <c r="O4109" s="37">
        <v>0</v>
      </c>
      <c r="P4109" s="37">
        <v>0</v>
      </c>
      <c r="Q4109" s="37">
        <v>6.6269841045141203E-3</v>
      </c>
      <c r="R4109" s="37">
        <v>25</v>
      </c>
      <c r="S4109" s="37">
        <v>0.69854605197906505</v>
      </c>
      <c r="T4109" s="37">
        <v>1000.6767578125</v>
      </c>
      <c r="U4109" s="37">
        <v>901.10583496093795</v>
      </c>
      <c r="V4109" s="13"/>
      <c r="W4109" s="13"/>
      <c r="X4109" s="13"/>
      <c r="Y4109" s="13"/>
      <c r="Z4109" s="13"/>
      <c r="AA4109" s="13"/>
    </row>
    <row r="4110" spans="1:27" ht="15.75" customHeight="1" x14ac:dyDescent="0.2">
      <c r="A4110" s="13"/>
      <c r="B4110" s="37" t="str">
        <f>"CRS25WT72M22274"</f>
        <v>CRS25WT72M22274</v>
      </c>
      <c r="C4110" s="38">
        <v>45959</v>
      </c>
      <c r="D4110" s="39">
        <v>3.5868055555555556E-2</v>
      </c>
      <c r="E4110" s="37" t="s">
        <v>62</v>
      </c>
      <c r="F4110" s="37">
        <v>215</v>
      </c>
      <c r="G4110" s="37">
        <v>4</v>
      </c>
      <c r="H4110" s="37">
        <v>215.58285522460901</v>
      </c>
      <c r="I4110" s="37">
        <v>5.7300682067871103</v>
      </c>
      <c r="J4110" s="37">
        <v>48.961483001708999</v>
      </c>
      <c r="K4110" s="37">
        <v>5.2013878822326696</v>
      </c>
      <c r="L4110" s="37">
        <v>41.447174072265597</v>
      </c>
      <c r="M4110" s="37">
        <v>0.76842212677001998</v>
      </c>
      <c r="N4110" s="37">
        <v>10.4880981445313</v>
      </c>
      <c r="O4110" s="37">
        <v>0</v>
      </c>
      <c r="P4110" s="37">
        <v>0</v>
      </c>
      <c r="Q4110" s="37">
        <v>5.4067438468337102E-3</v>
      </c>
      <c r="R4110" s="37">
        <v>25</v>
      </c>
      <c r="S4110" s="37">
        <v>0.71389788389205899</v>
      </c>
      <c r="T4110" s="37">
        <v>1001.1376953125</v>
      </c>
      <c r="U4110" s="37">
        <v>725.94921875</v>
      </c>
      <c r="V4110" s="13"/>
      <c r="W4110" s="13"/>
      <c r="X4110" s="13"/>
      <c r="Y4110" s="13"/>
      <c r="Z4110" s="13"/>
      <c r="AA4110" s="13"/>
    </row>
    <row r="4111" spans="1:27" ht="15.75" customHeight="1" x14ac:dyDescent="0.2">
      <c r="A4111" s="13"/>
      <c r="B4111" s="37" t="str">
        <f>"CRS25WT72M22273"</f>
        <v>CRS25WT72M22273</v>
      </c>
      <c r="C4111" s="38">
        <v>45959</v>
      </c>
      <c r="D4111" s="39">
        <v>3.7372685185185189E-2</v>
      </c>
      <c r="E4111" s="37" t="s">
        <v>62</v>
      </c>
      <c r="F4111" s="37">
        <v>214</v>
      </c>
      <c r="G4111" s="37">
        <v>4</v>
      </c>
      <c r="H4111" s="37">
        <v>214.26564025878901</v>
      </c>
      <c r="I4111" s="37">
        <v>5.6565389633178702</v>
      </c>
      <c r="J4111" s="37">
        <v>49.127994537353501</v>
      </c>
      <c r="K4111" s="37">
        <v>5.1235871315002397</v>
      </c>
      <c r="L4111" s="37">
        <v>41.8194580078125</v>
      </c>
      <c r="M4111" s="37">
        <v>0.77103257179260298</v>
      </c>
      <c r="N4111" s="37">
        <v>10.4240159988403</v>
      </c>
      <c r="O4111" s="37">
        <v>0</v>
      </c>
      <c r="P4111" s="37">
        <v>0</v>
      </c>
      <c r="Q4111" s="37">
        <v>6.3516865484416502E-3</v>
      </c>
      <c r="R4111" s="37">
        <v>25</v>
      </c>
      <c r="S4111" s="37">
        <v>0.71501344442367598</v>
      </c>
      <c r="T4111" s="37">
        <v>1001.82403564453</v>
      </c>
      <c r="U4111" s="37">
        <v>615.39569091796898</v>
      </c>
      <c r="V4111" s="13"/>
      <c r="W4111" s="13"/>
      <c r="X4111" s="13"/>
      <c r="Y4111" s="13"/>
      <c r="Z4111" s="13"/>
      <c r="AA4111" s="13"/>
    </row>
    <row r="4112" spans="1:27" ht="15.75" customHeight="1" x14ac:dyDescent="0.2">
      <c r="A4112" s="13"/>
      <c r="B4112" s="37" t="str">
        <f>"CRS25WT72M22278"</f>
        <v>CRS25WT72M22278</v>
      </c>
      <c r="C4112" s="38">
        <v>45959</v>
      </c>
      <c r="D4112" s="39">
        <v>5.9953703703703703E-2</v>
      </c>
      <c r="E4112" s="37" t="s">
        <v>62</v>
      </c>
      <c r="F4112" s="37">
        <v>217</v>
      </c>
      <c r="G4112" s="37">
        <v>4</v>
      </c>
      <c r="H4112" s="37">
        <v>217.00109863281301</v>
      </c>
      <c r="I4112" s="37">
        <v>5.7565007209777797</v>
      </c>
      <c r="J4112" s="37">
        <v>48.756973266601598</v>
      </c>
      <c r="K4112" s="37">
        <v>5.2540035247802699</v>
      </c>
      <c r="L4112" s="37">
        <v>41.302051544189503</v>
      </c>
      <c r="M4112" s="37">
        <v>0.77315509319305398</v>
      </c>
      <c r="N4112" s="37">
        <v>10.557095527648899</v>
      </c>
      <c r="O4112" s="37">
        <v>0</v>
      </c>
      <c r="P4112" s="37">
        <v>0</v>
      </c>
      <c r="Q4112" s="37">
        <v>3.2539609819650702E-3</v>
      </c>
      <c r="R4112" s="37">
        <v>25</v>
      </c>
      <c r="S4112" s="37">
        <v>0.70402079820632901</v>
      </c>
      <c r="T4112" s="37">
        <v>1002.93469238281</v>
      </c>
      <c r="U4112" s="37">
        <v>661.25732421875</v>
      </c>
      <c r="V4112" s="13"/>
      <c r="W4112" s="13"/>
      <c r="X4112" s="13"/>
      <c r="Y4112" s="13"/>
      <c r="Z4112" s="13"/>
      <c r="AA4112" s="13"/>
    </row>
    <row r="4113" spans="1:27" ht="15.75" customHeight="1" x14ac:dyDescent="0.2">
      <c r="A4113" s="13"/>
      <c r="B4113" s="37" t="str">
        <f>"CRS25WT72M22277"</f>
        <v>CRS25WT72M22277</v>
      </c>
      <c r="C4113" s="38">
        <v>45959</v>
      </c>
      <c r="D4113" s="39">
        <v>6.083333333333333E-2</v>
      </c>
      <c r="E4113" s="37" t="s">
        <v>62</v>
      </c>
      <c r="F4113" s="37">
        <v>219</v>
      </c>
      <c r="G4113" s="37">
        <v>4</v>
      </c>
      <c r="H4113" s="37">
        <v>219.15045166015599</v>
      </c>
      <c r="I4113" s="37">
        <v>5.7438530921936</v>
      </c>
      <c r="J4113" s="37">
        <v>48.795078277587898</v>
      </c>
      <c r="K4113" s="37">
        <v>5.3280196189880398</v>
      </c>
      <c r="L4113" s="37">
        <v>41.131687164306598</v>
      </c>
      <c r="M4113" s="37">
        <v>0.78192126750946001</v>
      </c>
      <c r="N4113" s="37">
        <v>10.6616611480713</v>
      </c>
      <c r="O4113" s="37">
        <v>0</v>
      </c>
      <c r="P4113" s="37">
        <v>0</v>
      </c>
      <c r="Q4113" s="37">
        <v>6.03174511343241E-3</v>
      </c>
      <c r="R4113" s="37">
        <v>25</v>
      </c>
      <c r="S4113" s="37">
        <v>0.71331185102462802</v>
      </c>
      <c r="T4113" s="37">
        <v>1003.65521240234</v>
      </c>
      <c r="U4113" s="37">
        <v>644.65850830078102</v>
      </c>
      <c r="V4113" s="13"/>
      <c r="W4113" s="13"/>
      <c r="X4113" s="13"/>
      <c r="Y4113" s="13"/>
      <c r="Z4113" s="13"/>
      <c r="AA4113" s="13"/>
    </row>
    <row r="4114" spans="1:27" ht="15.75" customHeight="1" x14ac:dyDescent="0.2">
      <c r="A4114" s="13"/>
      <c r="B4114" s="37" t="str">
        <f>"CRS25WT72M22280"</f>
        <v>CRS25WT72M22280</v>
      </c>
      <c r="C4114" s="38">
        <v>45959</v>
      </c>
      <c r="D4114" s="39">
        <v>6.174768518518519E-2</v>
      </c>
      <c r="E4114" s="37" t="s">
        <v>62</v>
      </c>
      <c r="F4114" s="37">
        <v>214</v>
      </c>
      <c r="G4114" s="37">
        <v>4</v>
      </c>
      <c r="H4114" s="37">
        <v>214.77432250976599</v>
      </c>
      <c r="I4114" s="37">
        <v>5.5759968757629403</v>
      </c>
      <c r="J4114" s="37">
        <v>48.653480529785199</v>
      </c>
      <c r="K4114" s="37">
        <v>5.2411913871765101</v>
      </c>
      <c r="L4114" s="37">
        <v>40.978145599365199</v>
      </c>
      <c r="M4114" s="37">
        <v>0.791673183441162</v>
      </c>
      <c r="N4114" s="37">
        <v>10.4487628936768</v>
      </c>
      <c r="O4114" s="37">
        <v>0</v>
      </c>
      <c r="P4114" s="37">
        <v>0</v>
      </c>
      <c r="Q4114" s="37">
        <v>2.0633758977055502E-3</v>
      </c>
      <c r="R4114" s="37">
        <v>25</v>
      </c>
      <c r="S4114" s="37">
        <v>0.74803829193115201</v>
      </c>
      <c r="T4114" s="37">
        <v>1002.85534667969</v>
      </c>
      <c r="U4114" s="37">
        <v>673.73229980468795</v>
      </c>
      <c r="V4114" s="13"/>
      <c r="W4114" s="13"/>
      <c r="X4114" s="13"/>
      <c r="Y4114" s="13"/>
      <c r="Z4114" s="13"/>
      <c r="AA4114" s="13"/>
    </row>
    <row r="4115" spans="1:27" ht="15.75" customHeight="1" x14ac:dyDescent="0.2">
      <c r="A4115" s="13"/>
      <c r="B4115" s="37" t="str">
        <f>"CRS25WT72M22279"</f>
        <v>CRS25WT72M22279</v>
      </c>
      <c r="C4115" s="38">
        <v>45959</v>
      </c>
      <c r="D4115" s="39">
        <v>6.2453703703703706E-2</v>
      </c>
      <c r="E4115" s="37" t="s">
        <v>62</v>
      </c>
      <c r="F4115" s="37">
        <v>214</v>
      </c>
      <c r="G4115" s="37">
        <v>4</v>
      </c>
      <c r="H4115" s="37">
        <v>214.05259704589801</v>
      </c>
      <c r="I4115" s="37">
        <v>5.7213625907897896</v>
      </c>
      <c r="J4115" s="37">
        <v>48.590538024902301</v>
      </c>
      <c r="K4115" s="37">
        <v>5.2115421295165998</v>
      </c>
      <c r="L4115" s="37">
        <v>41.072795867919901</v>
      </c>
      <c r="M4115" s="37">
        <v>0.76996207237243697</v>
      </c>
      <c r="N4115" s="37">
        <v>10.4136514663696</v>
      </c>
      <c r="O4115" s="37">
        <v>0</v>
      </c>
      <c r="P4115" s="37">
        <v>0</v>
      </c>
      <c r="Q4115" s="37">
        <v>6.0317455790936904E-3</v>
      </c>
      <c r="R4115" s="37">
        <v>25</v>
      </c>
      <c r="S4115" s="37">
        <v>0.71581047773361195</v>
      </c>
      <c r="T4115" s="37">
        <v>1002.30548095703</v>
      </c>
      <c r="U4115" s="37">
        <v>568.64862060546898</v>
      </c>
      <c r="V4115" s="13"/>
      <c r="W4115" s="13"/>
      <c r="X4115" s="13"/>
      <c r="Y4115" s="13"/>
      <c r="Z4115" s="13"/>
      <c r="AA4115" s="13"/>
    </row>
    <row r="4116" spans="1:27" ht="15.75" customHeight="1" x14ac:dyDescent="0.2">
      <c r="A4116" s="13"/>
      <c r="B4116" s="37" t="str">
        <f>"CRS25WT72M22282"</f>
        <v>CRS25WT72M22282</v>
      </c>
      <c r="C4116" s="38">
        <v>45959</v>
      </c>
      <c r="D4116" s="39">
        <v>6.3321759259259258E-2</v>
      </c>
      <c r="E4116" s="37" t="s">
        <v>62</v>
      </c>
      <c r="F4116" s="37">
        <v>215</v>
      </c>
      <c r="G4116" s="37">
        <v>4</v>
      </c>
      <c r="H4116" s="37">
        <v>215.91578674316401</v>
      </c>
      <c r="I4116" s="37">
        <v>5.7197842597961399</v>
      </c>
      <c r="J4116" s="37">
        <v>48.692413330078097</v>
      </c>
      <c r="K4116" s="37">
        <v>5.2826037406921396</v>
      </c>
      <c r="L4116" s="37">
        <v>40.8729858398438</v>
      </c>
      <c r="M4116" s="37">
        <v>0.77525299787521396</v>
      </c>
      <c r="N4116" s="37">
        <v>10.504295349121101</v>
      </c>
      <c r="O4116" s="37">
        <v>0</v>
      </c>
      <c r="P4116" s="37">
        <v>0</v>
      </c>
      <c r="Q4116" s="37">
        <v>5.4067461751401398E-3</v>
      </c>
      <c r="R4116" s="37">
        <v>25</v>
      </c>
      <c r="S4116" s="37">
        <v>0.74008470773696899</v>
      </c>
      <c r="T4116" s="37">
        <v>1002.47467041016</v>
      </c>
      <c r="U4116" s="37">
        <v>691.541748046875</v>
      </c>
      <c r="V4116" s="13"/>
      <c r="W4116" s="13"/>
      <c r="X4116" s="13"/>
      <c r="Y4116" s="13"/>
      <c r="Z4116" s="13"/>
      <c r="AA4116" s="13"/>
    </row>
    <row r="4117" spans="1:27" ht="15.75" customHeight="1" x14ac:dyDescent="0.2">
      <c r="A4117" s="13"/>
      <c r="B4117" s="37" t="str">
        <f>"CRS25WT72M22281"</f>
        <v>CRS25WT72M22281</v>
      </c>
      <c r="C4117" s="38">
        <v>45959</v>
      </c>
      <c r="D4117" s="39">
        <v>6.4548611111111112E-2</v>
      </c>
      <c r="E4117" s="37" t="s">
        <v>62</v>
      </c>
      <c r="F4117" s="37">
        <v>214</v>
      </c>
      <c r="G4117" s="37">
        <v>4</v>
      </c>
      <c r="H4117" s="37">
        <v>214.50390625</v>
      </c>
      <c r="I4117" s="37">
        <v>5.6314611434936497</v>
      </c>
      <c r="J4117" s="37">
        <v>48.702785491943402</v>
      </c>
      <c r="K4117" s="37">
        <v>5.2142534255981401</v>
      </c>
      <c r="L4117" s="37">
        <v>41.137992858886697</v>
      </c>
      <c r="M4117" s="37">
        <v>0.78209644556045499</v>
      </c>
      <c r="N4117" s="37">
        <v>10.4356069564819</v>
      </c>
      <c r="O4117" s="37">
        <v>0</v>
      </c>
      <c r="P4117" s="37">
        <v>0</v>
      </c>
      <c r="Q4117" s="37">
        <v>1.6507912427187001E-2</v>
      </c>
      <c r="R4117" s="37">
        <v>25</v>
      </c>
      <c r="S4117" s="37">
        <v>0.71020972728729204</v>
      </c>
      <c r="T4117" s="37">
        <v>1004.56207275391</v>
      </c>
      <c r="U4117" s="37">
        <v>634.33093261718795</v>
      </c>
      <c r="V4117" s="13"/>
      <c r="W4117" s="13"/>
      <c r="X4117" s="13"/>
      <c r="Y4117" s="13"/>
      <c r="Z4117" s="13"/>
      <c r="AA4117" s="13"/>
    </row>
    <row r="4118" spans="1:27" ht="15.75" customHeight="1" x14ac:dyDescent="0.2">
      <c r="A4118" s="13"/>
      <c r="B4118" s="37" t="str">
        <f>"CRS25WT72M22284"</f>
        <v>CRS25WT72M22284</v>
      </c>
      <c r="C4118" s="38">
        <v>45959</v>
      </c>
      <c r="D4118" s="39">
        <v>6.6979166666666659E-2</v>
      </c>
      <c r="E4118" s="37" t="s">
        <v>62</v>
      </c>
      <c r="F4118" s="37">
        <v>215</v>
      </c>
      <c r="G4118" s="37">
        <v>4</v>
      </c>
      <c r="H4118" s="37">
        <v>215.84869384765599</v>
      </c>
      <c r="I4118" s="37">
        <v>5.5926251411437997</v>
      </c>
      <c r="J4118" s="37">
        <v>48.718482971191399</v>
      </c>
      <c r="K4118" s="37">
        <v>5.2665987014770499</v>
      </c>
      <c r="L4118" s="37">
        <v>40.984458923339801</v>
      </c>
      <c r="M4118" s="37">
        <v>0.79220932722091697</v>
      </c>
      <c r="N4118" s="37">
        <v>10.501030921936</v>
      </c>
      <c r="O4118" s="37">
        <v>0</v>
      </c>
      <c r="P4118" s="37">
        <v>0</v>
      </c>
      <c r="Q4118" s="37">
        <v>6.3516865484416502E-3</v>
      </c>
      <c r="R4118" s="37">
        <v>25</v>
      </c>
      <c r="S4118" s="37">
        <v>0.72477817535400402</v>
      </c>
      <c r="T4118" s="37">
        <v>1003.98114013672</v>
      </c>
      <c r="U4118" s="37">
        <v>772.06457519531295</v>
      </c>
      <c r="V4118" s="13"/>
      <c r="W4118" s="13"/>
      <c r="X4118" s="13"/>
      <c r="Y4118" s="13"/>
      <c r="Z4118" s="13"/>
      <c r="AA4118" s="13"/>
    </row>
    <row r="4119" spans="1:27" ht="15.75" customHeight="1" x14ac:dyDescent="0.2">
      <c r="A4119" s="13"/>
      <c r="B4119" s="37" t="str">
        <f>"CRS25WT72M22283"</f>
        <v>CRS25WT72M22283</v>
      </c>
      <c r="C4119" s="38">
        <v>45959</v>
      </c>
      <c r="D4119" s="39">
        <v>6.822916666666666E-2</v>
      </c>
      <c r="E4119" s="37" t="s">
        <v>62</v>
      </c>
      <c r="F4119" s="37">
        <v>216</v>
      </c>
      <c r="G4119" s="37">
        <v>4</v>
      </c>
      <c r="H4119" s="37">
        <v>216.22444152832</v>
      </c>
      <c r="I4119" s="37">
        <v>5.7492184638977104</v>
      </c>
      <c r="J4119" s="37">
        <v>48.837970733642599</v>
      </c>
      <c r="K4119" s="37">
        <v>5.2461524009704599</v>
      </c>
      <c r="L4119" s="37">
        <v>41.215816497802699</v>
      </c>
      <c r="M4119" s="37">
        <v>0.77008444070815996</v>
      </c>
      <c r="N4119" s="37">
        <v>10.519310951232899</v>
      </c>
      <c r="O4119" s="37">
        <v>0</v>
      </c>
      <c r="P4119" s="37">
        <v>0</v>
      </c>
      <c r="Q4119" s="37">
        <v>5.4067433811724203E-3</v>
      </c>
      <c r="R4119" s="37">
        <v>25</v>
      </c>
      <c r="S4119" s="37">
        <v>0.71586436033248901</v>
      </c>
      <c r="T4119" s="37">
        <v>1002.16461181641</v>
      </c>
      <c r="U4119" s="37">
        <v>695.04107666015602</v>
      </c>
      <c r="V4119" s="13"/>
      <c r="W4119" s="13"/>
      <c r="X4119" s="13"/>
      <c r="Y4119" s="13"/>
      <c r="Z4119" s="13"/>
      <c r="AA4119" s="13"/>
    </row>
    <row r="4120" spans="1:27" ht="15.75" customHeight="1" x14ac:dyDescent="0.2">
      <c r="A4120" s="13"/>
      <c r="B4120" s="37" t="str">
        <f>"CRS25WT72M22298"</f>
        <v>CRS25WT72M22298</v>
      </c>
      <c r="C4120" s="38">
        <v>45959</v>
      </c>
      <c r="D4120" s="39">
        <v>7.2754629629629627E-2</v>
      </c>
      <c r="E4120" s="37" t="s">
        <v>62</v>
      </c>
      <c r="F4120" s="37">
        <v>214</v>
      </c>
      <c r="G4120" s="37">
        <v>4</v>
      </c>
      <c r="H4120" s="37">
        <v>214.80809020996099</v>
      </c>
      <c r="I4120" s="37">
        <v>5.7143058776855504</v>
      </c>
      <c r="J4120" s="37">
        <v>48.363124847412102</v>
      </c>
      <c r="K4120" s="37">
        <v>5.2573971748352104</v>
      </c>
      <c r="L4120" s="37">
        <v>40.8582572937012</v>
      </c>
      <c r="M4120" s="37">
        <v>0.777271568775177</v>
      </c>
      <c r="N4120" s="37">
        <v>10.450406074523899</v>
      </c>
      <c r="O4120" s="37">
        <v>0</v>
      </c>
      <c r="P4120" s="37">
        <v>0</v>
      </c>
      <c r="Q4120" s="37">
        <v>3.1752330251038101E-3</v>
      </c>
      <c r="R4120" s="37">
        <v>25</v>
      </c>
      <c r="S4120" s="37">
        <v>0.70426905155181896</v>
      </c>
      <c r="T4120" s="37">
        <v>1001.97924804688</v>
      </c>
      <c r="U4120" s="37">
        <v>571.991455078125</v>
      </c>
      <c r="V4120" s="13"/>
      <c r="W4120" s="13"/>
      <c r="X4120" s="13"/>
      <c r="Y4120" s="13"/>
      <c r="Z4120" s="13"/>
      <c r="AA4120" s="13"/>
    </row>
    <row r="4121" spans="1:27" ht="15.75" customHeight="1" x14ac:dyDescent="0.2">
      <c r="A4121" s="13"/>
      <c r="B4121" s="37" t="str">
        <f>"CRS25WT72M22297"</f>
        <v>CRS25WT72M22297</v>
      </c>
      <c r="C4121" s="38">
        <v>45959</v>
      </c>
      <c r="D4121" s="39">
        <v>7.4618055555555562E-2</v>
      </c>
      <c r="E4121" s="37" t="s">
        <v>62</v>
      </c>
      <c r="F4121" s="37">
        <v>218</v>
      </c>
      <c r="G4121" s="37">
        <v>4</v>
      </c>
      <c r="H4121" s="37">
        <v>218.24752807617199</v>
      </c>
      <c r="I4121" s="37">
        <v>5.7744698524475098</v>
      </c>
      <c r="J4121" s="37">
        <v>48.783641815185497</v>
      </c>
      <c r="K4121" s="37">
        <v>5.3001055717468297</v>
      </c>
      <c r="L4121" s="37">
        <v>41.1779594421387</v>
      </c>
      <c r="M4121" s="37">
        <v>0.774752497673035</v>
      </c>
      <c r="N4121" s="37">
        <v>10.617733955383301</v>
      </c>
      <c r="O4121" s="37">
        <v>0</v>
      </c>
      <c r="P4121" s="37">
        <v>0</v>
      </c>
      <c r="Q4121" s="37">
        <v>5.7676057331264002E-3</v>
      </c>
      <c r="R4121" s="37">
        <v>25</v>
      </c>
      <c r="S4121" s="37">
        <v>0.69113206863403298</v>
      </c>
      <c r="T4121" s="37">
        <v>1003.06164550781</v>
      </c>
      <c r="U4121" s="37">
        <v>758.97802734375</v>
      </c>
      <c r="V4121" s="13"/>
      <c r="W4121" s="13"/>
      <c r="X4121" s="13"/>
      <c r="Y4121" s="13"/>
      <c r="Z4121" s="13"/>
      <c r="AA4121" s="13"/>
    </row>
    <row r="4122" spans="1:27" ht="15.75" customHeight="1" x14ac:dyDescent="0.2">
      <c r="A4122" s="13"/>
      <c r="B4122" s="37" t="str">
        <f>"CRS25WT72M22296"</f>
        <v>CRS25WT72M22296</v>
      </c>
      <c r="C4122" s="38">
        <v>45959</v>
      </c>
      <c r="D4122" s="39">
        <v>7.633101851851852E-2</v>
      </c>
      <c r="E4122" s="37" t="s">
        <v>62</v>
      </c>
      <c r="F4122" s="37">
        <v>214</v>
      </c>
      <c r="G4122" s="37">
        <v>4</v>
      </c>
      <c r="H4122" s="37">
        <v>214.00894165039099</v>
      </c>
      <c r="I4122" s="37">
        <v>5.7734880447387704</v>
      </c>
      <c r="J4122" s="37">
        <v>48.324554443359403</v>
      </c>
      <c r="K4122" s="37">
        <v>5.2375679016113299</v>
      </c>
      <c r="L4122" s="37">
        <v>40.860363006591797</v>
      </c>
      <c r="M4122" s="37">
        <v>0.767053723335266</v>
      </c>
      <c r="N4122" s="37">
        <v>10.411527633666999</v>
      </c>
      <c r="O4122" s="37">
        <v>0</v>
      </c>
      <c r="P4122" s="37">
        <v>0</v>
      </c>
      <c r="Q4122" s="37">
        <v>3.1758432742208199E-3</v>
      </c>
      <c r="R4122" s="37">
        <v>25</v>
      </c>
      <c r="S4122" s="37">
        <v>0.70285242795944203</v>
      </c>
      <c r="T4122" s="37">
        <v>1002.30004882813</v>
      </c>
      <c r="U4122" s="37">
        <v>465.27713012695301</v>
      </c>
      <c r="V4122" s="13"/>
      <c r="W4122" s="13"/>
      <c r="X4122" s="13"/>
      <c r="Y4122" s="13"/>
      <c r="Z4122" s="13"/>
      <c r="AA4122" s="13"/>
    </row>
    <row r="4123" spans="1:27" ht="15.75" customHeight="1" x14ac:dyDescent="0.2">
      <c r="A4123" s="13"/>
      <c r="B4123" s="37" t="str">
        <f>"CRS25WT72M22295"</f>
        <v>CRS25WT72M22295</v>
      </c>
      <c r="C4123" s="38">
        <v>45959</v>
      </c>
      <c r="D4123" s="39">
        <v>7.7766203703703699E-2</v>
      </c>
      <c r="E4123" s="37" t="s">
        <v>62</v>
      </c>
      <c r="F4123" s="37">
        <v>218</v>
      </c>
      <c r="G4123" s="37">
        <v>4</v>
      </c>
      <c r="H4123" s="37">
        <v>218.724685668945</v>
      </c>
      <c r="I4123" s="37">
        <v>5.7098493576049796</v>
      </c>
      <c r="J4123" s="37">
        <v>48.592464447021499</v>
      </c>
      <c r="K4123" s="37">
        <v>5.3370456695556596</v>
      </c>
      <c r="L4123" s="37">
        <v>40.982353210449197</v>
      </c>
      <c r="M4123" s="37">
        <v>0.78832304477691695</v>
      </c>
      <c r="N4123" s="37">
        <v>10.640948295593301</v>
      </c>
      <c r="O4123" s="37">
        <v>0</v>
      </c>
      <c r="P4123" s="37">
        <v>0</v>
      </c>
      <c r="Q4123" s="37">
        <v>4.1267517954111099E-3</v>
      </c>
      <c r="R4123" s="37">
        <v>25</v>
      </c>
      <c r="S4123" s="37">
        <v>0.69653242826461803</v>
      </c>
      <c r="T4123" s="37">
        <v>1003.41064453125</v>
      </c>
      <c r="U4123" s="37">
        <v>632.16094970703102</v>
      </c>
      <c r="V4123" s="13"/>
      <c r="W4123" s="13"/>
      <c r="X4123" s="13"/>
      <c r="Y4123" s="13"/>
      <c r="Z4123" s="13"/>
      <c r="AA4123" s="13"/>
    </row>
    <row r="4124" spans="1:27" ht="15.75" customHeight="1" x14ac:dyDescent="0.2">
      <c r="A4124" s="13"/>
      <c r="B4124" s="37" t="str">
        <f>"CRS25WT72M22286"</f>
        <v>CRS25WT72M22286</v>
      </c>
      <c r="C4124" s="38">
        <v>45959</v>
      </c>
      <c r="D4124" s="39">
        <v>9.9201388888888895E-2</v>
      </c>
      <c r="E4124" s="37" t="s">
        <v>62</v>
      </c>
      <c r="F4124" s="37">
        <v>216</v>
      </c>
      <c r="G4124" s="37">
        <v>4</v>
      </c>
      <c r="H4124" s="37">
        <v>216.77616882324199</v>
      </c>
      <c r="I4124" s="37">
        <v>5.6058588027954102</v>
      </c>
      <c r="J4124" s="37">
        <v>48.836177825927699</v>
      </c>
      <c r="K4124" s="37">
        <v>5.2480220794677699</v>
      </c>
      <c r="L4124" s="37">
        <v>41.306259155273402</v>
      </c>
      <c r="M4124" s="37">
        <v>0.79182225465774503</v>
      </c>
      <c r="N4124" s="37">
        <v>10.5461530685425</v>
      </c>
      <c r="O4124" s="37">
        <v>0</v>
      </c>
      <c r="P4124" s="37">
        <v>0</v>
      </c>
      <c r="Q4124" s="37">
        <v>6.5879211761057403E-3</v>
      </c>
      <c r="R4124" s="37">
        <v>25</v>
      </c>
      <c r="S4124" s="37">
        <v>0.72583854198455799</v>
      </c>
      <c r="T4124" s="37">
        <v>1005.26318359375</v>
      </c>
      <c r="U4124" s="37">
        <v>662.616455078125</v>
      </c>
      <c r="V4124" s="13"/>
      <c r="W4124" s="13"/>
      <c r="X4124" s="13"/>
      <c r="Y4124" s="13"/>
      <c r="Z4124" s="13"/>
      <c r="AA4124" s="13"/>
    </row>
    <row r="4125" spans="1:27" ht="15.75" customHeight="1" x14ac:dyDescent="0.2">
      <c r="A4125" s="13"/>
      <c r="B4125" s="37" t="str">
        <f>"CRS25WT72M22285"</f>
        <v>CRS25WT72M22285</v>
      </c>
      <c r="C4125" s="38">
        <v>45959</v>
      </c>
      <c r="D4125" s="39">
        <v>0.10015046296296297</v>
      </c>
      <c r="E4125" s="37" t="s">
        <v>62</v>
      </c>
      <c r="F4125" s="37">
        <v>215</v>
      </c>
      <c r="G4125" s="37">
        <v>4</v>
      </c>
      <c r="H4125" s="37">
        <v>215.904373168945</v>
      </c>
      <c r="I4125" s="37">
        <v>5.7343249320983896</v>
      </c>
      <c r="J4125" s="37">
        <v>48.739231109619098</v>
      </c>
      <c r="K4125" s="37">
        <v>5.2213335037231401</v>
      </c>
      <c r="L4125" s="37">
        <v>41.350429534912102</v>
      </c>
      <c r="M4125" s="37">
        <v>0.77250349521636996</v>
      </c>
      <c r="N4125" s="37">
        <v>10.503740310668899</v>
      </c>
      <c r="O4125" s="37">
        <v>0</v>
      </c>
      <c r="P4125" s="37">
        <v>0</v>
      </c>
      <c r="Q4125" s="37">
        <v>1.30158718675375E-2</v>
      </c>
      <c r="R4125" s="37">
        <v>25</v>
      </c>
      <c r="S4125" s="37">
        <v>0.69710314273834195</v>
      </c>
      <c r="T4125" s="37">
        <v>1004.80834960938</v>
      </c>
      <c r="U4125" s="37">
        <v>453.55450439453102</v>
      </c>
      <c r="V4125" s="13"/>
      <c r="W4125" s="13"/>
      <c r="X4125" s="13"/>
      <c r="Y4125" s="13"/>
      <c r="Z4125" s="13"/>
      <c r="AA4125" s="13"/>
    </row>
    <row r="4126" spans="1:27" ht="15.75" customHeight="1" x14ac:dyDescent="0.2">
      <c r="A4126" s="13"/>
      <c r="B4126" s="37" t="str">
        <f>"CRS25WT72M22288"</f>
        <v>CRS25WT72M22288</v>
      </c>
      <c r="C4126" s="38">
        <v>45959</v>
      </c>
      <c r="D4126" s="39">
        <v>0.10084490740740741</v>
      </c>
      <c r="E4126" s="37" t="s">
        <v>62</v>
      </c>
      <c r="F4126" s="37">
        <v>216</v>
      </c>
      <c r="G4126" s="37">
        <v>4</v>
      </c>
      <c r="H4126" s="37">
        <v>216.60015869140599</v>
      </c>
      <c r="I4126" s="37">
        <v>5.6866812705993697</v>
      </c>
      <c r="J4126" s="37">
        <v>48.588459014892599</v>
      </c>
      <c r="K4126" s="37">
        <v>5.25392723083496</v>
      </c>
      <c r="L4126" s="37">
        <v>41.226329803466797</v>
      </c>
      <c r="M4126" s="37">
        <v>0.78391098976135298</v>
      </c>
      <c r="N4126" s="37">
        <v>10.537590026855501</v>
      </c>
      <c r="O4126" s="37">
        <v>0</v>
      </c>
      <c r="P4126" s="37">
        <v>0</v>
      </c>
      <c r="Q4126" s="37">
        <v>4.1269804351031798E-3</v>
      </c>
      <c r="R4126" s="37">
        <v>25</v>
      </c>
      <c r="S4126" s="37">
        <v>0.67525535821914695</v>
      </c>
      <c r="T4126" s="37">
        <v>1004.51141357422</v>
      </c>
      <c r="U4126" s="37">
        <v>535.16607666015602</v>
      </c>
      <c r="V4126" s="13"/>
      <c r="W4126" s="13"/>
      <c r="X4126" s="13"/>
      <c r="Y4126" s="13"/>
      <c r="Z4126" s="13"/>
      <c r="AA4126" s="13"/>
    </row>
    <row r="4127" spans="1:27" ht="15.75" customHeight="1" x14ac:dyDescent="0.2">
      <c r="A4127" s="13"/>
      <c r="B4127" s="37" t="str">
        <f>"CRS25WT72M22287"</f>
        <v>CRS25WT72M22287</v>
      </c>
      <c r="C4127" s="38">
        <v>45959</v>
      </c>
      <c r="D4127" s="39">
        <v>0.10204861111111112</v>
      </c>
      <c r="E4127" s="37" t="s">
        <v>62</v>
      </c>
      <c r="F4127" s="37">
        <v>216</v>
      </c>
      <c r="G4127" s="37">
        <v>4</v>
      </c>
      <c r="H4127" s="37">
        <v>216.23359680175801</v>
      </c>
      <c r="I4127" s="37">
        <v>5.8182888031005904</v>
      </c>
      <c r="J4127" s="37">
        <v>48.355625152587898</v>
      </c>
      <c r="K4127" s="37">
        <v>5.2678799629211399</v>
      </c>
      <c r="L4127" s="37">
        <v>41.047554016113303</v>
      </c>
      <c r="M4127" s="37">
        <v>0.76856553554534901</v>
      </c>
      <c r="N4127" s="37">
        <v>10.5197563171387</v>
      </c>
      <c r="O4127" s="37">
        <v>0</v>
      </c>
      <c r="P4127" s="37">
        <v>0</v>
      </c>
      <c r="Q4127" s="37">
        <v>1.27033730968833E-2</v>
      </c>
      <c r="R4127" s="37">
        <v>25</v>
      </c>
      <c r="S4127" s="37">
        <v>0.68939381837844804</v>
      </c>
      <c r="T4127" s="37">
        <v>1004.60296630859</v>
      </c>
      <c r="U4127" s="37">
        <v>584.69024658203102</v>
      </c>
      <c r="V4127" s="13"/>
      <c r="W4127" s="13"/>
      <c r="X4127" s="13"/>
      <c r="Y4127" s="13"/>
      <c r="Z4127" s="13"/>
      <c r="AA4127" s="13"/>
    </row>
    <row r="4128" spans="1:27" ht="15.75" customHeight="1" x14ac:dyDescent="0.2">
      <c r="A4128" s="13"/>
      <c r="B4128" s="37" t="str">
        <f>"CRS25WT72M22290"</f>
        <v>CRS25WT72M22290</v>
      </c>
      <c r="C4128" s="38">
        <v>45959</v>
      </c>
      <c r="D4128" s="39">
        <v>0.10275462962962963</v>
      </c>
      <c r="E4128" s="37" t="s">
        <v>62</v>
      </c>
      <c r="F4128" s="37">
        <v>215</v>
      </c>
      <c r="G4128" s="37">
        <v>4</v>
      </c>
      <c r="H4128" s="37">
        <v>215.73216247558599</v>
      </c>
      <c r="I4128" s="37">
        <v>5.8777046203613299</v>
      </c>
      <c r="J4128" s="37">
        <v>48.200691223144503</v>
      </c>
      <c r="K4128" s="37">
        <v>5.2889981269836399</v>
      </c>
      <c r="L4128" s="37">
        <v>40.788852691650398</v>
      </c>
      <c r="M4128" s="37">
        <v>0.76147186756134</v>
      </c>
      <c r="N4128" s="37">
        <v>10.4953622817993</v>
      </c>
      <c r="O4128" s="37">
        <v>0</v>
      </c>
      <c r="P4128" s="37">
        <v>0</v>
      </c>
      <c r="Q4128" s="37">
        <v>6.0280305333435501E-3</v>
      </c>
      <c r="R4128" s="37">
        <v>25</v>
      </c>
      <c r="S4128" s="37">
        <v>0.689636290073395</v>
      </c>
      <c r="T4128" s="37">
        <v>1003.24969482422</v>
      </c>
      <c r="U4128" s="37">
        <v>596.87158203125</v>
      </c>
      <c r="V4128" s="13"/>
      <c r="W4128" s="13"/>
      <c r="X4128" s="13"/>
      <c r="Y4128" s="13"/>
      <c r="Z4128" s="13"/>
      <c r="AA4128" s="13"/>
    </row>
    <row r="4129" spans="1:27" ht="15.75" customHeight="1" x14ac:dyDescent="0.2">
      <c r="A4129" s="13"/>
      <c r="B4129" s="37" t="str">
        <f>"CRS25WT72M22289"</f>
        <v>CRS25WT72M22289</v>
      </c>
      <c r="C4129" s="38">
        <v>45959</v>
      </c>
      <c r="D4129" s="39">
        <v>0.10395833333333333</v>
      </c>
      <c r="E4129" s="37" t="s">
        <v>62</v>
      </c>
      <c r="F4129" s="37">
        <v>214</v>
      </c>
      <c r="G4129" s="37">
        <v>4</v>
      </c>
      <c r="H4129" s="37">
        <v>214.73910522460901</v>
      </c>
      <c r="I4129" s="37">
        <v>5.7113366127014196</v>
      </c>
      <c r="J4129" s="37">
        <v>48.075519561767599</v>
      </c>
      <c r="K4129" s="37">
        <v>5.2900204658508301</v>
      </c>
      <c r="L4129" s="37">
        <v>40.593246459960902</v>
      </c>
      <c r="M4129" s="37">
        <v>0.782076776027679</v>
      </c>
      <c r="N4129" s="37">
        <v>10.447050094604499</v>
      </c>
      <c r="O4129" s="37">
        <v>0</v>
      </c>
      <c r="P4129" s="37">
        <v>0</v>
      </c>
      <c r="Q4129" s="37">
        <v>6.5079359337687501E-3</v>
      </c>
      <c r="R4129" s="37">
        <v>25</v>
      </c>
      <c r="S4129" s="37">
        <v>0.69346314668655396</v>
      </c>
      <c r="T4129" s="37">
        <v>1006.13677978516</v>
      </c>
      <c r="U4129" s="37">
        <v>621.719482421875</v>
      </c>
      <c r="V4129" s="13"/>
      <c r="W4129" s="13"/>
      <c r="X4129" s="13"/>
      <c r="Y4129" s="13"/>
      <c r="Z4129" s="13"/>
      <c r="AA4129" s="13"/>
    </row>
    <row r="4130" spans="1:27" ht="15.75" customHeight="1" x14ac:dyDescent="0.2">
      <c r="A4130" s="13"/>
      <c r="B4130" s="37" t="str">
        <f>"CRS25WT72M22292"</f>
        <v>CRS25WT72M22292</v>
      </c>
      <c r="C4130" s="38">
        <v>45959</v>
      </c>
      <c r="D4130" s="39">
        <v>0.10502314814814816</v>
      </c>
      <c r="E4130" s="37" t="s">
        <v>62</v>
      </c>
      <c r="F4130" s="37">
        <v>215</v>
      </c>
      <c r="G4130" s="37">
        <v>4</v>
      </c>
      <c r="H4130" s="37">
        <v>215.50085449218801</v>
      </c>
      <c r="I4130" s="37">
        <v>5.7628135681152299</v>
      </c>
      <c r="J4130" s="37">
        <v>48.0923881530762</v>
      </c>
      <c r="K4130" s="37">
        <v>5.2806043624877903</v>
      </c>
      <c r="L4130" s="37">
        <v>40.809886932372997</v>
      </c>
      <c r="M4130" s="37">
        <v>0.77756744623184204</v>
      </c>
      <c r="N4130" s="37">
        <v>10.4841089248657</v>
      </c>
      <c r="O4130" s="37">
        <v>0</v>
      </c>
      <c r="P4130" s="37">
        <v>0</v>
      </c>
      <c r="Q4130" s="37">
        <v>1.4578372240066501E-2</v>
      </c>
      <c r="R4130" s="37">
        <v>25</v>
      </c>
      <c r="S4130" s="37">
        <v>0.68338680267333995</v>
      </c>
      <c r="T4130" s="37">
        <v>1006.43188476563</v>
      </c>
      <c r="U4130" s="37">
        <v>562.88128662109398</v>
      </c>
      <c r="V4130" s="13"/>
      <c r="W4130" s="13"/>
      <c r="X4130" s="13"/>
      <c r="Y4130" s="13"/>
      <c r="Z4130" s="13"/>
      <c r="AA4130" s="13"/>
    </row>
    <row r="4131" spans="1:27" ht="15.75" customHeight="1" x14ac:dyDescent="0.2">
      <c r="A4131" s="13"/>
      <c r="B4131" s="37" t="str">
        <f>"CRS25WT72M22291"</f>
        <v>CRS25WT72M22291</v>
      </c>
      <c r="C4131" s="38">
        <v>45959</v>
      </c>
      <c r="D4131" s="39">
        <v>0.10950231481481482</v>
      </c>
      <c r="E4131" s="37" t="s">
        <v>62</v>
      </c>
      <c r="F4131" s="37">
        <v>216</v>
      </c>
      <c r="G4131" s="37">
        <v>4</v>
      </c>
      <c r="H4131" s="37">
        <v>216.41012573242199</v>
      </c>
      <c r="I4131" s="37">
        <v>5.8585295677185103</v>
      </c>
      <c r="J4131" s="37">
        <v>48.671642303466797</v>
      </c>
      <c r="K4131" s="37">
        <v>5.2136750221252397</v>
      </c>
      <c r="L4131" s="37">
        <v>41.508171081542997</v>
      </c>
      <c r="M4131" s="37">
        <v>0.75894963741302501</v>
      </c>
      <c r="N4131" s="37">
        <v>10.5283451080322</v>
      </c>
      <c r="O4131" s="37">
        <v>0</v>
      </c>
      <c r="P4131" s="37">
        <v>0</v>
      </c>
      <c r="Q4131" s="37">
        <v>2.7180216275155501E-3</v>
      </c>
      <c r="R4131" s="37">
        <v>25</v>
      </c>
      <c r="S4131" s="37">
        <v>0.66210204362869296</v>
      </c>
      <c r="T4131" s="37">
        <v>1002.95306396484</v>
      </c>
      <c r="U4131" s="37">
        <v>544.52337646484398</v>
      </c>
      <c r="V4131" s="13"/>
      <c r="W4131" s="13"/>
      <c r="X4131" s="13"/>
      <c r="Y4131" s="13"/>
      <c r="Z4131" s="13"/>
      <c r="AA4131" s="13"/>
    </row>
    <row r="4132" spans="1:27" ht="15.75" customHeight="1" x14ac:dyDescent="0.2">
      <c r="A4132" s="13"/>
      <c r="B4132" s="37" t="str">
        <f>"CRS25WT72M22294"</f>
        <v>CRS25WT72M22294</v>
      </c>
      <c r="C4132" s="38">
        <v>45959</v>
      </c>
      <c r="D4132" s="39">
        <v>0.11021990740740741</v>
      </c>
      <c r="E4132" s="37" t="s">
        <v>62</v>
      </c>
      <c r="F4132" s="37">
        <v>217</v>
      </c>
      <c r="G4132" s="37">
        <v>4</v>
      </c>
      <c r="H4132" s="37">
        <v>217.39942932128901</v>
      </c>
      <c r="I4132" s="37">
        <v>5.7541775703430202</v>
      </c>
      <c r="J4132" s="37">
        <v>48.630588531494098</v>
      </c>
      <c r="K4132" s="37">
        <v>5.2735838890075701</v>
      </c>
      <c r="L4132" s="37">
        <v>41.224227905273402</v>
      </c>
      <c r="M4132" s="37">
        <v>0.77690088748931896</v>
      </c>
      <c r="N4132" s="37">
        <v>10.576474189758301</v>
      </c>
      <c r="O4132" s="37">
        <v>0</v>
      </c>
      <c r="P4132" s="37">
        <v>0</v>
      </c>
      <c r="Q4132" s="37">
        <v>2.0560612902045198E-3</v>
      </c>
      <c r="R4132" s="37">
        <v>25</v>
      </c>
      <c r="S4132" s="37">
        <v>0.68841505050659202</v>
      </c>
      <c r="T4132" s="37">
        <v>1002.20220947266</v>
      </c>
      <c r="U4132" s="37">
        <v>587.68444824218795</v>
      </c>
      <c r="V4132" s="13"/>
      <c r="W4132" s="13"/>
      <c r="X4132" s="13"/>
      <c r="Y4132" s="13"/>
      <c r="Z4132" s="13"/>
      <c r="AA4132" s="13"/>
    </row>
    <row r="4133" spans="1:27" ht="15.75" customHeight="1" x14ac:dyDescent="0.2">
      <c r="A4133" s="13"/>
      <c r="B4133" s="37" t="str">
        <f>"CRS25WT72M22307"</f>
        <v>CRS25WT72M22307</v>
      </c>
      <c r="C4133" s="38">
        <v>45959</v>
      </c>
      <c r="D4133" s="39">
        <v>0.11094907407407407</v>
      </c>
      <c r="E4133" s="37" t="s">
        <v>62</v>
      </c>
      <c r="F4133" s="37">
        <v>214</v>
      </c>
      <c r="G4133" s="37">
        <v>4</v>
      </c>
      <c r="H4133" s="37">
        <v>214.45468139648401</v>
      </c>
      <c r="I4133" s="37">
        <v>5.7826447486877397</v>
      </c>
      <c r="J4133" s="37">
        <v>48.077049255371101</v>
      </c>
      <c r="K4133" s="37">
        <v>5.2791843414306596</v>
      </c>
      <c r="L4133" s="37">
        <v>40.622692108154297</v>
      </c>
      <c r="M4133" s="37">
        <v>0.77138501405715898</v>
      </c>
      <c r="N4133" s="37">
        <v>10.4332122802734</v>
      </c>
      <c r="O4133" s="37">
        <v>0</v>
      </c>
      <c r="P4133" s="37">
        <v>0</v>
      </c>
      <c r="Q4133" s="37">
        <v>1.6507007181644402E-2</v>
      </c>
      <c r="R4133" s="37">
        <v>25</v>
      </c>
      <c r="S4133" s="37">
        <v>0.71671009063720703</v>
      </c>
      <c r="T4133" s="37">
        <v>1003.20458984375</v>
      </c>
      <c r="U4133" s="37">
        <v>595.80603027343795</v>
      </c>
      <c r="V4133" s="13"/>
      <c r="W4133" s="13"/>
      <c r="X4133" s="13"/>
      <c r="Y4133" s="13"/>
      <c r="Z4133" s="13"/>
      <c r="AA4133" s="13"/>
    </row>
    <row r="4134" spans="1:27" ht="15.75" customHeight="1" x14ac:dyDescent="0.2">
      <c r="A4134" s="13"/>
      <c r="B4134" s="37" t="str">
        <f>"CRS25WT72M22312"</f>
        <v>CRS25WT72M22312</v>
      </c>
      <c r="C4134" s="38">
        <v>45959</v>
      </c>
      <c r="D4134" s="39">
        <v>0.11174768518518519</v>
      </c>
      <c r="E4134" s="37" t="s">
        <v>62</v>
      </c>
      <c r="F4134" s="37">
        <v>218</v>
      </c>
      <c r="G4134" s="37">
        <v>4</v>
      </c>
      <c r="H4134" s="37">
        <v>218.97050476074199</v>
      </c>
      <c r="I4134" s="37">
        <v>5.7124361991882298</v>
      </c>
      <c r="J4134" s="37">
        <v>48.685997009277301</v>
      </c>
      <c r="K4134" s="37">
        <v>5.2989878654479998</v>
      </c>
      <c r="L4134" s="37">
        <v>41.323081970214801</v>
      </c>
      <c r="M4134" s="37">
        <v>0.78733617067337003</v>
      </c>
      <c r="N4134" s="37">
        <v>10.652907371521</v>
      </c>
      <c r="O4134" s="37">
        <v>0</v>
      </c>
      <c r="P4134" s="37">
        <v>0</v>
      </c>
      <c r="Q4134" s="37">
        <v>1.2896980158984699E-2</v>
      </c>
      <c r="R4134" s="37">
        <v>25</v>
      </c>
      <c r="S4134" s="37">
        <v>0.68592107295990001</v>
      </c>
      <c r="T4134" s="37">
        <v>1002.55364990234</v>
      </c>
      <c r="U4134" s="37">
        <v>628.04016113281295</v>
      </c>
      <c r="V4134" s="13"/>
      <c r="W4134" s="13"/>
      <c r="X4134" s="13"/>
      <c r="Y4134" s="13"/>
      <c r="Z4134" s="13"/>
      <c r="AA4134" s="13"/>
    </row>
    <row r="4135" spans="1:27" ht="15.75" customHeight="1" x14ac:dyDescent="0.2">
      <c r="A4135" s="13"/>
      <c r="B4135" s="37" t="str">
        <f>"CRS25WT72M22311"</f>
        <v>CRS25WT72M22311</v>
      </c>
      <c r="C4135" s="38">
        <v>45959</v>
      </c>
      <c r="D4135" s="39">
        <v>0.11320601851851853</v>
      </c>
      <c r="E4135" s="37" t="s">
        <v>62</v>
      </c>
      <c r="F4135" s="37">
        <v>218</v>
      </c>
      <c r="G4135" s="37">
        <v>4</v>
      </c>
      <c r="H4135" s="37">
        <v>218.03439331054699</v>
      </c>
      <c r="I4135" s="37">
        <v>5.78257131576538</v>
      </c>
      <c r="J4135" s="37">
        <v>48.756439208984403</v>
      </c>
      <c r="K4135" s="37">
        <v>5.2570681571960396</v>
      </c>
      <c r="L4135" s="37">
        <v>41.474521636962898</v>
      </c>
      <c r="M4135" s="37">
        <v>0.77334278821945202</v>
      </c>
      <c r="N4135" s="37">
        <v>10.6073656082153</v>
      </c>
      <c r="O4135" s="37">
        <v>0</v>
      </c>
      <c r="P4135" s="37">
        <v>0</v>
      </c>
      <c r="Q4135" s="37">
        <v>8.1349199172109398E-4</v>
      </c>
      <c r="R4135" s="37">
        <v>25</v>
      </c>
      <c r="S4135" s="37">
        <v>0.68365937471389804</v>
      </c>
      <c r="T4135" s="37">
        <v>1003.11047363281</v>
      </c>
      <c r="U4135" s="37">
        <v>535.96343994140602</v>
      </c>
      <c r="V4135" s="13"/>
      <c r="W4135" s="13"/>
      <c r="X4135" s="13"/>
      <c r="Y4135" s="13"/>
      <c r="Z4135" s="13"/>
      <c r="AA4135" s="13"/>
    </row>
    <row r="4136" spans="1:27" ht="15.75" customHeight="1" x14ac:dyDescent="0.2">
      <c r="A4136" s="13"/>
      <c r="B4136" s="37" t="str">
        <f>"CRS25WT72M22302"</f>
        <v>CRS25WT72M22302</v>
      </c>
      <c r="C4136" s="38">
        <v>45959</v>
      </c>
      <c r="D4136" s="39">
        <v>0.11516203703703703</v>
      </c>
      <c r="E4136" s="37" t="s">
        <v>62</v>
      </c>
      <c r="F4136" s="37">
        <v>218</v>
      </c>
      <c r="G4136" s="37">
        <v>4</v>
      </c>
      <c r="H4136" s="37">
        <v>218.14326477050801</v>
      </c>
      <c r="I4136" s="37">
        <v>5.7408690452575701</v>
      </c>
      <c r="J4136" s="37">
        <v>48.661258697509801</v>
      </c>
      <c r="K4136" s="37">
        <v>5.2956805229187003</v>
      </c>
      <c r="L4136" s="37">
        <v>41.192680358886697</v>
      </c>
      <c r="M4136" s="37">
        <v>0.78087377548217796</v>
      </c>
      <c r="N4136" s="37">
        <v>10.6126623153687</v>
      </c>
      <c r="O4136" s="37">
        <v>0</v>
      </c>
      <c r="P4136" s="37">
        <v>0</v>
      </c>
      <c r="Q4136" s="37">
        <v>3.2539609819650702E-3</v>
      </c>
      <c r="R4136" s="37">
        <v>25</v>
      </c>
      <c r="S4136" s="37">
        <v>0.68800634145736705</v>
      </c>
      <c r="T4136" s="37">
        <v>1001.74365234375</v>
      </c>
      <c r="U4136" s="37">
        <v>606.41320800781295</v>
      </c>
      <c r="V4136" s="13"/>
      <c r="W4136" s="13"/>
      <c r="X4136" s="13"/>
      <c r="Y4136" s="13"/>
      <c r="Z4136" s="13"/>
      <c r="AA4136" s="13"/>
    </row>
    <row r="4137" spans="1:27" ht="15.75" customHeight="1" x14ac:dyDescent="0.2">
      <c r="A4137" s="13"/>
      <c r="B4137" s="37" t="str">
        <f>"CRS25WT72M22293"</f>
        <v>CRS25WT72M22293</v>
      </c>
      <c r="C4137" s="38">
        <v>45959</v>
      </c>
      <c r="D4137" s="39">
        <v>0.11575231481481481</v>
      </c>
      <c r="E4137" s="37" t="s">
        <v>62</v>
      </c>
      <c r="F4137" s="37">
        <v>217</v>
      </c>
      <c r="G4137" s="37">
        <v>4</v>
      </c>
      <c r="H4137" s="37">
        <v>217.1201171875</v>
      </c>
      <c r="I4137" s="37">
        <v>5.6664748191833496</v>
      </c>
      <c r="J4137" s="37">
        <v>48.702297210693402</v>
      </c>
      <c r="K4137" s="37">
        <v>5.26251268386841</v>
      </c>
      <c r="L4137" s="37">
        <v>41.257881164550803</v>
      </c>
      <c r="M4137" s="37">
        <v>0.78675162792205799</v>
      </c>
      <c r="N4137" s="37">
        <v>10.5628862380981</v>
      </c>
      <c r="O4137" s="37">
        <v>0</v>
      </c>
      <c r="P4137" s="37">
        <v>0</v>
      </c>
      <c r="Q4137" s="37">
        <v>2.05605174414814E-3</v>
      </c>
      <c r="R4137" s="37">
        <v>25</v>
      </c>
      <c r="S4137" s="37">
        <v>0.68289977312088002</v>
      </c>
      <c r="T4137" s="37">
        <v>1001.50531005859</v>
      </c>
      <c r="U4137" s="37">
        <v>654.68341064453102</v>
      </c>
      <c r="V4137" s="13"/>
      <c r="W4137" s="13"/>
      <c r="X4137" s="13"/>
      <c r="Y4137" s="13"/>
      <c r="Z4137" s="13"/>
      <c r="AA4137" s="13"/>
    </row>
    <row r="4138" spans="1:27" ht="15.75" customHeight="1" x14ac:dyDescent="0.2">
      <c r="A4138" s="13"/>
      <c r="B4138" s="37" t="str">
        <f>"CRS25WT72M22313"</f>
        <v>CRS25WT72M22313</v>
      </c>
      <c r="C4138" s="38">
        <v>45959</v>
      </c>
      <c r="D4138" s="39">
        <v>0.12739583333333335</v>
      </c>
      <c r="E4138" s="37" t="s">
        <v>62</v>
      </c>
      <c r="F4138" s="37">
        <v>214</v>
      </c>
      <c r="G4138" s="37">
        <v>4</v>
      </c>
      <c r="H4138" s="37">
        <v>214.70812988281301</v>
      </c>
      <c r="I4138" s="37">
        <v>5.6461453437805202</v>
      </c>
      <c r="J4138" s="37">
        <v>48.096572875976598</v>
      </c>
      <c r="K4138" s="37">
        <v>5.2914505004882804</v>
      </c>
      <c r="L4138" s="37">
        <v>40.576419830322301</v>
      </c>
      <c r="M4138" s="37">
        <v>0.79064643383026101</v>
      </c>
      <c r="N4138" s="37">
        <v>10.4455423355103</v>
      </c>
      <c r="O4138" s="37">
        <v>0</v>
      </c>
      <c r="P4138" s="37">
        <v>0</v>
      </c>
      <c r="Q4138" s="37">
        <v>1.2896980158984699E-2</v>
      </c>
      <c r="R4138" s="37">
        <v>25</v>
      </c>
      <c r="S4138" s="37">
        <v>0.70302015542983998</v>
      </c>
      <c r="T4138" s="37">
        <v>1003.88543701172</v>
      </c>
      <c r="U4138" s="37">
        <v>694.17169189453102</v>
      </c>
      <c r="V4138" s="13"/>
      <c r="W4138" s="13"/>
      <c r="X4138" s="13"/>
      <c r="Y4138" s="13"/>
      <c r="Z4138" s="13"/>
      <c r="AA4138" s="13"/>
    </row>
    <row r="4139" spans="1:27" ht="15.75" customHeight="1" x14ac:dyDescent="0.2">
      <c r="A4139" s="13"/>
      <c r="B4139" s="37" t="str">
        <f>"CRS25WT72M22314"</f>
        <v>CRS25WT72M22314</v>
      </c>
      <c r="C4139" s="38">
        <v>45959</v>
      </c>
      <c r="D4139" s="39">
        <v>0.12798611111111111</v>
      </c>
      <c r="E4139" s="37" t="s">
        <v>62</v>
      </c>
      <c r="F4139" s="37">
        <v>220</v>
      </c>
      <c r="G4139" s="37">
        <v>4</v>
      </c>
      <c r="H4139" s="37">
        <v>220.96792602539099</v>
      </c>
      <c r="I4139" s="37">
        <v>5.7014141082763699</v>
      </c>
      <c r="J4139" s="37">
        <v>48.440170288085902</v>
      </c>
      <c r="K4139" s="37">
        <v>5.4034295082092303</v>
      </c>
      <c r="L4139" s="37">
        <v>40.894012451171903</v>
      </c>
      <c r="M4139" s="37">
        <v>0.80009394884109497</v>
      </c>
      <c r="N4139" s="37">
        <v>10.7500810623169</v>
      </c>
      <c r="O4139" s="37">
        <v>0</v>
      </c>
      <c r="P4139" s="37">
        <v>0</v>
      </c>
      <c r="Q4139" s="37">
        <v>1.2896980158984699E-2</v>
      </c>
      <c r="R4139" s="37">
        <v>25</v>
      </c>
      <c r="S4139" s="37">
        <v>0.665349721908569</v>
      </c>
      <c r="T4139" s="37">
        <v>1002.76483154297</v>
      </c>
      <c r="U4139" s="37">
        <v>670.27862548828102</v>
      </c>
      <c r="V4139" s="13"/>
      <c r="W4139" s="13"/>
      <c r="X4139" s="13"/>
      <c r="Y4139" s="13"/>
      <c r="Z4139" s="13"/>
      <c r="AA4139" s="13"/>
    </row>
    <row r="4140" spans="1:27" ht="15.75" customHeight="1" x14ac:dyDescent="0.2">
      <c r="A4140" s="13"/>
      <c r="B4140" s="37" t="str">
        <f>"CRS25WT72M22317"</f>
        <v>CRS25WT72M22317</v>
      </c>
      <c r="C4140" s="38">
        <v>45959</v>
      </c>
      <c r="D4140" s="39">
        <v>0.12859953703703705</v>
      </c>
      <c r="E4140" s="37" t="s">
        <v>62</v>
      </c>
      <c r="F4140" s="37">
        <v>222</v>
      </c>
      <c r="G4140" s="37">
        <v>4</v>
      </c>
      <c r="H4140" s="37">
        <v>222.47406005859401</v>
      </c>
      <c r="I4140" s="37">
        <v>5.9020891189575204</v>
      </c>
      <c r="J4140" s="37">
        <v>48.948337554931598</v>
      </c>
      <c r="K4140" s="37">
        <v>5.3548812866210902</v>
      </c>
      <c r="L4140" s="37">
        <v>41.546031951904297</v>
      </c>
      <c r="M4140" s="37">
        <v>0.77007967233657804</v>
      </c>
      <c r="N4140" s="37">
        <v>10.8233547210693</v>
      </c>
      <c r="O4140" s="37">
        <v>0</v>
      </c>
      <c r="P4140" s="37">
        <v>0</v>
      </c>
      <c r="Q4140" s="37">
        <v>1.6269839834421899E-3</v>
      </c>
      <c r="R4140" s="37">
        <v>25</v>
      </c>
      <c r="S4140" s="37">
        <v>0.66598260402679399</v>
      </c>
      <c r="T4140" s="37">
        <v>1004.18206787109</v>
      </c>
      <c r="U4140" s="37">
        <v>623.44012451171898</v>
      </c>
      <c r="V4140" s="13"/>
      <c r="W4140" s="13"/>
      <c r="X4140" s="13"/>
      <c r="Y4140" s="13"/>
      <c r="Z4140" s="13"/>
      <c r="AA4140" s="13"/>
    </row>
    <row r="4141" spans="1:27" ht="15.75" customHeight="1" x14ac:dyDescent="0.2">
      <c r="A4141" s="13"/>
      <c r="B4141" s="37" t="str">
        <f>"CRS25WT72M22316"</f>
        <v>CRS25WT72M22316</v>
      </c>
      <c r="C4141" s="38">
        <v>45959</v>
      </c>
      <c r="D4141" s="39">
        <v>0.12998842592592594</v>
      </c>
      <c r="E4141" s="37" t="s">
        <v>62</v>
      </c>
      <c r="F4141" s="37">
        <v>214</v>
      </c>
      <c r="G4141" s="37">
        <v>4</v>
      </c>
      <c r="H4141" s="37">
        <v>214.7958984375</v>
      </c>
      <c r="I4141" s="37">
        <v>5.6620216369628897</v>
      </c>
      <c r="J4141" s="37">
        <v>49.093742370605497</v>
      </c>
      <c r="K4141" s="37">
        <v>5.1476583480834996</v>
      </c>
      <c r="L4141" s="37">
        <v>41.726913452148402</v>
      </c>
      <c r="M4141" s="37">
        <v>0.77273094654083296</v>
      </c>
      <c r="N4141" s="37">
        <v>10.4498128890991</v>
      </c>
      <c r="O4141" s="37">
        <v>0</v>
      </c>
      <c r="P4141" s="37">
        <v>0</v>
      </c>
      <c r="Q4141" s="37">
        <v>1.6507921740412702E-2</v>
      </c>
      <c r="R4141" s="37">
        <v>25</v>
      </c>
      <c r="S4141" s="37">
        <v>0.7068230509758</v>
      </c>
      <c r="T4141" s="37">
        <v>1002.36187744141</v>
      </c>
      <c r="U4141" s="37">
        <v>623.02447509765602</v>
      </c>
      <c r="V4141" s="13"/>
      <c r="W4141" s="13"/>
      <c r="X4141" s="13"/>
      <c r="Y4141" s="13"/>
      <c r="Z4141" s="13"/>
      <c r="AA4141" s="13"/>
    </row>
    <row r="4142" spans="1:27" ht="15.75" customHeight="1" x14ac:dyDescent="0.2">
      <c r="A4142" s="13"/>
      <c r="B4142" s="37" t="str">
        <f>"CRS25WT72M22318"</f>
        <v>CRS25WT72M22318</v>
      </c>
      <c r="C4142" s="38">
        <v>45959</v>
      </c>
      <c r="D4142" s="39">
        <v>0.13881944444444444</v>
      </c>
      <c r="E4142" s="37" t="s">
        <v>62</v>
      </c>
      <c r="F4142" s="37">
        <v>215</v>
      </c>
      <c r="G4142" s="37">
        <v>4</v>
      </c>
      <c r="H4142" s="37">
        <v>215.44595336914099</v>
      </c>
      <c r="I4142" s="37">
        <v>5.7468624114990199</v>
      </c>
      <c r="J4142" s="37">
        <v>47.957489013671903</v>
      </c>
      <c r="K4142" s="37">
        <v>5.3370223045349103</v>
      </c>
      <c r="L4142" s="37">
        <v>40.368198394775398</v>
      </c>
      <c r="M4142" s="37">
        <v>0.78171980381011996</v>
      </c>
      <c r="N4142" s="37">
        <v>10.481437683105501</v>
      </c>
      <c r="O4142" s="37">
        <v>0</v>
      </c>
      <c r="P4142" s="37">
        <v>0</v>
      </c>
      <c r="Q4142" s="37">
        <v>1.28968274220824E-2</v>
      </c>
      <c r="R4142" s="37">
        <v>25</v>
      </c>
      <c r="S4142" s="37">
        <v>0.721441090106964</v>
      </c>
      <c r="T4142" s="37">
        <v>1002.22711181641</v>
      </c>
      <c r="U4142" s="37">
        <v>660.51824951171898</v>
      </c>
      <c r="V4142" s="13"/>
      <c r="W4142" s="13"/>
      <c r="X4142" s="13"/>
      <c r="Y4142" s="13"/>
      <c r="Z4142" s="13"/>
      <c r="AA4142" s="13"/>
    </row>
    <row r="4143" spans="1:27" ht="15.75" customHeight="1" x14ac:dyDescent="0.2">
      <c r="A4143" s="13"/>
      <c r="B4143" s="37" t="str">
        <f>"CRS25WT72M22319"</f>
        <v>CRS25WT72M22319</v>
      </c>
      <c r="C4143" s="38">
        <v>45959</v>
      </c>
      <c r="D4143" s="39">
        <v>0.13958333333333334</v>
      </c>
      <c r="E4143" s="37" t="s">
        <v>62</v>
      </c>
      <c r="F4143" s="37">
        <v>214</v>
      </c>
      <c r="G4143" s="37">
        <v>4</v>
      </c>
      <c r="H4143" s="37">
        <v>214.91401672363301</v>
      </c>
      <c r="I4143" s="37">
        <v>5.7296657562255904</v>
      </c>
      <c r="J4143" s="37">
        <v>48.2972602844238</v>
      </c>
      <c r="K4143" s="37">
        <v>5.2643251419067401</v>
      </c>
      <c r="L4143" s="37">
        <v>40.824607849121101</v>
      </c>
      <c r="M4143" s="37">
        <v>0.77662783861160301</v>
      </c>
      <c r="N4143" s="37">
        <v>10.455558776855501</v>
      </c>
      <c r="O4143" s="37">
        <v>0</v>
      </c>
      <c r="P4143" s="37">
        <v>0</v>
      </c>
      <c r="Q4143" s="37">
        <v>5.4067461751401398E-3</v>
      </c>
      <c r="R4143" s="37">
        <v>25</v>
      </c>
      <c r="S4143" s="37">
        <v>0.702634036540985</v>
      </c>
      <c r="T4143" s="37">
        <v>1003.92077636719</v>
      </c>
      <c r="U4143" s="37">
        <v>567.63739013671898</v>
      </c>
      <c r="V4143" s="13"/>
      <c r="W4143" s="13"/>
      <c r="X4143" s="13"/>
      <c r="Y4143" s="13"/>
      <c r="Z4143" s="13"/>
      <c r="AA4143" s="13"/>
    </row>
    <row r="4144" spans="1:27" ht="15.75" customHeight="1" x14ac:dyDescent="0.2">
      <c r="A4144" s="13"/>
      <c r="B4144" s="37" t="str">
        <f>"CRS25WT72M22315"</f>
        <v>CRS25WT72M22315</v>
      </c>
      <c r="C4144" s="38">
        <v>45959</v>
      </c>
      <c r="D4144" s="39">
        <v>0.140625</v>
      </c>
      <c r="E4144" s="37" t="s">
        <v>62</v>
      </c>
      <c r="F4144" s="37">
        <v>214</v>
      </c>
      <c r="G4144" s="37">
        <v>4</v>
      </c>
      <c r="H4144" s="37">
        <v>214.49661254882801</v>
      </c>
      <c r="I4144" s="37">
        <v>5.6768245697021502</v>
      </c>
      <c r="J4144" s="37">
        <v>48.666679382324197</v>
      </c>
      <c r="K4144" s="37">
        <v>5.2082171440124503</v>
      </c>
      <c r="L4144" s="37">
        <v>41.184268951416001</v>
      </c>
      <c r="M4144" s="37">
        <v>0.77639591693878196</v>
      </c>
      <c r="N4144" s="37">
        <v>10.4352521896362</v>
      </c>
      <c r="O4144" s="37">
        <v>0</v>
      </c>
      <c r="P4144" s="37">
        <v>0</v>
      </c>
      <c r="Q4144" s="37">
        <v>1.6467943787574799E-2</v>
      </c>
      <c r="R4144" s="37">
        <v>25</v>
      </c>
      <c r="S4144" s="37">
        <v>0.68925303220748901</v>
      </c>
      <c r="T4144" s="37">
        <v>1003.04223632813</v>
      </c>
      <c r="U4144" s="37">
        <v>631.091064453125</v>
      </c>
      <c r="V4144" s="13"/>
      <c r="W4144" s="13"/>
      <c r="X4144" s="13"/>
      <c r="Y4144" s="13"/>
      <c r="Z4144" s="13"/>
      <c r="AA4144" s="13"/>
    </row>
    <row r="4145" spans="1:27" ht="15.75" customHeight="1" x14ac:dyDescent="0.2">
      <c r="A4145" s="13"/>
      <c r="B4145" s="37" t="str">
        <f>"CRS25WT72M22320"</f>
        <v>CRS25WT72M22320</v>
      </c>
      <c r="C4145" s="38">
        <v>45959</v>
      </c>
      <c r="D4145" s="39">
        <v>0.14175925925925925</v>
      </c>
      <c r="E4145" s="37" t="s">
        <v>62</v>
      </c>
      <c r="F4145" s="37">
        <v>218</v>
      </c>
      <c r="G4145" s="37">
        <v>4</v>
      </c>
      <c r="H4145" s="37">
        <v>218.07612609863301</v>
      </c>
      <c r="I4145" s="37">
        <v>5.8081860542297399</v>
      </c>
      <c r="J4145" s="37">
        <v>48.740680694580099</v>
      </c>
      <c r="K4145" s="37">
        <v>5.2725129127502397</v>
      </c>
      <c r="L4145" s="37">
        <v>41.3609428405762</v>
      </c>
      <c r="M4145" s="37">
        <v>0.77032858133315996</v>
      </c>
      <c r="N4145" s="37">
        <v>10.609395980835</v>
      </c>
      <c r="O4145" s="37">
        <v>0</v>
      </c>
      <c r="P4145" s="37">
        <v>0</v>
      </c>
      <c r="Q4145" s="37">
        <v>1.2698414735496001E-2</v>
      </c>
      <c r="R4145" s="37">
        <v>25</v>
      </c>
      <c r="S4145" s="37">
        <v>0.68805748224258401</v>
      </c>
      <c r="T4145" s="37">
        <v>1004.63067626953</v>
      </c>
      <c r="U4145" s="37">
        <v>522.33288574218795</v>
      </c>
      <c r="V4145" s="13"/>
      <c r="W4145" s="13"/>
      <c r="X4145" s="13"/>
      <c r="Y4145" s="13"/>
      <c r="Z4145" s="13"/>
      <c r="AA4145" s="13"/>
    </row>
    <row r="4146" spans="1:27" ht="15.75" customHeight="1" x14ac:dyDescent="0.2">
      <c r="A4146" s="13"/>
      <c r="B4146" s="37" t="str">
        <f>"CRS25WT72M22321"</f>
        <v>CRS25WT72M22321</v>
      </c>
      <c r="C4146" s="38">
        <v>45959</v>
      </c>
      <c r="D4146" s="39">
        <v>0.1597685185185185</v>
      </c>
      <c r="E4146" s="37" t="s">
        <v>62</v>
      </c>
      <c r="F4146" s="37">
        <v>221</v>
      </c>
      <c r="G4146" s="37">
        <v>4</v>
      </c>
      <c r="H4146" s="37">
        <v>221.95829772949199</v>
      </c>
      <c r="I4146" s="37">
        <v>5.8312783241271999</v>
      </c>
      <c r="J4146" s="37">
        <v>49.170787811279297</v>
      </c>
      <c r="K4146" s="37">
        <v>5.3270950317382804</v>
      </c>
      <c r="L4146" s="37">
        <v>41.665916442871101</v>
      </c>
      <c r="M4146" s="37">
        <v>0.774106025695801</v>
      </c>
      <c r="N4146" s="37">
        <v>10.7982635498047</v>
      </c>
      <c r="O4146" s="37">
        <v>0</v>
      </c>
      <c r="P4146" s="37">
        <v>0</v>
      </c>
      <c r="Q4146" s="37">
        <v>2.0820859353989402E-3</v>
      </c>
      <c r="R4146" s="37">
        <v>25</v>
      </c>
      <c r="S4146" s="37">
        <v>0.68716627359390303</v>
      </c>
      <c r="T4146" s="37">
        <v>1004.28021240234</v>
      </c>
      <c r="U4146" s="37">
        <v>691.96563720703102</v>
      </c>
      <c r="V4146" s="13"/>
      <c r="W4146" s="13"/>
      <c r="X4146" s="13"/>
      <c r="Y4146" s="13"/>
      <c r="Z4146" s="13"/>
      <c r="AA4146" s="13"/>
    </row>
    <row r="4147" spans="1:27" ht="15.75" customHeight="1" x14ac:dyDescent="0.2">
      <c r="A4147" s="13"/>
      <c r="B4147" s="37" t="str">
        <f>"CRS25WT72M22323"</f>
        <v>CRS25WT72M22323</v>
      </c>
      <c r="C4147" s="38">
        <v>45959</v>
      </c>
      <c r="D4147" s="39">
        <v>0.16048611111111111</v>
      </c>
      <c r="E4147" s="37" t="s">
        <v>62</v>
      </c>
      <c r="F4147" s="37">
        <v>220</v>
      </c>
      <c r="G4147" s="37">
        <v>4</v>
      </c>
      <c r="H4147" s="37">
        <v>220.74356079101599</v>
      </c>
      <c r="I4147" s="37">
        <v>5.7035446166992196</v>
      </c>
      <c r="J4147" s="37">
        <v>49.199192047119098</v>
      </c>
      <c r="K4147" s="37">
        <v>5.2705368995666504</v>
      </c>
      <c r="L4147" s="37">
        <v>41.882556915283203</v>
      </c>
      <c r="M4147" s="37">
        <v>0.78665667772293102</v>
      </c>
      <c r="N4147" s="37">
        <v>10.7391662597656</v>
      </c>
      <c r="O4147" s="37">
        <v>0</v>
      </c>
      <c r="P4147" s="37">
        <v>0</v>
      </c>
      <c r="Q4147" s="37">
        <v>1.3015873730182599E-2</v>
      </c>
      <c r="R4147" s="37">
        <v>25</v>
      </c>
      <c r="S4147" s="37">
        <v>0.67898517847061202</v>
      </c>
      <c r="T4147" s="37">
        <v>1003.36938476563</v>
      </c>
      <c r="U4147" s="37">
        <v>610.554931640625</v>
      </c>
      <c r="V4147" s="13"/>
      <c r="W4147" s="13"/>
      <c r="X4147" s="13"/>
      <c r="Y4147" s="13"/>
      <c r="Z4147" s="13"/>
      <c r="AA4147" s="13"/>
    </row>
    <row r="4148" spans="1:27" ht="15.75" customHeight="1" x14ac:dyDescent="0.2">
      <c r="A4148" s="13"/>
      <c r="B4148" s="37" t="str">
        <f>"CRS25WT72M22322"</f>
        <v>CRS25WT72M22322</v>
      </c>
      <c r="C4148" s="38">
        <v>45959</v>
      </c>
      <c r="D4148" s="39">
        <v>0.1610648148148148</v>
      </c>
      <c r="E4148" s="37" t="s">
        <v>62</v>
      </c>
      <c r="F4148" s="37">
        <v>222</v>
      </c>
      <c r="G4148" s="37">
        <v>4</v>
      </c>
      <c r="H4148" s="37">
        <v>222.56495666503901</v>
      </c>
      <c r="I4148" s="37">
        <v>5.8093686103820801</v>
      </c>
      <c r="J4148" s="37">
        <v>49.179000854492202</v>
      </c>
      <c r="K4148" s="37">
        <v>5.3346533775329599</v>
      </c>
      <c r="L4148" s="37">
        <v>41.720603942871101</v>
      </c>
      <c r="M4148" s="37">
        <v>0.77901917695999101</v>
      </c>
      <c r="N4148" s="37">
        <v>10.827776908874499</v>
      </c>
      <c r="O4148" s="37">
        <v>0</v>
      </c>
      <c r="P4148" s="37">
        <v>0</v>
      </c>
      <c r="Q4148" s="37">
        <v>6.4298119395971298E-3</v>
      </c>
      <c r="R4148" s="37">
        <v>25</v>
      </c>
      <c r="S4148" s="37">
        <v>0.68319696187973</v>
      </c>
      <c r="T4148" s="37">
        <v>1003.54077148438</v>
      </c>
      <c r="U4148" s="37">
        <v>634.968994140625</v>
      </c>
      <c r="V4148" s="13"/>
      <c r="W4148" s="13"/>
      <c r="X4148" s="13"/>
      <c r="Y4148" s="13"/>
      <c r="Z4148" s="13"/>
      <c r="AA4148" s="13"/>
    </row>
    <row r="4149" spans="1:27" ht="15.75" customHeight="1" x14ac:dyDescent="0.2">
      <c r="A4149" s="13"/>
      <c r="B4149" s="37" t="str">
        <f>"CRS25WT72M22300"</f>
        <v>CRS25WT72M22300</v>
      </c>
      <c r="C4149" s="38">
        <v>45959</v>
      </c>
      <c r="D4149" s="39">
        <v>0.16168981481481481</v>
      </c>
      <c r="E4149" s="37" t="s">
        <v>62</v>
      </c>
      <c r="F4149" s="37">
        <v>222</v>
      </c>
      <c r="G4149" s="37">
        <v>4</v>
      </c>
      <c r="H4149" s="37">
        <v>222.15968322753901</v>
      </c>
      <c r="I4149" s="37">
        <v>5.8607378005981401</v>
      </c>
      <c r="J4149" s="37">
        <v>49.289329528808601</v>
      </c>
      <c r="K4149" s="37">
        <v>5.3064808845520002</v>
      </c>
      <c r="L4149" s="37">
        <v>41.865730285644503</v>
      </c>
      <c r="M4149" s="37">
        <v>0.769059658050537</v>
      </c>
      <c r="N4149" s="37">
        <v>10.8080606460571</v>
      </c>
      <c r="O4149" s="37">
        <v>0</v>
      </c>
      <c r="P4149" s="37">
        <v>0</v>
      </c>
      <c r="Q4149" s="37">
        <v>2.05605174414814E-3</v>
      </c>
      <c r="R4149" s="37">
        <v>25</v>
      </c>
      <c r="S4149" s="37">
        <v>0.69470626115798995</v>
      </c>
      <c r="T4149" s="37">
        <v>1003.19555664063</v>
      </c>
      <c r="U4149" s="37">
        <v>544.947265625</v>
      </c>
      <c r="V4149" s="13"/>
      <c r="W4149" s="13"/>
      <c r="X4149" s="13"/>
      <c r="Y4149" s="13"/>
      <c r="Z4149" s="13"/>
      <c r="AA4149" s="13"/>
    </row>
    <row r="4150" spans="1:27" ht="15.75" customHeight="1" x14ac:dyDescent="0.2">
      <c r="A4150" s="13"/>
      <c r="B4150" s="37" t="str">
        <f>"CRS25WT72M22303"</f>
        <v>CRS25WT72M22303</v>
      </c>
      <c r="C4150" s="38">
        <v>45959</v>
      </c>
      <c r="D4150" s="39">
        <v>0.72670138888888891</v>
      </c>
      <c r="E4150" s="37" t="s">
        <v>62</v>
      </c>
      <c r="F4150" s="37">
        <v>217</v>
      </c>
      <c r="G4150" s="37">
        <v>4</v>
      </c>
      <c r="H4150" s="37">
        <v>217.75718688964801</v>
      </c>
      <c r="I4150" s="37">
        <v>5.5843801498413104</v>
      </c>
      <c r="J4150" s="37">
        <v>49.878341674804702</v>
      </c>
      <c r="K4150" s="37">
        <v>5.1021065711975098</v>
      </c>
      <c r="L4150" s="37">
        <v>42.679859161377003</v>
      </c>
      <c r="M4150" s="37">
        <v>0.78178173303604104</v>
      </c>
      <c r="N4150" s="37">
        <v>10.593878746032701</v>
      </c>
      <c r="O4150" s="37">
        <v>0</v>
      </c>
      <c r="P4150" s="37">
        <v>0</v>
      </c>
      <c r="Q4150" s="37">
        <v>2.0430234726518401E-3</v>
      </c>
      <c r="R4150" s="37">
        <v>25</v>
      </c>
      <c r="S4150" s="37">
        <v>0.69552522897720304</v>
      </c>
      <c r="T4150" s="37">
        <v>1000.65905761719</v>
      </c>
      <c r="U4150" s="37">
        <v>738.59625244140602</v>
      </c>
      <c r="V4150" s="13"/>
      <c r="W4150" s="13"/>
      <c r="X4150" s="13"/>
      <c r="Y4150" s="13"/>
      <c r="Z4150" s="13"/>
      <c r="AA4150" s="13"/>
    </row>
    <row r="4151" spans="1:27" ht="15.75" customHeight="1" x14ac:dyDescent="0.2">
      <c r="A4151" s="13"/>
      <c r="B4151" s="37" t="str">
        <f>"CRS25WT72M22299"</f>
        <v>CRS25WT72M22299</v>
      </c>
      <c r="C4151" s="38">
        <v>45959</v>
      </c>
      <c r="D4151" s="39">
        <v>0.72840277777777773</v>
      </c>
      <c r="E4151" s="37" t="s">
        <v>62</v>
      </c>
      <c r="F4151" s="37">
        <v>219</v>
      </c>
      <c r="G4151" s="37">
        <v>4</v>
      </c>
      <c r="H4151" s="37">
        <v>219.85508728027301</v>
      </c>
      <c r="I4151" s="37">
        <v>5.7035164833068803</v>
      </c>
      <c r="J4151" s="37">
        <v>49.833038330078097</v>
      </c>
      <c r="K4151" s="37">
        <v>5.1583805084228498</v>
      </c>
      <c r="L4151" s="37">
        <v>42.6209526062012</v>
      </c>
      <c r="M4151" s="37">
        <v>0.77352875471115101</v>
      </c>
      <c r="N4151" s="37">
        <v>10.6959419250488</v>
      </c>
      <c r="O4151" s="37">
        <v>0</v>
      </c>
      <c r="P4151" s="37">
        <v>0</v>
      </c>
      <c r="Q4151" s="37">
        <v>8.2242451608181E-3</v>
      </c>
      <c r="R4151" s="37">
        <v>25</v>
      </c>
      <c r="S4151" s="37">
        <v>0.69595211744308505</v>
      </c>
      <c r="T4151" s="37">
        <v>1000.35668945313</v>
      </c>
      <c r="U4151" s="37">
        <v>626.1552734375</v>
      </c>
      <c r="V4151" s="13"/>
      <c r="W4151" s="13"/>
      <c r="X4151" s="13"/>
      <c r="Y4151" s="13"/>
      <c r="Z4151" s="13"/>
      <c r="AA4151" s="13"/>
    </row>
    <row r="4152" spans="1:27" ht="15.75" customHeight="1" x14ac:dyDescent="0.2">
      <c r="A4152" s="13"/>
      <c r="B4152" s="37" t="str">
        <f>"CRS25WT72M22305"</f>
        <v>CRS25WT72M22305</v>
      </c>
      <c r="C4152" s="38">
        <v>45959</v>
      </c>
      <c r="D4152" s="39">
        <v>0.72921296296296301</v>
      </c>
      <c r="E4152" s="37" t="s">
        <v>62</v>
      </c>
      <c r="F4152" s="37">
        <v>217</v>
      </c>
      <c r="G4152" s="37">
        <v>4</v>
      </c>
      <c r="H4152" s="37">
        <v>217.66258239746099</v>
      </c>
      <c r="I4152" s="37">
        <v>5.6029219627380398</v>
      </c>
      <c r="J4152" s="37">
        <v>49.778507232666001</v>
      </c>
      <c r="K4152" s="37">
        <v>5.11173343658447</v>
      </c>
      <c r="L4152" s="37">
        <v>42.580974578857401</v>
      </c>
      <c r="M4152" s="37">
        <v>0.78041809797286998</v>
      </c>
      <c r="N4152" s="37">
        <v>10.589276313781699</v>
      </c>
      <c r="O4152" s="37">
        <v>0</v>
      </c>
      <c r="P4152" s="37">
        <v>0</v>
      </c>
      <c r="Q4152" s="37">
        <v>1.30140148103237E-2</v>
      </c>
      <c r="R4152" s="37">
        <v>25</v>
      </c>
      <c r="S4152" s="37">
        <v>0.67964375019073497</v>
      </c>
      <c r="T4152" s="37">
        <v>999.52911376953102</v>
      </c>
      <c r="U4152" s="37">
        <v>683.24365234375</v>
      </c>
      <c r="V4152" s="13"/>
      <c r="W4152" s="13"/>
      <c r="X4152" s="13"/>
      <c r="Y4152" s="13"/>
      <c r="Z4152" s="13"/>
      <c r="AA4152" s="13"/>
    </row>
    <row r="4153" spans="1:27" ht="15.75" customHeight="1" x14ac:dyDescent="0.2">
      <c r="A4153" s="13"/>
      <c r="B4153" s="37" t="str">
        <f>"CRS25WT72M22301"</f>
        <v>CRS25WT72M22301</v>
      </c>
      <c r="C4153" s="38">
        <v>45959</v>
      </c>
      <c r="D4153" s="39">
        <v>0.73032407407407407</v>
      </c>
      <c r="E4153" s="37" t="s">
        <v>62</v>
      </c>
      <c r="F4153" s="37">
        <v>218</v>
      </c>
      <c r="G4153" s="37">
        <v>4</v>
      </c>
      <c r="H4153" s="37">
        <v>218.28395080566401</v>
      </c>
      <c r="I4153" s="37">
        <v>5.6159024238586399</v>
      </c>
      <c r="J4153" s="37">
        <v>49.779502868652301</v>
      </c>
      <c r="K4153" s="37">
        <v>5.1260724067687997</v>
      </c>
      <c r="L4153" s="37">
        <v>42.583084106445298</v>
      </c>
      <c r="M4153" s="37">
        <v>0.78082138299942005</v>
      </c>
      <c r="N4153" s="37">
        <v>10.6195058822632</v>
      </c>
      <c r="O4153" s="37">
        <v>0</v>
      </c>
      <c r="P4153" s="37">
        <v>0</v>
      </c>
      <c r="Q4153" s="37">
        <v>1.27033730968833E-2</v>
      </c>
      <c r="R4153" s="37">
        <v>25</v>
      </c>
      <c r="S4153" s="37">
        <v>0.67941439151763905</v>
      </c>
      <c r="T4153" s="37">
        <v>1001.13861083984</v>
      </c>
      <c r="U4153" s="37">
        <v>561.82623291015602</v>
      </c>
      <c r="V4153" s="13"/>
      <c r="W4153" s="13"/>
      <c r="X4153" s="13"/>
      <c r="Y4153" s="13"/>
      <c r="Z4153" s="13"/>
      <c r="AA4153" s="13"/>
    </row>
    <row r="4154" spans="1:27" ht="15.75" customHeight="1" x14ac:dyDescent="0.2">
      <c r="A4154" s="13"/>
      <c r="B4154" s="37" t="str">
        <f>"CRS25WT72M22304"</f>
        <v>CRS25WT72M22304</v>
      </c>
      <c r="C4154" s="38">
        <v>45959</v>
      </c>
      <c r="D4154" s="39">
        <v>0.73092592592592587</v>
      </c>
      <c r="E4154" s="37" t="s">
        <v>62</v>
      </c>
      <c r="F4154" s="37">
        <v>214</v>
      </c>
      <c r="G4154" s="37">
        <v>4</v>
      </c>
      <c r="H4154" s="37">
        <v>214.61837768554699</v>
      </c>
      <c r="I4154" s="37">
        <v>5.4343390464782697</v>
      </c>
      <c r="J4154" s="37">
        <v>49.755325317382798</v>
      </c>
      <c r="K4154" s="37">
        <v>5.0372543334960902</v>
      </c>
      <c r="L4154" s="37">
        <v>42.606224060058601</v>
      </c>
      <c r="M4154" s="37">
        <v>0.79374426603317305</v>
      </c>
      <c r="N4154" s="37">
        <v>10.4411764144897</v>
      </c>
      <c r="O4154" s="37">
        <v>0</v>
      </c>
      <c r="P4154" s="37">
        <v>0</v>
      </c>
      <c r="Q4154" s="37">
        <v>4.1121132671833004E-3</v>
      </c>
      <c r="R4154" s="37">
        <v>25</v>
      </c>
      <c r="S4154" s="37">
        <v>0.69326668977737405</v>
      </c>
      <c r="T4154" s="37">
        <v>1002.42852783203</v>
      </c>
      <c r="U4154" s="37">
        <v>565.13397216796898</v>
      </c>
      <c r="V4154" s="13"/>
      <c r="W4154" s="13"/>
      <c r="X4154" s="13"/>
      <c r="Y4154" s="13"/>
      <c r="Z4154" s="13"/>
      <c r="AA4154" s="13"/>
    </row>
    <row r="4155" spans="1:27" ht="15.75" customHeight="1" x14ac:dyDescent="0.2">
      <c r="A4155" s="13"/>
      <c r="B4155" s="37" t="str">
        <f>"CRS25WT72M22325"</f>
        <v>CRS25WT72M22325</v>
      </c>
      <c r="C4155" s="38">
        <v>45959</v>
      </c>
      <c r="D4155" s="39">
        <v>0.73163194444444446</v>
      </c>
      <c r="E4155" s="37" t="s">
        <v>62</v>
      </c>
      <c r="F4155" s="37">
        <v>218</v>
      </c>
      <c r="G4155" s="37">
        <v>4</v>
      </c>
      <c r="H4155" s="37">
        <v>218.06834411621099</v>
      </c>
      <c r="I4155" s="37">
        <v>5.6171312332153303</v>
      </c>
      <c r="J4155" s="37">
        <v>49.794483184814503</v>
      </c>
      <c r="K4155" s="37">
        <v>5.1248064041137704</v>
      </c>
      <c r="L4155" s="37">
        <v>42.551525115966797</v>
      </c>
      <c r="M4155" s="37">
        <v>0.77964484691619895</v>
      </c>
      <c r="N4155" s="37">
        <v>10.6090173721313</v>
      </c>
      <c r="O4155" s="37">
        <v>0</v>
      </c>
      <c r="P4155" s="37">
        <v>0</v>
      </c>
      <c r="Q4155" s="37">
        <v>8.1349024549126603E-4</v>
      </c>
      <c r="R4155" s="37">
        <v>25</v>
      </c>
      <c r="S4155" s="37">
        <v>0.68880182504653897</v>
      </c>
      <c r="T4155" s="37">
        <v>999.98596191406295</v>
      </c>
      <c r="U4155" s="37">
        <v>573.16619873046898</v>
      </c>
      <c r="V4155" s="13"/>
      <c r="W4155" s="13"/>
      <c r="X4155" s="13"/>
      <c r="Y4155" s="13"/>
      <c r="Z4155" s="13"/>
      <c r="AA4155" s="13"/>
    </row>
    <row r="4156" spans="1:27" ht="15.75" customHeight="1" x14ac:dyDescent="0.2">
      <c r="A4156" s="13"/>
      <c r="B4156" s="37" t="str">
        <f>"CRS25WT72M22331"</f>
        <v>CRS25WT72M22331</v>
      </c>
      <c r="C4156" s="38">
        <v>45959</v>
      </c>
      <c r="D4156" s="39">
        <v>0.74412037037037038</v>
      </c>
      <c r="E4156" s="37" t="s">
        <v>62</v>
      </c>
      <c r="F4156" s="37">
        <v>217</v>
      </c>
      <c r="G4156" s="37">
        <v>4</v>
      </c>
      <c r="H4156" s="37">
        <v>217.05055236816401</v>
      </c>
      <c r="I4156" s="37">
        <v>5.6044578552246103</v>
      </c>
      <c r="J4156" s="37">
        <v>49.779262542724602</v>
      </c>
      <c r="K4156" s="37">
        <v>5.0890617370605504</v>
      </c>
      <c r="L4156" s="37">
        <v>42.650405883789098</v>
      </c>
      <c r="M4156" s="37">
        <v>0.77799862623214699</v>
      </c>
      <c r="N4156" s="37">
        <v>10.559501647949199</v>
      </c>
      <c r="O4156" s="37">
        <v>0</v>
      </c>
      <c r="P4156" s="37">
        <v>0</v>
      </c>
      <c r="Q4156" s="37">
        <v>1.58361997455359E-3</v>
      </c>
      <c r="R4156" s="37">
        <v>25</v>
      </c>
      <c r="S4156" s="37">
        <v>0.68621110916137695</v>
      </c>
      <c r="T4156" s="37">
        <v>1000.50225830078</v>
      </c>
      <c r="U4156" s="37">
        <v>713.17883300781295</v>
      </c>
      <c r="V4156" s="13"/>
      <c r="W4156" s="13"/>
      <c r="X4156" s="13"/>
      <c r="Y4156" s="13"/>
      <c r="Z4156" s="13"/>
      <c r="AA4156" s="13"/>
    </row>
    <row r="4157" spans="1:27" ht="15.75" customHeight="1" x14ac:dyDescent="0.2">
      <c r="A4157" s="13"/>
      <c r="B4157" s="37" t="str">
        <f>"CRS25WT72M22332"</f>
        <v>CRS25WT72M22332</v>
      </c>
      <c r="C4157" s="38">
        <v>45959</v>
      </c>
      <c r="D4157" s="39">
        <v>0.74648148148148152</v>
      </c>
      <c r="E4157" s="37" t="s">
        <v>62</v>
      </c>
      <c r="F4157" s="37">
        <v>217</v>
      </c>
      <c r="G4157" s="37">
        <v>4</v>
      </c>
      <c r="H4157" s="37">
        <v>217.01647949218801</v>
      </c>
      <c r="I4157" s="37">
        <v>5.4771561622619602</v>
      </c>
      <c r="J4157" s="37">
        <v>49.822422027587898</v>
      </c>
      <c r="K4157" s="37">
        <v>5.1132335662841797</v>
      </c>
      <c r="L4157" s="37">
        <v>42.4421195983887</v>
      </c>
      <c r="M4157" s="37">
        <v>0.79526662826538097</v>
      </c>
      <c r="N4157" s="37">
        <v>10.557844161987299</v>
      </c>
      <c r="O4157" s="37">
        <v>0</v>
      </c>
      <c r="P4157" s="37">
        <v>0</v>
      </c>
      <c r="Q4157" s="37">
        <v>2.0430306904017899E-3</v>
      </c>
      <c r="R4157" s="37">
        <v>25</v>
      </c>
      <c r="S4157" s="37">
        <v>0.69651001691818204</v>
      </c>
      <c r="T4157" s="37">
        <v>1003.49664306641</v>
      </c>
      <c r="U4157" s="37">
        <v>578.9072265625</v>
      </c>
      <c r="V4157" s="13"/>
      <c r="W4157" s="13"/>
      <c r="X4157" s="13"/>
      <c r="Y4157" s="13"/>
      <c r="Z4157" s="13"/>
      <c r="AA4157" s="13"/>
    </row>
    <row r="4158" spans="1:27" ht="15.75" customHeight="1" x14ac:dyDescent="0.2">
      <c r="A4158" s="13"/>
      <c r="B4158" s="37" t="str">
        <f>"CRS25WT72M22327"</f>
        <v>CRS25WT72M22327</v>
      </c>
      <c r="C4158" s="38">
        <v>45959</v>
      </c>
      <c r="D4158" s="39">
        <v>0.74905092592592604</v>
      </c>
      <c r="E4158" s="37" t="s">
        <v>62</v>
      </c>
      <c r="F4158" s="37">
        <v>217</v>
      </c>
      <c r="G4158" s="37">
        <v>4</v>
      </c>
      <c r="H4158" s="37">
        <v>217.35005187988301</v>
      </c>
      <c r="I4158" s="37">
        <v>5.5445637702941903</v>
      </c>
      <c r="J4158" s="37">
        <v>49.868904113769503</v>
      </c>
      <c r="K4158" s="37">
        <v>5.1079263687133798</v>
      </c>
      <c r="L4158" s="37">
        <v>42.551525115966797</v>
      </c>
      <c r="M4158" s="37">
        <v>0.78607237339019798</v>
      </c>
      <c r="N4158" s="37">
        <v>10.5740718841553</v>
      </c>
      <c r="O4158" s="37">
        <v>0</v>
      </c>
      <c r="P4158" s="37">
        <v>0</v>
      </c>
      <c r="Q4158" s="37">
        <v>2.05847341567278E-3</v>
      </c>
      <c r="R4158" s="37">
        <v>25</v>
      </c>
      <c r="S4158" s="37">
        <v>0.71228337287902799</v>
      </c>
      <c r="T4158" s="37">
        <v>1000.95623779297</v>
      </c>
      <c r="U4158" s="37">
        <v>546.28338623046898</v>
      </c>
      <c r="V4158" s="13"/>
      <c r="W4158" s="13"/>
      <c r="X4158" s="13"/>
      <c r="Y4158" s="13"/>
      <c r="Z4158" s="13"/>
      <c r="AA4158" s="13"/>
    </row>
    <row r="4159" spans="1:27" ht="15.75" customHeight="1" x14ac:dyDescent="0.2">
      <c r="A4159" s="13"/>
      <c r="B4159" s="37" t="str">
        <f>"CRS25WT72M22330"</f>
        <v>CRS25WT72M22330</v>
      </c>
      <c r="C4159" s="38">
        <v>45959</v>
      </c>
      <c r="D4159" s="39">
        <v>0.75016203703703699</v>
      </c>
      <c r="E4159" s="37" t="s">
        <v>62</v>
      </c>
      <c r="F4159" s="37">
        <v>217</v>
      </c>
      <c r="G4159" s="37">
        <v>4</v>
      </c>
      <c r="H4159" s="37">
        <v>217.613357543945</v>
      </c>
      <c r="I4159" s="37">
        <v>5.7091293334960902</v>
      </c>
      <c r="J4159" s="37">
        <v>49.768161773681598</v>
      </c>
      <c r="K4159" s="37">
        <v>5.1022577285766602</v>
      </c>
      <c r="L4159" s="37">
        <v>42.650405883789098</v>
      </c>
      <c r="M4159" s="37">
        <v>0.765885889530182</v>
      </c>
      <c r="N4159" s="37">
        <v>10.5868816375732</v>
      </c>
      <c r="O4159" s="37">
        <v>0</v>
      </c>
      <c r="P4159" s="37">
        <v>0</v>
      </c>
      <c r="Q4159" s="37">
        <v>1.15079209208488E-2</v>
      </c>
      <c r="R4159" s="37">
        <v>25</v>
      </c>
      <c r="S4159" s="37">
        <v>0.67957752943038896</v>
      </c>
      <c r="T4159" s="37">
        <v>1001.54815673828</v>
      </c>
      <c r="U4159" s="37">
        <v>610.43646240234398</v>
      </c>
      <c r="V4159" s="13"/>
      <c r="W4159" s="13"/>
      <c r="X4159" s="13"/>
      <c r="Y4159" s="13"/>
      <c r="Z4159" s="13"/>
      <c r="AA4159" s="13"/>
    </row>
    <row r="4160" spans="1:27" ht="15.75" customHeight="1" x14ac:dyDescent="0.2">
      <c r="A4160" s="13"/>
      <c r="B4160" s="37" t="str">
        <f>"CRS25WT72M22329"</f>
        <v>CRS25WT72M22329</v>
      </c>
      <c r="C4160" s="38">
        <v>45959</v>
      </c>
      <c r="D4160" s="39">
        <v>0.75193287037037038</v>
      </c>
      <c r="E4160" s="37" t="s">
        <v>62</v>
      </c>
      <c r="F4160" s="37">
        <v>216</v>
      </c>
      <c r="G4160" s="37">
        <v>4</v>
      </c>
      <c r="H4160" s="37">
        <v>216.71885681152301</v>
      </c>
      <c r="I4160" s="37">
        <v>5.6217780113220197</v>
      </c>
      <c r="J4160" s="37">
        <v>49.803260803222699</v>
      </c>
      <c r="K4160" s="37">
        <v>5.0986385345459002</v>
      </c>
      <c r="L4160" s="37">
        <v>42.505237579345703</v>
      </c>
      <c r="M4160" s="37">
        <v>0.77404326200485196</v>
      </c>
      <c r="N4160" s="37">
        <v>10.5433645248413</v>
      </c>
      <c r="O4160" s="37">
        <v>0</v>
      </c>
      <c r="P4160" s="37">
        <v>0</v>
      </c>
      <c r="Q4160" s="37">
        <v>6.0316901654005103E-3</v>
      </c>
      <c r="R4160" s="37">
        <v>25</v>
      </c>
      <c r="S4160" s="37">
        <v>0.70582276582717896</v>
      </c>
      <c r="T4160" s="37">
        <v>1001.00769042969</v>
      </c>
      <c r="U4160" s="37">
        <v>524.986328125</v>
      </c>
      <c r="V4160" s="13"/>
      <c r="W4160" s="13"/>
      <c r="X4160" s="13"/>
      <c r="Y4160" s="13"/>
      <c r="Z4160" s="13"/>
      <c r="AA4160" s="13"/>
    </row>
    <row r="4161" spans="1:27" ht="15.75" customHeight="1" x14ac:dyDescent="0.2">
      <c r="A4161" s="13"/>
      <c r="B4161" s="37" t="str">
        <f>"CRS25WT72M22328"</f>
        <v>CRS25WT72M22328</v>
      </c>
      <c r="C4161" s="38">
        <v>45959</v>
      </c>
      <c r="D4161" s="39">
        <v>0.75314814814814823</v>
      </c>
      <c r="E4161" s="37" t="s">
        <v>62</v>
      </c>
      <c r="F4161" s="37">
        <v>216</v>
      </c>
      <c r="G4161" s="37">
        <v>4</v>
      </c>
      <c r="H4161" s="37">
        <v>216.51200866699199</v>
      </c>
      <c r="I4161" s="37">
        <v>5.6486253738403303</v>
      </c>
      <c r="J4161" s="37">
        <v>49.7769966125488</v>
      </c>
      <c r="K4161" s="37">
        <v>5.0915045738220197</v>
      </c>
      <c r="L4161" s="37">
        <v>42.524169921875</v>
      </c>
      <c r="M4161" s="37">
        <v>0.77003508806228604</v>
      </c>
      <c r="N4161" s="37">
        <v>10.533301353454601</v>
      </c>
      <c r="O4161" s="37">
        <v>0</v>
      </c>
      <c r="P4161" s="37">
        <v>0</v>
      </c>
      <c r="Q4161" s="37">
        <v>8.2535035908222198E-3</v>
      </c>
      <c r="R4161" s="37">
        <v>25</v>
      </c>
      <c r="S4161" s="37">
        <v>0.71008765697479204</v>
      </c>
      <c r="T4161" s="37">
        <v>1000.888671875</v>
      </c>
      <c r="U4161" s="37">
        <v>609.62847900390602</v>
      </c>
      <c r="V4161" s="13"/>
      <c r="W4161" s="13"/>
      <c r="X4161" s="13"/>
      <c r="Y4161" s="13"/>
      <c r="Z4161" s="13"/>
      <c r="AA4161" s="13"/>
    </row>
    <row r="4162" spans="1:27" ht="15.75" customHeight="1" x14ac:dyDescent="0.2">
      <c r="A4162" s="13"/>
      <c r="B4162" s="37" t="str">
        <f>"CRS25WT72M22306"</f>
        <v>CRS25WT72M22306</v>
      </c>
      <c r="C4162" s="38">
        <v>45959</v>
      </c>
      <c r="D4162" s="39">
        <v>0.75848379629629636</v>
      </c>
      <c r="E4162" s="37" t="s">
        <v>62</v>
      </c>
      <c r="F4162" s="37">
        <v>217</v>
      </c>
      <c r="G4162" s="37">
        <v>4</v>
      </c>
      <c r="H4162" s="37">
        <v>217.34213256835901</v>
      </c>
      <c r="I4162" s="37">
        <v>5.4938607215881303</v>
      </c>
      <c r="J4162" s="37">
        <v>49.812252044677699</v>
      </c>
      <c r="K4162" s="37">
        <v>5.1029467582702601</v>
      </c>
      <c r="L4162" s="37">
        <v>42.591495513916001</v>
      </c>
      <c r="M4162" s="37">
        <v>0.794200420379639</v>
      </c>
      <c r="N4162" s="37">
        <v>10.573686599731399</v>
      </c>
      <c r="O4162" s="37">
        <v>0</v>
      </c>
      <c r="P4162" s="37">
        <v>0</v>
      </c>
      <c r="Q4162" s="37">
        <v>7.1652280166745203E-3</v>
      </c>
      <c r="R4162" s="37">
        <v>25</v>
      </c>
      <c r="S4162" s="37">
        <v>0.696827411651611</v>
      </c>
      <c r="T4162" s="37">
        <v>1002.54296875</v>
      </c>
      <c r="U4162" s="37">
        <v>625.66998291015602</v>
      </c>
      <c r="V4162" s="13"/>
      <c r="W4162" s="13"/>
      <c r="X4162" s="13"/>
      <c r="Y4162" s="13"/>
      <c r="Z4162" s="13"/>
      <c r="AA4162" s="13"/>
    </row>
    <row r="4163" spans="1:27" ht="15.75" customHeight="1" x14ac:dyDescent="0.2">
      <c r="A4163" s="13"/>
      <c r="B4163" s="37" t="str">
        <f>"CRS25WT72M22309"</f>
        <v>CRS25WT72M22309</v>
      </c>
      <c r="C4163" s="38">
        <v>45959</v>
      </c>
      <c r="D4163" s="39">
        <v>0.75925925925925919</v>
      </c>
      <c r="E4163" s="37" t="s">
        <v>62</v>
      </c>
      <c r="F4163" s="37">
        <v>216</v>
      </c>
      <c r="G4163" s="37">
        <v>4</v>
      </c>
      <c r="H4163" s="37">
        <v>216.05050659179699</v>
      </c>
      <c r="I4163" s="37">
        <v>5.4953017234802202</v>
      </c>
      <c r="J4163" s="37">
        <v>49.794483184814503</v>
      </c>
      <c r="K4163" s="37">
        <v>5.0728712081909197</v>
      </c>
      <c r="L4163" s="37">
        <v>42.589393615722699</v>
      </c>
      <c r="M4163" s="37">
        <v>0.78955525159835804</v>
      </c>
      <c r="N4163" s="37">
        <v>10.5108489990234</v>
      </c>
      <c r="O4163" s="37">
        <v>0</v>
      </c>
      <c r="P4163" s="37">
        <v>0</v>
      </c>
      <c r="Q4163" s="37">
        <v>1.1145827360451201E-2</v>
      </c>
      <c r="R4163" s="37">
        <v>25</v>
      </c>
      <c r="S4163" s="37">
        <v>0.69385063648223899</v>
      </c>
      <c r="T4163" s="37">
        <v>1002.57080078125</v>
      </c>
      <c r="U4163" s="37">
        <v>584.31219482421898</v>
      </c>
      <c r="V4163" s="13"/>
      <c r="W4163" s="13"/>
      <c r="X4163" s="13"/>
      <c r="Y4163" s="13"/>
      <c r="Z4163" s="13"/>
      <c r="AA4163" s="13"/>
    </row>
    <row r="4164" spans="1:27" ht="15.75" customHeight="1" x14ac:dyDescent="0.2">
      <c r="A4164" s="13"/>
      <c r="B4164" s="37" t="str">
        <f>"CRS25WT72M22326"</f>
        <v>CRS25WT72M22326</v>
      </c>
      <c r="C4164" s="38">
        <v>45959</v>
      </c>
      <c r="D4164" s="39">
        <v>0.76145833333333324</v>
      </c>
      <c r="E4164" s="37" t="s">
        <v>62</v>
      </c>
      <c r="F4164" s="37">
        <v>216</v>
      </c>
      <c r="G4164" s="37">
        <v>4</v>
      </c>
      <c r="H4164" s="37">
        <v>216.54971313476599</v>
      </c>
      <c r="I4164" s="37">
        <v>5.6981787681579599</v>
      </c>
      <c r="J4164" s="37">
        <v>49.808933258056598</v>
      </c>
      <c r="K4164" s="37">
        <v>5.08962154388428</v>
      </c>
      <c r="L4164" s="37">
        <v>42.547313690185497</v>
      </c>
      <c r="M4164" s="37">
        <v>0.76298201084136996</v>
      </c>
      <c r="N4164" s="37">
        <v>10.535135269165</v>
      </c>
      <c r="O4164" s="37">
        <v>0</v>
      </c>
      <c r="P4164" s="37">
        <v>0</v>
      </c>
      <c r="Q4164" s="37">
        <v>4.1127330623567104E-3</v>
      </c>
      <c r="R4164" s="37">
        <v>25</v>
      </c>
      <c r="S4164" s="37">
        <v>0.70932030677795399</v>
      </c>
      <c r="T4164" s="37">
        <v>1000.79248046875</v>
      </c>
      <c r="U4164" s="37">
        <v>509.19488525390602</v>
      </c>
      <c r="V4164" s="13"/>
      <c r="W4164" s="13"/>
      <c r="X4164" s="13"/>
      <c r="Y4164" s="13"/>
      <c r="Z4164" s="13"/>
      <c r="AA4164" s="13"/>
    </row>
    <row r="4165" spans="1:27" ht="15.75" customHeight="1" x14ac:dyDescent="0.2">
      <c r="A4165" s="13"/>
      <c r="B4165" s="37" t="str">
        <f>"CRS25WT72M22308"</f>
        <v>CRS25WT72M22308</v>
      </c>
      <c r="C4165" s="38">
        <v>45959</v>
      </c>
      <c r="D4165" s="39">
        <v>0.76262731481481483</v>
      </c>
      <c r="E4165" s="37" t="s">
        <v>62</v>
      </c>
      <c r="F4165" s="37">
        <v>217</v>
      </c>
      <c r="G4165" s="37">
        <v>4</v>
      </c>
      <c r="H4165" s="37">
        <v>217.06448364257801</v>
      </c>
      <c r="I4165" s="37">
        <v>5.6400642395019496</v>
      </c>
      <c r="J4165" s="37">
        <v>49.794200897216797</v>
      </c>
      <c r="K4165" s="37">
        <v>5.0861268043518102</v>
      </c>
      <c r="L4165" s="37">
        <v>42.677757263183601</v>
      </c>
      <c r="M4165" s="37">
        <v>0.77290469408035301</v>
      </c>
      <c r="N4165" s="37">
        <v>10.560178756713899</v>
      </c>
      <c r="O4165" s="37">
        <v>0</v>
      </c>
      <c r="P4165" s="37">
        <v>0</v>
      </c>
      <c r="Q4165" s="37">
        <v>6.6843116655945804E-3</v>
      </c>
      <c r="R4165" s="37">
        <v>25</v>
      </c>
      <c r="S4165" s="37">
        <v>0.68938565254211404</v>
      </c>
      <c r="T4165" s="37">
        <v>1001.62957763672</v>
      </c>
      <c r="U4165" s="37">
        <v>521.121337890625</v>
      </c>
      <c r="V4165" s="13"/>
      <c r="W4165" s="13"/>
      <c r="X4165" s="13"/>
      <c r="Y4165" s="13"/>
      <c r="Z4165" s="13"/>
      <c r="AA4165" s="13"/>
    </row>
    <row r="4166" spans="1:27" ht="15.75" customHeight="1" x14ac:dyDescent="0.2">
      <c r="A4166" s="13"/>
      <c r="B4166" s="37" t="str">
        <f>"CRS25WT72M22310"</f>
        <v>CRS25WT72M22310</v>
      </c>
      <c r="C4166" s="38">
        <v>45959</v>
      </c>
      <c r="D4166" s="37" t="s">
        <v>1554</v>
      </c>
      <c r="E4166" s="37" t="s">
        <v>62</v>
      </c>
      <c r="F4166" s="37">
        <v>219</v>
      </c>
      <c r="G4166" s="37">
        <v>4</v>
      </c>
      <c r="H4166" s="37">
        <v>219.28317260742199</v>
      </c>
      <c r="I4166" s="37">
        <v>5.67311668395996</v>
      </c>
      <c r="J4166" s="37">
        <v>49.821548461914098</v>
      </c>
      <c r="K4166" s="37">
        <v>5.1538667678832999</v>
      </c>
      <c r="L4166" s="37">
        <v>42.547313690185497</v>
      </c>
      <c r="M4166" s="37">
        <v>0.77582961320877097</v>
      </c>
      <c r="N4166" s="37">
        <v>10.668118476867701</v>
      </c>
      <c r="O4166" s="37">
        <v>0</v>
      </c>
      <c r="P4166" s="37">
        <v>0</v>
      </c>
      <c r="Q4166" s="37">
        <v>1.1826414614915799E-2</v>
      </c>
      <c r="R4166" s="37">
        <v>25</v>
      </c>
      <c r="S4166" s="37">
        <v>0.68423360586166404</v>
      </c>
      <c r="T4166" s="37">
        <v>1002.068359375</v>
      </c>
      <c r="U4166" s="37">
        <v>542.04376220703102</v>
      </c>
      <c r="V4166" s="13"/>
      <c r="W4166" s="13"/>
      <c r="X4166" s="13"/>
      <c r="Y4166" s="13"/>
      <c r="Z4166" s="13"/>
      <c r="AA4166" s="13"/>
    </row>
    <row r="4167" spans="1:27" ht="15.75" customHeight="1" x14ac:dyDescent="0.2">
      <c r="A4167" s="13"/>
      <c r="B4167" s="37" t="str">
        <f>"CRS25WT72M22340"</f>
        <v>CRS25WT72M22340</v>
      </c>
      <c r="C4167" s="38">
        <v>45960</v>
      </c>
      <c r="D4167" s="39">
        <v>0.73532407407407396</v>
      </c>
      <c r="E4167" s="37" t="s">
        <v>62</v>
      </c>
      <c r="F4167" s="37">
        <v>219</v>
      </c>
      <c r="G4167" s="37">
        <v>4</v>
      </c>
      <c r="H4167" s="37">
        <v>219.86895751953099</v>
      </c>
      <c r="I4167" s="37">
        <v>5.5681948661804199</v>
      </c>
      <c r="J4167" s="37">
        <v>49.860549926757798</v>
      </c>
      <c r="K4167" s="37">
        <v>5.1745696067810103</v>
      </c>
      <c r="L4167" s="37">
        <v>42.490287780761697</v>
      </c>
      <c r="M4167" s="37">
        <v>0.79194027185440097</v>
      </c>
      <c r="N4167" s="37">
        <v>10.696617126464799</v>
      </c>
      <c r="O4167" s="37">
        <v>0</v>
      </c>
      <c r="P4167" s="37">
        <v>0</v>
      </c>
      <c r="Q4167" s="37">
        <v>1.3961286284029499E-2</v>
      </c>
      <c r="R4167" s="37">
        <v>25</v>
      </c>
      <c r="S4167" s="37">
        <v>0.70263838768005404</v>
      </c>
      <c r="T4167" s="37">
        <v>1003.91589355469</v>
      </c>
      <c r="U4167" s="37">
        <v>574.78063964843795</v>
      </c>
      <c r="V4167" s="13"/>
      <c r="W4167" s="13"/>
      <c r="X4167" s="13"/>
      <c r="Y4167" s="13"/>
      <c r="Z4167" s="13"/>
      <c r="AA4167" s="13"/>
    </row>
    <row r="4168" spans="1:27" ht="15.75" customHeight="1" x14ac:dyDescent="0.2">
      <c r="A4168" s="13"/>
      <c r="B4168" s="37" t="str">
        <f>"CRS25WT72M22341"</f>
        <v>CRS25WT72M22341</v>
      </c>
      <c r="C4168" s="38">
        <v>45960</v>
      </c>
      <c r="D4168" s="39">
        <v>0.73820601851851853</v>
      </c>
      <c r="E4168" s="37" t="s">
        <v>62</v>
      </c>
      <c r="F4168" s="37">
        <v>223</v>
      </c>
      <c r="G4168" s="37">
        <v>4</v>
      </c>
      <c r="H4168" s="37">
        <v>223.87303161621099</v>
      </c>
      <c r="I4168" s="37">
        <v>5.7771072387695304</v>
      </c>
      <c r="J4168" s="37">
        <v>49.866188049316399</v>
      </c>
      <c r="K4168" s="37">
        <v>5.2638516426086399</v>
      </c>
      <c r="L4168" s="37">
        <v>42.530265808105497</v>
      </c>
      <c r="M4168" s="37">
        <v>0.77711480855941795</v>
      </c>
      <c r="N4168" s="37">
        <v>10.891414642334</v>
      </c>
      <c r="O4168" s="37">
        <v>0</v>
      </c>
      <c r="P4168" s="37">
        <v>0</v>
      </c>
      <c r="Q4168" s="37">
        <v>1.6507007181644402E-2</v>
      </c>
      <c r="R4168" s="37">
        <v>25</v>
      </c>
      <c r="S4168" s="37">
        <v>0.68698543310165405</v>
      </c>
      <c r="T4168" s="37">
        <v>1001.93450927734</v>
      </c>
      <c r="U4168" s="37">
        <v>639.033447265625</v>
      </c>
      <c r="V4168" s="13"/>
      <c r="W4168" s="13"/>
      <c r="X4168" s="13"/>
      <c r="Y4168" s="13"/>
      <c r="Z4168" s="13"/>
      <c r="AA4168" s="13"/>
    </row>
    <row r="4169" spans="1:27" ht="15.75" customHeight="1" x14ac:dyDescent="0.2">
      <c r="A4169" s="13"/>
      <c r="B4169" s="37" t="str">
        <f>"CRS25WT72M22343"</f>
        <v>CRS25WT72M22343</v>
      </c>
      <c r="C4169" s="38">
        <v>45960</v>
      </c>
      <c r="D4169" s="39">
        <v>0.7391550925925926</v>
      </c>
      <c r="E4169" s="37" t="s">
        <v>62</v>
      </c>
      <c r="F4169" s="37">
        <v>217</v>
      </c>
      <c r="G4169" s="37">
        <v>4</v>
      </c>
      <c r="H4169" s="37">
        <v>217.74215698242199</v>
      </c>
      <c r="I4169" s="37">
        <v>5.6404371261596697</v>
      </c>
      <c r="J4169" s="37">
        <v>49.789180755615199</v>
      </c>
      <c r="K4169" s="37">
        <v>5.1128692626953098</v>
      </c>
      <c r="L4169" s="37">
        <v>42.587081909179702</v>
      </c>
      <c r="M4169" s="37">
        <v>0.77534461021423295</v>
      </c>
      <c r="N4169" s="37">
        <v>10.5931482315063</v>
      </c>
      <c r="O4169" s="37">
        <v>0</v>
      </c>
      <c r="P4169" s="37">
        <v>0</v>
      </c>
      <c r="Q4169" s="37">
        <v>8.2535035908222198E-3</v>
      </c>
      <c r="R4169" s="37">
        <v>25</v>
      </c>
      <c r="S4169" s="37">
        <v>0.68861049413680997</v>
      </c>
      <c r="T4169" s="37">
        <v>1003.18566894531</v>
      </c>
      <c r="U4169" s="37">
        <v>671.81945800781295</v>
      </c>
      <c r="V4169" s="13"/>
      <c r="W4169" s="13"/>
      <c r="X4169" s="13"/>
      <c r="Y4169" s="13"/>
      <c r="Z4169" s="13"/>
      <c r="AA4169" s="13"/>
    </row>
    <row r="4170" spans="1:27" ht="15.75" customHeight="1" x14ac:dyDescent="0.2">
      <c r="A4170" s="13"/>
      <c r="B4170" s="37" t="str">
        <f>"CRS25WT72M22339"</f>
        <v>CRS25WT72M22339</v>
      </c>
      <c r="C4170" s="38">
        <v>45960</v>
      </c>
      <c r="D4170" s="39">
        <v>0.73979166666666663</v>
      </c>
      <c r="E4170" s="37" t="s">
        <v>62</v>
      </c>
      <c r="F4170" s="37">
        <v>217</v>
      </c>
      <c r="G4170" s="37">
        <v>4</v>
      </c>
      <c r="H4170" s="37">
        <v>217.95928955078099</v>
      </c>
      <c r="I4170" s="37">
        <v>5.4797391891479501</v>
      </c>
      <c r="J4170" s="37">
        <v>49.777816772460902</v>
      </c>
      <c r="K4170" s="37">
        <v>5.1215095520019496</v>
      </c>
      <c r="L4170" s="37">
        <v>42.557624816894503</v>
      </c>
      <c r="M4170" s="37">
        <v>0.79906046390533403</v>
      </c>
      <c r="N4170" s="37">
        <v>10.603711128234901</v>
      </c>
      <c r="O4170" s="37">
        <v>0</v>
      </c>
      <c r="P4170" s="37">
        <v>0</v>
      </c>
      <c r="Q4170" s="37">
        <v>1.2896903790533499E-2</v>
      </c>
      <c r="R4170" s="37">
        <v>25</v>
      </c>
      <c r="S4170" s="37">
        <v>0.70160859823226895</v>
      </c>
      <c r="T4170" s="37">
        <v>1002.85296630859</v>
      </c>
      <c r="U4170" s="37">
        <v>726.64562988281295</v>
      </c>
      <c r="V4170" s="13"/>
      <c r="W4170" s="13"/>
      <c r="X4170" s="13"/>
      <c r="Y4170" s="13"/>
      <c r="Z4170" s="13"/>
      <c r="AA4170" s="13"/>
    </row>
    <row r="4171" spans="1:27" ht="15.75" customHeight="1" x14ac:dyDescent="0.2">
      <c r="A4171" s="13"/>
      <c r="B4171" s="37" t="str">
        <f>"CRS25WT72M22346"</f>
        <v>CRS25WT72M22346</v>
      </c>
      <c r="C4171" s="38">
        <v>45960</v>
      </c>
      <c r="D4171" s="39">
        <v>0.74064814814814817</v>
      </c>
      <c r="E4171" s="37" t="s">
        <v>62</v>
      </c>
      <c r="F4171" s="37">
        <v>218</v>
      </c>
      <c r="G4171" s="37">
        <v>4</v>
      </c>
      <c r="H4171" s="37">
        <v>218.95358276367199</v>
      </c>
      <c r="I4171" s="37">
        <v>5.6943693161010698</v>
      </c>
      <c r="J4171" s="37">
        <v>49.776889801025398</v>
      </c>
      <c r="K4171" s="37">
        <v>5.1369991302490199</v>
      </c>
      <c r="L4171" s="37">
        <v>42.622856140136697</v>
      </c>
      <c r="M4171" s="37">
        <v>0.77246475219726596</v>
      </c>
      <c r="N4171" s="37">
        <v>10.6520833969116</v>
      </c>
      <c r="O4171" s="37">
        <v>0</v>
      </c>
      <c r="P4171" s="37">
        <v>0</v>
      </c>
      <c r="Q4171" s="37">
        <v>1.46128665655851E-2</v>
      </c>
      <c r="R4171" s="37">
        <v>25</v>
      </c>
      <c r="S4171" s="37">
        <v>0.69068419933319103</v>
      </c>
      <c r="T4171" s="37">
        <v>1001.25115966797</v>
      </c>
      <c r="U4171" s="37">
        <v>575.04644775390602</v>
      </c>
      <c r="V4171" s="13"/>
      <c r="W4171" s="13"/>
      <c r="X4171" s="13"/>
      <c r="Y4171" s="13"/>
      <c r="Z4171" s="13"/>
      <c r="AA4171" s="13"/>
    </row>
    <row r="4172" spans="1:27" ht="15.75" customHeight="1" x14ac:dyDescent="0.2">
      <c r="A4172" s="13"/>
      <c r="B4172" s="37" t="str">
        <f>"CRS25WT72M22347"</f>
        <v>CRS25WT72M22347</v>
      </c>
      <c r="C4172" s="38">
        <v>45960</v>
      </c>
      <c r="D4172" s="39">
        <v>0.74200231481481482</v>
      </c>
      <c r="E4172" s="37" t="s">
        <v>62</v>
      </c>
      <c r="F4172" s="37">
        <v>217</v>
      </c>
      <c r="G4172" s="37">
        <v>4</v>
      </c>
      <c r="H4172" s="37">
        <v>217.96586608886699</v>
      </c>
      <c r="I4172" s="37">
        <v>5.54752540588379</v>
      </c>
      <c r="J4172" s="37">
        <v>49.739742279052699</v>
      </c>
      <c r="K4172" s="37">
        <v>5.1346120834350604</v>
      </c>
      <c r="L4172" s="37">
        <v>42.450309753417997</v>
      </c>
      <c r="M4172" s="37">
        <v>0.78992462158203103</v>
      </c>
      <c r="N4172" s="37">
        <v>10.604031562805201</v>
      </c>
      <c r="O4172" s="37">
        <v>0</v>
      </c>
      <c r="P4172" s="37">
        <v>0</v>
      </c>
      <c r="Q4172" s="37">
        <v>6.0280305333435501E-3</v>
      </c>
      <c r="R4172" s="37">
        <v>25</v>
      </c>
      <c r="S4172" s="37">
        <v>0.68990582227706898</v>
      </c>
      <c r="T4172" s="37">
        <v>1001.43615722656</v>
      </c>
      <c r="U4172" s="37">
        <v>626.66638183593795</v>
      </c>
      <c r="V4172" s="13"/>
      <c r="W4172" s="13"/>
      <c r="X4172" s="13"/>
      <c r="Y4172" s="13"/>
      <c r="Z4172" s="13"/>
      <c r="AA4172" s="13"/>
    </row>
    <row r="4173" spans="1:27" ht="15.75" customHeight="1" x14ac:dyDescent="0.2">
      <c r="A4173" s="13"/>
      <c r="B4173" s="37" t="str">
        <f>"CRS25WT72M22333"</f>
        <v>CRS25WT72M22333</v>
      </c>
      <c r="C4173" s="38">
        <v>45960</v>
      </c>
      <c r="D4173" s="39">
        <v>0.74290509259259263</v>
      </c>
      <c r="E4173" s="37" t="s">
        <v>62</v>
      </c>
      <c r="F4173" s="37">
        <v>217</v>
      </c>
      <c r="G4173" s="37">
        <v>4</v>
      </c>
      <c r="H4173" s="37">
        <v>217.15293884277301</v>
      </c>
      <c r="I4173" s="37">
        <v>5.5698575973510698</v>
      </c>
      <c r="J4173" s="37">
        <v>49.814929962158203</v>
      </c>
      <c r="K4173" s="37">
        <v>5.1114077568054199</v>
      </c>
      <c r="L4173" s="37">
        <v>42.483974456787102</v>
      </c>
      <c r="M4173" s="37">
        <v>0.78264009952545199</v>
      </c>
      <c r="N4173" s="37">
        <v>10.5644826889038</v>
      </c>
      <c r="O4173" s="37">
        <v>0</v>
      </c>
      <c r="P4173" s="37">
        <v>0</v>
      </c>
      <c r="Q4173" s="37">
        <v>4.2842230759561097E-3</v>
      </c>
      <c r="R4173" s="37">
        <v>25</v>
      </c>
      <c r="S4173" s="37">
        <v>0.71205180883407604</v>
      </c>
      <c r="T4173" s="37">
        <v>1002.41589355469</v>
      </c>
      <c r="U4173" s="37">
        <v>655.10705566406295</v>
      </c>
      <c r="V4173" s="13"/>
      <c r="W4173" s="13"/>
      <c r="X4173" s="13"/>
      <c r="Y4173" s="13"/>
      <c r="Z4173" s="13"/>
      <c r="AA4173" s="13"/>
    </row>
    <row r="4174" spans="1:27" ht="15.75" customHeight="1" x14ac:dyDescent="0.2">
      <c r="A4174" s="13"/>
      <c r="B4174" s="37" t="str">
        <f>"CRS25WT72M22345"</f>
        <v>CRS25WT72M22345</v>
      </c>
      <c r="C4174" s="38">
        <v>45960</v>
      </c>
      <c r="D4174" s="39">
        <v>0.74375000000000002</v>
      </c>
      <c r="E4174" s="37" t="s">
        <v>62</v>
      </c>
      <c r="F4174" s="37">
        <v>214</v>
      </c>
      <c r="G4174" s="37">
        <v>4</v>
      </c>
      <c r="H4174" s="37">
        <v>214.37586975097699</v>
      </c>
      <c r="I4174" s="37">
        <v>5.5992674827575701</v>
      </c>
      <c r="J4174" s="37">
        <v>49.736888885497997</v>
      </c>
      <c r="K4174" s="37">
        <v>5.0398001670837402</v>
      </c>
      <c r="L4174" s="37">
        <v>42.536582946777301</v>
      </c>
      <c r="M4174" s="37">
        <v>0.76977902650833097</v>
      </c>
      <c r="N4174" s="37">
        <v>10.4293785095215</v>
      </c>
      <c r="O4174" s="37">
        <v>0</v>
      </c>
      <c r="P4174" s="37">
        <v>0</v>
      </c>
      <c r="Q4174" s="37">
        <v>1.7832340672612199E-3</v>
      </c>
      <c r="R4174" s="37">
        <v>25</v>
      </c>
      <c r="S4174" s="37">
        <v>0.70564895868301403</v>
      </c>
      <c r="T4174" s="37">
        <v>1004.04541015625</v>
      </c>
      <c r="U4174" s="37">
        <v>593.23516845703102</v>
      </c>
      <c r="V4174" s="13"/>
      <c r="W4174" s="13"/>
      <c r="X4174" s="13"/>
      <c r="Y4174" s="13"/>
      <c r="Z4174" s="13"/>
      <c r="AA4174" s="13"/>
    </row>
    <row r="4175" spans="1:27" ht="15.75" customHeight="1" x14ac:dyDescent="0.2">
      <c r="A4175" s="13"/>
      <c r="B4175" s="37" t="str">
        <f>"CRS25WT72M22335"</f>
        <v>CRS25WT72M22335</v>
      </c>
      <c r="C4175" s="38">
        <v>45960</v>
      </c>
      <c r="D4175" s="39">
        <v>0.7446180555555556</v>
      </c>
      <c r="E4175" s="37" t="s">
        <v>62</v>
      </c>
      <c r="F4175" s="37">
        <v>217</v>
      </c>
      <c r="G4175" s="37">
        <v>4</v>
      </c>
      <c r="H4175" s="37">
        <v>217.52197265625</v>
      </c>
      <c r="I4175" s="37">
        <v>5.6558976173400897</v>
      </c>
      <c r="J4175" s="37">
        <v>49.753837585449197</v>
      </c>
      <c r="K4175" s="37">
        <v>5.1059322357177699</v>
      </c>
      <c r="L4175" s="37">
        <v>42.601810455322301</v>
      </c>
      <c r="M4175" s="37">
        <v>0.77299201488494895</v>
      </c>
      <c r="N4175" s="37">
        <v>10.582435607910201</v>
      </c>
      <c r="O4175" s="37">
        <v>0</v>
      </c>
      <c r="P4175" s="37">
        <v>0</v>
      </c>
      <c r="Q4175" s="37">
        <v>5.4271928966045397E-3</v>
      </c>
      <c r="R4175" s="37">
        <v>25</v>
      </c>
      <c r="S4175" s="37">
        <v>0.69802802801132202</v>
      </c>
      <c r="T4175" s="37">
        <v>1000.8017578125</v>
      </c>
      <c r="U4175" s="37">
        <v>664.06652832031295</v>
      </c>
      <c r="V4175" s="13"/>
      <c r="W4175" s="13"/>
      <c r="X4175" s="13"/>
      <c r="Y4175" s="13"/>
      <c r="Z4175" s="13"/>
      <c r="AA4175" s="13"/>
    </row>
    <row r="4176" spans="1:27" ht="15.75" customHeight="1" x14ac:dyDescent="0.2">
      <c r="A4176" s="13"/>
      <c r="B4176" s="37" t="str">
        <f>"CRS25WT72M22353"</f>
        <v>CRS25WT72M22353</v>
      </c>
      <c r="C4176" s="38">
        <v>45960</v>
      </c>
      <c r="D4176" s="39">
        <v>0.74708333333333332</v>
      </c>
      <c r="E4176" s="37" t="s">
        <v>62</v>
      </c>
      <c r="F4176" s="37">
        <v>215</v>
      </c>
      <c r="G4176" s="37">
        <v>4</v>
      </c>
      <c r="H4176" s="37">
        <v>215.53030395507801</v>
      </c>
      <c r="I4176" s="37">
        <v>5.9480948448181197</v>
      </c>
      <c r="J4176" s="37">
        <v>48.157230377197301</v>
      </c>
      <c r="K4176" s="37">
        <v>5.3237109184265101</v>
      </c>
      <c r="L4176" s="37">
        <v>40.484977722167997</v>
      </c>
      <c r="M4176" s="37">
        <v>0.75243496894836404</v>
      </c>
      <c r="N4176" s="37">
        <v>10.485541343689</v>
      </c>
      <c r="O4176" s="37">
        <v>0</v>
      </c>
      <c r="P4176" s="37">
        <v>0</v>
      </c>
      <c r="Q4176" s="37">
        <v>2.06338078714907E-3</v>
      </c>
      <c r="R4176" s="37">
        <v>25</v>
      </c>
      <c r="S4176" s="37">
        <v>0.73184639215469405</v>
      </c>
      <c r="T4176" s="37">
        <v>1003.82537841797</v>
      </c>
      <c r="U4176" s="37">
        <v>608.74346923828102</v>
      </c>
      <c r="V4176" s="13"/>
      <c r="W4176" s="13"/>
      <c r="X4176" s="13"/>
      <c r="Y4176" s="13"/>
      <c r="Z4176" s="13"/>
      <c r="AA4176" s="13"/>
    </row>
    <row r="4177" spans="1:27" ht="15.75" customHeight="1" x14ac:dyDescent="0.2">
      <c r="A4177" s="13"/>
      <c r="B4177" s="37" t="str">
        <f>"CRS25WT72M22356"</f>
        <v>CRS25WT72M22356</v>
      </c>
      <c r="C4177" s="38">
        <v>45960</v>
      </c>
      <c r="D4177" s="39">
        <v>0.75152777777777768</v>
      </c>
      <c r="E4177" s="37" t="s">
        <v>62</v>
      </c>
      <c r="F4177" s="37">
        <v>214</v>
      </c>
      <c r="G4177" s="37">
        <v>4</v>
      </c>
      <c r="H4177" s="37">
        <v>214.44345092773401</v>
      </c>
      <c r="I4177" s="37">
        <v>5.6490931510925302</v>
      </c>
      <c r="J4177" s="37">
        <v>49.129402160644503</v>
      </c>
      <c r="K4177" s="37">
        <v>5.1361594200134304</v>
      </c>
      <c r="L4177" s="37">
        <v>41.751712799072301</v>
      </c>
      <c r="M4177" s="37">
        <v>0.77266734838485696</v>
      </c>
      <c r="N4177" s="37">
        <v>10.432665824890099</v>
      </c>
      <c r="O4177" s="37">
        <v>0</v>
      </c>
      <c r="P4177" s="37">
        <v>0</v>
      </c>
      <c r="Q4177" s="37">
        <v>4.1121803224086796E-3</v>
      </c>
      <c r="R4177" s="37">
        <v>25</v>
      </c>
      <c r="S4177" s="37">
        <v>0.74988991022109996</v>
      </c>
      <c r="T4177" s="37">
        <v>1000.31390380859</v>
      </c>
      <c r="U4177" s="37">
        <v>538.76373291015602</v>
      </c>
      <c r="V4177" s="13"/>
      <c r="W4177" s="13"/>
      <c r="X4177" s="13"/>
      <c r="Y4177" s="13"/>
      <c r="Z4177" s="13"/>
      <c r="AA4177" s="13"/>
    </row>
    <row r="4178" spans="1:27" ht="15.75" customHeight="1" x14ac:dyDescent="0.2">
      <c r="A4178" s="13"/>
      <c r="B4178" s="37" t="str">
        <f>"CRS25WT72M22354"</f>
        <v>CRS25WT72M22354</v>
      </c>
      <c r="C4178" s="38">
        <v>45960</v>
      </c>
      <c r="D4178" s="39">
        <v>0.7535532407407407</v>
      </c>
      <c r="E4178" s="37" t="s">
        <v>62</v>
      </c>
      <c r="F4178" s="37">
        <v>214</v>
      </c>
      <c r="G4178" s="37">
        <v>4</v>
      </c>
      <c r="H4178" s="37">
        <v>214.17387390136699</v>
      </c>
      <c r="I4178" s="37">
        <v>5.5495562553405797</v>
      </c>
      <c r="J4178" s="37">
        <v>49.1545600891113</v>
      </c>
      <c r="K4178" s="37">
        <v>5.1289267539978001</v>
      </c>
      <c r="L4178" s="37">
        <v>41.758026123046903</v>
      </c>
      <c r="M4178" s="37">
        <v>0.78513514995574996</v>
      </c>
      <c r="N4178" s="37">
        <v>10.4195508956909</v>
      </c>
      <c r="O4178" s="37">
        <v>0</v>
      </c>
      <c r="P4178" s="37">
        <v>0</v>
      </c>
      <c r="Q4178" s="37">
        <v>1.49255944415927E-2</v>
      </c>
      <c r="R4178" s="37">
        <v>25</v>
      </c>
      <c r="S4178" s="37">
        <v>0.72448122501373302</v>
      </c>
      <c r="T4178" s="37">
        <v>1003.44848632813</v>
      </c>
      <c r="U4178" s="37">
        <v>626.35894775390602</v>
      </c>
      <c r="V4178" s="13"/>
      <c r="W4178" s="13"/>
      <c r="X4178" s="13"/>
      <c r="Y4178" s="13"/>
      <c r="Z4178" s="13"/>
      <c r="AA4178" s="13"/>
    </row>
    <row r="4179" spans="1:27" ht="15.75" customHeight="1" x14ac:dyDescent="0.2">
      <c r="A4179" s="13"/>
      <c r="B4179" s="37" t="str">
        <f>"CRS25WT72M22334"</f>
        <v>CRS25WT72M22334</v>
      </c>
      <c r="C4179" s="38">
        <v>45960</v>
      </c>
      <c r="D4179" s="39">
        <v>0.75446759259259266</v>
      </c>
      <c r="E4179" s="37" t="s">
        <v>62</v>
      </c>
      <c r="F4179" s="37">
        <v>216</v>
      </c>
      <c r="G4179" s="37">
        <v>4</v>
      </c>
      <c r="H4179" s="37">
        <v>216.27391052246099</v>
      </c>
      <c r="I4179" s="37">
        <v>5.6766667366027797</v>
      </c>
      <c r="J4179" s="37">
        <v>49.373966217041001</v>
      </c>
      <c r="K4179" s="37">
        <v>5.1237082481384304</v>
      </c>
      <c r="L4179" s="37">
        <v>42.210426330566399</v>
      </c>
      <c r="M4179" s="37">
        <v>0.77163642644882202</v>
      </c>
      <c r="N4179" s="37">
        <v>10.5217180252075</v>
      </c>
      <c r="O4179" s="37">
        <v>0</v>
      </c>
      <c r="P4179" s="37">
        <v>0</v>
      </c>
      <c r="Q4179" s="37">
        <v>6.8845814093947402E-3</v>
      </c>
      <c r="R4179" s="37">
        <v>25</v>
      </c>
      <c r="S4179" s="37">
        <v>0.68670332431793202</v>
      </c>
      <c r="T4179" s="37">
        <v>1000.44769287109</v>
      </c>
      <c r="U4179" s="37">
        <v>661.60168457031295</v>
      </c>
      <c r="V4179" s="13"/>
      <c r="W4179" s="13"/>
      <c r="X4179" s="13"/>
      <c r="Y4179" s="13"/>
      <c r="Z4179" s="13"/>
      <c r="AA4179" s="13"/>
    </row>
    <row r="4180" spans="1:27" ht="15.75" customHeight="1" x14ac:dyDescent="0.2">
      <c r="A4180" s="13"/>
      <c r="B4180" s="37" t="str">
        <f>"CRS25WT72M22337"</f>
        <v>CRS25WT72M22337</v>
      </c>
      <c r="C4180" s="38">
        <v>45960</v>
      </c>
      <c r="D4180" s="39">
        <v>0.76045138888888886</v>
      </c>
      <c r="E4180" s="37" t="s">
        <v>62</v>
      </c>
      <c r="F4180" s="37">
        <v>216</v>
      </c>
      <c r="G4180" s="37">
        <v>4</v>
      </c>
      <c r="H4180" s="37">
        <v>216.71937561035199</v>
      </c>
      <c r="I4180" s="37">
        <v>5.7177915573120099</v>
      </c>
      <c r="J4180" s="37">
        <v>49.569957733154297</v>
      </c>
      <c r="K4180" s="37">
        <v>5.1192045211792001</v>
      </c>
      <c r="L4180" s="37">
        <v>42.334579467773402</v>
      </c>
      <c r="M4180" s="37">
        <v>0.76462918519973799</v>
      </c>
      <c r="N4180" s="37">
        <v>10.5433893203735</v>
      </c>
      <c r="O4180" s="37">
        <v>0</v>
      </c>
      <c r="P4180" s="37">
        <v>0</v>
      </c>
      <c r="Q4180" s="37">
        <v>8.1820050254464097E-3</v>
      </c>
      <c r="R4180" s="37">
        <v>25</v>
      </c>
      <c r="S4180" s="37">
        <v>0.67845040559768699</v>
      </c>
      <c r="T4180" s="37">
        <v>1000.37274169922</v>
      </c>
      <c r="U4180" s="37">
        <v>644.58636474609398</v>
      </c>
      <c r="V4180" s="13"/>
      <c r="W4180" s="13"/>
      <c r="X4180" s="13"/>
      <c r="Y4180" s="13"/>
      <c r="Z4180" s="13"/>
      <c r="AA4180" s="13"/>
    </row>
    <row r="4181" spans="1:27" ht="15.75" customHeight="1" x14ac:dyDescent="0.2">
      <c r="A4181" s="13"/>
      <c r="B4181" s="37" t="str">
        <f>"CRS25WT72M22360"</f>
        <v>CRS25WT72M22360</v>
      </c>
      <c r="C4181" s="38">
        <v>45960</v>
      </c>
      <c r="D4181" s="39">
        <v>0.7662268518518518</v>
      </c>
      <c r="E4181" s="37" t="s">
        <v>62</v>
      </c>
      <c r="F4181" s="37">
        <v>217</v>
      </c>
      <c r="G4181" s="37">
        <v>4</v>
      </c>
      <c r="H4181" s="37">
        <v>217.58033752441401</v>
      </c>
      <c r="I4181" s="37">
        <v>5.7063450813293501</v>
      </c>
      <c r="J4181" s="37">
        <v>49.686233520507798</v>
      </c>
      <c r="K4181" s="37">
        <v>5.1270551681518599</v>
      </c>
      <c r="L4181" s="37">
        <v>42.4376831054688</v>
      </c>
      <c r="M4181" s="37">
        <v>0.76740664243698098</v>
      </c>
      <c r="N4181" s="37">
        <v>10.5852756500244</v>
      </c>
      <c r="O4181" s="37">
        <v>0</v>
      </c>
      <c r="P4181" s="37">
        <v>0</v>
      </c>
      <c r="Q4181" s="37">
        <v>1.25409225001931E-2</v>
      </c>
      <c r="R4181" s="37">
        <v>25</v>
      </c>
      <c r="S4181" s="37">
        <v>0.69902533292770397</v>
      </c>
      <c r="T4181" s="37">
        <v>1000.09478759766</v>
      </c>
      <c r="U4181" s="37">
        <v>679.75714111328102</v>
      </c>
      <c r="V4181" s="13"/>
      <c r="W4181" s="13"/>
      <c r="X4181" s="13"/>
      <c r="Y4181" s="13"/>
      <c r="Z4181" s="13"/>
      <c r="AA4181" s="13"/>
    </row>
    <row r="4182" spans="1:27" ht="15.75" customHeight="1" x14ac:dyDescent="0.2">
      <c r="A4182" s="13"/>
      <c r="B4182" s="37" t="str">
        <f>"CRS25WT72M22359"</f>
        <v>CRS25WT72M22359</v>
      </c>
      <c r="C4182" s="38">
        <v>45960</v>
      </c>
      <c r="D4182" s="39">
        <v>0.76692129629629635</v>
      </c>
      <c r="E4182" s="37" t="s">
        <v>62</v>
      </c>
      <c r="F4182" s="37">
        <v>215</v>
      </c>
      <c r="G4182" s="37">
        <v>4</v>
      </c>
      <c r="H4182" s="37">
        <v>215.97103881835901</v>
      </c>
      <c r="I4182" s="37">
        <v>5.6144819259643599</v>
      </c>
      <c r="J4182" s="37">
        <v>49.625503540039098</v>
      </c>
      <c r="K4182" s="37">
        <v>5.0916585922241202</v>
      </c>
      <c r="L4182" s="37">
        <v>42.416641235351598</v>
      </c>
      <c r="M4182" s="37">
        <v>0.77514135837554898</v>
      </c>
      <c r="N4182" s="37">
        <v>10.5069828033447</v>
      </c>
      <c r="O4182" s="37">
        <v>0</v>
      </c>
      <c r="P4182" s="37">
        <v>0</v>
      </c>
      <c r="Q4182" s="37">
        <v>1.04737123474479E-2</v>
      </c>
      <c r="R4182" s="37">
        <v>25</v>
      </c>
      <c r="S4182" s="37">
        <v>0.697900891304016</v>
      </c>
      <c r="T4182" s="37">
        <v>1001.93127441406</v>
      </c>
      <c r="U4182" s="37">
        <v>586.323486328125</v>
      </c>
      <c r="V4182" s="13"/>
      <c r="W4182" s="13"/>
      <c r="X4182" s="13"/>
      <c r="Y4182" s="13"/>
      <c r="Z4182" s="13"/>
      <c r="AA4182" s="13"/>
    </row>
    <row r="4183" spans="1:27" ht="15.75" customHeight="1" x14ac:dyDescent="0.2">
      <c r="A4183" s="13"/>
      <c r="B4183" s="37" t="str">
        <f>"CRS25WT72M22357"</f>
        <v>CRS25WT72M22357</v>
      </c>
      <c r="C4183" s="38">
        <v>45960</v>
      </c>
      <c r="D4183" s="39">
        <v>0.76804398148148145</v>
      </c>
      <c r="E4183" s="37" t="s">
        <v>62</v>
      </c>
      <c r="F4183" s="37">
        <v>215</v>
      </c>
      <c r="G4183" s="37">
        <v>4</v>
      </c>
      <c r="H4183" s="37">
        <v>215.08023071289099</v>
      </c>
      <c r="I4183" s="37">
        <v>5.6904745101928702</v>
      </c>
      <c r="J4183" s="37">
        <v>49.496925354003899</v>
      </c>
      <c r="K4183" s="37">
        <v>5.08351850509644</v>
      </c>
      <c r="L4183" s="37">
        <v>42.309326171875</v>
      </c>
      <c r="M4183" s="37">
        <v>0.76361382007598899</v>
      </c>
      <c r="N4183" s="37">
        <v>10.4636449813843</v>
      </c>
      <c r="O4183" s="37">
        <v>0</v>
      </c>
      <c r="P4183" s="37">
        <v>0</v>
      </c>
      <c r="Q4183" s="37">
        <v>1.0952303186059E-2</v>
      </c>
      <c r="R4183" s="37">
        <v>25</v>
      </c>
      <c r="S4183" s="37">
        <v>0.68438696861267101</v>
      </c>
      <c r="T4183" s="37">
        <v>1000.01129150391</v>
      </c>
      <c r="U4183" s="37">
        <v>704.09613037109398</v>
      </c>
      <c r="V4183" s="13"/>
      <c r="W4183" s="13"/>
      <c r="X4183" s="13"/>
      <c r="Y4183" s="13"/>
      <c r="Z4183" s="13"/>
      <c r="AA4183" s="13"/>
    </row>
    <row r="4184" spans="1:27" ht="15.75" customHeight="1" x14ac:dyDescent="0.2">
      <c r="A4184" s="13"/>
      <c r="B4184" s="37" t="str">
        <f>"CRS25WT72M22358"</f>
        <v>CRS25WT72M22358</v>
      </c>
      <c r="C4184" s="38">
        <v>45960</v>
      </c>
      <c r="D4184" s="39">
        <v>0.76915509259259263</v>
      </c>
      <c r="E4184" s="37" t="s">
        <v>62</v>
      </c>
      <c r="F4184" s="37">
        <v>216</v>
      </c>
      <c r="G4184" s="37">
        <v>4</v>
      </c>
      <c r="H4184" s="37">
        <v>216.92831420898401</v>
      </c>
      <c r="I4184" s="37">
        <v>5.6009349822998002</v>
      </c>
      <c r="J4184" s="37">
        <v>49.556007385253899</v>
      </c>
      <c r="K4184" s="37">
        <v>5.1241402626037598</v>
      </c>
      <c r="L4184" s="37">
        <v>42.334579467773402</v>
      </c>
      <c r="M4184" s="37">
        <v>0.78155475854873702</v>
      </c>
      <c r="N4184" s="37">
        <v>10.5535545349121</v>
      </c>
      <c r="O4184" s="37">
        <v>0</v>
      </c>
      <c r="P4184" s="37">
        <v>0</v>
      </c>
      <c r="Q4184" s="37">
        <v>1.5236857347190399E-2</v>
      </c>
      <c r="R4184" s="37">
        <v>25</v>
      </c>
      <c r="S4184" s="37">
        <v>0.70322680473327603</v>
      </c>
      <c r="T4184" s="37">
        <v>1000.53149414063</v>
      </c>
      <c r="U4184" s="37">
        <v>640.70135498046898</v>
      </c>
      <c r="V4184" s="13"/>
      <c r="W4184" s="13"/>
      <c r="X4184" s="13"/>
      <c r="Y4184" s="13"/>
      <c r="Z4184" s="13"/>
      <c r="AA4184" s="13"/>
    </row>
    <row r="4185" spans="1:27" ht="15.75" customHeight="1" x14ac:dyDescent="0.2">
      <c r="A4185" s="13"/>
      <c r="B4185" s="37" t="str">
        <f>"CRS25WT72M22336"</f>
        <v>CRS25WT72M22336</v>
      </c>
      <c r="C4185" s="38">
        <v>45960</v>
      </c>
      <c r="D4185" s="39">
        <v>0.77174768518518511</v>
      </c>
      <c r="E4185" s="37" t="s">
        <v>62</v>
      </c>
      <c r="F4185" s="37">
        <v>216</v>
      </c>
      <c r="G4185" s="37">
        <v>4</v>
      </c>
      <c r="H4185" s="37">
        <v>216.15383911132801</v>
      </c>
      <c r="I4185" s="37">
        <v>5.5303573608398402</v>
      </c>
      <c r="J4185" s="37">
        <v>49.630939483642599</v>
      </c>
      <c r="K4185" s="37">
        <v>5.0962204933166504</v>
      </c>
      <c r="L4185" s="37">
        <v>42.414539337158203</v>
      </c>
      <c r="M4185" s="37">
        <v>0.78751212358474698</v>
      </c>
      <c r="N4185" s="37">
        <v>10.515876770019499</v>
      </c>
      <c r="O4185" s="37">
        <v>0</v>
      </c>
      <c r="P4185" s="37">
        <v>0</v>
      </c>
      <c r="Q4185" s="37">
        <v>1.06352306902409E-2</v>
      </c>
      <c r="R4185" s="37">
        <v>25</v>
      </c>
      <c r="S4185" s="37">
        <v>0.68885368108749401</v>
      </c>
      <c r="T4185" s="37">
        <v>998.42510986328102</v>
      </c>
      <c r="U4185" s="37">
        <v>620.59118652343795</v>
      </c>
      <c r="V4185" s="13"/>
      <c r="W4185" s="13"/>
      <c r="X4185" s="13"/>
      <c r="Y4185" s="13"/>
      <c r="Z4185" s="13"/>
      <c r="AA4185" s="13"/>
    </row>
    <row r="4186" spans="1:27" ht="15.75" customHeight="1" x14ac:dyDescent="0.2">
      <c r="A4186" s="13"/>
      <c r="B4186" s="37" t="str">
        <f>"CRS25WT72M22338"</f>
        <v>CRS25WT72M22338</v>
      </c>
      <c r="C4186" s="38">
        <v>45960</v>
      </c>
      <c r="D4186" s="39">
        <v>0.77274305555555556</v>
      </c>
      <c r="E4186" s="37" t="s">
        <v>62</v>
      </c>
      <c r="F4186" s="37">
        <v>217</v>
      </c>
      <c r="G4186" s="37">
        <v>4</v>
      </c>
      <c r="H4186" s="37">
        <v>217.42227172851599</v>
      </c>
      <c r="I4186" s="37">
        <v>5.59310054779053</v>
      </c>
      <c r="J4186" s="37">
        <v>49.674949645996101</v>
      </c>
      <c r="K4186" s="37">
        <v>5.1281619071960396</v>
      </c>
      <c r="L4186" s="37">
        <v>42.397701263427699</v>
      </c>
      <c r="M4186" s="37">
        <v>0.78255337476730302</v>
      </c>
      <c r="N4186" s="37">
        <v>10.5775852203369</v>
      </c>
      <c r="O4186" s="37">
        <v>0</v>
      </c>
      <c r="P4186" s="37">
        <v>0</v>
      </c>
      <c r="Q4186" s="37">
        <v>1.0371324606239799E-2</v>
      </c>
      <c r="R4186" s="37">
        <v>25</v>
      </c>
      <c r="S4186" s="37">
        <v>0.69663137197494496</v>
      </c>
      <c r="T4186" s="37">
        <v>1001.05395507813</v>
      </c>
      <c r="U4186" s="37">
        <v>661.89685058593795</v>
      </c>
      <c r="V4186" s="13"/>
      <c r="W4186" s="13"/>
      <c r="X4186" s="13"/>
      <c r="Y4186" s="13"/>
      <c r="Z4186" s="13"/>
      <c r="AA4186" s="13"/>
    </row>
    <row r="4187" spans="1:27" ht="15.75" customHeight="1" x14ac:dyDescent="0.2">
      <c r="A4187" s="13"/>
      <c r="B4187" s="37" t="str">
        <f>"CRS25WT72M22344"</f>
        <v>CRS25WT72M22344</v>
      </c>
      <c r="C4187" s="38">
        <v>45960</v>
      </c>
      <c r="D4187" s="39">
        <v>0.77543981481481483</v>
      </c>
      <c r="E4187" s="37" t="s">
        <v>62</v>
      </c>
      <c r="F4187" s="37">
        <v>217</v>
      </c>
      <c r="G4187" s="37">
        <v>4</v>
      </c>
      <c r="H4187" s="37">
        <v>217.79675292968801</v>
      </c>
      <c r="I4187" s="37">
        <v>5.5771117210388201</v>
      </c>
      <c r="J4187" s="37">
        <v>49.758121490478501</v>
      </c>
      <c r="K4187" s="37">
        <v>5.1275787353515598</v>
      </c>
      <c r="L4187" s="37">
        <v>42.475559234619098</v>
      </c>
      <c r="M4187" s="37">
        <v>0.784834504127502</v>
      </c>
      <c r="N4187" s="37">
        <v>10.5958042144775</v>
      </c>
      <c r="O4187" s="37">
        <v>0</v>
      </c>
      <c r="P4187" s="37">
        <v>0</v>
      </c>
      <c r="Q4187" s="37">
        <v>1.2619037181138999E-2</v>
      </c>
      <c r="R4187" s="37">
        <v>25</v>
      </c>
      <c r="S4187" s="37">
        <v>0.69500607252121005</v>
      </c>
      <c r="T4187" s="37">
        <v>999.78601074218795</v>
      </c>
      <c r="U4187" s="37">
        <v>736.61102294921898</v>
      </c>
      <c r="V4187" s="13"/>
      <c r="W4187" s="13"/>
      <c r="X4187" s="13"/>
      <c r="Y4187" s="13"/>
      <c r="Z4187" s="13"/>
      <c r="AA4187" s="13"/>
    </row>
    <row r="4188" spans="1:27" ht="15.75" customHeight="1" x14ac:dyDescent="0.2">
      <c r="A4188" s="13"/>
      <c r="B4188" s="37" t="str">
        <f>"CRS25WT72M22362"</f>
        <v>CRS25WT72M22362</v>
      </c>
      <c r="C4188" s="38">
        <v>45960</v>
      </c>
      <c r="D4188" s="39">
        <v>0.77739583333333329</v>
      </c>
      <c r="E4188" s="37" t="s">
        <v>62</v>
      </c>
      <c r="F4188" s="37">
        <v>216</v>
      </c>
      <c r="G4188" s="37">
        <v>4</v>
      </c>
      <c r="H4188" s="37">
        <v>216.60723876953099</v>
      </c>
      <c r="I4188" s="37">
        <v>5.8564505577087402</v>
      </c>
      <c r="J4188" s="37">
        <v>48.4449272155762</v>
      </c>
      <c r="K4188" s="37">
        <v>5.2949943542480504</v>
      </c>
      <c r="L4188" s="37">
        <v>40.907924652099602</v>
      </c>
      <c r="M4188" s="37">
        <v>0.76346683502197299</v>
      </c>
      <c r="N4188" s="37">
        <v>10.5379343032837</v>
      </c>
      <c r="O4188" s="37">
        <v>0</v>
      </c>
      <c r="P4188" s="37">
        <v>0</v>
      </c>
      <c r="Q4188" s="37">
        <v>1.5238098800182299E-2</v>
      </c>
      <c r="R4188" s="37">
        <v>25</v>
      </c>
      <c r="S4188" s="37">
        <v>0.72616827487945601</v>
      </c>
      <c r="T4188" s="37">
        <v>997.89013671875</v>
      </c>
      <c r="U4188" s="37">
        <v>565.516845703125</v>
      </c>
      <c r="V4188" s="13"/>
      <c r="W4188" s="13"/>
      <c r="X4188" s="13"/>
      <c r="Y4188" s="13"/>
      <c r="Z4188" s="13"/>
      <c r="AA4188" s="13"/>
    </row>
    <row r="4189" spans="1:27" ht="15.75" customHeight="1" x14ac:dyDescent="0.2">
      <c r="A4189" s="13"/>
      <c r="B4189" s="37" t="str">
        <f>"CRS25WT72M22367"</f>
        <v>CRS25WT72M22367</v>
      </c>
      <c r="C4189" s="38">
        <v>45960</v>
      </c>
      <c r="D4189" s="39">
        <v>0.78031249999999996</v>
      </c>
      <c r="E4189" s="37" t="s">
        <v>62</v>
      </c>
      <c r="F4189" s="37">
        <v>215</v>
      </c>
      <c r="G4189" s="37">
        <v>4</v>
      </c>
      <c r="H4189" s="37">
        <v>215.14616394043</v>
      </c>
      <c r="I4189" s="37">
        <v>5.7055282592773402</v>
      </c>
      <c r="J4189" s="37">
        <v>48.142509460449197</v>
      </c>
      <c r="K4189" s="37">
        <v>5.2840118408203098</v>
      </c>
      <c r="L4189" s="37">
        <v>40.716442108154297</v>
      </c>
      <c r="M4189" s="37">
        <v>0.78326553106307995</v>
      </c>
      <c r="N4189" s="37">
        <v>10.4668531417847</v>
      </c>
      <c r="O4189" s="37">
        <v>0</v>
      </c>
      <c r="P4189" s="37">
        <v>0</v>
      </c>
      <c r="Q4189" s="37">
        <v>1.0654759593308E-2</v>
      </c>
      <c r="R4189" s="37">
        <v>25</v>
      </c>
      <c r="S4189" s="37">
        <v>0.69837921857833896</v>
      </c>
      <c r="T4189" s="37">
        <v>998.920654296875</v>
      </c>
      <c r="U4189" s="37">
        <v>519.97619628906295</v>
      </c>
      <c r="V4189" s="13"/>
      <c r="W4189" s="13"/>
      <c r="X4189" s="13"/>
      <c r="Y4189" s="13"/>
      <c r="Z4189" s="13"/>
      <c r="AA4189" s="13"/>
    </row>
    <row r="4190" spans="1:27" ht="15.75" customHeight="1" x14ac:dyDescent="0.2">
      <c r="A4190" s="13"/>
      <c r="B4190" s="37" t="str">
        <f>"CRS25WT72M22368"</f>
        <v>CRS25WT72M22368</v>
      </c>
      <c r="C4190" s="38">
        <v>45960</v>
      </c>
      <c r="D4190" s="39">
        <v>0.78233796296296287</v>
      </c>
      <c r="E4190" s="37" t="s">
        <v>62</v>
      </c>
      <c r="F4190" s="37">
        <v>218</v>
      </c>
      <c r="G4190" s="37">
        <v>4</v>
      </c>
      <c r="H4190" s="37">
        <v>218.270095825195</v>
      </c>
      <c r="I4190" s="37">
        <v>5.7566461563110396</v>
      </c>
      <c r="J4190" s="37">
        <v>48.368640899658203</v>
      </c>
      <c r="K4190" s="37">
        <v>5.3422389030456499</v>
      </c>
      <c r="L4190" s="37">
        <v>40.857421875</v>
      </c>
      <c r="M4190" s="37">
        <v>0.78390026092529297</v>
      </c>
      <c r="N4190" s="37">
        <v>10.618832588195801</v>
      </c>
      <c r="O4190" s="37">
        <v>0</v>
      </c>
      <c r="P4190" s="37">
        <v>0</v>
      </c>
      <c r="Q4190" s="37">
        <v>1.7619047313928601E-2</v>
      </c>
      <c r="R4190" s="37">
        <v>25</v>
      </c>
      <c r="S4190" s="37">
        <v>0.69842648506164595</v>
      </c>
      <c r="T4190" s="37">
        <v>999.77099609375</v>
      </c>
      <c r="U4190" s="37">
        <v>617.45794677734398</v>
      </c>
      <c r="V4190" s="13"/>
      <c r="W4190" s="13"/>
      <c r="X4190" s="13"/>
      <c r="Y4190" s="13"/>
      <c r="Z4190" s="13"/>
      <c r="AA4190" s="13"/>
    </row>
    <row r="4191" spans="1:27" ht="15.75" customHeight="1" x14ac:dyDescent="0.2">
      <c r="A4191" s="13"/>
      <c r="B4191" s="37" t="str">
        <f>"CRS25WT72M22369"</f>
        <v>CRS25WT72M22369</v>
      </c>
      <c r="C4191" s="38">
        <v>45960</v>
      </c>
      <c r="D4191" s="39">
        <v>0.78743055555555552</v>
      </c>
      <c r="E4191" s="37" t="s">
        <v>62</v>
      </c>
      <c r="F4191" s="37">
        <v>216</v>
      </c>
      <c r="G4191" s="37">
        <v>4</v>
      </c>
      <c r="H4191" s="37">
        <v>216.6044921875</v>
      </c>
      <c r="I4191" s="37">
        <v>5.6238064765930202</v>
      </c>
      <c r="J4191" s="37">
        <v>49.047943115234403</v>
      </c>
      <c r="K4191" s="37">
        <v>5.1816511154174796</v>
      </c>
      <c r="L4191" s="37">
        <v>41.802215576171903</v>
      </c>
      <c r="M4191" s="37">
        <v>0.78526508808135997</v>
      </c>
      <c r="N4191" s="37">
        <v>10.5378007888794</v>
      </c>
      <c r="O4191" s="37">
        <v>0</v>
      </c>
      <c r="P4191" s="37">
        <v>0</v>
      </c>
      <c r="Q4191" s="37">
        <v>1.52380773797631E-2</v>
      </c>
      <c r="R4191" s="37">
        <v>25</v>
      </c>
      <c r="S4191" s="37">
        <v>0.69112688302993797</v>
      </c>
      <c r="T4191" s="37">
        <v>999.23785400390602</v>
      </c>
      <c r="U4191" s="37">
        <v>573.40783691406295</v>
      </c>
      <c r="V4191" s="13"/>
      <c r="W4191" s="13"/>
      <c r="X4191" s="13"/>
      <c r="Y4191" s="13"/>
      <c r="Z4191" s="13"/>
      <c r="AA4191" s="13"/>
    </row>
    <row r="4192" spans="1:27" ht="15.75" customHeight="1" x14ac:dyDescent="0.2">
      <c r="A4192" s="13"/>
      <c r="B4192" s="37" t="str">
        <f>"CRS25WT72M22363"</f>
        <v>CRS25WT72M22363</v>
      </c>
      <c r="C4192" s="38">
        <v>45960</v>
      </c>
      <c r="D4192" s="39">
        <v>0.78879629629629633</v>
      </c>
      <c r="E4192" s="37" t="s">
        <v>62</v>
      </c>
      <c r="F4192" s="37">
        <v>215</v>
      </c>
      <c r="G4192" s="37">
        <v>4</v>
      </c>
      <c r="H4192" s="37">
        <v>215.744552612305</v>
      </c>
      <c r="I4192" s="37">
        <v>5.7335834503173801</v>
      </c>
      <c r="J4192" s="37">
        <v>49.343948364257798</v>
      </c>
      <c r="K4192" s="37">
        <v>5.1275262832641602</v>
      </c>
      <c r="L4192" s="37">
        <v>42.075759887695298</v>
      </c>
      <c r="M4192" s="37">
        <v>0.76257014274597201</v>
      </c>
      <c r="N4192" s="37">
        <v>10.495965003967299</v>
      </c>
      <c r="O4192" s="37">
        <v>0</v>
      </c>
      <c r="P4192" s="37">
        <v>0</v>
      </c>
      <c r="Q4192" s="37">
        <v>1.00198416039348E-2</v>
      </c>
      <c r="R4192" s="37">
        <v>25</v>
      </c>
      <c r="S4192" s="37">
        <v>0.70937502384185802</v>
      </c>
      <c r="T4192" s="37">
        <v>1000.22192382813</v>
      </c>
      <c r="U4192" s="37">
        <v>632.29034423828102</v>
      </c>
      <c r="V4192" s="13"/>
      <c r="W4192" s="13"/>
      <c r="X4192" s="13"/>
      <c r="Y4192" s="13"/>
      <c r="Z4192" s="13"/>
      <c r="AA4192" s="13"/>
    </row>
    <row r="4193" spans="1:27" ht="15.75" customHeight="1" x14ac:dyDescent="0.2">
      <c r="A4193" s="13"/>
      <c r="B4193" s="37" t="str">
        <f>"CRS25WT72M22364"</f>
        <v>CRS25WT72M22364</v>
      </c>
      <c r="C4193" s="38">
        <v>45960</v>
      </c>
      <c r="D4193" s="39">
        <v>0.78956018518518523</v>
      </c>
      <c r="E4193" s="37" t="s">
        <v>62</v>
      </c>
      <c r="F4193" s="37">
        <v>215</v>
      </c>
      <c r="G4193" s="37">
        <v>4</v>
      </c>
      <c r="H4193" s="37">
        <v>215.59208679199199</v>
      </c>
      <c r="I4193" s="37">
        <v>5.5492801666259801</v>
      </c>
      <c r="J4193" s="37">
        <v>49.379409790039098</v>
      </c>
      <c r="K4193" s="37">
        <v>5.1144390106201199</v>
      </c>
      <c r="L4193" s="37">
        <v>42.153614044189503</v>
      </c>
      <c r="M4193" s="37">
        <v>0.78677451610565197</v>
      </c>
      <c r="N4193" s="37">
        <v>10.4885473251343</v>
      </c>
      <c r="O4193" s="37">
        <v>0</v>
      </c>
      <c r="P4193" s="37">
        <v>0</v>
      </c>
      <c r="Q4193" s="37">
        <v>1.09474249184132E-2</v>
      </c>
      <c r="R4193" s="37">
        <v>25</v>
      </c>
      <c r="S4193" s="37">
        <v>0.70921140909194902</v>
      </c>
      <c r="T4193" s="37">
        <v>1000.61517333984</v>
      </c>
      <c r="U4193" s="37">
        <v>656.82275390625</v>
      </c>
      <c r="V4193" s="13"/>
      <c r="W4193" s="13"/>
      <c r="X4193" s="13"/>
      <c r="Y4193" s="13"/>
      <c r="Z4193" s="13"/>
      <c r="AA4193" s="13"/>
    </row>
    <row r="4194" spans="1:27" ht="15.75" customHeight="1" x14ac:dyDescent="0.2">
      <c r="A4194" s="13"/>
      <c r="B4194" s="37" t="str">
        <f>"CRS25WT72M22366"</f>
        <v>CRS25WT72M22366</v>
      </c>
      <c r="C4194" s="38">
        <v>45960</v>
      </c>
      <c r="D4194" s="39">
        <v>0.79028935185185178</v>
      </c>
      <c r="E4194" s="37" t="s">
        <v>62</v>
      </c>
      <c r="F4194" s="37">
        <v>217</v>
      </c>
      <c r="G4194" s="37">
        <v>4</v>
      </c>
      <c r="H4194" s="37">
        <v>217.85885620117199</v>
      </c>
      <c r="I4194" s="37">
        <v>5.5195784568786603</v>
      </c>
      <c r="J4194" s="37">
        <v>49.561290740966797</v>
      </c>
      <c r="K4194" s="37">
        <v>5.1399898529052699</v>
      </c>
      <c r="L4194" s="37">
        <v>42.385078430175803</v>
      </c>
      <c r="M4194" s="37">
        <v>0.79639166593551602</v>
      </c>
      <c r="N4194" s="37">
        <v>10.5988254547119</v>
      </c>
      <c r="O4194" s="37">
        <v>0</v>
      </c>
      <c r="P4194" s="37">
        <v>0</v>
      </c>
      <c r="Q4194" s="37">
        <v>1.3809213414788199E-2</v>
      </c>
      <c r="R4194" s="37">
        <v>25</v>
      </c>
      <c r="S4194" s="37">
        <v>0.67633163928985596</v>
      </c>
      <c r="T4194" s="37">
        <v>1002.41351318359</v>
      </c>
      <c r="U4194" s="37">
        <v>740.52532958984398</v>
      </c>
      <c r="V4194" s="13"/>
      <c r="W4194" s="13"/>
      <c r="X4194" s="13"/>
      <c r="Y4194" s="13"/>
      <c r="Z4194" s="13"/>
      <c r="AA4194" s="13"/>
    </row>
    <row r="4195" spans="1:27" ht="15.75" customHeight="1" x14ac:dyDescent="0.2">
      <c r="A4195" s="13"/>
      <c r="B4195" s="37" t="str">
        <f>"CRS25WT72M22365"</f>
        <v>CRS25WT72M22365</v>
      </c>
      <c r="C4195" s="38">
        <v>45960</v>
      </c>
      <c r="D4195" s="39">
        <v>0.79091435185185188</v>
      </c>
      <c r="E4195" s="37" t="s">
        <v>62</v>
      </c>
      <c r="F4195" s="37">
        <v>217</v>
      </c>
      <c r="G4195" s="37">
        <v>4</v>
      </c>
      <c r="H4195" s="37">
        <v>217.77296447753901</v>
      </c>
      <c r="I4195" s="37">
        <v>5.7324590682983398</v>
      </c>
      <c r="J4195" s="37">
        <v>49.624076843261697</v>
      </c>
      <c r="K4195" s="37">
        <v>5.1387281417846697</v>
      </c>
      <c r="L4195" s="37">
        <v>42.3787651062012</v>
      </c>
      <c r="M4195" s="37">
        <v>0.76554471254348799</v>
      </c>
      <c r="N4195" s="37">
        <v>10.594646453857401</v>
      </c>
      <c r="O4195" s="37">
        <v>0</v>
      </c>
      <c r="P4195" s="37">
        <v>0</v>
      </c>
      <c r="Q4195" s="37">
        <v>1.3809213414788199E-2</v>
      </c>
      <c r="R4195" s="37">
        <v>25</v>
      </c>
      <c r="S4195" s="37">
        <v>0.69739043712616</v>
      </c>
      <c r="T4195" s="37">
        <v>1000.28253173828</v>
      </c>
      <c r="U4195" s="37">
        <v>685.29400634765602</v>
      </c>
      <c r="V4195" s="13"/>
      <c r="W4195" s="13"/>
      <c r="X4195" s="13"/>
      <c r="Y4195" s="13"/>
      <c r="Z4195" s="13"/>
      <c r="AA4195" s="13"/>
    </row>
    <row r="4196" spans="1:27" ht="15.75" customHeight="1" x14ac:dyDescent="0.2">
      <c r="A4196" s="13"/>
      <c r="B4196" s="37" t="str">
        <f>"CRS25WT72M22348"</f>
        <v>CRS25WT72M22348</v>
      </c>
      <c r="C4196" s="38">
        <v>45960</v>
      </c>
      <c r="D4196" s="39">
        <v>0.79168981481481471</v>
      </c>
      <c r="E4196" s="37" t="s">
        <v>62</v>
      </c>
      <c r="F4196" s="37">
        <v>214</v>
      </c>
      <c r="G4196" s="37">
        <v>4</v>
      </c>
      <c r="H4196" s="37">
        <v>214.96269226074199</v>
      </c>
      <c r="I4196" s="37">
        <v>5.6719770431518599</v>
      </c>
      <c r="J4196" s="37">
        <v>49.4639282226563</v>
      </c>
      <c r="K4196" s="37">
        <v>5.0997624397277797</v>
      </c>
      <c r="L4196" s="37">
        <v>42.151512145996101</v>
      </c>
      <c r="M4196" s="37">
        <v>0.76619625091552701</v>
      </c>
      <c r="N4196" s="37">
        <v>10.4579267501831</v>
      </c>
      <c r="O4196" s="37">
        <v>0</v>
      </c>
      <c r="P4196" s="37">
        <v>0</v>
      </c>
      <c r="Q4196" s="37">
        <v>1.4583769254386401E-2</v>
      </c>
      <c r="R4196" s="37">
        <v>25</v>
      </c>
      <c r="S4196" s="37">
        <v>0.71461248397827104</v>
      </c>
      <c r="T4196" s="37">
        <v>1001.36938476563</v>
      </c>
      <c r="U4196" s="37">
        <v>602.84814453125</v>
      </c>
      <c r="V4196" s="13"/>
      <c r="W4196" s="13"/>
      <c r="X4196" s="13"/>
      <c r="Y4196" s="13"/>
      <c r="Z4196" s="13"/>
      <c r="AA4196" s="13"/>
    </row>
    <row r="4197" spans="1:27" ht="15.75" customHeight="1" x14ac:dyDescent="0.2">
      <c r="A4197" s="13"/>
      <c r="B4197" s="37" t="str">
        <f>"CRS25WT72M22349"</f>
        <v>CRS25WT72M22349</v>
      </c>
      <c r="C4197" s="38">
        <v>45960</v>
      </c>
      <c r="D4197" s="39">
        <v>0.79254629629629625</v>
      </c>
      <c r="E4197" s="37" t="s">
        <v>62</v>
      </c>
      <c r="F4197" s="37">
        <v>216</v>
      </c>
      <c r="G4197" s="37">
        <v>4</v>
      </c>
      <c r="H4197" s="37">
        <v>216.06649780273401</v>
      </c>
      <c r="I4197" s="37">
        <v>5.5998725891113299</v>
      </c>
      <c r="J4197" s="37">
        <v>49.372264862060497</v>
      </c>
      <c r="K4197" s="37">
        <v>5.1331238746643102</v>
      </c>
      <c r="L4197" s="37">
        <v>42.092594146728501</v>
      </c>
      <c r="M4197" s="37">
        <v>0.78149503469467196</v>
      </c>
      <c r="N4197" s="37">
        <v>10.5116271972656</v>
      </c>
      <c r="O4197" s="37">
        <v>0</v>
      </c>
      <c r="P4197" s="37">
        <v>0</v>
      </c>
      <c r="Q4197" s="37">
        <v>1.0537517257034799E-2</v>
      </c>
      <c r="R4197" s="37">
        <v>25</v>
      </c>
      <c r="S4197" s="37">
        <v>0.72078430652618397</v>
      </c>
      <c r="T4197" s="37">
        <v>1001.94055175781</v>
      </c>
      <c r="U4197" s="37">
        <v>640.160400390625</v>
      </c>
      <c r="V4197" s="13"/>
      <c r="W4197" s="13"/>
      <c r="X4197" s="13"/>
      <c r="Y4197" s="13"/>
      <c r="Z4197" s="13"/>
      <c r="AA4197" s="13"/>
    </row>
    <row r="4198" spans="1:27" ht="15.75" customHeight="1" x14ac:dyDescent="0.2">
      <c r="A4198" s="13"/>
      <c r="B4198" s="37" t="str">
        <f>"CRS25WT72M22350"</f>
        <v>CRS25WT72M22350</v>
      </c>
      <c r="C4198" s="38">
        <v>45960</v>
      </c>
      <c r="D4198" s="39">
        <v>0.79548611111111101</v>
      </c>
      <c r="E4198" s="37" t="s">
        <v>62</v>
      </c>
      <c r="F4198" s="37">
        <v>216</v>
      </c>
      <c r="G4198" s="37">
        <v>4</v>
      </c>
      <c r="H4198" s="37">
        <v>216.71113586425801</v>
      </c>
      <c r="I4198" s="37">
        <v>5.68379878997803</v>
      </c>
      <c r="J4198" s="37">
        <v>49.390647888183601</v>
      </c>
      <c r="K4198" s="37">
        <v>5.16522216796875</v>
      </c>
      <c r="L4198" s="37">
        <v>41.955821990966797</v>
      </c>
      <c r="M4198" s="37">
        <v>0.77196538448333696</v>
      </c>
      <c r="N4198" s="37">
        <v>10.5429887771606</v>
      </c>
      <c r="O4198" s="37">
        <v>0</v>
      </c>
      <c r="P4198" s="37">
        <v>0</v>
      </c>
      <c r="Q4198" s="37">
        <v>8.6446329951286299E-3</v>
      </c>
      <c r="R4198" s="37">
        <v>25</v>
      </c>
      <c r="S4198" s="37">
        <v>0.71762835979461703</v>
      </c>
      <c r="T4198" s="37">
        <v>997.99914550781295</v>
      </c>
      <c r="U4198" s="37">
        <v>546.79089355468795</v>
      </c>
      <c r="V4198" s="13"/>
      <c r="W4198" s="13"/>
      <c r="X4198" s="13"/>
      <c r="Y4198" s="13"/>
      <c r="Z4198" s="13"/>
      <c r="AA4198" s="13"/>
    </row>
    <row r="4199" spans="1:27" ht="15.75" customHeight="1" x14ac:dyDescent="0.2">
      <c r="A4199" s="13"/>
      <c r="B4199" s="37" t="str">
        <f>"CRS25WT72M22351"</f>
        <v>CRS25WT72M22351</v>
      </c>
      <c r="C4199" s="38">
        <v>45960</v>
      </c>
      <c r="D4199" s="39">
        <v>0.79659722222222218</v>
      </c>
      <c r="E4199" s="37" t="s">
        <v>62</v>
      </c>
      <c r="F4199" s="37">
        <v>220</v>
      </c>
      <c r="G4199" s="37">
        <v>4</v>
      </c>
      <c r="H4199" s="37">
        <v>220.01383972168</v>
      </c>
      <c r="I4199" s="37">
        <v>5.6409378051757804</v>
      </c>
      <c r="J4199" s="37">
        <v>49.339988708496101</v>
      </c>
      <c r="K4199" s="37">
        <v>5.2661261558532697</v>
      </c>
      <c r="L4199" s="37">
        <v>41.779067993164098</v>
      </c>
      <c r="M4199" s="37">
        <v>0.79049593210220304</v>
      </c>
      <c r="N4199" s="37">
        <v>10.703665733337401</v>
      </c>
      <c r="O4199" s="37">
        <v>0</v>
      </c>
      <c r="P4199" s="37">
        <v>0</v>
      </c>
      <c r="Q4199" s="37">
        <v>1.1823360808193699E-2</v>
      </c>
      <c r="R4199" s="37">
        <v>25</v>
      </c>
      <c r="S4199" s="37">
        <v>0.69967561960220304</v>
      </c>
      <c r="T4199" s="37">
        <v>999.621337890625</v>
      </c>
      <c r="U4199" s="37">
        <v>738.648193359375</v>
      </c>
      <c r="V4199" s="13"/>
      <c r="W4199" s="13"/>
      <c r="X4199" s="13"/>
      <c r="Y4199" s="13"/>
      <c r="Z4199" s="13"/>
      <c r="AA4199" s="13"/>
    </row>
    <row r="4200" spans="1:27" ht="15.75" customHeight="1" x14ac:dyDescent="0.2">
      <c r="A4200" s="13"/>
      <c r="B4200" s="37" t="str">
        <f>"CRS25WT72M22352"</f>
        <v>CRS25WT72M22352</v>
      </c>
      <c r="C4200" s="38">
        <v>45960</v>
      </c>
      <c r="D4200" s="39">
        <v>0.79752314814814806</v>
      </c>
      <c r="E4200" s="37" t="s">
        <v>62</v>
      </c>
      <c r="F4200" s="37">
        <v>214</v>
      </c>
      <c r="G4200" s="37">
        <v>4</v>
      </c>
      <c r="H4200" s="37">
        <v>214.96611022949199</v>
      </c>
      <c r="I4200" s="37">
        <v>5.5767045021057102</v>
      </c>
      <c r="J4200" s="37">
        <v>49.363784790039098</v>
      </c>
      <c r="K4200" s="37">
        <v>5.1298050880432102</v>
      </c>
      <c r="L4200" s="37">
        <v>41.905319213867202</v>
      </c>
      <c r="M4200" s="37">
        <v>0.78087931871414196</v>
      </c>
      <c r="N4200" s="37">
        <v>10.4580936431885</v>
      </c>
      <c r="O4200" s="37">
        <v>0</v>
      </c>
      <c r="P4200" s="37">
        <v>0</v>
      </c>
      <c r="Q4200" s="37">
        <v>1.0952265001833401E-2</v>
      </c>
      <c r="R4200" s="37">
        <v>25</v>
      </c>
      <c r="S4200" s="37">
        <v>0.72688496112823497</v>
      </c>
      <c r="T4200" s="37">
        <v>998.85858154296898</v>
      </c>
      <c r="U4200" s="37">
        <v>561.09381103515602</v>
      </c>
      <c r="V4200" s="13"/>
      <c r="W4200" s="13"/>
      <c r="X4200" s="13"/>
      <c r="Y4200" s="13"/>
      <c r="Z4200" s="13"/>
      <c r="AA4200" s="13"/>
    </row>
    <row r="4201" spans="1:27" ht="15.75" customHeight="1" x14ac:dyDescent="0.2">
      <c r="A4201" s="13"/>
      <c r="B4201" s="37" t="str">
        <f>"CRS25WT72M22381"</f>
        <v>CRS25WT72M22381</v>
      </c>
      <c r="C4201" s="38">
        <v>45960</v>
      </c>
      <c r="D4201" s="39">
        <v>0.79865740740740743</v>
      </c>
      <c r="E4201" s="37" t="s">
        <v>62</v>
      </c>
      <c r="F4201" s="37">
        <v>218</v>
      </c>
      <c r="G4201" s="37">
        <v>4</v>
      </c>
      <c r="H4201" s="37">
        <v>218.72164916992199</v>
      </c>
      <c r="I4201" s="37">
        <v>5.7837271690368697</v>
      </c>
      <c r="J4201" s="37">
        <v>49.359386444091797</v>
      </c>
      <c r="K4201" s="37">
        <v>5.2068748474121103</v>
      </c>
      <c r="L4201" s="37">
        <v>42.006320953369098</v>
      </c>
      <c r="M4201" s="37">
        <v>0.76615071296691895</v>
      </c>
      <c r="N4201" s="37">
        <v>10.640800476074199</v>
      </c>
      <c r="O4201" s="37">
        <v>0</v>
      </c>
      <c r="P4201" s="37">
        <v>0</v>
      </c>
      <c r="Q4201" s="37">
        <v>6.0280305333435501E-3</v>
      </c>
      <c r="R4201" s="37">
        <v>25</v>
      </c>
      <c r="S4201" s="37">
        <v>0.70323419570922896</v>
      </c>
      <c r="T4201" s="37">
        <v>1000.53161621094</v>
      </c>
      <c r="U4201" s="37">
        <v>648.44097900390602</v>
      </c>
      <c r="V4201" s="13"/>
      <c r="W4201" s="13"/>
      <c r="X4201" s="13"/>
      <c r="Y4201" s="13"/>
      <c r="Z4201" s="13"/>
      <c r="AA4201" s="13"/>
    </row>
    <row r="4202" spans="1:27" ht="15.75" customHeight="1" x14ac:dyDescent="0.2">
      <c r="A4202" s="13"/>
      <c r="B4202" s="37" t="str">
        <f>"CRS25WT72M22380"</f>
        <v>CRS25WT72M22380</v>
      </c>
      <c r="C4202" s="38">
        <v>45960</v>
      </c>
      <c r="D4202" s="39">
        <v>0.79995370370370367</v>
      </c>
      <c r="E4202" s="37" t="s">
        <v>62</v>
      </c>
      <c r="F4202" s="37">
        <v>220</v>
      </c>
      <c r="G4202" s="37">
        <v>4</v>
      </c>
      <c r="H4202" s="37">
        <v>220.28143310546901</v>
      </c>
      <c r="I4202" s="37">
        <v>5.5951828956604004</v>
      </c>
      <c r="J4202" s="37">
        <v>49.469924926757798</v>
      </c>
      <c r="K4202" s="37">
        <v>5.2340440750122097</v>
      </c>
      <c r="L4202" s="37">
        <v>42.086280822753899</v>
      </c>
      <c r="M4202" s="37">
        <v>0.79583376646041903</v>
      </c>
      <c r="N4202" s="37">
        <v>10.7166833877563</v>
      </c>
      <c r="O4202" s="37">
        <v>0</v>
      </c>
      <c r="P4202" s="37">
        <v>0</v>
      </c>
      <c r="Q4202" s="37">
        <v>4.1121034882962704E-3</v>
      </c>
      <c r="R4202" s="37">
        <v>25</v>
      </c>
      <c r="S4202" s="37">
        <v>0.69962394237518299</v>
      </c>
      <c r="T4202" s="37">
        <v>999.63781738281295</v>
      </c>
      <c r="U4202" s="37">
        <v>626.80163574218795</v>
      </c>
      <c r="V4202" s="13"/>
      <c r="W4202" s="13"/>
      <c r="X4202" s="13"/>
      <c r="Y4202" s="13"/>
      <c r="Z4202" s="13"/>
      <c r="AA4202" s="13"/>
    </row>
    <row r="4203" spans="1:27" ht="15.75" customHeight="1" x14ac:dyDescent="0.2">
      <c r="A4203" s="13"/>
      <c r="B4203" s="37" t="str">
        <f>"CRS25WT72M22370"</f>
        <v>CRS25WT72M22370</v>
      </c>
      <c r="C4203" s="38">
        <v>45960</v>
      </c>
      <c r="D4203" s="39">
        <v>0.80069444444444438</v>
      </c>
      <c r="E4203" s="37" t="s">
        <v>62</v>
      </c>
      <c r="F4203" s="37">
        <v>219</v>
      </c>
      <c r="G4203" s="37">
        <v>4</v>
      </c>
      <c r="H4203" s="37">
        <v>219.57835388183599</v>
      </c>
      <c r="I4203" s="37">
        <v>5.69470167160034</v>
      </c>
      <c r="J4203" s="37">
        <v>49.0420112609863</v>
      </c>
      <c r="K4203" s="37">
        <v>5.2668433189392099</v>
      </c>
      <c r="L4203" s="37">
        <v>41.690689086914098</v>
      </c>
      <c r="M4203" s="37">
        <v>0.78623121976852395</v>
      </c>
      <c r="N4203" s="37">
        <v>10.6824789047241</v>
      </c>
      <c r="O4203" s="37">
        <v>0</v>
      </c>
      <c r="P4203" s="37">
        <v>0</v>
      </c>
      <c r="Q4203" s="37">
        <v>4.1267517954111099E-3</v>
      </c>
      <c r="R4203" s="37">
        <v>25</v>
      </c>
      <c r="S4203" s="37">
        <v>0.67228883504867598</v>
      </c>
      <c r="T4203" s="37">
        <v>998.57116699218795</v>
      </c>
      <c r="U4203" s="37">
        <v>626.4326171875</v>
      </c>
      <c r="V4203" s="13"/>
      <c r="W4203" s="13"/>
      <c r="X4203" s="13"/>
      <c r="Y4203" s="13"/>
      <c r="Z4203" s="13"/>
      <c r="AA4203" s="13"/>
    </row>
    <row r="4204" spans="1:27" ht="15.75" customHeight="1" x14ac:dyDescent="0.2">
      <c r="A4204" s="13"/>
      <c r="B4204" s="37" t="str">
        <f>"CRS25WT72M22383"</f>
        <v>CRS25WT72M22383</v>
      </c>
      <c r="C4204" s="38">
        <v>45960</v>
      </c>
      <c r="D4204" s="39">
        <v>0.80178240740740747</v>
      </c>
      <c r="E4204" s="37" t="s">
        <v>62</v>
      </c>
      <c r="F4204" s="37">
        <v>222</v>
      </c>
      <c r="G4204" s="37">
        <v>4</v>
      </c>
      <c r="H4204" s="37">
        <v>222.318923950195</v>
      </c>
      <c r="I4204" s="37">
        <v>5.5739088058471697</v>
      </c>
      <c r="J4204" s="37">
        <v>49.597286224365199</v>
      </c>
      <c r="K4204" s="37">
        <v>5.2616734504699698</v>
      </c>
      <c r="L4204" s="37">
        <v>42.252513885497997</v>
      </c>
      <c r="M4204" s="37">
        <v>0.80418998003006004</v>
      </c>
      <c r="N4204" s="37">
        <v>10.8158073425293</v>
      </c>
      <c r="O4204" s="37">
        <v>0</v>
      </c>
      <c r="P4204" s="37">
        <v>0</v>
      </c>
      <c r="Q4204" s="37">
        <v>3.1758432742208199E-3</v>
      </c>
      <c r="R4204" s="37">
        <v>25</v>
      </c>
      <c r="S4204" s="37">
        <v>0.69612628221511796</v>
      </c>
      <c r="T4204" s="37">
        <v>998.97204589843795</v>
      </c>
      <c r="U4204" s="37">
        <v>656.163330078125</v>
      </c>
      <c r="V4204" s="13"/>
      <c r="W4204" s="13"/>
      <c r="X4204" s="13"/>
      <c r="Y4204" s="13"/>
      <c r="Z4204" s="13"/>
      <c r="AA4204" s="13"/>
    </row>
    <row r="4205" spans="1:27" ht="15.75" customHeight="1" x14ac:dyDescent="0.2">
      <c r="A4205" s="13"/>
      <c r="B4205" s="37" t="str">
        <f>"CRS25WT72M22382"</f>
        <v>CRS25WT72M22382</v>
      </c>
      <c r="C4205" s="38">
        <v>45960</v>
      </c>
      <c r="D4205" s="39">
        <v>0.80326388888888889</v>
      </c>
      <c r="E4205" s="37" t="s">
        <v>62</v>
      </c>
      <c r="F4205" s="37">
        <v>220</v>
      </c>
      <c r="G4205" s="37">
        <v>4</v>
      </c>
      <c r="H4205" s="37">
        <v>220.800216674805</v>
      </c>
      <c r="I4205" s="37">
        <v>5.67700099945068</v>
      </c>
      <c r="J4205" s="37">
        <v>49.186393737792997</v>
      </c>
      <c r="K4205" s="37">
        <v>5.2948155403137198</v>
      </c>
      <c r="L4205" s="37">
        <v>41.701213836669901</v>
      </c>
      <c r="M4205" s="37">
        <v>0.79074335098266602</v>
      </c>
      <c r="N4205" s="37">
        <v>10.74192237854</v>
      </c>
      <c r="O4205" s="37">
        <v>0</v>
      </c>
      <c r="P4205" s="37">
        <v>0</v>
      </c>
      <c r="Q4205" s="37">
        <v>8.3320867270231195E-3</v>
      </c>
      <c r="R4205" s="37">
        <v>25</v>
      </c>
      <c r="S4205" s="37">
        <v>0.70256519317626998</v>
      </c>
      <c r="T4205" s="37">
        <v>1000.02471923828</v>
      </c>
      <c r="U4205" s="37">
        <v>652.68957519531295</v>
      </c>
      <c r="V4205" s="13"/>
      <c r="W4205" s="13"/>
      <c r="X4205" s="13"/>
      <c r="Y4205" s="13"/>
      <c r="Z4205" s="13"/>
      <c r="AA4205" s="13"/>
    </row>
    <row r="4206" spans="1:27" ht="15.75" customHeight="1" x14ac:dyDescent="0.2">
      <c r="A4206" s="13"/>
      <c r="B4206" s="37" t="str">
        <f>"CRS25WT72M22371"</f>
        <v>CRS25WT72M22371</v>
      </c>
      <c r="C4206" s="38">
        <v>45960</v>
      </c>
      <c r="D4206" s="39">
        <v>0.80403935185185194</v>
      </c>
      <c r="E4206" s="37" t="s">
        <v>62</v>
      </c>
      <c r="F4206" s="37">
        <v>218</v>
      </c>
      <c r="G4206" s="37">
        <v>4</v>
      </c>
      <c r="H4206" s="37">
        <v>218.09519958496099</v>
      </c>
      <c r="I4206" s="37">
        <v>5.7250308990478498</v>
      </c>
      <c r="J4206" s="37">
        <v>48.822940826416001</v>
      </c>
      <c r="K4206" s="37">
        <v>5.2803058624267596</v>
      </c>
      <c r="L4206" s="37">
        <v>41.303516387939503</v>
      </c>
      <c r="M4206" s="37">
        <v>0.78026896715164196</v>
      </c>
      <c r="N4206" s="37">
        <v>10.610323905944799</v>
      </c>
      <c r="O4206" s="37">
        <v>0</v>
      </c>
      <c r="P4206" s="37">
        <v>0</v>
      </c>
      <c r="Q4206" s="37">
        <v>1.3509266078472099E-2</v>
      </c>
      <c r="R4206" s="37">
        <v>25</v>
      </c>
      <c r="S4206" s="37">
        <v>0.70789027214050304</v>
      </c>
      <c r="T4206" s="37">
        <v>999.77789306640602</v>
      </c>
      <c r="U4206" s="37">
        <v>760.974853515625</v>
      </c>
      <c r="V4206" s="13"/>
      <c r="W4206" s="13"/>
      <c r="X4206" s="13"/>
      <c r="Y4206" s="13"/>
      <c r="Z4206" s="13"/>
      <c r="AA4206" s="13"/>
    </row>
    <row r="4207" spans="1:27" ht="15.75" customHeight="1" x14ac:dyDescent="0.2">
      <c r="A4207" s="13"/>
      <c r="B4207" s="37" t="str">
        <f>"CRS25WT72M22372"</f>
        <v>CRS25WT72M22372</v>
      </c>
      <c r="C4207" s="38">
        <v>45960</v>
      </c>
      <c r="D4207" s="39">
        <v>0.8062731481481481</v>
      </c>
      <c r="E4207" s="37" t="s">
        <v>62</v>
      </c>
      <c r="F4207" s="37">
        <v>215</v>
      </c>
      <c r="G4207" s="37">
        <v>4</v>
      </c>
      <c r="H4207" s="37">
        <v>215.780197143555</v>
      </c>
      <c r="I4207" s="37">
        <v>5.6807193756103498</v>
      </c>
      <c r="J4207" s="37">
        <v>48.692470550537102</v>
      </c>
      <c r="K4207" s="37">
        <v>5.2558531761169398</v>
      </c>
      <c r="L4207" s="37">
        <v>41.055217742919901</v>
      </c>
      <c r="M4207" s="37">
        <v>0.780093133449554</v>
      </c>
      <c r="N4207" s="37">
        <v>10.497698783874499</v>
      </c>
      <c r="O4207" s="37">
        <v>0</v>
      </c>
      <c r="P4207" s="37">
        <v>0</v>
      </c>
      <c r="Q4207" s="37">
        <v>8.1572402268648096E-3</v>
      </c>
      <c r="R4207" s="37">
        <v>25</v>
      </c>
      <c r="S4207" s="37">
        <v>0.72262048721313499</v>
      </c>
      <c r="T4207" s="37">
        <v>1001.15667724609</v>
      </c>
      <c r="U4207" s="37">
        <v>539.32727050781295</v>
      </c>
      <c r="V4207" s="13"/>
      <c r="W4207" s="13"/>
      <c r="X4207" s="13"/>
      <c r="Y4207" s="13"/>
      <c r="Z4207" s="13"/>
      <c r="AA4207" s="13"/>
    </row>
    <row r="4208" spans="1:27" ht="15.75" customHeight="1" x14ac:dyDescent="0.2">
      <c r="A4208" s="13"/>
      <c r="B4208" s="37" t="str">
        <f>"CRS25WT72M22373"</f>
        <v>CRS25WT72M22373</v>
      </c>
      <c r="C4208" s="38">
        <v>45960</v>
      </c>
      <c r="D4208" s="39">
        <v>0.8087037037037037</v>
      </c>
      <c r="E4208" s="37" t="s">
        <v>62</v>
      </c>
      <c r="F4208" s="37">
        <v>217</v>
      </c>
      <c r="G4208" s="37">
        <v>4</v>
      </c>
      <c r="H4208" s="37">
        <v>217.39437866210901</v>
      </c>
      <c r="I4208" s="37">
        <v>5.77874851226807</v>
      </c>
      <c r="J4208" s="37">
        <v>48.713161468505902</v>
      </c>
      <c r="K4208" s="37">
        <v>5.2748937606811497</v>
      </c>
      <c r="L4208" s="37">
        <v>41.213035583496101</v>
      </c>
      <c r="M4208" s="37">
        <v>0.77226829528808605</v>
      </c>
      <c r="N4208" s="37">
        <v>10.5762281417847</v>
      </c>
      <c r="O4208" s="37">
        <v>0</v>
      </c>
      <c r="P4208" s="37">
        <v>0</v>
      </c>
      <c r="Q4208" s="37">
        <v>8.2539608702063595E-3</v>
      </c>
      <c r="R4208" s="37">
        <v>25</v>
      </c>
      <c r="S4208" s="37">
        <v>0.71320253610610995</v>
      </c>
      <c r="T4208" s="37">
        <v>1001.44116210938</v>
      </c>
      <c r="U4208" s="37">
        <v>640.5390625</v>
      </c>
      <c r="V4208" s="13"/>
      <c r="W4208" s="13"/>
      <c r="X4208" s="13"/>
      <c r="Y4208" s="13"/>
      <c r="Z4208" s="13"/>
      <c r="AA4208" s="13"/>
    </row>
    <row r="4209" spans="1:27" ht="15.75" customHeight="1" x14ac:dyDescent="0.2">
      <c r="A4209" s="13"/>
      <c r="B4209" s="37" t="str">
        <f>"CRS25WT72M22374"</f>
        <v>CRS25WT72M22374</v>
      </c>
      <c r="C4209" s="38">
        <v>45960</v>
      </c>
      <c r="D4209" s="39">
        <v>0.8097685185185185</v>
      </c>
      <c r="E4209" s="37" t="s">
        <v>62</v>
      </c>
      <c r="F4209" s="37">
        <v>216</v>
      </c>
      <c r="G4209" s="37">
        <v>4</v>
      </c>
      <c r="H4209" s="37">
        <v>216.90701293945301</v>
      </c>
      <c r="I4209" s="37">
        <v>5.6273970603942898</v>
      </c>
      <c r="J4209" s="37">
        <v>48.676200866699197</v>
      </c>
      <c r="K4209" s="37">
        <v>5.29007768630981</v>
      </c>
      <c r="L4209" s="37">
        <v>41.002616882324197</v>
      </c>
      <c r="M4209" s="37">
        <v>0.791861712932587</v>
      </c>
      <c r="N4209" s="37">
        <v>10.552517890930201</v>
      </c>
      <c r="O4209" s="37">
        <v>0</v>
      </c>
      <c r="P4209" s="37">
        <v>0</v>
      </c>
      <c r="Q4209" s="37">
        <v>8.4467530250549299E-3</v>
      </c>
      <c r="R4209" s="37">
        <v>25</v>
      </c>
      <c r="S4209" s="37">
        <v>0.73378634452819802</v>
      </c>
      <c r="T4209" s="37">
        <v>1000.34503173828</v>
      </c>
      <c r="U4209" s="37">
        <v>740.64532470703102</v>
      </c>
      <c r="V4209" s="13"/>
      <c r="W4209" s="13"/>
      <c r="X4209" s="13"/>
      <c r="Y4209" s="13"/>
      <c r="Z4209" s="13"/>
      <c r="AA4209" s="13"/>
    </row>
    <row r="4210" spans="1:27" ht="15.75" customHeight="1" x14ac:dyDescent="0.2">
      <c r="A4210" s="13"/>
      <c r="B4210" s="37" t="str">
        <f>"CRS25WT72M22375"</f>
        <v>CRS25WT72M22375</v>
      </c>
      <c r="C4210" s="38">
        <v>45960</v>
      </c>
      <c r="D4210" s="39">
        <v>0.8106712962962962</v>
      </c>
      <c r="E4210" s="37" t="s">
        <v>62</v>
      </c>
      <c r="F4210" s="37">
        <v>216</v>
      </c>
      <c r="G4210" s="37">
        <v>4</v>
      </c>
      <c r="H4210" s="37">
        <v>216.18463134765599</v>
      </c>
      <c r="I4210" s="37">
        <v>5.66864061355591</v>
      </c>
      <c r="J4210" s="37">
        <v>48.422473907470703</v>
      </c>
      <c r="K4210" s="37">
        <v>5.2911963462829599</v>
      </c>
      <c r="L4210" s="37">
        <v>40.857421875</v>
      </c>
      <c r="M4210" s="37">
        <v>0.78758770227432295</v>
      </c>
      <c r="N4210" s="37">
        <v>10.5173740386963</v>
      </c>
      <c r="O4210" s="37">
        <v>0</v>
      </c>
      <c r="P4210" s="37">
        <v>0</v>
      </c>
      <c r="Q4210" s="37">
        <v>1.6507934778928798E-2</v>
      </c>
      <c r="R4210" s="37">
        <v>25</v>
      </c>
      <c r="S4210" s="37">
        <v>0.71351689100265503</v>
      </c>
      <c r="T4210" s="37">
        <v>999.66101074218795</v>
      </c>
      <c r="U4210" s="37">
        <v>544.158935546875</v>
      </c>
      <c r="V4210" s="13"/>
      <c r="W4210" s="13"/>
      <c r="X4210" s="13"/>
      <c r="Y4210" s="13"/>
      <c r="Z4210" s="13"/>
      <c r="AA4210" s="13"/>
    </row>
    <row r="4211" spans="1:27" ht="15.75" customHeight="1" x14ac:dyDescent="0.2">
      <c r="A4211" s="13"/>
      <c r="B4211" s="37" t="str">
        <f>"CRS25WT72M22376"</f>
        <v>CRS25WT72M22376</v>
      </c>
      <c r="C4211" s="38">
        <v>45960</v>
      </c>
      <c r="D4211" s="39">
        <v>0.81208333333333327</v>
      </c>
      <c r="E4211" s="37" t="s">
        <v>62</v>
      </c>
      <c r="F4211" s="37">
        <v>216</v>
      </c>
      <c r="G4211" s="37">
        <v>4</v>
      </c>
      <c r="H4211" s="37">
        <v>216.55647277832</v>
      </c>
      <c r="I4211" s="37">
        <v>5.6732487678527797</v>
      </c>
      <c r="J4211" s="37">
        <v>48.477214813232401</v>
      </c>
      <c r="K4211" s="37">
        <v>5.2915759086608896</v>
      </c>
      <c r="L4211" s="37">
        <v>40.924758911132798</v>
      </c>
      <c r="M4211" s="37">
        <v>0.78741139173507702</v>
      </c>
      <c r="N4211" s="37">
        <v>10.535464286804199</v>
      </c>
      <c r="O4211" s="37">
        <v>0</v>
      </c>
      <c r="P4211" s="37">
        <v>0</v>
      </c>
      <c r="Q4211" s="37">
        <v>5.7936552911996798E-3</v>
      </c>
      <c r="R4211" s="37">
        <v>25</v>
      </c>
      <c r="S4211" s="37">
        <v>0.71342909336090099</v>
      </c>
      <c r="T4211" s="37">
        <v>1003.01910400391</v>
      </c>
      <c r="U4211" s="37">
        <v>672.09655761718795</v>
      </c>
      <c r="V4211" s="13"/>
      <c r="W4211" s="13"/>
      <c r="X4211" s="13"/>
      <c r="Y4211" s="13"/>
      <c r="Z4211" s="13"/>
      <c r="AA4211" s="13"/>
    </row>
    <row r="4212" spans="1:27" ht="15.75" customHeight="1" x14ac:dyDescent="0.2">
      <c r="A4212" s="13"/>
      <c r="B4212" s="37" t="str">
        <f>"CRS25WT72M22377"</f>
        <v>CRS25WT72M22377</v>
      </c>
      <c r="C4212" s="38">
        <v>45960</v>
      </c>
      <c r="D4212" s="39">
        <v>0.81398148148148142</v>
      </c>
      <c r="E4212" s="37" t="s">
        <v>62</v>
      </c>
      <c r="F4212" s="37">
        <v>218</v>
      </c>
      <c r="G4212" s="37">
        <v>4</v>
      </c>
      <c r="H4212" s="37">
        <v>218.95269775390599</v>
      </c>
      <c r="I4212" s="37">
        <v>5.7548456192016602</v>
      </c>
      <c r="J4212" s="37">
        <v>48.785427093505902</v>
      </c>
      <c r="K4212" s="37">
        <v>5.3181357383728001</v>
      </c>
      <c r="L4212" s="37">
        <v>41.170951843261697</v>
      </c>
      <c r="M4212" s="37">
        <v>0.77987772226333596</v>
      </c>
      <c r="N4212" s="37">
        <v>10.652040481567401</v>
      </c>
      <c r="O4212" s="37">
        <v>0</v>
      </c>
      <c r="P4212" s="37">
        <v>0</v>
      </c>
      <c r="Q4212" s="37">
        <v>1.3015873730182599E-2</v>
      </c>
      <c r="R4212" s="37">
        <v>25</v>
      </c>
      <c r="S4212" s="37">
        <v>0.73211616277694702</v>
      </c>
      <c r="T4212" s="37">
        <v>1000.11578369141</v>
      </c>
      <c r="U4212" s="37">
        <v>663.73809814453102</v>
      </c>
      <c r="V4212" s="13"/>
      <c r="W4212" s="13"/>
      <c r="X4212" s="13"/>
      <c r="Y4212" s="13"/>
      <c r="Z4212" s="13"/>
      <c r="AA4212" s="13"/>
    </row>
    <row r="4213" spans="1:27" ht="15.75" customHeight="1" x14ac:dyDescent="0.2">
      <c r="A4213" s="13"/>
      <c r="B4213" s="37" t="str">
        <f>"CRS25WT72M22378"</f>
        <v>CRS25WT72M22378</v>
      </c>
      <c r="C4213" s="38">
        <v>45960</v>
      </c>
      <c r="D4213" s="39">
        <v>0.81518518518518512</v>
      </c>
      <c r="E4213" s="37" t="s">
        <v>62</v>
      </c>
      <c r="F4213" s="37">
        <v>216</v>
      </c>
      <c r="G4213" s="37">
        <v>4</v>
      </c>
      <c r="H4213" s="37">
        <v>216.54069519043</v>
      </c>
      <c r="I4213" s="37">
        <v>5.6400957107543901</v>
      </c>
      <c r="J4213" s="37">
        <v>48.843624114990199</v>
      </c>
      <c r="K4213" s="37">
        <v>5.22961521148682</v>
      </c>
      <c r="L4213" s="37">
        <v>41.406620025634801</v>
      </c>
      <c r="M4213" s="37">
        <v>0.78604096174240101</v>
      </c>
      <c r="N4213" s="37">
        <v>10.534696578979499</v>
      </c>
      <c r="O4213" s="37">
        <v>0</v>
      </c>
      <c r="P4213" s="37">
        <v>0</v>
      </c>
      <c r="Q4213" s="37">
        <v>2.0634902175515899E-3</v>
      </c>
      <c r="R4213" s="37">
        <v>25</v>
      </c>
      <c r="S4213" s="37">
        <v>0.723466455936432</v>
      </c>
      <c r="T4213" s="37">
        <v>1002.24517822266</v>
      </c>
      <c r="U4213" s="37">
        <v>655.00085449218795</v>
      </c>
      <c r="V4213" s="13"/>
      <c r="W4213" s="13"/>
      <c r="X4213" s="13"/>
      <c r="Y4213" s="13"/>
      <c r="Z4213" s="13"/>
      <c r="AA4213" s="13"/>
    </row>
    <row r="4214" spans="1:27" ht="15.75" customHeight="1" x14ac:dyDescent="0.2">
      <c r="A4214" s="13"/>
      <c r="B4214" s="37" t="str">
        <f>"CRS25WT72M22379"</f>
        <v>CRS25WT72M22379</v>
      </c>
      <c r="C4214" s="38">
        <v>45960</v>
      </c>
      <c r="D4214" s="39">
        <v>0.81702546296296286</v>
      </c>
      <c r="E4214" s="37" t="s">
        <v>62</v>
      </c>
      <c r="F4214" s="37">
        <v>219</v>
      </c>
      <c r="G4214" s="37">
        <v>4</v>
      </c>
      <c r="H4214" s="37">
        <v>219.071701049805</v>
      </c>
      <c r="I4214" s="37">
        <v>5.7446861267089799</v>
      </c>
      <c r="J4214" s="37">
        <v>49.064754486083999</v>
      </c>
      <c r="K4214" s="37">
        <v>5.2679858207702601</v>
      </c>
      <c r="L4214" s="37">
        <v>41.585479736328097</v>
      </c>
      <c r="M4214" s="37">
        <v>0.77723139524459794</v>
      </c>
      <c r="N4214" s="37">
        <v>10.657830238342299</v>
      </c>
      <c r="O4214" s="37">
        <v>0</v>
      </c>
      <c r="P4214" s="37">
        <v>0</v>
      </c>
      <c r="Q4214" s="37">
        <v>1.2896826490759799E-2</v>
      </c>
      <c r="R4214" s="37">
        <v>25</v>
      </c>
      <c r="S4214" s="37">
        <v>0.70237076282501198</v>
      </c>
      <c r="T4214" s="37">
        <v>999.8740234375</v>
      </c>
      <c r="U4214" s="37">
        <v>640.672607421875</v>
      </c>
      <c r="V4214" s="13"/>
      <c r="W4214" s="13"/>
      <c r="X4214" s="13"/>
      <c r="Y4214" s="13"/>
      <c r="Z4214" s="13"/>
      <c r="AA4214" s="13"/>
    </row>
    <row r="4215" spans="1:27" ht="15.75" customHeight="1" x14ac:dyDescent="0.2">
      <c r="A4215" s="13"/>
      <c r="B4215" s="37" t="str">
        <f>"CRS25WT72M22342"</f>
        <v>CRS25WT72M22342</v>
      </c>
      <c r="C4215" s="38">
        <v>45960</v>
      </c>
      <c r="D4215" s="39">
        <v>0.82092592592592595</v>
      </c>
      <c r="E4215" s="37" t="s">
        <v>62</v>
      </c>
      <c r="F4215" s="37">
        <v>218</v>
      </c>
      <c r="G4215" s="37">
        <v>4</v>
      </c>
      <c r="H4215" s="37">
        <v>218.60829162597699</v>
      </c>
      <c r="I4215" s="37">
        <v>5.6333122253418004</v>
      </c>
      <c r="J4215" s="37">
        <v>48.843910217285199</v>
      </c>
      <c r="K4215" s="37">
        <v>5.2921895980834996</v>
      </c>
      <c r="L4215" s="37">
        <v>41.307723999023402</v>
      </c>
      <c r="M4215" s="37">
        <v>0.79449725151062001</v>
      </c>
      <c r="N4215" s="37">
        <v>10.635285377502401</v>
      </c>
      <c r="O4215" s="37">
        <v>0</v>
      </c>
      <c r="P4215" s="37">
        <v>0</v>
      </c>
      <c r="Q4215" s="37">
        <v>4.16418630629778E-3</v>
      </c>
      <c r="R4215" s="37">
        <v>25</v>
      </c>
      <c r="S4215" s="37">
        <v>0.71897816658019997</v>
      </c>
      <c r="T4215" s="37">
        <v>1001.30279541016</v>
      </c>
      <c r="U4215" s="37">
        <v>681.53820800781295</v>
      </c>
      <c r="V4215" s="13"/>
      <c r="W4215" s="13"/>
      <c r="X4215" s="13"/>
      <c r="Y4215" s="13"/>
      <c r="Z4215" s="13"/>
      <c r="AA4215" s="13"/>
    </row>
    <row r="4216" spans="1:27" ht="15.75" customHeight="1" x14ac:dyDescent="0.2">
      <c r="A4216" s="13"/>
      <c r="B4216" s="37" t="str">
        <f>"CRS25WT72M22394"</f>
        <v>CRS25WT72M22394</v>
      </c>
      <c r="C4216" s="38">
        <v>45960</v>
      </c>
      <c r="D4216" s="39">
        <v>0.82186342592592598</v>
      </c>
      <c r="E4216" s="37" t="s">
        <v>62</v>
      </c>
      <c r="F4216" s="37">
        <v>221</v>
      </c>
      <c r="G4216" s="37">
        <v>4</v>
      </c>
      <c r="H4216" s="37">
        <v>221.58084106445301</v>
      </c>
      <c r="I4216" s="37">
        <v>5.6486544609069798</v>
      </c>
      <c r="J4216" s="37">
        <v>49.1941528320313</v>
      </c>
      <c r="K4216" s="37">
        <v>5.3140711784362802</v>
      </c>
      <c r="L4216" s="37">
        <v>41.6970024108887</v>
      </c>
      <c r="M4216" s="37">
        <v>0.79739534854888905</v>
      </c>
      <c r="N4216" s="37">
        <v>10.779899597168001</v>
      </c>
      <c r="O4216" s="37">
        <v>0</v>
      </c>
      <c r="P4216" s="37">
        <v>0</v>
      </c>
      <c r="Q4216" s="37">
        <v>1.12704606726766E-2</v>
      </c>
      <c r="R4216" s="37">
        <v>25</v>
      </c>
      <c r="S4216" s="37">
        <v>0.69887697696685802</v>
      </c>
      <c r="T4216" s="37">
        <v>1001.07849121094</v>
      </c>
      <c r="U4216" s="37">
        <v>755.23126220703102</v>
      </c>
      <c r="V4216" s="13"/>
      <c r="W4216" s="13"/>
      <c r="X4216" s="13"/>
      <c r="Y4216" s="13"/>
      <c r="Z4216" s="13"/>
      <c r="AA4216" s="13"/>
    </row>
    <row r="4217" spans="1:27" ht="15.75" customHeight="1" x14ac:dyDescent="0.2">
      <c r="A4217" s="13"/>
      <c r="B4217" s="37" t="str">
        <f>"CRS25WT72M22393"</f>
        <v>CRS25WT72M22393</v>
      </c>
      <c r="C4217" s="38">
        <v>45960</v>
      </c>
      <c r="D4217" s="39">
        <v>0.82333333333333336</v>
      </c>
      <c r="E4217" s="37" t="s">
        <v>62</v>
      </c>
      <c r="F4217" s="37">
        <v>222</v>
      </c>
      <c r="G4217" s="37">
        <v>4</v>
      </c>
      <c r="H4217" s="37">
        <v>222.67002868652301</v>
      </c>
      <c r="I4217" s="37">
        <v>5.6966605186462402</v>
      </c>
      <c r="J4217" s="37">
        <v>49.470230102539098</v>
      </c>
      <c r="K4217" s="37">
        <v>5.3059196472168004</v>
      </c>
      <c r="L4217" s="37">
        <v>41.966339111328097</v>
      </c>
      <c r="M4217" s="37">
        <v>0.79012805223464999</v>
      </c>
      <c r="N4217" s="37">
        <v>10.832888603210399</v>
      </c>
      <c r="O4217" s="37">
        <v>0</v>
      </c>
      <c r="P4217" s="37">
        <v>0</v>
      </c>
      <c r="Q4217" s="37">
        <v>5.9523605741560503E-3</v>
      </c>
      <c r="R4217" s="37">
        <v>25</v>
      </c>
      <c r="S4217" s="37">
        <v>0.71086466312408403</v>
      </c>
      <c r="T4217" s="37">
        <v>999.38128662109398</v>
      </c>
      <c r="U4217" s="37">
        <v>750.03381347656295</v>
      </c>
      <c r="V4217" s="13"/>
      <c r="W4217" s="13"/>
      <c r="X4217" s="13"/>
      <c r="Y4217" s="13"/>
      <c r="Z4217" s="13"/>
      <c r="AA4217" s="13"/>
    </row>
    <row r="4218" spans="1:27" ht="15.75" customHeight="1" x14ac:dyDescent="0.2">
      <c r="A4218" s="13"/>
      <c r="B4218" s="37" t="str">
        <f>"CRS25WT72M22397"</f>
        <v>CRS25WT72M22397</v>
      </c>
      <c r="C4218" s="38">
        <v>45960</v>
      </c>
      <c r="D4218" s="39">
        <v>0.82415509259259256</v>
      </c>
      <c r="E4218" s="37" t="s">
        <v>62</v>
      </c>
      <c r="F4218" s="37">
        <v>222</v>
      </c>
      <c r="G4218" s="37">
        <v>4</v>
      </c>
      <c r="H4218" s="37">
        <v>222.80162048339801</v>
      </c>
      <c r="I4218" s="37">
        <v>5.7337756156921396</v>
      </c>
      <c r="J4218" s="37">
        <v>49.639347076416001</v>
      </c>
      <c r="K4218" s="37">
        <v>5.28125047683716</v>
      </c>
      <c r="L4218" s="37">
        <v>42.187282562255902</v>
      </c>
      <c r="M4218" s="37">
        <v>0.78280138969421398</v>
      </c>
      <c r="N4218" s="37">
        <v>10.8392906188965</v>
      </c>
      <c r="O4218" s="37">
        <v>0</v>
      </c>
      <c r="P4218" s="37">
        <v>0</v>
      </c>
      <c r="Q4218" s="37">
        <v>1.6520166769623802E-2</v>
      </c>
      <c r="R4218" s="37">
        <v>25</v>
      </c>
      <c r="S4218" s="37">
        <v>0.70321077108383201</v>
      </c>
      <c r="T4218" s="37">
        <v>999.59014892578102</v>
      </c>
      <c r="U4218" s="37">
        <v>717.28649902343795</v>
      </c>
      <c r="V4218" s="13"/>
      <c r="W4218" s="13"/>
      <c r="X4218" s="13"/>
      <c r="Y4218" s="13"/>
      <c r="Z4218" s="13"/>
      <c r="AA4218" s="13"/>
    </row>
    <row r="4219" spans="1:27" ht="15.75" customHeight="1" x14ac:dyDescent="0.2">
      <c r="A4219" s="13"/>
      <c r="B4219" s="37" t="str">
        <f>"CRS25WT72M22396"</f>
        <v>CRS25WT72M22396</v>
      </c>
      <c r="C4219" s="38">
        <v>45960</v>
      </c>
      <c r="D4219" s="39">
        <v>0.8263194444444445</v>
      </c>
      <c r="E4219" s="37" t="s">
        <v>62</v>
      </c>
      <c r="F4219" s="37">
        <v>223</v>
      </c>
      <c r="G4219" s="37">
        <v>4</v>
      </c>
      <c r="H4219" s="37">
        <v>223.248291015625</v>
      </c>
      <c r="I4219" s="37">
        <v>5.7248945236206099</v>
      </c>
      <c r="J4219" s="37">
        <v>49.662059783935497</v>
      </c>
      <c r="K4219" s="37">
        <v>5.2765741348266602</v>
      </c>
      <c r="L4219" s="37">
        <v>42.309326171875</v>
      </c>
      <c r="M4219" s="37">
        <v>0.785228252410889</v>
      </c>
      <c r="N4219" s="37">
        <v>10.861021041870099</v>
      </c>
      <c r="O4219" s="37">
        <v>0</v>
      </c>
      <c r="P4219" s="37">
        <v>0</v>
      </c>
      <c r="Q4219" s="37">
        <v>1.6507007181644402E-2</v>
      </c>
      <c r="R4219" s="37">
        <v>25</v>
      </c>
      <c r="S4219" s="37">
        <v>0.69271266460418701</v>
      </c>
      <c r="T4219" s="37">
        <v>1000.22930908203</v>
      </c>
      <c r="U4219" s="37">
        <v>658.455810546875</v>
      </c>
      <c r="V4219" s="13"/>
      <c r="W4219" s="13"/>
      <c r="X4219" s="13"/>
      <c r="Y4219" s="13"/>
      <c r="Z4219" s="13"/>
      <c r="AA4219" s="13"/>
    </row>
    <row r="4220" spans="1:27" ht="15.75" customHeight="1" x14ac:dyDescent="0.2">
      <c r="A4220" s="13"/>
      <c r="B4220" s="37" t="str">
        <f>"CRS25WT72M22384"</f>
        <v>CRS25WT72M22384</v>
      </c>
      <c r="C4220" s="38">
        <v>45960</v>
      </c>
      <c r="D4220" s="39">
        <v>0.82728009259259261</v>
      </c>
      <c r="E4220" s="37" t="s">
        <v>62</v>
      </c>
      <c r="F4220" s="37">
        <v>218</v>
      </c>
      <c r="G4220" s="37">
        <v>4</v>
      </c>
      <c r="H4220" s="37">
        <v>218.77842712402301</v>
      </c>
      <c r="I4220" s="37">
        <v>5.6289768218994096</v>
      </c>
      <c r="J4220" s="37">
        <v>49.056217193603501</v>
      </c>
      <c r="K4220" s="37">
        <v>5.2681307792663601</v>
      </c>
      <c r="L4220" s="37">
        <v>41.5286674499512</v>
      </c>
      <c r="M4220" s="37">
        <v>0.79228419065475497</v>
      </c>
      <c r="N4220" s="37">
        <v>10.643562316894499</v>
      </c>
      <c r="O4220" s="37">
        <v>0</v>
      </c>
      <c r="P4220" s="37">
        <v>0</v>
      </c>
      <c r="Q4220" s="37">
        <v>1.4265872538089801E-2</v>
      </c>
      <c r="R4220" s="37">
        <v>25</v>
      </c>
      <c r="S4220" s="37">
        <v>0.70533072948455799</v>
      </c>
      <c r="T4220" s="37">
        <v>999.21545410156295</v>
      </c>
      <c r="U4220" s="37">
        <v>663.28289794921898</v>
      </c>
      <c r="V4220" s="13"/>
      <c r="W4220" s="13"/>
      <c r="X4220" s="13"/>
      <c r="Y4220" s="13"/>
      <c r="Z4220" s="13"/>
      <c r="AA4220" s="13"/>
    </row>
    <row r="4221" spans="1:27" ht="15.75" customHeight="1" x14ac:dyDescent="0.2">
      <c r="A4221" s="13"/>
      <c r="B4221" s="37" t="str">
        <f>"CRS25WT72M22386"</f>
        <v>CRS25WT72M22386</v>
      </c>
      <c r="C4221" s="38">
        <v>45960</v>
      </c>
      <c r="D4221" s="39">
        <v>0.82825231481481476</v>
      </c>
      <c r="E4221" s="37" t="s">
        <v>62</v>
      </c>
      <c r="F4221" s="37">
        <v>218</v>
      </c>
      <c r="G4221" s="37">
        <v>4</v>
      </c>
      <c r="H4221" s="37">
        <v>218.63114929199199</v>
      </c>
      <c r="I4221" s="37">
        <v>5.7166614532470703</v>
      </c>
      <c r="J4221" s="37">
        <v>48.875076293945298</v>
      </c>
      <c r="K4221" s="37">
        <v>5.2731337547302202</v>
      </c>
      <c r="L4221" s="37">
        <v>41.461330413818402</v>
      </c>
      <c r="M4221" s="37">
        <v>0.78249597549438499</v>
      </c>
      <c r="N4221" s="37">
        <v>10.6363973617554</v>
      </c>
      <c r="O4221" s="37">
        <v>0</v>
      </c>
      <c r="P4221" s="37">
        <v>0</v>
      </c>
      <c r="Q4221" s="37">
        <v>1.0476189665496301E-2</v>
      </c>
      <c r="R4221" s="37">
        <v>25</v>
      </c>
      <c r="S4221" s="37">
        <v>0.68862295150756803</v>
      </c>
      <c r="T4221" s="37">
        <v>999.92663574218795</v>
      </c>
      <c r="U4221" s="37">
        <v>597.65051269531295</v>
      </c>
      <c r="V4221" s="13"/>
      <c r="W4221" s="13"/>
      <c r="X4221" s="13"/>
      <c r="Y4221" s="13"/>
      <c r="Z4221" s="13"/>
      <c r="AA4221" s="13"/>
    </row>
    <row r="4222" spans="1:27" ht="15.75" customHeight="1" x14ac:dyDescent="0.2">
      <c r="A4222" s="13"/>
      <c r="B4222" s="37" t="str">
        <f>"CRS25WT72M22385"</f>
        <v>CRS25WT72M22385</v>
      </c>
      <c r="C4222" s="38">
        <v>45960</v>
      </c>
      <c r="D4222" s="39">
        <v>0.82953703703703707</v>
      </c>
      <c r="E4222" s="37" t="s">
        <v>62</v>
      </c>
      <c r="F4222" s="37">
        <v>217</v>
      </c>
      <c r="G4222" s="37">
        <v>4</v>
      </c>
      <c r="H4222" s="37">
        <v>217.463455200195</v>
      </c>
      <c r="I4222" s="37">
        <v>5.7171664237976101</v>
      </c>
      <c r="J4222" s="37">
        <v>48.802158355712898</v>
      </c>
      <c r="K4222" s="37">
        <v>5.2559070587158203</v>
      </c>
      <c r="L4222" s="37">
        <v>41.375057220458999</v>
      </c>
      <c r="M4222" s="37">
        <v>0.77941077947616599</v>
      </c>
      <c r="N4222" s="37">
        <v>10.5795888900757</v>
      </c>
      <c r="O4222" s="37">
        <v>0</v>
      </c>
      <c r="P4222" s="37">
        <v>0</v>
      </c>
      <c r="Q4222" s="37">
        <v>1.3809518888592699E-2</v>
      </c>
      <c r="R4222" s="37">
        <v>25</v>
      </c>
      <c r="S4222" s="37">
        <v>0.71077281236648604</v>
      </c>
      <c r="T4222" s="37">
        <v>1000.05017089844</v>
      </c>
      <c r="U4222" s="37">
        <v>716.79626464843795</v>
      </c>
      <c r="V4222" s="13"/>
      <c r="W4222" s="13"/>
      <c r="X4222" s="13"/>
      <c r="Y4222" s="13"/>
      <c r="Z4222" s="13"/>
      <c r="AA4222" s="13"/>
    </row>
    <row r="4223" spans="1:27" ht="15.75" customHeight="1" x14ac:dyDescent="0.2">
      <c r="A4223" s="13"/>
      <c r="B4223" s="37" t="str">
        <f>"CRS25WT72M22388"</f>
        <v>CRS25WT72M22388</v>
      </c>
      <c r="C4223" s="38">
        <v>45960</v>
      </c>
      <c r="D4223" s="39">
        <v>0.8303124999999999</v>
      </c>
      <c r="E4223" s="37" t="s">
        <v>62</v>
      </c>
      <c r="F4223" s="37">
        <v>218</v>
      </c>
      <c r="G4223" s="37">
        <v>4</v>
      </c>
      <c r="H4223" s="37">
        <v>218.09362792968801</v>
      </c>
      <c r="I4223" s="37">
        <v>5.7150645256042498</v>
      </c>
      <c r="J4223" s="37">
        <v>48.774551391601598</v>
      </c>
      <c r="K4223" s="37">
        <v>5.2843060493469203</v>
      </c>
      <c r="L4223" s="37">
        <v>41.2719535827637</v>
      </c>
      <c r="M4223" s="37">
        <v>0.78239947557449296</v>
      </c>
      <c r="N4223" s="37">
        <v>10.610246658325201</v>
      </c>
      <c r="O4223" s="37">
        <v>0</v>
      </c>
      <c r="P4223" s="37">
        <v>0</v>
      </c>
      <c r="Q4223" s="37">
        <v>1.0476151481270801E-2</v>
      </c>
      <c r="R4223" s="37">
        <v>25</v>
      </c>
      <c r="S4223" s="37">
        <v>0.70560348033904996</v>
      </c>
      <c r="T4223" s="37">
        <v>1001.21466064453</v>
      </c>
      <c r="U4223" s="37">
        <v>703.06781005859398</v>
      </c>
      <c r="V4223" s="13"/>
      <c r="W4223" s="13"/>
      <c r="X4223" s="13"/>
      <c r="Y4223" s="13"/>
      <c r="Z4223" s="13"/>
      <c r="AA4223" s="13"/>
    </row>
    <row r="4224" spans="1:27" ht="15.75" customHeight="1" x14ac:dyDescent="0.2">
      <c r="A4224" s="13"/>
      <c r="B4224" s="37" t="str">
        <f>"CRS25WT72M22387"</f>
        <v>CRS25WT72M22387</v>
      </c>
      <c r="C4224" s="38">
        <v>45960</v>
      </c>
      <c r="D4224" s="39">
        <v>0.83128472222222216</v>
      </c>
      <c r="E4224" s="37" t="s">
        <v>62</v>
      </c>
      <c r="F4224" s="37">
        <v>217</v>
      </c>
      <c r="G4224" s="37">
        <v>4</v>
      </c>
      <c r="H4224" s="37">
        <v>217.73793029785199</v>
      </c>
      <c r="I4224" s="37">
        <v>5.60372114181519</v>
      </c>
      <c r="J4224" s="37">
        <v>48.638290405273402</v>
      </c>
      <c r="K4224" s="37">
        <v>5.2848486900329599</v>
      </c>
      <c r="L4224" s="37">
        <v>41.200408935546903</v>
      </c>
      <c r="M4224" s="37">
        <v>0.79887580871581998</v>
      </c>
      <c r="N4224" s="37">
        <v>10.592942237854</v>
      </c>
      <c r="O4224" s="37">
        <v>0</v>
      </c>
      <c r="P4224" s="37">
        <v>0</v>
      </c>
      <c r="Q4224" s="37">
        <v>1.5079404227435599E-2</v>
      </c>
      <c r="R4224" s="37">
        <v>25</v>
      </c>
      <c r="S4224" s="37">
        <v>0.70483654737472501</v>
      </c>
      <c r="T4224" s="37">
        <v>999.19744873046898</v>
      </c>
      <c r="U4224" s="37">
        <v>665.295166015625</v>
      </c>
      <c r="V4224" s="13"/>
      <c r="W4224" s="13"/>
      <c r="X4224" s="13"/>
      <c r="Y4224" s="13"/>
      <c r="Z4224" s="13"/>
      <c r="AA4224" s="13"/>
    </row>
    <row r="4225" spans="1:27" ht="15.75" customHeight="1" x14ac:dyDescent="0.2">
      <c r="A4225" s="13"/>
      <c r="B4225" s="37" t="str">
        <f>"CRS25WT72M22390"</f>
        <v>CRS25WT72M22390</v>
      </c>
      <c r="C4225" s="38">
        <v>45960</v>
      </c>
      <c r="D4225" s="39">
        <v>0.83190972222222215</v>
      </c>
      <c r="E4225" s="37" t="s">
        <v>62</v>
      </c>
      <c r="F4225" s="37">
        <v>214</v>
      </c>
      <c r="G4225" s="37">
        <v>4</v>
      </c>
      <c r="H4225" s="37">
        <v>214.09616088867199</v>
      </c>
      <c r="I4225" s="37">
        <v>5.6516976356506303</v>
      </c>
      <c r="J4225" s="37">
        <v>48.326889038085902</v>
      </c>
      <c r="K4225" s="37">
        <v>5.2476472854614302</v>
      </c>
      <c r="L4225" s="37">
        <v>40.798503875732401</v>
      </c>
      <c r="M4225" s="37">
        <v>0.78386473655700695</v>
      </c>
      <c r="N4225" s="37">
        <v>10.4157705307007</v>
      </c>
      <c r="O4225" s="37">
        <v>0</v>
      </c>
      <c r="P4225" s="37">
        <v>0</v>
      </c>
      <c r="Q4225" s="37">
        <v>1.1309518478810799E-2</v>
      </c>
      <c r="R4225" s="37">
        <v>25</v>
      </c>
      <c r="S4225" s="37">
        <v>0.72802722454071001</v>
      </c>
      <c r="T4225" s="37">
        <v>998.65460205078102</v>
      </c>
      <c r="U4225" s="37">
        <v>631.847412109375</v>
      </c>
      <c r="V4225" s="13"/>
      <c r="W4225" s="13"/>
      <c r="X4225" s="13"/>
      <c r="Y4225" s="13"/>
      <c r="Z4225" s="13"/>
      <c r="AA4225" s="13"/>
    </row>
    <row r="4226" spans="1:27" ht="15.75" customHeight="1" x14ac:dyDescent="0.2">
      <c r="A4226" s="13"/>
      <c r="B4226" s="37" t="str">
        <f>"CRS25WT72M22389"</f>
        <v>CRS25WT72M22389</v>
      </c>
      <c r="C4226" s="38">
        <v>45960</v>
      </c>
      <c r="D4226" s="39">
        <v>0.83328703703703699</v>
      </c>
      <c r="E4226" s="37" t="s">
        <v>62</v>
      </c>
      <c r="F4226" s="37">
        <v>216</v>
      </c>
      <c r="G4226" s="37">
        <v>4</v>
      </c>
      <c r="H4226" s="37">
        <v>216.383712768555</v>
      </c>
      <c r="I4226" s="37">
        <v>5.7301878929138201</v>
      </c>
      <c r="J4226" s="37">
        <v>48.444133758544901</v>
      </c>
      <c r="K4226" s="37">
        <v>5.3061800003051802</v>
      </c>
      <c r="L4226" s="37">
        <v>40.779567718505902</v>
      </c>
      <c r="M4226" s="37">
        <v>0.77949708700180098</v>
      </c>
      <c r="N4226" s="37">
        <v>10.5270595550537</v>
      </c>
      <c r="O4226" s="37">
        <v>0</v>
      </c>
      <c r="P4226" s="37">
        <v>0</v>
      </c>
      <c r="Q4226" s="37">
        <v>5.40186325088143E-3</v>
      </c>
      <c r="R4226" s="37">
        <v>25</v>
      </c>
      <c r="S4226" s="37">
        <v>0.73128205537795998</v>
      </c>
      <c r="T4226" s="37">
        <v>999.89880371093795</v>
      </c>
      <c r="U4226" s="37">
        <v>759.681884765625</v>
      </c>
      <c r="V4226" s="13"/>
      <c r="W4226" s="13"/>
      <c r="X4226" s="13"/>
      <c r="Y4226" s="13"/>
      <c r="Z4226" s="13"/>
      <c r="AA4226" s="13"/>
    </row>
    <row r="4227" spans="1:27" ht="15.75" customHeight="1" x14ac:dyDescent="0.2">
      <c r="A4227" s="13"/>
      <c r="B4227" s="37" t="str">
        <f>"CRS25WT72M22392"</f>
        <v>CRS25WT72M22392</v>
      </c>
      <c r="C4227" s="38">
        <v>45960</v>
      </c>
      <c r="D4227" s="39">
        <v>0.83482638888888883</v>
      </c>
      <c r="E4227" s="37" t="s">
        <v>62</v>
      </c>
      <c r="F4227" s="37">
        <v>216</v>
      </c>
      <c r="G4227" s="37">
        <v>4</v>
      </c>
      <c r="H4227" s="37">
        <v>216.08432006835901</v>
      </c>
      <c r="I4227" s="37">
        <v>5.6694412231445304</v>
      </c>
      <c r="J4227" s="37">
        <v>48.5333251953125</v>
      </c>
      <c r="K4227" s="37">
        <v>5.2681212425231898</v>
      </c>
      <c r="L4227" s="37">
        <v>41.017341613769503</v>
      </c>
      <c r="M4227" s="37">
        <v>0.78531330823898304</v>
      </c>
      <c r="N4227" s="37">
        <v>10.512494087219199</v>
      </c>
      <c r="O4227" s="37">
        <v>0</v>
      </c>
      <c r="P4227" s="37">
        <v>0</v>
      </c>
      <c r="Q4227" s="37">
        <v>7.9032024368643795E-3</v>
      </c>
      <c r="R4227" s="37">
        <v>25</v>
      </c>
      <c r="S4227" s="37">
        <v>0.72545433044433605</v>
      </c>
      <c r="T4227" s="37">
        <v>999.66851806640602</v>
      </c>
      <c r="U4227" s="37">
        <v>568.14691162109398</v>
      </c>
      <c r="V4227" s="13"/>
      <c r="W4227" s="13"/>
      <c r="X4227" s="13"/>
      <c r="Y4227" s="13"/>
      <c r="Z4227" s="13"/>
      <c r="AA4227" s="13"/>
    </row>
    <row r="4228" spans="1:27" ht="15.75" customHeight="1" x14ac:dyDescent="0.2">
      <c r="A4228" s="13"/>
      <c r="B4228" s="37" t="str">
        <f>"CRS25WT72M22391"</f>
        <v>CRS25WT72M22391</v>
      </c>
      <c r="C4228" s="38">
        <v>45960</v>
      </c>
      <c r="D4228" s="39">
        <v>0.83570601851851845</v>
      </c>
      <c r="E4228" s="37" t="s">
        <v>62</v>
      </c>
      <c r="F4228" s="37">
        <v>218</v>
      </c>
      <c r="G4228" s="37">
        <v>4</v>
      </c>
      <c r="H4228" s="37">
        <v>218.19975280761699</v>
      </c>
      <c r="I4228" s="37">
        <v>5.7246031761169398</v>
      </c>
      <c r="J4228" s="37">
        <v>48.885578155517599</v>
      </c>
      <c r="K4228" s="37">
        <v>5.2936248779296902</v>
      </c>
      <c r="L4228" s="37">
        <v>41.219345092773402</v>
      </c>
      <c r="M4228" s="37">
        <v>0.77970105409622203</v>
      </c>
      <c r="N4228" s="37">
        <v>10.615409851074199</v>
      </c>
      <c r="O4228" s="37">
        <v>0</v>
      </c>
      <c r="P4228" s="37">
        <v>0</v>
      </c>
      <c r="Q4228" s="37">
        <v>6.0805734246969197E-3</v>
      </c>
      <c r="R4228" s="37">
        <v>25</v>
      </c>
      <c r="S4228" s="37">
        <v>0.72558742761611905</v>
      </c>
      <c r="T4228" s="37">
        <v>998.52606201171898</v>
      </c>
      <c r="U4228" s="37">
        <v>763.03356933593795</v>
      </c>
      <c r="V4228" s="13"/>
      <c r="W4228" s="13"/>
      <c r="X4228" s="13"/>
      <c r="Y4228" s="13"/>
      <c r="Z4228" s="13"/>
      <c r="AA4228" s="13"/>
    </row>
    <row r="4229" spans="1:27" ht="15.75" customHeight="1" x14ac:dyDescent="0.2">
      <c r="A4229" s="13"/>
      <c r="B4229" s="37" t="str">
        <f>"CRS25WT72M22401"</f>
        <v>CRS25WT72M22401</v>
      </c>
      <c r="C4229" s="38">
        <v>45960</v>
      </c>
      <c r="D4229" s="39">
        <v>0.84231481481481485</v>
      </c>
      <c r="E4229" s="37" t="s">
        <v>62</v>
      </c>
      <c r="F4229" s="37">
        <v>220</v>
      </c>
      <c r="G4229" s="37">
        <v>4</v>
      </c>
      <c r="H4229" s="37">
        <v>220.27029418945301</v>
      </c>
      <c r="I4229" s="37">
        <v>5.52573442459106</v>
      </c>
      <c r="J4229" s="37">
        <v>49.5736694335938</v>
      </c>
      <c r="K4229" s="37">
        <v>5.2069649696350098</v>
      </c>
      <c r="L4229" s="37">
        <v>42.303012847900398</v>
      </c>
      <c r="M4229" s="37">
        <v>0.80410885810852095</v>
      </c>
      <c r="N4229" s="37">
        <v>10.7161417007446</v>
      </c>
      <c r="O4229" s="37">
        <v>0</v>
      </c>
      <c r="P4229" s="37">
        <v>0</v>
      </c>
      <c r="Q4229" s="37">
        <v>2.0557269454002402E-3</v>
      </c>
      <c r="R4229" s="37">
        <v>25</v>
      </c>
      <c r="S4229" s="37">
        <v>0.68710696697235096</v>
      </c>
      <c r="T4229" s="37">
        <v>997.97821044921898</v>
      </c>
      <c r="U4229" s="37">
        <v>656.75408935546898</v>
      </c>
      <c r="V4229" s="13"/>
      <c r="W4229" s="13"/>
      <c r="X4229" s="13"/>
      <c r="Y4229" s="13"/>
      <c r="Z4229" s="13"/>
      <c r="AA4229" s="13"/>
    </row>
    <row r="4230" spans="1:27" ht="15.75" customHeight="1" x14ac:dyDescent="0.2">
      <c r="A4230" s="13"/>
      <c r="B4230" s="37" t="str">
        <f>"CRS25WT72M22406"</f>
        <v>CRS25WT72M22406</v>
      </c>
      <c r="C4230" s="38">
        <v>45960</v>
      </c>
      <c r="D4230" s="39">
        <v>0.84337962962962953</v>
      </c>
      <c r="E4230" s="37" t="s">
        <v>62</v>
      </c>
      <c r="F4230" s="37">
        <v>221</v>
      </c>
      <c r="G4230" s="37">
        <v>4</v>
      </c>
      <c r="H4230" s="37">
        <v>221.743896484375</v>
      </c>
      <c r="I4230" s="37">
        <v>5.6858005523681596</v>
      </c>
      <c r="J4230" s="37">
        <v>49.507678985595703</v>
      </c>
      <c r="K4230" s="37">
        <v>5.2582769393920898</v>
      </c>
      <c r="L4230" s="37">
        <v>42.170448303222699</v>
      </c>
      <c r="M4230" s="37">
        <v>0.78774833679199197</v>
      </c>
      <c r="N4230" s="37">
        <v>10.7878322601318</v>
      </c>
      <c r="O4230" s="37">
        <v>0</v>
      </c>
      <c r="P4230" s="37">
        <v>0</v>
      </c>
      <c r="Q4230" s="37">
        <v>1.0327381081879101E-2</v>
      </c>
      <c r="R4230" s="37">
        <v>25</v>
      </c>
      <c r="S4230" s="37">
        <v>0.69487565755844105</v>
      </c>
      <c r="T4230" s="37">
        <v>998.33532714843795</v>
      </c>
      <c r="U4230" s="37">
        <v>604.47790527343795</v>
      </c>
      <c r="V4230" s="13"/>
      <c r="W4230" s="13"/>
      <c r="X4230" s="13"/>
      <c r="Y4230" s="13"/>
      <c r="Z4230" s="13"/>
      <c r="AA4230" s="13"/>
    </row>
    <row r="4231" spans="1:27" ht="15.75" customHeight="1" x14ac:dyDescent="0.2">
      <c r="A4231" s="13"/>
      <c r="B4231" s="37" t="str">
        <f>"CRS25WT72M22404"</f>
        <v>CRS25WT72M22404</v>
      </c>
      <c r="C4231" s="38">
        <v>45960</v>
      </c>
      <c r="D4231" s="39">
        <v>0.84445601851851848</v>
      </c>
      <c r="E4231" s="37" t="s">
        <v>62</v>
      </c>
      <c r="F4231" s="37">
        <v>221</v>
      </c>
      <c r="G4231" s="37">
        <v>4</v>
      </c>
      <c r="H4231" s="37">
        <v>221.85856628418</v>
      </c>
      <c r="I4231" s="37">
        <v>5.7210111618042001</v>
      </c>
      <c r="J4231" s="37">
        <v>49.402370452880902</v>
      </c>
      <c r="K4231" s="37">
        <v>5.2812876701354998</v>
      </c>
      <c r="L4231" s="37">
        <v>42.0084228515625</v>
      </c>
      <c r="M4231" s="37">
        <v>0.78497463464736905</v>
      </c>
      <c r="N4231" s="37">
        <v>10.7934112548828</v>
      </c>
      <c r="O4231" s="37">
        <v>0</v>
      </c>
      <c r="P4231" s="37">
        <v>0</v>
      </c>
      <c r="Q4231" s="37">
        <v>1.51588078588247E-2</v>
      </c>
      <c r="R4231" s="37">
        <v>25</v>
      </c>
      <c r="S4231" s="37">
        <v>0.697315692901611</v>
      </c>
      <c r="T4231" s="37">
        <v>999.398681640625</v>
      </c>
      <c r="U4231" s="37">
        <v>657.871826171875</v>
      </c>
      <c r="V4231" s="13"/>
      <c r="W4231" s="13"/>
      <c r="X4231" s="13"/>
      <c r="Y4231" s="13"/>
      <c r="Z4231" s="13"/>
      <c r="AA4231" s="13"/>
    </row>
    <row r="4232" spans="1:27" ht="15.75" customHeight="1" x14ac:dyDescent="0.2">
      <c r="A4232" s="13"/>
      <c r="B4232" s="37" t="str">
        <f>"CRS25WT72M22405"</f>
        <v>CRS25WT72M22405</v>
      </c>
      <c r="C4232" s="38">
        <v>45960</v>
      </c>
      <c r="D4232" s="39">
        <v>0.86298611111111112</v>
      </c>
      <c r="E4232" s="37" t="s">
        <v>62</v>
      </c>
      <c r="F4232" s="37">
        <v>222</v>
      </c>
      <c r="G4232" s="37">
        <v>4</v>
      </c>
      <c r="H4232" s="37">
        <v>222.97573852539099</v>
      </c>
      <c r="I4232" s="37">
        <v>5.7564578056335396</v>
      </c>
      <c r="J4232" s="37">
        <v>49.725242614746101</v>
      </c>
      <c r="K4232" s="37">
        <v>5.2630643844604501</v>
      </c>
      <c r="L4232" s="37">
        <v>42.366142272949197</v>
      </c>
      <c r="M4232" s="37">
        <v>0.77897834777831998</v>
      </c>
      <c r="N4232" s="37">
        <v>10.847761154174799</v>
      </c>
      <c r="O4232" s="37">
        <v>0</v>
      </c>
      <c r="P4232" s="37">
        <v>0</v>
      </c>
      <c r="Q4232" s="37">
        <v>1.38119887560606E-2</v>
      </c>
      <c r="R4232" s="37">
        <v>25</v>
      </c>
      <c r="S4232" s="37">
        <v>0.69282817840576205</v>
      </c>
      <c r="T4232" s="37">
        <v>1002.87396240234</v>
      </c>
      <c r="U4232" s="37">
        <v>611.95788574218795</v>
      </c>
      <c r="V4232" s="13"/>
      <c r="W4232" s="13"/>
      <c r="X4232" s="13"/>
      <c r="Y4232" s="13"/>
      <c r="Z4232" s="13"/>
      <c r="AA4232" s="13"/>
    </row>
    <row r="4233" spans="1:27" ht="15.75" customHeight="1" x14ac:dyDescent="0.2">
      <c r="A4233" s="13"/>
      <c r="B4233" s="37" t="str">
        <f>"CRS25WT72M22398"</f>
        <v>CRS25WT72M22398</v>
      </c>
      <c r="C4233" s="38">
        <v>45960</v>
      </c>
      <c r="D4233" s="39">
        <v>0.86362268518518526</v>
      </c>
      <c r="E4233" s="37" t="s">
        <v>62</v>
      </c>
      <c r="F4233" s="37">
        <v>222</v>
      </c>
      <c r="G4233" s="37">
        <v>4</v>
      </c>
      <c r="H4233" s="37">
        <v>222.63238525390599</v>
      </c>
      <c r="I4233" s="37">
        <v>5.7120833396911603</v>
      </c>
      <c r="J4233" s="37">
        <v>49.703544616699197</v>
      </c>
      <c r="K4233" s="37">
        <v>5.28198146820068</v>
      </c>
      <c r="L4233" s="37">
        <v>42.149406433105497</v>
      </c>
      <c r="M4233" s="37">
        <v>0.78416317701339699</v>
      </c>
      <c r="N4233" s="37">
        <v>10.831057548522899</v>
      </c>
      <c r="O4233" s="37">
        <v>0</v>
      </c>
      <c r="P4233" s="37">
        <v>0</v>
      </c>
      <c r="Q4233" s="37">
        <v>1.18948509916663E-2</v>
      </c>
      <c r="R4233" s="37">
        <v>25</v>
      </c>
      <c r="S4233" s="37">
        <v>0.71569776535034202</v>
      </c>
      <c r="T4233" s="37">
        <v>1000.4873046875</v>
      </c>
      <c r="U4233" s="37">
        <v>630.30023193359398</v>
      </c>
      <c r="V4233" s="13"/>
      <c r="W4233" s="13"/>
      <c r="X4233" s="13"/>
      <c r="Y4233" s="13"/>
      <c r="Z4233" s="13"/>
      <c r="AA4233" s="13"/>
    </row>
    <row r="4234" spans="1:27" ht="15.75" customHeight="1" x14ac:dyDescent="0.2">
      <c r="A4234" s="13"/>
      <c r="B4234" s="37" t="str">
        <f>"CRS25WT72M22399"</f>
        <v>CRS25WT72M22399</v>
      </c>
      <c r="C4234" s="38">
        <v>45960</v>
      </c>
      <c r="D4234" s="39">
        <v>0.86431712962962959</v>
      </c>
      <c r="E4234" s="37" t="s">
        <v>62</v>
      </c>
      <c r="F4234" s="37">
        <v>221</v>
      </c>
      <c r="G4234" s="37">
        <v>4</v>
      </c>
      <c r="H4234" s="37">
        <v>221.20935058593801</v>
      </c>
      <c r="I4234" s="37">
        <v>5.6663002967834499</v>
      </c>
      <c r="J4234" s="37">
        <v>49.7459106445313</v>
      </c>
      <c r="K4234" s="37">
        <v>5.2112770080566397</v>
      </c>
      <c r="L4234" s="37">
        <v>42.448204040527301</v>
      </c>
      <c r="M4234" s="37">
        <v>0.78477746248245195</v>
      </c>
      <c r="N4234" s="37">
        <v>10.7618265151978</v>
      </c>
      <c r="O4234" s="37">
        <v>0</v>
      </c>
      <c r="P4234" s="37">
        <v>0</v>
      </c>
      <c r="Q4234" s="37">
        <v>1.12704606726766E-2</v>
      </c>
      <c r="R4234" s="37">
        <v>25</v>
      </c>
      <c r="S4234" s="37">
        <v>0.69734847545623802</v>
      </c>
      <c r="T4234" s="37">
        <v>1001.10339355469</v>
      </c>
      <c r="U4234" s="37">
        <v>733.19500732421898</v>
      </c>
      <c r="V4234" s="13"/>
      <c r="W4234" s="13"/>
      <c r="X4234" s="13"/>
      <c r="Y4234" s="13"/>
      <c r="Z4234" s="13"/>
      <c r="AA4234" s="13"/>
    </row>
    <row r="4235" spans="1:27" ht="15.75" customHeight="1" x14ac:dyDescent="0.2">
      <c r="A4235" s="13"/>
      <c r="B4235" s="37" t="str">
        <f>"CRS25WT72M22395"</f>
        <v>CRS25WT72M22395</v>
      </c>
      <c r="C4235" s="38">
        <v>45960</v>
      </c>
      <c r="D4235" s="39">
        <v>0.86484953703703704</v>
      </c>
      <c r="E4235" s="37" t="s">
        <v>62</v>
      </c>
      <c r="F4235" s="37">
        <v>220</v>
      </c>
      <c r="G4235" s="37">
        <v>4</v>
      </c>
      <c r="H4235" s="37">
        <v>220.53529357910199</v>
      </c>
      <c r="I4235" s="37">
        <v>5.6689553260803196</v>
      </c>
      <c r="J4235" s="37">
        <v>49.629920959472699</v>
      </c>
      <c r="K4235" s="37">
        <v>5.2153043746948198</v>
      </c>
      <c r="L4235" s="37">
        <v>42.286178588867202</v>
      </c>
      <c r="M4235" s="37">
        <v>0.78384733200073198</v>
      </c>
      <c r="N4235" s="37">
        <v>10.7290344238281</v>
      </c>
      <c r="O4235" s="37">
        <v>0</v>
      </c>
      <c r="P4235" s="37">
        <v>0</v>
      </c>
      <c r="Q4235" s="37">
        <v>1.7579404637217501E-2</v>
      </c>
      <c r="R4235" s="37">
        <v>25</v>
      </c>
      <c r="S4235" s="37">
        <v>0.69841790199279796</v>
      </c>
      <c r="T4235" s="37">
        <v>1000.53527832031</v>
      </c>
      <c r="U4235" s="37">
        <v>800.04388427734398</v>
      </c>
      <c r="V4235" s="13"/>
      <c r="W4235" s="13"/>
      <c r="X4235" s="13"/>
      <c r="Y4235" s="13"/>
      <c r="Z4235" s="13"/>
      <c r="AA4235" s="13"/>
    </row>
    <row r="4236" spans="1:27" ht="15.75" customHeight="1" x14ac:dyDescent="0.2">
      <c r="A4236" s="13"/>
      <c r="B4236" s="37" t="str">
        <f>"CRS25WT72M22414"</f>
        <v>CRS25WT72M22414</v>
      </c>
      <c r="C4236" s="38">
        <v>45960</v>
      </c>
      <c r="D4236" s="39">
        <v>0.86562499999999998</v>
      </c>
      <c r="E4236" s="37" t="s">
        <v>62</v>
      </c>
      <c r="F4236" s="37">
        <v>220</v>
      </c>
      <c r="G4236" s="37">
        <v>4</v>
      </c>
      <c r="H4236" s="37">
        <v>220.63627624511699</v>
      </c>
      <c r="I4236" s="37">
        <v>5.5662107467651403</v>
      </c>
      <c r="J4236" s="37">
        <v>49.657543182372997</v>
      </c>
      <c r="K4236" s="37">
        <v>5.2314896583557102</v>
      </c>
      <c r="L4236" s="37">
        <v>42.174655914306598</v>
      </c>
      <c r="M4236" s="37">
        <v>0.798237323760986</v>
      </c>
      <c r="N4236" s="37">
        <v>10.7339468002319</v>
      </c>
      <c r="O4236" s="37">
        <v>0</v>
      </c>
      <c r="P4236" s="37">
        <v>0</v>
      </c>
      <c r="Q4236" s="37">
        <v>1.12704606726766E-2</v>
      </c>
      <c r="R4236" s="37">
        <v>25</v>
      </c>
      <c r="S4236" s="37">
        <v>0.72008401155471802</v>
      </c>
      <c r="T4236" s="37">
        <v>1001.44677734375</v>
      </c>
      <c r="U4236" s="37">
        <v>861.662109375</v>
      </c>
      <c r="V4236" s="13"/>
      <c r="W4236" s="13"/>
      <c r="X4236" s="13"/>
      <c r="Y4236" s="13"/>
      <c r="Z4236" s="13"/>
      <c r="AA4236" s="13"/>
    </row>
    <row r="4237" spans="1:27" ht="15.75" customHeight="1" x14ac:dyDescent="0.2">
      <c r="A4237" s="13"/>
      <c r="B4237" s="37" t="str">
        <f>"CRS25WT72M22402"</f>
        <v>CRS25WT72M22402</v>
      </c>
      <c r="C4237" s="38">
        <v>45960</v>
      </c>
      <c r="D4237" s="39">
        <v>0.86690972222222218</v>
      </c>
      <c r="E4237" s="37" t="s">
        <v>62</v>
      </c>
      <c r="F4237" s="37">
        <v>222</v>
      </c>
      <c r="G4237" s="37">
        <v>4</v>
      </c>
      <c r="H4237" s="37">
        <v>222.45056152343801</v>
      </c>
      <c r="I4237" s="37">
        <v>5.6172504425048801</v>
      </c>
      <c r="J4237" s="37">
        <v>49.620262145996101</v>
      </c>
      <c r="K4237" s="37">
        <v>5.2692499160766602</v>
      </c>
      <c r="L4237" s="37">
        <v>42.216739654541001</v>
      </c>
      <c r="M4237" s="37">
        <v>0.79808777570724498</v>
      </c>
      <c r="N4237" s="37">
        <v>10.822211265564</v>
      </c>
      <c r="O4237" s="37">
        <v>0</v>
      </c>
      <c r="P4237" s="37">
        <v>0</v>
      </c>
      <c r="Q4237" s="37">
        <v>3.48712271079421E-3</v>
      </c>
      <c r="R4237" s="37">
        <v>25</v>
      </c>
      <c r="S4237" s="37">
        <v>0.69968664646148704</v>
      </c>
      <c r="T4237" s="37">
        <v>1000.28759765625</v>
      </c>
      <c r="U4237" s="37">
        <v>672.51800537109398</v>
      </c>
      <c r="V4237" s="13"/>
      <c r="W4237" s="13"/>
      <c r="X4237" s="13"/>
      <c r="Y4237" s="13"/>
      <c r="Z4237" s="13"/>
      <c r="AA4237" s="13"/>
    </row>
    <row r="4238" spans="1:27" ht="15.75" customHeight="1" x14ac:dyDescent="0.2">
      <c r="A4238" s="13"/>
      <c r="B4238" s="37" t="str">
        <f>"CRS25WT72M22400"</f>
        <v>CRS25WT72M22400</v>
      </c>
      <c r="C4238" s="38">
        <v>45960</v>
      </c>
      <c r="D4238" s="39">
        <v>0.8678703703703704</v>
      </c>
      <c r="E4238" s="37" t="s">
        <v>62</v>
      </c>
      <c r="F4238" s="37">
        <v>223</v>
      </c>
      <c r="G4238" s="37">
        <v>4</v>
      </c>
      <c r="H4238" s="37">
        <v>223.02810668945301</v>
      </c>
      <c r="I4238" s="37">
        <v>5.77484083175659</v>
      </c>
      <c r="J4238" s="37">
        <v>49.731815338134801</v>
      </c>
      <c r="K4238" s="37">
        <v>5.2614259719848597</v>
      </c>
      <c r="L4238" s="37">
        <v>42.389289855957003</v>
      </c>
      <c r="M4238" s="37">
        <v>0.77657830715179399</v>
      </c>
      <c r="N4238" s="37">
        <v>10.8503093719482</v>
      </c>
      <c r="O4238" s="37">
        <v>0</v>
      </c>
      <c r="P4238" s="37">
        <v>0</v>
      </c>
      <c r="Q4238" s="37">
        <v>1.12704606726766E-2</v>
      </c>
      <c r="R4238" s="37">
        <v>25</v>
      </c>
      <c r="S4238" s="37">
        <v>0.692294061183929</v>
      </c>
      <c r="T4238" s="37">
        <v>1000.24420166016</v>
      </c>
      <c r="U4238" s="37">
        <v>611.88970947265602</v>
      </c>
      <c r="V4238" s="13"/>
      <c r="W4238" s="13"/>
      <c r="X4238" s="13"/>
      <c r="Y4238" s="13"/>
      <c r="Z4238" s="13"/>
      <c r="AA4238" s="13"/>
    </row>
    <row r="4239" spans="1:27" ht="15.75" customHeight="1" x14ac:dyDescent="0.2">
      <c r="A4239" s="13"/>
      <c r="B4239" s="37" t="str">
        <f>"crs25WT72M22415"</f>
        <v>crs25WT72M22415</v>
      </c>
      <c r="C4239" s="38">
        <v>45960</v>
      </c>
      <c r="D4239" s="39">
        <v>0.87089120370370365</v>
      </c>
      <c r="E4239" s="37" t="s">
        <v>62</v>
      </c>
      <c r="F4239" s="37">
        <v>223</v>
      </c>
      <c r="G4239" s="37">
        <v>4</v>
      </c>
      <c r="H4239" s="37">
        <v>223.43592834472699</v>
      </c>
      <c r="I4239" s="37">
        <v>5.65712547302246</v>
      </c>
      <c r="J4239" s="37">
        <v>49.829524993896499</v>
      </c>
      <c r="K4239" s="37">
        <v>5.2692165374755904</v>
      </c>
      <c r="L4239" s="37">
        <v>42.404014587402301</v>
      </c>
      <c r="M4239" s="37">
        <v>0.79262989759445202</v>
      </c>
      <c r="N4239" s="37">
        <v>10.8701496124268</v>
      </c>
      <c r="O4239" s="37">
        <v>0</v>
      </c>
      <c r="P4239" s="37">
        <v>0</v>
      </c>
      <c r="Q4239" s="37">
        <v>6.2996037304401398E-3</v>
      </c>
      <c r="R4239" s="37">
        <v>25</v>
      </c>
      <c r="S4239" s="37">
        <v>0.71624153852462802</v>
      </c>
      <c r="T4239" s="37">
        <v>1002.07141113281</v>
      </c>
      <c r="U4239" s="37">
        <v>704.04833984375</v>
      </c>
      <c r="V4239" s="13"/>
      <c r="W4239" s="13"/>
      <c r="X4239" s="13"/>
      <c r="Y4239" s="13"/>
      <c r="Z4239" s="13"/>
      <c r="AA4239" s="13"/>
    </row>
    <row r="4240" spans="1:27" ht="15.75" customHeight="1" x14ac:dyDescent="0.2">
      <c r="A4240" s="13"/>
      <c r="B4240" s="37" t="str">
        <f>"CRS25WT72M22413"</f>
        <v>CRS25WT72M22413</v>
      </c>
      <c r="C4240" s="38">
        <v>45960</v>
      </c>
      <c r="D4240" s="39">
        <v>0.87190972222222218</v>
      </c>
      <c r="E4240" s="37" t="s">
        <v>62</v>
      </c>
      <c r="F4240" s="37">
        <v>223</v>
      </c>
      <c r="G4240" s="37">
        <v>4</v>
      </c>
      <c r="H4240" s="37">
        <v>223.72402954101599</v>
      </c>
      <c r="I4240" s="37">
        <v>5.6984729766845703</v>
      </c>
      <c r="J4240" s="37">
        <v>49.690528869628899</v>
      </c>
      <c r="K4240" s="37">
        <v>5.2996788024902299</v>
      </c>
      <c r="L4240" s="37">
        <v>42.214637756347699</v>
      </c>
      <c r="M4240" s="37">
        <v>0.79009717702865601</v>
      </c>
      <c r="N4240" s="37">
        <v>10.884165763855</v>
      </c>
      <c r="O4240" s="37">
        <v>0</v>
      </c>
      <c r="P4240" s="37">
        <v>0</v>
      </c>
      <c r="Q4240" s="37">
        <v>8.2535035908222198E-3</v>
      </c>
      <c r="R4240" s="37">
        <v>25</v>
      </c>
      <c r="S4240" s="37">
        <v>0.69711118936538696</v>
      </c>
      <c r="T4240" s="37">
        <v>1002.15661621094</v>
      </c>
      <c r="U4240" s="37">
        <v>672.96875</v>
      </c>
      <c r="V4240" s="13"/>
      <c r="W4240" s="13"/>
      <c r="X4240" s="13"/>
      <c r="Y4240" s="13"/>
      <c r="Z4240" s="13"/>
      <c r="AA4240" s="13"/>
    </row>
    <row r="4241" spans="1:27" ht="15.75" customHeight="1" x14ac:dyDescent="0.2">
      <c r="A4241" s="13"/>
      <c r="B4241" s="37" t="str">
        <f>"CRS25WT72M22403"</f>
        <v>CRS25WT72M22403</v>
      </c>
      <c r="C4241" s="38">
        <v>45960</v>
      </c>
      <c r="D4241" s="39">
        <v>0.87284722222222222</v>
      </c>
      <c r="E4241" s="37" t="s">
        <v>62</v>
      </c>
      <c r="F4241" s="37">
        <v>223</v>
      </c>
      <c r="G4241" s="37">
        <v>4</v>
      </c>
      <c r="H4241" s="37">
        <v>223.32749938964801</v>
      </c>
      <c r="I4241" s="37">
        <v>5.8254232406616202</v>
      </c>
      <c r="J4241" s="37">
        <v>49.728500366210902</v>
      </c>
      <c r="K4241" s="37">
        <v>5.2779207229614302</v>
      </c>
      <c r="L4241" s="37">
        <v>42.3135375976563</v>
      </c>
      <c r="M4241" s="37">
        <v>0.77092009782791104</v>
      </c>
      <c r="N4241" s="37">
        <v>10.864874839782701</v>
      </c>
      <c r="O4241" s="37">
        <v>0</v>
      </c>
      <c r="P4241" s="37">
        <v>0</v>
      </c>
      <c r="Q4241" s="37">
        <v>6.0317455790936904E-3</v>
      </c>
      <c r="R4241" s="37">
        <v>25</v>
      </c>
      <c r="S4241" s="37">
        <v>0.69090825319290206</v>
      </c>
      <c r="T4241" s="37">
        <v>998.80010986328102</v>
      </c>
      <c r="U4241" s="37">
        <v>607.82855224609398</v>
      </c>
      <c r="V4241" s="13"/>
      <c r="W4241" s="13"/>
      <c r="X4241" s="13"/>
      <c r="Y4241" s="13"/>
      <c r="Z4241" s="13"/>
      <c r="AA4241" s="13"/>
    </row>
    <row r="4242" spans="1:27" ht="15.75" customHeight="1" x14ac:dyDescent="0.2">
      <c r="A4242" s="13"/>
      <c r="B4242" s="37" t="str">
        <f>"CRS25WT72M22]d6"</f>
        <v>CRS25WT72M22]d6</v>
      </c>
      <c r="C4242" s="38">
        <v>45960</v>
      </c>
      <c r="D4242" s="39">
        <v>0.87385416666666671</v>
      </c>
      <c r="E4242" s="37" t="s">
        <v>62</v>
      </c>
      <c r="F4242" s="37">
        <v>221</v>
      </c>
      <c r="G4242" s="37">
        <v>4</v>
      </c>
      <c r="H4242" s="37">
        <v>221.50863647460901</v>
      </c>
      <c r="I4242" s="37">
        <v>5.6608514785766602</v>
      </c>
      <c r="J4242" s="37">
        <v>49.785449981689503</v>
      </c>
      <c r="K4242" s="37">
        <v>5.2351961135864302</v>
      </c>
      <c r="L4242" s="37">
        <v>42.311431884765597</v>
      </c>
      <c r="M4242" s="37">
        <v>0.78597092628479004</v>
      </c>
      <c r="N4242" s="37">
        <v>10.7763872146606</v>
      </c>
      <c r="O4242" s="37">
        <v>0</v>
      </c>
      <c r="P4242" s="37">
        <v>0</v>
      </c>
      <c r="Q4242" s="37">
        <v>2.0634140819311099E-3</v>
      </c>
      <c r="R4242" s="37">
        <v>25</v>
      </c>
      <c r="S4242" s="37">
        <v>0.70803290605545</v>
      </c>
      <c r="T4242" s="37">
        <v>1002.39868164063</v>
      </c>
      <c r="U4242" s="37">
        <v>621.79779052734398</v>
      </c>
      <c r="V4242" s="13"/>
      <c r="W4242" s="13"/>
      <c r="X4242" s="13"/>
      <c r="Y4242" s="13"/>
      <c r="Z4242" s="13"/>
      <c r="AA4242" s="13"/>
    </row>
    <row r="4243" spans="1:27" ht="15.75" customHeight="1" x14ac:dyDescent="0.2">
      <c r="A4243" s="13"/>
      <c r="B4243" s="37" t="str">
        <f>"CRS25WT72M22426"</f>
        <v>CRS25WT72M22426</v>
      </c>
      <c r="C4243" s="38">
        <v>45960</v>
      </c>
      <c r="D4243" s="39">
        <v>0.87612268518518521</v>
      </c>
      <c r="E4243" s="37" t="s">
        <v>62</v>
      </c>
      <c r="F4243" s="37">
        <v>222</v>
      </c>
      <c r="G4243" s="37">
        <v>4</v>
      </c>
      <c r="H4243" s="37">
        <v>222.35960388183599</v>
      </c>
      <c r="I4243" s="37">
        <v>5.57228660583496</v>
      </c>
      <c r="J4243" s="37">
        <v>49.742610931396499</v>
      </c>
      <c r="K4243" s="37">
        <v>5.26080226898193</v>
      </c>
      <c r="L4243" s="37">
        <v>42.267242431640597</v>
      </c>
      <c r="M4243" s="37">
        <v>0.80222070217132602</v>
      </c>
      <c r="N4243" s="37">
        <v>10.817786216735801</v>
      </c>
      <c r="O4243" s="37">
        <v>0</v>
      </c>
      <c r="P4243" s="37">
        <v>0</v>
      </c>
      <c r="Q4243" s="37">
        <v>1.1270385235548E-2</v>
      </c>
      <c r="R4243" s="37">
        <v>25</v>
      </c>
      <c r="S4243" s="37">
        <v>0.70311361551284801</v>
      </c>
      <c r="T4243" s="37">
        <v>999.47442626953102</v>
      </c>
      <c r="U4243" s="37">
        <v>696.142822265625</v>
      </c>
      <c r="V4243" s="13"/>
      <c r="W4243" s="13"/>
      <c r="X4243" s="13"/>
      <c r="Y4243" s="13"/>
      <c r="Z4243" s="13"/>
      <c r="AA4243" s="13"/>
    </row>
    <row r="4244" spans="1:27" ht="15.75" customHeight="1" x14ac:dyDescent="0.2">
      <c r="A4244" s="13"/>
      <c r="B4244" s="37" t="str">
        <f>"CRS25WT72M22423"</f>
        <v>CRS25WT72M22423</v>
      </c>
      <c r="C4244" s="38">
        <v>45960</v>
      </c>
      <c r="D4244" s="39">
        <v>0.87707175925925929</v>
      </c>
      <c r="E4244" s="37" t="s">
        <v>62</v>
      </c>
      <c r="F4244" s="37">
        <v>221</v>
      </c>
      <c r="G4244" s="37">
        <v>4</v>
      </c>
      <c r="H4244" s="37">
        <v>221.46690368652301</v>
      </c>
      <c r="I4244" s="37">
        <v>5.7778863906860396</v>
      </c>
      <c r="J4244" s="37">
        <v>49.594337463378899</v>
      </c>
      <c r="K4244" s="37">
        <v>5.2511844635009801</v>
      </c>
      <c r="L4244" s="37">
        <v>42.174655914306598</v>
      </c>
      <c r="M4244" s="37">
        <v>0.77287232875823997</v>
      </c>
      <c r="N4244" s="37">
        <v>10.774356842041</v>
      </c>
      <c r="O4244" s="37">
        <v>0</v>
      </c>
      <c r="P4244" s="37">
        <v>0</v>
      </c>
      <c r="Q4244" s="37">
        <v>1.50818442925811E-2</v>
      </c>
      <c r="R4244" s="37">
        <v>25</v>
      </c>
      <c r="S4244" s="37">
        <v>0.70382744073867798</v>
      </c>
      <c r="T4244" s="37">
        <v>998.87310791015602</v>
      </c>
      <c r="U4244" s="37">
        <v>683.96136474609398</v>
      </c>
      <c r="V4244" s="13"/>
      <c r="W4244" s="13"/>
      <c r="X4244" s="13"/>
      <c r="Y4244" s="13"/>
      <c r="Z4244" s="13"/>
      <c r="AA4244" s="13"/>
    </row>
    <row r="4245" spans="1:27" ht="15.75" customHeight="1" x14ac:dyDescent="0.2">
      <c r="A4245" s="13"/>
      <c r="B4245" s="37" t="str">
        <f>"CRS25WT72M22424"</f>
        <v>CRS25WT72M22424</v>
      </c>
      <c r="C4245" s="38">
        <v>45960</v>
      </c>
      <c r="D4245" s="39">
        <v>0.87842592592592583</v>
      </c>
      <c r="E4245" s="37" t="s">
        <v>62</v>
      </c>
      <c r="F4245" s="37">
        <v>221</v>
      </c>
      <c r="G4245" s="37">
        <v>4</v>
      </c>
      <c r="H4245" s="37">
        <v>221.54197692871099</v>
      </c>
      <c r="I4245" s="37">
        <v>5.7569603919982901</v>
      </c>
      <c r="J4245" s="37">
        <v>49.527175903320298</v>
      </c>
      <c r="K4245" s="37">
        <v>5.2658381462097203</v>
      </c>
      <c r="L4245" s="37">
        <v>42.0715522766113</v>
      </c>
      <c r="M4245" s="37">
        <v>0.77699679136276201</v>
      </c>
      <c r="N4245" s="37">
        <v>10.7780094146729</v>
      </c>
      <c r="O4245" s="37">
        <v>0</v>
      </c>
      <c r="P4245" s="37">
        <v>0</v>
      </c>
      <c r="Q4245" s="37">
        <v>1.04737123474479E-2</v>
      </c>
      <c r="R4245" s="37">
        <v>25</v>
      </c>
      <c r="S4245" s="37">
        <v>0.69861364364624001</v>
      </c>
      <c r="T4245" s="37">
        <v>998.42816162109398</v>
      </c>
      <c r="U4245" s="37">
        <v>556.07196044921898</v>
      </c>
      <c r="V4245" s="13"/>
      <c r="W4245" s="13"/>
      <c r="X4245" s="13"/>
      <c r="Y4245" s="13"/>
      <c r="Z4245" s="13"/>
      <c r="AA4245" s="13"/>
    </row>
    <row r="4246" spans="1:27" ht="15.75" customHeight="1" x14ac:dyDescent="0.2">
      <c r="A4246" s="13"/>
      <c r="B4246" s="37" t="str">
        <f>"CRS25WT72M22425"</f>
        <v>CRS25WT72M22425</v>
      </c>
      <c r="C4246" s="38">
        <v>45960</v>
      </c>
      <c r="D4246" s="39">
        <v>0.87966435185185177</v>
      </c>
      <c r="E4246" s="37" t="s">
        <v>62</v>
      </c>
      <c r="F4246" s="37">
        <v>220</v>
      </c>
      <c r="G4246" s="37">
        <v>4</v>
      </c>
      <c r="H4246" s="37">
        <v>220.277587890625</v>
      </c>
      <c r="I4246" s="37">
        <v>5.66168117523193</v>
      </c>
      <c r="J4246" s="37">
        <v>49.327064514160199</v>
      </c>
      <c r="K4246" s="37">
        <v>5.2494378089904803</v>
      </c>
      <c r="L4246" s="37">
        <v>41.962131500244098</v>
      </c>
      <c r="M4246" s="37">
        <v>0.78875046968460105</v>
      </c>
      <c r="N4246" s="37">
        <v>10.7164964675903</v>
      </c>
      <c r="O4246" s="37">
        <v>0</v>
      </c>
      <c r="P4246" s="37">
        <v>0</v>
      </c>
      <c r="Q4246" s="37">
        <v>8.8095227256417292E-3</v>
      </c>
      <c r="R4246" s="37">
        <v>25</v>
      </c>
      <c r="S4246" s="37">
        <v>0.69234758615493797</v>
      </c>
      <c r="T4246" s="37">
        <v>1000.4638671875</v>
      </c>
      <c r="U4246" s="37">
        <v>610.39703369140602</v>
      </c>
      <c r="V4246" s="13"/>
      <c r="W4246" s="13"/>
      <c r="X4246" s="13"/>
      <c r="Y4246" s="13"/>
      <c r="Z4246" s="13"/>
      <c r="AA4246" s="13"/>
    </row>
    <row r="4247" spans="1:27" ht="15.75" customHeight="1" x14ac:dyDescent="0.2">
      <c r="A4247" s="13"/>
      <c r="B4247" s="37" t="str">
        <f>"CRS25WT72M22408"</f>
        <v>CRS25WT72M22408</v>
      </c>
      <c r="C4247" s="38">
        <v>45960</v>
      </c>
      <c r="D4247" s="39">
        <v>0.88089120370370377</v>
      </c>
      <c r="E4247" s="37" t="s">
        <v>62</v>
      </c>
      <c r="F4247" s="37">
        <v>220</v>
      </c>
      <c r="G4247" s="37">
        <v>4</v>
      </c>
      <c r="H4247" s="37">
        <v>220.14366149902301</v>
      </c>
      <c r="I4247" s="37">
        <v>5.7900242805481001</v>
      </c>
      <c r="J4247" s="37">
        <v>49.1352348327637</v>
      </c>
      <c r="K4247" s="37">
        <v>5.2929592132568404</v>
      </c>
      <c r="L4247" s="37">
        <v>41.591793060302699</v>
      </c>
      <c r="M4247" s="37">
        <v>0.77380716800689697</v>
      </c>
      <c r="N4247" s="37">
        <v>10.7099809646606</v>
      </c>
      <c r="O4247" s="37">
        <v>0</v>
      </c>
      <c r="P4247" s="37">
        <v>0</v>
      </c>
      <c r="Q4247" s="37">
        <v>1.5238075517118E-2</v>
      </c>
      <c r="R4247" s="37">
        <v>25</v>
      </c>
      <c r="S4247" s="37">
        <v>0.72342520952224698</v>
      </c>
      <c r="T4247" s="37">
        <v>1000.40887451172</v>
      </c>
      <c r="U4247" s="37">
        <v>681.95593261718795</v>
      </c>
      <c r="V4247" s="13"/>
      <c r="W4247" s="13"/>
      <c r="X4247" s="13"/>
      <c r="Y4247" s="13"/>
      <c r="Z4247" s="13"/>
      <c r="AA4247" s="13"/>
    </row>
    <row r="4248" spans="1:27" ht="15.75" customHeight="1" x14ac:dyDescent="0.2">
      <c r="A4248" s="13"/>
      <c r="B4248" s="37" t="str">
        <f>"CRS25WT72M22407"</f>
        <v>CRS25WT72M22407</v>
      </c>
      <c r="C4248" s="38">
        <v>45960</v>
      </c>
      <c r="D4248" s="39">
        <v>0.88245370370370368</v>
      </c>
      <c r="E4248" s="37" t="s">
        <v>62</v>
      </c>
      <c r="F4248" s="37">
        <v>219</v>
      </c>
      <c r="G4248" s="37">
        <v>4</v>
      </c>
      <c r="H4248" s="37">
        <v>219.08639526367199</v>
      </c>
      <c r="I4248" s="37">
        <v>5.7249736785888699</v>
      </c>
      <c r="J4248" s="37">
        <v>48.870525360107401</v>
      </c>
      <c r="K4248" s="37">
        <v>5.2916331291198704</v>
      </c>
      <c r="L4248" s="37">
        <v>41.402416229247997</v>
      </c>
      <c r="M4248" s="37">
        <v>0.78305977582931496</v>
      </c>
      <c r="N4248" s="37">
        <v>10.658545494079601</v>
      </c>
      <c r="O4248" s="37">
        <v>0</v>
      </c>
      <c r="P4248" s="37">
        <v>0</v>
      </c>
      <c r="Q4248" s="37">
        <v>1.30158448591828E-2</v>
      </c>
      <c r="R4248" s="37">
        <v>25</v>
      </c>
      <c r="S4248" s="37">
        <v>0.70859855413436901</v>
      </c>
      <c r="T4248" s="37">
        <v>998.92572021484398</v>
      </c>
      <c r="U4248" s="37">
        <v>581.85314941406295</v>
      </c>
      <c r="V4248" s="13"/>
      <c r="W4248" s="13"/>
      <c r="X4248" s="13"/>
      <c r="Y4248" s="13"/>
      <c r="Z4248" s="13"/>
      <c r="AA4248" s="13"/>
    </row>
    <row r="4249" spans="1:27" ht="15.75" customHeight="1" x14ac:dyDescent="0.2">
      <c r="A4249" s="13"/>
      <c r="B4249" s="37" t="str">
        <f>"CRS25WT72M22410"</f>
        <v>CRS25WT72M22410</v>
      </c>
      <c r="C4249" s="38">
        <v>45960</v>
      </c>
      <c r="D4249" s="39">
        <v>0.88388888888888895</v>
      </c>
      <c r="E4249" s="37" t="s">
        <v>62</v>
      </c>
      <c r="F4249" s="37">
        <v>219</v>
      </c>
      <c r="G4249" s="37">
        <v>4</v>
      </c>
      <c r="H4249" s="37">
        <v>219.16802978515599</v>
      </c>
      <c r="I4249" s="37">
        <v>5.8130655288696298</v>
      </c>
      <c r="J4249" s="37">
        <v>48.902034759521499</v>
      </c>
      <c r="K4249" s="37">
        <v>5.3062801361084002</v>
      </c>
      <c r="L4249" s="37">
        <v>41.303516387939503</v>
      </c>
      <c r="M4249" s="37">
        <v>0.77098345756530795</v>
      </c>
      <c r="N4249" s="37">
        <v>10.6625165939331</v>
      </c>
      <c r="O4249" s="37">
        <v>0</v>
      </c>
      <c r="P4249" s="37">
        <v>0</v>
      </c>
      <c r="Q4249" s="37">
        <v>1.30158439278603E-2</v>
      </c>
      <c r="R4249" s="37">
        <v>25</v>
      </c>
      <c r="S4249" s="37">
        <v>0.706731617450714</v>
      </c>
      <c r="T4249" s="37">
        <v>998.736083984375</v>
      </c>
      <c r="U4249" s="37">
        <v>513.22247314453102</v>
      </c>
      <c r="V4249" s="13"/>
      <c r="W4249" s="13"/>
      <c r="X4249" s="13"/>
      <c r="Y4249" s="13"/>
      <c r="Z4249" s="13"/>
      <c r="AA4249" s="13"/>
    </row>
    <row r="4250" spans="1:27" ht="15.75" customHeight="1" x14ac:dyDescent="0.2">
      <c r="A4250" s="13"/>
      <c r="B4250" s="37" t="str">
        <f>"CRS25WT72M22409"</f>
        <v>CRS25WT72M22409</v>
      </c>
      <c r="C4250" s="38">
        <v>45960</v>
      </c>
      <c r="D4250" s="39">
        <v>0.88501157407407405</v>
      </c>
      <c r="E4250" s="37" t="s">
        <v>62</v>
      </c>
      <c r="F4250" s="37">
        <v>216</v>
      </c>
      <c r="G4250" s="37">
        <v>4</v>
      </c>
      <c r="H4250" s="37">
        <v>216.35780334472699</v>
      </c>
      <c r="I4250" s="37">
        <v>5.6416130065918004</v>
      </c>
      <c r="J4250" s="37">
        <v>48.935214996337898</v>
      </c>
      <c r="K4250" s="37">
        <v>5.2236056327819798</v>
      </c>
      <c r="L4250" s="37">
        <v>41.419246673583999</v>
      </c>
      <c r="M4250" s="37">
        <v>0.78369623422622703</v>
      </c>
      <c r="N4250" s="37">
        <v>10.525798797607401</v>
      </c>
      <c r="O4250" s="37">
        <v>0</v>
      </c>
      <c r="P4250" s="37">
        <v>0</v>
      </c>
      <c r="Q4250" s="37">
        <v>1.27033730968833E-2</v>
      </c>
      <c r="R4250" s="37">
        <v>25</v>
      </c>
      <c r="S4250" s="37">
        <v>0.71006166934966997</v>
      </c>
      <c r="T4250" s="37">
        <v>1000.09704589844</v>
      </c>
      <c r="U4250" s="37">
        <v>676.07672119140602</v>
      </c>
      <c r="V4250" s="13"/>
      <c r="W4250" s="13"/>
      <c r="X4250" s="13"/>
      <c r="Y4250" s="13"/>
      <c r="Z4250" s="13"/>
      <c r="AA4250" s="13"/>
    </row>
    <row r="4251" spans="1:27" ht="15.75" customHeight="1" x14ac:dyDescent="0.2">
      <c r="A4251" s="13"/>
      <c r="B4251" s="37" t="str">
        <f>"CRS25WT72M22412"</f>
        <v>CRS25WT72M22412</v>
      </c>
      <c r="C4251" s="38">
        <v>45960</v>
      </c>
      <c r="D4251" s="39">
        <v>0.88671296296296298</v>
      </c>
      <c r="E4251" s="37" t="s">
        <v>62</v>
      </c>
      <c r="F4251" s="37">
        <v>215</v>
      </c>
      <c r="G4251" s="37">
        <v>4</v>
      </c>
      <c r="H4251" s="37">
        <v>215.36248779296901</v>
      </c>
      <c r="I4251" s="37">
        <v>5.55098533630371</v>
      </c>
      <c r="J4251" s="37">
        <v>48.899398803710902</v>
      </c>
      <c r="K4251" s="37">
        <v>5.1969351768493697</v>
      </c>
      <c r="L4251" s="37">
        <v>41.4402885437012</v>
      </c>
      <c r="M4251" s="37">
        <v>0.79340779781341597</v>
      </c>
      <c r="N4251" s="37">
        <v>10.4773769378662</v>
      </c>
      <c r="O4251" s="37">
        <v>0</v>
      </c>
      <c r="P4251" s="37">
        <v>0</v>
      </c>
      <c r="Q4251" s="37">
        <v>1.39777874574065E-2</v>
      </c>
      <c r="R4251" s="37">
        <v>25</v>
      </c>
      <c r="S4251" s="37">
        <v>0.69832676649093595</v>
      </c>
      <c r="T4251" s="37">
        <v>998.81903076171898</v>
      </c>
      <c r="U4251" s="37">
        <v>629.66735839843795</v>
      </c>
      <c r="V4251" s="13"/>
      <c r="W4251" s="13"/>
      <c r="X4251" s="13"/>
      <c r="Y4251" s="13"/>
      <c r="Z4251" s="13"/>
      <c r="AA4251" s="13"/>
    </row>
    <row r="4252" spans="1:27" ht="15.75" customHeight="1" x14ac:dyDescent="0.2">
      <c r="A4252" s="13"/>
      <c r="B4252" s="37" t="str">
        <f>"CRS25WT72M22411"</f>
        <v>CRS25WT72M22411</v>
      </c>
      <c r="C4252" s="38">
        <v>45960</v>
      </c>
      <c r="D4252" s="39">
        <v>0.88892361111111118</v>
      </c>
      <c r="E4252" s="37" t="s">
        <v>62</v>
      </c>
      <c r="F4252" s="37">
        <v>219</v>
      </c>
      <c r="G4252" s="37">
        <v>4</v>
      </c>
      <c r="H4252" s="37">
        <v>219.134765625</v>
      </c>
      <c r="I4252" s="37">
        <v>5.74603223800659</v>
      </c>
      <c r="J4252" s="37">
        <v>49.254795074462898</v>
      </c>
      <c r="K4252" s="37">
        <v>5.2453494071960396</v>
      </c>
      <c r="L4252" s="37">
        <v>41.776962280273402</v>
      </c>
      <c r="M4252" s="37">
        <v>0.77427405118942305</v>
      </c>
      <c r="N4252" s="37">
        <v>10.6608982086182</v>
      </c>
      <c r="O4252" s="37">
        <v>0</v>
      </c>
      <c r="P4252" s="37">
        <v>0</v>
      </c>
      <c r="Q4252" s="37">
        <v>1.27033730968833E-2</v>
      </c>
      <c r="R4252" s="37">
        <v>25</v>
      </c>
      <c r="S4252" s="37">
        <v>0.71828013658523604</v>
      </c>
      <c r="T4252" s="37">
        <v>1000.05889892578</v>
      </c>
      <c r="U4252" s="37">
        <v>654.64318847656295</v>
      </c>
      <c r="V4252" s="13"/>
      <c r="W4252" s="13"/>
      <c r="X4252" s="13"/>
      <c r="Y4252" s="13"/>
      <c r="Z4252" s="13"/>
      <c r="AA4252" s="13"/>
    </row>
    <row r="4253" spans="1:27" ht="15.75" customHeight="1" x14ac:dyDescent="0.2">
      <c r="A4253" s="13"/>
      <c r="B4253" s="37" t="str">
        <f>"CRS25WT72M22428"</f>
        <v>CRS25WT72M22428</v>
      </c>
      <c r="C4253" s="38">
        <v>45960</v>
      </c>
      <c r="D4253" s="39">
        <v>0.89740740740740732</v>
      </c>
      <c r="E4253" s="37" t="s">
        <v>62</v>
      </c>
      <c r="F4253" s="37">
        <v>222</v>
      </c>
      <c r="G4253" s="37">
        <v>4</v>
      </c>
      <c r="H4253" s="37">
        <v>222.94725036621099</v>
      </c>
      <c r="I4253" s="37">
        <v>5.7424287796020499</v>
      </c>
      <c r="J4253" s="37">
        <v>49.690521240234403</v>
      </c>
      <c r="K4253" s="37">
        <v>5.27575588226318</v>
      </c>
      <c r="L4253" s="37">
        <v>42.258827209472699</v>
      </c>
      <c r="M4253" s="37">
        <v>0.78132718801498402</v>
      </c>
      <c r="N4253" s="37">
        <v>10.8463754653931</v>
      </c>
      <c r="O4253" s="37">
        <v>0</v>
      </c>
      <c r="P4253" s="37">
        <v>0</v>
      </c>
      <c r="Q4253" s="37">
        <v>1.45560512319207E-2</v>
      </c>
      <c r="R4253" s="37">
        <v>25</v>
      </c>
      <c r="S4253" s="37">
        <v>0.69613301753997803</v>
      </c>
      <c r="T4253" s="37">
        <v>1002.40972900391</v>
      </c>
      <c r="U4253" s="37">
        <v>606.36767578125</v>
      </c>
      <c r="V4253" s="13"/>
      <c r="W4253" s="13"/>
      <c r="X4253" s="13"/>
      <c r="Y4253" s="13"/>
      <c r="Z4253" s="13"/>
      <c r="AA4253" s="13"/>
    </row>
    <row r="4254" spans="1:27" ht="15.75" customHeight="1" x14ac:dyDescent="0.2">
      <c r="A4254" s="13"/>
      <c r="B4254" s="37" t="str">
        <f>"CRS25WT72M22436"</f>
        <v>CRS25WT72M22436</v>
      </c>
      <c r="C4254" s="38">
        <v>45960</v>
      </c>
      <c r="D4254" s="39">
        <v>0.89835648148148151</v>
      </c>
      <c r="E4254" s="37" t="s">
        <v>62</v>
      </c>
      <c r="F4254" s="37">
        <v>219</v>
      </c>
      <c r="G4254" s="37">
        <v>4</v>
      </c>
      <c r="H4254" s="37">
        <v>219.90376281738301</v>
      </c>
      <c r="I4254" s="37">
        <v>5.5123763084411603</v>
      </c>
      <c r="J4254" s="37">
        <v>49.777198791503899</v>
      </c>
      <c r="K4254" s="37">
        <v>5.2021813392639196</v>
      </c>
      <c r="L4254" s="37">
        <v>42.271450042724602</v>
      </c>
      <c r="M4254" s="37">
        <v>0.80142587423324596</v>
      </c>
      <c r="N4254" s="37">
        <v>10.6983098983765</v>
      </c>
      <c r="O4254" s="37">
        <v>0</v>
      </c>
      <c r="P4254" s="37">
        <v>0</v>
      </c>
      <c r="Q4254" s="37">
        <v>5.4007847793400296E-3</v>
      </c>
      <c r="R4254" s="37">
        <v>25</v>
      </c>
      <c r="S4254" s="37">
        <v>0.74532216787338301</v>
      </c>
      <c r="T4254" s="37">
        <v>999.88970947265602</v>
      </c>
      <c r="U4254" s="37">
        <v>609.82537841796898</v>
      </c>
      <c r="V4254" s="13"/>
      <c r="W4254" s="13"/>
      <c r="X4254" s="13"/>
      <c r="Y4254" s="13"/>
      <c r="Z4254" s="13"/>
      <c r="AA4254" s="13"/>
    </row>
    <row r="4255" spans="1:27" ht="15.75" customHeight="1" x14ac:dyDescent="0.2">
      <c r="A4255" s="13"/>
      <c r="B4255" s="37" t="str">
        <f>"CRS25WT72M22427"</f>
        <v>CRS25WT72M22427</v>
      </c>
      <c r="C4255" s="38">
        <v>45960</v>
      </c>
      <c r="D4255" s="39">
        <v>0.89962962962962967</v>
      </c>
      <c r="E4255" s="37" t="s">
        <v>62</v>
      </c>
      <c r="F4255" s="37">
        <v>222</v>
      </c>
      <c r="G4255" s="37">
        <v>4</v>
      </c>
      <c r="H4255" s="37">
        <v>222.51704406738301</v>
      </c>
      <c r="I4255" s="37">
        <v>5.6774358749389604</v>
      </c>
      <c r="J4255" s="37">
        <v>49.646442413330099</v>
      </c>
      <c r="K4255" s="37">
        <v>5.26977443695068</v>
      </c>
      <c r="L4255" s="37">
        <v>42.2251586914063</v>
      </c>
      <c r="M4255" s="37">
        <v>0.78944689035415605</v>
      </c>
      <c r="N4255" s="37">
        <v>10.825446128845201</v>
      </c>
      <c r="O4255" s="37">
        <v>0</v>
      </c>
      <c r="P4255" s="37">
        <v>0</v>
      </c>
      <c r="Q4255" s="37">
        <v>2.06338078714907E-3</v>
      </c>
      <c r="R4255" s="37">
        <v>25</v>
      </c>
      <c r="S4255" s="37">
        <v>0.699665427207947</v>
      </c>
      <c r="T4255" s="37">
        <v>998.36181640625</v>
      </c>
      <c r="U4255" s="37">
        <v>598.35455322265602</v>
      </c>
      <c r="V4255" s="13"/>
      <c r="W4255" s="13"/>
      <c r="X4255" s="13"/>
      <c r="Y4255" s="13"/>
      <c r="Z4255" s="13"/>
      <c r="AA4255" s="13"/>
    </row>
    <row r="4256" spans="1:27" ht="15.75" customHeight="1" x14ac:dyDescent="0.2">
      <c r="A4256" s="13"/>
      <c r="B4256" s="37" t="str">
        <f>"CRS25WT72M22430"</f>
        <v>CRS25WT72M22430</v>
      </c>
      <c r="C4256" s="38">
        <v>45960</v>
      </c>
      <c r="D4256" s="39">
        <v>0.90085648148148145</v>
      </c>
      <c r="E4256" s="37" t="s">
        <v>62</v>
      </c>
      <c r="F4256" s="37">
        <v>221</v>
      </c>
      <c r="G4256" s="37">
        <v>4</v>
      </c>
      <c r="H4256" s="37">
        <v>221.75352478027301</v>
      </c>
      <c r="I4256" s="37">
        <v>5.7924709320068404</v>
      </c>
      <c r="J4256" s="37">
        <v>49.503856658935497</v>
      </c>
      <c r="K4256" s="37">
        <v>5.2698121070861799</v>
      </c>
      <c r="L4256" s="37">
        <v>42.079967498779297</v>
      </c>
      <c r="M4256" s="37">
        <v>0.773334920406342</v>
      </c>
      <c r="N4256" s="37">
        <v>10.7883005142212</v>
      </c>
      <c r="O4256" s="37">
        <v>0</v>
      </c>
      <c r="P4256" s="37">
        <v>0</v>
      </c>
      <c r="Q4256" s="37">
        <v>1.30158718675375E-2</v>
      </c>
      <c r="R4256" s="37">
        <v>25</v>
      </c>
      <c r="S4256" s="37">
        <v>0.68192660808563199</v>
      </c>
      <c r="T4256" s="37">
        <v>999.65533447265602</v>
      </c>
      <c r="U4256" s="37">
        <v>544.40966796875</v>
      </c>
      <c r="V4256" s="13"/>
      <c r="W4256" s="13"/>
      <c r="X4256" s="13"/>
      <c r="Y4256" s="13"/>
      <c r="Z4256" s="13"/>
      <c r="AA4256" s="13"/>
    </row>
    <row r="4257" spans="1:27" ht="15.75" customHeight="1" x14ac:dyDescent="0.2">
      <c r="A4257" s="13"/>
      <c r="B4257" s="37" t="str">
        <f>"CRS25WT72M22433"</f>
        <v>CRS25WT72M22433</v>
      </c>
      <c r="C4257" s="38">
        <v>45960</v>
      </c>
      <c r="D4257" s="39">
        <v>0.90226851851851853</v>
      </c>
      <c r="E4257" s="37" t="s">
        <v>62</v>
      </c>
      <c r="F4257" s="37">
        <v>222</v>
      </c>
      <c r="G4257" s="37">
        <v>4</v>
      </c>
      <c r="H4257" s="37">
        <v>222.28047180175801</v>
      </c>
      <c r="I4257" s="37">
        <v>5.6779656410217303</v>
      </c>
      <c r="J4257" s="37">
        <v>49.728626251220703</v>
      </c>
      <c r="K4257" s="37">
        <v>5.2526545524597203</v>
      </c>
      <c r="L4257" s="37">
        <v>42.317741394042997</v>
      </c>
      <c r="M4257" s="37">
        <v>0.78723078966140703</v>
      </c>
      <c r="N4257" s="37">
        <v>10.813937187194799</v>
      </c>
      <c r="O4257" s="37">
        <v>0</v>
      </c>
      <c r="P4257" s="37">
        <v>0</v>
      </c>
      <c r="Q4257" s="37">
        <v>1.6507921740412702E-2</v>
      </c>
      <c r="R4257" s="37">
        <v>25</v>
      </c>
      <c r="S4257" s="37">
        <v>0.69836068153381303</v>
      </c>
      <c r="T4257" s="37">
        <v>999.43957519531295</v>
      </c>
      <c r="U4257" s="37">
        <v>570.70611572265602</v>
      </c>
      <c r="V4257" s="13"/>
      <c r="W4257" s="13"/>
      <c r="X4257" s="13"/>
      <c r="Y4257" s="13"/>
      <c r="Z4257" s="13"/>
      <c r="AA4257" s="13"/>
    </row>
    <row r="4258" spans="1:27" ht="15.75" customHeight="1" x14ac:dyDescent="0.2">
      <c r="A4258" s="13"/>
      <c r="B4258" s="37" t="str">
        <f>"CRS25WT72M22434"</f>
        <v>CRS25WT72M22434</v>
      </c>
      <c r="C4258" s="38">
        <v>45960</v>
      </c>
      <c r="D4258" s="39">
        <v>0.90372685185185186</v>
      </c>
      <c r="E4258" s="37" t="s">
        <v>62</v>
      </c>
      <c r="F4258" s="37">
        <v>221</v>
      </c>
      <c r="G4258" s="37">
        <v>4</v>
      </c>
      <c r="H4258" s="37">
        <v>221.78945922851599</v>
      </c>
      <c r="I4258" s="37">
        <v>5.7299275398254403</v>
      </c>
      <c r="J4258" s="37">
        <v>49.657688140869098</v>
      </c>
      <c r="K4258" s="37">
        <v>5.2491426467895499</v>
      </c>
      <c r="L4258" s="37">
        <v>42.252513885497997</v>
      </c>
      <c r="M4258" s="37">
        <v>0.77948051691055298</v>
      </c>
      <c r="N4258" s="37">
        <v>10.7900495529175</v>
      </c>
      <c r="O4258" s="37">
        <v>0</v>
      </c>
      <c r="P4258" s="37">
        <v>0</v>
      </c>
      <c r="Q4258" s="37">
        <v>1.0327381081879101E-2</v>
      </c>
      <c r="R4258" s="37">
        <v>25</v>
      </c>
      <c r="S4258" s="37">
        <v>0.71075809001922596</v>
      </c>
      <c r="T4258" s="37">
        <v>999.70050048828102</v>
      </c>
      <c r="U4258" s="37">
        <v>650.30133056640602</v>
      </c>
      <c r="V4258" s="13"/>
      <c r="W4258" s="13"/>
      <c r="X4258" s="13"/>
      <c r="Y4258" s="13"/>
      <c r="Z4258" s="13"/>
      <c r="AA4258" s="13"/>
    </row>
    <row r="4259" spans="1:27" ht="15.75" customHeight="1" x14ac:dyDescent="0.2">
      <c r="A4259" s="13"/>
      <c r="B4259" s="37" t="str">
        <f>"CRS25WT72M22435"</f>
        <v>CRS25WT72M22435</v>
      </c>
      <c r="C4259" s="38">
        <v>45960</v>
      </c>
      <c r="D4259" s="39">
        <v>0.90459490740740733</v>
      </c>
      <c r="E4259" s="37" t="s">
        <v>62</v>
      </c>
      <c r="F4259" s="37">
        <v>221</v>
      </c>
      <c r="G4259" s="37">
        <v>4</v>
      </c>
      <c r="H4259" s="37">
        <v>221.82991027832</v>
      </c>
      <c r="I4259" s="37">
        <v>5.8081250190734899</v>
      </c>
      <c r="J4259" s="37">
        <v>49.772754669189503</v>
      </c>
      <c r="K4259" s="37">
        <v>5.2438321113586399</v>
      </c>
      <c r="L4259" s="37">
        <v>42.303012847900398</v>
      </c>
      <c r="M4259" s="37">
        <v>0.76734817028045699</v>
      </c>
      <c r="N4259" s="37">
        <v>10.7920169830322</v>
      </c>
      <c r="O4259" s="37">
        <v>0</v>
      </c>
      <c r="P4259" s="37">
        <v>0</v>
      </c>
      <c r="Q4259" s="37">
        <v>1.5081845223903699E-2</v>
      </c>
      <c r="R4259" s="37">
        <v>25</v>
      </c>
      <c r="S4259" s="37">
        <v>0.72451704740524303</v>
      </c>
      <c r="T4259" s="37">
        <v>999.94183349609398</v>
      </c>
      <c r="U4259" s="37">
        <v>588.14776611328102</v>
      </c>
      <c r="V4259" s="13"/>
      <c r="W4259" s="13"/>
      <c r="X4259" s="13"/>
      <c r="Y4259" s="13"/>
      <c r="Z4259" s="13"/>
      <c r="AA4259" s="13"/>
    </row>
    <row r="4260" spans="1:27" ht="15.75" customHeight="1" x14ac:dyDescent="0.2">
      <c r="A4260" s="13"/>
      <c r="B4260" s="37" t="str">
        <f>"CRS25WT72M22429"</f>
        <v>CRS25WT72M22429</v>
      </c>
      <c r="C4260" s="38">
        <v>45960</v>
      </c>
      <c r="D4260" s="39">
        <v>0.90873842592592602</v>
      </c>
      <c r="E4260" s="37" t="s">
        <v>62</v>
      </c>
      <c r="F4260" s="37">
        <v>223</v>
      </c>
      <c r="G4260" s="37">
        <v>4</v>
      </c>
      <c r="H4260" s="37">
        <v>223.18524169921901</v>
      </c>
      <c r="I4260" s="37">
        <v>5.6357436180114702</v>
      </c>
      <c r="J4260" s="37">
        <v>49.654659271240199</v>
      </c>
      <c r="K4260" s="37">
        <v>5.2779712677001998</v>
      </c>
      <c r="L4260" s="37">
        <v>42.286178588867202</v>
      </c>
      <c r="M4260" s="37">
        <v>0.79754322767257702</v>
      </c>
      <c r="N4260" s="37">
        <v>10.857954025268601</v>
      </c>
      <c r="O4260" s="37">
        <v>0</v>
      </c>
      <c r="P4260" s="37">
        <v>0</v>
      </c>
      <c r="Q4260" s="37">
        <v>9.2702992260456103E-3</v>
      </c>
      <c r="R4260" s="37">
        <v>25</v>
      </c>
      <c r="S4260" s="37">
        <v>0.68583184480667103</v>
      </c>
      <c r="T4260" s="37">
        <v>999.63739013671898</v>
      </c>
      <c r="U4260" s="37">
        <v>552.94470214843795</v>
      </c>
      <c r="V4260" s="13"/>
      <c r="W4260" s="13"/>
      <c r="X4260" s="13"/>
      <c r="Y4260" s="13"/>
      <c r="Z4260" s="13"/>
      <c r="AA4260" s="13"/>
    </row>
    <row r="4261" spans="1:27" ht="15.75" customHeight="1" x14ac:dyDescent="0.2">
      <c r="A4261" s="13"/>
      <c r="B4261" s="37" t="str">
        <f>"CRS25WT72M22431"</f>
        <v>CRS25WT72M22431</v>
      </c>
      <c r="C4261" s="38">
        <v>45960</v>
      </c>
      <c r="D4261" s="39">
        <v>0.90952546296296299</v>
      </c>
      <c r="E4261" s="37" t="s">
        <v>62</v>
      </c>
      <c r="F4261" s="37">
        <v>220</v>
      </c>
      <c r="G4261" s="37">
        <v>4</v>
      </c>
      <c r="H4261" s="37">
        <v>220.69340515136699</v>
      </c>
      <c r="I4261" s="37">
        <v>5.6761164665222203</v>
      </c>
      <c r="J4261" s="37">
        <v>49.562995910644503</v>
      </c>
      <c r="K4261" s="37">
        <v>5.2406883239746103</v>
      </c>
      <c r="L4261" s="37">
        <v>42.111534118652301</v>
      </c>
      <c r="M4261" s="37">
        <v>0.78447753190994296</v>
      </c>
      <c r="N4261" s="37">
        <v>10.736725807189901</v>
      </c>
      <c r="O4261" s="37">
        <v>0</v>
      </c>
      <c r="P4261" s="37">
        <v>0</v>
      </c>
      <c r="Q4261" s="37">
        <v>1.18948509916663E-2</v>
      </c>
      <c r="R4261" s="37">
        <v>25</v>
      </c>
      <c r="S4261" s="37">
        <v>0.68160253763198897</v>
      </c>
      <c r="T4261" s="37">
        <v>999.65826416015602</v>
      </c>
      <c r="U4261" s="37">
        <v>599.29498291015602</v>
      </c>
      <c r="V4261" s="13"/>
      <c r="W4261" s="13"/>
      <c r="X4261" s="13"/>
      <c r="Y4261" s="13"/>
      <c r="Z4261" s="13"/>
      <c r="AA4261" s="13"/>
    </row>
    <row r="4262" spans="1:27" ht="15.75" customHeight="1" x14ac:dyDescent="0.2">
      <c r="A4262" s="13"/>
      <c r="B4262" s="37" t="str">
        <f>"CRS25WT72M22432"</f>
        <v>CRS25WT72M22432</v>
      </c>
      <c r="C4262" s="38">
        <v>45960</v>
      </c>
      <c r="D4262" s="39">
        <v>0.91465277777777787</v>
      </c>
      <c r="E4262" s="37" t="s">
        <v>62</v>
      </c>
      <c r="F4262" s="37">
        <v>223</v>
      </c>
      <c r="G4262" s="37">
        <v>4</v>
      </c>
      <c r="H4262" s="37">
        <v>223.12417602539099</v>
      </c>
      <c r="I4262" s="37">
        <v>5.7816748619079599</v>
      </c>
      <c r="J4262" s="37">
        <v>49.654006958007798</v>
      </c>
      <c r="K4262" s="37">
        <v>5.2830991744995099</v>
      </c>
      <c r="L4262" s="37">
        <v>42.233577728271499</v>
      </c>
      <c r="M4262" s="37">
        <v>0.777210533618927</v>
      </c>
      <c r="N4262" s="37">
        <v>10.854983329772899</v>
      </c>
      <c r="O4262" s="37">
        <v>0</v>
      </c>
      <c r="P4262" s="37">
        <v>0</v>
      </c>
      <c r="Q4262" s="37">
        <v>1.7579423263669E-2</v>
      </c>
      <c r="R4262" s="37">
        <v>25</v>
      </c>
      <c r="S4262" s="37">
        <v>0.69221508502960205</v>
      </c>
      <c r="T4262" s="37">
        <v>998.55584716796898</v>
      </c>
      <c r="U4262" s="37">
        <v>779.36944580078102</v>
      </c>
      <c r="V4262" s="13"/>
      <c r="W4262" s="13"/>
      <c r="X4262" s="13"/>
      <c r="Y4262" s="13"/>
      <c r="Z4262" s="13"/>
      <c r="AA4262" s="13"/>
    </row>
    <row r="4263" spans="1:27" ht="15.75" customHeight="1" x14ac:dyDescent="0.2">
      <c r="A4263" s="13"/>
      <c r="B4263" s="37" t="str">
        <f>"CRS25WT72M22418"</f>
        <v>CRS25WT72M22418</v>
      </c>
      <c r="C4263" s="38">
        <v>45960</v>
      </c>
      <c r="D4263" s="39">
        <v>0.91528935185185178</v>
      </c>
      <c r="E4263" s="37" t="s">
        <v>62</v>
      </c>
      <c r="F4263" s="37">
        <v>215</v>
      </c>
      <c r="G4263" s="37">
        <v>4</v>
      </c>
      <c r="H4263" s="37">
        <v>215.77848815918</v>
      </c>
      <c r="I4263" s="37">
        <v>5.5579209327697798</v>
      </c>
      <c r="J4263" s="37">
        <v>49.460899353027301</v>
      </c>
      <c r="K4263" s="37">
        <v>5.1334671974182102</v>
      </c>
      <c r="L4263" s="37">
        <v>42.033676147460902</v>
      </c>
      <c r="M4263" s="37">
        <v>0.78493511676788297</v>
      </c>
      <c r="N4263" s="37">
        <v>10.497615814209</v>
      </c>
      <c r="O4263" s="37">
        <v>0</v>
      </c>
      <c r="P4263" s="37">
        <v>0</v>
      </c>
      <c r="Q4263" s="37">
        <v>1.0327381081879101E-2</v>
      </c>
      <c r="R4263" s="37">
        <v>25</v>
      </c>
      <c r="S4263" s="37">
        <v>0.71419715881347701</v>
      </c>
      <c r="T4263" s="37">
        <v>998.5625</v>
      </c>
      <c r="U4263" s="37">
        <v>580.9013671875</v>
      </c>
      <c r="V4263" s="13"/>
      <c r="W4263" s="13"/>
      <c r="X4263" s="13"/>
      <c r="Y4263" s="13"/>
      <c r="Z4263" s="13"/>
      <c r="AA4263" s="13"/>
    </row>
    <row r="4264" spans="1:27" ht="15.75" customHeight="1" x14ac:dyDescent="0.2">
      <c r="A4264" s="13"/>
      <c r="B4264" s="37" t="str">
        <f>"CRS25WT72M22420"</f>
        <v>CRS25WT72M22420</v>
      </c>
      <c r="C4264" s="38">
        <v>45960</v>
      </c>
      <c r="D4264" s="39">
        <v>0.91666666666666663</v>
      </c>
      <c r="E4264" s="37" t="s">
        <v>62</v>
      </c>
      <c r="F4264" s="37">
        <v>220</v>
      </c>
      <c r="G4264" s="37">
        <v>4</v>
      </c>
      <c r="H4264" s="37">
        <v>220.56427001953099</v>
      </c>
      <c r="I4264" s="37">
        <v>5.8066954612731898</v>
      </c>
      <c r="J4264" s="37">
        <v>49.183807373046903</v>
      </c>
      <c r="K4264" s="37">
        <v>5.2824940681457502</v>
      </c>
      <c r="L4264" s="37">
        <v>41.753814697265597</v>
      </c>
      <c r="M4264" s="37">
        <v>0.77229630947113004</v>
      </c>
      <c r="N4264" s="37">
        <v>10.7304439544678</v>
      </c>
      <c r="O4264" s="37">
        <v>0</v>
      </c>
      <c r="P4264" s="37">
        <v>0</v>
      </c>
      <c r="Q4264" s="37">
        <v>1.04737123474479E-2</v>
      </c>
      <c r="R4264" s="37">
        <v>25</v>
      </c>
      <c r="S4264" s="37">
        <v>0.69331759214401201</v>
      </c>
      <c r="T4264" s="37">
        <v>999.24566650390602</v>
      </c>
      <c r="U4264" s="37">
        <v>595.927490234375</v>
      </c>
      <c r="V4264" s="13"/>
      <c r="W4264" s="13"/>
      <c r="X4264" s="13"/>
      <c r="Y4264" s="13"/>
      <c r="Z4264" s="13"/>
      <c r="AA4264" s="13"/>
    </row>
    <row r="4265" spans="1:27" ht="15.75" customHeight="1" x14ac:dyDescent="0.2">
      <c r="A4265" s="13"/>
      <c r="B4265" s="37" t="str">
        <f>"CRS25WT72M22419"</f>
        <v>CRS25WT72M22419</v>
      </c>
      <c r="C4265" s="38">
        <v>45960</v>
      </c>
      <c r="D4265" s="39">
        <v>0.9183796296296296</v>
      </c>
      <c r="E4265" s="37" t="s">
        <v>62</v>
      </c>
      <c r="F4265" s="37">
        <v>219</v>
      </c>
      <c r="G4265" s="37">
        <v>4</v>
      </c>
      <c r="H4265" s="37">
        <v>219.887130737305</v>
      </c>
      <c r="I4265" s="37">
        <v>5.7885556221008301</v>
      </c>
      <c r="J4265" s="37">
        <v>49.288013458252003</v>
      </c>
      <c r="K4265" s="37">
        <v>5.2604441642761204</v>
      </c>
      <c r="L4265" s="37">
        <v>41.800106048583999</v>
      </c>
      <c r="M4265" s="37">
        <v>0.77070522308349598</v>
      </c>
      <c r="N4265" s="37">
        <v>10.6975011825562</v>
      </c>
      <c r="O4265" s="37">
        <v>0</v>
      </c>
      <c r="P4265" s="37">
        <v>0</v>
      </c>
      <c r="Q4265" s="37">
        <v>1.64484903216362E-2</v>
      </c>
      <c r="R4265" s="37">
        <v>25</v>
      </c>
      <c r="S4265" s="37">
        <v>0.69767826795578003</v>
      </c>
      <c r="T4265" s="37">
        <v>998.32818603515602</v>
      </c>
      <c r="U4265" s="37">
        <v>656.71618652343795</v>
      </c>
      <c r="V4265" s="13"/>
      <c r="W4265" s="13"/>
      <c r="X4265" s="13"/>
      <c r="Y4265" s="13"/>
      <c r="Z4265" s="13"/>
      <c r="AA4265" s="13"/>
    </row>
    <row r="4266" spans="1:27" ht="15.75" customHeight="1" x14ac:dyDescent="0.2">
      <c r="A4266" s="13"/>
      <c r="B4266" s="37" t="str">
        <f>"CRS25WT72M22422"</f>
        <v>CRS25WT72M22422</v>
      </c>
      <c r="C4266" s="38">
        <v>45960</v>
      </c>
      <c r="D4266" s="39">
        <v>0.91937500000000005</v>
      </c>
      <c r="E4266" s="37" t="s">
        <v>62</v>
      </c>
      <c r="F4266" s="37">
        <v>214</v>
      </c>
      <c r="G4266" s="37">
        <v>4</v>
      </c>
      <c r="H4266" s="37">
        <v>214.73970031738301</v>
      </c>
      <c r="I4266" s="37">
        <v>5.5614562034606898</v>
      </c>
      <c r="J4266" s="37">
        <v>49.293704986572301</v>
      </c>
      <c r="K4266" s="37">
        <v>5.1329073905944798</v>
      </c>
      <c r="L4266" s="37">
        <v>41.835880279541001</v>
      </c>
      <c r="M4266" s="37">
        <v>0.78330761194229104</v>
      </c>
      <c r="N4266" s="37">
        <v>10.447078704834</v>
      </c>
      <c r="O4266" s="37">
        <v>0</v>
      </c>
      <c r="P4266" s="37">
        <v>0</v>
      </c>
      <c r="Q4266" s="37">
        <v>1.30146238952875E-2</v>
      </c>
      <c r="R4266" s="37">
        <v>25</v>
      </c>
      <c r="S4266" s="37">
        <v>0.720808565616608</v>
      </c>
      <c r="T4266" s="37">
        <v>998.654541015625</v>
      </c>
      <c r="U4266" s="37">
        <v>546.10784912109398</v>
      </c>
      <c r="V4266" s="13"/>
      <c r="W4266" s="13"/>
      <c r="X4266" s="13"/>
      <c r="Y4266" s="13"/>
      <c r="Z4266" s="13"/>
      <c r="AA4266" s="13"/>
    </row>
    <row r="4267" spans="1:27" ht="15.75" customHeight="1" x14ac:dyDescent="0.2">
      <c r="A4267" s="13"/>
      <c r="B4267" s="37" t="str">
        <f>"CRS25WT72M22421"</f>
        <v>CRS25WT72M22421</v>
      </c>
      <c r="C4267" s="38">
        <v>45960</v>
      </c>
      <c r="D4267" s="39">
        <v>0.92287037037037034</v>
      </c>
      <c r="E4267" s="37" t="s">
        <v>62</v>
      </c>
      <c r="F4267" s="37">
        <v>214</v>
      </c>
      <c r="G4267" s="37">
        <v>4</v>
      </c>
      <c r="H4267" s="37">
        <v>214.84576416015599</v>
      </c>
      <c r="I4267" s="37">
        <v>5.6156158447265598</v>
      </c>
      <c r="J4267" s="37">
        <v>49.427043914794901</v>
      </c>
      <c r="K4267" s="37">
        <v>5.10131788253784</v>
      </c>
      <c r="L4267" s="37">
        <v>42.115737915039098</v>
      </c>
      <c r="M4267" s="37">
        <v>0.774042427539825</v>
      </c>
      <c r="N4267" s="37">
        <v>10.452239036560099</v>
      </c>
      <c r="O4267" s="37">
        <v>0</v>
      </c>
      <c r="P4267" s="37">
        <v>0</v>
      </c>
      <c r="Q4267" s="37">
        <v>2.0633758977055502E-3</v>
      </c>
      <c r="R4267" s="37">
        <v>25</v>
      </c>
      <c r="S4267" s="37">
        <v>0.71483594179153398</v>
      </c>
      <c r="T4267" s="37">
        <v>999.13427734375</v>
      </c>
      <c r="U4267" s="37">
        <v>476.17288208007801</v>
      </c>
      <c r="V4267" s="13"/>
      <c r="W4267" s="13"/>
      <c r="X4267" s="13"/>
      <c r="Y4267" s="13"/>
      <c r="Z4267" s="13"/>
      <c r="AA4267" s="13"/>
    </row>
    <row r="4268" spans="1:27" ht="15.75" customHeight="1" x14ac:dyDescent="0.2">
      <c r="A4268" s="13"/>
      <c r="B4268" s="37" t="str">
        <f>"CRS25WT72M22446"</f>
        <v>CRS25WT72M22446</v>
      </c>
      <c r="C4268" s="38">
        <v>45960</v>
      </c>
      <c r="D4268" s="39">
        <v>0.92375000000000007</v>
      </c>
      <c r="E4268" s="37" t="s">
        <v>62</v>
      </c>
      <c r="F4268" s="37">
        <v>217</v>
      </c>
      <c r="G4268" s="37">
        <v>4</v>
      </c>
      <c r="H4268" s="37">
        <v>217.12918090820301</v>
      </c>
      <c r="I4268" s="37">
        <v>5.6303200721740696</v>
      </c>
      <c r="J4268" s="37">
        <v>48.7484130859375</v>
      </c>
      <c r="K4268" s="37">
        <v>5.2768106460571298</v>
      </c>
      <c r="L4268" s="37">
        <v>41.147804260253899</v>
      </c>
      <c r="M4268" s="37">
        <v>0.791087687015533</v>
      </c>
      <c r="N4268" s="37">
        <v>10.563326835632299</v>
      </c>
      <c r="O4268" s="37">
        <v>0</v>
      </c>
      <c r="P4268" s="37">
        <v>0</v>
      </c>
      <c r="Q4268" s="37">
        <v>1.3804330490529501E-2</v>
      </c>
      <c r="R4268" s="37">
        <v>25</v>
      </c>
      <c r="S4268" s="37">
        <v>0.68850541114807096</v>
      </c>
      <c r="T4268" s="37">
        <v>999.124267578125</v>
      </c>
      <c r="U4268" s="37">
        <v>512.73785400390602</v>
      </c>
      <c r="V4268" s="13"/>
      <c r="W4268" s="13"/>
      <c r="X4268" s="13"/>
      <c r="Y4268" s="13"/>
      <c r="Z4268" s="13"/>
      <c r="AA4268" s="13"/>
    </row>
    <row r="4269" spans="1:27" ht="15.75" customHeight="1" x14ac:dyDescent="0.2">
      <c r="A4269" s="13"/>
      <c r="B4269" s="37" t="str">
        <f>"CRS25WT72M22442"</f>
        <v>CRS25WT72M22442</v>
      </c>
      <c r="C4269" s="38">
        <v>45960</v>
      </c>
      <c r="D4269" s="39">
        <v>0.92489583333333336</v>
      </c>
      <c r="E4269" s="37" t="s">
        <v>62</v>
      </c>
      <c r="F4269" s="37">
        <v>215</v>
      </c>
      <c r="G4269" s="37">
        <v>4</v>
      </c>
      <c r="H4269" s="37">
        <v>215.99029541015599</v>
      </c>
      <c r="I4269" s="37">
        <v>5.7225208282470703</v>
      </c>
      <c r="J4269" s="37">
        <v>48.531990051269503</v>
      </c>
      <c r="K4269" s="37">
        <v>5.2715072631835902</v>
      </c>
      <c r="L4269" s="37">
        <v>40.973155975341797</v>
      </c>
      <c r="M4269" s="37">
        <v>0.77771192789077803</v>
      </c>
      <c r="N4269" s="37">
        <v>10.5079202651978</v>
      </c>
      <c r="O4269" s="37">
        <v>0</v>
      </c>
      <c r="P4269" s="37">
        <v>0</v>
      </c>
      <c r="Q4269" s="37">
        <v>1.7579404637217501E-2</v>
      </c>
      <c r="R4269" s="37">
        <v>25</v>
      </c>
      <c r="S4269" s="37">
        <v>0.73490589857101396</v>
      </c>
      <c r="T4269" s="37">
        <v>999.31066894531295</v>
      </c>
      <c r="U4269" s="37">
        <v>527.19451904296898</v>
      </c>
      <c r="V4269" s="13"/>
      <c r="W4269" s="13"/>
      <c r="X4269" s="13"/>
      <c r="Y4269" s="13"/>
      <c r="Z4269" s="13"/>
      <c r="AA4269" s="13"/>
    </row>
    <row r="4270" spans="1:27" ht="15.75" customHeight="1" x14ac:dyDescent="0.2">
      <c r="A4270" s="13"/>
      <c r="B4270" s="37" t="str">
        <f>"CRS25WT72M22444"</f>
        <v>CRS25WT72M22444</v>
      </c>
      <c r="C4270" s="38">
        <v>45960</v>
      </c>
      <c r="D4270" s="39">
        <v>0.92561342592592588</v>
      </c>
      <c r="E4270" s="37" t="s">
        <v>62</v>
      </c>
      <c r="F4270" s="37">
        <v>214</v>
      </c>
      <c r="G4270" s="37">
        <v>4</v>
      </c>
      <c r="H4270" s="37">
        <v>214.55744934082</v>
      </c>
      <c r="I4270" s="37">
        <v>5.7213425636291504</v>
      </c>
      <c r="J4270" s="37">
        <v>48.4290580749512</v>
      </c>
      <c r="K4270" s="37">
        <v>5.2438082695007298</v>
      </c>
      <c r="L4270" s="37">
        <v>40.916343688964801</v>
      </c>
      <c r="M4270" s="37">
        <v>0.77435415983200095</v>
      </c>
      <c r="N4270" s="37">
        <v>10.4382123947144</v>
      </c>
      <c r="O4270" s="37">
        <v>0</v>
      </c>
      <c r="P4270" s="37">
        <v>0</v>
      </c>
      <c r="Q4270" s="37">
        <v>1.5236857347190399E-2</v>
      </c>
      <c r="R4270" s="37">
        <v>25</v>
      </c>
      <c r="S4270" s="37">
        <v>0.72991091012954701</v>
      </c>
      <c r="T4270" s="37">
        <v>999.54400634765602</v>
      </c>
      <c r="U4270" s="37">
        <v>490.922119140625</v>
      </c>
      <c r="V4270" s="13"/>
      <c r="W4270" s="13"/>
      <c r="X4270" s="13"/>
      <c r="Y4270" s="13"/>
      <c r="Z4270" s="13"/>
      <c r="AA4270" s="13"/>
    </row>
    <row r="4271" spans="1:27" ht="15.75" customHeight="1" x14ac:dyDescent="0.2">
      <c r="A4271" s="13"/>
      <c r="B4271" s="37" t="str">
        <f>"CRS25WT72M22445"</f>
        <v>CRS25WT72M22445</v>
      </c>
      <c r="C4271" s="38">
        <v>45960</v>
      </c>
      <c r="D4271" s="39">
        <v>0.92730324074074078</v>
      </c>
      <c r="E4271" s="37" t="s">
        <v>62</v>
      </c>
      <c r="F4271" s="37">
        <v>216</v>
      </c>
      <c r="G4271" s="37">
        <v>4</v>
      </c>
      <c r="H4271" s="37">
        <v>216.555740356445</v>
      </c>
      <c r="I4271" s="37">
        <v>5.7134995460510298</v>
      </c>
      <c r="J4271" s="37">
        <v>48.612106323242202</v>
      </c>
      <c r="K4271" s="37">
        <v>5.2842221260070801</v>
      </c>
      <c r="L4271" s="37">
        <v>40.981571197509801</v>
      </c>
      <c r="M4271" s="37">
        <v>0.77969199419021595</v>
      </c>
      <c r="N4271" s="37">
        <v>10.535429000854499</v>
      </c>
      <c r="O4271" s="37">
        <v>0</v>
      </c>
      <c r="P4271" s="37">
        <v>0</v>
      </c>
      <c r="Q4271" s="37">
        <v>1.49255944415927E-2</v>
      </c>
      <c r="R4271" s="37">
        <v>25</v>
      </c>
      <c r="S4271" s="37">
        <v>0.73550677299499501</v>
      </c>
      <c r="T4271" s="37">
        <v>1001.29681396484</v>
      </c>
      <c r="U4271" s="37">
        <v>581.9140625</v>
      </c>
      <c r="V4271" s="13"/>
      <c r="W4271" s="13"/>
      <c r="X4271" s="13"/>
      <c r="Y4271" s="13"/>
      <c r="Z4271" s="13"/>
      <c r="AA4271" s="13"/>
    </row>
    <row r="4272" spans="1:27" ht="15.75" customHeight="1" x14ac:dyDescent="0.2">
      <c r="A4272" s="13"/>
      <c r="B4272" s="37" t="str">
        <f>"CRS25WT72M22441"</f>
        <v>CRS25WT72M22441</v>
      </c>
      <c r="C4272" s="38">
        <v>45960</v>
      </c>
      <c r="D4272" s="39">
        <v>0.92858796296296298</v>
      </c>
      <c r="E4272" s="37" t="s">
        <v>62</v>
      </c>
      <c r="F4272" s="37">
        <v>215</v>
      </c>
      <c r="G4272" s="37">
        <v>4</v>
      </c>
      <c r="H4272" s="37">
        <v>215.71640014648401</v>
      </c>
      <c r="I4272" s="37">
        <v>5.7500710487365696</v>
      </c>
      <c r="J4272" s="37">
        <v>48.501029968261697</v>
      </c>
      <c r="K4272" s="37">
        <v>5.2713203430175799</v>
      </c>
      <c r="L4272" s="37">
        <v>40.922653198242202</v>
      </c>
      <c r="M4272" s="37">
        <v>0.77349764108657804</v>
      </c>
      <c r="N4272" s="37">
        <v>10.4945945739746</v>
      </c>
      <c r="O4272" s="37">
        <v>0</v>
      </c>
      <c r="P4272" s="37">
        <v>0</v>
      </c>
      <c r="Q4272" s="37">
        <v>1.0654759593308E-2</v>
      </c>
      <c r="R4272" s="37">
        <v>25</v>
      </c>
      <c r="S4272" s="37">
        <v>0.72840857505798295</v>
      </c>
      <c r="T4272" s="37">
        <v>999.46807861328102</v>
      </c>
      <c r="U4272" s="37">
        <v>559.302978515625</v>
      </c>
      <c r="V4272" s="13"/>
      <c r="W4272" s="13"/>
      <c r="X4272" s="13"/>
      <c r="Y4272" s="13"/>
      <c r="Z4272" s="13"/>
      <c r="AA4272" s="13"/>
    </row>
    <row r="4273" spans="1:27" ht="15.75" customHeight="1" x14ac:dyDescent="0.2">
      <c r="A4273" s="13"/>
      <c r="B4273" s="37" t="str">
        <f>"CRS25WT72M22443"</f>
        <v>CRS25WT72M22443</v>
      </c>
      <c r="C4273" s="38">
        <v>45960</v>
      </c>
      <c r="D4273" s="39">
        <v>0.92931712962962953</v>
      </c>
      <c r="E4273" s="37" t="s">
        <v>62</v>
      </c>
      <c r="F4273" s="37">
        <v>215</v>
      </c>
      <c r="G4273" s="37">
        <v>4</v>
      </c>
      <c r="H4273" s="37">
        <v>215.68193054199199</v>
      </c>
      <c r="I4273" s="37">
        <v>5.8605360984802202</v>
      </c>
      <c r="J4273" s="37">
        <v>48.520828247070298</v>
      </c>
      <c r="K4273" s="37">
        <v>5.2734603881835902</v>
      </c>
      <c r="L4273" s="37">
        <v>40.899505615234403</v>
      </c>
      <c r="M4273" s="37">
        <v>0.75848710536956798</v>
      </c>
      <c r="N4273" s="37">
        <v>10.492918014526399</v>
      </c>
      <c r="O4273" s="37">
        <v>0</v>
      </c>
      <c r="P4273" s="37">
        <v>0</v>
      </c>
      <c r="Q4273" s="37">
        <v>1.06352306902409E-2</v>
      </c>
      <c r="R4273" s="37">
        <v>25</v>
      </c>
      <c r="S4273" s="37">
        <v>0.73403114080429099</v>
      </c>
      <c r="T4273" s="37">
        <v>999.177978515625</v>
      </c>
      <c r="U4273" s="37">
        <v>563.67529296875</v>
      </c>
      <c r="V4273" s="13"/>
      <c r="W4273" s="13"/>
      <c r="X4273" s="13"/>
      <c r="Y4273" s="13"/>
      <c r="Z4273" s="13"/>
      <c r="AA4273" s="13"/>
    </row>
    <row r="4274" spans="1:27" ht="15.75" customHeight="1" x14ac:dyDescent="0.2">
      <c r="A4274" s="13"/>
      <c r="B4274" s="37" t="str">
        <f>"CRS25WT72M22439"</f>
        <v>CRS25WT72M22439</v>
      </c>
      <c r="C4274" s="38">
        <v>45960</v>
      </c>
      <c r="D4274" s="39">
        <v>0.92991898148148155</v>
      </c>
      <c r="E4274" s="37" t="s">
        <v>62</v>
      </c>
      <c r="F4274" s="37">
        <v>215</v>
      </c>
      <c r="G4274" s="37">
        <v>4</v>
      </c>
      <c r="H4274" s="37">
        <v>215.39739990234401</v>
      </c>
      <c r="I4274" s="37">
        <v>5.7097530364990199</v>
      </c>
      <c r="J4274" s="37">
        <v>48.526294708252003</v>
      </c>
      <c r="K4274" s="37">
        <v>5.2481431961059597</v>
      </c>
      <c r="L4274" s="37">
        <v>41.042591094970703</v>
      </c>
      <c r="M4274" s="37">
        <v>0.77740263938903797</v>
      </c>
      <c r="N4274" s="37">
        <v>10.4790754318237</v>
      </c>
      <c r="O4274" s="37">
        <v>0</v>
      </c>
      <c r="P4274" s="37">
        <v>0</v>
      </c>
      <c r="Q4274" s="37">
        <v>1.03176152333617E-2</v>
      </c>
      <c r="R4274" s="37">
        <v>25</v>
      </c>
      <c r="S4274" s="37">
        <v>0.70651859045028698</v>
      </c>
      <c r="T4274" s="37">
        <v>999.25250244140602</v>
      </c>
      <c r="U4274" s="37">
        <v>509.52072143554699</v>
      </c>
      <c r="V4274" s="13"/>
      <c r="W4274" s="13"/>
      <c r="X4274" s="13"/>
      <c r="Y4274" s="13"/>
      <c r="Z4274" s="13"/>
      <c r="AA4274" s="13"/>
    </row>
    <row r="4275" spans="1:27" ht="15.75" customHeight="1" x14ac:dyDescent="0.2">
      <c r="A4275" s="13"/>
      <c r="B4275" s="37" t="str">
        <f>"CRS25WT72M22440"</f>
        <v>CRS25WT72M22440</v>
      </c>
      <c r="C4275" s="38">
        <v>45960</v>
      </c>
      <c r="D4275" s="39">
        <v>0.93085648148148159</v>
      </c>
      <c r="E4275" s="37" t="s">
        <v>62</v>
      </c>
      <c r="F4275" s="37">
        <v>218</v>
      </c>
      <c r="G4275" s="37">
        <v>4</v>
      </c>
      <c r="H4275" s="37">
        <v>218.17208862304699</v>
      </c>
      <c r="I4275" s="37">
        <v>5.7764253616332999</v>
      </c>
      <c r="J4275" s="37">
        <v>48.810230255127003</v>
      </c>
      <c r="K4275" s="37">
        <v>5.2802848815918004</v>
      </c>
      <c r="L4275" s="37">
        <v>41.318244934082003</v>
      </c>
      <c r="M4275" s="37">
        <v>0.77380079030990601</v>
      </c>
      <c r="N4275" s="37">
        <v>10.6140642166138</v>
      </c>
      <c r="O4275" s="37">
        <v>0</v>
      </c>
      <c r="P4275" s="37">
        <v>0</v>
      </c>
      <c r="Q4275" s="37">
        <v>1.7618428915739101E-2</v>
      </c>
      <c r="R4275" s="37">
        <v>25</v>
      </c>
      <c r="S4275" s="37">
        <v>0.71869432926178001</v>
      </c>
      <c r="T4275" s="37">
        <v>998.22119140625</v>
      </c>
      <c r="U4275" s="37">
        <v>478.42224121093801</v>
      </c>
      <c r="V4275" s="13"/>
      <c r="W4275" s="13"/>
      <c r="X4275" s="13"/>
      <c r="Y4275" s="13"/>
      <c r="Z4275" s="13"/>
      <c r="AA4275" s="13"/>
    </row>
    <row r="4276" spans="1:27" ht="15.75" customHeight="1" x14ac:dyDescent="0.2">
      <c r="A4276" s="13"/>
      <c r="B4276" s="37" t="str">
        <f>"CRS25WT72M22437"</f>
        <v>CRS25WT72M22437</v>
      </c>
      <c r="C4276" s="38">
        <v>45960</v>
      </c>
      <c r="D4276" s="39">
        <v>0.93180555555555555</v>
      </c>
      <c r="E4276" s="37" t="s">
        <v>62</v>
      </c>
      <c r="F4276" s="37">
        <v>216</v>
      </c>
      <c r="G4276" s="37">
        <v>4</v>
      </c>
      <c r="H4276" s="37">
        <v>216.96153259277301</v>
      </c>
      <c r="I4276" s="37">
        <v>5.8350625038146999</v>
      </c>
      <c r="J4276" s="37">
        <v>48.909587860107401</v>
      </c>
      <c r="K4276" s="37">
        <v>5.2267637252807599</v>
      </c>
      <c r="L4276" s="37">
        <v>41.509727478027301</v>
      </c>
      <c r="M4276" s="37">
        <v>0.76022690534591697</v>
      </c>
      <c r="N4276" s="37">
        <v>10.5551710128784</v>
      </c>
      <c r="O4276" s="37">
        <v>0</v>
      </c>
      <c r="P4276" s="37">
        <v>0</v>
      </c>
      <c r="Q4276" s="37">
        <v>1.18948509916663E-2</v>
      </c>
      <c r="R4276" s="37">
        <v>25</v>
      </c>
      <c r="S4276" s="37">
        <v>0.69718444347381603</v>
      </c>
      <c r="T4276" s="37">
        <v>999.68420410156295</v>
      </c>
      <c r="U4276" s="37">
        <v>572.14532470703102</v>
      </c>
      <c r="V4276" s="13"/>
      <c r="W4276" s="13"/>
      <c r="X4276" s="13"/>
      <c r="Y4276" s="13"/>
      <c r="Z4276" s="13"/>
      <c r="AA4276" s="13"/>
    </row>
    <row r="4277" spans="1:27" ht="15.75" customHeight="1" x14ac:dyDescent="0.2">
      <c r="A4277" s="13"/>
      <c r="B4277" s="37" t="str">
        <f>"CRS25WT72M22438"</f>
        <v>CRS25WT72M22438</v>
      </c>
      <c r="C4277" s="38">
        <v>45960</v>
      </c>
      <c r="D4277" s="37" t="s">
        <v>1555</v>
      </c>
      <c r="E4277" s="37" t="s">
        <v>62</v>
      </c>
      <c r="F4277" s="37">
        <v>219</v>
      </c>
      <c r="G4277" s="37">
        <v>4</v>
      </c>
      <c r="H4277" s="37">
        <v>219.94041442871099</v>
      </c>
      <c r="I4277" s="37">
        <v>5.7500410079956099</v>
      </c>
      <c r="J4277" s="37">
        <v>49.073226928710902</v>
      </c>
      <c r="K4277" s="37">
        <v>5.2853984832763699</v>
      </c>
      <c r="L4277" s="37">
        <v>41.612834930419901</v>
      </c>
      <c r="M4277" s="37">
        <v>0.779452204704285</v>
      </c>
      <c r="N4277" s="37">
        <v>10.7000932693481</v>
      </c>
      <c r="O4277" s="37">
        <v>0</v>
      </c>
      <c r="P4277" s="37">
        <v>0</v>
      </c>
      <c r="Q4277" s="37">
        <v>1.2619047425687299E-2</v>
      </c>
      <c r="R4277" s="37">
        <v>25</v>
      </c>
      <c r="S4277" s="37">
        <v>0.69442939758300803</v>
      </c>
      <c r="T4277" s="37">
        <v>999.76324462890602</v>
      </c>
      <c r="U4277" s="37">
        <v>488.36462402343801</v>
      </c>
      <c r="V4277" s="13"/>
      <c r="W4277" s="13"/>
      <c r="X4277" s="13"/>
      <c r="Y4277" s="13"/>
      <c r="Z4277" s="13"/>
      <c r="AA4277" s="13"/>
    </row>
    <row r="4278" spans="1:27" ht="15.75" customHeight="1" x14ac:dyDescent="0.2">
      <c r="A4278" s="13"/>
      <c r="B4278" s="37" t="str">
        <f>"crS25WT72M22450"</f>
        <v>crS25WT72M22450</v>
      </c>
      <c r="C4278" s="38">
        <v>45964</v>
      </c>
      <c r="D4278" s="39">
        <v>0.7944444444444444</v>
      </c>
      <c r="E4278" s="37" t="s">
        <v>62</v>
      </c>
      <c r="F4278" s="37">
        <v>219</v>
      </c>
      <c r="G4278" s="37">
        <v>4</v>
      </c>
      <c r="H4278" s="37">
        <v>219.73326110839801</v>
      </c>
      <c r="I4278" s="37">
        <v>5.6042294502258301</v>
      </c>
      <c r="J4278" s="37">
        <v>49.8926391601563</v>
      </c>
      <c r="K4278" s="37">
        <v>5.1592178344726598</v>
      </c>
      <c r="L4278" s="37">
        <v>42.590423583984403</v>
      </c>
      <c r="M4278" s="37">
        <v>0.78585678339004505</v>
      </c>
      <c r="N4278" s="37">
        <v>10.690014839172401</v>
      </c>
      <c r="O4278" s="37">
        <v>0</v>
      </c>
      <c r="P4278" s="37">
        <v>0</v>
      </c>
      <c r="Q4278" s="37">
        <v>1.0163690894842099E-2</v>
      </c>
      <c r="R4278" s="37">
        <v>25</v>
      </c>
      <c r="S4278" s="37">
        <v>0.70399928092956499</v>
      </c>
      <c r="T4278" s="37">
        <v>1002.44421386719</v>
      </c>
      <c r="U4278" s="37">
        <v>647.51959228515602</v>
      </c>
      <c r="V4278" s="13"/>
      <c r="W4278" s="13"/>
      <c r="X4278" s="13"/>
      <c r="Y4278" s="13"/>
      <c r="Z4278" s="13"/>
      <c r="AA4278" s="13"/>
    </row>
    <row r="4279" spans="1:27" ht="15.75" customHeight="1" x14ac:dyDescent="0.2">
      <c r="A4279" s="13"/>
      <c r="B4279" s="37" t="str">
        <f>"CRS25WT72M22447"</f>
        <v>CRS25WT72M22447</v>
      </c>
      <c r="C4279" s="38">
        <v>45964</v>
      </c>
      <c r="D4279" s="39">
        <v>0.79535879629629624</v>
      </c>
      <c r="E4279" s="37" t="s">
        <v>62</v>
      </c>
      <c r="F4279" s="37">
        <v>220</v>
      </c>
      <c r="G4279" s="37">
        <v>4</v>
      </c>
      <c r="H4279" s="37">
        <v>220.11148071289099</v>
      </c>
      <c r="I4279" s="37">
        <v>5.6701178550720197</v>
      </c>
      <c r="J4279" s="37">
        <v>49.736488342285199</v>
      </c>
      <c r="K4279" s="37">
        <v>5.1816058158874503</v>
      </c>
      <c r="L4279" s="37">
        <v>42.479393005371101</v>
      </c>
      <c r="M4279" s="37">
        <v>0.78050464391708396</v>
      </c>
      <c r="N4279" s="37">
        <v>10.7084150314331</v>
      </c>
      <c r="O4279" s="37">
        <v>0</v>
      </c>
      <c r="P4279" s="37">
        <v>0</v>
      </c>
      <c r="Q4279" s="37">
        <v>1.03176152333617E-2</v>
      </c>
      <c r="R4279" s="37">
        <v>25</v>
      </c>
      <c r="S4279" s="37">
        <v>0.69030129909515403</v>
      </c>
      <c r="T4279" s="37">
        <v>1002.43341064453</v>
      </c>
      <c r="U4279" s="37">
        <v>654.83599853515602</v>
      </c>
      <c r="V4279" s="13"/>
      <c r="W4279" s="13"/>
      <c r="X4279" s="13"/>
      <c r="Y4279" s="13"/>
      <c r="Z4279" s="13"/>
      <c r="AA4279" s="13"/>
    </row>
    <row r="4280" spans="1:27" ht="15.75" customHeight="1" x14ac:dyDescent="0.2">
      <c r="A4280" s="13"/>
      <c r="B4280" s="37" t="str">
        <f>"CRS25WT72M22448"</f>
        <v>CRS25WT72M22448</v>
      </c>
      <c r="C4280" s="38">
        <v>45964</v>
      </c>
      <c r="D4280" s="39">
        <v>0.79623842592592586</v>
      </c>
      <c r="E4280" s="37" t="s">
        <v>62</v>
      </c>
      <c r="F4280" s="37">
        <v>220</v>
      </c>
      <c r="G4280" s="37">
        <v>4</v>
      </c>
      <c r="H4280" s="37">
        <v>220.94227600097699</v>
      </c>
      <c r="I4280" s="37">
        <v>5.6597962379455602</v>
      </c>
      <c r="J4280" s="37">
        <v>49.8381958007813</v>
      </c>
      <c r="K4280" s="37">
        <v>5.1975755691528303</v>
      </c>
      <c r="L4280" s="37">
        <v>42.508716583252003</v>
      </c>
      <c r="M4280" s="37">
        <v>0.78327763080596902</v>
      </c>
      <c r="N4280" s="37">
        <v>10.748833656311</v>
      </c>
      <c r="O4280" s="37">
        <v>0</v>
      </c>
      <c r="P4280" s="37">
        <v>0</v>
      </c>
      <c r="Q4280" s="37">
        <v>1.5238075517118E-2</v>
      </c>
      <c r="R4280" s="37">
        <v>25</v>
      </c>
      <c r="S4280" s="37">
        <v>0.70966517925262496</v>
      </c>
      <c r="T4280" s="37">
        <v>1001.87518310547</v>
      </c>
      <c r="U4280" s="37">
        <v>745.08239746093795</v>
      </c>
      <c r="V4280" s="13"/>
      <c r="W4280" s="13"/>
      <c r="X4280" s="13"/>
      <c r="Y4280" s="13"/>
      <c r="Z4280" s="13"/>
      <c r="AA4280" s="13"/>
    </row>
    <row r="4281" spans="1:27" ht="15.75" customHeight="1" x14ac:dyDescent="0.2">
      <c r="A4281" s="13"/>
      <c r="B4281" s="37" t="str">
        <f>"CRS25WT72M22449"</f>
        <v>CRS25WT72M22449</v>
      </c>
      <c r="C4281" s="38">
        <v>45964</v>
      </c>
      <c r="D4281" s="39">
        <v>0.79771990740740739</v>
      </c>
      <c r="E4281" s="37" t="s">
        <v>62</v>
      </c>
      <c r="F4281" s="37">
        <v>215</v>
      </c>
      <c r="G4281" s="37">
        <v>4</v>
      </c>
      <c r="H4281" s="37">
        <v>215.64784240722699</v>
      </c>
      <c r="I4281" s="37">
        <v>5.6684226989746103</v>
      </c>
      <c r="J4281" s="37">
        <v>49.877269744872997</v>
      </c>
      <c r="K4281" s="37">
        <v>5.0655364990234402</v>
      </c>
      <c r="L4281" s="37">
        <v>42.571567535400398</v>
      </c>
      <c r="M4281" s="37">
        <v>0.76274651288986195</v>
      </c>
      <c r="N4281" s="37">
        <v>10.491259574890099</v>
      </c>
      <c r="O4281" s="37">
        <v>0</v>
      </c>
      <c r="P4281" s="37">
        <v>0</v>
      </c>
      <c r="Q4281" s="37">
        <v>1.13095231354237E-2</v>
      </c>
      <c r="R4281" s="37">
        <v>25</v>
      </c>
      <c r="S4281" s="37">
        <v>0.74896413087844804</v>
      </c>
      <c r="T4281" s="37">
        <v>1001.56756591797</v>
      </c>
      <c r="U4281" s="37">
        <v>735.14044189453102</v>
      </c>
      <c r="V4281" s="13"/>
      <c r="W4281" s="13"/>
      <c r="X4281" s="13"/>
      <c r="Y4281" s="13"/>
      <c r="Z4281" s="13"/>
      <c r="AA4281" s="13"/>
    </row>
    <row r="4282" spans="1:27" ht="15.75" customHeight="1" x14ac:dyDescent="0.2">
      <c r="A4282" s="13"/>
      <c r="B4282" s="37" t="str">
        <f>"CRS25WT72M22454"</f>
        <v>CRS25WT72M22454</v>
      </c>
      <c r="C4282" s="38">
        <v>45964</v>
      </c>
      <c r="D4282" s="39">
        <v>0.7981597222222222</v>
      </c>
      <c r="E4282" s="37" t="s">
        <v>62</v>
      </c>
      <c r="F4282" s="37">
        <v>219</v>
      </c>
      <c r="G4282" s="37">
        <v>4</v>
      </c>
      <c r="H4282" s="37">
        <v>219.45649719238301</v>
      </c>
      <c r="I4282" s="37">
        <v>5.6576490402221697</v>
      </c>
      <c r="J4282" s="37">
        <v>49.629951477050803</v>
      </c>
      <c r="K4282" s="37">
        <v>5.1861371994018599</v>
      </c>
      <c r="L4282" s="37">
        <v>42.315982818603501</v>
      </c>
      <c r="M4282" s="37">
        <v>0.78157126903533902</v>
      </c>
      <c r="N4282" s="37">
        <v>10.676550865173301</v>
      </c>
      <c r="O4282" s="37">
        <v>0</v>
      </c>
      <c r="P4282" s="37">
        <v>0</v>
      </c>
      <c r="Q4282" s="37">
        <v>1.04737123474479E-2</v>
      </c>
      <c r="R4282" s="37">
        <v>25</v>
      </c>
      <c r="S4282" s="37">
        <v>0.70345401763916005</v>
      </c>
      <c r="T4282" s="37">
        <v>1005.08294677734</v>
      </c>
      <c r="U4282" s="37">
        <v>636.8671875</v>
      </c>
      <c r="V4282" s="13"/>
      <c r="W4282" s="13"/>
      <c r="X4282" s="13"/>
      <c r="Y4282" s="13"/>
      <c r="Z4282" s="13"/>
      <c r="AA4282" s="13"/>
    </row>
    <row r="4283" spans="1:27" ht="15.75" customHeight="1" x14ac:dyDescent="0.2">
      <c r="A4283" s="13"/>
      <c r="B4283" s="37" t="str">
        <f>"CRS25WT72M22451"</f>
        <v>CRS25WT72M22451</v>
      </c>
      <c r="C4283" s="38">
        <v>45964</v>
      </c>
      <c r="D4283" s="39">
        <v>0.79927083333333337</v>
      </c>
      <c r="E4283" s="37" t="s">
        <v>62</v>
      </c>
      <c r="F4283" s="37">
        <v>214</v>
      </c>
      <c r="G4283" s="37">
        <v>4</v>
      </c>
      <c r="H4283" s="37">
        <v>214.005447387695</v>
      </c>
      <c r="I4283" s="37">
        <v>5.61063480377197</v>
      </c>
      <c r="J4283" s="37">
        <v>49.411338806152301</v>
      </c>
      <c r="K4283" s="37">
        <v>5.0645909309387198</v>
      </c>
      <c r="L4283" s="37">
        <v>42.2552299499512</v>
      </c>
      <c r="M4283" s="37">
        <v>0.77194470167160001</v>
      </c>
      <c r="N4283" s="37">
        <v>10.4113569259644</v>
      </c>
      <c r="O4283" s="37">
        <v>0</v>
      </c>
      <c r="P4283" s="37">
        <v>0</v>
      </c>
      <c r="Q4283" s="37">
        <v>1.50818442925811E-2</v>
      </c>
      <c r="R4283" s="37">
        <v>25</v>
      </c>
      <c r="S4283" s="37">
        <v>0.69044482707977295</v>
      </c>
      <c r="T4283" s="37">
        <v>1000.28088378906</v>
      </c>
      <c r="U4283" s="37">
        <v>534.52777099609398</v>
      </c>
      <c r="V4283" s="13"/>
      <c r="W4283" s="13"/>
      <c r="X4283" s="13"/>
      <c r="Y4283" s="13"/>
      <c r="Z4283" s="13"/>
      <c r="AA4283" s="13"/>
    </row>
    <row r="4284" spans="1:27" ht="15.75" customHeight="1" x14ac:dyDescent="0.2">
      <c r="A4284" s="13"/>
      <c r="B4284" s="37" t="str">
        <f>"CRS25WT72M22452"</f>
        <v>CRS25WT72M22452</v>
      </c>
      <c r="C4284" s="38">
        <v>45964</v>
      </c>
      <c r="D4284" s="39">
        <v>0.79983796296296295</v>
      </c>
      <c r="E4284" s="37" t="s">
        <v>62</v>
      </c>
      <c r="F4284" s="37">
        <v>216</v>
      </c>
      <c r="G4284" s="37">
        <v>4</v>
      </c>
      <c r="H4284" s="37">
        <v>216.18525695800801</v>
      </c>
      <c r="I4284" s="37">
        <v>5.6581106185913104</v>
      </c>
      <c r="J4284" s="37">
        <v>49.374027252197301</v>
      </c>
      <c r="K4284" s="37">
        <v>5.1194767951965297</v>
      </c>
      <c r="L4284" s="37">
        <v>42.227996826171903</v>
      </c>
      <c r="M4284" s="37">
        <v>0.77384877204894997</v>
      </c>
      <c r="N4284" s="37">
        <v>10.5174045562744</v>
      </c>
      <c r="O4284" s="37">
        <v>0</v>
      </c>
      <c r="P4284" s="37">
        <v>0</v>
      </c>
      <c r="Q4284" s="37">
        <v>1.25409225001931E-2</v>
      </c>
      <c r="R4284" s="37">
        <v>25</v>
      </c>
      <c r="S4284" s="37">
        <v>0.68028563261032104</v>
      </c>
      <c r="T4284" s="37">
        <v>1001.46466064453</v>
      </c>
      <c r="U4284" s="37">
        <v>685.390625</v>
      </c>
      <c r="V4284" s="13"/>
      <c r="W4284" s="13"/>
      <c r="X4284" s="13"/>
      <c r="Y4284" s="13"/>
      <c r="Z4284" s="13"/>
      <c r="AA4284" s="13"/>
    </row>
    <row r="4285" spans="1:27" ht="15.75" customHeight="1" x14ac:dyDescent="0.2">
      <c r="A4285" s="13"/>
      <c r="B4285" s="37" t="str">
        <f>"CRS25WT72M22453"</f>
        <v>CRS25WT72M22453</v>
      </c>
      <c r="C4285" s="38">
        <v>45964</v>
      </c>
      <c r="D4285" s="39">
        <v>0.80039351851851848</v>
      </c>
      <c r="E4285" s="37" t="s">
        <v>62</v>
      </c>
      <c r="F4285" s="37">
        <v>221</v>
      </c>
      <c r="G4285" s="37">
        <v>4</v>
      </c>
      <c r="H4285" s="37">
        <v>221.05610656738301</v>
      </c>
      <c r="I4285" s="37">
        <v>5.60849809646606</v>
      </c>
      <c r="J4285" s="37">
        <v>49.654457092285199</v>
      </c>
      <c r="K4285" s="37">
        <v>5.2200617790222203</v>
      </c>
      <c r="L4285" s="37">
        <v>42.347408294677699</v>
      </c>
      <c r="M4285" s="37">
        <v>0.79377549886703502</v>
      </c>
      <c r="N4285" s="37">
        <v>10.754371643066399</v>
      </c>
      <c r="O4285" s="37">
        <v>0</v>
      </c>
      <c r="P4285" s="37">
        <v>0</v>
      </c>
      <c r="Q4285" s="37">
        <v>1.0476189665496301E-2</v>
      </c>
      <c r="R4285" s="37">
        <v>25</v>
      </c>
      <c r="S4285" s="37">
        <v>0.67934328317642201</v>
      </c>
      <c r="T4285" s="37">
        <v>1001.82409667969</v>
      </c>
      <c r="U4285" s="37">
        <v>678.70880126953102</v>
      </c>
      <c r="V4285" s="13"/>
      <c r="W4285" s="13"/>
      <c r="X4285" s="13"/>
      <c r="Y4285" s="13"/>
      <c r="Z4285" s="13"/>
      <c r="AA4285" s="13"/>
    </row>
    <row r="4286" spans="1:27" ht="15.75" customHeight="1" x14ac:dyDescent="0.2">
      <c r="A4286" s="13"/>
      <c r="B4286" s="37" t="str">
        <f>"CRS25WT72M22456"</f>
        <v>CRS25WT72M22456</v>
      </c>
      <c r="C4286" s="38">
        <v>45964</v>
      </c>
      <c r="D4286" s="39">
        <v>0.81042824074074071</v>
      </c>
      <c r="E4286" s="37" t="s">
        <v>62</v>
      </c>
      <c r="F4286" s="37">
        <v>214</v>
      </c>
      <c r="G4286" s="37">
        <v>4</v>
      </c>
      <c r="H4286" s="37">
        <v>214.42932128906301</v>
      </c>
      <c r="I4286" s="37">
        <v>5.6134438514709499</v>
      </c>
      <c r="J4286" s="37">
        <v>48.895229339599602</v>
      </c>
      <c r="K4286" s="37">
        <v>5.1553907394409197</v>
      </c>
      <c r="L4286" s="37">
        <v>41.593223571777301</v>
      </c>
      <c r="M4286" s="37">
        <v>0.78124690055847201</v>
      </c>
      <c r="N4286" s="37">
        <v>10.431978225708001</v>
      </c>
      <c r="O4286" s="37">
        <v>0</v>
      </c>
      <c r="P4286" s="37">
        <v>0</v>
      </c>
      <c r="Q4286" s="37">
        <v>1.06547614559531E-2</v>
      </c>
      <c r="R4286" s="37">
        <v>25</v>
      </c>
      <c r="S4286" s="37">
        <v>0.690548896789551</v>
      </c>
      <c r="T4286" s="37">
        <v>1000.46185302734</v>
      </c>
      <c r="U4286" s="37">
        <v>683.87017822265602</v>
      </c>
      <c r="V4286" s="13"/>
      <c r="W4286" s="13"/>
      <c r="X4286" s="13"/>
      <c r="Y4286" s="13"/>
      <c r="Z4286" s="13"/>
      <c r="AA4286" s="13"/>
    </row>
    <row r="4287" spans="1:27" ht="15.75" customHeight="1" x14ac:dyDescent="0.2">
      <c r="A4287" s="13"/>
      <c r="B4287" s="37" t="str">
        <f>"CRS25WT72M22455"</f>
        <v>CRS25WT72M22455</v>
      </c>
      <c r="C4287" s="38">
        <v>45964</v>
      </c>
      <c r="D4287" s="39">
        <v>0.81130787037037033</v>
      </c>
      <c r="E4287" s="37" t="s">
        <v>62</v>
      </c>
      <c r="F4287" s="37">
        <v>214</v>
      </c>
      <c r="G4287" s="37">
        <v>4</v>
      </c>
      <c r="H4287" s="37">
        <v>214.48287963867199</v>
      </c>
      <c r="I4287" s="37">
        <v>5.5203657150268599</v>
      </c>
      <c r="J4287" s="37">
        <v>49.125785827636697</v>
      </c>
      <c r="K4287" s="37">
        <v>5.1323785781860396</v>
      </c>
      <c r="L4287" s="37">
        <v>41.790149688720703</v>
      </c>
      <c r="M4287" s="37">
        <v>0.79088854789733898</v>
      </c>
      <c r="N4287" s="37">
        <v>10.4345846176147</v>
      </c>
      <c r="O4287" s="37">
        <v>0</v>
      </c>
      <c r="P4287" s="37">
        <v>0</v>
      </c>
      <c r="Q4287" s="37">
        <v>1.1309518478810799E-2</v>
      </c>
      <c r="R4287" s="37">
        <v>25</v>
      </c>
      <c r="S4287" s="37">
        <v>0.71164011955261197</v>
      </c>
      <c r="T4287" s="37">
        <v>999.77868652343795</v>
      </c>
      <c r="U4287" s="37">
        <v>575.95281982421898</v>
      </c>
      <c r="V4287" s="13"/>
      <c r="W4287" s="13"/>
      <c r="X4287" s="13"/>
      <c r="Y4287" s="13"/>
      <c r="Z4287" s="13"/>
      <c r="AA4287" s="13"/>
    </row>
    <row r="4288" spans="1:27" ht="15.75" customHeight="1" x14ac:dyDescent="0.2">
      <c r="A4288" s="13"/>
      <c r="B4288" s="37" t="str">
        <f>"CRS25WT72M22459"</f>
        <v>CRS25WT72M22459</v>
      </c>
      <c r="C4288" s="38">
        <v>45964</v>
      </c>
      <c r="D4288" s="39">
        <v>0.81262731481481476</v>
      </c>
      <c r="E4288" s="37" t="s">
        <v>62</v>
      </c>
      <c r="F4288" s="37">
        <v>218</v>
      </c>
      <c r="G4288" s="37">
        <v>4</v>
      </c>
      <c r="H4288" s="37">
        <v>218.28843688964801</v>
      </c>
      <c r="I4288" s="37">
        <v>5.5734200477600098</v>
      </c>
      <c r="J4288" s="37">
        <v>49.644798278808601</v>
      </c>
      <c r="K4288" s="37">
        <v>5.1713352203369096</v>
      </c>
      <c r="L4288" s="37">
        <v>42.211235046386697</v>
      </c>
      <c r="M4288" s="37">
        <v>0.78892403841018699</v>
      </c>
      <c r="N4288" s="37">
        <v>10.6197242736816</v>
      </c>
      <c r="O4288" s="37">
        <v>0</v>
      </c>
      <c r="P4288" s="37">
        <v>0</v>
      </c>
      <c r="Q4288" s="37">
        <v>1.0952379554510099E-2</v>
      </c>
      <c r="R4288" s="37">
        <v>25</v>
      </c>
      <c r="S4288" s="37">
        <v>0.72336190938949596</v>
      </c>
      <c r="T4288" s="37">
        <v>1004.20776367188</v>
      </c>
      <c r="U4288" s="37">
        <v>590.987548828125</v>
      </c>
      <c r="V4288" s="13"/>
      <c r="W4288" s="13"/>
      <c r="X4288" s="13"/>
      <c r="Y4288" s="13"/>
      <c r="Z4288" s="13"/>
      <c r="AA4288" s="13"/>
    </row>
    <row r="4289" spans="1:27" ht="15.75" customHeight="1" x14ac:dyDescent="0.2">
      <c r="A4289" s="13"/>
      <c r="B4289" s="37" t="str">
        <f>"CRS25WT72M22458"</f>
        <v>CRS25WT72M22458</v>
      </c>
      <c r="C4289" s="38">
        <v>45964</v>
      </c>
      <c r="D4289" s="39">
        <v>0.81394675925925919</v>
      </c>
      <c r="E4289" s="37" t="s">
        <v>62</v>
      </c>
      <c r="F4289" s="37">
        <v>219</v>
      </c>
      <c r="G4289" s="37">
        <v>4</v>
      </c>
      <c r="H4289" s="37">
        <v>219.84803771972699</v>
      </c>
      <c r="I4289" s="37">
        <v>5.5611987113952601</v>
      </c>
      <c r="J4289" s="37">
        <v>49.551235198974602</v>
      </c>
      <c r="K4289" s="37">
        <v>5.2160482406616202</v>
      </c>
      <c r="L4289" s="37">
        <v>42.148387908935497</v>
      </c>
      <c r="M4289" s="37">
        <v>0.79781037569045998</v>
      </c>
      <c r="N4289" s="37">
        <v>10.695598602294901</v>
      </c>
      <c r="O4289" s="37">
        <v>0</v>
      </c>
      <c r="P4289" s="37">
        <v>0</v>
      </c>
      <c r="Q4289" s="37">
        <v>1.3809518888592699E-2</v>
      </c>
      <c r="R4289" s="37">
        <v>25</v>
      </c>
      <c r="S4289" s="37">
        <v>0.69152474403381303</v>
      </c>
      <c r="T4289" s="37">
        <v>1003.12664794922</v>
      </c>
      <c r="U4289" s="37">
        <v>596.64178466796898</v>
      </c>
      <c r="V4289" s="13"/>
      <c r="W4289" s="13"/>
      <c r="X4289" s="13"/>
      <c r="Y4289" s="13"/>
      <c r="Z4289" s="13"/>
      <c r="AA4289" s="13"/>
    </row>
    <row r="4290" spans="1:27" ht="15.75" customHeight="1" x14ac:dyDescent="0.2">
      <c r="A4290" s="13"/>
      <c r="B4290" s="37" t="str">
        <f>"CRS25WT72M22461"</f>
        <v>CRS25WT72M22461</v>
      </c>
      <c r="C4290" s="38">
        <v>45964</v>
      </c>
      <c r="D4290" s="39">
        <v>0.81718750000000007</v>
      </c>
      <c r="E4290" s="37" t="s">
        <v>62</v>
      </c>
      <c r="F4290" s="37">
        <v>214</v>
      </c>
      <c r="G4290" s="37">
        <v>4</v>
      </c>
      <c r="H4290" s="37">
        <v>214.16194152832</v>
      </c>
      <c r="I4290" s="37">
        <v>5.7780666351318404</v>
      </c>
      <c r="J4290" s="37">
        <v>48.196052551269503</v>
      </c>
      <c r="K4290" s="37">
        <v>5.2708168029785201</v>
      </c>
      <c r="L4290" s="37">
        <v>40.631641387939503</v>
      </c>
      <c r="M4290" s="37">
        <v>0.76903885602951005</v>
      </c>
      <c r="N4290" s="37">
        <v>10.4189710617065</v>
      </c>
      <c r="O4290" s="37">
        <v>0</v>
      </c>
      <c r="P4290" s="37">
        <v>0</v>
      </c>
      <c r="Q4290" s="37">
        <v>1.51588078588247E-2</v>
      </c>
      <c r="R4290" s="37">
        <v>25</v>
      </c>
      <c r="S4290" s="37">
        <v>0.72062474489212003</v>
      </c>
      <c r="T4290" s="37">
        <v>1010.32556152344</v>
      </c>
      <c r="U4290" s="37">
        <v>740.11267089843795</v>
      </c>
      <c r="V4290" s="13"/>
      <c r="W4290" s="13"/>
      <c r="X4290" s="13"/>
      <c r="Y4290" s="13"/>
      <c r="Z4290" s="13"/>
      <c r="AA4290" s="13"/>
    </row>
    <row r="4291" spans="1:27" ht="15.75" customHeight="1" x14ac:dyDescent="0.2">
      <c r="A4291" s="13"/>
      <c r="B4291" s="37" t="str">
        <f>"CRS25WT72M22460"</f>
        <v>CRS25WT72M22460</v>
      </c>
      <c r="C4291" s="38">
        <v>45964</v>
      </c>
      <c r="D4291" s="39">
        <v>0.81896990740740738</v>
      </c>
      <c r="E4291" s="37" t="s">
        <v>62</v>
      </c>
      <c r="F4291" s="37">
        <v>217</v>
      </c>
      <c r="G4291" s="37">
        <v>4</v>
      </c>
      <c r="H4291" s="37">
        <v>217.50234985351599</v>
      </c>
      <c r="I4291" s="37">
        <v>5.5279917716979998</v>
      </c>
      <c r="J4291" s="37">
        <v>49.408226013183601</v>
      </c>
      <c r="K4291" s="37">
        <v>5.2067198753356898</v>
      </c>
      <c r="L4291" s="37">
        <v>41.773391723632798</v>
      </c>
      <c r="M4291" s="37">
        <v>0.79633772373199496</v>
      </c>
      <c r="N4291" s="37">
        <v>10.5814809799194</v>
      </c>
      <c r="O4291" s="37">
        <v>0</v>
      </c>
      <c r="P4291" s="37">
        <v>0</v>
      </c>
      <c r="Q4291" s="37">
        <v>1.0158807970583401E-2</v>
      </c>
      <c r="R4291" s="37">
        <v>25</v>
      </c>
      <c r="S4291" s="37">
        <v>0.71883165836334195</v>
      </c>
      <c r="T4291" s="37">
        <v>1003.98260498047</v>
      </c>
      <c r="U4291" s="37">
        <v>645.44860839843795</v>
      </c>
      <c r="V4291" s="13"/>
      <c r="W4291" s="13"/>
      <c r="X4291" s="13"/>
      <c r="Y4291" s="13"/>
      <c r="Z4291" s="13"/>
      <c r="AA4291" s="13"/>
    </row>
    <row r="4292" spans="1:27" ht="15.75" customHeight="1" x14ac:dyDescent="0.2">
      <c r="A4292" s="13"/>
      <c r="B4292" s="37" t="str">
        <f>"CRS25WT72M22463"</f>
        <v>CRS25WT72M22463</v>
      </c>
      <c r="C4292" s="38">
        <v>45964</v>
      </c>
      <c r="D4292" s="39">
        <v>0.82023148148148151</v>
      </c>
      <c r="E4292" s="37" t="s">
        <v>62</v>
      </c>
      <c r="F4292" s="37">
        <v>218</v>
      </c>
      <c r="G4292" s="37">
        <v>4</v>
      </c>
      <c r="H4292" s="37">
        <v>218.32809448242199</v>
      </c>
      <c r="I4292" s="37">
        <v>5.49806451797485</v>
      </c>
      <c r="J4292" s="37">
        <v>49.4759712219238</v>
      </c>
      <c r="K4292" s="37">
        <v>5.1866898536682102</v>
      </c>
      <c r="L4292" s="37">
        <v>42.093917846679702</v>
      </c>
      <c r="M4292" s="37">
        <v>0.80261164903640703</v>
      </c>
      <c r="N4292" s="37">
        <v>10.6216535568237</v>
      </c>
      <c r="O4292" s="37">
        <v>0</v>
      </c>
      <c r="P4292" s="37">
        <v>0</v>
      </c>
      <c r="Q4292" s="37">
        <v>1.09474249184132E-2</v>
      </c>
      <c r="R4292" s="37">
        <v>25</v>
      </c>
      <c r="S4292" s="37">
        <v>0.70015311241149902</v>
      </c>
      <c r="T4292" s="37">
        <v>1013.89544677734</v>
      </c>
      <c r="U4292" s="37">
        <v>730.31213378906295</v>
      </c>
      <c r="V4292" s="13"/>
      <c r="W4292" s="13"/>
      <c r="X4292" s="13"/>
      <c r="Y4292" s="13"/>
      <c r="Z4292" s="13"/>
      <c r="AA4292" s="13"/>
    </row>
    <row r="4293" spans="1:27" ht="15.75" customHeight="1" x14ac:dyDescent="0.2">
      <c r="A4293" s="13"/>
      <c r="B4293" s="37" t="str">
        <f>"CRS25WT72M22468"</f>
        <v>CRS25WT72M22468</v>
      </c>
      <c r="C4293" s="38">
        <v>45964</v>
      </c>
      <c r="D4293" s="39">
        <v>0.82454861111111111</v>
      </c>
      <c r="E4293" s="37" t="s">
        <v>62</v>
      </c>
      <c r="F4293" s="37">
        <v>215</v>
      </c>
      <c r="G4293" s="37">
        <v>4</v>
      </c>
      <c r="H4293" s="37">
        <v>215.71406555175801</v>
      </c>
      <c r="I4293" s="37">
        <v>5.6742582321167001</v>
      </c>
      <c r="J4293" s="37">
        <v>47.694187164306598</v>
      </c>
      <c r="K4293" s="37">
        <v>5.43196773529053</v>
      </c>
      <c r="L4293" s="37">
        <v>39.711956024169901</v>
      </c>
      <c r="M4293" s="37">
        <v>0.79708367586135898</v>
      </c>
      <c r="N4293" s="37">
        <v>10.494481086731</v>
      </c>
      <c r="O4293" s="37">
        <v>0</v>
      </c>
      <c r="P4293" s="37">
        <v>0</v>
      </c>
      <c r="Q4293" s="37">
        <v>1.12704606726766E-2</v>
      </c>
      <c r="R4293" s="37">
        <v>25</v>
      </c>
      <c r="S4293" s="37">
        <v>0.72331738471984897</v>
      </c>
      <c r="T4293" s="37">
        <v>1051.67016601563</v>
      </c>
      <c r="U4293" s="37">
        <v>952.94158935546898</v>
      </c>
      <c r="V4293" s="13"/>
      <c r="W4293" s="13"/>
      <c r="X4293" s="13"/>
      <c r="Y4293" s="13"/>
      <c r="Z4293" s="13"/>
      <c r="AA4293" s="13"/>
    </row>
    <row r="4294" spans="1:27" ht="15.75" customHeight="1" x14ac:dyDescent="0.2">
      <c r="A4294" s="13"/>
      <c r="B4294" s="37" t="str">
        <f>"CRS25WT72M22465"</f>
        <v>CRS25WT72M22465</v>
      </c>
      <c r="C4294" s="38">
        <v>45964</v>
      </c>
      <c r="D4294" s="39">
        <v>0.82723379629629623</v>
      </c>
      <c r="E4294" s="37" t="s">
        <v>62</v>
      </c>
      <c r="F4294" s="37">
        <v>217</v>
      </c>
      <c r="G4294" s="37">
        <v>4</v>
      </c>
      <c r="H4294" s="37">
        <v>217.38543701171901</v>
      </c>
      <c r="I4294" s="37">
        <v>5.7665290832519496</v>
      </c>
      <c r="J4294" s="37">
        <v>48.133411407470703</v>
      </c>
      <c r="K4294" s="37">
        <v>5.3725891113281303</v>
      </c>
      <c r="L4294" s="37">
        <v>40.461948394775398</v>
      </c>
      <c r="M4294" s="37">
        <v>0.78319394588470503</v>
      </c>
      <c r="N4294" s="37">
        <v>10.575793266296399</v>
      </c>
      <c r="O4294" s="37">
        <v>0</v>
      </c>
      <c r="P4294" s="37">
        <v>0</v>
      </c>
      <c r="Q4294" s="37">
        <v>1.5238075517118E-2</v>
      </c>
      <c r="R4294" s="37">
        <v>25</v>
      </c>
      <c r="S4294" s="37">
        <v>0.73251551389694203</v>
      </c>
      <c r="T4294" s="37">
        <v>1025.17297363281</v>
      </c>
      <c r="U4294" s="37">
        <v>664.509765625</v>
      </c>
      <c r="V4294" s="13"/>
      <c r="W4294" s="13"/>
      <c r="X4294" s="13"/>
      <c r="Y4294" s="13"/>
      <c r="Z4294" s="13"/>
      <c r="AA4294" s="13"/>
    </row>
    <row r="4295" spans="1:27" ht="15.75" customHeight="1" x14ac:dyDescent="0.2">
      <c r="A4295" s="13"/>
      <c r="B4295" s="37" t="str">
        <f>"CRS25WT72M22466"</f>
        <v>CRS25WT72M22466</v>
      </c>
      <c r="C4295" s="38">
        <v>45964</v>
      </c>
      <c r="D4295" s="39">
        <v>0.82833333333333325</v>
      </c>
      <c r="E4295" s="37" t="s">
        <v>62</v>
      </c>
      <c r="F4295" s="37">
        <v>223</v>
      </c>
      <c r="G4295" s="37">
        <v>4</v>
      </c>
      <c r="H4295" s="37">
        <v>223.981201171875</v>
      </c>
      <c r="I4295" s="37">
        <v>5.8305358886718803</v>
      </c>
      <c r="J4295" s="37">
        <v>49.126251220703097</v>
      </c>
      <c r="K4295" s="37">
        <v>5.3950953483581499</v>
      </c>
      <c r="L4295" s="37">
        <v>41.515708923339801</v>
      </c>
      <c r="M4295" s="37">
        <v>0.78196889162063599</v>
      </c>
      <c r="N4295" s="37">
        <v>10.8966770172119</v>
      </c>
      <c r="O4295" s="37">
        <v>0</v>
      </c>
      <c r="P4295" s="37">
        <v>0</v>
      </c>
      <c r="Q4295" s="37">
        <v>1.5238095074892001E-2</v>
      </c>
      <c r="R4295" s="37">
        <v>25</v>
      </c>
      <c r="S4295" s="37">
        <v>0.69589012861251798</v>
      </c>
      <c r="T4295" s="37">
        <v>1010.27191162109</v>
      </c>
      <c r="U4295" s="37">
        <v>725.26904296875</v>
      </c>
      <c r="V4295" s="13"/>
      <c r="W4295" s="13"/>
      <c r="X4295" s="13"/>
      <c r="Y4295" s="13"/>
      <c r="Z4295" s="13"/>
      <c r="AA4295" s="13"/>
    </row>
    <row r="4296" spans="1:27" ht="15.75" customHeight="1" x14ac:dyDescent="0.2">
      <c r="A4296" s="13"/>
      <c r="B4296" s="37" t="str">
        <f>"CRS25WT72M22467"</f>
        <v>CRS25WT72M22467</v>
      </c>
      <c r="C4296" s="38">
        <v>45964</v>
      </c>
      <c r="D4296" s="39">
        <v>0.82998842592592592</v>
      </c>
      <c r="E4296" s="37" t="s">
        <v>62</v>
      </c>
      <c r="F4296" s="37">
        <v>221</v>
      </c>
      <c r="G4296" s="37">
        <v>4</v>
      </c>
      <c r="H4296" s="37">
        <v>221.13116455078099</v>
      </c>
      <c r="I4296" s="37">
        <v>5.7982344627380398</v>
      </c>
      <c r="J4296" s="37">
        <v>48.724151611328097</v>
      </c>
      <c r="K4296" s="37">
        <v>5.3741741180419904</v>
      </c>
      <c r="L4296" s="37">
        <v>41.146999359130902</v>
      </c>
      <c r="M4296" s="37">
        <v>0.78272622823715199</v>
      </c>
      <c r="N4296" s="37">
        <v>10.758023262023899</v>
      </c>
      <c r="O4296" s="37">
        <v>0</v>
      </c>
      <c r="P4296" s="37">
        <v>0</v>
      </c>
      <c r="Q4296" s="37">
        <v>1.09324045479298E-2</v>
      </c>
      <c r="R4296" s="37">
        <v>25</v>
      </c>
      <c r="S4296" s="37">
        <v>0.71342414617538497</v>
      </c>
      <c r="T4296" s="37">
        <v>1007.69580078125</v>
      </c>
      <c r="U4296" s="37">
        <v>782.901123046875</v>
      </c>
      <c r="V4296" s="13"/>
      <c r="W4296" s="13"/>
      <c r="X4296" s="13"/>
      <c r="Y4296" s="13"/>
      <c r="Z4296" s="13"/>
      <c r="AA4296" s="13"/>
    </row>
    <row r="4297" spans="1:27" ht="15.75" customHeight="1" x14ac:dyDescent="0.2">
      <c r="A4297" s="13"/>
      <c r="B4297" s="37" t="str">
        <f>"CRS25WT72M22464"</f>
        <v>CRS25WT72M22464</v>
      </c>
      <c r="C4297" s="38">
        <v>45964</v>
      </c>
      <c r="D4297" s="39">
        <v>0.83211805555555562</v>
      </c>
      <c r="E4297" s="37" t="s">
        <v>62</v>
      </c>
      <c r="F4297" s="37">
        <v>222</v>
      </c>
      <c r="G4297" s="37">
        <v>4</v>
      </c>
      <c r="H4297" s="37">
        <v>222.75016784668</v>
      </c>
      <c r="I4297" s="37">
        <v>5.6456127166748002</v>
      </c>
      <c r="J4297" s="37">
        <v>48.708084106445298</v>
      </c>
      <c r="K4297" s="37">
        <v>5.4389977455139196</v>
      </c>
      <c r="L4297" s="37">
        <v>40.954265594482401</v>
      </c>
      <c r="M4297" s="37">
        <v>0.81003898382186901</v>
      </c>
      <c r="N4297" s="37">
        <v>10.8367872238159</v>
      </c>
      <c r="O4297" s="37">
        <v>0</v>
      </c>
      <c r="P4297" s="37">
        <v>0</v>
      </c>
      <c r="Q4297" s="37">
        <v>1.18948509916663E-2</v>
      </c>
      <c r="R4297" s="37">
        <v>25</v>
      </c>
      <c r="S4297" s="37">
        <v>0.69893735647201505</v>
      </c>
      <c r="T4297" s="37">
        <v>1006.59881591797</v>
      </c>
      <c r="U4297" s="37">
        <v>851.238037109375</v>
      </c>
      <c r="V4297" s="13"/>
      <c r="W4297" s="13"/>
      <c r="X4297" s="13"/>
      <c r="Y4297" s="13"/>
      <c r="Z4297" s="13"/>
      <c r="AA4297" s="13"/>
    </row>
    <row r="4298" spans="1:27" ht="15.75" customHeight="1" x14ac:dyDescent="0.2">
      <c r="A4298" s="13"/>
      <c r="B4298" s="37" t="str">
        <f>"CRS25WT72M22469"</f>
        <v>CRS25WT72M22469</v>
      </c>
      <c r="C4298" s="38">
        <v>45964</v>
      </c>
      <c r="D4298" s="39">
        <v>0.83283564814814814</v>
      </c>
      <c r="E4298" s="37" t="s">
        <v>62</v>
      </c>
      <c r="F4298" s="37">
        <v>221</v>
      </c>
      <c r="G4298" s="37">
        <v>4</v>
      </c>
      <c r="H4298" s="37">
        <v>221.91983032226599</v>
      </c>
      <c r="I4298" s="37">
        <v>5.7207093238830602</v>
      </c>
      <c r="J4298" s="37">
        <v>48.880115509033203</v>
      </c>
      <c r="K4298" s="37">
        <v>5.39471530914307</v>
      </c>
      <c r="L4298" s="37">
        <v>41.136524200439503</v>
      </c>
      <c r="M4298" s="37">
        <v>0.79362255334854104</v>
      </c>
      <c r="N4298" s="37">
        <v>10.7963914871216</v>
      </c>
      <c r="O4298" s="37">
        <v>0</v>
      </c>
      <c r="P4298" s="37">
        <v>0</v>
      </c>
      <c r="Q4298" s="37">
        <v>1.25409225001931E-2</v>
      </c>
      <c r="R4298" s="37">
        <v>25</v>
      </c>
      <c r="S4298" s="37">
        <v>0.68948704004287698</v>
      </c>
      <c r="T4298" s="37">
        <v>1010.04455566406</v>
      </c>
      <c r="U4298" s="37">
        <v>678.72979736328102</v>
      </c>
      <c r="V4298" s="13"/>
      <c r="W4298" s="13"/>
      <c r="X4298" s="13"/>
      <c r="Y4298" s="13"/>
      <c r="Z4298" s="13"/>
      <c r="AA4298" s="13"/>
    </row>
    <row r="4299" spans="1:27" ht="15.75" customHeight="1" x14ac:dyDescent="0.2">
      <c r="A4299" s="13"/>
      <c r="B4299" s="37" t="str">
        <f>"CRS25WT72M22475"</f>
        <v>CRS25WT72M22475</v>
      </c>
      <c r="C4299" s="38">
        <v>45964</v>
      </c>
      <c r="D4299" s="39">
        <v>0.83734953703703707</v>
      </c>
      <c r="E4299" s="37" t="s">
        <v>62</v>
      </c>
      <c r="F4299" s="37">
        <v>214</v>
      </c>
      <c r="G4299" s="37">
        <v>4</v>
      </c>
      <c r="H4299" s="37">
        <v>214.74626159668</v>
      </c>
      <c r="I4299" s="37">
        <v>5.7254076004028303</v>
      </c>
      <c r="J4299" s="37">
        <v>47.446830749511697</v>
      </c>
      <c r="K4299" s="37">
        <v>5.3942222595214799</v>
      </c>
      <c r="L4299" s="37">
        <v>39.810420989990199</v>
      </c>
      <c r="M4299" s="37">
        <v>0.79051840305328402</v>
      </c>
      <c r="N4299" s="37">
        <v>10.44739818573</v>
      </c>
      <c r="O4299" s="37">
        <v>0</v>
      </c>
      <c r="P4299" s="37">
        <v>0</v>
      </c>
      <c r="Q4299" s="37">
        <v>1.29761518910527E-2</v>
      </c>
      <c r="R4299" s="37">
        <v>25</v>
      </c>
      <c r="S4299" s="37">
        <v>0.71551483869552601</v>
      </c>
      <c r="T4299" s="37">
        <v>1009.884765625</v>
      </c>
      <c r="U4299" s="37">
        <v>599.062744140625</v>
      </c>
      <c r="V4299" s="13"/>
      <c r="W4299" s="13"/>
      <c r="X4299" s="13"/>
      <c r="Y4299" s="13"/>
      <c r="Z4299" s="13"/>
      <c r="AA4299" s="13"/>
    </row>
    <row r="4300" spans="1:27" ht="15.75" customHeight="1" x14ac:dyDescent="0.2">
      <c r="A4300" s="13"/>
      <c r="B4300" s="37" t="str">
        <f>"CRS25WT72M22474"</f>
        <v>CRS25WT72M22474</v>
      </c>
      <c r="C4300" s="38">
        <v>45964</v>
      </c>
      <c r="D4300" s="39">
        <v>0.83789351851851857</v>
      </c>
      <c r="E4300" s="37" t="s">
        <v>62</v>
      </c>
      <c r="F4300" s="37">
        <v>215</v>
      </c>
      <c r="G4300" s="37">
        <v>4</v>
      </c>
      <c r="H4300" s="37">
        <v>215.779861450195</v>
      </c>
      <c r="I4300" s="37">
        <v>5.8309383392334002</v>
      </c>
      <c r="J4300" s="37">
        <v>47.629127502441399</v>
      </c>
      <c r="K4300" s="37">
        <v>5.3966145515441903</v>
      </c>
      <c r="L4300" s="37">
        <v>39.984302520752003</v>
      </c>
      <c r="M4300" s="37">
        <v>0.77696210145950295</v>
      </c>
      <c r="N4300" s="37">
        <v>10.497682571411101</v>
      </c>
      <c r="O4300" s="37">
        <v>0</v>
      </c>
      <c r="P4300" s="37">
        <v>0</v>
      </c>
      <c r="Q4300" s="37">
        <v>1.2619037181138999E-2</v>
      </c>
      <c r="R4300" s="37">
        <v>25</v>
      </c>
      <c r="S4300" s="37">
        <v>0.73077356815338101</v>
      </c>
      <c r="T4300" s="37">
        <v>1007.38427734375</v>
      </c>
      <c r="U4300" s="37">
        <v>675.38543701171898</v>
      </c>
      <c r="V4300" s="13"/>
      <c r="W4300" s="13"/>
      <c r="X4300" s="13"/>
      <c r="Y4300" s="13"/>
      <c r="Z4300" s="13"/>
      <c r="AA4300" s="13"/>
    </row>
    <row r="4301" spans="1:27" ht="15.75" customHeight="1" x14ac:dyDescent="0.2">
      <c r="A4301" s="13"/>
      <c r="B4301" s="37" t="str">
        <f>"CRS25WT72M22476"</f>
        <v>CRS25WT72M22476</v>
      </c>
      <c r="C4301" s="38">
        <v>45964</v>
      </c>
      <c r="D4301" s="39">
        <v>0.83848379629629621</v>
      </c>
      <c r="E4301" s="37" t="s">
        <v>62</v>
      </c>
      <c r="F4301" s="37">
        <v>223</v>
      </c>
      <c r="G4301" s="37">
        <v>4</v>
      </c>
      <c r="H4301" s="37">
        <v>223.32537841796901</v>
      </c>
      <c r="I4301" s="37">
        <v>5.8022818565368697</v>
      </c>
      <c r="J4301" s="37">
        <v>49.009731292724602</v>
      </c>
      <c r="K4301" s="37">
        <v>5.3684616088867196</v>
      </c>
      <c r="L4301" s="37">
        <v>41.599510192871101</v>
      </c>
      <c r="M4301" s="37">
        <v>0.78533858060836803</v>
      </c>
      <c r="N4301" s="37">
        <v>10.8647718429565</v>
      </c>
      <c r="O4301" s="37">
        <v>0</v>
      </c>
      <c r="P4301" s="37">
        <v>0</v>
      </c>
      <c r="Q4301" s="37">
        <v>1.06352306902409E-2</v>
      </c>
      <c r="R4301" s="37">
        <v>25</v>
      </c>
      <c r="S4301" s="37">
        <v>0.69084894657134999</v>
      </c>
      <c r="T4301" s="37">
        <v>1010.98608398438</v>
      </c>
      <c r="U4301" s="37">
        <v>598.96911621093795</v>
      </c>
      <c r="V4301" s="13"/>
      <c r="W4301" s="13"/>
      <c r="X4301" s="13"/>
      <c r="Y4301" s="13"/>
      <c r="Z4301" s="13"/>
      <c r="AA4301" s="13"/>
    </row>
    <row r="4302" spans="1:27" ht="15.75" customHeight="1" x14ac:dyDescent="0.2">
      <c r="A4302" s="13"/>
      <c r="B4302" s="37" t="str">
        <f>"CRS25WT72M22478"</f>
        <v>CRS25WT72M22478</v>
      </c>
      <c r="C4302" s="38">
        <v>45964</v>
      </c>
      <c r="D4302" s="39">
        <v>0.83937499999999998</v>
      </c>
      <c r="E4302" s="37" t="s">
        <v>62</v>
      </c>
      <c r="F4302" s="37">
        <v>224</v>
      </c>
      <c r="G4302" s="37">
        <v>4</v>
      </c>
      <c r="H4302" s="37">
        <v>224.33500671386699</v>
      </c>
      <c r="I4302" s="37">
        <v>5.8447971343994096</v>
      </c>
      <c r="J4302" s="37">
        <v>49.026100158691399</v>
      </c>
      <c r="K4302" s="37">
        <v>5.3930034637451199</v>
      </c>
      <c r="L4302" s="37">
        <v>41.597415924072301</v>
      </c>
      <c r="M4302" s="37">
        <v>0.78288912773132302</v>
      </c>
      <c r="N4302" s="37">
        <v>10.9138898849487</v>
      </c>
      <c r="O4302" s="37">
        <v>0</v>
      </c>
      <c r="P4302" s="37">
        <v>0</v>
      </c>
      <c r="Q4302" s="37">
        <v>1.04737123474479E-2</v>
      </c>
      <c r="R4302" s="37">
        <v>25</v>
      </c>
      <c r="S4302" s="37">
        <v>0.68290340900421098</v>
      </c>
      <c r="T4302" s="37">
        <v>1006.78869628906</v>
      </c>
      <c r="U4302" s="37">
        <v>721.54473876953102</v>
      </c>
      <c r="V4302" s="13"/>
      <c r="W4302" s="13"/>
      <c r="X4302" s="13"/>
      <c r="Y4302" s="13"/>
      <c r="Z4302" s="13"/>
      <c r="AA4302" s="13"/>
    </row>
    <row r="4303" spans="1:27" ht="15.75" customHeight="1" x14ac:dyDescent="0.2">
      <c r="A4303" s="13"/>
      <c r="B4303" s="37" t="str">
        <f>"CRS25WT72M22484"</f>
        <v>CRS25WT72M22484</v>
      </c>
      <c r="C4303" s="38">
        <v>45964</v>
      </c>
      <c r="D4303" s="39">
        <v>0.84803240740740737</v>
      </c>
      <c r="E4303" s="37" t="s">
        <v>62</v>
      </c>
      <c r="F4303" s="37">
        <v>214</v>
      </c>
      <c r="G4303" s="37">
        <v>4</v>
      </c>
      <c r="H4303" s="37">
        <v>214.97399902343801</v>
      </c>
      <c r="I4303" s="37">
        <v>5.7767176628112802</v>
      </c>
      <c r="J4303" s="37">
        <v>48.4836616516113</v>
      </c>
      <c r="K4303" s="37">
        <v>5.2160382270812997</v>
      </c>
      <c r="L4303" s="37">
        <v>41.214038848877003</v>
      </c>
      <c r="M4303" s="37">
        <v>0.76755475997924805</v>
      </c>
      <c r="N4303" s="37">
        <v>10.4584770202637</v>
      </c>
      <c r="O4303" s="37">
        <v>0</v>
      </c>
      <c r="P4303" s="37">
        <v>0</v>
      </c>
      <c r="Q4303" s="37">
        <v>1.48890912532806E-2</v>
      </c>
      <c r="R4303" s="37">
        <v>25</v>
      </c>
      <c r="S4303" s="37">
        <v>0.69729542732238803</v>
      </c>
      <c r="T4303" s="37">
        <v>1005.67944335938</v>
      </c>
      <c r="U4303" s="37">
        <v>639.39892578125</v>
      </c>
      <c r="V4303" s="13"/>
      <c r="W4303" s="13"/>
      <c r="X4303" s="13"/>
      <c r="Y4303" s="13"/>
      <c r="Z4303" s="13"/>
      <c r="AA4303" s="13"/>
    </row>
    <row r="4304" spans="1:27" ht="15.75" customHeight="1" x14ac:dyDescent="0.2">
      <c r="A4304" s="13"/>
      <c r="B4304" s="37" t="str">
        <f>"CRS25WT72M22482"</f>
        <v>CRS25WT72M22482</v>
      </c>
      <c r="C4304" s="38">
        <v>45964</v>
      </c>
      <c r="D4304" s="39">
        <v>0.8509606481481482</v>
      </c>
      <c r="E4304" s="37" t="s">
        <v>62</v>
      </c>
      <c r="F4304" s="37">
        <v>215</v>
      </c>
      <c r="G4304" s="37">
        <v>4</v>
      </c>
      <c r="H4304" s="37">
        <v>215.63656616210901</v>
      </c>
      <c r="I4304" s="37">
        <v>5.7110128402709996</v>
      </c>
      <c r="J4304" s="37">
        <v>48.119022369384801</v>
      </c>
      <c r="K4304" s="37">
        <v>5.2953696250915501</v>
      </c>
      <c r="L4304" s="37">
        <v>40.721721649169901</v>
      </c>
      <c r="M4304" s="37">
        <v>0.78467983007430997</v>
      </c>
      <c r="N4304" s="37">
        <v>10.4907112121582</v>
      </c>
      <c r="O4304" s="37">
        <v>0</v>
      </c>
      <c r="P4304" s="37">
        <v>0</v>
      </c>
      <c r="Q4304" s="37">
        <v>8.2535035908222198E-3</v>
      </c>
      <c r="R4304" s="37">
        <v>25</v>
      </c>
      <c r="S4304" s="37">
        <v>0.69236952066421498</v>
      </c>
      <c r="T4304" s="37">
        <v>1003.99420166016</v>
      </c>
      <c r="U4304" s="37">
        <v>521.65478515625</v>
      </c>
      <c r="V4304" s="13"/>
      <c r="W4304" s="13"/>
      <c r="X4304" s="13"/>
      <c r="Y4304" s="13"/>
      <c r="Z4304" s="13"/>
      <c r="AA4304" s="13"/>
    </row>
    <row r="4305" spans="1:27" ht="15.75" customHeight="1" x14ac:dyDescent="0.2">
      <c r="A4305" s="13"/>
      <c r="B4305" s="37" t="str">
        <f>"CRS25WT72M22483"</f>
        <v>CRS25WT72M22483</v>
      </c>
      <c r="C4305" s="38">
        <v>45964</v>
      </c>
      <c r="D4305" s="39">
        <v>0.85451388888888891</v>
      </c>
      <c r="E4305" s="37" t="s">
        <v>62</v>
      </c>
      <c r="F4305" s="37">
        <v>215</v>
      </c>
      <c r="G4305" s="37">
        <v>4</v>
      </c>
      <c r="H4305" s="37">
        <v>215.55374145507801</v>
      </c>
      <c r="I4305" s="37">
        <v>5.5103330612182599</v>
      </c>
      <c r="J4305" s="37">
        <v>49.150051116943402</v>
      </c>
      <c r="K4305" s="37">
        <v>5.1297163963317898</v>
      </c>
      <c r="L4305" s="37">
        <v>42.020595550537102</v>
      </c>
      <c r="M4305" s="37">
        <v>0.79589128494262695</v>
      </c>
      <c r="N4305" s="37">
        <v>10.486681938171399</v>
      </c>
      <c r="O4305" s="37">
        <v>0</v>
      </c>
      <c r="P4305" s="37">
        <v>0</v>
      </c>
      <c r="Q4305" s="37">
        <v>5.7936222292482896E-3</v>
      </c>
      <c r="R4305" s="37">
        <v>25</v>
      </c>
      <c r="S4305" s="37">
        <v>0.687064468860626</v>
      </c>
      <c r="T4305" s="37">
        <v>1004.34686279297</v>
      </c>
      <c r="U4305" s="37">
        <v>627.27197265625</v>
      </c>
      <c r="V4305" s="13"/>
      <c r="W4305" s="13"/>
      <c r="X4305" s="13"/>
      <c r="Y4305" s="13"/>
      <c r="Z4305" s="13"/>
      <c r="AA4305" s="13"/>
    </row>
    <row r="4306" spans="1:27" ht="15.75" customHeight="1" x14ac:dyDescent="0.2">
      <c r="A4306" s="13"/>
      <c r="B4306" s="37" t="str">
        <f>"CRS25WT72M22477"</f>
        <v>CRS25WT72M22477</v>
      </c>
      <c r="C4306" s="38">
        <v>45964</v>
      </c>
      <c r="D4306" s="39">
        <v>0.85543981481481479</v>
      </c>
      <c r="E4306" s="37" t="s">
        <v>62</v>
      </c>
      <c r="F4306" s="37">
        <v>217</v>
      </c>
      <c r="G4306" s="37">
        <v>4</v>
      </c>
      <c r="H4306" s="37">
        <v>217.22819519043</v>
      </c>
      <c r="I4306" s="37">
        <v>5.7257637977600098</v>
      </c>
      <c r="J4306" s="37">
        <v>48.95556640625</v>
      </c>
      <c r="K4306" s="37">
        <v>5.2085156440734899</v>
      </c>
      <c r="L4306" s="37">
        <v>41.706352233886697</v>
      </c>
      <c r="M4306" s="37">
        <v>0.77496248483657804</v>
      </c>
      <c r="N4306" s="37">
        <v>10.568143844604499</v>
      </c>
      <c r="O4306" s="37">
        <v>0</v>
      </c>
      <c r="P4306" s="37">
        <v>0</v>
      </c>
      <c r="Q4306" s="37">
        <v>5.4067461751401398E-3</v>
      </c>
      <c r="R4306" s="37">
        <v>25</v>
      </c>
      <c r="S4306" s="37">
        <v>0.66712313890457198</v>
      </c>
      <c r="T4306" s="37">
        <v>1006.54107666016</v>
      </c>
      <c r="U4306" s="37">
        <v>520.522216796875</v>
      </c>
      <c r="V4306" s="13"/>
      <c r="W4306" s="13"/>
      <c r="X4306" s="13"/>
      <c r="Y4306" s="13"/>
      <c r="Z4306" s="13"/>
      <c r="AA4306" s="13"/>
    </row>
    <row r="4307" spans="1:27" ht="15.75" customHeight="1" x14ac:dyDescent="0.2">
      <c r="A4307" s="13"/>
      <c r="B4307" s="37" t="str">
        <f>"CRS25WT72M22489"</f>
        <v>CRS25WT72M22489</v>
      </c>
      <c r="C4307" s="38">
        <v>45964</v>
      </c>
      <c r="D4307" s="39">
        <v>0.85807870370370365</v>
      </c>
      <c r="E4307" s="37" t="s">
        <v>62</v>
      </c>
      <c r="F4307" s="37">
        <v>216</v>
      </c>
      <c r="G4307" s="37">
        <v>4</v>
      </c>
      <c r="H4307" s="37">
        <v>216.03355407714801</v>
      </c>
      <c r="I4307" s="37">
        <v>5.8575401306152299</v>
      </c>
      <c r="J4307" s="37">
        <v>47.636104583740199</v>
      </c>
      <c r="K4307" s="37">
        <v>5.3885602951049796</v>
      </c>
      <c r="L4307" s="37">
        <v>40.091140747070298</v>
      </c>
      <c r="M4307" s="37">
        <v>0.77422946691513095</v>
      </c>
      <c r="N4307" s="37">
        <v>10.5100240707397</v>
      </c>
      <c r="O4307" s="37">
        <v>0</v>
      </c>
      <c r="P4307" s="37">
        <v>0</v>
      </c>
      <c r="Q4307" s="37">
        <v>5.8720856904983503E-3</v>
      </c>
      <c r="R4307" s="37">
        <v>25</v>
      </c>
      <c r="S4307" s="37">
        <v>0.71235835552215598</v>
      </c>
      <c r="T4307" s="37">
        <v>1005.00982666016</v>
      </c>
      <c r="U4307" s="37">
        <v>584.01422119140602</v>
      </c>
      <c r="V4307" s="13"/>
      <c r="W4307" s="13"/>
      <c r="X4307" s="13"/>
      <c r="Y4307" s="13"/>
      <c r="Z4307" s="13"/>
      <c r="AA4307" s="13"/>
    </row>
    <row r="4308" spans="1:27" ht="15.75" customHeight="1" x14ac:dyDescent="0.2">
      <c r="A4308" s="13"/>
      <c r="B4308" s="37" t="str">
        <f>"CRS25WT72M22488"</f>
        <v>CRS25WT72M22488</v>
      </c>
      <c r="C4308" s="38">
        <v>45964</v>
      </c>
      <c r="D4308" s="39">
        <v>0.8587731481481482</v>
      </c>
      <c r="E4308" s="37" t="s">
        <v>62</v>
      </c>
      <c r="F4308" s="37">
        <v>218</v>
      </c>
      <c r="G4308" s="37">
        <v>4</v>
      </c>
      <c r="H4308" s="37">
        <v>218.28036499023401</v>
      </c>
      <c r="I4308" s="37">
        <v>5.8831677436828604</v>
      </c>
      <c r="J4308" s="37">
        <v>47.862873077392599</v>
      </c>
      <c r="K4308" s="37">
        <v>5.41799020767212</v>
      </c>
      <c r="L4308" s="37">
        <v>40.2880668640137</v>
      </c>
      <c r="M4308" s="37">
        <v>0.77518379688262895</v>
      </c>
      <c r="N4308" s="37">
        <v>10.619331359863301</v>
      </c>
      <c r="O4308" s="37">
        <v>0</v>
      </c>
      <c r="P4308" s="37">
        <v>0</v>
      </c>
      <c r="Q4308" s="37">
        <v>1.1894840747118E-2</v>
      </c>
      <c r="R4308" s="37">
        <v>25</v>
      </c>
      <c r="S4308" s="37">
        <v>0.72106742858886697</v>
      </c>
      <c r="T4308" s="37">
        <v>1014.20269775391</v>
      </c>
      <c r="U4308" s="37">
        <v>602.120361328125</v>
      </c>
      <c r="V4308" s="13"/>
      <c r="W4308" s="13"/>
      <c r="X4308" s="13"/>
      <c r="Y4308" s="13"/>
      <c r="Z4308" s="13"/>
      <c r="AA4308" s="13"/>
    </row>
    <row r="4309" spans="1:27" ht="15.75" customHeight="1" x14ac:dyDescent="0.2">
      <c r="A4309" s="13"/>
      <c r="B4309" s="37" t="str">
        <f>"CRS25WT72M22491"</f>
        <v>CRS25WT72M22491</v>
      </c>
      <c r="C4309" s="38">
        <v>45964</v>
      </c>
      <c r="D4309" s="39">
        <v>0.85973379629629632</v>
      </c>
      <c r="E4309" s="37" t="s">
        <v>62</v>
      </c>
      <c r="F4309" s="37">
        <v>225</v>
      </c>
      <c r="G4309" s="37">
        <v>4</v>
      </c>
      <c r="H4309" s="37">
        <v>225.10095214843801</v>
      </c>
      <c r="I4309" s="37">
        <v>5.7722434997558603</v>
      </c>
      <c r="J4309" s="37">
        <v>49.157703399658203</v>
      </c>
      <c r="K4309" s="37">
        <v>5.4008088111877397</v>
      </c>
      <c r="L4309" s="37">
        <v>41.679119110107401</v>
      </c>
      <c r="M4309" s="37">
        <v>0.79330664873123202</v>
      </c>
      <c r="N4309" s="37">
        <v>10.9511528015137</v>
      </c>
      <c r="O4309" s="37">
        <v>0</v>
      </c>
      <c r="P4309" s="37">
        <v>0</v>
      </c>
      <c r="Q4309" s="37">
        <v>7.2687263600528197E-3</v>
      </c>
      <c r="R4309" s="37">
        <v>25</v>
      </c>
      <c r="S4309" s="37">
        <v>0.68145990371704102</v>
      </c>
      <c r="T4309" s="37">
        <v>1010.712890625</v>
      </c>
      <c r="U4309" s="37">
        <v>636.79626464843795</v>
      </c>
      <c r="V4309" s="13"/>
      <c r="W4309" s="13"/>
      <c r="X4309" s="13"/>
      <c r="Y4309" s="13"/>
      <c r="Z4309" s="13"/>
      <c r="AA4309" s="13"/>
    </row>
    <row r="4310" spans="1:27" ht="15.75" customHeight="1" x14ac:dyDescent="0.2">
      <c r="A4310" s="13"/>
      <c r="B4310" s="37" t="str">
        <f>"CRS25WT72M22490"</f>
        <v>CRS25WT72M22490</v>
      </c>
      <c r="C4310" s="38">
        <v>45964</v>
      </c>
      <c r="D4310" s="39">
        <v>0.86114583333333339</v>
      </c>
      <c r="E4310" s="37" t="s">
        <v>62</v>
      </c>
      <c r="F4310" s="37">
        <v>225</v>
      </c>
      <c r="G4310" s="37">
        <v>4</v>
      </c>
      <c r="H4310" s="37">
        <v>225.59294128418</v>
      </c>
      <c r="I4310" s="37">
        <v>5.6886062622070304</v>
      </c>
      <c r="J4310" s="37">
        <v>49.332450866699197</v>
      </c>
      <c r="K4310" s="37">
        <v>5.3774752616882298</v>
      </c>
      <c r="L4310" s="37">
        <v>41.951461791992202</v>
      </c>
      <c r="M4310" s="37">
        <v>0.80387204885482799</v>
      </c>
      <c r="N4310" s="37">
        <v>10.9750881195068</v>
      </c>
      <c r="O4310" s="37">
        <v>0</v>
      </c>
      <c r="P4310" s="37">
        <v>0</v>
      </c>
      <c r="Q4310" s="37">
        <v>8.2291280850768107E-3</v>
      </c>
      <c r="R4310" s="37">
        <v>25</v>
      </c>
      <c r="S4310" s="37">
        <v>0.66805005073547397</v>
      </c>
      <c r="T4310" s="37">
        <v>1005.63098144531</v>
      </c>
      <c r="U4310" s="37">
        <v>688.60968017578102</v>
      </c>
      <c r="V4310" s="13"/>
      <c r="W4310" s="13"/>
      <c r="X4310" s="13"/>
      <c r="Y4310" s="13"/>
      <c r="Z4310" s="13"/>
      <c r="AA4310" s="13"/>
    </row>
    <row r="4311" spans="1:27" ht="15.75" customHeight="1" x14ac:dyDescent="0.2">
      <c r="A4311" s="13"/>
      <c r="B4311" s="37" t="str">
        <f>"CRS25WT72M22457"</f>
        <v>CRS25WT72M22457</v>
      </c>
      <c r="C4311" s="38">
        <v>45964</v>
      </c>
      <c r="D4311" s="39">
        <v>0.86260416666666673</v>
      </c>
      <c r="E4311" s="37" t="s">
        <v>62</v>
      </c>
      <c r="F4311" s="37">
        <v>226</v>
      </c>
      <c r="G4311" s="37">
        <v>4</v>
      </c>
      <c r="H4311" s="37">
        <v>226.98965454101599</v>
      </c>
      <c r="I4311" s="37">
        <v>5.7210011482238796</v>
      </c>
      <c r="J4311" s="37">
        <v>49.641963958740199</v>
      </c>
      <c r="K4311" s="37">
        <v>5.4045610427856401</v>
      </c>
      <c r="L4311" s="37">
        <v>41.999645233154297</v>
      </c>
      <c r="M4311" s="37">
        <v>0.79925447702407804</v>
      </c>
      <c r="N4311" s="37">
        <v>11.043038368225099</v>
      </c>
      <c r="O4311" s="37">
        <v>0</v>
      </c>
      <c r="P4311" s="37">
        <v>0</v>
      </c>
      <c r="Q4311" s="37">
        <v>1.6080341301858399E-3</v>
      </c>
      <c r="R4311" s="37">
        <v>25</v>
      </c>
      <c r="S4311" s="37">
        <v>0.68141937255859397</v>
      </c>
      <c r="T4311" s="37">
        <v>1005.13177490234</v>
      </c>
      <c r="U4311" s="37">
        <v>844.06591796875</v>
      </c>
      <c r="V4311" s="13"/>
      <c r="W4311" s="13"/>
      <c r="X4311" s="13"/>
      <c r="Y4311" s="13"/>
      <c r="Z4311" s="13"/>
      <c r="AA4311" s="13"/>
    </row>
    <row r="4312" spans="1:27" ht="15.75" customHeight="1" x14ac:dyDescent="0.2">
      <c r="A4312" s="13"/>
      <c r="B4312" s="37" t="str">
        <f>"CRS25WT72M22471"</f>
        <v>CRS25WT72M22471</v>
      </c>
      <c r="C4312" s="38">
        <v>45964</v>
      </c>
      <c r="D4312" s="39">
        <v>0.86375000000000002</v>
      </c>
      <c r="E4312" s="37" t="s">
        <v>62</v>
      </c>
      <c r="F4312" s="37">
        <v>225</v>
      </c>
      <c r="G4312" s="37">
        <v>4</v>
      </c>
      <c r="H4312" s="37">
        <v>225.80438232421901</v>
      </c>
      <c r="I4312" s="37">
        <v>5.8137850761413601</v>
      </c>
      <c r="J4312" s="37">
        <v>49.574878692627003</v>
      </c>
      <c r="K4312" s="37">
        <v>5.3838596343994096</v>
      </c>
      <c r="L4312" s="37">
        <v>41.940986633300803</v>
      </c>
      <c r="M4312" s="37">
        <v>0.78345078229904197</v>
      </c>
      <c r="N4312" s="37">
        <v>10.985375404357899</v>
      </c>
      <c r="O4312" s="37">
        <v>0</v>
      </c>
      <c r="P4312" s="37">
        <v>0</v>
      </c>
      <c r="Q4312" s="37">
        <v>5.7939612306654497E-3</v>
      </c>
      <c r="R4312" s="37">
        <v>25</v>
      </c>
      <c r="S4312" s="37">
        <v>0.67191594839096103</v>
      </c>
      <c r="T4312" s="37">
        <v>1003.13018798828</v>
      </c>
      <c r="U4312" s="37">
        <v>748.05877685546898</v>
      </c>
      <c r="V4312" s="13"/>
      <c r="W4312" s="13"/>
      <c r="X4312" s="13"/>
      <c r="Y4312" s="13"/>
      <c r="Z4312" s="13"/>
      <c r="AA4312" s="13"/>
    </row>
    <row r="4313" spans="1:27" ht="15.75" customHeight="1" x14ac:dyDescent="0.2">
      <c r="A4313" s="13"/>
      <c r="B4313" s="37" t="str">
        <f>"CRS25WT72M22472"</f>
        <v>CRS25WT72M22472</v>
      </c>
      <c r="C4313" s="38">
        <v>45964</v>
      </c>
      <c r="D4313" s="39">
        <v>0.86643518518518514</v>
      </c>
      <c r="E4313" s="37" t="s">
        <v>62</v>
      </c>
      <c r="F4313" s="37">
        <v>226</v>
      </c>
      <c r="G4313" s="37">
        <v>4</v>
      </c>
      <c r="H4313" s="37">
        <v>226.41276550293</v>
      </c>
      <c r="I4313" s="37">
        <v>5.8225393295288104</v>
      </c>
      <c r="J4313" s="37">
        <v>49.568737030029297</v>
      </c>
      <c r="K4313" s="37">
        <v>5.3846483230590803</v>
      </c>
      <c r="L4313" s="37">
        <v>42.0478324890137</v>
      </c>
      <c r="M4313" s="37">
        <v>0.78447777032852195</v>
      </c>
      <c r="N4313" s="37">
        <v>11.014972686767599</v>
      </c>
      <c r="O4313" s="37">
        <v>0</v>
      </c>
      <c r="P4313" s="37">
        <v>0</v>
      </c>
      <c r="Q4313" s="37">
        <v>1.6269804909825299E-3</v>
      </c>
      <c r="R4313" s="37">
        <v>25</v>
      </c>
      <c r="S4313" s="37">
        <v>0.68249785900116</v>
      </c>
      <c r="T4313" s="37">
        <v>1005.57739257813</v>
      </c>
      <c r="U4313" s="37">
        <v>701.74761962890602</v>
      </c>
      <c r="V4313" s="13"/>
      <c r="W4313" s="13"/>
      <c r="X4313" s="13"/>
      <c r="Y4313" s="13"/>
      <c r="Z4313" s="13"/>
      <c r="AA4313" s="13"/>
    </row>
    <row r="4314" spans="1:27" ht="15.75" customHeight="1" x14ac:dyDescent="0.2">
      <c r="A4314" s="13"/>
      <c r="B4314" s="37" t="str">
        <f>"CRS25WT72M22473"</f>
        <v>CRS25WT72M22473</v>
      </c>
      <c r="C4314" s="38">
        <v>45964</v>
      </c>
      <c r="D4314" s="39">
        <v>0.86824074074074076</v>
      </c>
      <c r="E4314" s="37" t="s">
        <v>62</v>
      </c>
      <c r="F4314" s="37">
        <v>220</v>
      </c>
      <c r="G4314" s="37">
        <v>4</v>
      </c>
      <c r="H4314" s="37">
        <v>220.50430297851599</v>
      </c>
      <c r="I4314" s="37">
        <v>5.6259341239929199</v>
      </c>
      <c r="J4314" s="37">
        <v>49.493373870849602</v>
      </c>
      <c r="K4314" s="37">
        <v>5.2365641593933097</v>
      </c>
      <c r="L4314" s="37">
        <v>42.1085815429688</v>
      </c>
      <c r="M4314" s="37">
        <v>0.79190915822982799</v>
      </c>
      <c r="N4314" s="37">
        <v>10.727526664733899</v>
      </c>
      <c r="O4314" s="37">
        <v>0</v>
      </c>
      <c r="P4314" s="37">
        <v>0</v>
      </c>
      <c r="Q4314" s="37">
        <v>4.6428521163761598E-3</v>
      </c>
      <c r="R4314" s="37">
        <v>25</v>
      </c>
      <c r="S4314" s="37">
        <v>0.68221318721771196</v>
      </c>
      <c r="T4314" s="37">
        <v>1003.25061035156</v>
      </c>
      <c r="U4314" s="37">
        <v>597.93096923828102</v>
      </c>
      <c r="V4314" s="13"/>
      <c r="W4314" s="13"/>
      <c r="X4314" s="13"/>
      <c r="Y4314" s="13"/>
      <c r="Z4314" s="13"/>
      <c r="AA4314" s="13"/>
    </row>
    <row r="4315" spans="1:27" ht="15.75" customHeight="1" x14ac:dyDescent="0.2">
      <c r="A4315" s="13"/>
      <c r="B4315" s="37" t="str">
        <f>"CRS25WT72M22479"</f>
        <v>CRS25WT72M22479</v>
      </c>
      <c r="C4315" s="38">
        <v>45964</v>
      </c>
      <c r="D4315" s="39">
        <v>0.86951388888888881</v>
      </c>
      <c r="E4315" s="37" t="s">
        <v>62</v>
      </c>
      <c r="F4315" s="37">
        <v>217</v>
      </c>
      <c r="G4315" s="37">
        <v>4</v>
      </c>
      <c r="H4315" s="37">
        <v>217.66897583007801</v>
      </c>
      <c r="I4315" s="37">
        <v>5.6806769371032697</v>
      </c>
      <c r="J4315" s="37">
        <v>49.437545776367202</v>
      </c>
      <c r="K4315" s="37">
        <v>5.1638355255126998</v>
      </c>
      <c r="L4315" s="37">
        <v>42.152576446533203</v>
      </c>
      <c r="M4315" s="37">
        <v>0.77506750822067305</v>
      </c>
      <c r="N4315" s="37">
        <v>10.5895881652832</v>
      </c>
      <c r="O4315" s="37">
        <v>0</v>
      </c>
      <c r="P4315" s="37">
        <v>0</v>
      </c>
      <c r="Q4315" s="37">
        <v>1.6282025026157501E-3</v>
      </c>
      <c r="R4315" s="37">
        <v>25</v>
      </c>
      <c r="S4315" s="37">
        <v>0.69528061151504505</v>
      </c>
      <c r="T4315" s="37">
        <v>1003.65771484375</v>
      </c>
      <c r="U4315" s="37">
        <v>646.68572998046898</v>
      </c>
      <c r="V4315" s="13"/>
      <c r="W4315" s="13"/>
      <c r="X4315" s="13"/>
      <c r="Y4315" s="13"/>
      <c r="Z4315" s="13"/>
      <c r="AA4315" s="13"/>
    </row>
    <row r="4316" spans="1:27" ht="15.75" customHeight="1" x14ac:dyDescent="0.2">
      <c r="A4316" s="13"/>
      <c r="B4316" s="37" t="str">
        <f>"CRS25WT72M22480"</f>
        <v>CRS25WT72M22480</v>
      </c>
      <c r="C4316" s="38">
        <v>45964</v>
      </c>
      <c r="D4316" s="39">
        <v>0.87149305555555545</v>
      </c>
      <c r="E4316" s="37" t="s">
        <v>62</v>
      </c>
      <c r="F4316" s="37">
        <v>221</v>
      </c>
      <c r="G4316" s="37">
        <v>4</v>
      </c>
      <c r="H4316" s="37">
        <v>221.75607299804699</v>
      </c>
      <c r="I4316" s="37">
        <v>5.5145444869995099</v>
      </c>
      <c r="J4316" s="37">
        <v>49.415126800537102</v>
      </c>
      <c r="K4316" s="37">
        <v>5.2910361289978001</v>
      </c>
      <c r="L4316" s="37">
        <v>41.911655426025398</v>
      </c>
      <c r="M4316" s="37">
        <v>0.81377804279327404</v>
      </c>
      <c r="N4316" s="37">
        <v>10.788424491882299</v>
      </c>
      <c r="O4316" s="37">
        <v>0</v>
      </c>
      <c r="P4316" s="37">
        <v>0</v>
      </c>
      <c r="Q4316" s="37">
        <v>1.0654759593308E-2</v>
      </c>
      <c r="R4316" s="37">
        <v>25</v>
      </c>
      <c r="S4316" s="37">
        <v>0.66674125194549605</v>
      </c>
      <c r="T4316" s="37">
        <v>1009.48651123047</v>
      </c>
      <c r="U4316" s="37">
        <v>857.95666503906295</v>
      </c>
      <c r="V4316" s="13"/>
      <c r="W4316" s="13"/>
      <c r="X4316" s="13"/>
      <c r="Y4316" s="13"/>
      <c r="Z4316" s="13"/>
      <c r="AA4316" s="13"/>
    </row>
    <row r="4317" spans="1:27" ht="15.75" customHeight="1" x14ac:dyDescent="0.2">
      <c r="A4317" s="13"/>
      <c r="B4317" s="37" t="str">
        <f>"CRS25WT72M22496"</f>
        <v>CRS25WT72M22496</v>
      </c>
      <c r="C4317" s="38">
        <v>45964</v>
      </c>
      <c r="D4317" s="39">
        <v>0.87239583333333337</v>
      </c>
      <c r="E4317" s="37" t="s">
        <v>62</v>
      </c>
      <c r="F4317" s="37">
        <v>214</v>
      </c>
      <c r="G4317" s="37">
        <v>4</v>
      </c>
      <c r="H4317" s="37">
        <v>214.02931213378901</v>
      </c>
      <c r="I4317" s="37">
        <v>5.7369012832641602</v>
      </c>
      <c r="J4317" s="37">
        <v>47.182262420654297</v>
      </c>
      <c r="K4317" s="37">
        <v>5.4080877304077104</v>
      </c>
      <c r="L4317" s="37">
        <v>39.5757865905762</v>
      </c>
      <c r="M4317" s="37">
        <v>0.79070979356765703</v>
      </c>
      <c r="N4317" s="37">
        <v>10.412518501281699</v>
      </c>
      <c r="O4317" s="37">
        <v>0</v>
      </c>
      <c r="P4317" s="37">
        <v>0</v>
      </c>
      <c r="Q4317" s="37">
        <v>1.3014017604291399E-2</v>
      </c>
      <c r="R4317" s="37">
        <v>25</v>
      </c>
      <c r="S4317" s="37">
        <v>0.69605648517608598</v>
      </c>
      <c r="T4317" s="37">
        <v>1009.17730712891</v>
      </c>
      <c r="U4317" s="37">
        <v>721.3486328125</v>
      </c>
      <c r="V4317" s="13"/>
      <c r="W4317" s="13"/>
      <c r="X4317" s="13"/>
      <c r="Y4317" s="13"/>
      <c r="Z4317" s="13"/>
      <c r="AA4317" s="13"/>
    </row>
    <row r="4318" spans="1:27" ht="15.75" customHeight="1" x14ac:dyDescent="0.2">
      <c r="A4318" s="13"/>
      <c r="B4318" s="37" t="str">
        <f>"CRS25WT72M22499"</f>
        <v>CRS25WT72M22499</v>
      </c>
      <c r="C4318" s="38">
        <v>45964</v>
      </c>
      <c r="D4318" s="39">
        <v>0.87302083333333336</v>
      </c>
      <c r="E4318" s="37" t="s">
        <v>62</v>
      </c>
      <c r="F4318" s="37">
        <v>219</v>
      </c>
      <c r="G4318" s="37">
        <v>4</v>
      </c>
      <c r="H4318" s="37">
        <v>219.97042846679699</v>
      </c>
      <c r="I4318" s="37">
        <v>5.8275160789489702</v>
      </c>
      <c r="J4318" s="37">
        <v>48.3148193359375</v>
      </c>
      <c r="K4318" s="37">
        <v>5.4054107666015598</v>
      </c>
      <c r="L4318" s="37">
        <v>40.694488525390597</v>
      </c>
      <c r="M4318" s="37">
        <v>0.78126877546310403</v>
      </c>
      <c r="N4318" s="37">
        <v>10.7015533447266</v>
      </c>
      <c r="O4318" s="37">
        <v>0</v>
      </c>
      <c r="P4318" s="37">
        <v>0</v>
      </c>
      <c r="Q4318" s="37">
        <v>8.3320885896682705E-3</v>
      </c>
      <c r="R4318" s="37">
        <v>25</v>
      </c>
      <c r="S4318" s="37">
        <v>0.69870120286941495</v>
      </c>
      <c r="T4318" s="37">
        <v>1003.97711181641</v>
      </c>
      <c r="U4318" s="37">
        <v>601.10217285156295</v>
      </c>
      <c r="V4318" s="13"/>
      <c r="W4318" s="13"/>
      <c r="X4318" s="13"/>
      <c r="Y4318" s="13"/>
      <c r="Z4318" s="13"/>
      <c r="AA4318" s="13"/>
    </row>
    <row r="4319" spans="1:27" ht="15.75" customHeight="1" x14ac:dyDescent="0.2">
      <c r="A4319" s="13"/>
      <c r="B4319" s="37" t="str">
        <f>"CRS25WT72M22497"</f>
        <v>CRS25WT72M22497</v>
      </c>
      <c r="C4319" s="38">
        <v>45964</v>
      </c>
      <c r="D4319" s="39">
        <v>0.87495370370370373</v>
      </c>
      <c r="E4319" s="37" t="s">
        <v>62</v>
      </c>
      <c r="F4319" s="37">
        <v>214</v>
      </c>
      <c r="G4319" s="37">
        <v>4</v>
      </c>
      <c r="H4319" s="37">
        <v>214.50360107421901</v>
      </c>
      <c r="I4319" s="37">
        <v>5.7189078330993697</v>
      </c>
      <c r="J4319" s="37">
        <v>48.633625030517599</v>
      </c>
      <c r="K4319" s="37">
        <v>5.1898512840270996</v>
      </c>
      <c r="L4319" s="37">
        <v>41.331356048583999</v>
      </c>
      <c r="M4319" s="37">
        <v>0.77123165130615201</v>
      </c>
      <c r="N4319" s="37">
        <v>10.4355926513672</v>
      </c>
      <c r="O4319" s="37">
        <v>0</v>
      </c>
      <c r="P4319" s="37">
        <v>0</v>
      </c>
      <c r="Q4319" s="37">
        <v>1.4754238538444001E-2</v>
      </c>
      <c r="R4319" s="37">
        <v>25</v>
      </c>
      <c r="S4319" s="37">
        <v>0.71003234386444103</v>
      </c>
      <c r="T4319" s="37">
        <v>1000.58996582031</v>
      </c>
      <c r="U4319" s="37">
        <v>516.43981933593795</v>
      </c>
      <c r="V4319" s="13"/>
      <c r="W4319" s="13"/>
      <c r="X4319" s="13"/>
      <c r="Y4319" s="13"/>
      <c r="Z4319" s="13"/>
      <c r="AA4319" s="13"/>
    </row>
    <row r="4320" spans="1:27" ht="15.75" customHeight="1" x14ac:dyDescent="0.2">
      <c r="A4320" s="13"/>
      <c r="B4320" s="37" t="str">
        <f>"CRS25WT72M22470"</f>
        <v>CRS25WT72M22470</v>
      </c>
      <c r="C4320" s="38">
        <v>45964</v>
      </c>
      <c r="D4320" s="39">
        <v>0.87732638888888881</v>
      </c>
      <c r="E4320" s="37" t="s">
        <v>62</v>
      </c>
      <c r="F4320" s="37">
        <v>215</v>
      </c>
      <c r="G4320" s="37">
        <v>4</v>
      </c>
      <c r="H4320" s="37">
        <v>215.31628417968801</v>
      </c>
      <c r="I4320" s="37">
        <v>5.6276092529296902</v>
      </c>
      <c r="J4320" s="37">
        <v>48.622470855712898</v>
      </c>
      <c r="K4320" s="37">
        <v>5.2301921844482404</v>
      </c>
      <c r="L4320" s="37">
        <v>41.1679496765137</v>
      </c>
      <c r="M4320" s="37">
        <v>0.78689342737197898</v>
      </c>
      <c r="N4320" s="37">
        <v>10.475129127502401</v>
      </c>
      <c r="O4320" s="37">
        <v>0</v>
      </c>
      <c r="P4320" s="37">
        <v>0</v>
      </c>
      <c r="Q4320" s="37">
        <v>1.52377700433135E-2</v>
      </c>
      <c r="R4320" s="37">
        <v>25</v>
      </c>
      <c r="S4320" s="37">
        <v>0.70904529094696001</v>
      </c>
      <c r="T4320" s="37">
        <v>1000.74810791016</v>
      </c>
      <c r="U4320" s="37">
        <v>572.60687255859398</v>
      </c>
      <c r="V4320" s="13"/>
      <c r="W4320" s="13"/>
      <c r="X4320" s="13"/>
      <c r="Y4320" s="13"/>
      <c r="Z4320" s="13"/>
      <c r="AA4320" s="13"/>
    </row>
    <row r="4321" spans="1:27" ht="15.75" customHeight="1" x14ac:dyDescent="0.2">
      <c r="A4321" s="13"/>
      <c r="B4321" s="37" t="str">
        <f>"CRS25WT72M22481"</f>
        <v>CRS25WT72M22481</v>
      </c>
      <c r="C4321" s="38">
        <v>45964</v>
      </c>
      <c r="D4321" s="39">
        <v>0.8781944444444445</v>
      </c>
      <c r="E4321" s="37" t="s">
        <v>62</v>
      </c>
      <c r="F4321" s="37">
        <v>218</v>
      </c>
      <c r="G4321" s="37">
        <v>4</v>
      </c>
      <c r="H4321" s="37">
        <v>218.03720092773401</v>
      </c>
      <c r="I4321" s="37">
        <v>5.66040134429932</v>
      </c>
      <c r="J4321" s="37">
        <v>48.894821166992202</v>
      </c>
      <c r="K4321" s="37">
        <v>5.2588200569152797</v>
      </c>
      <c r="L4321" s="37">
        <v>41.4612426757813</v>
      </c>
      <c r="M4321" s="37">
        <v>0.78780823945999101</v>
      </c>
      <c r="N4321" s="37">
        <v>10.607501983642599</v>
      </c>
      <c r="O4321" s="37">
        <v>0</v>
      </c>
      <c r="P4321" s="37">
        <v>0</v>
      </c>
      <c r="Q4321" s="37">
        <v>1.50783574208617E-2</v>
      </c>
      <c r="R4321" s="37">
        <v>25</v>
      </c>
      <c r="S4321" s="37">
        <v>0.70003694295883201</v>
      </c>
      <c r="T4321" s="37">
        <v>1001.42944335938</v>
      </c>
      <c r="U4321" s="37">
        <v>595.51422119140602</v>
      </c>
      <c r="V4321" s="13"/>
      <c r="W4321" s="13"/>
      <c r="X4321" s="13"/>
      <c r="Y4321" s="13"/>
      <c r="Z4321" s="13"/>
      <c r="AA4321" s="13"/>
    </row>
    <row r="4322" spans="1:27" ht="15.75" customHeight="1" x14ac:dyDescent="0.2">
      <c r="A4322" s="13"/>
      <c r="B4322" s="37" t="str">
        <f>"CRS25WT72M22485"</f>
        <v>CRS25WT72M22485</v>
      </c>
      <c r="C4322" s="38">
        <v>45964</v>
      </c>
      <c r="D4322" s="39">
        <v>0.88016203703703699</v>
      </c>
      <c r="E4322" s="37" t="s">
        <v>62</v>
      </c>
      <c r="F4322" s="37">
        <v>218</v>
      </c>
      <c r="G4322" s="37">
        <v>4</v>
      </c>
      <c r="H4322" s="37">
        <v>218.55674743652301</v>
      </c>
      <c r="I4322" s="37">
        <v>5.6535387039184597</v>
      </c>
      <c r="J4322" s="37">
        <v>49.184864044189503</v>
      </c>
      <c r="K4322" s="37">
        <v>5.2162647247314498</v>
      </c>
      <c r="L4322" s="37">
        <v>41.899085998535199</v>
      </c>
      <c r="M4322" s="37">
        <v>0.78598159551620495</v>
      </c>
      <c r="N4322" s="37">
        <v>10.6327781677246</v>
      </c>
      <c r="O4322" s="37">
        <v>0</v>
      </c>
      <c r="P4322" s="37">
        <v>0</v>
      </c>
      <c r="Q4322" s="37">
        <v>1.5952304005622898E-2</v>
      </c>
      <c r="R4322" s="37">
        <v>25</v>
      </c>
      <c r="S4322" s="37">
        <v>0.68373268842697099</v>
      </c>
      <c r="T4322" s="37">
        <v>1002.05883789063</v>
      </c>
      <c r="U4322" s="37">
        <v>557.80236816406295</v>
      </c>
      <c r="V4322" s="13"/>
      <c r="W4322" s="13"/>
      <c r="X4322" s="13"/>
      <c r="Y4322" s="13"/>
      <c r="Z4322" s="13"/>
      <c r="AA4322" s="13"/>
    </row>
    <row r="4323" spans="1:27" ht="15.75" customHeight="1" x14ac:dyDescent="0.2">
      <c r="A4323" s="13"/>
      <c r="B4323" s="37" t="str">
        <f>"CRS25WT72M22486"</f>
        <v>CRS25WT72M22486</v>
      </c>
      <c r="C4323" s="38">
        <v>45964</v>
      </c>
      <c r="D4323" s="39">
        <v>0.88390046296296287</v>
      </c>
      <c r="E4323" s="37" t="s">
        <v>62</v>
      </c>
      <c r="F4323" s="37">
        <v>215</v>
      </c>
      <c r="G4323" s="37">
        <v>4</v>
      </c>
      <c r="H4323" s="37">
        <v>215.03073120117199</v>
      </c>
      <c r="I4323" s="37">
        <v>5.5542783737182599</v>
      </c>
      <c r="J4323" s="37">
        <v>49.448921203613303</v>
      </c>
      <c r="K4323" s="37">
        <v>5.07928562164307</v>
      </c>
      <c r="L4323" s="37">
        <v>42.3348388671875</v>
      </c>
      <c r="M4323" s="37">
        <v>0.78291761875152599</v>
      </c>
      <c r="N4323" s="37">
        <v>10.4612369537354</v>
      </c>
      <c r="O4323" s="37">
        <v>0</v>
      </c>
      <c r="P4323" s="37">
        <v>0</v>
      </c>
      <c r="Q4323" s="37">
        <v>1.19047593325377E-2</v>
      </c>
      <c r="R4323" s="37">
        <v>25</v>
      </c>
      <c r="S4323" s="37">
        <v>0.69159042835235596</v>
      </c>
      <c r="T4323" s="37">
        <v>1002.21545410156</v>
      </c>
      <c r="U4323" s="37">
        <v>517.50964355468795</v>
      </c>
      <c r="V4323" s="13"/>
      <c r="W4323" s="13"/>
      <c r="X4323" s="13"/>
      <c r="Y4323" s="13"/>
      <c r="Z4323" s="13"/>
      <c r="AA4323" s="13"/>
    </row>
    <row r="4324" spans="1:27" ht="15.75" customHeight="1" x14ac:dyDescent="0.2">
      <c r="A4324" s="13"/>
      <c r="B4324" s="37" t="str">
        <f>"CRS25WT72M22487"</f>
        <v>CRS25WT72M22487</v>
      </c>
      <c r="C4324" s="38">
        <v>45964</v>
      </c>
      <c r="D4324" s="39">
        <v>0.88483796296296291</v>
      </c>
      <c r="E4324" s="37" t="s">
        <v>62</v>
      </c>
      <c r="F4324" s="37">
        <v>222</v>
      </c>
      <c r="G4324" s="37">
        <v>4</v>
      </c>
      <c r="H4324" s="37">
        <v>222.50752258300801</v>
      </c>
      <c r="I4324" s="37">
        <v>5.8031034469604501</v>
      </c>
      <c r="J4324" s="37">
        <v>49.521377563476598</v>
      </c>
      <c r="K4324" s="37">
        <v>5.2671046257018999</v>
      </c>
      <c r="L4324" s="37">
        <v>42.244754791259801</v>
      </c>
      <c r="M4324" s="37">
        <v>0.77426862716674805</v>
      </c>
      <c r="N4324" s="37">
        <v>10.824982643127401</v>
      </c>
      <c r="O4324" s="37">
        <v>0</v>
      </c>
      <c r="P4324" s="37">
        <v>0</v>
      </c>
      <c r="Q4324" s="37">
        <v>1.37884803116322E-2</v>
      </c>
      <c r="R4324" s="37">
        <v>25</v>
      </c>
      <c r="S4324" s="37">
        <v>0.67471224069595304</v>
      </c>
      <c r="T4324" s="37">
        <v>1007.01342773438</v>
      </c>
      <c r="U4324" s="37">
        <v>592.20391845703102</v>
      </c>
      <c r="V4324" s="13"/>
      <c r="W4324" s="13"/>
      <c r="X4324" s="13"/>
      <c r="Y4324" s="13"/>
      <c r="Z4324" s="13"/>
      <c r="AA4324" s="13"/>
    </row>
    <row r="4325" spans="1:27" ht="15.75" customHeight="1" x14ac:dyDescent="0.2">
      <c r="A4325" s="13"/>
      <c r="B4325" s="37" t="str">
        <f>"CRS25WT72M22500"</f>
        <v>CRS25WT72M22500</v>
      </c>
      <c r="C4325" s="38">
        <v>45964</v>
      </c>
      <c r="D4325" s="39">
        <v>0.88604166666666673</v>
      </c>
      <c r="E4325" s="37" t="s">
        <v>62</v>
      </c>
      <c r="F4325" s="37">
        <v>217</v>
      </c>
      <c r="G4325" s="37">
        <v>4</v>
      </c>
      <c r="H4325" s="37">
        <v>217.82444763183599</v>
      </c>
      <c r="I4325" s="37">
        <v>5.75929975509644</v>
      </c>
      <c r="J4325" s="37">
        <v>49.127914428710902</v>
      </c>
      <c r="K4325" s="37">
        <v>5.2133851051330602</v>
      </c>
      <c r="L4325" s="37">
        <v>41.781768798828097</v>
      </c>
      <c r="M4325" s="37">
        <v>0.76985442638397195</v>
      </c>
      <c r="N4325" s="37">
        <v>10.5971517562866</v>
      </c>
      <c r="O4325" s="37">
        <v>0</v>
      </c>
      <c r="P4325" s="37">
        <v>0</v>
      </c>
      <c r="Q4325" s="37">
        <v>1.19047574698925E-2</v>
      </c>
      <c r="R4325" s="37">
        <v>25</v>
      </c>
      <c r="S4325" s="37">
        <v>0.71534621715545699</v>
      </c>
      <c r="T4325" s="37">
        <v>1009.1748046875</v>
      </c>
      <c r="U4325" s="37">
        <v>547.32855224609398</v>
      </c>
      <c r="V4325" s="13"/>
      <c r="W4325" s="13"/>
      <c r="X4325" s="13"/>
      <c r="Y4325" s="13"/>
      <c r="Z4325" s="13"/>
      <c r="AA4325" s="13"/>
    </row>
    <row r="4326" spans="1:27" ht="15.75" customHeight="1" x14ac:dyDescent="0.2">
      <c r="A4326" s="13"/>
      <c r="B4326" s="37" t="str">
        <f>"CRS25WT72M22503"</f>
        <v>CRS25WT72M22503</v>
      </c>
      <c r="C4326" s="38">
        <v>45964</v>
      </c>
      <c r="D4326" s="39">
        <v>0.88699074074074069</v>
      </c>
      <c r="E4326" s="37" t="s">
        <v>62</v>
      </c>
      <c r="F4326" s="37">
        <v>227</v>
      </c>
      <c r="G4326" s="37">
        <v>4</v>
      </c>
      <c r="H4326" s="37">
        <v>227.65930175781301</v>
      </c>
      <c r="I4326" s="37">
        <v>5.8952574729919398</v>
      </c>
      <c r="J4326" s="37">
        <v>49.517581939697301</v>
      </c>
      <c r="K4326" s="37">
        <v>5.4278154373168901</v>
      </c>
      <c r="L4326" s="37">
        <v>41.943080902099602</v>
      </c>
      <c r="M4326" s="37">
        <v>0.77987176179885898</v>
      </c>
      <c r="N4326" s="37">
        <v>11.0756168365479</v>
      </c>
      <c r="O4326" s="37">
        <v>0</v>
      </c>
      <c r="P4326" s="37">
        <v>0</v>
      </c>
      <c r="Q4326" s="37">
        <v>1.7618389800190901E-2</v>
      </c>
      <c r="R4326" s="37">
        <v>25</v>
      </c>
      <c r="S4326" s="37">
        <v>0.68182033300399802</v>
      </c>
      <c r="T4326" s="37">
        <v>1004.3125</v>
      </c>
      <c r="U4326" s="37">
        <v>613.044677734375</v>
      </c>
      <c r="V4326" s="13"/>
      <c r="W4326" s="13"/>
      <c r="X4326" s="13"/>
      <c r="Y4326" s="13"/>
      <c r="Z4326" s="13"/>
      <c r="AA4326" s="13"/>
    </row>
    <row r="4327" spans="1:27" ht="15.75" customHeight="1" x14ac:dyDescent="0.2">
      <c r="A4327" s="13"/>
      <c r="B4327" s="37" t="str">
        <f>"CRS25WT72M22502"</f>
        <v>CRS25WT72M22502</v>
      </c>
      <c r="C4327" s="38">
        <v>45964</v>
      </c>
      <c r="D4327" s="39">
        <v>0.88810185185185186</v>
      </c>
      <c r="E4327" s="37" t="s">
        <v>62</v>
      </c>
      <c r="F4327" s="37">
        <v>225</v>
      </c>
      <c r="G4327" s="37">
        <v>4</v>
      </c>
      <c r="H4327" s="37">
        <v>225.25123596191401</v>
      </c>
      <c r="I4327" s="37">
        <v>5.8677864074706996</v>
      </c>
      <c r="J4327" s="37">
        <v>49.656665802002003</v>
      </c>
      <c r="K4327" s="37">
        <v>5.3399963378906303</v>
      </c>
      <c r="L4327" s="37">
        <v>42.181907653808601</v>
      </c>
      <c r="M4327" s="37">
        <v>0.77306377887725797</v>
      </c>
      <c r="N4327" s="37">
        <v>10.958464622497599</v>
      </c>
      <c r="O4327" s="37">
        <v>0</v>
      </c>
      <c r="P4327" s="37">
        <v>0</v>
      </c>
      <c r="Q4327" s="37">
        <v>1.18948509916663E-2</v>
      </c>
      <c r="R4327" s="37">
        <v>25</v>
      </c>
      <c r="S4327" s="37">
        <v>0.67152208089828502</v>
      </c>
      <c r="T4327" s="37">
        <v>1004.11303710938</v>
      </c>
      <c r="U4327" s="37">
        <v>738.89013671875</v>
      </c>
      <c r="V4327" s="13"/>
      <c r="W4327" s="13"/>
      <c r="X4327" s="13"/>
      <c r="Y4327" s="13"/>
      <c r="Z4327" s="13"/>
      <c r="AA4327" s="13"/>
    </row>
    <row r="4328" spans="1:27" ht="15.75" customHeight="1" x14ac:dyDescent="0.2">
      <c r="A4328" s="13"/>
      <c r="B4328" s="37" t="str">
        <f>"CRS25WT72M22501"</f>
        <v>CRS25WT72M22501</v>
      </c>
      <c r="C4328" s="38">
        <v>45964</v>
      </c>
      <c r="D4328" s="39">
        <v>0.88996527777777779</v>
      </c>
      <c r="E4328" s="37" t="s">
        <v>62</v>
      </c>
      <c r="F4328" s="37">
        <v>226</v>
      </c>
      <c r="G4328" s="37">
        <v>4</v>
      </c>
      <c r="H4328" s="37">
        <v>226.01412963867199</v>
      </c>
      <c r="I4328" s="37">
        <v>5.7722430229187003</v>
      </c>
      <c r="J4328" s="37">
        <v>49.366691589355497</v>
      </c>
      <c r="K4328" s="37">
        <v>5.4102091789245597</v>
      </c>
      <c r="L4328" s="37">
        <v>41.775485992431598</v>
      </c>
      <c r="M4328" s="37">
        <v>0.79315298795700095</v>
      </c>
      <c r="N4328" s="37">
        <v>10.9955787658691</v>
      </c>
      <c r="O4328" s="37">
        <v>0</v>
      </c>
      <c r="P4328" s="37">
        <v>0</v>
      </c>
      <c r="Q4328" s="37">
        <v>1.5238075517118E-2</v>
      </c>
      <c r="R4328" s="37">
        <v>25</v>
      </c>
      <c r="S4328" s="37">
        <v>0.68856483697891202</v>
      </c>
      <c r="T4328" s="37">
        <v>1001.12756347656</v>
      </c>
      <c r="U4328" s="37">
        <v>661.101318359375</v>
      </c>
      <c r="V4328" s="13"/>
      <c r="W4328" s="13"/>
      <c r="X4328" s="13"/>
      <c r="Y4328" s="13"/>
      <c r="Z4328" s="13"/>
      <c r="AA4328" s="13"/>
    </row>
    <row r="4329" spans="1:27" ht="15.75" customHeight="1" x14ac:dyDescent="0.2">
      <c r="A4329" s="13"/>
      <c r="B4329" s="37" t="str">
        <f>"CRS25WT72M22510"</f>
        <v>CRS25WT72M22510</v>
      </c>
      <c r="C4329" s="38">
        <v>45964</v>
      </c>
      <c r="D4329" s="39">
        <v>0.8959259259259259</v>
      </c>
      <c r="E4329" s="37" t="s">
        <v>62</v>
      </c>
      <c r="F4329" s="37">
        <v>213</v>
      </c>
      <c r="G4329" s="37">
        <v>4</v>
      </c>
      <c r="H4329" s="37">
        <v>213.75665283203099</v>
      </c>
      <c r="I4329" s="37">
        <v>5.8160300254821804</v>
      </c>
      <c r="J4329" s="37">
        <v>47.480426788330099</v>
      </c>
      <c r="K4329" s="37">
        <v>5.37190866470337</v>
      </c>
      <c r="L4329" s="37">
        <v>39.7915649414063</v>
      </c>
      <c r="M4329" s="37">
        <v>0.77406668663024902</v>
      </c>
      <c r="N4329" s="37">
        <v>10.399252891540501</v>
      </c>
      <c r="O4329" s="37">
        <v>0</v>
      </c>
      <c r="P4329" s="37">
        <v>0</v>
      </c>
      <c r="Q4329" s="37">
        <v>5.5955098941922196E-3</v>
      </c>
      <c r="R4329" s="37">
        <v>25</v>
      </c>
      <c r="S4329" s="37">
        <v>0.72789621353149403</v>
      </c>
      <c r="T4329" s="37">
        <v>998.61804199218795</v>
      </c>
      <c r="U4329" s="37">
        <v>567.916748046875</v>
      </c>
      <c r="V4329" s="13"/>
      <c r="W4329" s="13"/>
      <c r="X4329" s="13"/>
      <c r="Y4329" s="13"/>
      <c r="Z4329" s="13"/>
      <c r="AA4329" s="13"/>
    </row>
    <row r="4330" spans="1:27" ht="15.75" customHeight="1" x14ac:dyDescent="0.2">
      <c r="A4330" s="13"/>
      <c r="B4330" s="37" t="str">
        <f>"CRS25WT72M22512"</f>
        <v>CRS25WT72M22512</v>
      </c>
      <c r="C4330" s="38">
        <v>45964</v>
      </c>
      <c r="D4330" s="39">
        <v>0.89922453703703698</v>
      </c>
      <c r="E4330" s="37" t="s">
        <v>62</v>
      </c>
      <c r="F4330" s="37">
        <v>214</v>
      </c>
      <c r="G4330" s="37">
        <v>4</v>
      </c>
      <c r="H4330" s="37">
        <v>214.58798217773401</v>
      </c>
      <c r="I4330" s="37">
        <v>5.7443342208862296</v>
      </c>
      <c r="J4330" s="37">
        <v>48.646404266357401</v>
      </c>
      <c r="K4330" s="37">
        <v>5.2042908668518102</v>
      </c>
      <c r="L4330" s="37">
        <v>41.232894897460902</v>
      </c>
      <c r="M4330" s="37">
        <v>0.76791816949844405</v>
      </c>
      <c r="N4330" s="37">
        <v>10.439697265625</v>
      </c>
      <c r="O4330" s="37">
        <v>0</v>
      </c>
      <c r="P4330" s="37">
        <v>0</v>
      </c>
      <c r="Q4330" s="37">
        <v>1.08692953363061E-2</v>
      </c>
      <c r="R4330" s="37">
        <v>25</v>
      </c>
      <c r="S4330" s="37">
        <v>0.70883995294570901</v>
      </c>
      <c r="T4330" s="37">
        <v>999.114501953125</v>
      </c>
      <c r="U4330" s="37">
        <v>600.14611816406295</v>
      </c>
      <c r="V4330" s="13"/>
      <c r="W4330" s="13"/>
      <c r="X4330" s="13"/>
      <c r="Y4330" s="13"/>
      <c r="Z4330" s="13"/>
      <c r="AA4330" s="13"/>
    </row>
    <row r="4331" spans="1:27" ht="15.75" customHeight="1" x14ac:dyDescent="0.2">
      <c r="A4331" s="13"/>
      <c r="B4331" s="37" t="str">
        <f>"CRS25WT72M22511"</f>
        <v>CRS25WT72M22511</v>
      </c>
      <c r="C4331" s="38">
        <v>45964</v>
      </c>
      <c r="D4331" s="39">
        <v>0.90067129629629628</v>
      </c>
      <c r="E4331" s="37" t="s">
        <v>62</v>
      </c>
      <c r="F4331" s="37">
        <v>216</v>
      </c>
      <c r="G4331" s="37">
        <v>4</v>
      </c>
      <c r="H4331" s="37">
        <v>216.04067993164099</v>
      </c>
      <c r="I4331" s="37">
        <v>5.8489456176757804</v>
      </c>
      <c r="J4331" s="37">
        <v>48.870689392089801</v>
      </c>
      <c r="K4331" s="37">
        <v>5.2080345153808603</v>
      </c>
      <c r="L4331" s="37">
        <v>41.482189178466797</v>
      </c>
      <c r="M4331" s="37">
        <v>0.75580453872680697</v>
      </c>
      <c r="N4331" s="37">
        <v>10.5103712081909</v>
      </c>
      <c r="O4331" s="37">
        <v>0</v>
      </c>
      <c r="P4331" s="37">
        <v>0</v>
      </c>
      <c r="Q4331" s="37">
        <v>1.0476151481270801E-2</v>
      </c>
      <c r="R4331" s="37">
        <v>25</v>
      </c>
      <c r="S4331" s="37">
        <v>0.70881009101867698</v>
      </c>
      <c r="T4331" s="37">
        <v>1005.755859375</v>
      </c>
      <c r="U4331" s="37">
        <v>455.44464111328102</v>
      </c>
      <c r="V4331" s="13"/>
      <c r="W4331" s="13"/>
      <c r="X4331" s="13"/>
      <c r="Y4331" s="13"/>
      <c r="Z4331" s="13"/>
      <c r="AA4331" s="13"/>
    </row>
    <row r="4332" spans="1:27" ht="15.75" customHeight="1" x14ac:dyDescent="0.2">
      <c r="A4332" s="13"/>
      <c r="B4332" s="37" t="str">
        <f>"CRS25WT72M22509"</f>
        <v>CRS25WT72M22509</v>
      </c>
      <c r="C4332" s="38">
        <v>45964</v>
      </c>
      <c r="D4332" s="39">
        <v>0.90166666666666673</v>
      </c>
      <c r="E4332" s="37" t="s">
        <v>62</v>
      </c>
      <c r="F4332" s="37">
        <v>215</v>
      </c>
      <c r="G4332" s="37">
        <v>4</v>
      </c>
      <c r="H4332" s="37">
        <v>215.44902038574199</v>
      </c>
      <c r="I4332" s="37">
        <v>5.8462810516357404</v>
      </c>
      <c r="J4332" s="37">
        <v>48.797439575195298</v>
      </c>
      <c r="K4332" s="37">
        <v>5.1874837875366202</v>
      </c>
      <c r="L4332" s="37">
        <v>41.532470703125</v>
      </c>
      <c r="M4332" s="37">
        <v>0.755210101604462</v>
      </c>
      <c r="N4332" s="37">
        <v>10.4815874099731</v>
      </c>
      <c r="O4332" s="37">
        <v>0</v>
      </c>
      <c r="P4332" s="37">
        <v>0</v>
      </c>
      <c r="Q4332" s="37">
        <v>1.1904762126505399E-2</v>
      </c>
      <c r="R4332" s="37">
        <v>25</v>
      </c>
      <c r="S4332" s="37">
        <v>0.69727092981338501</v>
      </c>
      <c r="T4332" s="37">
        <v>1001.6474609375</v>
      </c>
      <c r="U4332" s="37">
        <v>451.148681640625</v>
      </c>
      <c r="V4332" s="13"/>
      <c r="W4332" s="13"/>
      <c r="X4332" s="13"/>
      <c r="Y4332" s="13"/>
      <c r="Z4332" s="13"/>
      <c r="AA4332" s="13"/>
    </row>
    <row r="4333" spans="1:27" ht="15.75" customHeight="1" x14ac:dyDescent="0.2">
      <c r="A4333" s="13"/>
      <c r="B4333" s="37" t="str">
        <f>"CRS25WT72M22514"</f>
        <v>CRS25WT72M22514</v>
      </c>
      <c r="C4333" s="38">
        <v>45964</v>
      </c>
      <c r="D4333" s="39">
        <v>0.9078587962962964</v>
      </c>
      <c r="E4333" s="37" t="s">
        <v>62</v>
      </c>
      <c r="F4333" s="37">
        <v>214</v>
      </c>
      <c r="G4333" s="37">
        <v>4</v>
      </c>
      <c r="H4333" s="37">
        <v>214.22274780273401</v>
      </c>
      <c r="I4333" s="37">
        <v>5.9137115478515598</v>
      </c>
      <c r="J4333" s="37">
        <v>47.1829833984375</v>
      </c>
      <c r="K4333" s="37">
        <v>5.4141216278076199</v>
      </c>
      <c r="L4333" s="37">
        <v>39.567405700683601</v>
      </c>
      <c r="M4333" s="37">
        <v>0.76775038242340099</v>
      </c>
      <c r="N4333" s="37">
        <v>10.421928405761699</v>
      </c>
      <c r="O4333" s="37">
        <v>0</v>
      </c>
      <c r="P4333" s="37">
        <v>0</v>
      </c>
      <c r="Q4333" s="37">
        <v>1.37897012755275E-2</v>
      </c>
      <c r="R4333" s="37">
        <v>25</v>
      </c>
      <c r="S4333" s="37">
        <v>0.709689080715179</v>
      </c>
      <c r="T4333" s="37">
        <v>999.66363525390602</v>
      </c>
      <c r="U4333" s="37">
        <v>510.8056640625</v>
      </c>
      <c r="V4333" s="13"/>
      <c r="W4333" s="13"/>
      <c r="X4333" s="13"/>
      <c r="Y4333" s="13"/>
      <c r="Z4333" s="13"/>
      <c r="AA4333" s="13"/>
    </row>
    <row r="4334" spans="1:27" ht="15.75" customHeight="1" x14ac:dyDescent="0.2">
      <c r="A4334" s="13"/>
      <c r="B4334" s="37" t="str">
        <f>"CRS25WT72M22513"</f>
        <v>CRS25WT72M22513</v>
      </c>
      <c r="C4334" s="38">
        <v>45964</v>
      </c>
      <c r="D4334" s="39">
        <v>0.90983796296296304</v>
      </c>
      <c r="E4334" s="37" t="s">
        <v>62</v>
      </c>
      <c r="F4334" s="37">
        <v>216</v>
      </c>
      <c r="G4334" s="37">
        <v>4</v>
      </c>
      <c r="H4334" s="37">
        <v>216.11724853515599</v>
      </c>
      <c r="I4334" s="37">
        <v>5.7229118347168004</v>
      </c>
      <c r="J4334" s="37">
        <v>47.968906402587898</v>
      </c>
      <c r="K4334" s="37">
        <v>5.3498334884643599</v>
      </c>
      <c r="L4334" s="37">
        <v>40.397006988525398</v>
      </c>
      <c r="M4334" s="37">
        <v>0.78724980354309104</v>
      </c>
      <c r="N4334" s="37">
        <v>10.514096260070801</v>
      </c>
      <c r="O4334" s="37">
        <v>0</v>
      </c>
      <c r="P4334" s="37">
        <v>0</v>
      </c>
      <c r="Q4334" s="37">
        <v>5.7939607650041598E-3</v>
      </c>
      <c r="R4334" s="37">
        <v>25</v>
      </c>
      <c r="S4334" s="37">
        <v>0.70564317703247104</v>
      </c>
      <c r="T4334" s="37">
        <v>999.55059814453102</v>
      </c>
      <c r="U4334" s="37">
        <v>577.35565185546898</v>
      </c>
      <c r="V4334" s="13"/>
      <c r="W4334" s="13"/>
      <c r="X4334" s="13"/>
      <c r="Y4334" s="13"/>
      <c r="Z4334" s="13"/>
      <c r="AA4334" s="13"/>
    </row>
    <row r="4335" spans="1:27" ht="15.75" customHeight="1" x14ac:dyDescent="0.2">
      <c r="A4335" s="13"/>
      <c r="B4335" s="37" t="str">
        <f>"CRS25WT72M22516"</f>
        <v>CRS25WT72M22516</v>
      </c>
      <c r="C4335" s="38">
        <v>45964</v>
      </c>
      <c r="D4335" s="39">
        <v>0.9107291666666667</v>
      </c>
      <c r="E4335" s="37" t="s">
        <v>62</v>
      </c>
      <c r="F4335" s="37">
        <v>220</v>
      </c>
      <c r="G4335" s="37">
        <v>4</v>
      </c>
      <c r="H4335" s="37">
        <v>220.99594116210901</v>
      </c>
      <c r="I4335" s="37">
        <v>5.77030372619629</v>
      </c>
      <c r="J4335" s="37">
        <v>48.540134429931598</v>
      </c>
      <c r="K4335" s="37">
        <v>5.4077820777893102</v>
      </c>
      <c r="L4335" s="37">
        <v>40.866275787353501</v>
      </c>
      <c r="M4335" s="37">
        <v>0.78901386260986295</v>
      </c>
      <c r="N4335" s="37">
        <v>10.7514448165894</v>
      </c>
      <c r="O4335" s="37">
        <v>0</v>
      </c>
      <c r="P4335" s="37">
        <v>0</v>
      </c>
      <c r="Q4335" s="37">
        <v>1.27083361148834E-2</v>
      </c>
      <c r="R4335" s="37">
        <v>25</v>
      </c>
      <c r="S4335" s="37">
        <v>0.71012711524963401</v>
      </c>
      <c r="T4335" s="37">
        <v>1003.197265625</v>
      </c>
      <c r="U4335" s="37">
        <v>583.08386230468795</v>
      </c>
      <c r="V4335" s="13"/>
      <c r="W4335" s="13"/>
      <c r="X4335" s="13"/>
      <c r="Y4335" s="13"/>
      <c r="Z4335" s="13"/>
      <c r="AA4335" s="13"/>
    </row>
    <row r="4336" spans="1:27" ht="15.75" customHeight="1" x14ac:dyDescent="0.2">
      <c r="A4336" s="13"/>
      <c r="B4336" s="37" t="str">
        <f>"CRS25WT72M22515"</f>
        <v>CRS25WT72M22515</v>
      </c>
      <c r="C4336" s="38">
        <v>45964</v>
      </c>
      <c r="D4336" s="39">
        <v>0.91149305555555549</v>
      </c>
      <c r="E4336" s="37" t="s">
        <v>62</v>
      </c>
      <c r="F4336" s="37">
        <v>223</v>
      </c>
      <c r="G4336" s="37">
        <v>4</v>
      </c>
      <c r="H4336" s="37">
        <v>223.98034667968801</v>
      </c>
      <c r="I4336" s="37">
        <v>5.7935590744018599</v>
      </c>
      <c r="J4336" s="37">
        <v>48.895233154296903</v>
      </c>
      <c r="K4336" s="37">
        <v>5.4021620750427202</v>
      </c>
      <c r="L4336" s="37">
        <v>41.4612426757813</v>
      </c>
      <c r="M4336" s="37">
        <v>0.79067492485046398</v>
      </c>
      <c r="N4336" s="37">
        <v>10.8966360092163</v>
      </c>
      <c r="O4336" s="37">
        <v>0</v>
      </c>
      <c r="P4336" s="37">
        <v>0</v>
      </c>
      <c r="Q4336" s="37">
        <v>2.0633949898183298E-3</v>
      </c>
      <c r="R4336" s="37">
        <v>25</v>
      </c>
      <c r="S4336" s="37">
        <v>0.66461199522018399</v>
      </c>
      <c r="T4336" s="37">
        <v>1002.65124511719</v>
      </c>
      <c r="U4336" s="37">
        <v>645.85998535156295</v>
      </c>
      <c r="V4336" s="13"/>
      <c r="W4336" s="13"/>
      <c r="X4336" s="13"/>
      <c r="Y4336" s="13"/>
      <c r="Z4336" s="13"/>
      <c r="AA4336" s="13"/>
    </row>
    <row r="4337" spans="1:27" ht="15.75" customHeight="1" x14ac:dyDescent="0.2">
      <c r="A4337" s="13"/>
      <c r="B4337" s="37" t="str">
        <f>"CRS25WT72M22492"</f>
        <v>CRS25WT72M22492</v>
      </c>
      <c r="C4337" s="38">
        <v>45964</v>
      </c>
      <c r="D4337" s="39">
        <v>0.91273148148148142</v>
      </c>
      <c r="E4337" s="37" t="s">
        <v>62</v>
      </c>
      <c r="F4337" s="37">
        <v>215</v>
      </c>
      <c r="G4337" s="37">
        <v>4</v>
      </c>
      <c r="H4337" s="37">
        <v>215.60379028320301</v>
      </c>
      <c r="I4337" s="37">
        <v>5.5468931198120099</v>
      </c>
      <c r="J4337" s="37">
        <v>49.246364593505902</v>
      </c>
      <c r="K4337" s="37">
        <v>5.1309075355529803</v>
      </c>
      <c r="L4337" s="37">
        <v>42.020595550537102</v>
      </c>
      <c r="M4337" s="37">
        <v>0.78928238153457597</v>
      </c>
      <c r="N4337" s="37">
        <v>10.4891166687012</v>
      </c>
      <c r="O4337" s="37">
        <v>0</v>
      </c>
      <c r="P4337" s="37">
        <v>0</v>
      </c>
      <c r="Q4337" s="37">
        <v>1.6507007181644402E-2</v>
      </c>
      <c r="R4337" s="37">
        <v>25</v>
      </c>
      <c r="S4337" s="37">
        <v>0.67649328708648704</v>
      </c>
      <c r="T4337" s="37">
        <v>1007.50555419922</v>
      </c>
      <c r="U4337" s="37">
        <v>544.49450683593795</v>
      </c>
      <c r="V4337" s="13"/>
      <c r="W4337" s="13"/>
      <c r="X4337" s="13"/>
      <c r="Y4337" s="13"/>
      <c r="Z4337" s="13"/>
      <c r="AA4337" s="13"/>
    </row>
    <row r="4338" spans="1:27" ht="15.75" customHeight="1" x14ac:dyDescent="0.2">
      <c r="A4338" s="13"/>
      <c r="B4338" s="37" t="str">
        <f>"CRS25WT72M22493"</f>
        <v>CRS25WT72M22493</v>
      </c>
      <c r="C4338" s="38">
        <v>45964</v>
      </c>
      <c r="D4338" s="39">
        <v>0.91443287037037047</v>
      </c>
      <c r="E4338" s="37" t="s">
        <v>62</v>
      </c>
      <c r="F4338" s="37">
        <v>219</v>
      </c>
      <c r="G4338" s="37">
        <v>4</v>
      </c>
      <c r="H4338" s="37">
        <v>219.00256347656301</v>
      </c>
      <c r="I4338" s="37">
        <v>5.5747795104980504</v>
      </c>
      <c r="J4338" s="37">
        <v>49.253536224365199</v>
      </c>
      <c r="K4338" s="37">
        <v>5.2120509147643999</v>
      </c>
      <c r="L4338" s="37">
        <v>42.018501281738303</v>
      </c>
      <c r="M4338" s="37">
        <v>0.79759806394577004</v>
      </c>
      <c r="N4338" s="37">
        <v>10.654466629028301</v>
      </c>
      <c r="O4338" s="37">
        <v>0</v>
      </c>
      <c r="P4338" s="37">
        <v>0</v>
      </c>
      <c r="Q4338" s="37">
        <v>1.5238094143569501E-2</v>
      </c>
      <c r="R4338" s="37">
        <v>25</v>
      </c>
      <c r="S4338" s="37">
        <v>0.67127811908721902</v>
      </c>
      <c r="T4338" s="37">
        <v>1007.78936767578</v>
      </c>
      <c r="U4338" s="37">
        <v>563.56628417968795</v>
      </c>
      <c r="V4338" s="13"/>
      <c r="W4338" s="13"/>
      <c r="X4338" s="13"/>
      <c r="Y4338" s="13"/>
      <c r="Z4338" s="13"/>
      <c r="AA4338" s="13"/>
    </row>
    <row r="4339" spans="1:27" ht="15.75" customHeight="1" x14ac:dyDescent="0.2">
      <c r="A4339" s="13"/>
      <c r="B4339" s="37" t="str">
        <f>"CRS25WT72M22495"</f>
        <v>CRS25WT72M22495</v>
      </c>
      <c r="C4339" s="38">
        <v>45964</v>
      </c>
      <c r="D4339" s="39">
        <v>0.91890046296296291</v>
      </c>
      <c r="E4339" s="37" t="s">
        <v>62</v>
      </c>
      <c r="F4339" s="37">
        <v>218</v>
      </c>
      <c r="G4339" s="37">
        <v>4</v>
      </c>
      <c r="H4339" s="37">
        <v>218.551681518555</v>
      </c>
      <c r="I4339" s="37">
        <v>5.5994987487793004</v>
      </c>
      <c r="J4339" s="37">
        <v>49.134574890136697</v>
      </c>
      <c r="K4339" s="37">
        <v>5.2447280883789098</v>
      </c>
      <c r="L4339" s="37">
        <v>41.670738220214801</v>
      </c>
      <c r="M4339" s="37">
        <v>0.79436081647872903</v>
      </c>
      <c r="N4339" s="37">
        <v>10.632531166076699</v>
      </c>
      <c r="O4339" s="37">
        <v>0</v>
      </c>
      <c r="P4339" s="37">
        <v>0</v>
      </c>
      <c r="Q4339" s="37">
        <v>2.7009316254407202E-3</v>
      </c>
      <c r="R4339" s="37">
        <v>25</v>
      </c>
      <c r="S4339" s="37">
        <v>0.68640178442001298</v>
      </c>
      <c r="T4339" s="37">
        <v>1002.98736572266</v>
      </c>
      <c r="U4339" s="37">
        <v>638.11627197265602</v>
      </c>
      <c r="V4339" s="13"/>
      <c r="W4339" s="13"/>
      <c r="X4339" s="13"/>
      <c r="Y4339" s="13"/>
      <c r="Z4339" s="13"/>
      <c r="AA4339" s="13"/>
    </row>
    <row r="4340" spans="1:27" ht="15.75" customHeight="1" x14ac:dyDescent="0.2">
      <c r="A4340" s="13"/>
      <c r="B4340" s="37" t="str">
        <f>"CRS25WT72M22498"</f>
        <v>CRS25WT72M22498</v>
      </c>
      <c r="C4340" s="38">
        <v>45964</v>
      </c>
      <c r="D4340" s="39">
        <v>0.92098379629629623</v>
      </c>
      <c r="E4340" s="37" t="s">
        <v>62</v>
      </c>
      <c r="F4340" s="37">
        <v>214</v>
      </c>
      <c r="G4340" s="37">
        <v>4</v>
      </c>
      <c r="H4340" s="37">
        <v>214.45301818847699</v>
      </c>
      <c r="I4340" s="37">
        <v>5.6104598045349103</v>
      </c>
      <c r="J4340" s="37">
        <v>49.100440979003899</v>
      </c>
      <c r="K4340" s="37">
        <v>5.1360411643981898</v>
      </c>
      <c r="L4340" s="37">
        <v>41.7545356750488</v>
      </c>
      <c r="M4340" s="37">
        <v>0.77848154306411699</v>
      </c>
      <c r="N4340" s="37">
        <v>10.4331312179565</v>
      </c>
      <c r="O4340" s="37">
        <v>0</v>
      </c>
      <c r="P4340" s="37">
        <v>0</v>
      </c>
      <c r="Q4340" s="37">
        <v>5.8072926476597803E-3</v>
      </c>
      <c r="R4340" s="37">
        <v>25</v>
      </c>
      <c r="S4340" s="37">
        <v>0.70011007785797097</v>
      </c>
      <c r="T4340" s="37">
        <v>1002.22863769531</v>
      </c>
      <c r="U4340" s="37">
        <v>556.41033935546898</v>
      </c>
      <c r="V4340" s="13"/>
      <c r="W4340" s="13"/>
      <c r="X4340" s="13"/>
      <c r="Y4340" s="13"/>
      <c r="Z4340" s="13"/>
      <c r="AA4340" s="13"/>
    </row>
    <row r="4341" spans="1:27" ht="15.75" customHeight="1" x14ac:dyDescent="0.2">
      <c r="A4341" s="13"/>
      <c r="B4341" s="37" t="str">
        <f>"CRS25WT72M22519"</f>
        <v>CRS25WT72M22519</v>
      </c>
      <c r="C4341" s="38">
        <v>45964</v>
      </c>
      <c r="D4341" s="39">
        <v>0.9224768518518518</v>
      </c>
      <c r="E4341" s="37" t="s">
        <v>62</v>
      </c>
      <c r="F4341" s="37">
        <v>216</v>
      </c>
      <c r="G4341" s="37">
        <v>4</v>
      </c>
      <c r="H4341" s="37">
        <v>216.62370300293</v>
      </c>
      <c r="I4341" s="37">
        <v>5.5550336837768599</v>
      </c>
      <c r="J4341" s="37">
        <v>49.155681610107401</v>
      </c>
      <c r="K4341" s="37">
        <v>5.17893314361572</v>
      </c>
      <c r="L4341" s="37">
        <v>41.8278617858887</v>
      </c>
      <c r="M4341" s="37">
        <v>0.79331481456756603</v>
      </c>
      <c r="N4341" s="37">
        <v>10.538735389709499</v>
      </c>
      <c r="O4341" s="37">
        <v>0</v>
      </c>
      <c r="P4341" s="37">
        <v>0</v>
      </c>
      <c r="Q4341" s="37">
        <v>6.0280305333435501E-3</v>
      </c>
      <c r="R4341" s="37">
        <v>25</v>
      </c>
      <c r="S4341" s="37">
        <v>0.70590305328369096</v>
      </c>
      <c r="T4341" s="37">
        <v>1006.22265625</v>
      </c>
      <c r="U4341" s="37">
        <v>643.052978515625</v>
      </c>
      <c r="V4341" s="13"/>
      <c r="W4341" s="13"/>
      <c r="X4341" s="13"/>
      <c r="Y4341" s="13"/>
      <c r="Z4341" s="13"/>
      <c r="AA4341" s="13"/>
    </row>
    <row r="4342" spans="1:27" ht="15.75" customHeight="1" x14ac:dyDescent="0.2">
      <c r="A4342" s="13"/>
      <c r="B4342" s="37" t="str">
        <f>"CRS25WT72M22521"</f>
        <v>CRS25WT72M22521</v>
      </c>
      <c r="C4342" s="38">
        <v>45964</v>
      </c>
      <c r="D4342" s="39">
        <v>0.92445601851851855</v>
      </c>
      <c r="E4342" s="37" t="s">
        <v>62</v>
      </c>
      <c r="F4342" s="37">
        <v>223</v>
      </c>
      <c r="G4342" s="37">
        <v>4</v>
      </c>
      <c r="H4342" s="37">
        <v>223.95848083496099</v>
      </c>
      <c r="I4342" s="37">
        <v>5.7779288291931197</v>
      </c>
      <c r="J4342" s="37">
        <v>49.556846618652301</v>
      </c>
      <c r="K4342" s="37">
        <v>5.2925267219543501</v>
      </c>
      <c r="L4342" s="37">
        <v>42.315982818603501</v>
      </c>
      <c r="M4342" s="37">
        <v>0.78215289115905795</v>
      </c>
      <c r="N4342" s="37">
        <v>10.895571708679199</v>
      </c>
      <c r="O4342" s="37">
        <v>0</v>
      </c>
      <c r="P4342" s="37">
        <v>0</v>
      </c>
      <c r="Q4342" s="37">
        <v>1.65073126554489E-2</v>
      </c>
      <c r="R4342" s="37">
        <v>25</v>
      </c>
      <c r="S4342" s="37">
        <v>0.65944796800613403</v>
      </c>
      <c r="T4342" s="37">
        <v>1005.82733154297</v>
      </c>
      <c r="U4342" s="37">
        <v>546.00457763671898</v>
      </c>
      <c r="V4342" s="13"/>
      <c r="W4342" s="13"/>
      <c r="X4342" s="13"/>
      <c r="Y4342" s="13"/>
      <c r="Z4342" s="13"/>
      <c r="AA4342" s="13"/>
    </row>
    <row r="4343" spans="1:27" ht="15.75" customHeight="1" x14ac:dyDescent="0.2">
      <c r="A4343" s="13"/>
      <c r="B4343" s="37" t="str">
        <f>"CRS25WT72M22522"</f>
        <v>CRS25WT72M22522</v>
      </c>
      <c r="C4343" s="38">
        <v>45964</v>
      </c>
      <c r="D4343" s="39">
        <v>0.92599537037037039</v>
      </c>
      <c r="E4343" s="37" t="s">
        <v>62</v>
      </c>
      <c r="F4343" s="37">
        <v>217</v>
      </c>
      <c r="G4343" s="37">
        <v>4</v>
      </c>
      <c r="H4343" s="37">
        <v>217.00744628906301</v>
      </c>
      <c r="I4343" s="37">
        <v>5.6322550773620597</v>
      </c>
      <c r="J4343" s="37">
        <v>49.481979370117202</v>
      </c>
      <c r="K4343" s="37">
        <v>5.1290240287780797</v>
      </c>
      <c r="L4343" s="37">
        <v>42.309696197509801</v>
      </c>
      <c r="M4343" s="37">
        <v>0.77865535020828203</v>
      </c>
      <c r="N4343" s="37">
        <v>10.557404518127401</v>
      </c>
      <c r="O4343" s="37">
        <v>0</v>
      </c>
      <c r="P4343" s="37">
        <v>0</v>
      </c>
      <c r="Q4343" s="37">
        <v>5.4067461751401398E-3</v>
      </c>
      <c r="R4343" s="37">
        <v>25</v>
      </c>
      <c r="S4343" s="37">
        <v>0.70675051212310802</v>
      </c>
      <c r="T4343" s="37">
        <v>1000.37426757813</v>
      </c>
      <c r="U4343" s="37">
        <v>680.50146484375</v>
      </c>
      <c r="V4343" s="13"/>
      <c r="W4343" s="13"/>
      <c r="X4343" s="13"/>
      <c r="Y4343" s="13"/>
      <c r="Z4343" s="13"/>
      <c r="AA4343" s="13"/>
    </row>
    <row r="4344" spans="1:27" ht="15.75" customHeight="1" x14ac:dyDescent="0.2">
      <c r="A4344" s="13"/>
      <c r="B4344" s="37" t="str">
        <f>"CRS25WT72M22520"</f>
        <v>CRS25WT72M22520</v>
      </c>
      <c r="C4344" s="38">
        <v>45964</v>
      </c>
      <c r="D4344" s="39">
        <v>0.92746527777777776</v>
      </c>
      <c r="E4344" s="37" t="s">
        <v>62</v>
      </c>
      <c r="F4344" s="37">
        <v>223</v>
      </c>
      <c r="G4344" s="37">
        <v>4</v>
      </c>
      <c r="H4344" s="37">
        <v>223.486404418945</v>
      </c>
      <c r="I4344" s="37">
        <v>5.6646466255187997</v>
      </c>
      <c r="J4344" s="37">
        <v>49.387775421142599</v>
      </c>
      <c r="K4344" s="37">
        <v>5.3275270462036097</v>
      </c>
      <c r="L4344" s="37">
        <v>41.949367523193402</v>
      </c>
      <c r="M4344" s="37">
        <v>0.79883819818496704</v>
      </c>
      <c r="N4344" s="37">
        <v>10.8726053237915</v>
      </c>
      <c r="O4344" s="37">
        <v>0</v>
      </c>
      <c r="P4344" s="37">
        <v>0</v>
      </c>
      <c r="Q4344" s="37">
        <v>4.1269804351031798E-3</v>
      </c>
      <c r="R4344" s="37">
        <v>25</v>
      </c>
      <c r="S4344" s="37">
        <v>0.66985839605331399</v>
      </c>
      <c r="T4344" s="37">
        <v>1000.22918701172</v>
      </c>
      <c r="U4344" s="37">
        <v>719.11883544921898</v>
      </c>
      <c r="V4344" s="13"/>
      <c r="W4344" s="13"/>
      <c r="X4344" s="13"/>
      <c r="Y4344" s="13"/>
      <c r="Z4344" s="13"/>
      <c r="AA4344" s="13"/>
    </row>
    <row r="4345" spans="1:27" ht="15.75" customHeight="1" x14ac:dyDescent="0.2">
      <c r="A4345" s="13"/>
      <c r="B4345" s="37" t="str">
        <f>"CRS25WT72M22505"</f>
        <v>CRS25WT72M22505</v>
      </c>
      <c r="C4345" s="38">
        <v>45964</v>
      </c>
      <c r="D4345" s="39">
        <v>0.9286226851851852</v>
      </c>
      <c r="E4345" s="37" t="s">
        <v>62</v>
      </c>
      <c r="F4345" s="37">
        <v>221</v>
      </c>
      <c r="G4345" s="37">
        <v>4</v>
      </c>
      <c r="H4345" s="37">
        <v>221.06457519531301</v>
      </c>
      <c r="I4345" s="37">
        <v>5.6878690719604501</v>
      </c>
      <c r="J4345" s="37">
        <v>49.458465576171903</v>
      </c>
      <c r="K4345" s="37">
        <v>5.2585029602050799</v>
      </c>
      <c r="L4345" s="37">
        <v>42.039451599121101</v>
      </c>
      <c r="M4345" s="37">
        <v>0.78583055734634399</v>
      </c>
      <c r="N4345" s="37">
        <v>10.754783630371101</v>
      </c>
      <c r="O4345" s="37">
        <v>0</v>
      </c>
      <c r="P4345" s="37">
        <v>0</v>
      </c>
      <c r="Q4345" s="37">
        <v>1.58792163711041E-3</v>
      </c>
      <c r="R4345" s="37">
        <v>25</v>
      </c>
      <c r="S4345" s="37">
        <v>0.67912870645523105</v>
      </c>
      <c r="T4345" s="37">
        <v>999.67724609375</v>
      </c>
      <c r="U4345" s="37">
        <v>580.22039794921898</v>
      </c>
      <c r="V4345" s="13"/>
      <c r="W4345" s="13"/>
      <c r="X4345" s="13"/>
      <c r="Y4345" s="13"/>
      <c r="Z4345" s="13"/>
      <c r="AA4345" s="13"/>
    </row>
    <row r="4346" spans="1:27" ht="15.75" customHeight="1" x14ac:dyDescent="0.2">
      <c r="A4346" s="13"/>
      <c r="B4346" s="37" t="str">
        <f>"CRS25WT72M22506"</f>
        <v>CRS25WT72M22506</v>
      </c>
      <c r="C4346" s="38">
        <v>45964</v>
      </c>
      <c r="D4346" s="39">
        <v>0.93024305555555553</v>
      </c>
      <c r="E4346" s="37" t="s">
        <v>62</v>
      </c>
      <c r="F4346" s="37">
        <v>217</v>
      </c>
      <c r="G4346" s="37">
        <v>4</v>
      </c>
      <c r="H4346" s="37">
        <v>217.27371215820301</v>
      </c>
      <c r="I4346" s="37">
        <v>5.5462007522582999</v>
      </c>
      <c r="J4346" s="37">
        <v>49.324542999267599</v>
      </c>
      <c r="K4346" s="37">
        <v>5.1859025955200204</v>
      </c>
      <c r="L4346" s="37">
        <v>41.8969917297363</v>
      </c>
      <c r="M4346" s="37">
        <v>0.79423409700393699</v>
      </c>
      <c r="N4346" s="37">
        <v>10.5703582763672</v>
      </c>
      <c r="O4346" s="37">
        <v>0</v>
      </c>
      <c r="P4346" s="37">
        <v>0</v>
      </c>
      <c r="Q4346" s="37">
        <v>1.1269850656390201E-2</v>
      </c>
      <c r="R4346" s="37">
        <v>25</v>
      </c>
      <c r="S4346" s="37">
        <v>0.68778491020202603</v>
      </c>
      <c r="T4346" s="37">
        <v>1000.00048828125</v>
      </c>
      <c r="U4346" s="37">
        <v>651.73913574218795</v>
      </c>
      <c r="V4346" s="13"/>
      <c r="W4346" s="13"/>
      <c r="X4346" s="13"/>
      <c r="Y4346" s="13"/>
      <c r="Z4346" s="13"/>
      <c r="AA4346" s="13"/>
    </row>
    <row r="4347" spans="1:27" ht="15.75" customHeight="1" x14ac:dyDescent="0.2">
      <c r="A4347" s="13"/>
      <c r="B4347" s="37" t="str">
        <f>"CRS25WT72M22524"</f>
        <v>CRS25WT72M22524</v>
      </c>
      <c r="C4347" s="38">
        <v>45964</v>
      </c>
      <c r="D4347" s="39">
        <v>0.93285879629629631</v>
      </c>
      <c r="E4347" s="37" t="s">
        <v>62</v>
      </c>
      <c r="F4347" s="37">
        <v>215</v>
      </c>
      <c r="G4347" s="37">
        <v>4</v>
      </c>
      <c r="H4347" s="37">
        <v>215.11203002929699</v>
      </c>
      <c r="I4347" s="37">
        <v>5.6608185768127397</v>
      </c>
      <c r="J4347" s="37">
        <v>49.100406646728501</v>
      </c>
      <c r="K4347" s="37">
        <v>5.1448545455932599</v>
      </c>
      <c r="L4347" s="37">
        <v>41.811100006103501</v>
      </c>
      <c r="M4347" s="37">
        <v>0.77392768859863303</v>
      </c>
      <c r="N4347" s="37">
        <v>10.465192794799799</v>
      </c>
      <c r="O4347" s="37">
        <v>0</v>
      </c>
      <c r="P4347" s="37">
        <v>0</v>
      </c>
      <c r="Q4347" s="37">
        <v>1.0952379554510099E-2</v>
      </c>
      <c r="R4347" s="37">
        <v>25</v>
      </c>
      <c r="S4347" s="37">
        <v>0.69709026813507102</v>
      </c>
      <c r="T4347" s="37">
        <v>997.78216552734398</v>
      </c>
      <c r="U4347" s="37">
        <v>501.71240234375</v>
      </c>
      <c r="V4347" s="13"/>
      <c r="W4347" s="13"/>
      <c r="X4347" s="13"/>
      <c r="Y4347" s="13"/>
      <c r="Z4347" s="13"/>
      <c r="AA4347" s="13"/>
    </row>
    <row r="4348" spans="1:27" ht="15.75" customHeight="1" x14ac:dyDescent="0.2">
      <c r="A4348" s="13"/>
      <c r="B4348" s="37" t="str">
        <f>"CRS25WT72M22527"</f>
        <v>CRS25WT72M22527</v>
      </c>
      <c r="C4348" s="38">
        <v>45964</v>
      </c>
      <c r="D4348" s="39">
        <v>0.93415509259259266</v>
      </c>
      <c r="E4348" s="37" t="s">
        <v>62</v>
      </c>
      <c r="F4348" s="37">
        <v>220</v>
      </c>
      <c r="G4348" s="37">
        <v>4</v>
      </c>
      <c r="H4348" s="37">
        <v>220.57492065429699</v>
      </c>
      <c r="I4348" s="37">
        <v>5.5767540931701696</v>
      </c>
      <c r="J4348" s="37">
        <v>49.530963897705099</v>
      </c>
      <c r="K4348" s="37">
        <v>5.2429361343383798</v>
      </c>
      <c r="L4348" s="37">
        <v>42.070877075195298</v>
      </c>
      <c r="M4348" s="37">
        <v>0.79854220151901201</v>
      </c>
      <c r="N4348" s="37">
        <v>10.7309617996216</v>
      </c>
      <c r="O4348" s="37">
        <v>0</v>
      </c>
      <c r="P4348" s="37">
        <v>0</v>
      </c>
      <c r="Q4348" s="37">
        <v>1.5081845223903699E-2</v>
      </c>
      <c r="R4348" s="37">
        <v>25</v>
      </c>
      <c r="S4348" s="37">
        <v>0.68947023153305098</v>
      </c>
      <c r="T4348" s="37">
        <v>999.35699462890602</v>
      </c>
      <c r="U4348" s="37">
        <v>690.16357421875</v>
      </c>
      <c r="V4348" s="13"/>
      <c r="W4348" s="13"/>
      <c r="X4348" s="13"/>
      <c r="Y4348" s="13"/>
      <c r="Z4348" s="13"/>
      <c r="AA4348" s="13"/>
    </row>
    <row r="4349" spans="1:27" ht="15.75" customHeight="1" x14ac:dyDescent="0.2">
      <c r="A4349" s="13"/>
      <c r="B4349" s="37" t="str">
        <f>"CRS25WT72M22526"</f>
        <v>CRS25WT72M22526</v>
      </c>
      <c r="C4349" s="38">
        <v>45964</v>
      </c>
      <c r="D4349" s="39">
        <v>0.9350694444444444</v>
      </c>
      <c r="E4349" s="37" t="s">
        <v>62</v>
      </c>
      <c r="F4349" s="37">
        <v>220</v>
      </c>
      <c r="G4349" s="37">
        <v>4</v>
      </c>
      <c r="H4349" s="37">
        <v>220.03941345214801</v>
      </c>
      <c r="I4349" s="37">
        <v>5.7706713676452601</v>
      </c>
      <c r="J4349" s="37">
        <v>49.477668762207003</v>
      </c>
      <c r="K4349" s="37">
        <v>5.2156639099121103</v>
      </c>
      <c r="L4349" s="37">
        <v>42.188190460205099</v>
      </c>
      <c r="M4349" s="37">
        <v>0.77066367864608798</v>
      </c>
      <c r="N4349" s="37">
        <v>10.704909324646</v>
      </c>
      <c r="O4349" s="37">
        <v>0</v>
      </c>
      <c r="P4349" s="37">
        <v>0</v>
      </c>
      <c r="Q4349" s="37">
        <v>1.03176152333617E-2</v>
      </c>
      <c r="R4349" s="37">
        <v>25</v>
      </c>
      <c r="S4349" s="37">
        <v>0.66849625110626198</v>
      </c>
      <c r="T4349" s="37">
        <v>998.07116699218795</v>
      </c>
      <c r="U4349" s="37">
        <v>614.29211425781295</v>
      </c>
      <c r="V4349" s="13"/>
      <c r="W4349" s="13"/>
      <c r="X4349" s="13"/>
      <c r="Y4349" s="13"/>
      <c r="Z4349" s="13"/>
      <c r="AA4349" s="13"/>
    </row>
    <row r="4350" spans="1:27" ht="15.75" customHeight="1" x14ac:dyDescent="0.2">
      <c r="A4350" s="13"/>
      <c r="B4350" s="37" t="str">
        <f>"CRS25WT72M22525"</f>
        <v>CRS25WT72M22525</v>
      </c>
      <c r="C4350" s="38">
        <v>45964</v>
      </c>
      <c r="D4350" s="39">
        <v>0.937037037037037</v>
      </c>
      <c r="E4350" s="37" t="s">
        <v>62</v>
      </c>
      <c r="F4350" s="37">
        <v>217</v>
      </c>
      <c r="G4350" s="37">
        <v>4</v>
      </c>
      <c r="H4350" s="37">
        <v>217.01744079589801</v>
      </c>
      <c r="I4350" s="37">
        <v>5.4971728324890101</v>
      </c>
      <c r="J4350" s="37">
        <v>49.224578857421903</v>
      </c>
      <c r="K4350" s="37">
        <v>5.1854901313781703</v>
      </c>
      <c r="L4350" s="37">
        <v>41.850906372070298</v>
      </c>
      <c r="M4350" s="37">
        <v>0.80199790000915505</v>
      </c>
      <c r="N4350" s="37">
        <v>10.5578908920288</v>
      </c>
      <c r="O4350" s="37">
        <v>0</v>
      </c>
      <c r="P4350" s="37">
        <v>0</v>
      </c>
      <c r="Q4350" s="37">
        <v>1.09474249184132E-2</v>
      </c>
      <c r="R4350" s="37">
        <v>25</v>
      </c>
      <c r="S4350" s="37">
        <v>0.71221542358398404</v>
      </c>
      <c r="T4350" s="37">
        <v>999.28875732421898</v>
      </c>
      <c r="U4350" s="37">
        <v>677.12365722656295</v>
      </c>
      <c r="V4350" s="13"/>
      <c r="W4350" s="13"/>
      <c r="X4350" s="13"/>
      <c r="Y4350" s="13"/>
      <c r="Z4350" s="13"/>
      <c r="AA4350" s="13"/>
    </row>
    <row r="4351" spans="1:27" ht="15.75" customHeight="1" x14ac:dyDescent="0.2">
      <c r="A4351" s="13"/>
      <c r="B4351" s="37" t="str">
        <f>"CRS25WT72M22507"</f>
        <v>CRS25WT72M22507</v>
      </c>
      <c r="C4351" s="38">
        <v>45964</v>
      </c>
      <c r="D4351" s="39">
        <v>0.93841435185185185</v>
      </c>
      <c r="E4351" s="37" t="s">
        <v>62</v>
      </c>
      <c r="F4351" s="37">
        <v>215</v>
      </c>
      <c r="G4351" s="37">
        <v>4</v>
      </c>
      <c r="H4351" s="37">
        <v>215.87301635742199</v>
      </c>
      <c r="I4351" s="37">
        <v>5.4660019874572798</v>
      </c>
      <c r="J4351" s="37">
        <v>49.347324371337898</v>
      </c>
      <c r="K4351" s="37">
        <v>5.1398768424987802</v>
      </c>
      <c r="L4351" s="37">
        <v>41.999645233154297</v>
      </c>
      <c r="M4351" s="37">
        <v>0.80032241344451904</v>
      </c>
      <c r="N4351" s="37">
        <v>10.502214431762701</v>
      </c>
      <c r="O4351" s="37">
        <v>0</v>
      </c>
      <c r="P4351" s="37">
        <v>0</v>
      </c>
      <c r="Q4351" s="37">
        <v>4.1121132671833004E-3</v>
      </c>
      <c r="R4351" s="37">
        <v>25</v>
      </c>
      <c r="S4351" s="37">
        <v>0.70802879333496105</v>
      </c>
      <c r="T4351" s="37">
        <v>1004.85620117188</v>
      </c>
      <c r="U4351" s="37">
        <v>627.04644775390602</v>
      </c>
      <c r="V4351" s="13"/>
      <c r="W4351" s="13"/>
      <c r="X4351" s="13"/>
      <c r="Y4351" s="13"/>
      <c r="Z4351" s="13"/>
      <c r="AA4351" s="13"/>
    </row>
    <row r="4352" spans="1:27" ht="15.75" customHeight="1" x14ac:dyDescent="0.2">
      <c r="A4352" s="13"/>
      <c r="B4352" s="37" t="str">
        <f>"CRS25WT72M22532"</f>
        <v>CRS25WT72M22532</v>
      </c>
      <c r="C4352" s="38">
        <v>45964</v>
      </c>
      <c r="D4352" s="39">
        <v>0.94003472222222229</v>
      </c>
      <c r="E4352" s="37" t="s">
        <v>62</v>
      </c>
      <c r="F4352" s="37">
        <v>214</v>
      </c>
      <c r="G4352" s="37">
        <v>4</v>
      </c>
      <c r="H4352" s="37">
        <v>214.28492736816401</v>
      </c>
      <c r="I4352" s="37">
        <v>5.64284467697144</v>
      </c>
      <c r="J4352" s="37">
        <v>47.928382873535199</v>
      </c>
      <c r="K4352" s="37">
        <v>5.29760694503784</v>
      </c>
      <c r="L4352" s="37">
        <v>40.449382781982401</v>
      </c>
      <c r="M4352" s="37">
        <v>0.79232025146484397</v>
      </c>
      <c r="N4352" s="37">
        <v>10.4249534606934</v>
      </c>
      <c r="O4352" s="37">
        <v>0</v>
      </c>
      <c r="P4352" s="37">
        <v>0</v>
      </c>
      <c r="Q4352" s="37">
        <v>1.33380219340324E-2</v>
      </c>
      <c r="R4352" s="37">
        <v>25</v>
      </c>
      <c r="S4352" s="37">
        <v>0.69741219282150302</v>
      </c>
      <c r="T4352" s="37">
        <v>1004.04388427734</v>
      </c>
      <c r="U4352" s="37">
        <v>548.64172363281295</v>
      </c>
      <c r="V4352" s="13"/>
      <c r="W4352" s="13"/>
      <c r="X4352" s="13"/>
      <c r="Y4352" s="13"/>
      <c r="Z4352" s="13"/>
      <c r="AA4352" s="13"/>
    </row>
    <row r="4353" spans="1:27" ht="15.75" customHeight="1" x14ac:dyDescent="0.2">
      <c r="A4353" s="13"/>
      <c r="B4353" s="37" t="str">
        <f>"CRS25WT72M22535"</f>
        <v>CRS25WT72M22535</v>
      </c>
      <c r="C4353" s="38">
        <v>45964</v>
      </c>
      <c r="D4353" s="39">
        <v>0.94098379629629625</v>
      </c>
      <c r="E4353" s="37" t="s">
        <v>62</v>
      </c>
      <c r="F4353" s="37">
        <v>219</v>
      </c>
      <c r="G4353" s="37">
        <v>4</v>
      </c>
      <c r="H4353" s="37">
        <v>219.17460632324199</v>
      </c>
      <c r="I4353" s="37">
        <v>5.5174074172973597</v>
      </c>
      <c r="J4353" s="37">
        <v>48.785732269287102</v>
      </c>
      <c r="K4353" s="37">
        <v>5.3031339645385698</v>
      </c>
      <c r="L4353" s="37">
        <v>41.329257965087898</v>
      </c>
      <c r="M4353" s="37">
        <v>0.81425857543945301</v>
      </c>
      <c r="N4353" s="37">
        <v>10.6628370285034</v>
      </c>
      <c r="O4353" s="37">
        <v>0</v>
      </c>
      <c r="P4353" s="37">
        <v>0</v>
      </c>
      <c r="Q4353" s="37">
        <v>8.3320895209908503E-3</v>
      </c>
      <c r="R4353" s="37">
        <v>25</v>
      </c>
      <c r="S4353" s="37">
        <v>0.67417329549789395</v>
      </c>
      <c r="T4353" s="37">
        <v>1003.77288818359</v>
      </c>
      <c r="U4353" s="37">
        <v>806.17376708984398</v>
      </c>
      <c r="V4353" s="13"/>
      <c r="W4353" s="13"/>
      <c r="X4353" s="13"/>
      <c r="Y4353" s="13"/>
      <c r="Z4353" s="13"/>
      <c r="AA4353" s="13"/>
    </row>
    <row r="4354" spans="1:27" ht="15.75" customHeight="1" x14ac:dyDescent="0.2">
      <c r="A4354" s="13"/>
      <c r="B4354" s="37" t="str">
        <f>"CRS25WT72M22534"</f>
        <v>CRS25WT72M22534</v>
      </c>
      <c r="C4354" s="38">
        <v>45964</v>
      </c>
      <c r="D4354" s="39">
        <v>0.94177083333333333</v>
      </c>
      <c r="E4354" s="37" t="s">
        <v>62</v>
      </c>
      <c r="F4354" s="37">
        <v>216</v>
      </c>
      <c r="G4354" s="37">
        <v>4</v>
      </c>
      <c r="H4354" s="37">
        <v>216.81434631347699</v>
      </c>
      <c r="I4354" s="37">
        <v>5.60788774490356</v>
      </c>
      <c r="J4354" s="37">
        <v>48.8851318359375</v>
      </c>
      <c r="K4354" s="37">
        <v>5.2166733741760298</v>
      </c>
      <c r="L4354" s="37">
        <v>41.561801910400398</v>
      </c>
      <c r="M4354" s="37">
        <v>0.790882408618927</v>
      </c>
      <c r="N4354" s="37">
        <v>10.5480098724365</v>
      </c>
      <c r="O4354" s="37">
        <v>0</v>
      </c>
      <c r="P4354" s="37">
        <v>0</v>
      </c>
      <c r="Q4354" s="37">
        <v>1.30353746935725E-2</v>
      </c>
      <c r="R4354" s="37">
        <v>25</v>
      </c>
      <c r="S4354" s="37">
        <v>0.68235486745834395</v>
      </c>
      <c r="T4354" s="37">
        <v>999.125</v>
      </c>
      <c r="U4354" s="37">
        <v>575.26641845703102</v>
      </c>
      <c r="V4354" s="13"/>
      <c r="W4354" s="13"/>
      <c r="X4354" s="13"/>
      <c r="Y4354" s="13"/>
      <c r="Z4354" s="13"/>
      <c r="AA4354" s="13"/>
    </row>
    <row r="4355" spans="1:27" ht="15.75" customHeight="1" x14ac:dyDescent="0.2">
      <c r="A4355" s="13"/>
      <c r="B4355" s="37" t="str">
        <f>"CRS25WT72M22533"</f>
        <v>CRS25WT72M22533</v>
      </c>
      <c r="C4355" s="38">
        <v>45964</v>
      </c>
      <c r="D4355" s="39">
        <v>0.94346064814814812</v>
      </c>
      <c r="E4355" s="37" t="s">
        <v>62</v>
      </c>
      <c r="F4355" s="37">
        <v>214</v>
      </c>
      <c r="G4355" s="37">
        <v>4</v>
      </c>
      <c r="H4355" s="37">
        <v>214.94795227050801</v>
      </c>
      <c r="I4355" s="37">
        <v>5.6734137535095197</v>
      </c>
      <c r="J4355" s="37">
        <v>48.666275024414098</v>
      </c>
      <c r="K4355" s="37">
        <v>5.2027120590209996</v>
      </c>
      <c r="L4355" s="37">
        <v>41.3145942687988</v>
      </c>
      <c r="M4355" s="37">
        <v>0.77850383520126298</v>
      </c>
      <c r="N4355" s="37">
        <v>10.4572095870972</v>
      </c>
      <c r="O4355" s="37">
        <v>0</v>
      </c>
      <c r="P4355" s="37">
        <v>0</v>
      </c>
      <c r="Q4355" s="37">
        <v>1.03176152333617E-2</v>
      </c>
      <c r="R4355" s="37">
        <v>25</v>
      </c>
      <c r="S4355" s="37">
        <v>0.69028508663177501</v>
      </c>
      <c r="T4355" s="37">
        <v>998.162109375</v>
      </c>
      <c r="U4355" s="37">
        <v>527.35736083984398</v>
      </c>
      <c r="V4355" s="13"/>
      <c r="W4355" s="13"/>
      <c r="X4355" s="13"/>
      <c r="Y4355" s="13"/>
      <c r="Z4355" s="13"/>
      <c r="AA4355" s="13"/>
    </row>
    <row r="4356" spans="1:27" ht="15.75" customHeight="1" x14ac:dyDescent="0.2">
      <c r="A4356" s="13"/>
      <c r="B4356" s="37" t="str">
        <f>"CRS25WT72M22504"</f>
        <v>CRS25WT72M22504</v>
      </c>
      <c r="C4356" s="38">
        <v>45964</v>
      </c>
      <c r="D4356" s="39">
        <v>0.94797453703703705</v>
      </c>
      <c r="E4356" s="37" t="s">
        <v>62</v>
      </c>
      <c r="F4356" s="37">
        <v>216</v>
      </c>
      <c r="G4356" s="37">
        <v>4</v>
      </c>
      <c r="H4356" s="37">
        <v>216.31819152832</v>
      </c>
      <c r="I4356" s="37">
        <v>5.69301557540894</v>
      </c>
      <c r="J4356" s="37">
        <v>49.354827880859403</v>
      </c>
      <c r="K4356" s="37">
        <v>5.1381745338439897</v>
      </c>
      <c r="L4356" s="37">
        <v>42.1002006530762</v>
      </c>
      <c r="M4356" s="37">
        <v>0.76987642049789395</v>
      </c>
      <c r="N4356" s="37">
        <v>10.523872375488301</v>
      </c>
      <c r="O4356" s="37">
        <v>0</v>
      </c>
      <c r="P4356" s="37">
        <v>0</v>
      </c>
      <c r="Q4356" s="37">
        <v>1.0059523396194E-2</v>
      </c>
      <c r="R4356" s="37">
        <v>25</v>
      </c>
      <c r="S4356" s="37">
        <v>0.68864601850509599</v>
      </c>
      <c r="T4356" s="37">
        <v>998.985595703125</v>
      </c>
      <c r="U4356" s="37">
        <v>527.61114501953102</v>
      </c>
      <c r="V4356" s="13"/>
      <c r="W4356" s="13"/>
      <c r="X4356" s="13"/>
      <c r="Y4356" s="13"/>
      <c r="Z4356" s="13"/>
      <c r="AA4356" s="13"/>
    </row>
    <row r="4357" spans="1:27" ht="15.75" customHeight="1" x14ac:dyDescent="0.2">
      <c r="A4357" s="13"/>
      <c r="B4357" s="37" t="str">
        <f>"CRS25WT72M22508"</f>
        <v>CRS25WT72M22508</v>
      </c>
      <c r="C4357" s="38">
        <v>45964</v>
      </c>
      <c r="D4357" s="37" t="s">
        <v>1556</v>
      </c>
      <c r="E4357" s="37" t="s">
        <v>62</v>
      </c>
      <c r="F4357" s="37">
        <v>215</v>
      </c>
      <c r="G4357" s="37">
        <v>4</v>
      </c>
      <c r="H4357" s="37">
        <v>215.81571960449199</v>
      </c>
      <c r="I4357" s="37">
        <v>5.5347161293029803</v>
      </c>
      <c r="J4357" s="37">
        <v>49.4708442687988</v>
      </c>
      <c r="K4357" s="37">
        <v>5.1285357475280797</v>
      </c>
      <c r="L4357" s="37">
        <v>42.081348419189503</v>
      </c>
      <c r="M4357" s="37">
        <v>0.78820359706878695</v>
      </c>
      <c r="N4357" s="37">
        <v>10.499426841735801</v>
      </c>
      <c r="O4357" s="37">
        <v>0</v>
      </c>
      <c r="P4357" s="37">
        <v>0</v>
      </c>
      <c r="Q4357" s="37">
        <v>1.3809518888592699E-2</v>
      </c>
      <c r="R4357" s="37">
        <v>25</v>
      </c>
      <c r="S4357" s="37">
        <v>0.70323508977890004</v>
      </c>
      <c r="T4357" s="37">
        <v>999.907470703125</v>
      </c>
      <c r="U4357" s="37">
        <v>595.72424316406295</v>
      </c>
      <c r="V4357" s="13"/>
      <c r="W4357" s="13"/>
      <c r="X4357" s="13"/>
      <c r="Y4357" s="13"/>
      <c r="Z4357" s="13"/>
      <c r="AA4357" s="13"/>
    </row>
    <row r="4358" spans="1:27" ht="15.75" customHeight="1" x14ac:dyDescent="0.2">
      <c r="A4358" s="13"/>
      <c r="B4358" s="37" t="str">
        <f>"CRS25WT72M22539"</f>
        <v>CRS25WT72M22539</v>
      </c>
      <c r="C4358" s="38">
        <v>45965</v>
      </c>
      <c r="D4358" s="39">
        <v>6.3541666666666668E-3</v>
      </c>
      <c r="E4358" s="37" t="s">
        <v>62</v>
      </c>
      <c r="F4358" s="37">
        <v>223</v>
      </c>
      <c r="G4358" s="37">
        <v>4</v>
      </c>
      <c r="H4358" s="37">
        <v>223.51393127441401</v>
      </c>
      <c r="I4358" s="37">
        <v>5.6399703025817898</v>
      </c>
      <c r="J4358" s="37">
        <v>49.6014595031738</v>
      </c>
      <c r="K4358" s="37">
        <v>5.28385257720947</v>
      </c>
      <c r="L4358" s="37">
        <v>42.301319122314503</v>
      </c>
      <c r="M4358" s="37">
        <v>0.798975229263306</v>
      </c>
      <c r="N4358" s="37">
        <v>10.873944282531699</v>
      </c>
      <c r="O4358" s="37">
        <v>0</v>
      </c>
      <c r="P4358" s="37">
        <v>0</v>
      </c>
      <c r="Q4358" s="37">
        <v>1.0236856527626501E-2</v>
      </c>
      <c r="R4358" s="37">
        <v>25</v>
      </c>
      <c r="S4358" s="37">
        <v>0.65504437685012795</v>
      </c>
      <c r="T4358" s="37">
        <v>1001.568359375</v>
      </c>
      <c r="U4358" s="37">
        <v>773.62951660156295</v>
      </c>
      <c r="V4358" s="13"/>
      <c r="W4358" s="13"/>
      <c r="X4358" s="13"/>
      <c r="Y4358" s="13"/>
      <c r="Z4358" s="13"/>
      <c r="AA4358" s="13"/>
    </row>
    <row r="4359" spans="1:27" ht="15.75" customHeight="1" x14ac:dyDescent="0.2">
      <c r="A4359" s="13"/>
      <c r="B4359" s="37" t="str">
        <f>"CRS25WT72M22494"</f>
        <v>CRS25WT72M22494</v>
      </c>
      <c r="C4359" s="38">
        <v>45965</v>
      </c>
      <c r="D4359" s="39">
        <v>9.780092592592592E-3</v>
      </c>
      <c r="E4359" s="37" t="s">
        <v>62</v>
      </c>
      <c r="F4359" s="37">
        <v>223</v>
      </c>
      <c r="G4359" s="37">
        <v>4</v>
      </c>
      <c r="H4359" s="37">
        <v>223.20587158203099</v>
      </c>
      <c r="I4359" s="37">
        <v>5.6833581924438503</v>
      </c>
      <c r="J4359" s="37">
        <v>49.673839569091797</v>
      </c>
      <c r="K4359" s="37">
        <v>5.2768311500549299</v>
      </c>
      <c r="L4359" s="37">
        <v>42.299221038818402</v>
      </c>
      <c r="M4359" s="37">
        <v>0.79062920808792103</v>
      </c>
      <c r="N4359" s="37">
        <v>10.8589572906494</v>
      </c>
      <c r="O4359" s="37">
        <v>0</v>
      </c>
      <c r="P4359" s="37">
        <v>0</v>
      </c>
      <c r="Q4359" s="37">
        <v>1.27009321004152E-2</v>
      </c>
      <c r="R4359" s="37">
        <v>25</v>
      </c>
      <c r="S4359" s="37">
        <v>0.67050528526306197</v>
      </c>
      <c r="T4359" s="37">
        <v>1000.49560546875</v>
      </c>
      <c r="U4359" s="37">
        <v>811.61590576171898</v>
      </c>
      <c r="V4359" s="13"/>
      <c r="W4359" s="13"/>
      <c r="X4359" s="13"/>
      <c r="Y4359" s="13"/>
      <c r="Z4359" s="13"/>
      <c r="AA4359" s="13"/>
    </row>
    <row r="4360" spans="1:27" ht="15.75" customHeight="1" x14ac:dyDescent="0.2">
      <c r="A4360" s="13"/>
      <c r="B4360" s="37" t="str">
        <f>"CRS25WT72M22542"</f>
        <v>CRS25WT72M22542</v>
      </c>
      <c r="C4360" s="38">
        <v>45965</v>
      </c>
      <c r="D4360" s="39">
        <v>1.1203703703703704E-2</v>
      </c>
      <c r="E4360" s="37" t="s">
        <v>62</v>
      </c>
      <c r="F4360" s="37">
        <v>223</v>
      </c>
      <c r="G4360" s="37">
        <v>4</v>
      </c>
      <c r="H4360" s="37">
        <v>223.19950866699199</v>
      </c>
      <c r="I4360" s="37">
        <v>5.6857552528381303</v>
      </c>
      <c r="J4360" s="37">
        <v>49.623691558837898</v>
      </c>
      <c r="K4360" s="37">
        <v>5.2657279968261701</v>
      </c>
      <c r="L4360" s="37">
        <v>42.387210845947301</v>
      </c>
      <c r="M4360" s="37">
        <v>0.79107201099395796</v>
      </c>
      <c r="N4360" s="37">
        <v>10.8586483001709</v>
      </c>
      <c r="O4360" s="37">
        <v>0</v>
      </c>
      <c r="P4360" s="37">
        <v>0</v>
      </c>
      <c r="Q4360" s="37">
        <v>1.30158718675375E-2</v>
      </c>
      <c r="R4360" s="37">
        <v>25</v>
      </c>
      <c r="S4360" s="37">
        <v>0.65307325124740601</v>
      </c>
      <c r="T4360" s="37">
        <v>1001.99072265625</v>
      </c>
      <c r="U4360" s="37">
        <v>781.692138671875</v>
      </c>
      <c r="V4360" s="13"/>
      <c r="W4360" s="13"/>
      <c r="X4360" s="13"/>
      <c r="Y4360" s="13"/>
      <c r="Z4360" s="13"/>
      <c r="AA4360" s="13"/>
    </row>
    <row r="4361" spans="1:27" ht="15.75" customHeight="1" x14ac:dyDescent="0.2">
      <c r="A4361" s="13"/>
      <c r="B4361" s="37" t="str">
        <f>"CRS25WT72M22540"</f>
        <v>CRS25WT72M22540</v>
      </c>
      <c r="C4361" s="38">
        <v>45965</v>
      </c>
      <c r="D4361" s="39">
        <v>1.1956018518518517E-2</v>
      </c>
      <c r="E4361" s="37" t="s">
        <v>62</v>
      </c>
      <c r="F4361" s="37">
        <v>223</v>
      </c>
      <c r="G4361" s="37">
        <v>4</v>
      </c>
      <c r="H4361" s="37">
        <v>223.75941467285199</v>
      </c>
      <c r="I4361" s="37">
        <v>5.7708888053893999</v>
      </c>
      <c r="J4361" s="37">
        <v>49.633876800537102</v>
      </c>
      <c r="K4361" s="37">
        <v>5.2716412544250497</v>
      </c>
      <c r="L4361" s="37">
        <v>42.445873260497997</v>
      </c>
      <c r="M4361" s="37">
        <v>0.78119671344757102</v>
      </c>
      <c r="N4361" s="37">
        <v>10.885887145996101</v>
      </c>
      <c r="O4361" s="37">
        <v>0</v>
      </c>
      <c r="P4361" s="37">
        <v>0</v>
      </c>
      <c r="Q4361" s="37">
        <v>8.2535231485962902E-3</v>
      </c>
      <c r="R4361" s="37">
        <v>25</v>
      </c>
      <c r="S4361" s="37">
        <v>0.67075306177139304</v>
      </c>
      <c r="T4361" s="37">
        <v>1001.97442626953</v>
      </c>
      <c r="U4361" s="37">
        <v>682.35827636718795</v>
      </c>
      <c r="V4361" s="13"/>
      <c r="W4361" s="13"/>
      <c r="X4361" s="13"/>
      <c r="Y4361" s="13"/>
      <c r="Z4361" s="13"/>
      <c r="AA4361" s="13"/>
    </row>
    <row r="4362" spans="1:27" ht="15.75" customHeight="1" x14ac:dyDescent="0.2">
      <c r="A4362" s="13"/>
      <c r="B4362" s="37" t="str">
        <f>"CRS25WT72M22545"</f>
        <v>CRS25WT72M22545</v>
      </c>
      <c r="C4362" s="38">
        <v>45965</v>
      </c>
      <c r="D4362" s="39">
        <v>1.3310185185185187E-2</v>
      </c>
      <c r="E4362" s="37" t="s">
        <v>62</v>
      </c>
      <c r="F4362" s="37">
        <v>222</v>
      </c>
      <c r="G4362" s="37">
        <v>4</v>
      </c>
      <c r="H4362" s="37">
        <v>222.92175292968801</v>
      </c>
      <c r="I4362" s="37">
        <v>5.72589063644409</v>
      </c>
      <c r="J4362" s="37">
        <v>49.449134826660199</v>
      </c>
      <c r="K4362" s="37">
        <v>5.2839851379394496</v>
      </c>
      <c r="L4362" s="37">
        <v>42.188190460205099</v>
      </c>
      <c r="M4362" s="37">
        <v>0.78731894493103005</v>
      </c>
      <c r="N4362" s="37">
        <v>10.845134735107401</v>
      </c>
      <c r="O4362" s="37">
        <v>0</v>
      </c>
      <c r="P4362" s="37">
        <v>0</v>
      </c>
      <c r="Q4362" s="37">
        <v>6.3516865484416502E-3</v>
      </c>
      <c r="R4362" s="37">
        <v>25</v>
      </c>
      <c r="S4362" s="37">
        <v>0.67052507400512695</v>
      </c>
      <c r="T4362" s="37">
        <v>1001.99493408203</v>
      </c>
      <c r="U4362" s="37">
        <v>739.45220947265602</v>
      </c>
      <c r="V4362" s="13"/>
      <c r="W4362" s="13"/>
      <c r="X4362" s="13"/>
      <c r="Y4362" s="13"/>
      <c r="Z4362" s="13"/>
      <c r="AA4362" s="13"/>
    </row>
    <row r="4363" spans="1:27" ht="15.75" customHeight="1" x14ac:dyDescent="0.2">
      <c r="A4363" s="13"/>
      <c r="B4363" s="37" t="str">
        <f>"CRS25WT72M22546"</f>
        <v>CRS25WT72M22546</v>
      </c>
      <c r="C4363" s="38">
        <v>45965</v>
      </c>
      <c r="D4363" s="39">
        <v>1.4479166666666668E-2</v>
      </c>
      <c r="E4363" s="37" t="s">
        <v>62</v>
      </c>
      <c r="F4363" s="37">
        <v>223</v>
      </c>
      <c r="G4363" s="37">
        <v>4</v>
      </c>
      <c r="H4363" s="37">
        <v>223.93345642089801</v>
      </c>
      <c r="I4363" s="37">
        <v>5.7880020141601598</v>
      </c>
      <c r="J4363" s="37">
        <v>49.403678894042997</v>
      </c>
      <c r="K4363" s="37">
        <v>5.3169417381286603</v>
      </c>
      <c r="L4363" s="37">
        <v>42.1169624328613</v>
      </c>
      <c r="M4363" s="37">
        <v>0.78312486410141002</v>
      </c>
      <c r="N4363" s="37">
        <v>10.8943548202515</v>
      </c>
      <c r="O4363" s="37">
        <v>0</v>
      </c>
      <c r="P4363" s="37">
        <v>0</v>
      </c>
      <c r="Q4363" s="37">
        <v>1.5081845223903699E-2</v>
      </c>
      <c r="R4363" s="37">
        <v>25</v>
      </c>
      <c r="S4363" s="37">
        <v>0.67188006639480602</v>
      </c>
      <c r="T4363" s="37">
        <v>1000.00134277344</v>
      </c>
      <c r="U4363" s="37">
        <v>786.90081787109398</v>
      </c>
      <c r="V4363" s="13"/>
      <c r="W4363" s="13"/>
      <c r="X4363" s="13"/>
      <c r="Y4363" s="13"/>
      <c r="Z4363" s="13"/>
      <c r="AA4363" s="13"/>
    </row>
    <row r="4364" spans="1:27" ht="15.75" customHeight="1" x14ac:dyDescent="0.2">
      <c r="A4364" s="13"/>
      <c r="B4364" s="37" t="str">
        <f>"CRS25WT72M22543"</f>
        <v>CRS25WT72M22543</v>
      </c>
      <c r="C4364" s="38">
        <v>45965</v>
      </c>
      <c r="D4364" s="39">
        <v>1.5625E-2</v>
      </c>
      <c r="E4364" s="37" t="s">
        <v>62</v>
      </c>
      <c r="F4364" s="37">
        <v>225</v>
      </c>
      <c r="G4364" s="37">
        <v>4</v>
      </c>
      <c r="H4364" s="37">
        <v>225.40644836425801</v>
      </c>
      <c r="I4364" s="37">
        <v>5.6140065193176296</v>
      </c>
      <c r="J4364" s="37">
        <v>49.424171447753899</v>
      </c>
      <c r="K4364" s="37">
        <v>5.3593802452087402</v>
      </c>
      <c r="L4364" s="37">
        <v>42.058307647705099</v>
      </c>
      <c r="M4364" s="37">
        <v>0.81237030029296897</v>
      </c>
      <c r="N4364" s="37">
        <v>10.966015815734901</v>
      </c>
      <c r="O4364" s="37">
        <v>0</v>
      </c>
      <c r="P4364" s="37">
        <v>0</v>
      </c>
      <c r="Q4364" s="37">
        <v>1.5238075517118E-2</v>
      </c>
      <c r="R4364" s="37">
        <v>25</v>
      </c>
      <c r="S4364" s="37">
        <v>0.67119044065475497</v>
      </c>
      <c r="T4364" s="37">
        <v>999.37512207031295</v>
      </c>
      <c r="U4364" s="37">
        <v>721.56695556640602</v>
      </c>
      <c r="V4364" s="13"/>
      <c r="W4364" s="13"/>
      <c r="X4364" s="13"/>
      <c r="Y4364" s="13"/>
      <c r="Z4364" s="13"/>
      <c r="AA4364" s="13"/>
    </row>
    <row r="4365" spans="1:27" ht="15.75" customHeight="1" x14ac:dyDescent="0.2">
      <c r="A4365" s="13"/>
      <c r="B4365" s="37" t="str">
        <f>"CRS25WT72M22544"</f>
        <v>CRS25WT72M22544</v>
      </c>
      <c r="C4365" s="38">
        <v>45965</v>
      </c>
      <c r="D4365" s="39">
        <v>1.6481481481481482E-2</v>
      </c>
      <c r="E4365" s="37" t="s">
        <v>62</v>
      </c>
      <c r="F4365" s="37">
        <v>226</v>
      </c>
      <c r="G4365" s="37">
        <v>4</v>
      </c>
      <c r="H4365" s="37">
        <v>226.18469238281301</v>
      </c>
      <c r="I4365" s="37">
        <v>5.6680717468261701</v>
      </c>
      <c r="J4365" s="37">
        <v>49.420169830322301</v>
      </c>
      <c r="K4365" s="37">
        <v>5.3794922828674299</v>
      </c>
      <c r="L4365" s="37">
        <v>42.045734405517599</v>
      </c>
      <c r="M4365" s="37">
        <v>0.80746489763259899</v>
      </c>
      <c r="N4365" s="37">
        <v>11.0038766860962</v>
      </c>
      <c r="O4365" s="37">
        <v>0</v>
      </c>
      <c r="P4365" s="37">
        <v>0</v>
      </c>
      <c r="Q4365" s="37">
        <v>1.29018630832434E-2</v>
      </c>
      <c r="R4365" s="37">
        <v>25</v>
      </c>
      <c r="S4365" s="37">
        <v>0.65444004535675004</v>
      </c>
      <c r="T4365" s="37">
        <v>999.76849365234398</v>
      </c>
      <c r="U4365" s="37">
        <v>757.04260253906295</v>
      </c>
      <c r="V4365" s="13"/>
      <c r="W4365" s="13"/>
      <c r="X4365" s="13"/>
      <c r="Y4365" s="13"/>
      <c r="Z4365" s="13"/>
      <c r="AA4365" s="13"/>
    </row>
    <row r="4366" spans="1:27" ht="15.75" customHeight="1" x14ac:dyDescent="0.2">
      <c r="A4366" s="13"/>
      <c r="B4366" s="37" t="str">
        <f>"CRS25WT72M22538"</f>
        <v>CRS25WT72M22538</v>
      </c>
      <c r="C4366" s="38">
        <v>45965</v>
      </c>
      <c r="D4366" s="39">
        <v>1.7106481481481483E-2</v>
      </c>
      <c r="E4366" s="37" t="s">
        <v>62</v>
      </c>
      <c r="F4366" s="37">
        <v>223</v>
      </c>
      <c r="G4366" s="37">
        <v>4</v>
      </c>
      <c r="H4366" s="37">
        <v>223.55625915527301</v>
      </c>
      <c r="I4366" s="37">
        <v>5.7146630287170401</v>
      </c>
      <c r="J4366" s="37">
        <v>49.437580108642599</v>
      </c>
      <c r="K4366" s="37">
        <v>5.2969202995300302</v>
      </c>
      <c r="L4366" s="37">
        <v>42.204952239990199</v>
      </c>
      <c r="M4366" s="37">
        <v>0.79129606485366799</v>
      </c>
      <c r="N4366" s="37">
        <v>10.876004219055201</v>
      </c>
      <c r="O4366" s="37">
        <v>0</v>
      </c>
      <c r="P4366" s="37">
        <v>0</v>
      </c>
      <c r="Q4366" s="37">
        <v>8.2535035908222198E-3</v>
      </c>
      <c r="R4366" s="37">
        <v>25</v>
      </c>
      <c r="S4366" s="37">
        <v>0.65228879451751698</v>
      </c>
      <c r="T4366" s="37">
        <v>998.19256591796898</v>
      </c>
      <c r="U4366" s="37">
        <v>666.07751464843795</v>
      </c>
      <c r="V4366" s="13"/>
      <c r="W4366" s="13"/>
      <c r="X4366" s="13"/>
      <c r="Y4366" s="13"/>
      <c r="Z4366" s="13"/>
      <c r="AA4366" s="13"/>
    </row>
    <row r="4367" spans="1:27" ht="15.75" customHeight="1" x14ac:dyDescent="0.2">
      <c r="A4367" s="13"/>
      <c r="B4367" s="37" t="str">
        <f>"CRS25WT72M22549"</f>
        <v>CRS25WT72M22549</v>
      </c>
      <c r="C4367" s="38">
        <v>45965</v>
      </c>
      <c r="D4367" s="39">
        <v>1.8159722222222219E-2</v>
      </c>
      <c r="E4367" s="37" t="s">
        <v>62</v>
      </c>
      <c r="F4367" s="37">
        <v>227</v>
      </c>
      <c r="G4367" s="37">
        <v>4</v>
      </c>
      <c r="H4367" s="37">
        <v>227.09413146972699</v>
      </c>
      <c r="I4367" s="37">
        <v>5.7336688041687003</v>
      </c>
      <c r="J4367" s="37">
        <v>49.636013031005902</v>
      </c>
      <c r="K4367" s="37">
        <v>5.3724794387817401</v>
      </c>
      <c r="L4367" s="37">
        <v>42.2698974609375</v>
      </c>
      <c r="M4367" s="37">
        <v>0.797951340675354</v>
      </c>
      <c r="N4367" s="37">
        <v>11.0481214523315</v>
      </c>
      <c r="O4367" s="37">
        <v>0</v>
      </c>
      <c r="P4367" s="37">
        <v>0</v>
      </c>
      <c r="Q4367" s="37">
        <v>1.7618428915739101E-2</v>
      </c>
      <c r="R4367" s="37">
        <v>25</v>
      </c>
      <c r="S4367" s="37">
        <v>0.64454120397567705</v>
      </c>
      <c r="T4367" s="37">
        <v>998.6748046875</v>
      </c>
      <c r="U4367" s="37">
        <v>735.94616699218795</v>
      </c>
      <c r="V4367" s="13"/>
      <c r="W4367" s="13"/>
      <c r="X4367" s="13"/>
      <c r="Y4367" s="13"/>
      <c r="Z4367" s="13"/>
      <c r="AA4367" s="13"/>
    </row>
    <row r="4368" spans="1:27" ht="15.75" customHeight="1" x14ac:dyDescent="0.2">
      <c r="A4368" s="13"/>
      <c r="B4368" s="37" t="str">
        <f>"CRS25WT72M22552"</f>
        <v>CRS25WT72M22552</v>
      </c>
      <c r="C4368" s="38">
        <v>45965</v>
      </c>
      <c r="D4368" s="39">
        <v>1.8877314814814816E-2</v>
      </c>
      <c r="E4368" s="37" t="s">
        <v>62</v>
      </c>
      <c r="F4368" s="37">
        <v>221</v>
      </c>
      <c r="G4368" s="37">
        <v>4</v>
      </c>
      <c r="H4368" s="37">
        <v>221.95916748046901</v>
      </c>
      <c r="I4368" s="37">
        <v>5.7806057929992702</v>
      </c>
      <c r="J4368" s="37">
        <v>49.628067016601598</v>
      </c>
      <c r="K4368" s="37">
        <v>5.2861051559448198</v>
      </c>
      <c r="L4368" s="37">
        <v>41.989170074462898</v>
      </c>
      <c r="M4368" s="37">
        <v>0.77369958162307695</v>
      </c>
      <c r="N4368" s="37">
        <v>10.7983055114746</v>
      </c>
      <c r="O4368" s="37">
        <v>0</v>
      </c>
      <c r="P4368" s="37">
        <v>0</v>
      </c>
      <c r="Q4368" s="37">
        <v>6.5079359337687501E-3</v>
      </c>
      <c r="R4368" s="37">
        <v>25</v>
      </c>
      <c r="S4368" s="37">
        <v>0.67987149953842196</v>
      </c>
      <c r="T4368" s="37">
        <v>997.08514404296898</v>
      </c>
      <c r="U4368" s="37">
        <v>742.1455078125</v>
      </c>
      <c r="V4368" s="13"/>
      <c r="W4368" s="13"/>
      <c r="X4368" s="13"/>
      <c r="Y4368" s="13"/>
      <c r="Z4368" s="13"/>
      <c r="AA4368" s="13"/>
    </row>
    <row r="4369" spans="1:27" ht="15.75" customHeight="1" x14ac:dyDescent="0.2">
      <c r="A4369" s="13"/>
      <c r="B4369" s="37" t="str">
        <f>"CRS25WT72M22550"</f>
        <v>CRS25WT72M22550</v>
      </c>
      <c r="C4369" s="38">
        <v>45965</v>
      </c>
      <c r="D4369" s="39">
        <v>1.9386574074074073E-2</v>
      </c>
      <c r="E4369" s="37" t="s">
        <v>62</v>
      </c>
      <c r="F4369" s="37">
        <v>223</v>
      </c>
      <c r="G4369" s="37">
        <v>4</v>
      </c>
      <c r="H4369" s="37">
        <v>223.226974487305</v>
      </c>
      <c r="I4369" s="37">
        <v>5.6538891792297399</v>
      </c>
      <c r="J4369" s="37">
        <v>49.586826324462898</v>
      </c>
      <c r="K4369" s="37">
        <v>5.2802071571350098</v>
      </c>
      <c r="L4369" s="37">
        <v>42.276180267333999</v>
      </c>
      <c r="M4369" s="37">
        <v>0.79621994495391801</v>
      </c>
      <c r="N4369" s="37">
        <v>10.8599843978882</v>
      </c>
      <c r="O4369" s="37">
        <v>0</v>
      </c>
      <c r="P4369" s="37">
        <v>0</v>
      </c>
      <c r="Q4369" s="37">
        <v>5.7939584366977197E-3</v>
      </c>
      <c r="R4369" s="37">
        <v>25</v>
      </c>
      <c r="S4369" s="37">
        <v>0.66491377353668202</v>
      </c>
      <c r="T4369" s="37">
        <v>998.08721923828102</v>
      </c>
      <c r="U4369" s="37">
        <v>699.75750732421898</v>
      </c>
      <c r="V4369" s="13"/>
      <c r="W4369" s="13"/>
      <c r="X4369" s="13"/>
      <c r="Y4369" s="13"/>
      <c r="Z4369" s="13"/>
      <c r="AA4369" s="13"/>
    </row>
    <row r="4370" spans="1:27" ht="15.75" customHeight="1" x14ac:dyDescent="0.2">
      <c r="A4370" s="13"/>
      <c r="B4370" s="37" t="str">
        <f>"CRS25WT72M22551"</f>
        <v>CRS25WT72M22551</v>
      </c>
      <c r="C4370" s="38">
        <v>45965</v>
      </c>
      <c r="D4370" s="39">
        <v>1.9930555555555556E-2</v>
      </c>
      <c r="E4370" s="37" t="s">
        <v>62</v>
      </c>
      <c r="F4370" s="37">
        <v>223</v>
      </c>
      <c r="G4370" s="37">
        <v>4</v>
      </c>
      <c r="H4370" s="37">
        <v>223.72972106933599</v>
      </c>
      <c r="I4370" s="37">
        <v>5.7617521286010698</v>
      </c>
      <c r="J4370" s="37">
        <v>49.613124847412102</v>
      </c>
      <c r="K4370" s="37">
        <v>5.3039259910583496</v>
      </c>
      <c r="L4370" s="37">
        <v>42.181907653808601</v>
      </c>
      <c r="M4370" s="37">
        <v>0.78265887498855602</v>
      </c>
      <c r="N4370" s="37">
        <v>10.884442329406699</v>
      </c>
      <c r="O4370" s="37">
        <v>0</v>
      </c>
      <c r="P4370" s="37">
        <v>0</v>
      </c>
      <c r="Q4370" s="37">
        <v>5.7539679110050201E-3</v>
      </c>
      <c r="R4370" s="37">
        <v>25</v>
      </c>
      <c r="S4370" s="37">
        <v>0.66660243272781405</v>
      </c>
      <c r="T4370" s="37">
        <v>1000.29034423828</v>
      </c>
      <c r="U4370" s="37">
        <v>829.72668457031295</v>
      </c>
      <c r="V4370" s="13"/>
      <c r="W4370" s="13"/>
      <c r="X4370" s="13"/>
      <c r="Y4370" s="13"/>
      <c r="Z4370" s="13"/>
      <c r="AA4370" s="13"/>
    </row>
    <row r="4371" spans="1:27" ht="15.75" customHeight="1" x14ac:dyDescent="0.2">
      <c r="A4371" s="13"/>
      <c r="B4371" s="37" t="str">
        <f>"CRS25WT72M22518"</f>
        <v>CRS25WT72M22518</v>
      </c>
      <c r="C4371" s="38">
        <v>45965</v>
      </c>
      <c r="D4371" s="39">
        <v>2.6932870370370371E-2</v>
      </c>
      <c r="E4371" s="37" t="s">
        <v>62</v>
      </c>
      <c r="F4371" s="37">
        <v>215</v>
      </c>
      <c r="G4371" s="37">
        <v>4</v>
      </c>
      <c r="H4371" s="37">
        <v>215.54902648925801</v>
      </c>
      <c r="I4371" s="37">
        <v>5.5089139938354501</v>
      </c>
      <c r="J4371" s="37">
        <v>49.474891662597699</v>
      </c>
      <c r="K4371" s="37">
        <v>5.0960674285888699</v>
      </c>
      <c r="L4371" s="37">
        <v>42.297126770019503</v>
      </c>
      <c r="M4371" s="37">
        <v>0.790852010250092</v>
      </c>
      <c r="N4371" s="37">
        <v>10.486452102661101</v>
      </c>
      <c r="O4371" s="37">
        <v>0</v>
      </c>
      <c r="P4371" s="37">
        <v>0</v>
      </c>
      <c r="Q4371" s="37">
        <v>1.15079209208488E-2</v>
      </c>
      <c r="R4371" s="37">
        <v>25</v>
      </c>
      <c r="S4371" s="37">
        <v>0.672513008117676</v>
      </c>
      <c r="T4371" s="37">
        <v>1002.86901855469</v>
      </c>
      <c r="U4371" s="37">
        <v>542.37139892578102</v>
      </c>
      <c r="V4371" s="13"/>
      <c r="W4371" s="13"/>
      <c r="X4371" s="13"/>
      <c r="Y4371" s="13"/>
      <c r="Z4371" s="13"/>
      <c r="AA4371" s="13"/>
    </row>
    <row r="4372" spans="1:27" ht="15.75" customHeight="1" x14ac:dyDescent="0.2">
      <c r="A4372" s="13"/>
      <c r="B4372" s="37" t="str">
        <f>"CRS25WT72M22517"</f>
        <v>CRS25WT72M22517</v>
      </c>
      <c r="C4372" s="38">
        <v>45965</v>
      </c>
      <c r="D4372" s="39">
        <v>3.2094907407407412E-2</v>
      </c>
      <c r="E4372" s="37" t="s">
        <v>62</v>
      </c>
      <c r="F4372" s="37">
        <v>221</v>
      </c>
      <c r="G4372" s="37">
        <v>4</v>
      </c>
      <c r="H4372" s="37">
        <v>221.56468200683599</v>
      </c>
      <c r="I4372" s="37">
        <v>5.6287794113159197</v>
      </c>
      <c r="J4372" s="37">
        <v>49.497043609619098</v>
      </c>
      <c r="K4372" s="37">
        <v>5.2382917404174796</v>
      </c>
      <c r="L4372" s="37">
        <v>42.297126770019503</v>
      </c>
      <c r="M4372" s="37">
        <v>0.79525613784789995</v>
      </c>
      <c r="N4372" s="37">
        <v>10.7791137695313</v>
      </c>
      <c r="O4372" s="37">
        <v>0</v>
      </c>
      <c r="P4372" s="37">
        <v>0</v>
      </c>
      <c r="Q4372" s="37">
        <v>4.1170041076838996E-3</v>
      </c>
      <c r="R4372" s="37">
        <v>25</v>
      </c>
      <c r="S4372" s="37">
        <v>0.66208600997924805</v>
      </c>
      <c r="T4372" s="37">
        <v>1004.50860595703</v>
      </c>
      <c r="U4372" s="37">
        <v>609.150634765625</v>
      </c>
      <c r="V4372" s="13"/>
      <c r="W4372" s="13"/>
      <c r="X4372" s="13"/>
      <c r="Y4372" s="13"/>
      <c r="Z4372" s="13"/>
      <c r="AA4372" s="13"/>
    </row>
    <row r="4373" spans="1:27" ht="15.75" customHeight="1" x14ac:dyDescent="0.2">
      <c r="A4373" s="13"/>
      <c r="B4373" s="37" t="str">
        <f>"CRS25WT72M22523"</f>
        <v>CRS25WT72M22523</v>
      </c>
      <c r="C4373" s="38">
        <v>45965</v>
      </c>
      <c r="D4373" s="39">
        <v>3.2974537037037038E-2</v>
      </c>
      <c r="E4373" s="37" t="s">
        <v>62</v>
      </c>
      <c r="F4373" s="37">
        <v>221</v>
      </c>
      <c r="G4373" s="37">
        <v>4</v>
      </c>
      <c r="H4373" s="37">
        <v>221.97102355957</v>
      </c>
      <c r="I4373" s="37">
        <v>5.7616486549377397</v>
      </c>
      <c r="J4373" s="37">
        <v>49.501949310302699</v>
      </c>
      <c r="K4373" s="37">
        <v>5.27585792541504</v>
      </c>
      <c r="L4373" s="37">
        <v>42.072971343994098</v>
      </c>
      <c r="M4373" s="37">
        <v>0.77826446294784501</v>
      </c>
      <c r="N4373" s="37">
        <v>10.798882484436</v>
      </c>
      <c r="O4373" s="37">
        <v>0</v>
      </c>
      <c r="P4373" s="37">
        <v>0</v>
      </c>
      <c r="Q4373" s="37">
        <v>1.2896980158984699E-2</v>
      </c>
      <c r="R4373" s="37">
        <v>25</v>
      </c>
      <c r="S4373" s="37">
        <v>0.69109445810318004</v>
      </c>
      <c r="T4373" s="37">
        <v>1002.80865478516</v>
      </c>
      <c r="U4373" s="37">
        <v>648.09619140625</v>
      </c>
      <c r="V4373" s="13"/>
      <c r="W4373" s="13"/>
      <c r="X4373" s="13"/>
      <c r="Y4373" s="13"/>
      <c r="Z4373" s="13"/>
      <c r="AA4373" s="13"/>
    </row>
    <row r="4374" spans="1:27" ht="15.75" customHeight="1" x14ac:dyDescent="0.2">
      <c r="A4374" s="13"/>
      <c r="B4374" s="37" t="str">
        <f>"CRS25WT72M22528"</f>
        <v>CRS25WT72M22528</v>
      </c>
      <c r="C4374" s="38">
        <v>45965</v>
      </c>
      <c r="D4374" s="39">
        <v>3.3761574074074076E-2</v>
      </c>
      <c r="E4374" s="37" t="s">
        <v>62</v>
      </c>
      <c r="F4374" s="37">
        <v>224</v>
      </c>
      <c r="G4374" s="37">
        <v>4</v>
      </c>
      <c r="H4374" s="37">
        <v>224.33654785156301</v>
      </c>
      <c r="I4374" s="37">
        <v>5.7160558700561497</v>
      </c>
      <c r="J4374" s="37">
        <v>49.526462554931598</v>
      </c>
      <c r="K4374" s="37">
        <v>5.3151440620422399</v>
      </c>
      <c r="L4374" s="37">
        <v>42.207046508789098</v>
      </c>
      <c r="M4374" s="37">
        <v>0.79243975877761796</v>
      </c>
      <c r="N4374" s="37">
        <v>10.9139652252197</v>
      </c>
      <c r="O4374" s="37">
        <v>0</v>
      </c>
      <c r="P4374" s="37">
        <v>0</v>
      </c>
      <c r="Q4374" s="37">
        <v>1.3489386998117E-2</v>
      </c>
      <c r="R4374" s="37">
        <v>25</v>
      </c>
      <c r="S4374" s="37">
        <v>0.67368716001510598</v>
      </c>
      <c r="T4374" s="37">
        <v>1000.22302246094</v>
      </c>
      <c r="U4374" s="37">
        <v>702.86376953125</v>
      </c>
      <c r="V4374" s="13"/>
      <c r="W4374" s="13"/>
      <c r="X4374" s="13"/>
      <c r="Y4374" s="13"/>
      <c r="Z4374" s="13"/>
      <c r="AA4374" s="13"/>
    </row>
    <row r="4375" spans="1:27" ht="15.75" customHeight="1" x14ac:dyDescent="0.2">
      <c r="A4375" s="13"/>
      <c r="B4375" s="37" t="str">
        <f>"CRS25WT72M22555"</f>
        <v>CRS25WT72M22555</v>
      </c>
      <c r="C4375" s="38">
        <v>45965</v>
      </c>
      <c r="D4375" s="39">
        <v>3.4525462962962966E-2</v>
      </c>
      <c r="E4375" s="37" t="s">
        <v>62</v>
      </c>
      <c r="F4375" s="37">
        <v>216</v>
      </c>
      <c r="G4375" s="37">
        <v>4</v>
      </c>
      <c r="H4375" s="37">
        <v>216.04368591308599</v>
      </c>
      <c r="I4375" s="37">
        <v>5.8275256156921396</v>
      </c>
      <c r="J4375" s="37">
        <v>48.2150268554688</v>
      </c>
      <c r="K4375" s="37">
        <v>5.2958312034606898</v>
      </c>
      <c r="L4375" s="37">
        <v>40.795047760009801</v>
      </c>
      <c r="M4375" s="37">
        <v>0.76890903711319003</v>
      </c>
      <c r="N4375" s="37">
        <v>10.5105171203613</v>
      </c>
      <c r="O4375" s="37">
        <v>0</v>
      </c>
      <c r="P4375" s="37">
        <v>0</v>
      </c>
      <c r="Q4375" s="37">
        <v>1.3253580778837201E-2</v>
      </c>
      <c r="R4375" s="37">
        <v>25</v>
      </c>
      <c r="S4375" s="37">
        <v>0.66792207956314098</v>
      </c>
      <c r="T4375" s="37">
        <v>1002.95635986328</v>
      </c>
      <c r="U4375" s="37">
        <v>505.8720703125</v>
      </c>
      <c r="V4375" s="13"/>
      <c r="W4375" s="13"/>
      <c r="X4375" s="13"/>
      <c r="Y4375" s="13"/>
      <c r="Z4375" s="13"/>
      <c r="AA4375" s="13"/>
    </row>
    <row r="4376" spans="1:27" ht="15.75" customHeight="1" x14ac:dyDescent="0.2">
      <c r="A4376" s="13"/>
      <c r="B4376" s="37" t="str">
        <f>"CRS25WT72M22529"</f>
        <v>CRS25WT72M22529</v>
      </c>
      <c r="C4376" s="38">
        <v>45965</v>
      </c>
      <c r="D4376" s="39">
        <v>3.5532407407407408E-2</v>
      </c>
      <c r="E4376" s="37" t="s">
        <v>62</v>
      </c>
      <c r="F4376" s="37">
        <v>222</v>
      </c>
      <c r="G4376" s="37">
        <v>4</v>
      </c>
      <c r="H4376" s="37">
        <v>222.79678344726599</v>
      </c>
      <c r="I4376" s="37">
        <v>5.7101459503173801</v>
      </c>
      <c r="J4376" s="37">
        <v>49.4620170593262</v>
      </c>
      <c r="K4376" s="37">
        <v>5.2960128784179696</v>
      </c>
      <c r="L4376" s="37">
        <v>42.068778991699197</v>
      </c>
      <c r="M4376" s="37">
        <v>0.78884172439575195</v>
      </c>
      <c r="N4376" s="37">
        <v>10.8390550613403</v>
      </c>
      <c r="O4376" s="37">
        <v>0</v>
      </c>
      <c r="P4376" s="37">
        <v>0</v>
      </c>
      <c r="Q4376" s="37">
        <v>1.0327381081879101E-2</v>
      </c>
      <c r="R4376" s="37">
        <v>25</v>
      </c>
      <c r="S4376" s="37">
        <v>0.68973076343536399</v>
      </c>
      <c r="T4376" s="37">
        <v>1001.03186035156</v>
      </c>
      <c r="U4376" s="37">
        <v>585.565673828125</v>
      </c>
      <c r="V4376" s="13"/>
      <c r="W4376" s="13"/>
      <c r="X4376" s="13"/>
      <c r="Y4376" s="13"/>
      <c r="Z4376" s="13"/>
      <c r="AA4376" s="13"/>
    </row>
    <row r="4377" spans="1:27" ht="15.75" customHeight="1" x14ac:dyDescent="0.2">
      <c r="A4377" s="13"/>
      <c r="B4377" s="37" t="str">
        <f>"CRS25WT72M22536"</f>
        <v>CRS25WT72M22536</v>
      </c>
      <c r="C4377" s="38">
        <v>45965</v>
      </c>
      <c r="D4377" s="39">
        <v>3.6782407407407409E-2</v>
      </c>
      <c r="E4377" s="37" t="s">
        <v>62</v>
      </c>
      <c r="F4377" s="37">
        <v>216</v>
      </c>
      <c r="G4377" s="37">
        <v>4</v>
      </c>
      <c r="H4377" s="37">
        <v>216.67022705078099</v>
      </c>
      <c r="I4377" s="37">
        <v>5.6020436286926296</v>
      </c>
      <c r="J4377" s="37">
        <v>49.409946441650398</v>
      </c>
      <c r="K4377" s="37">
        <v>5.13631296157837</v>
      </c>
      <c r="L4377" s="37">
        <v>42.184001922607401</v>
      </c>
      <c r="M4377" s="37">
        <v>0.78277754783630404</v>
      </c>
      <c r="N4377" s="37">
        <v>10.540998458862299</v>
      </c>
      <c r="O4377" s="37">
        <v>0</v>
      </c>
      <c r="P4377" s="37">
        <v>0</v>
      </c>
      <c r="Q4377" s="37">
        <v>1.0952265001833401E-2</v>
      </c>
      <c r="R4377" s="37">
        <v>25</v>
      </c>
      <c r="S4377" s="37">
        <v>0.67491382360458396</v>
      </c>
      <c r="T4377" s="37">
        <v>1000.11749267578</v>
      </c>
      <c r="U4377" s="37">
        <v>590.964111328125</v>
      </c>
      <c r="V4377" s="13"/>
      <c r="W4377" s="13"/>
      <c r="X4377" s="13"/>
      <c r="Y4377" s="13"/>
      <c r="Z4377" s="13"/>
      <c r="AA4377" s="13"/>
    </row>
    <row r="4378" spans="1:27" ht="15.75" customHeight="1" x14ac:dyDescent="0.2">
      <c r="A4378" s="13"/>
      <c r="B4378" s="37" t="str">
        <f>"CRS25WT72M22531"</f>
        <v>CRS25WT72M22531</v>
      </c>
      <c r="C4378" s="38">
        <v>45965</v>
      </c>
      <c r="D4378" s="39">
        <v>4.024305555555556E-2</v>
      </c>
      <c r="E4378" s="37" t="s">
        <v>62</v>
      </c>
      <c r="F4378" s="37">
        <v>214</v>
      </c>
      <c r="G4378" s="37">
        <v>4</v>
      </c>
      <c r="H4378" s="37">
        <v>214.09719848632801</v>
      </c>
      <c r="I4378" s="37">
        <v>5.5358681678771999</v>
      </c>
      <c r="J4378" s="37">
        <v>49.460689544677699</v>
      </c>
      <c r="K4378" s="37">
        <v>5.08213186264038</v>
      </c>
      <c r="L4378" s="37">
        <v>42.127437591552699</v>
      </c>
      <c r="M4378" s="37">
        <v>0.78192496299743697</v>
      </c>
      <c r="N4378" s="37">
        <v>10.415821075439499</v>
      </c>
      <c r="O4378" s="37">
        <v>0</v>
      </c>
      <c r="P4378" s="37">
        <v>0</v>
      </c>
      <c r="Q4378" s="37">
        <v>1.2619037181138999E-2</v>
      </c>
      <c r="R4378" s="37">
        <v>25</v>
      </c>
      <c r="S4378" s="37">
        <v>0.71203666925430298</v>
      </c>
      <c r="T4378" s="37">
        <v>999.35681152343795</v>
      </c>
      <c r="U4378" s="37">
        <v>552.94598388671898</v>
      </c>
      <c r="V4378" s="13"/>
      <c r="W4378" s="13"/>
      <c r="X4378" s="13"/>
      <c r="Y4378" s="13"/>
      <c r="Z4378" s="13"/>
      <c r="AA4378" s="13"/>
    </row>
    <row r="4379" spans="1:27" ht="15.75" customHeight="1" x14ac:dyDescent="0.2">
      <c r="A4379" s="13"/>
      <c r="B4379" s="37" t="str">
        <f>"CRS25WT72M22541"</f>
        <v>CRS25WT72M22541</v>
      </c>
      <c r="C4379" s="38">
        <v>45965</v>
      </c>
      <c r="D4379" s="39">
        <v>4.3287037037037041E-2</v>
      </c>
      <c r="E4379" s="37" t="s">
        <v>62</v>
      </c>
      <c r="F4379" s="37">
        <v>217</v>
      </c>
      <c r="G4379" s="37">
        <v>4</v>
      </c>
      <c r="H4379" s="37">
        <v>217.09211730957</v>
      </c>
      <c r="I4379" s="37">
        <v>5.6902556419372603</v>
      </c>
      <c r="J4379" s="37">
        <v>49.463092803955099</v>
      </c>
      <c r="K4379" s="37">
        <v>5.1381483078002903</v>
      </c>
      <c r="L4379" s="37">
        <v>42.251041412353501</v>
      </c>
      <c r="M4379" s="37">
        <v>0.77131360769271895</v>
      </c>
      <c r="N4379" s="37">
        <v>10.5615234375</v>
      </c>
      <c r="O4379" s="37">
        <v>0</v>
      </c>
      <c r="P4379" s="37">
        <v>0</v>
      </c>
      <c r="Q4379" s="37">
        <v>1.76190380007029E-2</v>
      </c>
      <c r="R4379" s="37">
        <v>25</v>
      </c>
      <c r="S4379" s="37">
        <v>0.68503546714782704</v>
      </c>
      <c r="T4379" s="37">
        <v>1003.30108642578</v>
      </c>
      <c r="U4379" s="37">
        <v>529.852783203125</v>
      </c>
      <c r="V4379" s="13"/>
      <c r="W4379" s="13"/>
      <c r="X4379" s="13"/>
      <c r="Y4379" s="13"/>
      <c r="Z4379" s="13"/>
      <c r="AA4379" s="13"/>
    </row>
    <row r="4380" spans="1:27" ht="15.75" customHeight="1" x14ac:dyDescent="0.2">
      <c r="A4380" s="13"/>
      <c r="B4380" s="37" t="str">
        <f>"CRS25WT72M22537"</f>
        <v>CRS25WT72M22537</v>
      </c>
      <c r="C4380" s="38">
        <v>45965</v>
      </c>
      <c r="D4380" s="39">
        <v>4.4224537037037041E-2</v>
      </c>
      <c r="E4380" s="37" t="s">
        <v>62</v>
      </c>
      <c r="F4380" s="37">
        <v>223</v>
      </c>
      <c r="G4380" s="37">
        <v>4</v>
      </c>
      <c r="H4380" s="37">
        <v>223.287673950195</v>
      </c>
      <c r="I4380" s="37">
        <v>5.6150069236755398</v>
      </c>
      <c r="J4380" s="37">
        <v>49.500205993652301</v>
      </c>
      <c r="K4380" s="37">
        <v>5.2808575630187997</v>
      </c>
      <c r="L4380" s="37">
        <v>42.282466888427699</v>
      </c>
      <c r="M4380" s="37">
        <v>0.80335491895675704</v>
      </c>
      <c r="N4380" s="37">
        <v>10.8629369735718</v>
      </c>
      <c r="O4380" s="37">
        <v>0</v>
      </c>
      <c r="P4380" s="37">
        <v>0</v>
      </c>
      <c r="Q4380" s="37">
        <v>1.4929274097085001E-2</v>
      </c>
      <c r="R4380" s="37">
        <v>25</v>
      </c>
      <c r="S4380" s="37">
        <v>0.66936117410659801</v>
      </c>
      <c r="T4380" s="37">
        <v>1001.62457275391</v>
      </c>
      <c r="U4380" s="37">
        <v>567.74719238281295</v>
      </c>
      <c r="V4380" s="13"/>
      <c r="W4380" s="13"/>
      <c r="X4380" s="13"/>
      <c r="Y4380" s="13"/>
      <c r="Z4380" s="13"/>
      <c r="AA4380" s="13"/>
    </row>
    <row r="4381" spans="1:27" ht="15.75" customHeight="1" x14ac:dyDescent="0.2">
      <c r="A4381" s="13"/>
      <c r="B4381" s="37" t="str">
        <f>"CRS25WT72M22553"</f>
        <v>CRS25WT72M22553</v>
      </c>
      <c r="C4381" s="38">
        <v>45965</v>
      </c>
      <c r="D4381" s="39">
        <v>4.4791666666666667E-2</v>
      </c>
      <c r="E4381" s="37" t="s">
        <v>62</v>
      </c>
      <c r="F4381" s="37">
        <v>223</v>
      </c>
      <c r="G4381" s="37">
        <v>4</v>
      </c>
      <c r="H4381" s="37">
        <v>223.05067443847699</v>
      </c>
      <c r="I4381" s="37">
        <v>5.6480007171630904</v>
      </c>
      <c r="J4381" s="37">
        <v>49.459964752197301</v>
      </c>
      <c r="K4381" s="37">
        <v>5.2996730804443404</v>
      </c>
      <c r="L4381" s="37">
        <v>42.087631225585902</v>
      </c>
      <c r="M4381" s="37">
        <v>0.79846334457397505</v>
      </c>
      <c r="N4381" s="37">
        <v>10.851407051086399</v>
      </c>
      <c r="O4381" s="37">
        <v>0</v>
      </c>
      <c r="P4381" s="37">
        <v>0</v>
      </c>
      <c r="Q4381" s="37">
        <v>3.7642985116690402E-3</v>
      </c>
      <c r="R4381" s="37">
        <v>25</v>
      </c>
      <c r="S4381" s="37">
        <v>0.68661129474639904</v>
      </c>
      <c r="T4381" s="37">
        <v>999.66339111328102</v>
      </c>
      <c r="U4381" s="37">
        <v>662.64971923828102</v>
      </c>
      <c r="V4381" s="13"/>
      <c r="W4381" s="13"/>
      <c r="X4381" s="13"/>
      <c r="Y4381" s="13"/>
      <c r="Z4381" s="13"/>
      <c r="AA4381" s="13"/>
    </row>
    <row r="4382" spans="1:27" ht="15.75" customHeight="1" x14ac:dyDescent="0.2">
      <c r="A4382" s="13"/>
      <c r="B4382" s="37" t="str">
        <f>"CRS25WT72M22556"</f>
        <v>CRS25WT72M22556</v>
      </c>
      <c r="C4382" s="38">
        <v>45965</v>
      </c>
      <c r="D4382" s="39">
        <v>4.5347222222222226E-2</v>
      </c>
      <c r="E4382" s="37" t="s">
        <v>62</v>
      </c>
      <c r="F4382" s="37">
        <v>223</v>
      </c>
      <c r="G4382" s="37">
        <v>4</v>
      </c>
      <c r="H4382" s="37">
        <v>223.30364990234401</v>
      </c>
      <c r="I4382" s="37">
        <v>5.8021984100341797</v>
      </c>
      <c r="J4382" s="37">
        <v>49.309528350830099</v>
      </c>
      <c r="K4382" s="37">
        <v>5.3234367370605504</v>
      </c>
      <c r="L4382" s="37">
        <v>41.947269439697301</v>
      </c>
      <c r="M4382" s="37">
        <v>0.78049910068511996</v>
      </c>
      <c r="N4382" s="37">
        <v>10.8637142181396</v>
      </c>
      <c r="O4382" s="37">
        <v>0</v>
      </c>
      <c r="P4382" s="37">
        <v>0</v>
      </c>
      <c r="Q4382" s="37">
        <v>1.17067089304328E-2</v>
      </c>
      <c r="R4382" s="37">
        <v>25</v>
      </c>
      <c r="S4382" s="37">
        <v>0.669852554798126</v>
      </c>
      <c r="T4382" s="37">
        <v>999.96691894531295</v>
      </c>
      <c r="U4382" s="37">
        <v>611.20819091796898</v>
      </c>
      <c r="V4382" s="13"/>
      <c r="W4382" s="13"/>
      <c r="X4382" s="13"/>
      <c r="Y4382" s="13"/>
      <c r="Z4382" s="13"/>
      <c r="AA4382" s="13"/>
    </row>
    <row r="4383" spans="1:27" ht="15.75" customHeight="1" x14ac:dyDescent="0.2">
      <c r="A4383" s="13"/>
      <c r="B4383" s="37" t="str">
        <f>"CRS25WT72M22554"</f>
        <v>CRS25WT72M22554</v>
      </c>
      <c r="C4383" s="38">
        <v>45965</v>
      </c>
      <c r="D4383" s="39">
        <v>4.594907407407408E-2</v>
      </c>
      <c r="E4383" s="37" t="s">
        <v>62</v>
      </c>
      <c r="F4383" s="37">
        <v>222</v>
      </c>
      <c r="G4383" s="37">
        <v>4</v>
      </c>
      <c r="H4383" s="37">
        <v>222.07995605468801</v>
      </c>
      <c r="I4383" s="37">
        <v>5.6386613845825204</v>
      </c>
      <c r="J4383" s="37">
        <v>49.277873992919901</v>
      </c>
      <c r="K4383" s="37">
        <v>5.2879261970520002</v>
      </c>
      <c r="L4383" s="37">
        <v>41.997550964355497</v>
      </c>
      <c r="M4383" s="37">
        <v>0.79924768209457397</v>
      </c>
      <c r="N4383" s="37">
        <v>10.804182052612299</v>
      </c>
      <c r="O4383" s="37">
        <v>0</v>
      </c>
      <c r="P4383" s="37">
        <v>0</v>
      </c>
      <c r="Q4383" s="37">
        <v>1.7576962709426901E-2</v>
      </c>
      <c r="R4383" s="37">
        <v>25</v>
      </c>
      <c r="S4383" s="37">
        <v>0.68305528163909901</v>
      </c>
      <c r="T4383" s="37">
        <v>1001.38922119141</v>
      </c>
      <c r="U4383" s="37">
        <v>603.50018310546898</v>
      </c>
      <c r="V4383" s="13"/>
      <c r="W4383" s="13"/>
      <c r="X4383" s="13"/>
      <c r="Y4383" s="13"/>
      <c r="Z4383" s="13"/>
      <c r="AA4383" s="13"/>
    </row>
    <row r="4384" spans="1:27" ht="15.75" customHeight="1" x14ac:dyDescent="0.2">
      <c r="A4384" s="13"/>
      <c r="B4384" s="37" t="str">
        <f>"CRS25WT72M22561"</f>
        <v>CRS25WT72M22561</v>
      </c>
      <c r="C4384" s="38">
        <v>45965</v>
      </c>
      <c r="D4384" s="39">
        <v>4.7106481481481478E-2</v>
      </c>
      <c r="E4384" s="37" t="s">
        <v>62</v>
      </c>
      <c r="F4384" s="37">
        <v>219</v>
      </c>
      <c r="G4384" s="37">
        <v>4</v>
      </c>
      <c r="H4384" s="37">
        <v>219.13328552246099</v>
      </c>
      <c r="I4384" s="37">
        <v>5.6926403045654297</v>
      </c>
      <c r="J4384" s="37">
        <v>48.551025390625</v>
      </c>
      <c r="K4384" s="37">
        <v>5.3324074745178196</v>
      </c>
      <c r="L4384" s="37">
        <v>41.0946235656738</v>
      </c>
      <c r="M4384" s="37">
        <v>0.79285943508148204</v>
      </c>
      <c r="N4384" s="37">
        <v>10.6608266830444</v>
      </c>
      <c r="O4384" s="37">
        <v>0</v>
      </c>
      <c r="P4384" s="37">
        <v>0</v>
      </c>
      <c r="Q4384" s="37">
        <v>1.6269839834421899E-3</v>
      </c>
      <c r="R4384" s="37">
        <v>25</v>
      </c>
      <c r="S4384" s="37">
        <v>0.68372851610183705</v>
      </c>
      <c r="T4384" s="37">
        <v>1000.19836425781</v>
      </c>
      <c r="U4384" s="37">
        <v>588.60748291015602</v>
      </c>
      <c r="V4384" s="13"/>
      <c r="W4384" s="13"/>
      <c r="X4384" s="13"/>
      <c r="Y4384" s="13"/>
      <c r="Z4384" s="13"/>
      <c r="AA4384" s="13"/>
    </row>
    <row r="4385" spans="1:27" ht="15.75" customHeight="1" x14ac:dyDescent="0.2">
      <c r="A4385" s="13"/>
      <c r="B4385" s="37" t="str">
        <f>"CRS25WT72M22563"</f>
        <v>CRS25WT72M22563</v>
      </c>
      <c r="C4385" s="38">
        <v>45965</v>
      </c>
      <c r="D4385" s="39">
        <v>4.8495370370370376E-2</v>
      </c>
      <c r="E4385" s="37" t="s">
        <v>62</v>
      </c>
      <c r="F4385" s="37">
        <v>217</v>
      </c>
      <c r="G4385" s="37">
        <v>4</v>
      </c>
      <c r="H4385" s="37">
        <v>217.21282958984401</v>
      </c>
      <c r="I4385" s="37">
        <v>5.5689415931701696</v>
      </c>
      <c r="J4385" s="37">
        <v>48.8317680358887</v>
      </c>
      <c r="K4385" s="37">
        <v>5.2610001564025897</v>
      </c>
      <c r="L4385" s="37">
        <v>41.287361145019503</v>
      </c>
      <c r="M4385" s="37">
        <v>0.79874908924102805</v>
      </c>
      <c r="N4385" s="37">
        <v>10.567396163940399</v>
      </c>
      <c r="O4385" s="37">
        <v>0</v>
      </c>
      <c r="P4385" s="37">
        <v>0</v>
      </c>
      <c r="Q4385" s="37">
        <v>1.30158448591828E-2</v>
      </c>
      <c r="R4385" s="37">
        <v>25</v>
      </c>
      <c r="S4385" s="37">
        <v>0.69540983438491799</v>
      </c>
      <c r="T4385" s="37">
        <v>1003.01312255859</v>
      </c>
      <c r="U4385" s="37">
        <v>638.08624267578102</v>
      </c>
      <c r="V4385" s="13"/>
      <c r="W4385" s="13"/>
      <c r="X4385" s="13"/>
      <c r="Y4385" s="13"/>
      <c r="Z4385" s="13"/>
      <c r="AA4385" s="13"/>
    </row>
    <row r="4386" spans="1:27" ht="15.75" customHeight="1" x14ac:dyDescent="0.2">
      <c r="A4386" s="13"/>
      <c r="B4386" s="37" t="str">
        <f>"CRS25WT72M22562"</f>
        <v>CRS25WT72M22562</v>
      </c>
      <c r="C4386" s="38">
        <v>45965</v>
      </c>
      <c r="D4386" s="39">
        <v>4.943287037037037E-2</v>
      </c>
      <c r="E4386" s="37" t="s">
        <v>62</v>
      </c>
      <c r="F4386" s="37">
        <v>215</v>
      </c>
      <c r="G4386" s="37">
        <v>4</v>
      </c>
      <c r="H4386" s="37">
        <v>215.60867309570301</v>
      </c>
      <c r="I4386" s="37">
        <v>5.5571045875549299</v>
      </c>
      <c r="J4386" s="37">
        <v>49.384567260742202</v>
      </c>
      <c r="K4386" s="37">
        <v>5.1412763595581099</v>
      </c>
      <c r="L4386" s="37">
        <v>41.936798095703097</v>
      </c>
      <c r="M4386" s="37">
        <v>0.78564506769180298</v>
      </c>
      <c r="N4386" s="37">
        <v>10.489354133606</v>
      </c>
      <c r="O4386" s="37">
        <v>0</v>
      </c>
      <c r="P4386" s="37">
        <v>0</v>
      </c>
      <c r="Q4386" s="37">
        <v>6.0280305333435501E-3</v>
      </c>
      <c r="R4386" s="37">
        <v>25</v>
      </c>
      <c r="S4386" s="37">
        <v>0.71425253152847301</v>
      </c>
      <c r="T4386" s="37">
        <v>1003.47601318359</v>
      </c>
      <c r="U4386" s="37">
        <v>593.93664550781295</v>
      </c>
      <c r="V4386" s="13"/>
      <c r="W4386" s="13"/>
      <c r="X4386" s="13"/>
      <c r="Y4386" s="13"/>
      <c r="Z4386" s="13"/>
      <c r="AA4386" s="13"/>
    </row>
    <row r="4387" spans="1:27" ht="15.75" customHeight="1" x14ac:dyDescent="0.2">
      <c r="A4387" s="13"/>
      <c r="B4387" s="37" t="str">
        <f>"CRS25WT72M22564"</f>
        <v>CRS25WT72M22564</v>
      </c>
      <c r="C4387" s="38">
        <v>45965</v>
      </c>
      <c r="D4387" s="39">
        <v>5.2337962962962968E-2</v>
      </c>
      <c r="E4387" s="37" t="s">
        <v>62</v>
      </c>
      <c r="F4387" s="37">
        <v>222</v>
      </c>
      <c r="G4387" s="37">
        <v>4</v>
      </c>
      <c r="H4387" s="37">
        <v>222.11421203613301</v>
      </c>
      <c r="I4387" s="37">
        <v>5.7133917808532697</v>
      </c>
      <c r="J4387" s="37">
        <v>49.428112030029297</v>
      </c>
      <c r="K4387" s="37">
        <v>5.29931592941284</v>
      </c>
      <c r="L4387" s="37">
        <v>41.913749694824197</v>
      </c>
      <c r="M4387" s="37">
        <v>0.78651738166809104</v>
      </c>
      <c r="N4387" s="37">
        <v>10.8058481216431</v>
      </c>
      <c r="O4387" s="37">
        <v>0</v>
      </c>
      <c r="P4387" s="37">
        <v>0</v>
      </c>
      <c r="Q4387" s="37">
        <v>1.30158439278603E-2</v>
      </c>
      <c r="R4387" s="37">
        <v>25</v>
      </c>
      <c r="S4387" s="37">
        <v>0.69836020469665505</v>
      </c>
      <c r="T4387" s="37">
        <v>1003.21209716797</v>
      </c>
      <c r="U4387" s="37">
        <v>563.26287841796898</v>
      </c>
      <c r="V4387" s="13"/>
      <c r="W4387" s="13"/>
      <c r="X4387" s="13"/>
      <c r="Y4387" s="13"/>
      <c r="Z4387" s="13"/>
      <c r="AA4387" s="13"/>
    </row>
    <row r="4388" spans="1:27" ht="15.75" customHeight="1" x14ac:dyDescent="0.2">
      <c r="A4388" s="13"/>
      <c r="B4388" s="37" t="str">
        <f>"CRS25WT72M22566"</f>
        <v>CRS25WT72M22566</v>
      </c>
      <c r="C4388" s="38">
        <v>45965</v>
      </c>
      <c r="D4388" s="39">
        <v>5.5011574074074067E-2</v>
      </c>
      <c r="E4388" s="37" t="s">
        <v>62</v>
      </c>
      <c r="F4388" s="37">
        <v>213</v>
      </c>
      <c r="G4388" s="37">
        <v>4</v>
      </c>
      <c r="H4388" s="37">
        <v>213.99542236328099</v>
      </c>
      <c r="I4388" s="37">
        <v>5.9163146018981898</v>
      </c>
      <c r="J4388" s="37">
        <v>47.597335815429702</v>
      </c>
      <c r="K4388" s="37">
        <v>5.3601307868957502</v>
      </c>
      <c r="L4388" s="37">
        <v>39.923545837402301</v>
      </c>
      <c r="M4388" s="37">
        <v>0.75992470979690596</v>
      </c>
      <c r="N4388" s="37">
        <v>10.4108695983887</v>
      </c>
      <c r="O4388" s="37">
        <v>0</v>
      </c>
      <c r="P4388" s="37">
        <v>0</v>
      </c>
      <c r="Q4388" s="37">
        <v>6.3504660502076097E-3</v>
      </c>
      <c r="R4388" s="37">
        <v>25</v>
      </c>
      <c r="S4388" s="37">
        <v>0.72329419851303101</v>
      </c>
      <c r="T4388" s="37">
        <v>996.55584716796898</v>
      </c>
      <c r="U4388" s="37">
        <v>552.73046875</v>
      </c>
      <c r="V4388" s="13"/>
      <c r="W4388" s="13"/>
      <c r="X4388" s="13"/>
      <c r="Y4388" s="13"/>
      <c r="Z4388" s="13"/>
      <c r="AA4388" s="13"/>
    </row>
    <row r="4389" spans="1:27" ht="15.75" customHeight="1" x14ac:dyDescent="0.2">
      <c r="A4389" s="13"/>
      <c r="B4389" s="37" t="str">
        <f>"CRS25WT72M22565"</f>
        <v>CRS25WT72M22565</v>
      </c>
      <c r="C4389" s="38">
        <v>45965</v>
      </c>
      <c r="D4389" s="39">
        <v>5.7638888888888885E-2</v>
      </c>
      <c r="E4389" s="37" t="s">
        <v>62</v>
      </c>
      <c r="F4389" s="37">
        <v>214</v>
      </c>
      <c r="G4389" s="37">
        <v>4</v>
      </c>
      <c r="H4389" s="37">
        <v>214.07919311523401</v>
      </c>
      <c r="I4389" s="37">
        <v>5.8426103591918901</v>
      </c>
      <c r="J4389" s="37">
        <v>48.325401306152301</v>
      </c>
      <c r="K4389" s="37">
        <v>5.2385296821594203</v>
      </c>
      <c r="L4389" s="37">
        <v>40.866275787353501</v>
      </c>
      <c r="M4389" s="37">
        <v>0.75821447372436501</v>
      </c>
      <c r="N4389" s="37">
        <v>10.414944648742701</v>
      </c>
      <c r="O4389" s="37">
        <v>0</v>
      </c>
      <c r="P4389" s="37">
        <v>0</v>
      </c>
      <c r="Q4389" s="37">
        <v>1.10267950221896E-2</v>
      </c>
      <c r="R4389" s="37">
        <v>25</v>
      </c>
      <c r="S4389" s="37">
        <v>0.71494382619857799</v>
      </c>
      <c r="T4389" s="37">
        <v>999.96130371093795</v>
      </c>
      <c r="U4389" s="37">
        <v>540.33020019531295</v>
      </c>
      <c r="V4389" s="13"/>
      <c r="W4389" s="13"/>
      <c r="X4389" s="13"/>
      <c r="Y4389" s="13"/>
      <c r="Z4389" s="13"/>
      <c r="AA4389" s="13"/>
    </row>
    <row r="4390" spans="1:27" ht="15.75" customHeight="1" x14ac:dyDescent="0.2">
      <c r="A4390" s="13"/>
      <c r="B4390" s="37" t="str">
        <f>"CRS25WT72M22568"</f>
        <v>CRS25WT72M22568</v>
      </c>
      <c r="C4390" s="38">
        <v>45965</v>
      </c>
      <c r="D4390" s="39">
        <v>6.0277777777777784E-2</v>
      </c>
      <c r="E4390" s="37" t="s">
        <v>62</v>
      </c>
      <c r="F4390" s="37">
        <v>223</v>
      </c>
      <c r="G4390" s="37">
        <v>4</v>
      </c>
      <c r="H4390" s="37">
        <v>223.55308532714801</v>
      </c>
      <c r="I4390" s="37">
        <v>5.7086753845214799</v>
      </c>
      <c r="J4390" s="37">
        <v>49.1950492858887</v>
      </c>
      <c r="K4390" s="37">
        <v>5.3569397926330602</v>
      </c>
      <c r="L4390" s="37">
        <v>41.731491088867202</v>
      </c>
      <c r="M4390" s="37">
        <v>0.79601991176605202</v>
      </c>
      <c r="N4390" s="37">
        <v>10.8758497238159</v>
      </c>
      <c r="O4390" s="37">
        <v>0</v>
      </c>
      <c r="P4390" s="37">
        <v>0</v>
      </c>
      <c r="Q4390" s="37">
        <v>1.7579404637217501E-2</v>
      </c>
      <c r="R4390" s="37">
        <v>25</v>
      </c>
      <c r="S4390" s="37">
        <v>0.66165071725845304</v>
      </c>
      <c r="T4390" s="37">
        <v>1005.90447998047</v>
      </c>
      <c r="U4390" s="37">
        <v>598.53558349609398</v>
      </c>
      <c r="V4390" s="13"/>
      <c r="W4390" s="13"/>
      <c r="X4390" s="13"/>
      <c r="Y4390" s="13"/>
      <c r="Z4390" s="13"/>
      <c r="AA4390" s="13"/>
    </row>
    <row r="4391" spans="1:27" ht="15.75" customHeight="1" x14ac:dyDescent="0.2">
      <c r="A4391" s="13"/>
      <c r="B4391" s="37" t="str">
        <f>"CRS25WT72M22567"</f>
        <v>CRS25WT72M22567</v>
      </c>
      <c r="C4391" s="38">
        <v>45965</v>
      </c>
      <c r="D4391" s="39">
        <v>6.177083333333333E-2</v>
      </c>
      <c r="E4391" s="37" t="s">
        <v>62</v>
      </c>
      <c r="F4391" s="37">
        <v>216</v>
      </c>
      <c r="G4391" s="37">
        <v>4</v>
      </c>
      <c r="H4391" s="37">
        <v>216.78472900390599</v>
      </c>
      <c r="I4391" s="37">
        <v>5.6614942550659197</v>
      </c>
      <c r="J4391" s="37">
        <v>49.2570610046387</v>
      </c>
      <c r="K4391" s="37">
        <v>5.1937084197998002</v>
      </c>
      <c r="L4391" s="37">
        <v>41.739871978759801</v>
      </c>
      <c r="M4391" s="37">
        <v>0.77737241983413696</v>
      </c>
      <c r="N4391" s="37">
        <v>10.5465688705444</v>
      </c>
      <c r="O4391" s="37">
        <v>0</v>
      </c>
      <c r="P4391" s="37">
        <v>0</v>
      </c>
      <c r="Q4391" s="37">
        <v>1.01585006341338E-2</v>
      </c>
      <c r="R4391" s="37">
        <v>25</v>
      </c>
      <c r="S4391" s="37">
        <v>0.70058423280715898</v>
      </c>
      <c r="T4391" s="37">
        <v>1005.35736083984</v>
      </c>
      <c r="U4391" s="37">
        <v>592.323486328125</v>
      </c>
      <c r="V4391" s="13"/>
      <c r="W4391" s="13"/>
      <c r="X4391" s="13"/>
      <c r="Y4391" s="13"/>
      <c r="Z4391" s="13"/>
      <c r="AA4391" s="13"/>
    </row>
    <row r="4392" spans="1:27" ht="15.75" customHeight="1" x14ac:dyDescent="0.2">
      <c r="A4392" s="13"/>
      <c r="B4392" s="37" t="str">
        <f>"CRS25WT72M22557"</f>
        <v>CRS25WT72M22557</v>
      </c>
      <c r="C4392" s="38">
        <v>45965</v>
      </c>
      <c r="D4392" s="39">
        <v>6.7245370370370372E-2</v>
      </c>
      <c r="E4392" s="37" t="s">
        <v>62</v>
      </c>
      <c r="F4392" s="37">
        <v>223</v>
      </c>
      <c r="G4392" s="37">
        <v>4</v>
      </c>
      <c r="H4392" s="37">
        <v>223.12677001953099</v>
      </c>
      <c r="I4392" s="37">
        <v>5.81260061264038</v>
      </c>
      <c r="J4392" s="37">
        <v>49.368316650390597</v>
      </c>
      <c r="K4392" s="37">
        <v>5.3136477470397896</v>
      </c>
      <c r="L4392" s="37">
        <v>41.991264343261697</v>
      </c>
      <c r="M4392" s="37">
        <v>0.77755814790725697</v>
      </c>
      <c r="N4392" s="37">
        <v>10.855109214782701</v>
      </c>
      <c r="O4392" s="37">
        <v>0</v>
      </c>
      <c r="P4392" s="37">
        <v>0</v>
      </c>
      <c r="Q4392" s="37">
        <v>1.4009002596139899E-2</v>
      </c>
      <c r="R4392" s="37">
        <v>25</v>
      </c>
      <c r="S4392" s="37">
        <v>0.67829787731170699</v>
      </c>
      <c r="T4392" s="37">
        <v>1005.16125488281</v>
      </c>
      <c r="U4392" s="37">
        <v>563.146728515625</v>
      </c>
      <c r="V4392" s="13"/>
      <c r="W4392" s="13"/>
      <c r="X4392" s="13"/>
      <c r="Y4392" s="13"/>
      <c r="Z4392" s="13"/>
      <c r="AA4392" s="13"/>
    </row>
    <row r="4393" spans="1:27" ht="15.75" customHeight="1" x14ac:dyDescent="0.2">
      <c r="A4393" s="13"/>
      <c r="B4393" s="37" t="str">
        <f>"CRS25WT72M22558"</f>
        <v>CRS25WT72M22558</v>
      </c>
      <c r="C4393" s="38">
        <v>45965</v>
      </c>
      <c r="D4393" s="39">
        <v>6.8287037037037035E-2</v>
      </c>
      <c r="E4393" s="37" t="s">
        <v>62</v>
      </c>
      <c r="F4393" s="37">
        <v>218</v>
      </c>
      <c r="G4393" s="37">
        <v>4</v>
      </c>
      <c r="H4393" s="37">
        <v>218.61926269531301</v>
      </c>
      <c r="I4393" s="37">
        <v>5.8059372901916504</v>
      </c>
      <c r="J4393" s="37">
        <v>49.318691253662102</v>
      </c>
      <c r="K4393" s="37">
        <v>5.2008547782897896</v>
      </c>
      <c r="L4393" s="37">
        <v>42.0352592468262</v>
      </c>
      <c r="M4393" s="37">
        <v>0.76349210739135698</v>
      </c>
      <c r="N4393" s="37">
        <v>10.6358194351196</v>
      </c>
      <c r="O4393" s="37">
        <v>0</v>
      </c>
      <c r="P4393" s="37">
        <v>0</v>
      </c>
      <c r="Q4393" s="37">
        <v>1.19046065956354E-2</v>
      </c>
      <c r="R4393" s="37">
        <v>25</v>
      </c>
      <c r="S4393" s="37">
        <v>0.68808966875076305</v>
      </c>
      <c r="T4393" s="37">
        <v>1003.3671875</v>
      </c>
      <c r="U4393" s="37">
        <v>605.55267333984398</v>
      </c>
      <c r="V4393" s="13"/>
      <c r="W4393" s="13"/>
      <c r="X4393" s="13"/>
      <c r="Y4393" s="13"/>
      <c r="Z4393" s="13"/>
      <c r="AA4393" s="13"/>
    </row>
    <row r="4394" spans="1:27" ht="15.75" customHeight="1" x14ac:dyDescent="0.2">
      <c r="A4394" s="13"/>
      <c r="B4394" s="37" t="str">
        <f>"CRS25WT72M22577"</f>
        <v>CRS25WT72M22577</v>
      </c>
      <c r="C4394" s="38">
        <v>45965</v>
      </c>
      <c r="D4394" s="39">
        <v>6.9328703703703712E-2</v>
      </c>
      <c r="E4394" s="37" t="s">
        <v>62</v>
      </c>
      <c r="F4394" s="37">
        <v>217</v>
      </c>
      <c r="G4394" s="37">
        <v>4</v>
      </c>
      <c r="H4394" s="37">
        <v>217.55929565429699</v>
      </c>
      <c r="I4394" s="37">
        <v>5.9024176597595197</v>
      </c>
      <c r="J4394" s="37">
        <v>47.7727661132813</v>
      </c>
      <c r="K4394" s="37">
        <v>5.4320101737976101</v>
      </c>
      <c r="L4394" s="37">
        <v>40.051338195800803</v>
      </c>
      <c r="M4394" s="37">
        <v>0.77155578136444103</v>
      </c>
      <c r="N4394" s="37">
        <v>10.584251403808601</v>
      </c>
      <c r="O4394" s="37">
        <v>0</v>
      </c>
      <c r="P4394" s="37">
        <v>0</v>
      </c>
      <c r="Q4394" s="37">
        <v>1.76184270530939E-2</v>
      </c>
      <c r="R4394" s="37">
        <v>25</v>
      </c>
      <c r="S4394" s="37">
        <v>0.70425856113433805</v>
      </c>
      <c r="T4394" s="37">
        <v>1006.57122802734</v>
      </c>
      <c r="U4394" s="37">
        <v>758.5498046875</v>
      </c>
      <c r="V4394" s="13"/>
      <c r="W4394" s="13"/>
      <c r="X4394" s="13"/>
      <c r="Y4394" s="13"/>
      <c r="Z4394" s="13"/>
      <c r="AA4394" s="13"/>
    </row>
    <row r="4395" spans="1:27" ht="15.75" customHeight="1" x14ac:dyDescent="0.2">
      <c r="A4395" s="13"/>
      <c r="B4395" s="37" t="str">
        <f>"CRS25WT72M22581"</f>
        <v>CRS25WT72M22581</v>
      </c>
      <c r="C4395" s="38">
        <v>45965</v>
      </c>
      <c r="D4395" s="39">
        <v>7.1597222222222215E-2</v>
      </c>
      <c r="E4395" s="37" t="s">
        <v>62</v>
      </c>
      <c r="F4395" s="37">
        <v>219</v>
      </c>
      <c r="G4395" s="37">
        <v>4</v>
      </c>
      <c r="H4395" s="37">
        <v>219.39546203613301</v>
      </c>
      <c r="I4395" s="37">
        <v>5.8968353271484402</v>
      </c>
      <c r="J4395" s="37">
        <v>48.933357238769503</v>
      </c>
      <c r="K4395" s="37">
        <v>5.28064012527466</v>
      </c>
      <c r="L4395" s="37">
        <v>41.547134399414098</v>
      </c>
      <c r="M4395" s="37">
        <v>0.76033264398574796</v>
      </c>
      <c r="N4395" s="37">
        <v>10.673581123352101</v>
      </c>
      <c r="O4395" s="37">
        <v>0</v>
      </c>
      <c r="P4395" s="37">
        <v>0</v>
      </c>
      <c r="Q4395" s="37">
        <v>1.25409225001931E-2</v>
      </c>
      <c r="R4395" s="37">
        <v>25</v>
      </c>
      <c r="S4395" s="37">
        <v>0.69866669178009</v>
      </c>
      <c r="T4395" s="37">
        <v>1003.16870117188</v>
      </c>
      <c r="U4395" s="37">
        <v>552.09881591796898</v>
      </c>
      <c r="V4395" s="13"/>
      <c r="W4395" s="13"/>
      <c r="X4395" s="13"/>
      <c r="Y4395" s="13"/>
      <c r="Z4395" s="13"/>
      <c r="AA4395" s="13"/>
    </row>
    <row r="4396" spans="1:27" ht="15.75" customHeight="1" x14ac:dyDescent="0.2">
      <c r="A4396" s="13"/>
      <c r="B4396" s="37" t="str">
        <f>"CRS25WT72M22578"</f>
        <v>CRS25WT72M22578</v>
      </c>
      <c r="C4396" s="38">
        <v>45965</v>
      </c>
      <c r="D4396" s="39">
        <v>7.2337962962962965E-2</v>
      </c>
      <c r="E4396" s="37" t="s">
        <v>62</v>
      </c>
      <c r="F4396" s="37">
        <v>219</v>
      </c>
      <c r="G4396" s="37">
        <v>4</v>
      </c>
      <c r="H4396" s="37">
        <v>219.56999206543</v>
      </c>
      <c r="I4396" s="37">
        <v>5.6587324142456099</v>
      </c>
      <c r="J4396" s="37">
        <v>48.860012054443402</v>
      </c>
      <c r="K4396" s="37">
        <v>5.2944517135620099</v>
      </c>
      <c r="L4396" s="37">
        <v>41.471717834472699</v>
      </c>
      <c r="M4396" s="37">
        <v>0.79414582252502397</v>
      </c>
      <c r="N4396" s="37">
        <v>10.682071685791</v>
      </c>
      <c r="O4396" s="37">
        <v>0</v>
      </c>
      <c r="P4396" s="37">
        <v>0</v>
      </c>
      <c r="Q4396" s="37">
        <v>1.18948314338923E-2</v>
      </c>
      <c r="R4396" s="37">
        <v>25</v>
      </c>
      <c r="S4396" s="37">
        <v>0.69157600402831998</v>
      </c>
      <c r="T4396" s="37">
        <v>1002.67352294922</v>
      </c>
      <c r="U4396" s="37">
        <v>611.991455078125</v>
      </c>
      <c r="V4396" s="13"/>
      <c r="W4396" s="13"/>
      <c r="X4396" s="13"/>
      <c r="Y4396" s="13"/>
      <c r="Z4396" s="13"/>
      <c r="AA4396" s="13"/>
    </row>
    <row r="4397" spans="1:27" ht="15.75" customHeight="1" x14ac:dyDescent="0.2">
      <c r="A4397" s="13"/>
      <c r="B4397" s="37" t="str">
        <f>"CRS25WT72M22574"</f>
        <v>CRS25WT72M22574</v>
      </c>
      <c r="C4397" s="38">
        <v>45965</v>
      </c>
      <c r="D4397" s="39">
        <v>7.3287037037037039E-2</v>
      </c>
      <c r="E4397" s="37" t="s">
        <v>62</v>
      </c>
      <c r="F4397" s="37">
        <v>216</v>
      </c>
      <c r="G4397" s="37">
        <v>4</v>
      </c>
      <c r="H4397" s="37">
        <v>216.708251953125</v>
      </c>
      <c r="I4397" s="37">
        <v>5.5928277969360396</v>
      </c>
      <c r="J4397" s="37">
        <v>48.740043640136697</v>
      </c>
      <c r="K4397" s="37">
        <v>5.2575831413268999</v>
      </c>
      <c r="L4397" s="37">
        <v>41.218227386474602</v>
      </c>
      <c r="M4397" s="37">
        <v>0.79498344659805298</v>
      </c>
      <c r="N4397" s="37">
        <v>10.542848587036101</v>
      </c>
      <c r="O4397" s="37">
        <v>0</v>
      </c>
      <c r="P4397" s="37">
        <v>0</v>
      </c>
      <c r="Q4397" s="37">
        <v>1.1197864077985301E-2</v>
      </c>
      <c r="R4397" s="37">
        <v>25</v>
      </c>
      <c r="S4397" s="37">
        <v>0.70216941833496105</v>
      </c>
      <c r="T4397" s="37">
        <v>1004.18420410156</v>
      </c>
      <c r="U4397" s="37">
        <v>591.55255126953102</v>
      </c>
      <c r="V4397" s="13"/>
      <c r="W4397" s="13"/>
      <c r="X4397" s="13"/>
      <c r="Y4397" s="13"/>
      <c r="Z4397" s="13"/>
      <c r="AA4397" s="13"/>
    </row>
    <row r="4398" spans="1:27" ht="15.75" customHeight="1" x14ac:dyDescent="0.2">
      <c r="A4398" s="13"/>
      <c r="B4398" s="37" t="str">
        <f>"CRS25WT72M22559"</f>
        <v>CRS25WT72M22559</v>
      </c>
      <c r="C4398" s="38">
        <v>45965</v>
      </c>
      <c r="D4398" s="39">
        <v>7.4108796296296298E-2</v>
      </c>
      <c r="E4398" s="37" t="s">
        <v>62</v>
      </c>
      <c r="F4398" s="37">
        <v>217</v>
      </c>
      <c r="G4398" s="37">
        <v>4</v>
      </c>
      <c r="H4398" s="37">
        <v>217.57261657714801</v>
      </c>
      <c r="I4398" s="37">
        <v>5.8789491653442401</v>
      </c>
      <c r="J4398" s="37">
        <v>48.9820556640625</v>
      </c>
      <c r="K4398" s="37">
        <v>5.2534546852111799</v>
      </c>
      <c r="L4398" s="37">
        <v>41.415153503417997</v>
      </c>
      <c r="M4398" s="37">
        <v>0.75555747747421298</v>
      </c>
      <c r="N4398" s="37">
        <v>10.5848999023438</v>
      </c>
      <c r="O4398" s="37">
        <v>0</v>
      </c>
      <c r="P4398" s="37">
        <v>0</v>
      </c>
      <c r="Q4398" s="37">
        <v>8.2535231485962902E-3</v>
      </c>
      <c r="R4398" s="37">
        <v>25</v>
      </c>
      <c r="S4398" s="37">
        <v>0.70263564586639404</v>
      </c>
      <c r="T4398" s="37">
        <v>1004.90014648438</v>
      </c>
      <c r="U4398" s="37">
        <v>566.95196533203102</v>
      </c>
      <c r="V4398" s="13"/>
      <c r="W4398" s="13"/>
      <c r="X4398" s="13"/>
      <c r="Y4398" s="13"/>
      <c r="Z4398" s="13"/>
      <c r="AA4398" s="13"/>
    </row>
    <row r="4399" spans="1:27" ht="15.75" customHeight="1" x14ac:dyDescent="0.2">
      <c r="A4399" s="13"/>
      <c r="B4399" s="37" t="str">
        <f>"CRS25WT72M22560"</f>
        <v>CRS25WT72M22560</v>
      </c>
      <c r="C4399" s="38">
        <v>45965</v>
      </c>
      <c r="D4399" s="39">
        <v>7.481481481481482E-2</v>
      </c>
      <c r="E4399" s="37" t="s">
        <v>62</v>
      </c>
      <c r="F4399" s="37">
        <v>222</v>
      </c>
      <c r="G4399" s="37">
        <v>4</v>
      </c>
      <c r="H4399" s="37">
        <v>222.04409790039099</v>
      </c>
      <c r="I4399" s="37">
        <v>5.71258592605591</v>
      </c>
      <c r="J4399" s="37">
        <v>49.010528564453097</v>
      </c>
      <c r="K4399" s="37">
        <v>5.3524866104126003</v>
      </c>
      <c r="L4399" s="37">
        <v>41.484287261962898</v>
      </c>
      <c r="M4399" s="37">
        <v>0.79308021068572998</v>
      </c>
      <c r="N4399" s="37">
        <v>10.802436828613301</v>
      </c>
      <c r="O4399" s="37">
        <v>0</v>
      </c>
      <c r="P4399" s="37">
        <v>0</v>
      </c>
      <c r="Q4399" s="37">
        <v>3.2539609819650702E-3</v>
      </c>
      <c r="R4399" s="37">
        <v>25</v>
      </c>
      <c r="S4399" s="37">
        <v>0.67915642261505105</v>
      </c>
      <c r="T4399" s="37">
        <v>1002.29681396484</v>
      </c>
      <c r="U4399" s="37">
        <v>601.82409667968795</v>
      </c>
      <c r="V4399" s="13"/>
      <c r="W4399" s="13"/>
      <c r="X4399" s="13"/>
      <c r="Y4399" s="13"/>
      <c r="Z4399" s="13"/>
      <c r="AA4399" s="13"/>
    </row>
    <row r="4400" spans="1:27" ht="15.75" customHeight="1" x14ac:dyDescent="0.2">
      <c r="A4400" s="13"/>
      <c r="B4400" s="37" t="str">
        <f>"CRS25WT72M22569"</f>
        <v>CRS25WT72M22569</v>
      </c>
      <c r="C4400" s="38">
        <v>45965</v>
      </c>
      <c r="D4400" s="39">
        <v>7.6261574074074079E-2</v>
      </c>
      <c r="E4400" s="37" t="s">
        <v>62</v>
      </c>
      <c r="F4400" s="37">
        <v>219</v>
      </c>
      <c r="G4400" s="37">
        <v>4</v>
      </c>
      <c r="H4400" s="37">
        <v>219.46116638183599</v>
      </c>
      <c r="I4400" s="37">
        <v>5.6192278861999503</v>
      </c>
      <c r="J4400" s="37">
        <v>48.996955871582003</v>
      </c>
      <c r="K4400" s="37">
        <v>5.29396677017212</v>
      </c>
      <c r="L4400" s="37">
        <v>41.454959869384801</v>
      </c>
      <c r="M4400" s="37">
        <v>0.79709839820861805</v>
      </c>
      <c r="N4400" s="37">
        <v>10.6767778396606</v>
      </c>
      <c r="O4400" s="37">
        <v>0</v>
      </c>
      <c r="P4400" s="37">
        <v>0</v>
      </c>
      <c r="Q4400" s="37">
        <v>1.6269839834421899E-3</v>
      </c>
      <c r="R4400" s="37">
        <v>25</v>
      </c>
      <c r="S4400" s="37">
        <v>0.69619786739349399</v>
      </c>
      <c r="T4400" s="37">
        <v>1000.35089111328</v>
      </c>
      <c r="U4400" s="37">
        <v>658.72985839843795</v>
      </c>
      <c r="V4400" s="13"/>
      <c r="W4400" s="13"/>
      <c r="X4400" s="13"/>
      <c r="Y4400" s="13"/>
      <c r="Z4400" s="13"/>
      <c r="AA4400" s="13"/>
    </row>
    <row r="4401" spans="1:27" ht="15.75" customHeight="1" x14ac:dyDescent="0.2">
      <c r="A4401" s="13"/>
      <c r="B4401" s="37" t="str">
        <f>"CRS25WT72M22570"</f>
        <v>CRS25WT72M22570</v>
      </c>
      <c r="C4401" s="38">
        <v>45965</v>
      </c>
      <c r="D4401" s="39">
        <v>7.706018518518519E-2</v>
      </c>
      <c r="E4401" s="37" t="s">
        <v>62</v>
      </c>
      <c r="F4401" s="37">
        <v>222</v>
      </c>
      <c r="G4401" s="37">
        <v>4</v>
      </c>
      <c r="H4401" s="37">
        <v>222.12145996093801</v>
      </c>
      <c r="I4401" s="37">
        <v>5.7492876052856401</v>
      </c>
      <c r="J4401" s="37">
        <v>48.954750061035199</v>
      </c>
      <c r="K4401" s="37">
        <v>5.3603072166442898</v>
      </c>
      <c r="L4401" s="37">
        <v>41.438198089599602</v>
      </c>
      <c r="M4401" s="37">
        <v>0.789190113544464</v>
      </c>
      <c r="N4401" s="37">
        <v>10.806200981140099</v>
      </c>
      <c r="O4401" s="37">
        <v>0</v>
      </c>
      <c r="P4401" s="37">
        <v>0</v>
      </c>
      <c r="Q4401" s="37">
        <v>4.1267615742981399E-3</v>
      </c>
      <c r="R4401" s="37">
        <v>25</v>
      </c>
      <c r="S4401" s="37">
        <v>0.69991660118103005</v>
      </c>
      <c r="T4401" s="37">
        <v>999.93243408203102</v>
      </c>
      <c r="U4401" s="37">
        <v>713.17987060546898</v>
      </c>
      <c r="V4401" s="13"/>
      <c r="W4401" s="13"/>
      <c r="X4401" s="13"/>
      <c r="Y4401" s="13"/>
      <c r="Z4401" s="13"/>
      <c r="AA4401" s="13"/>
    </row>
    <row r="4402" spans="1:27" ht="15.75" customHeight="1" x14ac:dyDescent="0.2">
      <c r="A4402" s="13"/>
      <c r="B4402" s="37" t="str">
        <f>"CRS25WT72M22572"</f>
        <v>CRS25WT72M22572</v>
      </c>
      <c r="C4402" s="38">
        <v>45965</v>
      </c>
      <c r="D4402" s="39">
        <v>8.0567129629629627E-2</v>
      </c>
      <c r="E4402" s="37" t="s">
        <v>62</v>
      </c>
      <c r="F4402" s="37">
        <v>221</v>
      </c>
      <c r="G4402" s="37">
        <v>4</v>
      </c>
      <c r="H4402" s="37">
        <v>221.00782775878901</v>
      </c>
      <c r="I4402" s="37">
        <v>5.6194190979003897</v>
      </c>
      <c r="J4402" s="37">
        <v>49.048683166503899</v>
      </c>
      <c r="K4402" s="37">
        <v>5.3044695854187003</v>
      </c>
      <c r="L4402" s="37">
        <v>41.664455413818402</v>
      </c>
      <c r="M4402" s="37">
        <v>0.80184215307235696</v>
      </c>
      <c r="N4402" s="37">
        <v>10.752022743225099</v>
      </c>
      <c r="O4402" s="37">
        <v>0</v>
      </c>
      <c r="P4402" s="37">
        <v>0</v>
      </c>
      <c r="Q4402" s="37">
        <v>1.5327186323702301E-2</v>
      </c>
      <c r="R4402" s="37">
        <v>25</v>
      </c>
      <c r="S4402" s="37">
        <v>0.65193569660186801</v>
      </c>
      <c r="T4402" s="37">
        <v>997.888427734375</v>
      </c>
      <c r="U4402" s="37">
        <v>721.641357421875</v>
      </c>
      <c r="V4402" s="13"/>
      <c r="W4402" s="13"/>
      <c r="X4402" s="13"/>
      <c r="Y4402" s="13"/>
      <c r="Z4402" s="13"/>
      <c r="AA4402" s="13"/>
    </row>
    <row r="4403" spans="1:27" ht="15.75" customHeight="1" x14ac:dyDescent="0.2">
      <c r="A4403" s="13"/>
      <c r="B4403" s="37" t="str">
        <f>"CRS25WT72M22573"</f>
        <v>CRS25WT72M22573</v>
      </c>
      <c r="C4403" s="38">
        <v>45965</v>
      </c>
      <c r="D4403" s="39">
        <v>8.1550925925925929E-2</v>
      </c>
      <c r="E4403" s="37" t="s">
        <v>62</v>
      </c>
      <c r="F4403" s="37">
        <v>220</v>
      </c>
      <c r="G4403" s="37">
        <v>4</v>
      </c>
      <c r="H4403" s="37">
        <v>220.85377502441401</v>
      </c>
      <c r="I4403" s="37">
        <v>5.5762472152709996</v>
      </c>
      <c r="J4403" s="37">
        <v>49.178997039794901</v>
      </c>
      <c r="K4403" s="37">
        <v>5.2842979431152299</v>
      </c>
      <c r="L4403" s="37">
        <v>41.794342041015597</v>
      </c>
      <c r="M4403" s="37">
        <v>0.80534720420837402</v>
      </c>
      <c r="N4403" s="37">
        <v>10.7445278167725</v>
      </c>
      <c r="O4403" s="37">
        <v>0</v>
      </c>
      <c r="P4403" s="37">
        <v>0</v>
      </c>
      <c r="Q4403" s="37">
        <v>1.49255944415927E-2</v>
      </c>
      <c r="R4403" s="37">
        <v>25</v>
      </c>
      <c r="S4403" s="37">
        <v>0.69513624906539895</v>
      </c>
      <c r="T4403" s="37">
        <v>1000.60382080078</v>
      </c>
      <c r="U4403" s="37">
        <v>657.44793701171898</v>
      </c>
      <c r="V4403" s="13"/>
      <c r="W4403" s="13"/>
      <c r="X4403" s="13"/>
      <c r="Y4403" s="13"/>
      <c r="Z4403" s="13"/>
      <c r="AA4403" s="13"/>
    </row>
    <row r="4404" spans="1:27" ht="15.75" customHeight="1" x14ac:dyDescent="0.2">
      <c r="A4404" s="13"/>
      <c r="B4404" s="37" t="str">
        <f>"CRS25WT72M22585"</f>
        <v>CRS25WT72M22585</v>
      </c>
      <c r="C4404" s="38">
        <v>45965</v>
      </c>
      <c r="D4404" s="39">
        <v>8.2581018518518512E-2</v>
      </c>
      <c r="E4404" s="37" t="s">
        <v>62</v>
      </c>
      <c r="F4404" s="37">
        <v>218</v>
      </c>
      <c r="G4404" s="37">
        <v>4</v>
      </c>
      <c r="H4404" s="37">
        <v>218.55355834960901</v>
      </c>
      <c r="I4404" s="37">
        <v>5.7495841979980504</v>
      </c>
      <c r="J4404" s="37">
        <v>48.792728424072301</v>
      </c>
      <c r="K4404" s="37">
        <v>5.2734050750732404</v>
      </c>
      <c r="L4404" s="37">
        <v>41.444484710693402</v>
      </c>
      <c r="M4404" s="37">
        <v>0.77905178070068404</v>
      </c>
      <c r="N4404" s="37">
        <v>10.632622718811</v>
      </c>
      <c r="O4404" s="37">
        <v>0</v>
      </c>
      <c r="P4404" s="37">
        <v>0</v>
      </c>
      <c r="Q4404" s="37">
        <v>5.7951812632381899E-3</v>
      </c>
      <c r="R4404" s="37">
        <v>25</v>
      </c>
      <c r="S4404" s="37">
        <v>0.68696218729019198</v>
      </c>
      <c r="T4404" s="37">
        <v>1000.32098388672</v>
      </c>
      <c r="U4404" s="37">
        <v>523.9658203125</v>
      </c>
      <c r="V4404" s="13"/>
      <c r="W4404" s="13"/>
      <c r="X4404" s="13"/>
      <c r="Y4404" s="13"/>
      <c r="Z4404" s="13"/>
      <c r="AA4404" s="13"/>
    </row>
    <row r="4405" spans="1:27" ht="15.75" customHeight="1" x14ac:dyDescent="0.2">
      <c r="A4405" s="13"/>
      <c r="B4405" s="37" t="str">
        <f>"CRS25WT72M22584"</f>
        <v>CRS25WT72M22584</v>
      </c>
      <c r="C4405" s="38">
        <v>45965</v>
      </c>
      <c r="D4405" s="39">
        <v>8.4155092592592587E-2</v>
      </c>
      <c r="E4405" s="37" t="s">
        <v>62</v>
      </c>
      <c r="F4405" s="37">
        <v>219</v>
      </c>
      <c r="G4405" s="37">
        <v>4</v>
      </c>
      <c r="H4405" s="37">
        <v>219.55989074707</v>
      </c>
      <c r="I4405" s="37">
        <v>5.6632118225097701</v>
      </c>
      <c r="J4405" s="37">
        <v>48.888523101806598</v>
      </c>
      <c r="K4405" s="37">
        <v>5.2885980606079102</v>
      </c>
      <c r="L4405" s="37">
        <v>41.515708923339801</v>
      </c>
      <c r="M4405" s="37">
        <v>0.79301846027374301</v>
      </c>
      <c r="N4405" s="37">
        <v>10.6815805435181</v>
      </c>
      <c r="O4405" s="37">
        <v>0</v>
      </c>
      <c r="P4405" s="37">
        <v>0</v>
      </c>
      <c r="Q4405" s="37">
        <v>8.1349199172109398E-4</v>
      </c>
      <c r="R4405" s="37">
        <v>25</v>
      </c>
      <c r="S4405" s="37">
        <v>0.68919640779495195</v>
      </c>
      <c r="T4405" s="37">
        <v>999.45837402343795</v>
      </c>
      <c r="U4405" s="37">
        <v>633.16833496093795</v>
      </c>
      <c r="V4405" s="13"/>
      <c r="W4405" s="13"/>
      <c r="X4405" s="13"/>
      <c r="Y4405" s="13"/>
      <c r="Z4405" s="13"/>
      <c r="AA4405" s="13"/>
    </row>
    <row r="4406" spans="1:27" ht="15.75" customHeight="1" x14ac:dyDescent="0.2">
      <c r="A4406" s="13"/>
      <c r="B4406" s="37" t="str">
        <f>"CRS25WT72M22582"</f>
        <v>CRS25WT72M22582</v>
      </c>
      <c r="C4406" s="38">
        <v>45965</v>
      </c>
      <c r="D4406" s="39">
        <v>8.7465277777777781E-2</v>
      </c>
      <c r="E4406" s="37" t="s">
        <v>62</v>
      </c>
      <c r="F4406" s="37">
        <v>215</v>
      </c>
      <c r="G4406" s="37">
        <v>4</v>
      </c>
      <c r="H4406" s="37">
        <v>215.64878845214801</v>
      </c>
      <c r="I4406" s="37">
        <v>5.6671791076660201</v>
      </c>
      <c r="J4406" s="37">
        <v>48.714401245117202</v>
      </c>
      <c r="K4406" s="37">
        <v>5.2035799026489302</v>
      </c>
      <c r="L4406" s="37">
        <v>41.442390441894503</v>
      </c>
      <c r="M4406" s="37">
        <v>0.78112894296646096</v>
      </c>
      <c r="N4406" s="37">
        <v>10.491305351257299</v>
      </c>
      <c r="O4406" s="37">
        <v>0</v>
      </c>
      <c r="P4406" s="37">
        <v>0</v>
      </c>
      <c r="Q4406" s="37">
        <v>1.64484903216362E-2</v>
      </c>
      <c r="R4406" s="37">
        <v>25</v>
      </c>
      <c r="S4406" s="37">
        <v>0.68524545431137096</v>
      </c>
      <c r="T4406" s="37">
        <v>1000.33276367188</v>
      </c>
      <c r="U4406" s="37">
        <v>670.59484863281295</v>
      </c>
      <c r="V4406" s="13"/>
      <c r="W4406" s="13"/>
      <c r="X4406" s="13"/>
      <c r="Y4406" s="13"/>
      <c r="Z4406" s="13"/>
      <c r="AA4406" s="13"/>
    </row>
    <row r="4407" spans="1:27" ht="15.75" customHeight="1" x14ac:dyDescent="0.2">
      <c r="A4407" s="13"/>
      <c r="B4407" s="37" t="str">
        <f>"CRS25WT72M22583"</f>
        <v>CRS25WT72M22583</v>
      </c>
      <c r="C4407" s="38">
        <v>45965</v>
      </c>
      <c r="D4407" s="39">
        <v>9.0868055555555549E-2</v>
      </c>
      <c r="E4407" s="37" t="s">
        <v>62</v>
      </c>
      <c r="F4407" s="37">
        <v>217</v>
      </c>
      <c r="G4407" s="37">
        <v>4</v>
      </c>
      <c r="H4407" s="37">
        <v>217.87319946289099</v>
      </c>
      <c r="I4407" s="37">
        <v>5.6550946235656703</v>
      </c>
      <c r="J4407" s="37">
        <v>48.934291839599602</v>
      </c>
      <c r="K4407" s="37">
        <v>5.2516794204711896</v>
      </c>
      <c r="L4407" s="37">
        <v>41.486381530761697</v>
      </c>
      <c r="M4407" s="37">
        <v>0.78731882572174094</v>
      </c>
      <c r="N4407" s="37">
        <v>10.5995235443115</v>
      </c>
      <c r="O4407" s="37">
        <v>0</v>
      </c>
      <c r="P4407" s="37">
        <v>0</v>
      </c>
      <c r="Q4407" s="37">
        <v>3.2539609819650702E-3</v>
      </c>
      <c r="R4407" s="37">
        <v>25</v>
      </c>
      <c r="S4407" s="37">
        <v>0.695939540863037</v>
      </c>
      <c r="T4407" s="37">
        <v>1000.10443115234</v>
      </c>
      <c r="U4407" s="37">
        <v>585.08477783203102</v>
      </c>
      <c r="V4407" s="13"/>
      <c r="W4407" s="13"/>
      <c r="X4407" s="13"/>
      <c r="Y4407" s="13"/>
      <c r="Z4407" s="13"/>
      <c r="AA4407" s="13"/>
    </row>
    <row r="4408" spans="1:27" ht="15.75" customHeight="1" x14ac:dyDescent="0.2">
      <c r="A4408" s="13"/>
      <c r="B4408" s="37" t="str">
        <f>"CRS25WT72M22593"</f>
        <v>CRS25WT72M22593</v>
      </c>
      <c r="C4408" s="38">
        <v>45965</v>
      </c>
      <c r="D4408" s="39">
        <v>9.3090277777777786E-2</v>
      </c>
      <c r="E4408" s="37" t="s">
        <v>62</v>
      </c>
      <c r="F4408" s="37">
        <v>216</v>
      </c>
      <c r="G4408" s="37">
        <v>4</v>
      </c>
      <c r="H4408" s="37">
        <v>216.24440002441401</v>
      </c>
      <c r="I4408" s="37">
        <v>5.78365135192871</v>
      </c>
      <c r="J4408" s="37">
        <v>48.102970123291001</v>
      </c>
      <c r="K4408" s="37">
        <v>5.3441123962402299</v>
      </c>
      <c r="L4408" s="37">
        <v>40.464042663574197</v>
      </c>
      <c r="M4408" s="37">
        <v>0.77726817131042503</v>
      </c>
      <c r="N4408" s="37">
        <v>10.520281791686999</v>
      </c>
      <c r="O4408" s="37">
        <v>0</v>
      </c>
      <c r="P4408" s="37">
        <v>0</v>
      </c>
      <c r="Q4408" s="37">
        <v>1.29359653219581E-2</v>
      </c>
      <c r="R4408" s="37">
        <v>25</v>
      </c>
      <c r="S4408" s="37">
        <v>0.71730762720107999</v>
      </c>
      <c r="T4408" s="37">
        <v>1000.69653320313</v>
      </c>
      <c r="U4408" s="37">
        <v>702.38848876953102</v>
      </c>
      <c r="V4408" s="13"/>
      <c r="W4408" s="13"/>
      <c r="X4408" s="13"/>
      <c r="Y4408" s="13"/>
      <c r="Z4408" s="13"/>
      <c r="AA4408" s="13"/>
    </row>
    <row r="4409" spans="1:27" ht="15.75" customHeight="1" x14ac:dyDescent="0.2">
      <c r="A4409" s="13"/>
      <c r="B4409" s="37" t="str">
        <f>"CRS25WT72M22592"</f>
        <v>CRS25WT72M22592</v>
      </c>
      <c r="C4409" s="38">
        <v>45965</v>
      </c>
      <c r="D4409" s="39">
        <v>9.4571759259259258E-2</v>
      </c>
      <c r="E4409" s="37" t="s">
        <v>62</v>
      </c>
      <c r="F4409" s="37">
        <v>216</v>
      </c>
      <c r="G4409" s="37">
        <v>4</v>
      </c>
      <c r="H4409" s="37">
        <v>216.15954589843801</v>
      </c>
      <c r="I4409" s="37">
        <v>5.7758808135986301</v>
      </c>
      <c r="J4409" s="37">
        <v>48.452804565429702</v>
      </c>
      <c r="K4409" s="37">
        <v>5.28293657302856</v>
      </c>
      <c r="L4409" s="37">
        <v>40.916553497314503</v>
      </c>
      <c r="M4409" s="37">
        <v>0.77239114046096802</v>
      </c>
      <c r="N4409" s="37">
        <v>10.5161542892456</v>
      </c>
      <c r="O4409" s="37">
        <v>0</v>
      </c>
      <c r="P4409" s="37">
        <v>0</v>
      </c>
      <c r="Q4409" s="37">
        <v>6.03174511343241E-3</v>
      </c>
      <c r="R4409" s="37">
        <v>25</v>
      </c>
      <c r="S4409" s="37">
        <v>0.71380788087844804</v>
      </c>
      <c r="T4409" s="37">
        <v>1000.32501220703</v>
      </c>
      <c r="U4409" s="37">
        <v>594.70294189453102</v>
      </c>
      <c r="V4409" s="13"/>
      <c r="W4409" s="13"/>
      <c r="X4409" s="13"/>
      <c r="Y4409" s="13"/>
      <c r="Z4409" s="13"/>
      <c r="AA4409" s="13"/>
    </row>
    <row r="4410" spans="1:27" ht="15.75" customHeight="1" x14ac:dyDescent="0.2">
      <c r="A4410" s="13"/>
      <c r="B4410" s="37" t="str">
        <f>"CRS25WT72M22575"</f>
        <v>CRS25WT72M22575</v>
      </c>
      <c r="C4410" s="38">
        <v>45965</v>
      </c>
      <c r="D4410" s="39">
        <v>9.5648148148148149E-2</v>
      </c>
      <c r="E4410" s="37" t="s">
        <v>62</v>
      </c>
      <c r="F4410" s="37">
        <v>220</v>
      </c>
      <c r="G4410" s="37">
        <v>4</v>
      </c>
      <c r="H4410" s="37">
        <v>220.08686828613301</v>
      </c>
      <c r="I4410" s="37">
        <v>5.6262860298156703</v>
      </c>
      <c r="J4410" s="37">
        <v>49.268100738525398</v>
      </c>
      <c r="K4410" s="37">
        <v>5.2612023353576696</v>
      </c>
      <c r="L4410" s="37">
        <v>41.8320503234863</v>
      </c>
      <c r="M4410" s="37">
        <v>0.79397439956664995</v>
      </c>
      <c r="N4410" s="37">
        <v>10.707218170166</v>
      </c>
      <c r="O4410" s="37">
        <v>0</v>
      </c>
      <c r="P4410" s="37">
        <v>0</v>
      </c>
      <c r="Q4410" s="37">
        <v>4.16604662314057E-3</v>
      </c>
      <c r="R4410" s="37">
        <v>25</v>
      </c>
      <c r="S4410" s="37">
        <v>0.68868958950042702</v>
      </c>
      <c r="T4410" s="37">
        <v>1002.17572021484</v>
      </c>
      <c r="U4410" s="37">
        <v>623.37353515625</v>
      </c>
      <c r="V4410" s="13"/>
      <c r="W4410" s="13"/>
      <c r="X4410" s="13"/>
      <c r="Y4410" s="13"/>
      <c r="Z4410" s="13"/>
      <c r="AA4410" s="13"/>
    </row>
    <row r="4411" spans="1:27" ht="15.75" customHeight="1" x14ac:dyDescent="0.2">
      <c r="A4411" s="13"/>
      <c r="B4411" s="37" t="str">
        <f>"CRS25WT72M22596"</f>
        <v>CRS25WT72M22596</v>
      </c>
      <c r="C4411" s="38">
        <v>45965</v>
      </c>
      <c r="D4411" s="39">
        <v>9.7118055555555569E-2</v>
      </c>
      <c r="E4411" s="37" t="s">
        <v>62</v>
      </c>
      <c r="F4411" s="37">
        <v>219</v>
      </c>
      <c r="G4411" s="37">
        <v>4</v>
      </c>
      <c r="H4411" s="37">
        <v>219.54966735839801</v>
      </c>
      <c r="I4411" s="37">
        <v>5.7571964263915998</v>
      </c>
      <c r="J4411" s="37">
        <v>49.066238403320298</v>
      </c>
      <c r="K4411" s="37">
        <v>5.2665591239929199</v>
      </c>
      <c r="L4411" s="37">
        <v>41.687496185302699</v>
      </c>
      <c r="M4411" s="37">
        <v>0.77721107006072998</v>
      </c>
      <c r="N4411" s="37">
        <v>10.681083679199199</v>
      </c>
      <c r="O4411" s="37">
        <v>0</v>
      </c>
      <c r="P4411" s="37">
        <v>0</v>
      </c>
      <c r="Q4411" s="37">
        <v>5.7938080281019202E-3</v>
      </c>
      <c r="R4411" s="37">
        <v>25</v>
      </c>
      <c r="S4411" s="37">
        <v>0.69092452526092496</v>
      </c>
      <c r="T4411" s="37">
        <v>998.40295410156295</v>
      </c>
      <c r="U4411" s="37">
        <v>708.90399169921898</v>
      </c>
      <c r="V4411" s="13"/>
      <c r="W4411" s="13"/>
      <c r="X4411" s="13"/>
      <c r="Y4411" s="13"/>
      <c r="Z4411" s="13"/>
      <c r="AA4411" s="13"/>
    </row>
    <row r="4412" spans="1:27" ht="15.75" customHeight="1" x14ac:dyDescent="0.2">
      <c r="A4412" s="13"/>
      <c r="B4412" s="37" t="str">
        <f>"CRS25WT72M22595"</f>
        <v>CRS25WT72M22595</v>
      </c>
      <c r="C4412" s="38">
        <v>45965</v>
      </c>
      <c r="D4412" s="39">
        <v>9.8159722222222232E-2</v>
      </c>
      <c r="E4412" s="37" t="s">
        <v>62</v>
      </c>
      <c r="F4412" s="37">
        <v>218</v>
      </c>
      <c r="G4412" s="37">
        <v>4</v>
      </c>
      <c r="H4412" s="37">
        <v>218.21466064453099</v>
      </c>
      <c r="I4412" s="37">
        <v>5.6794004440307599</v>
      </c>
      <c r="J4412" s="37">
        <v>49.148937225341797</v>
      </c>
      <c r="K4412" s="37">
        <v>5.23059177398682</v>
      </c>
      <c r="L4412" s="37">
        <v>41.718921661377003</v>
      </c>
      <c r="M4412" s="37">
        <v>0.78174895048141502</v>
      </c>
      <c r="N4412" s="37">
        <v>10.616135597229</v>
      </c>
      <c r="O4412" s="37">
        <v>0</v>
      </c>
      <c r="P4412" s="37">
        <v>0</v>
      </c>
      <c r="Q4412" s="37">
        <v>2.0584978628903601E-3</v>
      </c>
      <c r="R4412" s="37">
        <v>25</v>
      </c>
      <c r="S4412" s="37">
        <v>0.70533788204193104</v>
      </c>
      <c r="T4412" s="37">
        <v>1000.09576416016</v>
      </c>
      <c r="U4412" s="37">
        <v>556.22186279296898</v>
      </c>
      <c r="V4412" s="13"/>
      <c r="W4412" s="13"/>
      <c r="X4412" s="13"/>
      <c r="Y4412" s="13"/>
      <c r="Z4412" s="13"/>
      <c r="AA4412" s="13"/>
    </row>
    <row r="4413" spans="1:27" ht="15.75" customHeight="1" x14ac:dyDescent="0.2">
      <c r="A4413" s="13"/>
      <c r="B4413" s="37" t="str">
        <f>"CRS25WT72M22571"</f>
        <v>CRS25WT72M22571</v>
      </c>
      <c r="C4413" s="38">
        <v>45965</v>
      </c>
      <c r="D4413" s="39">
        <v>9.9351851851851858E-2</v>
      </c>
      <c r="E4413" s="37" t="s">
        <v>62</v>
      </c>
      <c r="F4413" s="37">
        <v>221</v>
      </c>
      <c r="G4413" s="37">
        <v>4</v>
      </c>
      <c r="H4413" s="37">
        <v>221.02597045898401</v>
      </c>
      <c r="I4413" s="37">
        <v>5.6168808937072798</v>
      </c>
      <c r="J4413" s="37">
        <v>49.188282012939503</v>
      </c>
      <c r="K4413" s="37">
        <v>5.29266357421875</v>
      </c>
      <c r="L4413" s="37">
        <v>41.760822296142599</v>
      </c>
      <c r="M4413" s="37">
        <v>0.799993455410004</v>
      </c>
      <c r="N4413" s="37">
        <v>10.752905845642101</v>
      </c>
      <c r="O4413" s="37">
        <v>0</v>
      </c>
      <c r="P4413" s="37">
        <v>0</v>
      </c>
      <c r="Q4413" s="37">
        <v>1.6507046297192601E-2</v>
      </c>
      <c r="R4413" s="37">
        <v>25</v>
      </c>
      <c r="S4413" s="37">
        <v>0.66338604688644398</v>
      </c>
      <c r="T4413" s="37">
        <v>999.10418701171898</v>
      </c>
      <c r="U4413" s="37">
        <v>640.01654052734398</v>
      </c>
      <c r="V4413" s="13"/>
      <c r="W4413" s="13"/>
      <c r="X4413" s="13"/>
      <c r="Y4413" s="13"/>
      <c r="Z4413" s="13"/>
      <c r="AA4413" s="13"/>
    </row>
    <row r="4414" spans="1:27" ht="15.75" customHeight="1" x14ac:dyDescent="0.2">
      <c r="A4414" s="13"/>
      <c r="B4414" s="37" t="str">
        <f>"CRS25WT72M22576"</f>
        <v>CRS25WT72M22576</v>
      </c>
      <c r="C4414" s="38">
        <v>45965</v>
      </c>
      <c r="D4414" s="39">
        <v>0.10071759259259259</v>
      </c>
      <c r="E4414" s="37" t="s">
        <v>62</v>
      </c>
      <c r="F4414" s="37">
        <v>223</v>
      </c>
      <c r="G4414" s="37">
        <v>4</v>
      </c>
      <c r="H4414" s="37">
        <v>223.377197265625</v>
      </c>
      <c r="I4414" s="37">
        <v>5.7126231193542498</v>
      </c>
      <c r="J4414" s="37">
        <v>49.237148284912102</v>
      </c>
      <c r="K4414" s="37">
        <v>5.3465514183044398</v>
      </c>
      <c r="L4414" s="37">
        <v>41.779674530029297</v>
      </c>
      <c r="M4414" s="37">
        <v>0.79416429996490501</v>
      </c>
      <c r="N4414" s="37">
        <v>10.867292404174799</v>
      </c>
      <c r="O4414" s="37">
        <v>0</v>
      </c>
      <c r="P4414" s="37">
        <v>0</v>
      </c>
      <c r="Q4414" s="37">
        <v>1.30140148103237E-2</v>
      </c>
      <c r="R4414" s="37">
        <v>25</v>
      </c>
      <c r="S4414" s="37">
        <v>0.70326197147369396</v>
      </c>
      <c r="T4414" s="37">
        <v>1000.89916992188</v>
      </c>
      <c r="U4414" s="37">
        <v>613.79577636718795</v>
      </c>
      <c r="V4414" s="13"/>
      <c r="W4414" s="13"/>
      <c r="X4414" s="13"/>
      <c r="Y4414" s="13"/>
      <c r="Z4414" s="13"/>
      <c r="AA4414" s="13"/>
    </row>
    <row r="4415" spans="1:27" ht="15.75" customHeight="1" x14ac:dyDescent="0.2">
      <c r="A4415" s="13"/>
      <c r="B4415" s="37" t="str">
        <f>"CRS25WT72M22580"</f>
        <v>CRS25WT72M22580</v>
      </c>
      <c r="C4415" s="38">
        <v>45965</v>
      </c>
      <c r="D4415" s="39">
        <v>0.10149305555555554</v>
      </c>
      <c r="E4415" s="37" t="s">
        <v>62</v>
      </c>
      <c r="F4415" s="37">
        <v>221</v>
      </c>
      <c r="G4415" s="37">
        <v>4</v>
      </c>
      <c r="H4415" s="37">
        <v>221.59417724609401</v>
      </c>
      <c r="I4415" s="37">
        <v>5.7872881889343297</v>
      </c>
      <c r="J4415" s="37">
        <v>49.163284301757798</v>
      </c>
      <c r="K4415" s="37">
        <v>5.29856157302856</v>
      </c>
      <c r="L4415" s="37">
        <v>41.821575164794901</v>
      </c>
      <c r="M4415" s="37">
        <v>0.77882939577102706</v>
      </c>
      <c r="N4415" s="37">
        <v>10.780549049377401</v>
      </c>
      <c r="O4415" s="37">
        <v>0</v>
      </c>
      <c r="P4415" s="37">
        <v>0</v>
      </c>
      <c r="Q4415" s="37">
        <v>1.27033730968833E-2</v>
      </c>
      <c r="R4415" s="37">
        <v>25</v>
      </c>
      <c r="S4415" s="37">
        <v>0.68220549821853604</v>
      </c>
      <c r="T4415" s="37">
        <v>999.76727294921898</v>
      </c>
      <c r="U4415" s="37">
        <v>567.26220703125</v>
      </c>
      <c r="V4415" s="13"/>
      <c r="W4415" s="13"/>
      <c r="X4415" s="13"/>
      <c r="Y4415" s="13"/>
      <c r="Z4415" s="13"/>
      <c r="AA4415" s="13"/>
    </row>
    <row r="4416" spans="1:27" ht="15.75" customHeight="1" x14ac:dyDescent="0.2">
      <c r="A4416" s="13"/>
      <c r="B4416" s="37" t="str">
        <f>"CRS25WT72M22579"</f>
        <v>CRS25WT72M22579</v>
      </c>
      <c r="C4416" s="38">
        <v>45965</v>
      </c>
      <c r="D4416" s="39">
        <v>0.10238425925925926</v>
      </c>
      <c r="E4416" s="37" t="s">
        <v>62</v>
      </c>
      <c r="F4416" s="37">
        <v>221</v>
      </c>
      <c r="G4416" s="37">
        <v>4</v>
      </c>
      <c r="H4416" s="37">
        <v>221.970947265625</v>
      </c>
      <c r="I4416" s="37">
        <v>5.7868852615356401</v>
      </c>
      <c r="J4416" s="37">
        <v>49.004806518554702</v>
      </c>
      <c r="K4416" s="37">
        <v>5.33912897109985</v>
      </c>
      <c r="L4416" s="37">
        <v>41.574371337890597</v>
      </c>
      <c r="M4416" s="37">
        <v>0.78273111581802401</v>
      </c>
      <c r="N4416" s="37">
        <v>10.7988786697388</v>
      </c>
      <c r="O4416" s="37">
        <v>0</v>
      </c>
      <c r="P4416" s="37">
        <v>0</v>
      </c>
      <c r="Q4416" s="37">
        <v>4.1268281638622301E-3</v>
      </c>
      <c r="R4416" s="37">
        <v>25</v>
      </c>
      <c r="S4416" s="37">
        <v>0.67333930730819702</v>
      </c>
      <c r="T4416" s="37">
        <v>1000.03472900391</v>
      </c>
      <c r="U4416" s="37">
        <v>654.30419921875</v>
      </c>
      <c r="V4416" s="13"/>
      <c r="W4416" s="13"/>
      <c r="X4416" s="13"/>
      <c r="Y4416" s="13"/>
      <c r="Z4416" s="13"/>
      <c r="AA4416" s="13"/>
    </row>
    <row r="4417" spans="1:27" ht="15.75" customHeight="1" x14ac:dyDescent="0.2">
      <c r="A4417" s="13"/>
      <c r="B4417" s="37" t="str">
        <f>"CRS25WT72M22586"</f>
        <v>CRS25WT72M22586</v>
      </c>
      <c r="C4417" s="38">
        <v>45965</v>
      </c>
      <c r="D4417" s="39">
        <v>0.10306712962962962</v>
      </c>
      <c r="E4417" s="37" t="s">
        <v>62</v>
      </c>
      <c r="F4417" s="37">
        <v>218</v>
      </c>
      <c r="G4417" s="37">
        <v>4</v>
      </c>
      <c r="H4417" s="37">
        <v>218.93634033203099</v>
      </c>
      <c r="I4417" s="37">
        <v>5.6697077751159703</v>
      </c>
      <c r="J4417" s="37">
        <v>48.889438629150398</v>
      </c>
      <c r="K4417" s="37">
        <v>5.2759737968444798</v>
      </c>
      <c r="L4417" s="37">
        <v>41.496856689453097</v>
      </c>
      <c r="M4417" s="37">
        <v>0.78984546661376998</v>
      </c>
      <c r="N4417" s="37">
        <v>10.6512451171875</v>
      </c>
      <c r="O4417" s="37">
        <v>0</v>
      </c>
      <c r="P4417" s="37">
        <v>0</v>
      </c>
      <c r="Q4417" s="37">
        <v>1.15079209208488E-2</v>
      </c>
      <c r="R4417" s="37">
        <v>25</v>
      </c>
      <c r="S4417" s="37">
        <v>0.70054674148559604</v>
      </c>
      <c r="T4417" s="37">
        <v>999.28973388671898</v>
      </c>
      <c r="U4417" s="37">
        <v>509.76275634765602</v>
      </c>
      <c r="V4417" s="13"/>
      <c r="W4417" s="13"/>
      <c r="X4417" s="13"/>
      <c r="Y4417" s="13"/>
      <c r="Z4417" s="13"/>
      <c r="AA4417" s="13"/>
    </row>
    <row r="4418" spans="1:27" ht="15.75" customHeight="1" x14ac:dyDescent="0.2">
      <c r="A4418" s="13"/>
      <c r="B4418" s="37" t="str">
        <f>"CRS25WT72M22587"</f>
        <v>CRS25WT72M22587</v>
      </c>
      <c r="C4418" s="38">
        <v>45965</v>
      </c>
      <c r="D4418" s="39">
        <v>0.10379629629629629</v>
      </c>
      <c r="E4418" s="37" t="s">
        <v>62</v>
      </c>
      <c r="F4418" s="37">
        <v>220</v>
      </c>
      <c r="G4418" s="37">
        <v>4</v>
      </c>
      <c r="H4418" s="37">
        <v>220.28675842285199</v>
      </c>
      <c r="I4418" s="37">
        <v>5.7771282196044904</v>
      </c>
      <c r="J4418" s="37">
        <v>48.885417938232401</v>
      </c>
      <c r="K4418" s="37">
        <v>5.3173756599426296</v>
      </c>
      <c r="L4418" s="37">
        <v>41.427722930908203</v>
      </c>
      <c r="M4418" s="37">
        <v>0.780004382133484</v>
      </c>
      <c r="N4418" s="37">
        <v>10.716942787170399</v>
      </c>
      <c r="O4418" s="37">
        <v>0</v>
      </c>
      <c r="P4418" s="37">
        <v>0</v>
      </c>
      <c r="Q4418" s="37">
        <v>6.0316878370940703E-3</v>
      </c>
      <c r="R4418" s="37">
        <v>25</v>
      </c>
      <c r="S4418" s="37">
        <v>0.71875810623168901</v>
      </c>
      <c r="T4418" s="37">
        <v>1001.77490234375</v>
      </c>
      <c r="U4418" s="37">
        <v>635.24792480468795</v>
      </c>
      <c r="V4418" s="13"/>
      <c r="W4418" s="13"/>
      <c r="X4418" s="13"/>
      <c r="Y4418" s="13"/>
      <c r="Z4418" s="13"/>
      <c r="AA4418" s="13"/>
    </row>
    <row r="4419" spans="1:27" ht="15.75" customHeight="1" x14ac:dyDescent="0.2">
      <c r="A4419" s="13"/>
      <c r="B4419" s="37" t="str">
        <f>"CRS25WT72M22588"</f>
        <v>CRS25WT72M22588</v>
      </c>
      <c r="C4419" s="38">
        <v>45965</v>
      </c>
      <c r="D4419" s="39">
        <v>0.10449074074074073</v>
      </c>
      <c r="E4419" s="37" t="s">
        <v>62</v>
      </c>
      <c r="F4419" s="37">
        <v>218</v>
      </c>
      <c r="G4419" s="37">
        <v>4</v>
      </c>
      <c r="H4419" s="37">
        <v>218.11209106445301</v>
      </c>
      <c r="I4419" s="37">
        <v>5.8054094314575204</v>
      </c>
      <c r="J4419" s="37">
        <v>48.826595306396499</v>
      </c>
      <c r="K4419" s="37">
        <v>5.2656812667846697</v>
      </c>
      <c r="L4419" s="37">
        <v>41.421440124511697</v>
      </c>
      <c r="M4419" s="37">
        <v>0.76946777105331399</v>
      </c>
      <c r="N4419" s="37">
        <v>10.6111450195313</v>
      </c>
      <c r="O4419" s="37">
        <v>0</v>
      </c>
      <c r="P4419" s="37">
        <v>0</v>
      </c>
      <c r="Q4419" s="37">
        <v>2.8769802302122099E-3</v>
      </c>
      <c r="R4419" s="37">
        <v>25</v>
      </c>
      <c r="S4419" s="37">
        <v>0.71248090267181396</v>
      </c>
      <c r="T4419" s="37">
        <v>1000.37628173828</v>
      </c>
      <c r="U4419" s="37">
        <v>535.37451171875</v>
      </c>
      <c r="V4419" s="13"/>
      <c r="W4419" s="13"/>
      <c r="X4419" s="13"/>
      <c r="Y4419" s="13"/>
      <c r="Z4419" s="13"/>
      <c r="AA4419" s="13"/>
    </row>
    <row r="4420" spans="1:27" ht="15.75" customHeight="1" x14ac:dyDescent="0.2">
      <c r="A4420" s="13"/>
      <c r="B4420" s="37" t="str">
        <f>"CRS25WT72M22589"</f>
        <v>CRS25WT72M22589</v>
      </c>
      <c r="C4420" s="38">
        <v>45965</v>
      </c>
      <c r="D4420" s="39">
        <v>0.10530092592592592</v>
      </c>
      <c r="E4420" s="37" t="s">
        <v>62</v>
      </c>
      <c r="F4420" s="37">
        <v>218</v>
      </c>
      <c r="G4420" s="37">
        <v>4</v>
      </c>
      <c r="H4420" s="37">
        <v>218.67068481445301</v>
      </c>
      <c r="I4420" s="37">
        <v>5.8390526771545401</v>
      </c>
      <c r="J4420" s="37">
        <v>48.668411254882798</v>
      </c>
      <c r="K4420" s="37">
        <v>5.3095116615295401</v>
      </c>
      <c r="L4420" s="37">
        <v>41.184707641601598</v>
      </c>
      <c r="M4420" s="37">
        <v>0.76948648691177401</v>
      </c>
      <c r="N4420" s="37">
        <v>10.6383209228516</v>
      </c>
      <c r="O4420" s="37">
        <v>0</v>
      </c>
      <c r="P4420" s="37">
        <v>0</v>
      </c>
      <c r="Q4420" s="37">
        <v>1.27033730968833E-2</v>
      </c>
      <c r="R4420" s="37">
        <v>25</v>
      </c>
      <c r="S4420" s="37">
        <v>0.70747375488281306</v>
      </c>
      <c r="T4420" s="37">
        <v>998.734375</v>
      </c>
      <c r="U4420" s="37">
        <v>629.86065673828102</v>
      </c>
      <c r="V4420" s="13"/>
      <c r="W4420" s="13"/>
      <c r="X4420" s="13"/>
      <c r="Y4420" s="13"/>
      <c r="Z4420" s="13"/>
      <c r="AA4420" s="13"/>
    </row>
    <row r="4421" spans="1:27" ht="15.75" customHeight="1" x14ac:dyDescent="0.2">
      <c r="A4421" s="13"/>
      <c r="B4421" s="37" t="str">
        <f>"CRS25WT72M22590"</f>
        <v>CRS25WT72M22590</v>
      </c>
      <c r="C4421" s="38">
        <v>45965</v>
      </c>
      <c r="D4421" s="39">
        <v>0.1062037037037037</v>
      </c>
      <c r="E4421" s="37" t="s">
        <v>62</v>
      </c>
      <c r="F4421" s="37">
        <v>220</v>
      </c>
      <c r="G4421" s="37">
        <v>4</v>
      </c>
      <c r="H4421" s="37">
        <v>220.24385070800801</v>
      </c>
      <c r="I4421" s="37">
        <v>5.7716360092163104</v>
      </c>
      <c r="J4421" s="37">
        <v>48.776447296142599</v>
      </c>
      <c r="K4421" s="37">
        <v>5.3336019515991202</v>
      </c>
      <c r="L4421" s="37">
        <v>41.293643951416001</v>
      </c>
      <c r="M4421" s="37">
        <v>0.78233850002288796</v>
      </c>
      <c r="N4421" s="37">
        <v>10.7148551940918</v>
      </c>
      <c r="O4421" s="37">
        <v>0</v>
      </c>
      <c r="P4421" s="37">
        <v>0</v>
      </c>
      <c r="Q4421" s="37">
        <v>8.2535035908222198E-3</v>
      </c>
      <c r="R4421" s="37">
        <v>25</v>
      </c>
      <c r="S4421" s="37">
        <v>0.69499856233596802</v>
      </c>
      <c r="T4421" s="37">
        <v>998.66912841796898</v>
      </c>
      <c r="U4421" s="37">
        <v>598.48797607421898</v>
      </c>
      <c r="V4421" s="13"/>
      <c r="W4421" s="13"/>
      <c r="X4421" s="13"/>
      <c r="Y4421" s="13"/>
      <c r="Z4421" s="13"/>
      <c r="AA4421" s="13"/>
    </row>
    <row r="4422" spans="1:27" ht="15.75" customHeight="1" x14ac:dyDescent="0.2">
      <c r="A4422" s="13"/>
      <c r="B4422" s="37" t="str">
        <f>"CRS25WT72M22547"</f>
        <v>CRS25WT72M22547</v>
      </c>
      <c r="C4422" s="38">
        <v>45965</v>
      </c>
      <c r="D4422" s="39">
        <v>0.10689814814814814</v>
      </c>
      <c r="E4422" s="37" t="s">
        <v>62</v>
      </c>
      <c r="F4422" s="37">
        <v>221</v>
      </c>
      <c r="G4422" s="37">
        <v>4</v>
      </c>
      <c r="H4422" s="37">
        <v>221.64105224609401</v>
      </c>
      <c r="I4422" s="37">
        <v>5.8152036666870099</v>
      </c>
      <c r="J4422" s="37">
        <v>48.919803619384801</v>
      </c>
      <c r="K4422" s="37">
        <v>5.3234157562255904</v>
      </c>
      <c r="L4422" s="37">
        <v>41.635124206542997</v>
      </c>
      <c r="M4422" s="37">
        <v>0.77911323308944702</v>
      </c>
      <c r="N4422" s="37">
        <v>10.782829284668001</v>
      </c>
      <c r="O4422" s="37">
        <v>0</v>
      </c>
      <c r="P4422" s="37">
        <v>0</v>
      </c>
      <c r="Q4422" s="37">
        <v>1.6507925465703E-2</v>
      </c>
      <c r="R4422" s="37">
        <v>25</v>
      </c>
      <c r="S4422" s="37">
        <v>0.66532903909683205</v>
      </c>
      <c r="T4422" s="37">
        <v>998.70135498046898</v>
      </c>
      <c r="U4422" s="37">
        <v>669.14202880859398</v>
      </c>
      <c r="V4422" s="13"/>
      <c r="W4422" s="13"/>
      <c r="X4422" s="13"/>
      <c r="Y4422" s="13"/>
      <c r="Z4422" s="13"/>
      <c r="AA4422" s="13"/>
    </row>
    <row r="4423" spans="1:27" ht="15.75" customHeight="1" x14ac:dyDescent="0.2">
      <c r="A4423" s="13"/>
      <c r="B4423" s="37" t="str">
        <f>"CRS25WT72M22598"</f>
        <v>CRS25WT72M22598</v>
      </c>
      <c r="C4423" s="38">
        <v>45965</v>
      </c>
      <c r="D4423" s="39">
        <v>0.10747685185185185</v>
      </c>
      <c r="E4423" s="37" t="s">
        <v>62</v>
      </c>
      <c r="F4423" s="37">
        <v>217</v>
      </c>
      <c r="G4423" s="37">
        <v>4</v>
      </c>
      <c r="H4423" s="37">
        <v>217.74313354492199</v>
      </c>
      <c r="I4423" s="37">
        <v>5.7894940376281703</v>
      </c>
      <c r="J4423" s="37">
        <v>48.268196105957003</v>
      </c>
      <c r="K4423" s="37">
        <v>5.3515052795410201</v>
      </c>
      <c r="L4423" s="37">
        <v>40.688201904296903</v>
      </c>
      <c r="M4423" s="37">
        <v>0.77918893098831199</v>
      </c>
      <c r="N4423" s="37">
        <v>10.5931959152222</v>
      </c>
      <c r="O4423" s="37">
        <v>0</v>
      </c>
      <c r="P4423" s="37">
        <v>0</v>
      </c>
      <c r="Q4423" s="37">
        <v>3.1758432742208199E-3</v>
      </c>
      <c r="R4423" s="37">
        <v>25</v>
      </c>
      <c r="S4423" s="37">
        <v>0.68971294164657604</v>
      </c>
      <c r="T4423" s="37">
        <v>999.45330810546898</v>
      </c>
      <c r="U4423" s="37">
        <v>550.134765625</v>
      </c>
      <c r="V4423" s="13"/>
      <c r="W4423" s="13"/>
      <c r="X4423" s="13"/>
      <c r="Y4423" s="13"/>
      <c r="Z4423" s="13"/>
      <c r="AA4423" s="13"/>
    </row>
    <row r="4424" spans="1:27" ht="15.75" customHeight="1" x14ac:dyDescent="0.2">
      <c r="A4424" s="13"/>
      <c r="B4424" s="37" t="str">
        <f>"CRS25WT72M22599"</f>
        <v>CRS25WT72M22599</v>
      </c>
      <c r="C4424" s="38">
        <v>45965</v>
      </c>
      <c r="D4424" s="39">
        <v>0.10803240740740742</v>
      </c>
      <c r="E4424" s="37" t="s">
        <v>62</v>
      </c>
      <c r="F4424" s="37">
        <v>216</v>
      </c>
      <c r="G4424" s="37">
        <v>4</v>
      </c>
      <c r="H4424" s="37">
        <v>216.40547180175801</v>
      </c>
      <c r="I4424" s="37">
        <v>5.8349137306213397</v>
      </c>
      <c r="J4424" s="37">
        <v>48.304420471191399</v>
      </c>
      <c r="K4424" s="37">
        <v>5.2995290756225604</v>
      </c>
      <c r="L4424" s="37">
        <v>40.834854125976598</v>
      </c>
      <c r="M4424" s="37">
        <v>0.76779788732528698</v>
      </c>
      <c r="N4424" s="37">
        <v>10.528118133544901</v>
      </c>
      <c r="O4424" s="37">
        <v>0</v>
      </c>
      <c r="P4424" s="37">
        <v>0</v>
      </c>
      <c r="Q4424" s="37">
        <v>1.2896980158984699E-2</v>
      </c>
      <c r="R4424" s="37">
        <v>25</v>
      </c>
      <c r="S4424" s="37">
        <v>0.68136537075042702</v>
      </c>
      <c r="T4424" s="37">
        <v>999.43127441406295</v>
      </c>
      <c r="U4424" s="37">
        <v>660.503173828125</v>
      </c>
      <c r="V4424" s="13"/>
      <c r="W4424" s="13"/>
      <c r="X4424" s="13"/>
      <c r="Y4424" s="13"/>
      <c r="Z4424" s="13"/>
      <c r="AA4424" s="13"/>
    </row>
    <row r="4425" spans="1:27" ht="15.75" customHeight="1" x14ac:dyDescent="0.2">
      <c r="A4425" s="13"/>
      <c r="B4425" s="37" t="str">
        <f>"CRS25WT72M22601"</f>
        <v>CRS25WT72M22601</v>
      </c>
      <c r="C4425" s="38">
        <v>45965</v>
      </c>
      <c r="D4425" s="39">
        <v>0.10856481481481482</v>
      </c>
      <c r="E4425" s="37" t="s">
        <v>62</v>
      </c>
      <c r="F4425" s="37">
        <v>218</v>
      </c>
      <c r="G4425" s="37">
        <v>4</v>
      </c>
      <c r="H4425" s="37">
        <v>218.34420776367199</v>
      </c>
      <c r="I4425" s="37">
        <v>5.6643829345703098</v>
      </c>
      <c r="J4425" s="37">
        <v>48.542457580566399</v>
      </c>
      <c r="K4425" s="37">
        <v>5.3153734207153303</v>
      </c>
      <c r="L4425" s="37">
        <v>41.077865600585902</v>
      </c>
      <c r="M4425" s="37">
        <v>0.79408556222915605</v>
      </c>
      <c r="N4425" s="37">
        <v>10.6224374771118</v>
      </c>
      <c r="O4425" s="37">
        <v>0</v>
      </c>
      <c r="P4425" s="37">
        <v>0</v>
      </c>
      <c r="Q4425" s="37">
        <v>1.64509322494268E-2</v>
      </c>
      <c r="R4425" s="37">
        <v>25</v>
      </c>
      <c r="S4425" s="37">
        <v>0.70375680923461903</v>
      </c>
      <c r="T4425" s="37">
        <v>999.29638671875</v>
      </c>
      <c r="U4425" s="37">
        <v>634.60943603515602</v>
      </c>
      <c r="V4425" s="13"/>
      <c r="W4425" s="13"/>
      <c r="X4425" s="13"/>
      <c r="Y4425" s="13"/>
      <c r="Z4425" s="13"/>
      <c r="AA4425" s="13"/>
    </row>
    <row r="4426" spans="1:27" ht="15.75" customHeight="1" x14ac:dyDescent="0.2">
      <c r="A4426" s="13"/>
      <c r="B4426" s="37" t="str">
        <f>"CRS25WT72M22600"</f>
        <v>CRS25WT72M22600</v>
      </c>
      <c r="C4426" s="38">
        <v>45965</v>
      </c>
      <c r="D4426" s="39">
        <v>0.10907407407407409</v>
      </c>
      <c r="E4426" s="37" t="s">
        <v>62</v>
      </c>
      <c r="F4426" s="37">
        <v>219</v>
      </c>
      <c r="G4426" s="37">
        <v>4</v>
      </c>
      <c r="H4426" s="37">
        <v>219.37677001953099</v>
      </c>
      <c r="I4426" s="37">
        <v>5.8015151023864702</v>
      </c>
      <c r="J4426" s="37">
        <v>48.754924774169901</v>
      </c>
      <c r="K4426" s="37">
        <v>5.3150300979614302</v>
      </c>
      <c r="L4426" s="37">
        <v>41.274791717529297</v>
      </c>
      <c r="M4426" s="37">
        <v>0.77558737993240401</v>
      </c>
      <c r="N4426" s="37">
        <v>10.6726722717285</v>
      </c>
      <c r="O4426" s="37">
        <v>0</v>
      </c>
      <c r="P4426" s="37">
        <v>0</v>
      </c>
      <c r="Q4426" s="37">
        <v>1.6269839834421899E-3</v>
      </c>
      <c r="R4426" s="37">
        <v>25</v>
      </c>
      <c r="S4426" s="37">
        <v>0.70459896326065097</v>
      </c>
      <c r="T4426" s="37">
        <v>1000.57513427734</v>
      </c>
      <c r="U4426" s="37">
        <v>705.32672119140602</v>
      </c>
      <c r="V4426" s="13"/>
      <c r="W4426" s="13"/>
      <c r="X4426" s="13"/>
      <c r="Y4426" s="13"/>
      <c r="Z4426" s="13"/>
      <c r="AA4426" s="13"/>
    </row>
    <row r="4427" spans="1:27" ht="15.75" customHeight="1" x14ac:dyDescent="0.2">
      <c r="A4427" s="13"/>
      <c r="B4427" s="37" t="str">
        <f>"CRS25WT72M22548"</f>
        <v>CRS25WT72M22548</v>
      </c>
      <c r="C4427" s="38">
        <v>45965</v>
      </c>
      <c r="D4427" s="39">
        <v>0.10969907407407407</v>
      </c>
      <c r="E4427" s="37" t="s">
        <v>62</v>
      </c>
      <c r="F4427" s="37">
        <v>219</v>
      </c>
      <c r="G4427" s="37">
        <v>4</v>
      </c>
      <c r="H4427" s="37">
        <v>219.967041015625</v>
      </c>
      <c r="I4427" s="37">
        <v>5.7412433624267596</v>
      </c>
      <c r="J4427" s="37">
        <v>48.9599800109863</v>
      </c>
      <c r="K4427" s="37">
        <v>5.2757754325866699</v>
      </c>
      <c r="L4427" s="37">
        <v>41.693782806396499</v>
      </c>
      <c r="M4427" s="37">
        <v>0.78254699707031306</v>
      </c>
      <c r="N4427" s="37">
        <v>10.701388359069799</v>
      </c>
      <c r="O4427" s="37">
        <v>0</v>
      </c>
      <c r="P4427" s="37">
        <v>0</v>
      </c>
      <c r="Q4427" s="37">
        <v>1.30158718675375E-2</v>
      </c>
      <c r="R4427" s="37">
        <v>25</v>
      </c>
      <c r="S4427" s="37">
        <v>0.67209666967392001</v>
      </c>
      <c r="T4427" s="37">
        <v>1000.19616699219</v>
      </c>
      <c r="U4427" s="37">
        <v>599.66467285156295</v>
      </c>
      <c r="V4427" s="13"/>
      <c r="W4427" s="13"/>
      <c r="X4427" s="13"/>
      <c r="Y4427" s="13"/>
      <c r="Z4427" s="13"/>
      <c r="AA4427" s="13"/>
    </row>
    <row r="4428" spans="1:27" ht="15.75" customHeight="1" x14ac:dyDescent="0.2">
      <c r="A4428" s="13"/>
      <c r="B4428" s="37" t="str">
        <f>"CRS25WT72M22605"</f>
        <v>CRS25WT72M22605</v>
      </c>
      <c r="C4428" s="38">
        <v>45965</v>
      </c>
      <c r="D4428" s="39">
        <v>0.12682870370370372</v>
      </c>
      <c r="E4428" s="37" t="s">
        <v>62</v>
      </c>
      <c r="F4428" s="37">
        <v>214</v>
      </c>
      <c r="G4428" s="37">
        <v>4</v>
      </c>
      <c r="H4428" s="37">
        <v>214.91905212402301</v>
      </c>
      <c r="I4428" s="37">
        <v>5.91979932785034</v>
      </c>
      <c r="J4428" s="37">
        <v>47.675064086914098</v>
      </c>
      <c r="K4428" s="37">
        <v>5.3795952796936</v>
      </c>
      <c r="L4428" s="37">
        <v>39.950782775878899</v>
      </c>
      <c r="M4428" s="37">
        <v>0.76151180267333995</v>
      </c>
      <c r="N4428" s="37">
        <v>10.455803871154799</v>
      </c>
      <c r="O4428" s="37">
        <v>0</v>
      </c>
      <c r="P4428" s="37">
        <v>0</v>
      </c>
      <c r="Q4428" s="37">
        <v>3.48712271079421E-3</v>
      </c>
      <c r="R4428" s="37">
        <v>25</v>
      </c>
      <c r="S4428" s="37">
        <v>0.72225010395050004</v>
      </c>
      <c r="T4428" s="37">
        <v>995.67980957031295</v>
      </c>
      <c r="U4428" s="37">
        <v>659.34704589843795</v>
      </c>
      <c r="V4428" s="13"/>
      <c r="W4428" s="13"/>
      <c r="X4428" s="13"/>
      <c r="Y4428" s="13"/>
      <c r="Z4428" s="13"/>
      <c r="AA4428" s="13"/>
    </row>
    <row r="4429" spans="1:27" ht="15.75" customHeight="1" x14ac:dyDescent="0.2">
      <c r="A4429" s="13"/>
      <c r="B4429" s="37" t="str">
        <f>"CRS25WT72M22604"</f>
        <v>CRS25WT72M22604</v>
      </c>
      <c r="C4429" s="38">
        <v>45965</v>
      </c>
      <c r="D4429" s="39">
        <v>0.12824074074074074</v>
      </c>
      <c r="E4429" s="37" t="s">
        <v>62</v>
      </c>
      <c r="F4429" s="37">
        <v>214</v>
      </c>
      <c r="G4429" s="37">
        <v>4</v>
      </c>
      <c r="H4429" s="37">
        <v>214.67726135253901</v>
      </c>
      <c r="I4429" s="37">
        <v>5.6955161094665501</v>
      </c>
      <c r="J4429" s="37">
        <v>47.982101440429702</v>
      </c>
      <c r="K4429" s="37">
        <v>5.3197045326232901</v>
      </c>
      <c r="L4429" s="37">
        <v>40.355106353759801</v>
      </c>
      <c r="M4429" s="37">
        <v>0.78554975986480702</v>
      </c>
      <c r="N4429" s="37">
        <v>10.4440412521362</v>
      </c>
      <c r="O4429" s="37">
        <v>0</v>
      </c>
      <c r="P4429" s="37">
        <v>0</v>
      </c>
      <c r="Q4429" s="37">
        <v>4.12675132974982E-3</v>
      </c>
      <c r="R4429" s="37">
        <v>25</v>
      </c>
      <c r="S4429" s="37">
        <v>0.706293284893036</v>
      </c>
      <c r="T4429" s="37">
        <v>998.86688232421898</v>
      </c>
      <c r="U4429" s="37">
        <v>591.4736328125</v>
      </c>
      <c r="V4429" s="13"/>
      <c r="W4429" s="13"/>
      <c r="X4429" s="13"/>
      <c r="Y4429" s="13"/>
      <c r="Z4429" s="13"/>
      <c r="AA4429" s="13"/>
    </row>
    <row r="4430" spans="1:27" ht="15.75" customHeight="1" x14ac:dyDescent="0.2">
      <c r="A4430" s="13"/>
      <c r="B4430" s="37" t="str">
        <f>"CRS25WT72M22608"</f>
        <v>CRS25WT72M22608</v>
      </c>
      <c r="C4430" s="38">
        <v>45965</v>
      </c>
      <c r="D4430" s="39">
        <v>0.12915509259259259</v>
      </c>
      <c r="E4430" s="37" t="s">
        <v>62</v>
      </c>
      <c r="F4430" s="37">
        <v>214</v>
      </c>
      <c r="G4430" s="37">
        <v>4</v>
      </c>
      <c r="H4430" s="37">
        <v>214.15505981445301</v>
      </c>
      <c r="I4430" s="37">
        <v>5.6851935386657697</v>
      </c>
      <c r="J4430" s="37">
        <v>48.721961975097699</v>
      </c>
      <c r="K4430" s="37">
        <v>5.18878269195557</v>
      </c>
      <c r="L4430" s="37">
        <v>41.272697448730497</v>
      </c>
      <c r="M4430" s="37">
        <v>0.77314031124115001</v>
      </c>
      <c r="N4430" s="37">
        <v>10.4186363220215</v>
      </c>
      <c r="O4430" s="37">
        <v>0</v>
      </c>
      <c r="P4430" s="37">
        <v>0</v>
      </c>
      <c r="Q4430" s="37">
        <v>1.3868973590433599E-2</v>
      </c>
      <c r="R4430" s="37">
        <v>25</v>
      </c>
      <c r="S4430" s="37">
        <v>0.70567840337753296</v>
      </c>
      <c r="T4430" s="37">
        <v>1001.39324951172</v>
      </c>
      <c r="U4430" s="37">
        <v>594.09777832031295</v>
      </c>
      <c r="V4430" s="13"/>
      <c r="W4430" s="13"/>
      <c r="X4430" s="13"/>
      <c r="Y4430" s="13"/>
      <c r="Z4430" s="13"/>
      <c r="AA4430" s="13"/>
    </row>
    <row r="4431" spans="1:27" ht="15.75" customHeight="1" x14ac:dyDescent="0.2">
      <c r="A4431" s="13"/>
      <c r="B4431" s="37" t="str">
        <f>"CRS25WT72M22607"</f>
        <v>CRS25WT72M22607</v>
      </c>
      <c r="C4431" s="38">
        <v>45965</v>
      </c>
      <c r="D4431" s="39">
        <v>0.12972222222222221</v>
      </c>
      <c r="E4431" s="37" t="s">
        <v>62</v>
      </c>
      <c r="F4431" s="37">
        <v>215</v>
      </c>
      <c r="G4431" s="37">
        <v>4</v>
      </c>
      <c r="H4431" s="37">
        <v>215.62161254882801</v>
      </c>
      <c r="I4431" s="37">
        <v>5.65370893478394</v>
      </c>
      <c r="J4431" s="37">
        <v>48.764678955078097</v>
      </c>
      <c r="K4431" s="37">
        <v>5.2182235717773402</v>
      </c>
      <c r="L4431" s="37">
        <v>41.320880889892599</v>
      </c>
      <c r="M4431" s="37">
        <v>0.78208410739898704</v>
      </c>
      <c r="N4431" s="37">
        <v>10.489983558654799</v>
      </c>
      <c r="O4431" s="37">
        <v>0</v>
      </c>
      <c r="P4431" s="37">
        <v>0</v>
      </c>
      <c r="Q4431" s="37">
        <v>3.3320933580398599E-3</v>
      </c>
      <c r="R4431" s="37">
        <v>25</v>
      </c>
      <c r="S4431" s="37">
        <v>0.71288216114044201</v>
      </c>
      <c r="T4431" s="37">
        <v>1001.4140625</v>
      </c>
      <c r="U4431" s="37">
        <v>644.31604003906295</v>
      </c>
      <c r="V4431" s="13"/>
      <c r="W4431" s="13"/>
      <c r="X4431" s="13"/>
      <c r="Y4431" s="13"/>
      <c r="Z4431" s="13"/>
      <c r="AA4431" s="13"/>
    </row>
    <row r="4432" spans="1:27" ht="15.75" customHeight="1" x14ac:dyDescent="0.2">
      <c r="A4432" s="13"/>
      <c r="B4432" s="37" t="str">
        <f>"CRS25WT72M22613"</f>
        <v>CRS25WT72M22613</v>
      </c>
      <c r="C4432" s="38">
        <v>45965</v>
      </c>
      <c r="D4432" s="39">
        <v>0.13609953703703703</v>
      </c>
      <c r="E4432" s="37" t="s">
        <v>62</v>
      </c>
      <c r="F4432" s="37">
        <v>220</v>
      </c>
      <c r="G4432" s="37">
        <v>4</v>
      </c>
      <c r="H4432" s="37">
        <v>220.68981933593801</v>
      </c>
      <c r="I4432" s="37">
        <v>5.6445169448852504</v>
      </c>
      <c r="J4432" s="37">
        <v>49.165363311767599</v>
      </c>
      <c r="K4432" s="37">
        <v>5.2933773994445801</v>
      </c>
      <c r="L4432" s="37">
        <v>41.691684722900398</v>
      </c>
      <c r="M4432" s="37">
        <v>0.79523640871047996</v>
      </c>
      <c r="N4432" s="37">
        <v>10.73655128479</v>
      </c>
      <c r="O4432" s="37">
        <v>0</v>
      </c>
      <c r="P4432" s="37">
        <v>0</v>
      </c>
      <c r="Q4432" s="37">
        <v>3.2540624961256998E-3</v>
      </c>
      <c r="R4432" s="37">
        <v>25</v>
      </c>
      <c r="S4432" s="37">
        <v>0.68649715185165405</v>
      </c>
      <c r="T4432" s="37">
        <v>997.881591796875</v>
      </c>
      <c r="U4432" s="37">
        <v>675.83966064453102</v>
      </c>
      <c r="V4432" s="13"/>
      <c r="W4432" s="13"/>
      <c r="X4432" s="13"/>
      <c r="Y4432" s="13"/>
      <c r="Z4432" s="13"/>
      <c r="AA4432" s="13"/>
    </row>
    <row r="4433" spans="1:27" ht="15.75" customHeight="1" x14ac:dyDescent="0.2">
      <c r="A4433" s="13"/>
      <c r="B4433" s="37" t="str">
        <f>"CRS25WT72M22619"</f>
        <v>CRS25WT72M22619</v>
      </c>
      <c r="C4433" s="38">
        <v>45965</v>
      </c>
      <c r="D4433" s="39">
        <v>0.13688657407407409</v>
      </c>
      <c r="E4433" s="37" t="s">
        <v>62</v>
      </c>
      <c r="F4433" s="37">
        <v>214</v>
      </c>
      <c r="G4433" s="37">
        <v>4</v>
      </c>
      <c r="H4433" s="37">
        <v>214.65853881835901</v>
      </c>
      <c r="I4433" s="37">
        <v>5.7213039398193404</v>
      </c>
      <c r="J4433" s="37">
        <v>48.330402374267599</v>
      </c>
      <c r="K4433" s="37">
        <v>5.2624177932739302</v>
      </c>
      <c r="L4433" s="37">
        <v>40.790859222412102</v>
      </c>
      <c r="M4433" s="37">
        <v>0.77630561590194702</v>
      </c>
      <c r="N4433" s="37">
        <v>10.4431304931641</v>
      </c>
      <c r="O4433" s="37">
        <v>0</v>
      </c>
      <c r="P4433" s="37">
        <v>0</v>
      </c>
      <c r="Q4433" s="37">
        <v>2.06338078714907E-3</v>
      </c>
      <c r="R4433" s="37">
        <v>25</v>
      </c>
      <c r="S4433" s="37">
        <v>0.703419089317322</v>
      </c>
      <c r="T4433" s="37">
        <v>998.676025390625</v>
      </c>
      <c r="U4433" s="37">
        <v>778.044189453125</v>
      </c>
      <c r="V4433" s="13"/>
      <c r="W4433" s="13"/>
      <c r="X4433" s="13"/>
      <c r="Y4433" s="13"/>
      <c r="Z4433" s="13"/>
      <c r="AA4433" s="13"/>
    </row>
    <row r="4434" spans="1:27" ht="15.75" customHeight="1" x14ac:dyDescent="0.2">
      <c r="A4434" s="13"/>
      <c r="B4434" s="37" t="str">
        <f>"CRS25WT72M22616"</f>
        <v>CRS25WT72M22616</v>
      </c>
      <c r="C4434" s="38">
        <v>45965</v>
      </c>
      <c r="D4434" s="39">
        <v>0.13777777777777778</v>
      </c>
      <c r="E4434" s="37" t="s">
        <v>62</v>
      </c>
      <c r="F4434" s="37">
        <v>215</v>
      </c>
      <c r="G4434" s="37">
        <v>4</v>
      </c>
      <c r="H4434" s="37">
        <v>215.83575439453099</v>
      </c>
      <c r="I4434" s="37">
        <v>5.6073446273803702</v>
      </c>
      <c r="J4434" s="37">
        <v>48.585693359375</v>
      </c>
      <c r="K4434" s="37">
        <v>5.2782659530639604</v>
      </c>
      <c r="L4434" s="37">
        <v>40.891414642333999</v>
      </c>
      <c r="M4434" s="37">
        <v>0.792241752147675</v>
      </c>
      <c r="N4434" s="37">
        <v>10.5004014968872</v>
      </c>
      <c r="O4434" s="37">
        <v>0</v>
      </c>
      <c r="P4434" s="37">
        <v>0</v>
      </c>
      <c r="Q4434" s="37">
        <v>2.06349091604352E-3</v>
      </c>
      <c r="R4434" s="37">
        <v>25</v>
      </c>
      <c r="S4434" s="37">
        <v>0.70893025398254395</v>
      </c>
      <c r="T4434" s="37">
        <v>999.66827392578102</v>
      </c>
      <c r="U4434" s="37">
        <v>641.11065673828102</v>
      </c>
      <c r="V4434" s="13"/>
      <c r="W4434" s="13"/>
      <c r="X4434" s="13"/>
      <c r="Y4434" s="13"/>
      <c r="Z4434" s="13"/>
      <c r="AA4434" s="13"/>
    </row>
    <row r="4435" spans="1:27" ht="15.75" customHeight="1" x14ac:dyDescent="0.2">
      <c r="A4435" s="13"/>
      <c r="B4435" s="37" t="str">
        <f>"CRS25WT72M22612"</f>
        <v>CRS25WT72M22612</v>
      </c>
      <c r="C4435" s="38">
        <v>45965</v>
      </c>
      <c r="D4435" s="39">
        <v>0.13836805555555556</v>
      </c>
      <c r="E4435" s="37" t="s">
        <v>62</v>
      </c>
      <c r="F4435" s="37">
        <v>220</v>
      </c>
      <c r="G4435" s="37">
        <v>4</v>
      </c>
      <c r="H4435" s="37">
        <v>220.75656127929699</v>
      </c>
      <c r="I4435" s="37">
        <v>5.6751742362976101</v>
      </c>
      <c r="J4435" s="37">
        <v>49.152133941650398</v>
      </c>
      <c r="K4435" s="37">
        <v>5.2949776649475098</v>
      </c>
      <c r="L4435" s="37">
        <v>41.691684722900398</v>
      </c>
      <c r="M4435" s="37">
        <v>0.79139268398284901</v>
      </c>
      <c r="N4435" s="37">
        <v>10.739798545837401</v>
      </c>
      <c r="O4435" s="37">
        <v>0</v>
      </c>
      <c r="P4435" s="37">
        <v>0</v>
      </c>
      <c r="Q4435" s="37">
        <v>1.3014091178774801E-2</v>
      </c>
      <c r="R4435" s="37">
        <v>25</v>
      </c>
      <c r="S4435" s="37">
        <v>0.69584053754806496</v>
      </c>
      <c r="T4435" s="37">
        <v>999.19158935546898</v>
      </c>
      <c r="U4435" s="37">
        <v>641.21813964843795</v>
      </c>
      <c r="V4435" s="13"/>
      <c r="W4435" s="13"/>
      <c r="X4435" s="13"/>
      <c r="Y4435" s="13"/>
      <c r="Z4435" s="13"/>
      <c r="AA4435" s="13"/>
    </row>
    <row r="4436" spans="1:27" ht="15.75" customHeight="1" x14ac:dyDescent="0.2">
      <c r="A4436" s="13"/>
      <c r="B4436" s="37" t="str">
        <f>"CRS25WT72M22621"</f>
        <v>CRS25WT72M22621</v>
      </c>
      <c r="C4436" s="38">
        <v>45965</v>
      </c>
      <c r="D4436" s="39">
        <v>0.13913194444444446</v>
      </c>
      <c r="E4436" s="37" t="s">
        <v>62</v>
      </c>
      <c r="F4436" s="37">
        <v>218</v>
      </c>
      <c r="G4436" s="37">
        <v>4</v>
      </c>
      <c r="H4436" s="37">
        <v>218.2880859375</v>
      </c>
      <c r="I4436" s="37">
        <v>5.6357555389404297</v>
      </c>
      <c r="J4436" s="37">
        <v>49.074703216552699</v>
      </c>
      <c r="K4436" s="37">
        <v>5.2787404060363796</v>
      </c>
      <c r="L4436" s="37">
        <v>41.352306365966797</v>
      </c>
      <c r="M4436" s="37">
        <v>0.78926020860671997</v>
      </c>
      <c r="N4436" s="37">
        <v>10.619707107543899</v>
      </c>
      <c r="O4436" s="37">
        <v>0</v>
      </c>
      <c r="P4436" s="37">
        <v>0</v>
      </c>
      <c r="Q4436" s="37">
        <v>5.4067461751401398E-3</v>
      </c>
      <c r="R4436" s="37">
        <v>25</v>
      </c>
      <c r="S4436" s="37">
        <v>0.71092033386230502</v>
      </c>
      <c r="T4436" s="37">
        <v>999.34631347656295</v>
      </c>
      <c r="U4436" s="37">
        <v>670.96447753906295</v>
      </c>
      <c r="V4436" s="13"/>
      <c r="W4436" s="13"/>
      <c r="X4436" s="13"/>
      <c r="Y4436" s="13"/>
      <c r="Z4436" s="13"/>
      <c r="AA4436" s="13"/>
    </row>
    <row r="4437" spans="1:27" ht="15.75" customHeight="1" x14ac:dyDescent="0.2">
      <c r="A4437" s="13"/>
      <c r="B4437" s="37" t="str">
        <f>"CRS25WT72M22594"</f>
        <v>CRS25WT72M22594</v>
      </c>
      <c r="C4437" s="38">
        <v>45965</v>
      </c>
      <c r="D4437" s="39">
        <v>0.13973379629629631</v>
      </c>
      <c r="E4437" s="37" t="s">
        <v>62</v>
      </c>
      <c r="F4437" s="37">
        <v>216</v>
      </c>
      <c r="G4437" s="37">
        <v>4</v>
      </c>
      <c r="H4437" s="37">
        <v>216.03318786621099</v>
      </c>
      <c r="I4437" s="37">
        <v>5.5898365974426296</v>
      </c>
      <c r="J4437" s="37">
        <v>49.178413391113303</v>
      </c>
      <c r="K4437" s="37">
        <v>5.1874194145202601</v>
      </c>
      <c r="L4437" s="37">
        <v>41.645599365234403</v>
      </c>
      <c r="M4437" s="37">
        <v>0.78586298227310203</v>
      </c>
      <c r="N4437" s="37">
        <v>10.510006904602101</v>
      </c>
      <c r="O4437" s="37">
        <v>0</v>
      </c>
      <c r="P4437" s="37">
        <v>0</v>
      </c>
      <c r="Q4437" s="37">
        <v>1.6507923603057899E-2</v>
      </c>
      <c r="R4437" s="37">
        <v>25</v>
      </c>
      <c r="S4437" s="37">
        <v>0.72422742843627896</v>
      </c>
      <c r="T4437" s="37">
        <v>999.22082519531295</v>
      </c>
      <c r="U4437" s="37">
        <v>608.18084716796898</v>
      </c>
      <c r="V4437" s="13"/>
      <c r="W4437" s="13"/>
      <c r="X4437" s="13"/>
      <c r="Y4437" s="13"/>
      <c r="Z4437" s="13"/>
      <c r="AA4437" s="13"/>
    </row>
    <row r="4438" spans="1:27" ht="15.75" customHeight="1" x14ac:dyDescent="0.2">
      <c r="A4438" s="13"/>
      <c r="B4438" s="37" t="str">
        <f>"CRS25WT72M22620"</f>
        <v>CRS25WT72M22620</v>
      </c>
      <c r="C4438" s="38">
        <v>45965</v>
      </c>
      <c r="D4438" s="39">
        <v>0.14086805555555557</v>
      </c>
      <c r="E4438" s="37" t="s">
        <v>62</v>
      </c>
      <c r="F4438" s="37">
        <v>216</v>
      </c>
      <c r="G4438" s="37">
        <v>4</v>
      </c>
      <c r="H4438" s="37">
        <v>216.45994567871099</v>
      </c>
      <c r="I4438" s="37">
        <v>5.5821042060852104</v>
      </c>
      <c r="J4438" s="37">
        <v>49.0901908874512</v>
      </c>
      <c r="K4438" s="37">
        <v>5.2223615646362296</v>
      </c>
      <c r="L4438" s="37">
        <v>41.448673248291001</v>
      </c>
      <c r="M4438" s="37">
        <v>0.78992325067520097</v>
      </c>
      <c r="N4438" s="37">
        <v>10.530768394470201</v>
      </c>
      <c r="O4438" s="37">
        <v>0</v>
      </c>
      <c r="P4438" s="37">
        <v>0</v>
      </c>
      <c r="Q4438" s="37">
        <v>1.30158439278603E-2</v>
      </c>
      <c r="R4438" s="37">
        <v>25</v>
      </c>
      <c r="S4438" s="37">
        <v>0.72519320249557495</v>
      </c>
      <c r="T4438" s="37">
        <v>998.15283203125</v>
      </c>
      <c r="U4438" s="37">
        <v>623.27935791015602</v>
      </c>
      <c r="V4438" s="13"/>
      <c r="W4438" s="13"/>
      <c r="X4438" s="13"/>
      <c r="Y4438" s="13"/>
      <c r="Z4438" s="13"/>
      <c r="AA4438" s="13"/>
    </row>
    <row r="4439" spans="1:27" ht="15.75" customHeight="1" x14ac:dyDescent="0.2">
      <c r="A4439" s="13"/>
      <c r="B4439" s="37" t="str">
        <f>"CRS25WT72M22597"</f>
        <v>CRS25WT72M22597</v>
      </c>
      <c r="C4439" s="38">
        <v>45965</v>
      </c>
      <c r="D4439" s="39">
        <v>0.14300925925925925</v>
      </c>
      <c r="E4439" s="37" t="s">
        <v>62</v>
      </c>
      <c r="F4439" s="37">
        <v>220</v>
      </c>
      <c r="G4439" s="37">
        <v>4</v>
      </c>
      <c r="H4439" s="37">
        <v>220.96681213378901</v>
      </c>
      <c r="I4439" s="37">
        <v>5.7449936866760298</v>
      </c>
      <c r="J4439" s="37">
        <v>49.193881988525398</v>
      </c>
      <c r="K4439" s="37">
        <v>5.3048186302185103</v>
      </c>
      <c r="L4439" s="37">
        <v>41.653980255127003</v>
      </c>
      <c r="M4439" s="37">
        <v>0.78185534477233898</v>
      </c>
      <c r="N4439" s="37">
        <v>10.750027656555201</v>
      </c>
      <c r="O4439" s="37">
        <v>0</v>
      </c>
      <c r="P4439" s="37">
        <v>0</v>
      </c>
      <c r="Q4439" s="37">
        <v>6.3517629168927704E-3</v>
      </c>
      <c r="R4439" s="37">
        <v>25</v>
      </c>
      <c r="S4439" s="37">
        <v>0.70792132616043102</v>
      </c>
      <c r="T4439" s="37">
        <v>998.61383056640602</v>
      </c>
      <c r="U4439" s="37">
        <v>599.65704345703102</v>
      </c>
      <c r="V4439" s="13"/>
      <c r="W4439" s="13"/>
      <c r="X4439" s="13"/>
      <c r="Y4439" s="13"/>
      <c r="Z4439" s="13"/>
      <c r="AA4439" s="13"/>
    </row>
    <row r="4440" spans="1:27" ht="15.75" customHeight="1" x14ac:dyDescent="0.2">
      <c r="A4440" s="13"/>
      <c r="B4440" s="37" t="str">
        <f>"CRS25WT72M22602"</f>
        <v>CRS25WT72M22602</v>
      </c>
      <c r="C4440" s="38">
        <v>45965</v>
      </c>
      <c r="D4440" s="39">
        <v>0.14413194444444444</v>
      </c>
      <c r="E4440" s="37" t="s">
        <v>62</v>
      </c>
      <c r="F4440" s="37">
        <v>221</v>
      </c>
      <c r="G4440" s="37">
        <v>4</v>
      </c>
      <c r="H4440" s="37">
        <v>221.28768920898401</v>
      </c>
      <c r="I4440" s="37">
        <v>5.8034911155700701</v>
      </c>
      <c r="J4440" s="37">
        <v>49.117866516113303</v>
      </c>
      <c r="K4440" s="37">
        <v>5.3050513267517099</v>
      </c>
      <c r="L4440" s="37">
        <v>41.712635040283203</v>
      </c>
      <c r="M4440" s="37">
        <v>0.776297926902771</v>
      </c>
      <c r="N4440" s="37">
        <v>10.765638351440399</v>
      </c>
      <c r="O4440" s="37">
        <v>0</v>
      </c>
      <c r="P4440" s="37">
        <v>0</v>
      </c>
      <c r="Q4440" s="37">
        <v>2.0634902175515899E-3</v>
      </c>
      <c r="R4440" s="37">
        <v>25</v>
      </c>
      <c r="S4440" s="37">
        <v>0.68769466876983598</v>
      </c>
      <c r="T4440" s="37">
        <v>998.28900146484398</v>
      </c>
      <c r="U4440" s="37">
        <v>517.18402099609398</v>
      </c>
      <c r="V4440" s="13"/>
      <c r="W4440" s="13"/>
      <c r="X4440" s="13"/>
      <c r="Y4440" s="13"/>
      <c r="Z4440" s="13"/>
      <c r="AA4440" s="13"/>
    </row>
    <row r="4441" spans="1:27" ht="15.75" customHeight="1" x14ac:dyDescent="0.2">
      <c r="A4441" s="13"/>
      <c r="B4441" s="37" t="str">
        <f>"CRS25WT72M22603"</f>
        <v>CRS25WT72M22603</v>
      </c>
      <c r="C4441" s="38">
        <v>45965</v>
      </c>
      <c r="D4441" s="39">
        <v>0.14538194444444444</v>
      </c>
      <c r="E4441" s="37" t="s">
        <v>62</v>
      </c>
      <c r="F4441" s="37">
        <v>221</v>
      </c>
      <c r="G4441" s="37">
        <v>4</v>
      </c>
      <c r="H4441" s="37">
        <v>221.59867858886699</v>
      </c>
      <c r="I4441" s="37">
        <v>5.7173309326171902</v>
      </c>
      <c r="J4441" s="37">
        <v>49.086624145507798</v>
      </c>
      <c r="K4441" s="37">
        <v>5.3312501907348597</v>
      </c>
      <c r="L4441" s="37">
        <v>41.565990447997997</v>
      </c>
      <c r="M4441" s="37">
        <v>0.789606392383575</v>
      </c>
      <c r="N4441" s="37">
        <v>10.7807674407959</v>
      </c>
      <c r="O4441" s="37">
        <v>0</v>
      </c>
      <c r="P4441" s="37">
        <v>0</v>
      </c>
      <c r="Q4441" s="37">
        <v>5.8719329535961203E-3</v>
      </c>
      <c r="R4441" s="37">
        <v>25</v>
      </c>
      <c r="S4441" s="37">
        <v>0.67437165975570701</v>
      </c>
      <c r="T4441" s="37">
        <v>999.00262451171898</v>
      </c>
      <c r="U4441" s="37">
        <v>575.69281005859398</v>
      </c>
      <c r="V4441" s="13"/>
      <c r="W4441" s="13"/>
      <c r="X4441" s="13"/>
      <c r="Y4441" s="13"/>
      <c r="Z4441" s="13"/>
      <c r="AA4441" s="13"/>
    </row>
    <row r="4442" spans="1:27" ht="15.75" customHeight="1" x14ac:dyDescent="0.2">
      <c r="A4442" s="13"/>
      <c r="B4442" s="37" t="str">
        <f>"CRS25WT72M22606"</f>
        <v>CRS25WT72M22606</v>
      </c>
      <c r="C4442" s="38">
        <v>45965</v>
      </c>
      <c r="D4442" s="39">
        <v>0.14626157407407406</v>
      </c>
      <c r="E4442" s="37" t="s">
        <v>62</v>
      </c>
      <c r="F4442" s="37">
        <v>219</v>
      </c>
      <c r="G4442" s="37">
        <v>4</v>
      </c>
      <c r="H4442" s="37">
        <v>219.63941955566401</v>
      </c>
      <c r="I4442" s="37">
        <v>5.6523585319518999</v>
      </c>
      <c r="J4442" s="37">
        <v>49.055595397949197</v>
      </c>
      <c r="K4442" s="37">
        <v>5.2838473320007298</v>
      </c>
      <c r="L4442" s="37">
        <v>41.568084716796903</v>
      </c>
      <c r="M4442" s="37">
        <v>0.79212194681167603</v>
      </c>
      <c r="N4442" s="37">
        <v>10.6854496002197</v>
      </c>
      <c r="O4442" s="37">
        <v>0</v>
      </c>
      <c r="P4442" s="37">
        <v>0</v>
      </c>
      <c r="Q4442" s="37">
        <v>1.30158448591828E-2</v>
      </c>
      <c r="R4442" s="37">
        <v>25</v>
      </c>
      <c r="S4442" s="37">
        <v>0.696111619472504</v>
      </c>
      <c r="T4442" s="37">
        <v>998.05389404296898</v>
      </c>
      <c r="U4442" s="37">
        <v>629.07379150390602</v>
      </c>
      <c r="V4442" s="13"/>
      <c r="W4442" s="13"/>
      <c r="X4442" s="13"/>
      <c r="Y4442" s="13"/>
      <c r="Z4442" s="13"/>
      <c r="AA4442" s="13"/>
    </row>
    <row r="4443" spans="1:27" ht="15.75" customHeight="1" x14ac:dyDescent="0.2">
      <c r="A4443" s="13"/>
      <c r="B4443" s="37" t="str">
        <f>"CRS25WT72M22609"</f>
        <v>CRS25WT72M22609</v>
      </c>
      <c r="C4443" s="38">
        <v>45965</v>
      </c>
      <c r="D4443" s="39">
        <v>0.14717592592592593</v>
      </c>
      <c r="E4443" s="37" t="s">
        <v>62</v>
      </c>
      <c r="F4443" s="37">
        <v>216</v>
      </c>
      <c r="G4443" s="37">
        <v>4</v>
      </c>
      <c r="H4443" s="37">
        <v>216.83622741699199</v>
      </c>
      <c r="I4443" s="37">
        <v>5.6730775833129901</v>
      </c>
      <c r="J4443" s="37">
        <v>49.020866394042997</v>
      </c>
      <c r="K4443" s="37">
        <v>5.2014689445495597</v>
      </c>
      <c r="L4443" s="37">
        <v>41.687496185302699</v>
      </c>
      <c r="M4443" s="37">
        <v>0.77970826625823997</v>
      </c>
      <c r="N4443" s="37">
        <v>10.549074172973601</v>
      </c>
      <c r="O4443" s="37">
        <v>0</v>
      </c>
      <c r="P4443" s="37">
        <v>0</v>
      </c>
      <c r="Q4443" s="37">
        <v>1.27033730968833E-2</v>
      </c>
      <c r="R4443" s="37">
        <v>25</v>
      </c>
      <c r="S4443" s="37">
        <v>0.69710385799408003</v>
      </c>
      <c r="T4443" s="37">
        <v>998.93084716796898</v>
      </c>
      <c r="U4443" s="37">
        <v>458.064453125</v>
      </c>
      <c r="V4443" s="13"/>
      <c r="W4443" s="13"/>
      <c r="X4443" s="13"/>
      <c r="Y4443" s="13"/>
      <c r="Z4443" s="13"/>
      <c r="AA4443" s="13"/>
    </row>
    <row r="4444" spans="1:27" ht="15.75" customHeight="1" x14ac:dyDescent="0.2">
      <c r="A4444" s="13"/>
      <c r="B4444" s="37" t="str">
        <f>"CRS25WT72M22610"</f>
        <v>CRS25WT72M22610</v>
      </c>
      <c r="C4444" s="38">
        <v>45965</v>
      </c>
      <c r="D4444" s="39">
        <v>0.14788194444444444</v>
      </c>
      <c r="E4444" s="37" t="s">
        <v>62</v>
      </c>
      <c r="F4444" s="37">
        <v>221</v>
      </c>
      <c r="G4444" s="37">
        <v>4</v>
      </c>
      <c r="H4444" s="37">
        <v>221.95188903808599</v>
      </c>
      <c r="I4444" s="37">
        <v>5.7053308486938503</v>
      </c>
      <c r="J4444" s="37">
        <v>49.056503295898402</v>
      </c>
      <c r="K4444" s="37">
        <v>5.3472933769226101</v>
      </c>
      <c r="L4444" s="37">
        <v>41.507331848144503</v>
      </c>
      <c r="M4444" s="37">
        <v>0.79301506280899003</v>
      </c>
      <c r="N4444" s="37">
        <v>10.7979516983032</v>
      </c>
      <c r="O4444" s="37">
        <v>0</v>
      </c>
      <c r="P4444" s="37">
        <v>0</v>
      </c>
      <c r="Q4444" s="37">
        <v>1.15079209208488E-2</v>
      </c>
      <c r="R4444" s="37">
        <v>25</v>
      </c>
      <c r="S4444" s="37">
        <v>0.68261784315109297</v>
      </c>
      <c r="T4444" s="37">
        <v>998.58312988281295</v>
      </c>
      <c r="U4444" s="37">
        <v>691.51519775390602</v>
      </c>
      <c r="V4444" s="13"/>
      <c r="W4444" s="13"/>
      <c r="X4444" s="13"/>
      <c r="Y4444" s="13"/>
      <c r="Z4444" s="13"/>
      <c r="AA4444" s="13"/>
    </row>
    <row r="4445" spans="1:27" ht="15.75" customHeight="1" x14ac:dyDescent="0.2">
      <c r="A4445" s="13"/>
      <c r="B4445" s="37" t="str">
        <f>"CRS25WT72M22611"</f>
        <v>CRS25WT72M22611</v>
      </c>
      <c r="C4445" s="38">
        <v>45965</v>
      </c>
      <c r="D4445" s="39">
        <v>0.14883101851851852</v>
      </c>
      <c r="E4445" s="37" t="s">
        <v>62</v>
      </c>
      <c r="F4445" s="37">
        <v>218</v>
      </c>
      <c r="G4445" s="37">
        <v>4</v>
      </c>
      <c r="H4445" s="37">
        <v>218.89907836914099</v>
      </c>
      <c r="I4445" s="37">
        <v>5.7051057815551802</v>
      </c>
      <c r="J4445" s="37">
        <v>49.043415069580099</v>
      </c>
      <c r="K4445" s="37">
        <v>5.2567644119262704</v>
      </c>
      <c r="L4445" s="37">
        <v>41.641410827636697</v>
      </c>
      <c r="M4445" s="37">
        <v>0.78234720230102495</v>
      </c>
      <c r="N4445" s="37">
        <v>10.649432182311999</v>
      </c>
      <c r="O4445" s="37">
        <v>0</v>
      </c>
      <c r="P4445" s="37">
        <v>0</v>
      </c>
      <c r="Q4445" s="37">
        <v>3.2539679668843698E-3</v>
      </c>
      <c r="R4445" s="37">
        <v>25</v>
      </c>
      <c r="S4445" s="37">
        <v>0.70344752073287997</v>
      </c>
      <c r="T4445" s="37">
        <v>999.58020019531295</v>
      </c>
      <c r="U4445" s="37">
        <v>618.29156494140602</v>
      </c>
      <c r="V4445" s="13"/>
      <c r="W4445" s="13"/>
      <c r="X4445" s="13"/>
      <c r="Y4445" s="13"/>
      <c r="Z4445" s="13"/>
      <c r="AA4445" s="13"/>
    </row>
    <row r="4446" spans="1:27" ht="15.75" customHeight="1" x14ac:dyDescent="0.2">
      <c r="A4446" s="13"/>
      <c r="B4446" s="37" t="str">
        <f>"CRS25WT72M22624"</f>
        <v>CRS25WT72M22624</v>
      </c>
      <c r="C4446" s="38">
        <v>45965</v>
      </c>
      <c r="D4446" s="39">
        <v>0.1497337962962963</v>
      </c>
      <c r="E4446" s="37" t="s">
        <v>62</v>
      </c>
      <c r="F4446" s="37">
        <v>214</v>
      </c>
      <c r="G4446" s="37">
        <v>4</v>
      </c>
      <c r="H4446" s="37">
        <v>214.22586059570301</v>
      </c>
      <c r="I4446" s="37">
        <v>5.7358646392822301</v>
      </c>
      <c r="J4446" s="37">
        <v>48.635528564453097</v>
      </c>
      <c r="K4446" s="37">
        <v>5.1763100624084499</v>
      </c>
      <c r="L4446" s="37">
        <v>41.385826110839801</v>
      </c>
      <c r="M4446" s="37">
        <v>0.76792597770690896</v>
      </c>
      <c r="N4446" s="37">
        <v>10.422080039978001</v>
      </c>
      <c r="O4446" s="37">
        <v>0</v>
      </c>
      <c r="P4446" s="37">
        <v>0</v>
      </c>
      <c r="Q4446" s="37">
        <v>2.0633949898183298E-3</v>
      </c>
      <c r="R4446" s="37">
        <v>25</v>
      </c>
      <c r="S4446" s="37">
        <v>0.69228881597518899</v>
      </c>
      <c r="T4446" s="37">
        <v>1000.48583984375</v>
      </c>
      <c r="U4446" s="37">
        <v>486.676513671875</v>
      </c>
      <c r="V4446" s="13"/>
      <c r="W4446" s="13"/>
      <c r="X4446" s="13"/>
      <c r="Y4446" s="13"/>
      <c r="Z4446" s="13"/>
      <c r="AA4446" s="13"/>
    </row>
    <row r="4447" spans="1:27" ht="15.75" customHeight="1" x14ac:dyDescent="0.2">
      <c r="A4447" s="13"/>
      <c r="B4447" s="37" t="str">
        <f>"CRS25WT72M22625"</f>
        <v>CRS25WT72M22625</v>
      </c>
      <c r="C4447" s="38">
        <v>45965</v>
      </c>
      <c r="D4447" s="39">
        <v>0.15042824074074074</v>
      </c>
      <c r="E4447" s="37" t="s">
        <v>62</v>
      </c>
      <c r="F4447" s="37">
        <v>215</v>
      </c>
      <c r="G4447" s="37">
        <v>4</v>
      </c>
      <c r="H4447" s="37">
        <v>215.895431518555</v>
      </c>
      <c r="I4447" s="37">
        <v>5.80242967605591</v>
      </c>
      <c r="J4447" s="37">
        <v>48.317451477050803</v>
      </c>
      <c r="K4447" s="37">
        <v>5.2854118347168004</v>
      </c>
      <c r="L4447" s="37">
        <v>40.847423553466797</v>
      </c>
      <c r="M4447" s="37">
        <v>0.77006882429122903</v>
      </c>
      <c r="N4447" s="37">
        <v>10.5033044815063</v>
      </c>
      <c r="O4447" s="37">
        <v>0</v>
      </c>
      <c r="P4447" s="37">
        <v>0</v>
      </c>
      <c r="Q4447" s="37">
        <v>1.2619037181138999E-2</v>
      </c>
      <c r="R4447" s="37">
        <v>25</v>
      </c>
      <c r="S4447" s="37">
        <v>0.69746768474578902</v>
      </c>
      <c r="T4447" s="37">
        <v>1001.291015625</v>
      </c>
      <c r="U4447" s="37">
        <v>490.25115966796898</v>
      </c>
      <c r="V4447" s="13"/>
      <c r="W4447" s="13"/>
      <c r="X4447" s="13"/>
      <c r="Y4447" s="13"/>
      <c r="Z4447" s="13"/>
      <c r="AA4447" s="13"/>
    </row>
    <row r="4448" spans="1:27" ht="15.75" customHeight="1" x14ac:dyDescent="0.2">
      <c r="A4448" s="13"/>
      <c r="B4448" s="37" t="str">
        <f>"CRS25WT72M22623"</f>
        <v>CRS25WT72M22623</v>
      </c>
      <c r="C4448" s="38">
        <v>45965</v>
      </c>
      <c r="D4448" s="39">
        <v>0.1514351851851852</v>
      </c>
      <c r="E4448" s="37" t="s">
        <v>62</v>
      </c>
      <c r="F4448" s="37">
        <v>215</v>
      </c>
      <c r="G4448" s="37">
        <v>4</v>
      </c>
      <c r="H4448" s="37">
        <v>215.01591491699199</v>
      </c>
      <c r="I4448" s="37">
        <v>5.7479286193847701</v>
      </c>
      <c r="J4448" s="37">
        <v>47.773551940917997</v>
      </c>
      <c r="K4448" s="37">
        <v>5.3531074523925799</v>
      </c>
      <c r="L4448" s="37">
        <v>40.166561126708999</v>
      </c>
      <c r="M4448" s="37">
        <v>0.78301793336868297</v>
      </c>
      <c r="N4448" s="37">
        <v>10.4605159759521</v>
      </c>
      <c r="O4448" s="37">
        <v>0</v>
      </c>
      <c r="P4448" s="37">
        <v>0</v>
      </c>
      <c r="Q4448" s="37">
        <v>5.9504718519747301E-3</v>
      </c>
      <c r="R4448" s="37">
        <v>25</v>
      </c>
      <c r="S4448" s="37">
        <v>0.71539336442947399</v>
      </c>
      <c r="T4448" s="37">
        <v>1001.10626220703</v>
      </c>
      <c r="U4448" s="37">
        <v>588.20056152343795</v>
      </c>
      <c r="V4448" s="13"/>
      <c r="W4448" s="13"/>
      <c r="X4448" s="13"/>
      <c r="Y4448" s="13"/>
      <c r="Z4448" s="13"/>
      <c r="AA4448" s="13"/>
    </row>
    <row r="4449" spans="1:27" ht="15.75" customHeight="1" x14ac:dyDescent="0.2">
      <c r="A4449" s="13"/>
      <c r="B4449" s="37" t="str">
        <f>"CRS25WT72M22622"</f>
        <v>CRS25WT72M22622</v>
      </c>
      <c r="C4449" s="38">
        <v>45965</v>
      </c>
      <c r="D4449" s="39">
        <v>0.15253472222222222</v>
      </c>
      <c r="E4449" s="37" t="s">
        <v>62</v>
      </c>
      <c r="F4449" s="37">
        <v>216</v>
      </c>
      <c r="G4449" s="37">
        <v>4</v>
      </c>
      <c r="H4449" s="37">
        <v>216.27006530761699</v>
      </c>
      <c r="I4449" s="37">
        <v>5.6773600578308097</v>
      </c>
      <c r="J4449" s="37">
        <v>47.961868286132798</v>
      </c>
      <c r="K4449" s="37">
        <v>5.35667181015015</v>
      </c>
      <c r="L4449" s="37">
        <v>40.3739624023438</v>
      </c>
      <c r="M4449" s="37">
        <v>0.79424387216568004</v>
      </c>
      <c r="N4449" s="37">
        <v>10.5215311050415</v>
      </c>
      <c r="O4449" s="37">
        <v>0</v>
      </c>
      <c r="P4449" s="37">
        <v>0</v>
      </c>
      <c r="Q4449" s="37">
        <v>1.1989125981926901E-2</v>
      </c>
      <c r="R4449" s="37">
        <v>25</v>
      </c>
      <c r="S4449" s="37">
        <v>0.69433730840682995</v>
      </c>
      <c r="T4449" s="37">
        <v>999.70550537109398</v>
      </c>
      <c r="U4449" s="37">
        <v>680.757568359375</v>
      </c>
      <c r="V4449" s="13"/>
      <c r="W4449" s="13"/>
      <c r="X4449" s="13"/>
      <c r="Y4449" s="13"/>
      <c r="Z4449" s="13"/>
      <c r="AA4449" s="13"/>
    </row>
    <row r="4450" spans="1:27" ht="15.75" customHeight="1" x14ac:dyDescent="0.2">
      <c r="A4450" s="13"/>
      <c r="B4450" s="37" t="str">
        <f>"CRS25WT72M22630"</f>
        <v>CRS25WT72M22630</v>
      </c>
      <c r="C4450" s="38">
        <v>45965</v>
      </c>
      <c r="D4450" s="39">
        <v>0.15890046296296298</v>
      </c>
      <c r="E4450" s="37" t="s">
        <v>62</v>
      </c>
      <c r="F4450" s="37">
        <v>215</v>
      </c>
      <c r="G4450" s="37">
        <v>4</v>
      </c>
      <c r="H4450" s="37">
        <v>215.85200500488301</v>
      </c>
      <c r="I4450" s="37">
        <v>5.8357844352722203</v>
      </c>
      <c r="J4450" s="37">
        <v>47.618598937988303</v>
      </c>
      <c r="K4450" s="37">
        <v>5.3882555961608896</v>
      </c>
      <c r="L4450" s="37">
        <v>40.059719085693402</v>
      </c>
      <c r="M4450" s="37">
        <v>0.77674818038940396</v>
      </c>
      <c r="N4450" s="37">
        <v>10.501192092895501</v>
      </c>
      <c r="O4450" s="37">
        <v>0</v>
      </c>
      <c r="P4450" s="37">
        <v>0</v>
      </c>
      <c r="Q4450" s="37">
        <v>6.03174511343241E-3</v>
      </c>
      <c r="R4450" s="37">
        <v>25</v>
      </c>
      <c r="S4450" s="37">
        <v>0.70600306987762496</v>
      </c>
      <c r="T4450" s="37">
        <v>1010.84509277344</v>
      </c>
      <c r="U4450" s="37">
        <v>595.52252197265602</v>
      </c>
      <c r="V4450" s="13"/>
      <c r="W4450" s="13"/>
      <c r="X4450" s="13"/>
      <c r="Y4450" s="13"/>
      <c r="Z4450" s="13"/>
      <c r="AA4450" s="13"/>
    </row>
    <row r="4451" spans="1:27" ht="15.75" customHeight="1" x14ac:dyDescent="0.2">
      <c r="A4451" s="13"/>
      <c r="B4451" s="37" t="str">
        <f>"CRS25WT72M22633"</f>
        <v>CRS25WT72M22633</v>
      </c>
      <c r="C4451" s="38">
        <v>45965</v>
      </c>
      <c r="D4451" s="39">
        <v>0.15960648148148149</v>
      </c>
      <c r="E4451" s="37" t="s">
        <v>62</v>
      </c>
      <c r="F4451" s="37">
        <v>218</v>
      </c>
      <c r="G4451" s="37">
        <v>4</v>
      </c>
      <c r="H4451" s="37">
        <v>218.39213562011699</v>
      </c>
      <c r="I4451" s="37">
        <v>5.7121119499206499</v>
      </c>
      <c r="J4451" s="37">
        <v>48.669509887695298</v>
      </c>
      <c r="K4451" s="37">
        <v>5.2903695106506303</v>
      </c>
      <c r="L4451" s="37">
        <v>41.281074523925803</v>
      </c>
      <c r="M4451" s="37">
        <v>0.78556716442108199</v>
      </c>
      <c r="N4451" s="37">
        <v>10.624769210815399</v>
      </c>
      <c r="O4451" s="37">
        <v>0</v>
      </c>
      <c r="P4451" s="37">
        <v>0</v>
      </c>
      <c r="Q4451" s="37">
        <v>1.6074527520686401E-3</v>
      </c>
      <c r="R4451" s="37">
        <v>25</v>
      </c>
      <c r="S4451" s="37">
        <v>0.69428014755249001</v>
      </c>
      <c r="T4451" s="37">
        <v>1004.01641845703</v>
      </c>
      <c r="U4451" s="37">
        <v>595.74395751953102</v>
      </c>
      <c r="V4451" s="13"/>
      <c r="W4451" s="13"/>
      <c r="X4451" s="13"/>
      <c r="Y4451" s="13"/>
      <c r="Z4451" s="13"/>
      <c r="AA4451" s="13"/>
    </row>
    <row r="4452" spans="1:27" ht="15.75" customHeight="1" x14ac:dyDescent="0.2">
      <c r="A4452" s="13"/>
      <c r="B4452" s="37" t="str">
        <f>"CRS25WT72M22632"</f>
        <v>CRS25WT72M22632</v>
      </c>
      <c r="C4452" s="38">
        <v>45965</v>
      </c>
      <c r="D4452" s="39">
        <v>0.16074074074074074</v>
      </c>
      <c r="E4452" s="37" t="s">
        <v>62</v>
      </c>
      <c r="F4452" s="37">
        <v>217</v>
      </c>
      <c r="G4452" s="37">
        <v>4</v>
      </c>
      <c r="H4452" s="37">
        <v>217.93418884277301</v>
      </c>
      <c r="I4452" s="37">
        <v>5.6383490562439</v>
      </c>
      <c r="J4452" s="37">
        <v>48.730293273925803</v>
      </c>
      <c r="K4452" s="37">
        <v>5.2763309478759801</v>
      </c>
      <c r="L4452" s="37">
        <v>41.304119110107401</v>
      </c>
      <c r="M4452" s="37">
        <v>0.79318481683731101</v>
      </c>
      <c r="N4452" s="37">
        <v>10.602490425109901</v>
      </c>
      <c r="O4452" s="37">
        <v>0</v>
      </c>
      <c r="P4452" s="37">
        <v>0</v>
      </c>
      <c r="Q4452" s="37">
        <v>1.27301989123225E-2</v>
      </c>
      <c r="R4452" s="37">
        <v>25</v>
      </c>
      <c r="S4452" s="37">
        <v>0.679645836353302</v>
      </c>
      <c r="T4452" s="37">
        <v>1003.06024169922</v>
      </c>
      <c r="U4452" s="37">
        <v>545.95642089843795</v>
      </c>
      <c r="V4452" s="13"/>
      <c r="W4452" s="13"/>
      <c r="X4452" s="13"/>
      <c r="Y4452" s="13"/>
      <c r="Z4452" s="13"/>
      <c r="AA4452" s="13"/>
    </row>
    <row r="4453" spans="1:27" ht="15.75" customHeight="1" x14ac:dyDescent="0.2">
      <c r="A4453" s="13"/>
      <c r="B4453" s="37" t="str">
        <f>"CRS25WT72M22635"</f>
        <v>CRS25WT72M22635</v>
      </c>
      <c r="C4453" s="38">
        <v>45965</v>
      </c>
      <c r="D4453" s="39">
        <v>0.17194444444444446</v>
      </c>
      <c r="E4453" s="37" t="s">
        <v>62</v>
      </c>
      <c r="F4453" s="37">
        <v>215</v>
      </c>
      <c r="G4453" s="37">
        <v>4</v>
      </c>
      <c r="H4453" s="37">
        <v>215.98020935058599</v>
      </c>
      <c r="I4453" s="37">
        <v>5.7254714965820304</v>
      </c>
      <c r="J4453" s="37">
        <v>47.8600044250488</v>
      </c>
      <c r="K4453" s="37">
        <v>5.35365962982178</v>
      </c>
      <c r="L4453" s="37">
        <v>40.342536926269503</v>
      </c>
      <c r="M4453" s="37">
        <v>0.78818827867507901</v>
      </c>
      <c r="N4453" s="37">
        <v>10.507429122924799</v>
      </c>
      <c r="O4453" s="37">
        <v>0</v>
      </c>
      <c r="P4453" s="37">
        <v>0</v>
      </c>
      <c r="Q4453" s="37">
        <v>8.2111842930316908E-3</v>
      </c>
      <c r="R4453" s="37">
        <v>25</v>
      </c>
      <c r="S4453" s="37">
        <v>0.71255081892013505</v>
      </c>
      <c r="T4453" s="37">
        <v>1003.01727294922</v>
      </c>
      <c r="U4453" s="37">
        <v>606.73590087890602</v>
      </c>
      <c r="V4453" s="13"/>
      <c r="W4453" s="13"/>
      <c r="X4453" s="13"/>
      <c r="Y4453" s="13"/>
      <c r="Z4453" s="13"/>
      <c r="AA4453" s="13"/>
    </row>
    <row r="4454" spans="1:27" ht="15.75" customHeight="1" x14ac:dyDescent="0.2">
      <c r="A4454" s="13"/>
      <c r="B4454" s="37" t="str">
        <f>"CRS25WT72M22638"</f>
        <v>CRS25WT72M22638</v>
      </c>
      <c r="C4454" s="38">
        <v>45965</v>
      </c>
      <c r="D4454" s="39">
        <v>0.1738888888888889</v>
      </c>
      <c r="E4454" s="37" t="s">
        <v>62</v>
      </c>
      <c r="F4454" s="37">
        <v>219</v>
      </c>
      <c r="G4454" s="37">
        <v>4</v>
      </c>
      <c r="H4454" s="37">
        <v>219.34463500976599</v>
      </c>
      <c r="I4454" s="37">
        <v>5.6775174140930202</v>
      </c>
      <c r="J4454" s="37">
        <v>48.743495941162102</v>
      </c>
      <c r="K4454" s="37">
        <v>5.2986531257629403</v>
      </c>
      <c r="L4454" s="37">
        <v>41.3963012695313</v>
      </c>
      <c r="M4454" s="37">
        <v>0.79259598255157504</v>
      </c>
      <c r="N4454" s="37">
        <v>10.6711082458496</v>
      </c>
      <c r="O4454" s="37">
        <v>0</v>
      </c>
      <c r="P4454" s="37">
        <v>0</v>
      </c>
      <c r="Q4454" s="37">
        <v>1.30158448591828E-2</v>
      </c>
      <c r="R4454" s="37">
        <v>25</v>
      </c>
      <c r="S4454" s="37">
        <v>0.67375147342681896</v>
      </c>
      <c r="T4454" s="37">
        <v>1002.54339599609</v>
      </c>
      <c r="U4454" s="37">
        <v>586.16473388671898</v>
      </c>
      <c r="V4454" s="13"/>
      <c r="W4454" s="13"/>
      <c r="X4454" s="13"/>
      <c r="Y4454" s="13"/>
      <c r="Z4454" s="13"/>
      <c r="AA4454" s="13"/>
    </row>
    <row r="4455" spans="1:27" ht="15.75" customHeight="1" x14ac:dyDescent="0.2">
      <c r="A4455" s="13"/>
      <c r="B4455" s="37" t="str">
        <f>"CRS25WT72M22637"</f>
        <v>CRS25WT72M22637</v>
      </c>
      <c r="C4455" s="38">
        <v>45965</v>
      </c>
      <c r="D4455" s="39">
        <v>0.17495370370370369</v>
      </c>
      <c r="E4455" s="37" t="s">
        <v>62</v>
      </c>
      <c r="F4455" s="37">
        <v>219</v>
      </c>
      <c r="G4455" s="37">
        <v>4</v>
      </c>
      <c r="H4455" s="37">
        <v>219.825607299805</v>
      </c>
      <c r="I4455" s="37">
        <v>5.6279716491699201</v>
      </c>
      <c r="J4455" s="37">
        <v>48.869544982910199</v>
      </c>
      <c r="K4455" s="37">
        <v>5.3057074546814</v>
      </c>
      <c r="L4455" s="37">
        <v>41.431915283203097</v>
      </c>
      <c r="M4455" s="37">
        <v>0.79926002025604204</v>
      </c>
      <c r="N4455" s="37">
        <v>10.694507598876999</v>
      </c>
      <c r="O4455" s="37">
        <v>0</v>
      </c>
      <c r="P4455" s="37">
        <v>0</v>
      </c>
      <c r="Q4455" s="37">
        <v>5.7939607650041598E-3</v>
      </c>
      <c r="R4455" s="37">
        <v>25</v>
      </c>
      <c r="S4455" s="37">
        <v>0.68915057182312001</v>
      </c>
      <c r="T4455" s="37">
        <v>1002.11932373047</v>
      </c>
      <c r="U4455" s="37">
        <v>670.9296875</v>
      </c>
      <c r="V4455" s="13"/>
      <c r="W4455" s="13"/>
      <c r="X4455" s="13"/>
      <c r="Y4455" s="13"/>
      <c r="Z4455" s="13"/>
      <c r="AA4455" s="13"/>
    </row>
    <row r="4456" spans="1:27" ht="15.75" customHeight="1" x14ac:dyDescent="0.2">
      <c r="A4456" s="13"/>
      <c r="B4456" s="37" t="str">
        <f>"CRS25WT72M22614"</f>
        <v>CRS25WT72M22614</v>
      </c>
      <c r="C4456" s="38">
        <v>45965</v>
      </c>
      <c r="D4456" s="39">
        <v>0.17776620370370369</v>
      </c>
      <c r="E4456" s="37" t="s">
        <v>62</v>
      </c>
      <c r="F4456" s="37">
        <v>217</v>
      </c>
      <c r="G4456" s="37">
        <v>4</v>
      </c>
      <c r="H4456" s="37">
        <v>217.24107360839801</v>
      </c>
      <c r="I4456" s="37">
        <v>5.6026687622070304</v>
      </c>
      <c r="J4456" s="37">
        <v>49.158496856689503</v>
      </c>
      <c r="K4456" s="37">
        <v>5.2030749320983896</v>
      </c>
      <c r="L4456" s="37">
        <v>41.75244140625</v>
      </c>
      <c r="M4456" s="37">
        <v>0.78876638412475597</v>
      </c>
      <c r="N4456" s="37">
        <v>10.5687704086304</v>
      </c>
      <c r="O4456" s="37">
        <v>0</v>
      </c>
      <c r="P4456" s="37">
        <v>0</v>
      </c>
      <c r="Q4456" s="37">
        <v>1.64679456502199E-2</v>
      </c>
      <c r="R4456" s="37">
        <v>25</v>
      </c>
      <c r="S4456" s="37">
        <v>0.70998132228851296</v>
      </c>
      <c r="T4456" s="37">
        <v>1000.86236572266</v>
      </c>
      <c r="U4456" s="37">
        <v>613.76361083984398</v>
      </c>
      <c r="V4456" s="13"/>
      <c r="W4456" s="13"/>
      <c r="X4456" s="13"/>
      <c r="Y4456" s="13"/>
      <c r="Z4456" s="13"/>
      <c r="AA4456" s="13"/>
    </row>
    <row r="4457" spans="1:27" ht="15.75" customHeight="1" x14ac:dyDescent="0.2">
      <c r="A4457" s="13"/>
      <c r="B4457" s="37" t="str">
        <f>"CRS25WT72M22615"</f>
        <v>CRS25WT72M22615</v>
      </c>
      <c r="C4457" s="38">
        <v>45965</v>
      </c>
      <c r="D4457" s="39">
        <v>0.17901620370370372</v>
      </c>
      <c r="E4457" s="37" t="s">
        <v>62</v>
      </c>
      <c r="F4457" s="37">
        <v>217</v>
      </c>
      <c r="G4457" s="37">
        <v>4</v>
      </c>
      <c r="H4457" s="37">
        <v>217.50346374511699</v>
      </c>
      <c r="I4457" s="37">
        <v>5.6250896453857404</v>
      </c>
      <c r="J4457" s="37">
        <v>49.153915405273402</v>
      </c>
      <c r="K4457" s="37">
        <v>5.2351016998290998</v>
      </c>
      <c r="L4457" s="37">
        <v>41.547134399414098</v>
      </c>
      <c r="M4457" s="37">
        <v>0.78664469718933105</v>
      </c>
      <c r="N4457" s="37">
        <v>10.581535339355501</v>
      </c>
      <c r="O4457" s="37">
        <v>0</v>
      </c>
      <c r="P4457" s="37">
        <v>0</v>
      </c>
      <c r="Q4457" s="37">
        <v>1.3014091178774801E-2</v>
      </c>
      <c r="R4457" s="37">
        <v>25</v>
      </c>
      <c r="S4457" s="37">
        <v>0.71488851308822599</v>
      </c>
      <c r="T4457" s="37">
        <v>1001.0205078125</v>
      </c>
      <c r="U4457" s="37">
        <v>607.27551269531295</v>
      </c>
      <c r="V4457" s="13"/>
      <c r="W4457" s="13"/>
      <c r="X4457" s="13"/>
      <c r="Y4457" s="13"/>
      <c r="Z4457" s="13"/>
      <c r="AA4457" s="13"/>
    </row>
    <row r="4458" spans="1:27" ht="15.75" customHeight="1" x14ac:dyDescent="0.2">
      <c r="A4458" s="13"/>
      <c r="B4458" s="37" t="str">
        <f>"CRS25WT72M22644"</f>
        <v>CRS25WT72M22644</v>
      </c>
      <c r="C4458" s="38">
        <v>45965</v>
      </c>
      <c r="D4458" s="39">
        <v>0.18063657407407407</v>
      </c>
      <c r="E4458" s="37" t="s">
        <v>62</v>
      </c>
      <c r="F4458" s="37">
        <v>220</v>
      </c>
      <c r="G4458" s="37">
        <v>4</v>
      </c>
      <c r="H4458" s="37">
        <v>220.78970336914099</v>
      </c>
      <c r="I4458" s="37">
        <v>5.8056468963623002</v>
      </c>
      <c r="J4458" s="37">
        <v>48.369400024414098</v>
      </c>
      <c r="K4458" s="37">
        <v>5.41467237472534</v>
      </c>
      <c r="L4458" s="37">
        <v>40.776191711425803</v>
      </c>
      <c r="M4458" s="37">
        <v>0.78624427318572998</v>
      </c>
      <c r="N4458" s="37">
        <v>10.741411209106399</v>
      </c>
      <c r="O4458" s="37">
        <v>0</v>
      </c>
      <c r="P4458" s="37">
        <v>0</v>
      </c>
      <c r="Q4458" s="37">
        <v>8.5319085046648997E-3</v>
      </c>
      <c r="R4458" s="37">
        <v>25</v>
      </c>
      <c r="S4458" s="37">
        <v>0.68943428993225098</v>
      </c>
      <c r="T4458" s="37">
        <v>999.10778808593795</v>
      </c>
      <c r="U4458" s="37">
        <v>640.06646728515602</v>
      </c>
      <c r="V4458" s="13"/>
      <c r="W4458" s="13"/>
      <c r="X4458" s="13"/>
      <c r="Y4458" s="13"/>
      <c r="Z4458" s="13"/>
      <c r="AA4458" s="13"/>
    </row>
    <row r="4459" spans="1:27" ht="15.75" customHeight="1" x14ac:dyDescent="0.2">
      <c r="A4459" s="13"/>
      <c r="B4459" s="37" t="str">
        <f>"CRS25WT72M22617"</f>
        <v>CRS25WT72M22617</v>
      </c>
      <c r="C4459" s="38">
        <v>45965</v>
      </c>
      <c r="D4459" s="39">
        <v>0.18141203703703704</v>
      </c>
      <c r="E4459" s="37" t="s">
        <v>62</v>
      </c>
      <c r="F4459" s="37">
        <v>224</v>
      </c>
      <c r="G4459" s="37">
        <v>4</v>
      </c>
      <c r="H4459" s="37">
        <v>224.00395202636699</v>
      </c>
      <c r="I4459" s="37">
        <v>5.7569041252136204</v>
      </c>
      <c r="J4459" s="37">
        <v>49.170818328857401</v>
      </c>
      <c r="K4459" s="37">
        <v>5.3994574546814</v>
      </c>
      <c r="L4459" s="37">
        <v>41.486381530761697</v>
      </c>
      <c r="M4459" s="37">
        <v>0.79133296012878396</v>
      </c>
      <c r="N4459" s="37">
        <v>10.897784233093301</v>
      </c>
      <c r="O4459" s="37">
        <v>0</v>
      </c>
      <c r="P4459" s="37">
        <v>0</v>
      </c>
      <c r="Q4459" s="37">
        <v>1.1264243163168401E-2</v>
      </c>
      <c r="R4459" s="37">
        <v>25</v>
      </c>
      <c r="S4459" s="37">
        <v>0.71053498983383201</v>
      </c>
      <c r="T4459" s="37">
        <v>1000.52856445313</v>
      </c>
      <c r="U4459" s="37">
        <v>708.52941894531295</v>
      </c>
      <c r="V4459" s="13"/>
      <c r="W4459" s="13"/>
      <c r="X4459" s="13"/>
      <c r="Y4459" s="13"/>
      <c r="Z4459" s="13"/>
      <c r="AA4459" s="13"/>
    </row>
    <row r="4460" spans="1:27" ht="15.75" customHeight="1" x14ac:dyDescent="0.2">
      <c r="A4460" s="13"/>
      <c r="B4460" s="37" t="str">
        <f>"CRS25WT72M22643"</f>
        <v>CRS25WT72M22643</v>
      </c>
      <c r="C4460" s="38">
        <v>45965</v>
      </c>
      <c r="D4460" s="39">
        <v>0.18236111111111111</v>
      </c>
      <c r="E4460" s="37" t="s">
        <v>62</v>
      </c>
      <c r="F4460" s="37">
        <v>218</v>
      </c>
      <c r="G4460" s="37">
        <v>4</v>
      </c>
      <c r="H4460" s="37">
        <v>218.06428527832</v>
      </c>
      <c r="I4460" s="37">
        <v>5.6716380119323704</v>
      </c>
      <c r="J4460" s="37">
        <v>48.607582092285199</v>
      </c>
      <c r="K4460" s="37">
        <v>5.2824273109436</v>
      </c>
      <c r="L4460" s="37">
        <v>41.281074523925803</v>
      </c>
      <c r="M4460" s="37">
        <v>0.79099184274673495</v>
      </c>
      <c r="N4460" s="37">
        <v>10.6088199615479</v>
      </c>
      <c r="O4460" s="37">
        <v>0</v>
      </c>
      <c r="P4460" s="37">
        <v>0</v>
      </c>
      <c r="Q4460" s="37">
        <v>1.5238094143569501E-2</v>
      </c>
      <c r="R4460" s="37">
        <v>25</v>
      </c>
      <c r="S4460" s="37">
        <v>0.671852827072144</v>
      </c>
      <c r="T4460" s="37">
        <v>998.81793212890602</v>
      </c>
      <c r="U4460" s="37">
        <v>629.68585205078102</v>
      </c>
      <c r="V4460" s="13"/>
      <c r="W4460" s="13"/>
      <c r="X4460" s="13"/>
      <c r="Y4460" s="13"/>
      <c r="Z4460" s="13"/>
      <c r="AA4460" s="13"/>
    </row>
    <row r="4461" spans="1:27" ht="15.75" customHeight="1" x14ac:dyDescent="0.2">
      <c r="A4461" s="13"/>
      <c r="B4461" s="37" t="str">
        <f>"CRS25WT72M22646"</f>
        <v>CRS25WT72M22646</v>
      </c>
      <c r="C4461" s="38">
        <v>45965</v>
      </c>
      <c r="D4461" s="39">
        <v>0.18358796296296298</v>
      </c>
      <c r="E4461" s="37" t="s">
        <v>62</v>
      </c>
      <c r="F4461" s="37">
        <v>220</v>
      </c>
      <c r="G4461" s="37">
        <v>4</v>
      </c>
      <c r="H4461" s="37">
        <v>220.49359130859401</v>
      </c>
      <c r="I4461" s="37">
        <v>5.6091198921203604</v>
      </c>
      <c r="J4461" s="37">
        <v>48.967723846435497</v>
      </c>
      <c r="K4461" s="37">
        <v>5.2929258346557599</v>
      </c>
      <c r="L4461" s="37">
        <v>41.658168792724602</v>
      </c>
      <c r="M4461" s="37">
        <v>0.802770376205444</v>
      </c>
      <c r="N4461" s="37">
        <v>10.7270050048828</v>
      </c>
      <c r="O4461" s="37">
        <v>0</v>
      </c>
      <c r="P4461" s="37">
        <v>0</v>
      </c>
      <c r="Q4461" s="37">
        <v>1.12704606726766E-2</v>
      </c>
      <c r="R4461" s="37">
        <v>25</v>
      </c>
      <c r="S4461" s="37">
        <v>0.67290771007537797</v>
      </c>
      <c r="T4461" s="37">
        <v>998.72320556640602</v>
      </c>
      <c r="U4461" s="37">
        <v>640.82073974609398</v>
      </c>
      <c r="V4461" s="13"/>
      <c r="W4461" s="13"/>
      <c r="X4461" s="13"/>
      <c r="Y4461" s="13"/>
      <c r="Z4461" s="13"/>
      <c r="AA4461" s="13"/>
    </row>
    <row r="4462" spans="1:27" ht="15.75" customHeight="1" x14ac:dyDescent="0.2">
      <c r="A4462" s="13"/>
      <c r="B4462" s="37" t="str">
        <f>"CRS25WT72M22645"</f>
        <v>CRS25WT72M22645</v>
      </c>
      <c r="C4462" s="38">
        <v>45965</v>
      </c>
      <c r="D4462" s="39">
        <v>0.18434027777777776</v>
      </c>
      <c r="E4462" s="37" t="s">
        <v>62</v>
      </c>
      <c r="F4462" s="37">
        <v>219</v>
      </c>
      <c r="G4462" s="37">
        <v>4</v>
      </c>
      <c r="H4462" s="37">
        <v>219.81147766113301</v>
      </c>
      <c r="I4462" s="37">
        <v>5.6226830482482901</v>
      </c>
      <c r="J4462" s="37">
        <v>48.996566772460902</v>
      </c>
      <c r="K4462" s="37">
        <v>5.2781443595886204</v>
      </c>
      <c r="L4462" s="37">
        <v>41.645599365234403</v>
      </c>
      <c r="M4462" s="37">
        <v>0.79788649082183805</v>
      </c>
      <c r="N4462" s="37">
        <v>10.693819999694799</v>
      </c>
      <c r="O4462" s="37">
        <v>0</v>
      </c>
      <c r="P4462" s="37">
        <v>0</v>
      </c>
      <c r="Q4462" s="37">
        <v>4.1267517954111099E-3</v>
      </c>
      <c r="R4462" s="37">
        <v>25</v>
      </c>
      <c r="S4462" s="37">
        <v>0.68203508853912398</v>
      </c>
      <c r="T4462" s="37">
        <v>999.238525390625</v>
      </c>
      <c r="U4462" s="37">
        <v>633.37091064453102</v>
      </c>
      <c r="V4462" s="13"/>
      <c r="W4462" s="13"/>
      <c r="X4462" s="13"/>
      <c r="Y4462" s="13"/>
      <c r="Z4462" s="13"/>
      <c r="AA4462" s="13"/>
    </row>
    <row r="4463" spans="1:27" ht="15.75" customHeight="1" x14ac:dyDescent="0.2">
      <c r="A4463" s="13"/>
      <c r="B4463" s="37" t="str">
        <f>"CRS25WT72M22618"</f>
        <v>CRS25WT72M22618</v>
      </c>
      <c r="C4463" s="38">
        <v>45965</v>
      </c>
      <c r="D4463" s="39">
        <v>0.18546296296296297</v>
      </c>
      <c r="E4463" s="37" t="s">
        <v>62</v>
      </c>
      <c r="F4463" s="37">
        <v>216</v>
      </c>
      <c r="G4463" s="37">
        <v>4</v>
      </c>
      <c r="H4463" s="37">
        <v>216.84718322753901</v>
      </c>
      <c r="I4463" s="37">
        <v>5.6544876098632804</v>
      </c>
      <c r="J4463" s="37">
        <v>49.077892303466797</v>
      </c>
      <c r="K4463" s="37">
        <v>5.2004256248474103</v>
      </c>
      <c r="L4463" s="37">
        <v>41.697971343994098</v>
      </c>
      <c r="M4463" s="37">
        <v>0.78140217065811202</v>
      </c>
      <c r="N4463" s="37">
        <v>10.5496072769165</v>
      </c>
      <c r="O4463" s="37">
        <v>0</v>
      </c>
      <c r="P4463" s="37">
        <v>0</v>
      </c>
      <c r="Q4463" s="37">
        <v>8.2535035908222198E-3</v>
      </c>
      <c r="R4463" s="37">
        <v>25</v>
      </c>
      <c r="S4463" s="37">
        <v>0.70669603347778298</v>
      </c>
      <c r="T4463" s="37">
        <v>999.29357910156295</v>
      </c>
      <c r="U4463" s="37">
        <v>494.74322509765602</v>
      </c>
      <c r="V4463" s="13"/>
      <c r="W4463" s="13"/>
      <c r="X4463" s="13"/>
      <c r="Y4463" s="13"/>
      <c r="Z4463" s="13"/>
      <c r="AA4463" s="13"/>
    </row>
    <row r="4464" spans="1:27" ht="15.75" customHeight="1" x14ac:dyDescent="0.2">
      <c r="A4464" s="13"/>
      <c r="B4464" s="37" t="str">
        <f>"CRS25WT72M22627"</f>
        <v>CRS25WT72M22627</v>
      </c>
      <c r="C4464" s="38">
        <v>45965</v>
      </c>
      <c r="D4464" s="39">
        <v>0.18652777777777776</v>
      </c>
      <c r="E4464" s="37" t="s">
        <v>62</v>
      </c>
      <c r="F4464" s="37">
        <v>224</v>
      </c>
      <c r="G4464" s="37">
        <v>4</v>
      </c>
      <c r="H4464" s="37">
        <v>224.15930175781301</v>
      </c>
      <c r="I4464" s="37">
        <v>5.73787593841553</v>
      </c>
      <c r="J4464" s="37">
        <v>49.060020446777301</v>
      </c>
      <c r="K4464" s="37">
        <v>5.3923101425170898</v>
      </c>
      <c r="L4464" s="37">
        <v>41.570178985595703</v>
      </c>
      <c r="M4464" s="37">
        <v>0.79630213975906405</v>
      </c>
      <c r="N4464" s="37">
        <v>10.905342102050801</v>
      </c>
      <c r="O4464" s="37">
        <v>0</v>
      </c>
      <c r="P4464" s="37">
        <v>0</v>
      </c>
      <c r="Q4464" s="37">
        <v>6.3516865484416502E-3</v>
      </c>
      <c r="R4464" s="37">
        <v>25</v>
      </c>
      <c r="S4464" s="37">
        <v>0.68305963277816795</v>
      </c>
      <c r="T4464" s="37">
        <v>998.76141357421898</v>
      </c>
      <c r="U4464" s="37">
        <v>847.24029541015602</v>
      </c>
      <c r="V4464" s="13"/>
      <c r="W4464" s="13"/>
      <c r="X4464" s="13"/>
      <c r="Y4464" s="13"/>
      <c r="Z4464" s="13"/>
      <c r="AA4464" s="13"/>
    </row>
    <row r="4465" spans="1:27" ht="15.75" customHeight="1" x14ac:dyDescent="0.2">
      <c r="A4465" s="13"/>
      <c r="B4465" s="37" t="str">
        <f>"CRS25WT72M22636"</f>
        <v>CRS25WT72M22636</v>
      </c>
      <c r="C4465" s="38">
        <v>45965</v>
      </c>
      <c r="D4465" s="39">
        <v>0.19310185185185183</v>
      </c>
      <c r="E4465" s="37" t="s">
        <v>62</v>
      </c>
      <c r="F4465" s="37">
        <v>219</v>
      </c>
      <c r="G4465" s="37">
        <v>4</v>
      </c>
      <c r="H4465" s="37">
        <v>219.90798950195301</v>
      </c>
      <c r="I4465" s="37">
        <v>5.6508669853210396</v>
      </c>
      <c r="J4465" s="37">
        <v>49.095226287841797</v>
      </c>
      <c r="K4465" s="37">
        <v>5.2778072357177699</v>
      </c>
      <c r="L4465" s="37">
        <v>41.666549682617202</v>
      </c>
      <c r="M4465" s="37">
        <v>0.79265946149826005</v>
      </c>
      <c r="N4465" s="37">
        <v>10.6985158920288</v>
      </c>
      <c r="O4465" s="37">
        <v>0</v>
      </c>
      <c r="P4465" s="37">
        <v>0</v>
      </c>
      <c r="Q4465" s="37">
        <v>5.4067457094788603E-3</v>
      </c>
      <c r="R4465" s="37">
        <v>25</v>
      </c>
      <c r="S4465" s="37">
        <v>0.68058222532272294</v>
      </c>
      <c r="T4465" s="37">
        <v>997.911865234375</v>
      </c>
      <c r="U4465" s="37">
        <v>636.38494873046898</v>
      </c>
      <c r="V4465" s="13"/>
      <c r="W4465" s="13"/>
      <c r="X4465" s="13"/>
      <c r="Y4465" s="13"/>
      <c r="Z4465" s="13"/>
      <c r="AA4465" s="13"/>
    </row>
    <row r="4466" spans="1:27" ht="15.75" customHeight="1" x14ac:dyDescent="0.2">
      <c r="A4466" s="13"/>
      <c r="B4466" s="37" t="str">
        <f>"CRS25WT72M22628"</f>
        <v>CRS25WT72M22628</v>
      </c>
      <c r="C4466" s="38">
        <v>45965</v>
      </c>
      <c r="D4466" s="39">
        <v>0.1988310185185185</v>
      </c>
      <c r="E4466" s="37" t="s">
        <v>62</v>
      </c>
      <c r="F4466" s="37">
        <v>221</v>
      </c>
      <c r="G4466" s="37">
        <v>4</v>
      </c>
      <c r="H4466" s="37">
        <v>221.05187988281301</v>
      </c>
      <c r="I4466" s="37">
        <v>5.7352242469787598</v>
      </c>
      <c r="J4466" s="37">
        <v>49.124515533447301</v>
      </c>
      <c r="K4466" s="37">
        <v>5.2908949851989702</v>
      </c>
      <c r="L4466" s="37">
        <v>41.779674530029297</v>
      </c>
      <c r="M4466" s="37">
        <v>0.78459501266479503</v>
      </c>
      <c r="N4466" s="37">
        <v>10.7541656494141</v>
      </c>
      <c r="O4466" s="37">
        <v>0</v>
      </c>
      <c r="P4466" s="37">
        <v>0</v>
      </c>
      <c r="Q4466" s="37">
        <v>1.4484901912510399E-3</v>
      </c>
      <c r="R4466" s="37">
        <v>25</v>
      </c>
      <c r="S4466" s="37">
        <v>0.67855387926101696</v>
      </c>
      <c r="T4466" s="37">
        <v>997.96856689453102</v>
      </c>
      <c r="U4466" s="37">
        <v>697.801025390625</v>
      </c>
      <c r="V4466" s="13"/>
      <c r="W4466" s="13"/>
      <c r="X4466" s="13"/>
      <c r="Y4466" s="13"/>
      <c r="Z4466" s="13"/>
      <c r="AA4466" s="13"/>
    </row>
    <row r="4467" spans="1:27" ht="15.75" customHeight="1" x14ac:dyDescent="0.2">
      <c r="A4467" s="13"/>
      <c r="B4467" s="37" t="str">
        <f>"CRS25WT72M22634"</f>
        <v>CRS25WT72M22634</v>
      </c>
      <c r="C4467" s="38">
        <v>45965</v>
      </c>
      <c r="D4467" s="39">
        <v>0.19973379629629628</v>
      </c>
      <c r="E4467" s="37" t="s">
        <v>62</v>
      </c>
      <c r="F4467" s="37">
        <v>221</v>
      </c>
      <c r="G4467" s="37">
        <v>4</v>
      </c>
      <c r="H4467" s="37">
        <v>221.53070068359401</v>
      </c>
      <c r="I4467" s="37">
        <v>5.7622561454772896</v>
      </c>
      <c r="J4467" s="37">
        <v>49.067092895507798</v>
      </c>
      <c r="K4467" s="37">
        <v>5.3285403251647896</v>
      </c>
      <c r="L4467" s="37">
        <v>41.574371337890597</v>
      </c>
      <c r="M4467" s="37">
        <v>0.78352171182632402</v>
      </c>
      <c r="N4467" s="37">
        <v>10.7774600982666</v>
      </c>
      <c r="O4467" s="37">
        <v>0</v>
      </c>
      <c r="P4467" s="37">
        <v>0</v>
      </c>
      <c r="Q4467" s="37">
        <v>6.0280305333435501E-3</v>
      </c>
      <c r="R4467" s="37">
        <v>25</v>
      </c>
      <c r="S4467" s="37">
        <v>0.67238056659698497</v>
      </c>
      <c r="T4467" s="37">
        <v>998.93218994140602</v>
      </c>
      <c r="U4467" s="37">
        <v>735.00183105468795</v>
      </c>
      <c r="V4467" s="13"/>
      <c r="W4467" s="13"/>
      <c r="X4467" s="13"/>
      <c r="Y4467" s="13"/>
      <c r="Z4467" s="13"/>
      <c r="AA4467" s="13"/>
    </row>
    <row r="4468" spans="1:27" ht="15.75" customHeight="1" x14ac:dyDescent="0.2">
      <c r="A4468" s="13"/>
      <c r="B4468" s="37" t="str">
        <f>"CRS25WT72M22629"</f>
        <v>CRS25WT72M22629</v>
      </c>
      <c r="C4468" s="38">
        <v>45965</v>
      </c>
      <c r="D4468" s="39">
        <v>0.20098379629629629</v>
      </c>
      <c r="E4468" s="37" t="s">
        <v>62</v>
      </c>
      <c r="F4468" s="37">
        <v>221</v>
      </c>
      <c r="G4468" s="37">
        <v>4</v>
      </c>
      <c r="H4468" s="37">
        <v>221.77995300293</v>
      </c>
      <c r="I4468" s="37">
        <v>5.7046580314636204</v>
      </c>
      <c r="J4468" s="37">
        <v>49.277511596679702</v>
      </c>
      <c r="K4468" s="37">
        <v>5.29266405105591</v>
      </c>
      <c r="L4468" s="37">
        <v>41.903274536132798</v>
      </c>
      <c r="M4468" s="37">
        <v>0.78893989324569702</v>
      </c>
      <c r="N4468" s="37">
        <v>10.789587020874</v>
      </c>
      <c r="O4468" s="37">
        <v>0</v>
      </c>
      <c r="P4468" s="37">
        <v>0</v>
      </c>
      <c r="Q4468" s="37">
        <v>8.2535231485962902E-3</v>
      </c>
      <c r="R4468" s="37">
        <v>25</v>
      </c>
      <c r="S4468" s="37">
        <v>0.68866097927093495</v>
      </c>
      <c r="T4468" s="37">
        <v>997.9921875</v>
      </c>
      <c r="U4468" s="37">
        <v>611.84582519531295</v>
      </c>
      <c r="V4468" s="13"/>
      <c r="W4468" s="13"/>
      <c r="X4468" s="13"/>
      <c r="Y4468" s="13"/>
      <c r="Z4468" s="13"/>
      <c r="AA4468" s="13"/>
    </row>
    <row r="4469" spans="1:27" ht="15.75" customHeight="1" x14ac:dyDescent="0.2">
      <c r="A4469" s="13"/>
      <c r="B4469" s="37" t="str">
        <f>"CRS25WT72M22639"</f>
        <v>CRS25WT72M22639</v>
      </c>
      <c r="C4469" s="38">
        <v>45965</v>
      </c>
      <c r="D4469" s="39">
        <v>0.20203703703703701</v>
      </c>
      <c r="E4469" s="37" t="s">
        <v>62</v>
      </c>
      <c r="F4469" s="37">
        <v>222</v>
      </c>
      <c r="G4469" s="37">
        <v>4</v>
      </c>
      <c r="H4469" s="37">
        <v>222.43788146972699</v>
      </c>
      <c r="I4469" s="37">
        <v>5.7668604850768999</v>
      </c>
      <c r="J4469" s="37">
        <v>49.141407012939503</v>
      </c>
      <c r="K4469" s="37">
        <v>5.3299489021301296</v>
      </c>
      <c r="L4469" s="37">
        <v>41.733585357666001</v>
      </c>
      <c r="M4469" s="37">
        <v>0.78491336107253995</v>
      </c>
      <c r="N4469" s="37">
        <v>10.8215951919556</v>
      </c>
      <c r="O4469" s="37">
        <v>0</v>
      </c>
      <c r="P4469" s="37">
        <v>0</v>
      </c>
      <c r="Q4469" s="37">
        <v>5.7957917451858503E-3</v>
      </c>
      <c r="R4469" s="37">
        <v>25</v>
      </c>
      <c r="S4469" s="37">
        <v>0.67662286758422896</v>
      </c>
      <c r="T4469" s="37">
        <v>1000.07580566406</v>
      </c>
      <c r="U4469" s="37">
        <v>630.80072021484398</v>
      </c>
      <c r="V4469" s="13"/>
      <c r="W4469" s="13"/>
      <c r="X4469" s="13"/>
      <c r="Y4469" s="13"/>
      <c r="Z4469" s="13"/>
      <c r="AA4469" s="13"/>
    </row>
    <row r="4470" spans="1:27" ht="15.75" customHeight="1" x14ac:dyDescent="0.2">
      <c r="A4470" s="13"/>
      <c r="B4470" s="37" t="str">
        <f>"CRS25WT72M22660"</f>
        <v>CRS25WT72M22660</v>
      </c>
      <c r="C4470" s="38">
        <v>45965</v>
      </c>
      <c r="D4470" s="39">
        <v>0.20292824074074076</v>
      </c>
      <c r="E4470" s="37" t="s">
        <v>62</v>
      </c>
      <c r="F4470" s="37">
        <v>218</v>
      </c>
      <c r="G4470" s="37">
        <v>4</v>
      </c>
      <c r="H4470" s="37">
        <v>218.90653991699199</v>
      </c>
      <c r="I4470" s="37">
        <v>5.6460719108581499</v>
      </c>
      <c r="J4470" s="37">
        <v>48.8562202453613</v>
      </c>
      <c r="K4470" s="37">
        <v>5.2686066627502397</v>
      </c>
      <c r="L4470" s="37">
        <v>41.549228668212898</v>
      </c>
      <c r="M4470" s="37">
        <v>0.79358321428298995</v>
      </c>
      <c r="N4470" s="37">
        <v>10.6497955322266</v>
      </c>
      <c r="O4470" s="37">
        <v>0</v>
      </c>
      <c r="P4470" s="37">
        <v>0</v>
      </c>
      <c r="Q4470" s="37">
        <v>1.6269816551357499E-3</v>
      </c>
      <c r="R4470" s="37">
        <v>25</v>
      </c>
      <c r="S4470" s="37">
        <v>0.68201351165771495</v>
      </c>
      <c r="T4470" s="37">
        <v>1000.19787597656</v>
      </c>
      <c r="U4470" s="37">
        <v>701.413818359375</v>
      </c>
      <c r="V4470" s="13"/>
      <c r="W4470" s="13"/>
      <c r="X4470" s="13"/>
      <c r="Y4470" s="13"/>
      <c r="Z4470" s="13"/>
      <c r="AA4470" s="13"/>
    </row>
    <row r="4471" spans="1:27" ht="15.75" customHeight="1" x14ac:dyDescent="0.2">
      <c r="A4471" s="13"/>
      <c r="B4471" s="37" t="str">
        <f>"CRS25WT72M22653"</f>
        <v>CRS25WT72M22653</v>
      </c>
      <c r="C4471" s="38">
        <v>45965</v>
      </c>
      <c r="D4471" s="39">
        <v>0.20395833333333332</v>
      </c>
      <c r="E4471" s="37" t="s">
        <v>62</v>
      </c>
      <c r="F4471" s="37">
        <v>220</v>
      </c>
      <c r="G4471" s="37">
        <v>4</v>
      </c>
      <c r="H4471" s="37">
        <v>220.11950683593801</v>
      </c>
      <c r="I4471" s="37">
        <v>5.6794705390930202</v>
      </c>
      <c r="J4471" s="37">
        <v>49.113494873046903</v>
      </c>
      <c r="K4471" s="37">
        <v>5.2677860260009801</v>
      </c>
      <c r="L4471" s="37">
        <v>41.785961151122997</v>
      </c>
      <c r="M4471" s="37">
        <v>0.78913235664367698</v>
      </c>
      <c r="N4471" s="37">
        <v>10.7088060379028</v>
      </c>
      <c r="O4471" s="37">
        <v>0</v>
      </c>
      <c r="P4471" s="37">
        <v>0</v>
      </c>
      <c r="Q4471" s="37">
        <v>4.11212258040905E-3</v>
      </c>
      <c r="R4471" s="37">
        <v>25</v>
      </c>
      <c r="S4471" s="37">
        <v>0.67199277877807595</v>
      </c>
      <c r="T4471" s="37">
        <v>1001.75964355469</v>
      </c>
      <c r="U4471" s="37">
        <v>634.62744140625</v>
      </c>
      <c r="V4471" s="13"/>
      <c r="W4471" s="13"/>
      <c r="X4471" s="13"/>
      <c r="Y4471" s="13"/>
      <c r="Z4471" s="13"/>
      <c r="AA4471" s="13"/>
    </row>
    <row r="4472" spans="1:27" ht="15.75" customHeight="1" x14ac:dyDescent="0.2">
      <c r="A4472" s="13"/>
      <c r="B4472" s="37" t="str">
        <f>"CRS25WT72M22650"</f>
        <v>CRS25WT72M22650</v>
      </c>
      <c r="C4472" s="38">
        <v>45965</v>
      </c>
      <c r="D4472" s="39">
        <v>0.82118055555555547</v>
      </c>
      <c r="E4472" s="37" t="s">
        <v>62</v>
      </c>
      <c r="F4472" s="37">
        <v>219</v>
      </c>
      <c r="G4472" s="37">
        <v>4</v>
      </c>
      <c r="H4472" s="37">
        <v>219.34330749511699</v>
      </c>
      <c r="I4472" s="37">
        <v>5.4770398139953604</v>
      </c>
      <c r="J4472" s="37">
        <v>49.8482666015625</v>
      </c>
      <c r="K4472" s="37">
        <v>5.1425752639770499</v>
      </c>
      <c r="L4472" s="37">
        <v>42.652423858642599</v>
      </c>
      <c r="M4472" s="37">
        <v>0.80339372158050504</v>
      </c>
      <c r="N4472" s="37">
        <v>10.671044349670399</v>
      </c>
      <c r="O4472" s="37">
        <v>0</v>
      </c>
      <c r="P4472" s="37">
        <v>0</v>
      </c>
      <c r="Q4472" s="37">
        <v>1.28447404131293E-2</v>
      </c>
      <c r="R4472" s="37">
        <v>25</v>
      </c>
      <c r="S4472" s="37">
        <v>0.69316822290420499</v>
      </c>
      <c r="T4472" s="37">
        <v>999.40484619140602</v>
      </c>
      <c r="U4472" s="37">
        <v>660.964599609375</v>
      </c>
      <c r="V4472" s="13"/>
      <c r="W4472" s="13"/>
      <c r="X4472" s="13"/>
      <c r="Y4472" s="13"/>
      <c r="Z4472" s="13"/>
      <c r="AA4472" s="13"/>
    </row>
    <row r="4473" spans="1:27" ht="15.75" customHeight="1" x14ac:dyDescent="0.2">
      <c r="A4473" s="13"/>
      <c r="B4473" s="37" t="str">
        <f>"CRS25WT72M22662"</f>
        <v>CRS25WT72M22662</v>
      </c>
      <c r="C4473" s="38">
        <v>45965</v>
      </c>
      <c r="D4473" s="39">
        <v>0.82218750000000007</v>
      </c>
      <c r="E4473" s="37" t="s">
        <v>62</v>
      </c>
      <c r="F4473" s="37">
        <v>218</v>
      </c>
      <c r="G4473" s="37">
        <v>4</v>
      </c>
      <c r="H4473" s="37">
        <v>218.98828125</v>
      </c>
      <c r="I4473" s="37">
        <v>5.72385454177856</v>
      </c>
      <c r="J4473" s="37">
        <v>49.730476379394503</v>
      </c>
      <c r="K4473" s="37">
        <v>5.1433510780334499</v>
      </c>
      <c r="L4473" s="37">
        <v>42.5769653320313</v>
      </c>
      <c r="M4473" s="37">
        <v>0.76932466030120805</v>
      </c>
      <c r="N4473" s="37">
        <v>10.653772354126</v>
      </c>
      <c r="O4473" s="37">
        <v>0</v>
      </c>
      <c r="P4473" s="37">
        <v>0</v>
      </c>
      <c r="Q4473" s="37">
        <v>3.2539679668843698E-3</v>
      </c>
      <c r="R4473" s="37">
        <v>25</v>
      </c>
      <c r="S4473" s="37">
        <v>0.69734299182891801</v>
      </c>
      <c r="T4473" s="37">
        <v>998.62115478515602</v>
      </c>
      <c r="U4473" s="37">
        <v>652.39416503906295</v>
      </c>
      <c r="V4473" s="13"/>
      <c r="W4473" s="13"/>
      <c r="X4473" s="13"/>
      <c r="Y4473" s="13"/>
      <c r="Z4473" s="13"/>
      <c r="AA4473" s="13"/>
    </row>
    <row r="4474" spans="1:27" ht="15.75" customHeight="1" x14ac:dyDescent="0.2">
      <c r="A4474" s="13"/>
      <c r="B4474" s="37" t="str">
        <f>"CRS25WT72M22663"</f>
        <v>CRS25WT72M22663</v>
      </c>
      <c r="C4474" s="38">
        <v>45965</v>
      </c>
      <c r="D4474" s="39">
        <v>0.82296296296296301</v>
      </c>
      <c r="E4474" s="37" t="s">
        <v>62</v>
      </c>
      <c r="F4474" s="37">
        <v>218</v>
      </c>
      <c r="G4474" s="37">
        <v>4</v>
      </c>
      <c r="H4474" s="37">
        <v>218.09039306640599</v>
      </c>
      <c r="I4474" s="37">
        <v>5.5125193595886204</v>
      </c>
      <c r="J4474" s="37">
        <v>49.765472412109403</v>
      </c>
      <c r="K4474" s="37">
        <v>5.1204977035522496</v>
      </c>
      <c r="L4474" s="37">
        <v>42.591640472412102</v>
      </c>
      <c r="M4474" s="37">
        <v>0.79498380422592196</v>
      </c>
      <c r="N4474" s="37">
        <v>10.610089302063001</v>
      </c>
      <c r="O4474" s="37">
        <v>0</v>
      </c>
      <c r="P4474" s="37">
        <v>0</v>
      </c>
      <c r="Q4474" s="37">
        <v>1.30158439278603E-2</v>
      </c>
      <c r="R4474" s="37">
        <v>25</v>
      </c>
      <c r="S4474" s="37">
        <v>0.68639338016509999</v>
      </c>
      <c r="T4474" s="37">
        <v>999.72119140625</v>
      </c>
      <c r="U4474" s="37">
        <v>641.98468017578102</v>
      </c>
      <c r="V4474" s="13"/>
      <c r="W4474" s="13"/>
      <c r="X4474" s="13"/>
      <c r="Y4474" s="13"/>
      <c r="Z4474" s="13"/>
      <c r="AA4474" s="13"/>
    </row>
    <row r="4475" spans="1:27" ht="15.75" customHeight="1" x14ac:dyDescent="0.2">
      <c r="A4475" s="13"/>
      <c r="B4475" s="37" t="str">
        <f>"CRS25WT72M22640"</f>
        <v>CRS25WT72M22640</v>
      </c>
      <c r="C4475" s="38">
        <v>45965</v>
      </c>
      <c r="D4475" s="39">
        <v>0.82368055555555564</v>
      </c>
      <c r="E4475" s="37" t="s">
        <v>62</v>
      </c>
      <c r="F4475" s="37">
        <v>217</v>
      </c>
      <c r="G4475" s="37">
        <v>4</v>
      </c>
      <c r="H4475" s="37">
        <v>217.163650512695</v>
      </c>
      <c r="I4475" s="37">
        <v>5.6706137657165501</v>
      </c>
      <c r="J4475" s="37">
        <v>49.697189331054702</v>
      </c>
      <c r="K4475" s="37">
        <v>5.1025052070617702</v>
      </c>
      <c r="L4475" s="37">
        <v>42.5601997375488</v>
      </c>
      <c r="M4475" s="37">
        <v>0.77059334516525302</v>
      </c>
      <c r="N4475" s="37">
        <v>10.5650033950806</v>
      </c>
      <c r="O4475" s="37">
        <v>0</v>
      </c>
      <c r="P4475" s="37">
        <v>0</v>
      </c>
      <c r="Q4475" s="37">
        <v>2.0633758977055502E-3</v>
      </c>
      <c r="R4475" s="37">
        <v>25</v>
      </c>
      <c r="S4475" s="37">
        <v>0.67027539014816295</v>
      </c>
      <c r="T4475" s="37">
        <v>996.7060546875</v>
      </c>
      <c r="U4475" s="37">
        <v>676.00207519531295</v>
      </c>
      <c r="V4475" s="13"/>
      <c r="W4475" s="13"/>
      <c r="X4475" s="13"/>
      <c r="Y4475" s="13"/>
      <c r="Z4475" s="13"/>
      <c r="AA4475" s="13"/>
    </row>
    <row r="4476" spans="1:27" ht="15.75" customHeight="1" x14ac:dyDescent="0.2">
      <c r="A4476" s="13"/>
      <c r="B4476" s="37" t="str">
        <f>"CRS25WT72M22641"</f>
        <v>CRS25WT72M22641</v>
      </c>
      <c r="C4476" s="38">
        <v>45965</v>
      </c>
      <c r="D4476" s="39">
        <v>0.82518518518518524</v>
      </c>
      <c r="E4476" s="37" t="s">
        <v>62</v>
      </c>
      <c r="F4476" s="37">
        <v>218</v>
      </c>
      <c r="G4476" s="37">
        <v>4</v>
      </c>
      <c r="H4476" s="37">
        <v>218.38850402832</v>
      </c>
      <c r="I4476" s="37">
        <v>5.6491293907165501</v>
      </c>
      <c r="J4476" s="37">
        <v>49.7372016906738</v>
      </c>
      <c r="K4476" s="37">
        <v>5.1209444999694798</v>
      </c>
      <c r="L4476" s="37">
        <v>42.6461372375488</v>
      </c>
      <c r="M4476" s="37">
        <v>0.77726101875305198</v>
      </c>
      <c r="N4476" s="37">
        <v>10.6245927810669</v>
      </c>
      <c r="O4476" s="37">
        <v>0</v>
      </c>
      <c r="P4476" s="37">
        <v>0</v>
      </c>
      <c r="Q4476" s="37">
        <v>2.0633758977055502E-3</v>
      </c>
      <c r="R4476" s="37">
        <v>25</v>
      </c>
      <c r="S4476" s="37">
        <v>0.69138312339782704</v>
      </c>
      <c r="T4476" s="37">
        <v>996.62213134765602</v>
      </c>
      <c r="U4476" s="37">
        <v>539.77044677734398</v>
      </c>
      <c r="V4476" s="13"/>
      <c r="W4476" s="13"/>
      <c r="X4476" s="13"/>
      <c r="Y4476" s="13"/>
      <c r="Z4476" s="13"/>
      <c r="AA4476" s="13"/>
    </row>
    <row r="4477" spans="1:27" ht="15.75" customHeight="1" x14ac:dyDescent="0.2">
      <c r="A4477" s="13"/>
      <c r="B4477" s="37" t="str">
        <f>"CRS25WT72M22642"</f>
        <v>CRS25WT72M22642</v>
      </c>
      <c r="C4477" s="38">
        <v>45965</v>
      </c>
      <c r="D4477" s="39">
        <v>0.8259953703703703</v>
      </c>
      <c r="E4477" s="37" t="s">
        <v>62</v>
      </c>
      <c r="F4477" s="37">
        <v>218</v>
      </c>
      <c r="G4477" s="37">
        <v>4</v>
      </c>
      <c r="H4477" s="37">
        <v>218.19958496093801</v>
      </c>
      <c r="I4477" s="37">
        <v>5.6209487915039098</v>
      </c>
      <c r="J4477" s="37">
        <v>49.696121215820298</v>
      </c>
      <c r="K4477" s="37">
        <v>5.1243219375610396</v>
      </c>
      <c r="L4477" s="37">
        <v>42.581161499023402</v>
      </c>
      <c r="M4477" s="37">
        <v>0.78112727403640703</v>
      </c>
      <c r="N4477" s="37">
        <v>10.6154022216797</v>
      </c>
      <c r="O4477" s="37">
        <v>0</v>
      </c>
      <c r="P4477" s="37">
        <v>0</v>
      </c>
      <c r="Q4477" s="37">
        <v>1.4384901151061099E-3</v>
      </c>
      <c r="R4477" s="37">
        <v>25</v>
      </c>
      <c r="S4477" s="37">
        <v>0.67990088462829601</v>
      </c>
      <c r="T4477" s="37">
        <v>995.85406494140602</v>
      </c>
      <c r="U4477" s="37">
        <v>548.03649902343795</v>
      </c>
      <c r="V4477" s="13"/>
      <c r="W4477" s="13"/>
      <c r="X4477" s="13"/>
      <c r="Y4477" s="13"/>
      <c r="Z4477" s="13"/>
      <c r="AA4477" s="13"/>
    </row>
    <row r="4478" spans="1:27" ht="15.75" customHeight="1" x14ac:dyDescent="0.2">
      <c r="A4478" s="13"/>
      <c r="B4478" s="37" t="str">
        <f>"CRS25WT72M22647"</f>
        <v>CRS25WT72M22647</v>
      </c>
      <c r="C4478" s="38">
        <v>45965</v>
      </c>
      <c r="D4478" s="39">
        <v>0.8267592592592593</v>
      </c>
      <c r="E4478" s="37" t="s">
        <v>62</v>
      </c>
      <c r="F4478" s="37">
        <v>218</v>
      </c>
      <c r="G4478" s="37">
        <v>4</v>
      </c>
      <c r="H4478" s="37">
        <v>218.29638671875</v>
      </c>
      <c r="I4478" s="37">
        <v>5.4996519088745099</v>
      </c>
      <c r="J4478" s="37">
        <v>49.711082458496101</v>
      </c>
      <c r="K4478" s="37">
        <v>5.1313948631286603</v>
      </c>
      <c r="L4478" s="37">
        <v>42.541336059570298</v>
      </c>
      <c r="M4478" s="37">
        <v>0.79846912622451804</v>
      </c>
      <c r="N4478" s="37">
        <v>10.6201114654541</v>
      </c>
      <c r="O4478" s="37">
        <v>0</v>
      </c>
      <c r="P4478" s="37">
        <v>0</v>
      </c>
      <c r="Q4478" s="37">
        <v>4.1127330623567104E-3</v>
      </c>
      <c r="R4478" s="37">
        <v>25</v>
      </c>
      <c r="S4478" s="37">
        <v>0.68367457389831499</v>
      </c>
      <c r="T4478" s="37">
        <v>997.11871337890602</v>
      </c>
      <c r="U4478" s="37">
        <v>621.60070800781295</v>
      </c>
      <c r="V4478" s="13"/>
      <c r="W4478" s="13"/>
      <c r="X4478" s="13"/>
      <c r="Y4478" s="13"/>
      <c r="Z4478" s="13"/>
      <c r="AA4478" s="13"/>
    </row>
    <row r="4479" spans="1:27" ht="15.75" customHeight="1" x14ac:dyDescent="0.2">
      <c r="A4479" s="13"/>
      <c r="B4479" s="37" t="str">
        <f>"CRS25WT72M22648"</f>
        <v>CRS25WT72M22648</v>
      </c>
      <c r="C4479" s="38">
        <v>45965</v>
      </c>
      <c r="D4479" s="39">
        <v>0.82754629629629628</v>
      </c>
      <c r="E4479" s="37" t="s">
        <v>62</v>
      </c>
      <c r="F4479" s="37">
        <v>218</v>
      </c>
      <c r="G4479" s="37">
        <v>4</v>
      </c>
      <c r="H4479" s="37">
        <v>218.13493347168</v>
      </c>
      <c r="I4479" s="37">
        <v>5.5826349258422896</v>
      </c>
      <c r="J4479" s="37">
        <v>49.701656341552699</v>
      </c>
      <c r="K4479" s="37">
        <v>5.1155014038085902</v>
      </c>
      <c r="L4479" s="37">
        <v>42.641944885253899</v>
      </c>
      <c r="M4479" s="37">
        <v>0.78616756200790405</v>
      </c>
      <c r="N4479" s="37">
        <v>10.612257003784199</v>
      </c>
      <c r="O4479" s="37">
        <v>0</v>
      </c>
      <c r="P4479" s="37">
        <v>0</v>
      </c>
      <c r="Q4479" s="37">
        <v>1.64484903216362E-2</v>
      </c>
      <c r="R4479" s="37">
        <v>25</v>
      </c>
      <c r="S4479" s="37">
        <v>0.68727588653564498</v>
      </c>
      <c r="T4479" s="37">
        <v>995.55560302734398</v>
      </c>
      <c r="U4479" s="37">
        <v>586.25573730468795</v>
      </c>
      <c r="V4479" s="13"/>
      <c r="W4479" s="13"/>
      <c r="X4479" s="13"/>
      <c r="Y4479" s="13"/>
      <c r="Z4479" s="13"/>
      <c r="AA4479" s="13"/>
    </row>
    <row r="4480" spans="1:27" ht="15.75" customHeight="1" x14ac:dyDescent="0.2">
      <c r="A4480" s="13"/>
      <c r="B4480" s="37" t="str">
        <f>"CRS25WT72M22649"</f>
        <v>CRS25WT72M22649</v>
      </c>
      <c r="C4480" s="38">
        <v>45965</v>
      </c>
      <c r="D4480" s="39">
        <v>0.83069444444444451</v>
      </c>
      <c r="E4480" s="37" t="s">
        <v>62</v>
      </c>
      <c r="F4480" s="37">
        <v>217</v>
      </c>
      <c r="G4480" s="37">
        <v>4</v>
      </c>
      <c r="H4480" s="37">
        <v>217.36654663085901</v>
      </c>
      <c r="I4480" s="37">
        <v>5.4978170394897496</v>
      </c>
      <c r="J4480" s="37">
        <v>49.713352203369098</v>
      </c>
      <c r="K4480" s="37">
        <v>5.1030006408691397</v>
      </c>
      <c r="L4480" s="37">
        <v>42.595832824707003</v>
      </c>
      <c r="M4480" s="37">
        <v>0.79529702663421598</v>
      </c>
      <c r="N4480" s="37">
        <v>10.5748748779297</v>
      </c>
      <c r="O4480" s="37">
        <v>0</v>
      </c>
      <c r="P4480" s="37">
        <v>0</v>
      </c>
      <c r="Q4480" s="37">
        <v>5.7939607650041598E-3</v>
      </c>
      <c r="R4480" s="37">
        <v>25</v>
      </c>
      <c r="S4480" s="37">
        <v>0.68708693981170699</v>
      </c>
      <c r="T4480" s="37">
        <v>995.92144775390602</v>
      </c>
      <c r="U4480" s="37">
        <v>603.22381591796898</v>
      </c>
      <c r="V4480" s="13"/>
      <c r="W4480" s="13"/>
      <c r="X4480" s="13"/>
      <c r="Y4480" s="13"/>
      <c r="Z4480" s="13"/>
      <c r="AA4480" s="13"/>
    </row>
    <row r="4481" spans="1:27" ht="15.75" customHeight="1" x14ac:dyDescent="0.2">
      <c r="A4481" s="13"/>
      <c r="B4481" s="37" t="str">
        <f>"CRS25WT72M22705"</f>
        <v>CRS25WT72M22705</v>
      </c>
      <c r="C4481" s="38">
        <v>45965</v>
      </c>
      <c r="D4481" s="39">
        <v>0.83173611111111112</v>
      </c>
      <c r="E4481" s="37" t="s">
        <v>62</v>
      </c>
      <c r="F4481" s="37">
        <v>215</v>
      </c>
      <c r="G4481" s="37">
        <v>4</v>
      </c>
      <c r="H4481" s="37">
        <v>215.38934326171901</v>
      </c>
      <c r="I4481" s="37">
        <v>5.6733980178832999</v>
      </c>
      <c r="J4481" s="37">
        <v>49.323875427246101</v>
      </c>
      <c r="K4481" s="37">
        <v>5.1124315261840803</v>
      </c>
      <c r="L4481" s="37">
        <v>42.130508422851598</v>
      </c>
      <c r="M4481" s="37">
        <v>0.76970404386520397</v>
      </c>
      <c r="N4481" s="37">
        <v>10.4786834716797</v>
      </c>
      <c r="O4481" s="37">
        <v>0</v>
      </c>
      <c r="P4481" s="37">
        <v>0</v>
      </c>
      <c r="Q4481" s="37">
        <v>6.5079359337687501E-3</v>
      </c>
      <c r="R4481" s="37">
        <v>25</v>
      </c>
      <c r="S4481" s="37">
        <v>0.69289171695709195</v>
      </c>
      <c r="T4481" s="37">
        <v>994.953125</v>
      </c>
      <c r="U4481" s="37">
        <v>608.38818359375</v>
      </c>
      <c r="V4481" s="13"/>
      <c r="W4481" s="13"/>
      <c r="X4481" s="13"/>
      <c r="Y4481" s="13"/>
      <c r="Z4481" s="13"/>
      <c r="AA4481" s="13"/>
    </row>
    <row r="4482" spans="1:27" ht="15.75" customHeight="1" x14ac:dyDescent="0.2">
      <c r="A4482" s="13"/>
      <c r="B4482" s="37" t="str">
        <f>"CRS25WT72M22706"</f>
        <v>CRS25WT72M22706</v>
      </c>
      <c r="C4482" s="38">
        <v>45965</v>
      </c>
      <c r="D4482" s="39">
        <v>0.83240740740740737</v>
      </c>
      <c r="E4482" s="37" t="s">
        <v>62</v>
      </c>
      <c r="F4482" s="37">
        <v>214</v>
      </c>
      <c r="G4482" s="37">
        <v>4</v>
      </c>
      <c r="H4482" s="37">
        <v>214.61795043945301</v>
      </c>
      <c r="I4482" s="37">
        <v>5.5100579261779803</v>
      </c>
      <c r="J4482" s="37">
        <v>49.080062866210902</v>
      </c>
      <c r="K4482" s="37">
        <v>5.1165223121643102</v>
      </c>
      <c r="L4482" s="37">
        <v>41.946056365966797</v>
      </c>
      <c r="M4482" s="37">
        <v>0.79360568523407005</v>
      </c>
      <c r="N4482" s="37">
        <v>10.441155433654799</v>
      </c>
      <c r="O4482" s="37">
        <v>0</v>
      </c>
      <c r="P4482" s="37">
        <v>0</v>
      </c>
      <c r="Q4482" s="37">
        <v>4.11212258040905E-3</v>
      </c>
      <c r="R4482" s="37">
        <v>25</v>
      </c>
      <c r="S4482" s="37">
        <v>0.69595026969909701</v>
      </c>
      <c r="T4482" s="37">
        <v>994.19195556640602</v>
      </c>
      <c r="U4482" s="37">
        <v>584.65832519531295</v>
      </c>
      <c r="V4482" s="13"/>
      <c r="W4482" s="13"/>
      <c r="X4482" s="13"/>
      <c r="Y4482" s="13"/>
      <c r="Z4482" s="13"/>
      <c r="AA4482" s="13"/>
    </row>
    <row r="4483" spans="1:27" ht="15.75" customHeight="1" x14ac:dyDescent="0.2">
      <c r="A4483" s="13"/>
      <c r="B4483" s="37" t="str">
        <f>"CRS25WT72M22703"</f>
        <v>CRS25WT72M22703</v>
      </c>
      <c r="C4483" s="38">
        <v>45965</v>
      </c>
      <c r="D4483" s="39">
        <v>0.836400462962963</v>
      </c>
      <c r="E4483" s="37" t="s">
        <v>62</v>
      </c>
      <c r="F4483" s="37">
        <v>217</v>
      </c>
      <c r="G4483" s="37">
        <v>4</v>
      </c>
      <c r="H4483" s="37">
        <v>217.95651245117199</v>
      </c>
      <c r="I4483" s="37">
        <v>5.678955078125</v>
      </c>
      <c r="J4483" s="37">
        <v>49.1323051452637</v>
      </c>
      <c r="K4483" s="37">
        <v>5.2020931243896502</v>
      </c>
      <c r="L4483" s="37">
        <v>41.897850036621101</v>
      </c>
      <c r="M4483" s="37">
        <v>0.78114968538284302</v>
      </c>
      <c r="N4483" s="37">
        <v>10.6035766601563</v>
      </c>
      <c r="O4483" s="37">
        <v>0</v>
      </c>
      <c r="P4483" s="37">
        <v>0</v>
      </c>
      <c r="Q4483" s="37">
        <v>4.1267615742981399E-3</v>
      </c>
      <c r="R4483" s="37">
        <v>25</v>
      </c>
      <c r="S4483" s="37">
        <v>0.68981206417083696</v>
      </c>
      <c r="T4483" s="37">
        <v>994.591552734375</v>
      </c>
      <c r="U4483" s="37">
        <v>651.76647949218795</v>
      </c>
      <c r="V4483" s="13"/>
      <c r="W4483" s="13"/>
      <c r="X4483" s="13"/>
      <c r="Y4483" s="13"/>
      <c r="Z4483" s="13"/>
      <c r="AA4483" s="13"/>
    </row>
    <row r="4484" spans="1:27" ht="15.75" customHeight="1" x14ac:dyDescent="0.2">
      <c r="A4484" s="13"/>
      <c r="B4484" s="37" t="str">
        <f>"CRS25WT72M22704"</f>
        <v>CRS25WT72M22704</v>
      </c>
      <c r="C4484" s="38">
        <v>45965</v>
      </c>
      <c r="D4484" s="39">
        <v>0.83714120370370371</v>
      </c>
      <c r="E4484" s="37" t="s">
        <v>62</v>
      </c>
      <c r="F4484" s="37">
        <v>216</v>
      </c>
      <c r="G4484" s="37">
        <v>4</v>
      </c>
      <c r="H4484" s="37">
        <v>216.93563842773401</v>
      </c>
      <c r="I4484" s="37">
        <v>5.65905666351318</v>
      </c>
      <c r="J4484" s="37">
        <v>48.967601776122997</v>
      </c>
      <c r="K4484" s="37">
        <v>5.1816153526306197</v>
      </c>
      <c r="L4484" s="37">
        <v>41.866409301757798</v>
      </c>
      <c r="M4484" s="37">
        <v>0.78284907341003396</v>
      </c>
      <c r="N4484" s="37">
        <v>10.553911209106399</v>
      </c>
      <c r="O4484" s="37">
        <v>0</v>
      </c>
      <c r="P4484" s="37">
        <v>0</v>
      </c>
      <c r="Q4484" s="37">
        <v>5.4067457094788603E-3</v>
      </c>
      <c r="R4484" s="37">
        <v>25</v>
      </c>
      <c r="S4484" s="37">
        <v>0.66523563861846902</v>
      </c>
      <c r="T4484" s="37">
        <v>995.16925048828102</v>
      </c>
      <c r="U4484" s="37">
        <v>489.78558349609398</v>
      </c>
      <c r="V4484" s="13"/>
      <c r="W4484" s="13"/>
      <c r="X4484" s="13"/>
      <c r="Y4484" s="13"/>
      <c r="Z4484" s="13"/>
      <c r="AA4484" s="13"/>
    </row>
    <row r="4485" spans="1:27" ht="15.75" customHeight="1" x14ac:dyDescent="0.2">
      <c r="A4485" s="13"/>
      <c r="B4485" s="37" t="str">
        <f>"CRS25WT72M22695"</f>
        <v>CRS25WT72M22695</v>
      </c>
      <c r="C4485" s="38">
        <v>45965</v>
      </c>
      <c r="D4485" s="39">
        <v>0.83783564814814815</v>
      </c>
      <c r="E4485" s="37" t="s">
        <v>62</v>
      </c>
      <c r="F4485" s="37">
        <v>214</v>
      </c>
      <c r="G4485" s="37">
        <v>4</v>
      </c>
      <c r="H4485" s="37">
        <v>214.41412353515599</v>
      </c>
      <c r="I4485" s="37">
        <v>5.5467267036437997</v>
      </c>
      <c r="J4485" s="37">
        <v>48.7343139648438</v>
      </c>
      <c r="K4485" s="37">
        <v>5.1567578315734899</v>
      </c>
      <c r="L4485" s="37">
        <v>41.579250335693402</v>
      </c>
      <c r="M4485" s="37">
        <v>0.79319828748703003</v>
      </c>
      <c r="N4485" s="37">
        <v>10.4312391281128</v>
      </c>
      <c r="O4485" s="37">
        <v>0</v>
      </c>
      <c r="P4485" s="37">
        <v>0</v>
      </c>
      <c r="Q4485" s="37">
        <v>2.8769802302122099E-3</v>
      </c>
      <c r="R4485" s="37">
        <v>25</v>
      </c>
      <c r="S4485" s="37">
        <v>0.68932324647903398</v>
      </c>
      <c r="T4485" s="37">
        <v>994.294677734375</v>
      </c>
      <c r="U4485" s="37">
        <v>550.298828125</v>
      </c>
      <c r="V4485" s="13"/>
      <c r="W4485" s="13"/>
      <c r="X4485" s="13"/>
      <c r="Y4485" s="13"/>
      <c r="Z4485" s="13"/>
      <c r="AA4485" s="13"/>
    </row>
    <row r="4486" spans="1:27" ht="15.75" customHeight="1" x14ac:dyDescent="0.2">
      <c r="A4486" s="13"/>
      <c r="B4486" s="37" t="str">
        <f>"CRS25WT72M22696"</f>
        <v>CRS25WT72M22696</v>
      </c>
      <c r="C4486" s="38">
        <v>45965</v>
      </c>
      <c r="D4486" s="39">
        <v>0.83883101851851849</v>
      </c>
      <c r="E4486" s="37" t="s">
        <v>62</v>
      </c>
      <c r="F4486" s="37">
        <v>216</v>
      </c>
      <c r="G4486" s="37">
        <v>4</v>
      </c>
      <c r="H4486" s="37">
        <v>216.28462219238301</v>
      </c>
      <c r="I4486" s="37">
        <v>5.7128481864929199</v>
      </c>
      <c r="J4486" s="37">
        <v>48.677658081054702</v>
      </c>
      <c r="K4486" s="37">
        <v>5.2072563171386701</v>
      </c>
      <c r="L4486" s="37">
        <v>41.535232543945298</v>
      </c>
      <c r="M4486" s="37">
        <v>0.77775585651397705</v>
      </c>
      <c r="N4486" s="37">
        <v>10.5222387313843</v>
      </c>
      <c r="O4486" s="37">
        <v>0</v>
      </c>
      <c r="P4486" s="37">
        <v>0</v>
      </c>
      <c r="Q4486" s="37">
        <v>3.1758430413901802E-3</v>
      </c>
      <c r="R4486" s="37">
        <v>25</v>
      </c>
      <c r="S4486" s="37">
        <v>0.68503051996231101</v>
      </c>
      <c r="T4486" s="37">
        <v>995.45306396484398</v>
      </c>
      <c r="U4486" s="37">
        <v>538.73602294921898</v>
      </c>
      <c r="V4486" s="13"/>
      <c r="W4486" s="13"/>
      <c r="X4486" s="13"/>
      <c r="Y4486" s="13"/>
      <c r="Z4486" s="13"/>
      <c r="AA4486" s="13"/>
    </row>
    <row r="4487" spans="1:27" ht="15.75" customHeight="1" x14ac:dyDescent="0.2">
      <c r="A4487" s="13"/>
      <c r="B4487" s="37" t="str">
        <f>"CRS25WT72M22693"</f>
        <v>CRS25WT72M22693</v>
      </c>
      <c r="C4487" s="38">
        <v>45965</v>
      </c>
      <c r="D4487" s="39">
        <v>0.83938657407407413</v>
      </c>
      <c r="E4487" s="37" t="s">
        <v>62</v>
      </c>
      <c r="F4487" s="37">
        <v>214</v>
      </c>
      <c r="G4487" s="37">
        <v>4</v>
      </c>
      <c r="H4487" s="37">
        <v>214.80863952636699</v>
      </c>
      <c r="I4487" s="37">
        <v>5.6523571014404297</v>
      </c>
      <c r="J4487" s="37">
        <v>48.609828948974602</v>
      </c>
      <c r="K4487" s="37">
        <v>5.1803479194641104</v>
      </c>
      <c r="L4487" s="37">
        <v>41.466064453125</v>
      </c>
      <c r="M4487" s="37">
        <v>0.78180432319641102</v>
      </c>
      <c r="N4487" s="37">
        <v>10.450432777404799</v>
      </c>
      <c r="O4487" s="37">
        <v>0</v>
      </c>
      <c r="P4487" s="37">
        <v>0</v>
      </c>
      <c r="Q4487" s="37">
        <v>1.6507007181644402E-2</v>
      </c>
      <c r="R4487" s="37">
        <v>25</v>
      </c>
      <c r="S4487" s="37">
        <v>0.69669485092163097</v>
      </c>
      <c r="T4487" s="37">
        <v>994.44439697265602</v>
      </c>
      <c r="U4487" s="37">
        <v>484.20849609375</v>
      </c>
      <c r="V4487" s="13"/>
      <c r="W4487" s="13"/>
      <c r="X4487" s="13"/>
      <c r="Y4487" s="13"/>
      <c r="Z4487" s="13"/>
      <c r="AA4487" s="13"/>
    </row>
    <row r="4488" spans="1:27" ht="15.75" customHeight="1" x14ac:dyDescent="0.2">
      <c r="A4488" s="13"/>
      <c r="B4488" s="37" t="str">
        <f>"CRS25WT72M22694"</f>
        <v>CRS25WT72M22694</v>
      </c>
      <c r="C4488" s="38">
        <v>45965</v>
      </c>
      <c r="D4488" s="39">
        <v>0.84189814814814812</v>
      </c>
      <c r="E4488" s="37" t="s">
        <v>62</v>
      </c>
      <c r="F4488" s="37">
        <v>216</v>
      </c>
      <c r="G4488" s="37">
        <v>4</v>
      </c>
      <c r="H4488" s="37">
        <v>216.33117675781301</v>
      </c>
      <c r="I4488" s="37">
        <v>5.6436657905578604</v>
      </c>
      <c r="J4488" s="37">
        <v>48.751598358154297</v>
      </c>
      <c r="K4488" s="37">
        <v>5.2039132118225098</v>
      </c>
      <c r="L4488" s="37">
        <v>41.570865631103501</v>
      </c>
      <c r="M4488" s="37">
        <v>0.78626501560211204</v>
      </c>
      <c r="N4488" s="37">
        <v>10.5245037078857</v>
      </c>
      <c r="O4488" s="37">
        <v>0</v>
      </c>
      <c r="P4488" s="37">
        <v>0</v>
      </c>
      <c r="Q4488" s="37">
        <v>2.0633758977055502E-3</v>
      </c>
      <c r="R4488" s="37">
        <v>25</v>
      </c>
      <c r="S4488" s="37">
        <v>0.67107695341110196</v>
      </c>
      <c r="T4488" s="37">
        <v>993.57409667968795</v>
      </c>
      <c r="U4488" s="37">
        <v>490.66937255859398</v>
      </c>
      <c r="V4488" s="13"/>
      <c r="W4488" s="13"/>
      <c r="X4488" s="13"/>
      <c r="Y4488" s="13"/>
      <c r="Z4488" s="13"/>
      <c r="AA4488" s="13"/>
    </row>
    <row r="4489" spans="1:27" ht="15.75" customHeight="1" x14ac:dyDescent="0.2">
      <c r="A4489" s="13"/>
      <c r="B4489" s="37" t="str">
        <f>"CRS25WT72M22689"</f>
        <v>CRS25WT72M22689</v>
      </c>
      <c r="C4489" s="38">
        <v>45965</v>
      </c>
      <c r="D4489" s="39">
        <v>0.84277777777777774</v>
      </c>
      <c r="E4489" s="37" t="s">
        <v>62</v>
      </c>
      <c r="F4489" s="37">
        <v>214</v>
      </c>
      <c r="G4489" s="37">
        <v>4</v>
      </c>
      <c r="H4489" s="37">
        <v>214.93859863281301</v>
      </c>
      <c r="I4489" s="37">
        <v>5.4476056098937997</v>
      </c>
      <c r="J4489" s="37">
        <v>48.774925231933601</v>
      </c>
      <c r="K4489" s="37">
        <v>5.1434431076049796</v>
      </c>
      <c r="L4489" s="37">
        <v>41.788856506347699</v>
      </c>
      <c r="M4489" s="37">
        <v>0.808932244777679</v>
      </c>
      <c r="N4489" s="37">
        <v>10.4567546844482</v>
      </c>
      <c r="O4489" s="37">
        <v>0</v>
      </c>
      <c r="P4489" s="37">
        <v>0</v>
      </c>
      <c r="Q4489" s="37">
        <v>1.30158439278603E-2</v>
      </c>
      <c r="R4489" s="37">
        <v>25</v>
      </c>
      <c r="S4489" s="37">
        <v>0.66712135076522805</v>
      </c>
      <c r="T4489" s="37">
        <v>993.95538330078102</v>
      </c>
      <c r="U4489" s="37">
        <v>569.54095458984398</v>
      </c>
      <c r="V4489" s="13"/>
      <c r="W4489" s="13"/>
      <c r="X4489" s="13"/>
      <c r="Y4489" s="13"/>
      <c r="Z4489" s="13"/>
      <c r="AA4489" s="13"/>
    </row>
    <row r="4490" spans="1:27" ht="15.75" customHeight="1" x14ac:dyDescent="0.2">
      <c r="A4490" s="13"/>
      <c r="B4490" s="37" t="str">
        <f>"CRS25WT72M22690"</f>
        <v>CRS25WT72M22690</v>
      </c>
      <c r="C4490" s="38">
        <v>45965</v>
      </c>
      <c r="D4490" s="39">
        <v>0.84361111111111109</v>
      </c>
      <c r="E4490" s="37" t="s">
        <v>62</v>
      </c>
      <c r="F4490" s="37">
        <v>215</v>
      </c>
      <c r="G4490" s="37">
        <v>4</v>
      </c>
      <c r="H4490" s="37">
        <v>215.72340393066401</v>
      </c>
      <c r="I4490" s="37">
        <v>5.6665320396423304</v>
      </c>
      <c r="J4490" s="37">
        <v>48.696418762207003</v>
      </c>
      <c r="K4490" s="37">
        <v>5.1913866996765101</v>
      </c>
      <c r="L4490" s="37">
        <v>41.554100036621101</v>
      </c>
      <c r="M4490" s="37">
        <v>0.781777024269104</v>
      </c>
      <c r="N4490" s="37">
        <v>10.494935989379901</v>
      </c>
      <c r="O4490" s="37">
        <v>0</v>
      </c>
      <c r="P4490" s="37">
        <v>0</v>
      </c>
      <c r="Q4490" s="37">
        <v>1.2903219088912E-2</v>
      </c>
      <c r="R4490" s="37">
        <v>25</v>
      </c>
      <c r="S4490" s="37">
        <v>0.681826531887054</v>
      </c>
      <c r="T4490" s="37">
        <v>995.23718261718795</v>
      </c>
      <c r="U4490" s="37">
        <v>673.99920654296898</v>
      </c>
      <c r="V4490" s="13"/>
      <c r="W4490" s="13"/>
      <c r="X4490" s="13"/>
      <c r="Y4490" s="13"/>
      <c r="Z4490" s="13"/>
      <c r="AA4490" s="13"/>
    </row>
    <row r="4491" spans="1:27" ht="15.75" customHeight="1" x14ac:dyDescent="0.2">
      <c r="A4491" s="13"/>
      <c r="B4491" s="37" t="str">
        <f>"CRS25WT72M22686"</f>
        <v>CRS25WT72M22686</v>
      </c>
      <c r="C4491" s="38">
        <v>45965</v>
      </c>
      <c r="D4491" s="39">
        <v>0.84486111111111117</v>
      </c>
      <c r="E4491" s="37" t="s">
        <v>62</v>
      </c>
      <c r="F4491" s="37">
        <v>215</v>
      </c>
      <c r="G4491" s="37">
        <v>4</v>
      </c>
      <c r="H4491" s="37">
        <v>215.24826049804699</v>
      </c>
      <c r="I4491" s="37">
        <v>5.5638995170593297</v>
      </c>
      <c r="J4491" s="37">
        <v>48.630935668945298</v>
      </c>
      <c r="K4491" s="37">
        <v>5.1679606437683097</v>
      </c>
      <c r="L4491" s="37">
        <v>41.650516510009801</v>
      </c>
      <c r="M4491" s="37">
        <v>0.79551386833190896</v>
      </c>
      <c r="N4491" s="37">
        <v>10.471819877624499</v>
      </c>
      <c r="O4491" s="37">
        <v>0</v>
      </c>
      <c r="P4491" s="37">
        <v>0</v>
      </c>
      <c r="Q4491" s="37">
        <v>3.2539609819650702E-3</v>
      </c>
      <c r="R4491" s="37">
        <v>25</v>
      </c>
      <c r="S4491" s="37">
        <v>0.65647786855697599</v>
      </c>
      <c r="T4491" s="37">
        <v>995.58038330078102</v>
      </c>
      <c r="U4491" s="37">
        <v>520.88854980468795</v>
      </c>
      <c r="V4491" s="13"/>
      <c r="W4491" s="13"/>
      <c r="X4491" s="13"/>
      <c r="Y4491" s="13"/>
      <c r="Z4491" s="13"/>
      <c r="AA4491" s="13"/>
    </row>
    <row r="4492" spans="1:27" ht="15.75" customHeight="1" x14ac:dyDescent="0.2">
      <c r="A4492" s="13"/>
      <c r="B4492" s="37" t="str">
        <f>"CRS25WT72M22688"</f>
        <v>CRS25WT72M22688</v>
      </c>
      <c r="C4492" s="38">
        <v>45965</v>
      </c>
      <c r="D4492" s="39">
        <v>0.84556712962962965</v>
      </c>
      <c r="E4492" s="37" t="s">
        <v>62</v>
      </c>
      <c r="F4492" s="37">
        <v>214</v>
      </c>
      <c r="G4492" s="37">
        <v>4</v>
      </c>
      <c r="H4492" s="37">
        <v>214.67733764648401</v>
      </c>
      <c r="I4492" s="37">
        <v>5.5200672149658203</v>
      </c>
      <c r="J4492" s="37">
        <v>48.620166778564503</v>
      </c>
      <c r="K4492" s="37">
        <v>5.1558113098144496</v>
      </c>
      <c r="L4492" s="37">
        <v>41.637939453125</v>
      </c>
      <c r="M4492" s="37">
        <v>0.79988104104995705</v>
      </c>
      <c r="N4492" s="37">
        <v>10.4440450668335</v>
      </c>
      <c r="O4492" s="37">
        <v>0</v>
      </c>
      <c r="P4492" s="37">
        <v>0</v>
      </c>
      <c r="Q4492" s="37">
        <v>4.1127330623567104E-3</v>
      </c>
      <c r="R4492" s="37">
        <v>25</v>
      </c>
      <c r="S4492" s="37">
        <v>0.658380568027496</v>
      </c>
      <c r="T4492" s="37">
        <v>995.99377441406295</v>
      </c>
      <c r="U4492" s="37">
        <v>575.18420410156295</v>
      </c>
      <c r="V4492" s="13"/>
      <c r="W4492" s="13"/>
      <c r="X4492" s="13"/>
      <c r="Y4492" s="13"/>
      <c r="Z4492" s="13"/>
      <c r="AA4492" s="13"/>
    </row>
    <row r="4493" spans="1:27" ht="15.75" customHeight="1" x14ac:dyDescent="0.2">
      <c r="A4493" s="13"/>
      <c r="B4493" s="37" t="str">
        <f>"CRS25WT72M22678"</f>
        <v>CRS25WT72M22678</v>
      </c>
      <c r="C4493" s="38">
        <v>45965</v>
      </c>
      <c r="D4493" s="39">
        <v>0.84642361111111108</v>
      </c>
      <c r="E4493" s="37" t="s">
        <v>62</v>
      </c>
      <c r="F4493" s="37">
        <v>215</v>
      </c>
      <c r="G4493" s="37">
        <v>4</v>
      </c>
      <c r="H4493" s="37">
        <v>215.228759765625</v>
      </c>
      <c r="I4493" s="37">
        <v>5.6793398857116699</v>
      </c>
      <c r="J4493" s="37">
        <v>48.650466918945298</v>
      </c>
      <c r="K4493" s="37">
        <v>5.1970467567443803</v>
      </c>
      <c r="L4493" s="37">
        <v>41.413661956787102</v>
      </c>
      <c r="M4493" s="37">
        <v>0.77896046638488803</v>
      </c>
      <c r="N4493" s="37">
        <v>10.4708709716797</v>
      </c>
      <c r="O4493" s="37">
        <v>0</v>
      </c>
      <c r="P4493" s="37">
        <v>0</v>
      </c>
      <c r="Q4493" s="37">
        <v>8.2535035908222198E-3</v>
      </c>
      <c r="R4493" s="37">
        <v>25</v>
      </c>
      <c r="S4493" s="37">
        <v>0.700123250484467</v>
      </c>
      <c r="T4493" s="37">
        <v>994.935791015625</v>
      </c>
      <c r="U4493" s="37">
        <v>664.15435791015602</v>
      </c>
      <c r="V4493" s="13"/>
      <c r="W4493" s="13"/>
      <c r="X4493" s="13"/>
      <c r="Y4493" s="13"/>
      <c r="Z4493" s="13"/>
      <c r="AA4493" s="13"/>
    </row>
    <row r="4494" spans="1:27" ht="15.75" customHeight="1" x14ac:dyDescent="0.2">
      <c r="A4494" s="13"/>
      <c r="B4494" s="37" t="str">
        <f>"CRS25WT72M22679"</f>
        <v>CRS25WT72M22679</v>
      </c>
      <c r="C4494" s="38">
        <v>45965</v>
      </c>
      <c r="D4494" s="39">
        <v>0.84715277777777775</v>
      </c>
      <c r="E4494" s="37" t="s">
        <v>62</v>
      </c>
      <c r="F4494" s="37">
        <v>214</v>
      </c>
      <c r="G4494" s="37">
        <v>4</v>
      </c>
      <c r="H4494" s="37">
        <v>214.49002075195301</v>
      </c>
      <c r="I4494" s="37">
        <v>5.4947924613952601</v>
      </c>
      <c r="J4494" s="37">
        <v>48.648105621337898</v>
      </c>
      <c r="K4494" s="37">
        <v>5.1716179847717303</v>
      </c>
      <c r="L4494" s="37">
        <v>41.474449157714801</v>
      </c>
      <c r="M4494" s="37">
        <v>0.80239802598953203</v>
      </c>
      <c r="N4494" s="37">
        <v>10.4349317550659</v>
      </c>
      <c r="O4494" s="37">
        <v>0</v>
      </c>
      <c r="P4494" s="37">
        <v>0</v>
      </c>
      <c r="Q4494" s="37">
        <v>1.6507007181644402E-2</v>
      </c>
      <c r="R4494" s="37">
        <v>25</v>
      </c>
      <c r="S4494" s="37">
        <v>0.70632541179657005</v>
      </c>
      <c r="T4494" s="37">
        <v>996.46453857421898</v>
      </c>
      <c r="U4494" s="37">
        <v>627.408447265625</v>
      </c>
      <c r="V4494" s="13"/>
      <c r="W4494" s="13"/>
      <c r="X4494" s="13"/>
      <c r="Y4494" s="13"/>
      <c r="Z4494" s="13"/>
      <c r="AA4494" s="13"/>
    </row>
    <row r="4495" spans="1:27" ht="15.75" customHeight="1" x14ac:dyDescent="0.2">
      <c r="A4495" s="13"/>
      <c r="B4495" s="37" t="str">
        <f>"CRS25WT72M22676"</f>
        <v>CRS25WT72M22676</v>
      </c>
      <c r="C4495" s="38">
        <v>45965</v>
      </c>
      <c r="D4495" s="39">
        <v>0.84787037037037039</v>
      </c>
      <c r="E4495" s="37" t="s">
        <v>62</v>
      </c>
      <c r="F4495" s="37">
        <v>214</v>
      </c>
      <c r="G4495" s="37">
        <v>4</v>
      </c>
      <c r="H4495" s="37">
        <v>214.90159606933599</v>
      </c>
      <c r="I4495" s="37">
        <v>5.5313987731933603</v>
      </c>
      <c r="J4495" s="37">
        <v>48.630722045898402</v>
      </c>
      <c r="K4495" s="37">
        <v>5.1962480545043901</v>
      </c>
      <c r="L4495" s="37">
        <v>41.357070922851598</v>
      </c>
      <c r="M4495" s="37">
        <v>0.79890280961990401</v>
      </c>
      <c r="N4495" s="37">
        <v>10.4549551010132</v>
      </c>
      <c r="O4495" s="37">
        <v>0</v>
      </c>
      <c r="P4495" s="37">
        <v>0</v>
      </c>
      <c r="Q4495" s="37">
        <v>4.1269804351031798E-3</v>
      </c>
      <c r="R4495" s="37">
        <v>25</v>
      </c>
      <c r="S4495" s="37">
        <v>0.70209586620330799</v>
      </c>
      <c r="T4495" s="37">
        <v>995.84191894531295</v>
      </c>
      <c r="U4495" s="37">
        <v>578.802001953125</v>
      </c>
      <c r="V4495" s="13"/>
      <c r="W4495" s="13"/>
      <c r="X4495" s="13"/>
      <c r="Y4495" s="13"/>
      <c r="Z4495" s="13"/>
      <c r="AA4495" s="13"/>
    </row>
    <row r="4496" spans="1:27" ht="15.75" customHeight="1" x14ac:dyDescent="0.2">
      <c r="A4496" s="13"/>
      <c r="B4496" s="37" t="str">
        <f>"CRS25WT72M22677"</f>
        <v>CRS25WT72M22677</v>
      </c>
      <c r="C4496" s="38">
        <v>45965</v>
      </c>
      <c r="D4496" s="39">
        <v>0.84912037037037036</v>
      </c>
      <c r="E4496" s="37" t="s">
        <v>62</v>
      </c>
      <c r="F4496" s="37">
        <v>214</v>
      </c>
      <c r="G4496" s="37">
        <v>4</v>
      </c>
      <c r="H4496" s="37">
        <v>214.66159057617199</v>
      </c>
      <c r="I4496" s="37">
        <v>5.4843058586120597</v>
      </c>
      <c r="J4496" s="37">
        <v>48.756050109863303</v>
      </c>
      <c r="K4496" s="37">
        <v>5.1880779266357404</v>
      </c>
      <c r="L4496" s="37">
        <v>41.375934600830099</v>
      </c>
      <c r="M4496" s="37">
        <v>0.80279409885406505</v>
      </c>
      <c r="N4496" s="37">
        <v>10.4432783126831</v>
      </c>
      <c r="O4496" s="37">
        <v>0</v>
      </c>
      <c r="P4496" s="37">
        <v>0</v>
      </c>
      <c r="Q4496" s="37">
        <v>4.1267708875238904E-3</v>
      </c>
      <c r="R4496" s="37">
        <v>25</v>
      </c>
      <c r="S4496" s="37">
        <v>0.70452690124511697</v>
      </c>
      <c r="T4496" s="37">
        <v>994.53057861328102</v>
      </c>
      <c r="U4496" s="37">
        <v>536.87652587890602</v>
      </c>
      <c r="V4496" s="13"/>
      <c r="W4496" s="13"/>
      <c r="X4496" s="13"/>
      <c r="Y4496" s="13"/>
      <c r="Z4496" s="13"/>
      <c r="AA4496" s="13"/>
    </row>
    <row r="4497" spans="1:27" ht="15.75" customHeight="1" x14ac:dyDescent="0.2">
      <c r="A4497" s="13"/>
      <c r="B4497" s="37" t="str">
        <f>"CRS25WT72M22673"</f>
        <v>CRS25WT72M22673</v>
      </c>
      <c r="C4497" s="38">
        <v>45965</v>
      </c>
      <c r="D4497" s="39">
        <v>0.85026620370370365</v>
      </c>
      <c r="E4497" s="37" t="s">
        <v>62</v>
      </c>
      <c r="F4497" s="37">
        <v>216</v>
      </c>
      <c r="G4497" s="37">
        <v>4</v>
      </c>
      <c r="H4497" s="37">
        <v>216.38978576660199</v>
      </c>
      <c r="I4497" s="37">
        <v>5.68174123764038</v>
      </c>
      <c r="J4497" s="37">
        <v>48.790565490722699</v>
      </c>
      <c r="K4497" s="37">
        <v>5.2100515365600604</v>
      </c>
      <c r="L4497" s="37">
        <v>41.533138275146499</v>
      </c>
      <c r="M4497" s="37">
        <v>0.78058367967605602</v>
      </c>
      <c r="N4497" s="37">
        <v>10.5273551940918</v>
      </c>
      <c r="O4497" s="37">
        <v>0</v>
      </c>
      <c r="P4497" s="37">
        <v>0</v>
      </c>
      <c r="Q4497" s="37">
        <v>1.27033721655607E-2</v>
      </c>
      <c r="R4497" s="37">
        <v>25</v>
      </c>
      <c r="S4497" s="37">
        <v>0.69289398193359397</v>
      </c>
      <c r="T4497" s="37">
        <v>995.46026611328102</v>
      </c>
      <c r="U4497" s="37">
        <v>560.31732177734398</v>
      </c>
      <c r="V4497" s="13"/>
      <c r="W4497" s="13"/>
      <c r="X4497" s="13"/>
      <c r="Y4497" s="13"/>
      <c r="Z4497" s="13"/>
      <c r="AA4497" s="13"/>
    </row>
    <row r="4498" spans="1:27" ht="15.75" customHeight="1" x14ac:dyDescent="0.2">
      <c r="A4498" s="13"/>
      <c r="B4498" s="37" t="str">
        <f>"CRS25WT72M22591"</f>
        <v>CRS25WT72M22591</v>
      </c>
      <c r="C4498" s="38">
        <v>45965</v>
      </c>
      <c r="D4498" s="39">
        <v>0.85166666666666668</v>
      </c>
      <c r="E4498" s="37" t="s">
        <v>62</v>
      </c>
      <c r="F4498" s="37">
        <v>218</v>
      </c>
      <c r="G4498" s="37">
        <v>4</v>
      </c>
      <c r="H4498" s="37">
        <v>218.69790649414099</v>
      </c>
      <c r="I4498" s="37">
        <v>5.6030030250549299</v>
      </c>
      <c r="J4498" s="37">
        <v>48.882255554199197</v>
      </c>
      <c r="K4498" s="37">
        <v>5.2725424766540501</v>
      </c>
      <c r="L4498" s="37">
        <v>41.478641510009801</v>
      </c>
      <c r="M4498" s="37">
        <v>0.79849559068679798</v>
      </c>
      <c r="N4498" s="37">
        <v>10.639645576477101</v>
      </c>
      <c r="O4498" s="37">
        <v>0</v>
      </c>
      <c r="P4498" s="37">
        <v>0</v>
      </c>
      <c r="Q4498" s="37">
        <v>6.00392185151577E-3</v>
      </c>
      <c r="R4498" s="37">
        <v>25</v>
      </c>
      <c r="S4498" s="37">
        <v>0.71170085668563798</v>
      </c>
      <c r="T4498" s="37">
        <v>997.070068359375</v>
      </c>
      <c r="U4498" s="37">
        <v>536.97442626953102</v>
      </c>
      <c r="V4498" s="13"/>
      <c r="W4498" s="13"/>
      <c r="X4498" s="13"/>
      <c r="Y4498" s="13"/>
      <c r="Z4498" s="13"/>
      <c r="AA4498" s="13"/>
    </row>
    <row r="4499" spans="1:27" ht="15.75" customHeight="1" x14ac:dyDescent="0.2">
      <c r="A4499" s="13"/>
      <c r="B4499" s="37" t="str">
        <f>"CRS25WT72M22670"</f>
        <v>CRS25WT72M22670</v>
      </c>
      <c r="C4499" s="38">
        <v>45965</v>
      </c>
      <c r="D4499" s="39">
        <v>0.85555555555555562</v>
      </c>
      <c r="E4499" s="37" t="s">
        <v>62</v>
      </c>
      <c r="F4499" s="37">
        <v>220</v>
      </c>
      <c r="G4499" s="37">
        <v>4</v>
      </c>
      <c r="H4499" s="37">
        <v>220.48631286621099</v>
      </c>
      <c r="I4499" s="37">
        <v>5.7141909599304199</v>
      </c>
      <c r="J4499" s="37">
        <v>49.150676727294901</v>
      </c>
      <c r="K4499" s="37">
        <v>5.2587904930114702</v>
      </c>
      <c r="L4499" s="37">
        <v>41.927196502685497</v>
      </c>
      <c r="M4499" s="37">
        <v>0.78505009412765503</v>
      </c>
      <c r="N4499" s="37">
        <v>10.726651191711399</v>
      </c>
      <c r="O4499" s="37">
        <v>0</v>
      </c>
      <c r="P4499" s="37">
        <v>0</v>
      </c>
      <c r="Q4499" s="37">
        <v>1.37896800879389E-3</v>
      </c>
      <c r="R4499" s="37">
        <v>25</v>
      </c>
      <c r="S4499" s="37">
        <v>0.69920957088470503</v>
      </c>
      <c r="T4499" s="37">
        <v>997.02099609375</v>
      </c>
      <c r="U4499" s="37">
        <v>479.30935668945301</v>
      </c>
      <c r="V4499" s="13"/>
      <c r="W4499" s="13"/>
      <c r="X4499" s="13"/>
      <c r="Y4499" s="13"/>
      <c r="Z4499" s="13"/>
      <c r="AA4499" s="13"/>
    </row>
    <row r="4500" spans="1:27" ht="15.75" customHeight="1" x14ac:dyDescent="0.2">
      <c r="A4500" s="13"/>
      <c r="B4500" s="37" t="str">
        <f>"CRS25WT72M22671"</f>
        <v>CRS25WT72M22671</v>
      </c>
      <c r="C4500" s="38">
        <v>45965</v>
      </c>
      <c r="D4500" s="39">
        <v>0.85714120370370372</v>
      </c>
      <c r="E4500" s="37" t="s">
        <v>62</v>
      </c>
      <c r="F4500" s="37">
        <v>221</v>
      </c>
      <c r="G4500" s="37">
        <v>4</v>
      </c>
      <c r="H4500" s="37">
        <v>221.13656616210901</v>
      </c>
      <c r="I4500" s="37">
        <v>5.6233024597168004</v>
      </c>
      <c r="J4500" s="37">
        <v>49.166458129882798</v>
      </c>
      <c r="K4500" s="37">
        <v>5.2840728759765598</v>
      </c>
      <c r="L4500" s="37">
        <v>41.849639892578097</v>
      </c>
      <c r="M4500" s="37">
        <v>0.79983460903167702</v>
      </c>
      <c r="N4500" s="37">
        <v>10.7582855224609</v>
      </c>
      <c r="O4500" s="37">
        <v>0</v>
      </c>
      <c r="P4500" s="37">
        <v>0</v>
      </c>
      <c r="Q4500" s="37">
        <v>1.30146238952875E-2</v>
      </c>
      <c r="R4500" s="37">
        <v>25</v>
      </c>
      <c r="S4500" s="37">
        <v>0.68442255258560203</v>
      </c>
      <c r="T4500" s="37">
        <v>995.88812255859398</v>
      </c>
      <c r="U4500" s="37">
        <v>560.63128662109398</v>
      </c>
      <c r="V4500" s="13"/>
      <c r="W4500" s="13"/>
      <c r="X4500" s="13"/>
      <c r="Y4500" s="13"/>
      <c r="Z4500" s="13"/>
      <c r="AA4500" s="13"/>
    </row>
    <row r="4501" spans="1:27" ht="15.75" customHeight="1" x14ac:dyDescent="0.2">
      <c r="A4501" s="13"/>
      <c r="B4501" s="37" t="str">
        <f>"CRS25WT72M22666"</f>
        <v>CRS25WT72M22666</v>
      </c>
      <c r="C4501" s="38">
        <v>45965</v>
      </c>
      <c r="D4501" s="39">
        <v>0.85857638888888888</v>
      </c>
      <c r="E4501" s="37" t="s">
        <v>62</v>
      </c>
      <c r="F4501" s="37">
        <v>222</v>
      </c>
      <c r="G4501" s="37">
        <v>4</v>
      </c>
      <c r="H4501" s="37">
        <v>222.554275512695</v>
      </c>
      <c r="I4501" s="37">
        <v>5.8490672111511204</v>
      </c>
      <c r="J4501" s="37">
        <v>49.306747436523402</v>
      </c>
      <c r="K4501" s="37">
        <v>5.3020162582397496</v>
      </c>
      <c r="L4501" s="37">
        <v>41.9754028320313</v>
      </c>
      <c r="M4501" s="37">
        <v>0.77169018983840898</v>
      </c>
      <c r="N4501" s="37">
        <v>10.827257156372101</v>
      </c>
      <c r="O4501" s="37">
        <v>0</v>
      </c>
      <c r="P4501" s="37">
        <v>0</v>
      </c>
      <c r="Q4501" s="37">
        <v>2.06338078714907E-3</v>
      </c>
      <c r="R4501" s="37">
        <v>25</v>
      </c>
      <c r="S4501" s="37">
        <v>0.68685781955719005</v>
      </c>
      <c r="T4501" s="37">
        <v>996.71643066406295</v>
      </c>
      <c r="U4501" s="37">
        <v>455.89096069335898</v>
      </c>
      <c r="V4501" s="13"/>
      <c r="W4501" s="13"/>
      <c r="X4501" s="13"/>
      <c r="Y4501" s="13"/>
      <c r="Z4501" s="13"/>
      <c r="AA4501" s="13"/>
    </row>
    <row r="4502" spans="1:27" ht="15.75" customHeight="1" x14ac:dyDescent="0.2">
      <c r="A4502" s="13"/>
      <c r="B4502" s="37" t="str">
        <f>"CRS25WT72M22667"</f>
        <v>CRS25WT72M22667</v>
      </c>
      <c r="C4502" s="38">
        <v>45965</v>
      </c>
      <c r="D4502" s="39">
        <v>0.8603587962962963</v>
      </c>
      <c r="E4502" s="37" t="s">
        <v>62</v>
      </c>
      <c r="F4502" s="37">
        <v>221</v>
      </c>
      <c r="G4502" s="37">
        <v>4</v>
      </c>
      <c r="H4502" s="37">
        <v>221.44306945800801</v>
      </c>
      <c r="I4502" s="37">
        <v>5.6524028778076199</v>
      </c>
      <c r="J4502" s="37">
        <v>49.416152954101598</v>
      </c>
      <c r="K4502" s="37">
        <v>5.2503743171691903</v>
      </c>
      <c r="L4502" s="37">
        <v>42.176624298095703</v>
      </c>
      <c r="M4502" s="37">
        <v>0.79279345273971602</v>
      </c>
      <c r="N4502" s="37">
        <v>10.773197174072299</v>
      </c>
      <c r="O4502" s="37">
        <v>0</v>
      </c>
      <c r="P4502" s="37">
        <v>0</v>
      </c>
      <c r="Q4502" s="37">
        <v>6.0316901654005103E-3</v>
      </c>
      <c r="R4502" s="37">
        <v>25</v>
      </c>
      <c r="S4502" s="37">
        <v>0.68426257371902499</v>
      </c>
      <c r="T4502" s="37">
        <v>996.75262451171898</v>
      </c>
      <c r="U4502" s="37">
        <v>531.90521240234398</v>
      </c>
      <c r="V4502" s="13"/>
      <c r="W4502" s="13"/>
      <c r="X4502" s="13"/>
      <c r="Y4502" s="13"/>
      <c r="Z4502" s="13"/>
      <c r="AA4502" s="13"/>
    </row>
    <row r="4503" spans="1:27" ht="15.75" customHeight="1" x14ac:dyDescent="0.2">
      <c r="A4503" s="13"/>
      <c r="B4503" s="37" t="str">
        <f>"CRS25WT72M22664"</f>
        <v>CRS25WT72M22664</v>
      </c>
      <c r="C4503" s="38">
        <v>45965</v>
      </c>
      <c r="D4503" s="39">
        <v>0.86099537037037033</v>
      </c>
      <c r="E4503" s="37" t="s">
        <v>62</v>
      </c>
      <c r="F4503" s="37">
        <v>222</v>
      </c>
      <c r="G4503" s="37">
        <v>4</v>
      </c>
      <c r="H4503" s="37">
        <v>222.49139404296901</v>
      </c>
      <c r="I4503" s="37">
        <v>5.6496167182922399</v>
      </c>
      <c r="J4503" s="37">
        <v>49.438362121582003</v>
      </c>
      <c r="K4503" s="37">
        <v>5.27811574935913</v>
      </c>
      <c r="L4503" s="37">
        <v>42.153568267822301</v>
      </c>
      <c r="M4503" s="37">
        <v>0.79658138751983598</v>
      </c>
      <c r="N4503" s="37">
        <v>10.824197769165</v>
      </c>
      <c r="O4503" s="37">
        <v>0</v>
      </c>
      <c r="P4503" s="37">
        <v>0</v>
      </c>
      <c r="Q4503" s="37">
        <v>2.0633758977055502E-3</v>
      </c>
      <c r="R4503" s="37">
        <v>25</v>
      </c>
      <c r="S4503" s="37">
        <v>0.68152338266372703</v>
      </c>
      <c r="T4503" s="37">
        <v>996.814453125</v>
      </c>
      <c r="U4503" s="37">
        <v>572.13714599609398</v>
      </c>
      <c r="V4503" s="13"/>
      <c r="W4503" s="13"/>
      <c r="X4503" s="13"/>
      <c r="Y4503" s="13"/>
      <c r="Z4503" s="13"/>
      <c r="AA4503" s="13"/>
    </row>
    <row r="4504" spans="1:27" ht="15.75" customHeight="1" x14ac:dyDescent="0.2">
      <c r="A4504" s="13"/>
      <c r="B4504" s="37" t="str">
        <f>"CRS25WT72M22665"</f>
        <v>CRS25WT72M22665</v>
      </c>
      <c r="C4504" s="38">
        <v>45965</v>
      </c>
      <c r="D4504" s="39">
        <v>0.86173611111111104</v>
      </c>
      <c r="E4504" s="37" t="s">
        <v>62</v>
      </c>
      <c r="F4504" s="37">
        <v>223</v>
      </c>
      <c r="G4504" s="37">
        <v>4</v>
      </c>
      <c r="H4504" s="37">
        <v>223.1826171875</v>
      </c>
      <c r="I4504" s="37">
        <v>5.5098638534545898</v>
      </c>
      <c r="J4504" s="37">
        <v>49.450279235839801</v>
      </c>
      <c r="K4504" s="37">
        <v>5.29372310638428</v>
      </c>
      <c r="L4504" s="37">
        <v>42.159854888916001</v>
      </c>
      <c r="M4504" s="37">
        <v>0.81912606954574596</v>
      </c>
      <c r="N4504" s="37">
        <v>10.857826232910201</v>
      </c>
      <c r="O4504" s="37">
        <v>0</v>
      </c>
      <c r="P4504" s="37">
        <v>0</v>
      </c>
      <c r="Q4504" s="37">
        <v>2.7585760690271902E-3</v>
      </c>
      <c r="R4504" s="37">
        <v>25</v>
      </c>
      <c r="S4504" s="37">
        <v>0.68462812900543202</v>
      </c>
      <c r="T4504" s="37">
        <v>995.90643310546898</v>
      </c>
      <c r="U4504" s="37">
        <v>635.49133300781295</v>
      </c>
      <c r="V4504" s="13"/>
      <c r="W4504" s="13"/>
      <c r="X4504" s="13"/>
      <c r="Y4504" s="13"/>
      <c r="Z4504" s="13"/>
      <c r="AA4504" s="13"/>
    </row>
    <row r="4505" spans="1:27" ht="15.75" customHeight="1" x14ac:dyDescent="0.2">
      <c r="A4505" s="13"/>
      <c r="B4505" s="37" t="str">
        <f>"CRS25WT72M22719"</f>
        <v>CRS25WT72M22719</v>
      </c>
      <c r="C4505" s="38">
        <v>45965</v>
      </c>
      <c r="D4505" s="39">
        <v>0.86232638888888891</v>
      </c>
      <c r="E4505" s="37" t="s">
        <v>62</v>
      </c>
      <c r="F4505" s="37">
        <v>222</v>
      </c>
      <c r="G4505" s="37">
        <v>4</v>
      </c>
      <c r="H4505" s="37">
        <v>222.81031799316401</v>
      </c>
      <c r="I4505" s="37">
        <v>5.5334987640380904</v>
      </c>
      <c r="J4505" s="37">
        <v>49.513645172119098</v>
      </c>
      <c r="K4505" s="37">
        <v>5.2788562774658203</v>
      </c>
      <c r="L4505" s="37">
        <v>42.208065032958999</v>
      </c>
      <c r="M4505" s="37">
        <v>0.81322473287582397</v>
      </c>
      <c r="N4505" s="37">
        <v>10.839714050293001</v>
      </c>
      <c r="O4505" s="37">
        <v>0</v>
      </c>
      <c r="P4505" s="37">
        <v>0</v>
      </c>
      <c r="Q4505" s="37">
        <v>8.2242451608181E-3</v>
      </c>
      <c r="R4505" s="37">
        <v>25</v>
      </c>
      <c r="S4505" s="37">
        <v>0.68633621931076005</v>
      </c>
      <c r="T4505" s="37">
        <v>996.37023925781295</v>
      </c>
      <c r="U4505" s="37">
        <v>689.06335449218795</v>
      </c>
      <c r="V4505" s="13"/>
      <c r="W4505" s="13"/>
      <c r="X4505" s="13"/>
      <c r="Y4505" s="13"/>
      <c r="Z4505" s="13"/>
      <c r="AA4505" s="13"/>
    </row>
    <row r="4506" spans="1:27" ht="15.75" customHeight="1" x14ac:dyDescent="0.2">
      <c r="A4506" s="13"/>
      <c r="B4506" s="37" t="str">
        <f>"CRS25WT72M22720"</f>
        <v>CRS25WT72M22720</v>
      </c>
      <c r="C4506" s="38">
        <v>45965</v>
      </c>
      <c r="D4506" s="39">
        <v>0.86283564814814817</v>
      </c>
      <c r="E4506" s="37" t="s">
        <v>62</v>
      </c>
      <c r="F4506" s="37">
        <v>221</v>
      </c>
      <c r="G4506" s="37">
        <v>4</v>
      </c>
      <c r="H4506" s="37">
        <v>221.28819274902301</v>
      </c>
      <c r="I4506" s="37">
        <v>5.5734066963195801</v>
      </c>
      <c r="J4506" s="37">
        <v>49.332805633544901</v>
      </c>
      <c r="K4506" s="37">
        <v>5.2618694305419904</v>
      </c>
      <c r="L4506" s="37">
        <v>42.0550537109375</v>
      </c>
      <c r="M4506" s="37">
        <v>0.80482542514801003</v>
      </c>
      <c r="N4506" s="37">
        <v>10.765662193298301</v>
      </c>
      <c r="O4506" s="37">
        <v>0</v>
      </c>
      <c r="P4506" s="37">
        <v>0</v>
      </c>
      <c r="Q4506" s="37">
        <v>5.4067452438175704E-3</v>
      </c>
      <c r="R4506" s="37">
        <v>25</v>
      </c>
      <c r="S4506" s="37">
        <v>0.68649792671203602</v>
      </c>
      <c r="T4506" s="37">
        <v>996.290771484375</v>
      </c>
      <c r="U4506" s="37">
        <v>629.877685546875</v>
      </c>
      <c r="V4506" s="13"/>
      <c r="W4506" s="13"/>
      <c r="X4506" s="13"/>
      <c r="Y4506" s="13"/>
      <c r="Z4506" s="13"/>
      <c r="AA4506" s="13"/>
    </row>
    <row r="4507" spans="1:27" ht="15.75" customHeight="1" x14ac:dyDescent="0.2">
      <c r="A4507" s="13"/>
      <c r="B4507" s="37" t="str">
        <f>"CRS25WT72M22717"</f>
        <v>CRS25WT72M22717</v>
      </c>
      <c r="C4507" s="38">
        <v>45965</v>
      </c>
      <c r="D4507" s="39">
        <v>0.86340277777777785</v>
      </c>
      <c r="E4507" s="37" t="s">
        <v>62</v>
      </c>
      <c r="F4507" s="37">
        <v>217</v>
      </c>
      <c r="G4507" s="37">
        <v>4</v>
      </c>
      <c r="H4507" s="37">
        <v>217.57766723632801</v>
      </c>
      <c r="I4507" s="37">
        <v>5.55416011810303</v>
      </c>
      <c r="J4507" s="37">
        <v>49.178291320800803</v>
      </c>
      <c r="K4507" s="37">
        <v>5.1780261993408203</v>
      </c>
      <c r="L4507" s="37">
        <v>42.019420623779297</v>
      </c>
      <c r="M4507" s="37">
        <v>0.79656732082366899</v>
      </c>
      <c r="N4507" s="37">
        <v>10.585145950317401</v>
      </c>
      <c r="O4507" s="37">
        <v>0</v>
      </c>
      <c r="P4507" s="37">
        <v>0</v>
      </c>
      <c r="Q4507" s="37">
        <v>1.64484903216362E-2</v>
      </c>
      <c r="R4507" s="37">
        <v>25</v>
      </c>
      <c r="S4507" s="37">
        <v>0.68333953619003296</v>
      </c>
      <c r="T4507" s="37">
        <v>996.95733642578102</v>
      </c>
      <c r="U4507" s="37">
        <v>487.00836181640602</v>
      </c>
      <c r="V4507" s="13"/>
      <c r="W4507" s="13"/>
      <c r="X4507" s="13"/>
      <c r="Y4507" s="13"/>
      <c r="Z4507" s="13"/>
      <c r="AA4507" s="13"/>
    </row>
    <row r="4508" spans="1:27" ht="15.75" customHeight="1" x14ac:dyDescent="0.2">
      <c r="A4508" s="13"/>
      <c r="B4508" s="37" t="str">
        <f>"CRS25WT72M22718"</f>
        <v>CRS25WT72M22718</v>
      </c>
      <c r="C4508" s="38">
        <v>45965</v>
      </c>
      <c r="D4508" s="39">
        <v>0.86396990740740742</v>
      </c>
      <c r="E4508" s="37" t="s">
        <v>62</v>
      </c>
      <c r="F4508" s="37">
        <v>219</v>
      </c>
      <c r="G4508" s="37">
        <v>4</v>
      </c>
      <c r="H4508" s="37">
        <v>219.01965332031301</v>
      </c>
      <c r="I4508" s="37">
        <v>5.70790672302246</v>
      </c>
      <c r="J4508" s="37">
        <v>48.879817962646499</v>
      </c>
      <c r="K4508" s="37">
        <v>5.2717747688293501</v>
      </c>
      <c r="L4508" s="37">
        <v>41.5457153320313</v>
      </c>
      <c r="M4508" s="37">
        <v>0.78501260280609098</v>
      </c>
      <c r="N4508" s="37">
        <v>10.6552982330322</v>
      </c>
      <c r="O4508" s="37">
        <v>0</v>
      </c>
      <c r="P4508" s="37">
        <v>0</v>
      </c>
      <c r="Q4508" s="37">
        <v>4.11212258040905E-3</v>
      </c>
      <c r="R4508" s="37">
        <v>25</v>
      </c>
      <c r="S4508" s="37">
        <v>0.69090491533279397</v>
      </c>
      <c r="T4508" s="37">
        <v>996.71984863281295</v>
      </c>
      <c r="U4508" s="37">
        <v>476.16522216796898</v>
      </c>
      <c r="V4508" s="13"/>
      <c r="W4508" s="13"/>
      <c r="X4508" s="13"/>
      <c r="Y4508" s="13"/>
      <c r="Z4508" s="13"/>
      <c r="AA4508" s="13"/>
    </row>
    <row r="4509" spans="1:27" ht="15.75" customHeight="1" x14ac:dyDescent="0.2">
      <c r="A4509" s="13"/>
      <c r="B4509" s="37" t="str">
        <f>"CRS25WT72M22715"</f>
        <v>CRS25WT72M22715</v>
      </c>
      <c r="C4509" s="38">
        <v>45965</v>
      </c>
      <c r="D4509" s="39">
        <v>0.86451388888888892</v>
      </c>
      <c r="E4509" s="37" t="s">
        <v>62</v>
      </c>
      <c r="F4509" s="37">
        <v>217</v>
      </c>
      <c r="G4509" s="37">
        <v>4</v>
      </c>
      <c r="H4509" s="37">
        <v>217.92672729492199</v>
      </c>
      <c r="I4509" s="37">
        <v>5.6344704627990696</v>
      </c>
      <c r="J4509" s="37">
        <v>48.725418090820298</v>
      </c>
      <c r="K4509" s="37">
        <v>5.2672586441040004</v>
      </c>
      <c r="L4509" s="37">
        <v>41.3738403320313</v>
      </c>
      <c r="M4509" s="37">
        <v>0.79378306865692105</v>
      </c>
      <c r="N4509" s="37">
        <v>10.6021270751953</v>
      </c>
      <c r="O4509" s="37">
        <v>0</v>
      </c>
      <c r="P4509" s="37">
        <v>0</v>
      </c>
      <c r="Q4509" s="37">
        <v>1.30140148103237E-2</v>
      </c>
      <c r="R4509" s="37">
        <v>25</v>
      </c>
      <c r="S4509" s="37">
        <v>0.69320857524871804</v>
      </c>
      <c r="T4509" s="37">
        <v>996.37640380859398</v>
      </c>
      <c r="U4509" s="37">
        <v>486.96710205078102</v>
      </c>
      <c r="V4509" s="13"/>
      <c r="W4509" s="13"/>
      <c r="X4509" s="13"/>
      <c r="Y4509" s="13"/>
      <c r="Z4509" s="13"/>
      <c r="AA4509" s="13"/>
    </row>
    <row r="4510" spans="1:27" ht="15.75" customHeight="1" x14ac:dyDescent="0.2">
      <c r="A4510" s="13"/>
      <c r="B4510" s="37" t="str">
        <f>"CRS25WT72M22716"</f>
        <v>CRS25WT72M22716</v>
      </c>
      <c r="C4510" s="38">
        <v>45965</v>
      </c>
      <c r="D4510" s="39">
        <v>0.86571759259259251</v>
      </c>
      <c r="E4510" s="37" t="s">
        <v>62</v>
      </c>
      <c r="F4510" s="37">
        <v>218</v>
      </c>
      <c r="G4510" s="37">
        <v>4</v>
      </c>
      <c r="H4510" s="37">
        <v>218.38714599609401</v>
      </c>
      <c r="I4510" s="37">
        <v>5.7637085914611799</v>
      </c>
      <c r="J4510" s="37">
        <v>48.751224517822301</v>
      </c>
      <c r="K4510" s="37">
        <v>5.2896423339843803</v>
      </c>
      <c r="L4510" s="37">
        <v>41.285804748535199</v>
      </c>
      <c r="M4510" s="37">
        <v>0.77721208333969105</v>
      </c>
      <c r="N4510" s="37">
        <v>10.6245269775391</v>
      </c>
      <c r="O4510" s="37">
        <v>0</v>
      </c>
      <c r="P4510" s="37">
        <v>0</v>
      </c>
      <c r="Q4510" s="37">
        <v>8.2535231485962902E-3</v>
      </c>
      <c r="R4510" s="37">
        <v>25</v>
      </c>
      <c r="S4510" s="37">
        <v>0.70396226644516002</v>
      </c>
      <c r="T4510" s="37">
        <v>996.90826416015602</v>
      </c>
      <c r="U4510" s="37">
        <v>523.31182861328102</v>
      </c>
      <c r="V4510" s="13"/>
      <c r="W4510" s="13"/>
      <c r="X4510" s="13"/>
      <c r="Y4510" s="13"/>
      <c r="Z4510" s="13"/>
      <c r="AA4510" s="13"/>
    </row>
    <row r="4511" spans="1:27" ht="15.75" customHeight="1" x14ac:dyDescent="0.2">
      <c r="A4511" s="13"/>
      <c r="B4511" s="37" t="str">
        <f>"CRS25WT72M22713"</f>
        <v>CRS25WT72M22713</v>
      </c>
      <c r="C4511" s="38">
        <v>45965</v>
      </c>
      <c r="D4511" s="39">
        <v>0.86685185185185187</v>
      </c>
      <c r="E4511" s="37" t="s">
        <v>62</v>
      </c>
      <c r="F4511" s="37">
        <v>218</v>
      </c>
      <c r="G4511" s="37">
        <v>4</v>
      </c>
      <c r="H4511" s="37">
        <v>218.387939453125</v>
      </c>
      <c r="I4511" s="37">
        <v>5.8821587562561</v>
      </c>
      <c r="J4511" s="37">
        <v>48.859954833984403</v>
      </c>
      <c r="K4511" s="37">
        <v>5.2533893585205096</v>
      </c>
      <c r="L4511" s="37">
        <v>41.570865631103501</v>
      </c>
      <c r="M4511" s="37">
        <v>0.75986921787261996</v>
      </c>
      <c r="N4511" s="37">
        <v>10.624565124511699</v>
      </c>
      <c r="O4511" s="37">
        <v>0</v>
      </c>
      <c r="P4511" s="37">
        <v>0</v>
      </c>
      <c r="Q4511" s="37">
        <v>1.30140148103237E-2</v>
      </c>
      <c r="R4511" s="37">
        <v>25</v>
      </c>
      <c r="S4511" s="37">
        <v>0.70439523458480802</v>
      </c>
      <c r="T4511" s="37">
        <v>995.80072021484398</v>
      </c>
      <c r="U4511" s="37">
        <v>458.90313720703102</v>
      </c>
      <c r="V4511" s="13"/>
      <c r="W4511" s="13"/>
      <c r="X4511" s="13"/>
      <c r="Y4511" s="13"/>
      <c r="Z4511" s="13"/>
      <c r="AA4511" s="13"/>
    </row>
    <row r="4512" spans="1:27" ht="15.75" customHeight="1" x14ac:dyDescent="0.2">
      <c r="A4512" s="13"/>
      <c r="B4512" s="37" t="str">
        <f>"CRS25WT72M22714"</f>
        <v>CRS25WT72M22714</v>
      </c>
      <c r="C4512" s="38">
        <v>45965</v>
      </c>
      <c r="D4512" s="39">
        <v>0.86768518518518523</v>
      </c>
      <c r="E4512" s="37" t="s">
        <v>62</v>
      </c>
      <c r="F4512" s="37">
        <v>219</v>
      </c>
      <c r="G4512" s="37">
        <v>4</v>
      </c>
      <c r="H4512" s="37">
        <v>219.53012084960901</v>
      </c>
      <c r="I4512" s="37">
        <v>5.6836519241332999</v>
      </c>
      <c r="J4512" s="37">
        <v>48.993297576904297</v>
      </c>
      <c r="K4512" s="37">
        <v>5.2691750526428196</v>
      </c>
      <c r="L4512" s="37">
        <v>41.663093566894503</v>
      </c>
      <c r="M4512" s="37">
        <v>0.78836977481841997</v>
      </c>
      <c r="N4512" s="37">
        <v>10.680131912231399</v>
      </c>
      <c r="O4512" s="37">
        <v>0</v>
      </c>
      <c r="P4512" s="37">
        <v>0</v>
      </c>
      <c r="Q4512" s="37">
        <v>1.30140148103237E-2</v>
      </c>
      <c r="R4512" s="37">
        <v>25</v>
      </c>
      <c r="S4512" s="37">
        <v>0.69775718450546298</v>
      </c>
      <c r="T4512" s="37">
        <v>995.48620605468795</v>
      </c>
      <c r="U4512" s="37">
        <v>542.81170654296898</v>
      </c>
      <c r="V4512" s="13"/>
      <c r="W4512" s="13"/>
      <c r="X4512" s="13"/>
      <c r="Y4512" s="13"/>
      <c r="Z4512" s="13"/>
      <c r="AA4512" s="13"/>
    </row>
    <row r="4513" spans="1:27" ht="15.75" customHeight="1" x14ac:dyDescent="0.2">
      <c r="A4513" s="13"/>
      <c r="B4513" s="37" t="str">
        <f>"CRS25WT72M22730"</f>
        <v>CRS25WT72M22730</v>
      </c>
      <c r="C4513" s="38">
        <v>45965</v>
      </c>
      <c r="D4513" s="39">
        <v>0.87002314814814818</v>
      </c>
      <c r="E4513" s="37" t="s">
        <v>62</v>
      </c>
      <c r="F4513" s="37">
        <v>215</v>
      </c>
      <c r="G4513" s="37">
        <v>4</v>
      </c>
      <c r="H4513" s="37">
        <v>215.072341918945</v>
      </c>
      <c r="I4513" s="37">
        <v>5.8151335716247603</v>
      </c>
      <c r="J4513" s="37">
        <v>47.841644287109403</v>
      </c>
      <c r="K4513" s="37">
        <v>5.3200926780700701</v>
      </c>
      <c r="L4513" s="37">
        <v>40.426425933837898</v>
      </c>
      <c r="M4513" s="37">
        <v>0.77306991815567005</v>
      </c>
      <c r="N4513" s="37">
        <v>10.4632616043091</v>
      </c>
      <c r="O4513" s="37">
        <v>0</v>
      </c>
      <c r="P4513" s="37">
        <v>0</v>
      </c>
      <c r="Q4513" s="37">
        <v>4.11212258040905E-3</v>
      </c>
      <c r="R4513" s="37">
        <v>25</v>
      </c>
      <c r="S4513" s="37">
        <v>0.70470446348190297</v>
      </c>
      <c r="T4513" s="37">
        <v>995.22601318359398</v>
      </c>
      <c r="U4513" s="37">
        <v>684.83532714843795</v>
      </c>
      <c r="V4513" s="13"/>
      <c r="W4513" s="13"/>
      <c r="X4513" s="13"/>
      <c r="Y4513" s="13"/>
      <c r="Z4513" s="13"/>
      <c r="AA4513" s="13"/>
    </row>
    <row r="4514" spans="1:27" ht="15.75" customHeight="1" x14ac:dyDescent="0.2">
      <c r="A4514" s="13"/>
      <c r="B4514" s="37" t="str">
        <f>"CRS25WT72M22732"</f>
        <v>CRS25WT72M22732</v>
      </c>
      <c r="C4514" s="38">
        <v>45965</v>
      </c>
      <c r="D4514" s="39">
        <v>0.87106481481481479</v>
      </c>
      <c r="E4514" s="37" t="s">
        <v>62</v>
      </c>
      <c r="F4514" s="37">
        <v>218</v>
      </c>
      <c r="G4514" s="37">
        <v>4</v>
      </c>
      <c r="H4514" s="37">
        <v>218.90594482421901</v>
      </c>
      <c r="I4514" s="37">
        <v>5.76190185546875</v>
      </c>
      <c r="J4514" s="37">
        <v>48.995075225830099</v>
      </c>
      <c r="K4514" s="37">
        <v>5.2502312660217303</v>
      </c>
      <c r="L4514" s="37">
        <v>41.694534301757798</v>
      </c>
      <c r="M4514" s="37">
        <v>0.77542406320571899</v>
      </c>
      <c r="N4514" s="37">
        <v>10.6497659683228</v>
      </c>
      <c r="O4514" s="37">
        <v>0</v>
      </c>
      <c r="P4514" s="37">
        <v>0</v>
      </c>
      <c r="Q4514" s="37">
        <v>3.2539609819650702E-3</v>
      </c>
      <c r="R4514" s="37">
        <v>25</v>
      </c>
      <c r="S4514" s="37">
        <v>0.68638134002685502</v>
      </c>
      <c r="T4514" s="37">
        <v>996.85760498046898</v>
      </c>
      <c r="U4514" s="37">
        <v>527.36236572265602</v>
      </c>
      <c r="V4514" s="13"/>
      <c r="W4514" s="13"/>
      <c r="X4514" s="13"/>
      <c r="Y4514" s="13"/>
      <c r="Z4514" s="13"/>
      <c r="AA4514" s="13"/>
    </row>
    <row r="4515" spans="1:27" ht="15.75" customHeight="1" x14ac:dyDescent="0.2">
      <c r="A4515" s="13"/>
      <c r="B4515" s="37" t="str">
        <f>"CRS25WT72M22725"</f>
        <v>CRS25WT72M22725</v>
      </c>
      <c r="C4515" s="38">
        <v>45965</v>
      </c>
      <c r="D4515" s="39">
        <v>0.87212962962962959</v>
      </c>
      <c r="E4515" s="37" t="s">
        <v>62</v>
      </c>
      <c r="F4515" s="37">
        <v>216</v>
      </c>
      <c r="G4515" s="37">
        <v>4</v>
      </c>
      <c r="H4515" s="37">
        <v>216.52690124511699</v>
      </c>
      <c r="I4515" s="37">
        <v>5.7664465904235804</v>
      </c>
      <c r="J4515" s="37">
        <v>48.239677429199197</v>
      </c>
      <c r="K4515" s="37">
        <v>5.2989273071289098</v>
      </c>
      <c r="L4515" s="37">
        <v>40.862403869628899</v>
      </c>
      <c r="M4515" s="37">
        <v>0.77839350700378396</v>
      </c>
      <c r="N4515" s="37">
        <v>10.534026145935099</v>
      </c>
      <c r="O4515" s="37">
        <v>0</v>
      </c>
      <c r="P4515" s="37">
        <v>0</v>
      </c>
      <c r="Q4515" s="37">
        <v>1.58731127157807E-3</v>
      </c>
      <c r="R4515" s="37">
        <v>25</v>
      </c>
      <c r="S4515" s="37">
        <v>0.69138926267623901</v>
      </c>
      <c r="T4515" s="37">
        <v>995.07183837890602</v>
      </c>
      <c r="U4515" s="37">
        <v>567.05499267578102</v>
      </c>
      <c r="V4515" s="13"/>
      <c r="W4515" s="13"/>
      <c r="X4515" s="13"/>
      <c r="Y4515" s="13"/>
      <c r="Z4515" s="13"/>
      <c r="AA4515" s="13"/>
    </row>
    <row r="4516" spans="1:27" ht="15.75" customHeight="1" x14ac:dyDescent="0.2">
      <c r="A4516" s="13"/>
      <c r="B4516" s="37" t="str">
        <f>"CRS25WT72M22661"</f>
        <v>CRS25WT72M22661</v>
      </c>
      <c r="C4516" s="38">
        <v>45965</v>
      </c>
      <c r="D4516" s="39">
        <v>0.87366898148148142</v>
      </c>
      <c r="E4516" s="37" t="s">
        <v>62</v>
      </c>
      <c r="F4516" s="37">
        <v>223</v>
      </c>
      <c r="G4516" s="37">
        <v>4</v>
      </c>
      <c r="H4516" s="37">
        <v>223.28965759277301</v>
      </c>
      <c r="I4516" s="37">
        <v>5.5597457885742196</v>
      </c>
      <c r="J4516" s="37">
        <v>49.714988708496101</v>
      </c>
      <c r="K4516" s="37">
        <v>5.26615333557129</v>
      </c>
      <c r="L4516" s="37">
        <v>42.400901794433601</v>
      </c>
      <c r="M4516" s="37">
        <v>0.807841837406158</v>
      </c>
      <c r="N4516" s="37">
        <v>10.863033294677701</v>
      </c>
      <c r="O4516" s="37">
        <v>0</v>
      </c>
      <c r="P4516" s="37">
        <v>0</v>
      </c>
      <c r="Q4516" s="37">
        <v>1.30158718675375E-2</v>
      </c>
      <c r="R4516" s="37">
        <v>25</v>
      </c>
      <c r="S4516" s="37">
        <v>0.671672523021698</v>
      </c>
      <c r="T4516" s="37">
        <v>995.03424072265602</v>
      </c>
      <c r="U4516" s="37">
        <v>683.61999511718795</v>
      </c>
      <c r="V4516" s="13"/>
      <c r="W4516" s="13"/>
      <c r="X4516" s="13"/>
      <c r="Y4516" s="13"/>
      <c r="Z4516" s="13"/>
      <c r="AA4516" s="13"/>
    </row>
    <row r="4517" spans="1:27" ht="15.75" customHeight="1" x14ac:dyDescent="0.2">
      <c r="A4517" s="13"/>
      <c r="B4517" s="37" t="str">
        <f>"CRS25WT72M22656"</f>
        <v>CRS25WT72M22656</v>
      </c>
      <c r="C4517" s="38">
        <v>45965</v>
      </c>
      <c r="D4517" s="39">
        <v>0.88134259259259251</v>
      </c>
      <c r="E4517" s="37" t="s">
        <v>62</v>
      </c>
      <c r="F4517" s="37">
        <v>221</v>
      </c>
      <c r="G4517" s="37">
        <v>4</v>
      </c>
      <c r="H4517" s="37">
        <v>221.87197875976599</v>
      </c>
      <c r="I4517" s="37">
        <v>5.63287258148193</v>
      </c>
      <c r="J4517" s="37">
        <v>49.708538055419901</v>
      </c>
      <c r="K4517" s="37">
        <v>5.2267756462097203</v>
      </c>
      <c r="L4517" s="37">
        <v>42.449108123779297</v>
      </c>
      <c r="M4517" s="37">
        <v>0.79239463806152299</v>
      </c>
      <c r="N4517" s="37">
        <v>10.794063568115201</v>
      </c>
      <c r="O4517" s="37">
        <v>0</v>
      </c>
      <c r="P4517" s="37">
        <v>0</v>
      </c>
      <c r="Q4517" s="37">
        <v>5.39689650759101E-3</v>
      </c>
      <c r="R4517" s="37">
        <v>25</v>
      </c>
      <c r="S4517" s="37">
        <v>0.69557118415832497</v>
      </c>
      <c r="T4517" s="37">
        <v>994.78900146484398</v>
      </c>
      <c r="U4517" s="37">
        <v>605.80700683593795</v>
      </c>
      <c r="V4517" s="13"/>
      <c r="W4517" s="13"/>
      <c r="X4517" s="13"/>
      <c r="Y4517" s="13"/>
      <c r="Z4517" s="13"/>
      <c r="AA4517" s="13"/>
    </row>
    <row r="4518" spans="1:27" ht="15.75" customHeight="1" x14ac:dyDescent="0.2">
      <c r="A4518" s="13"/>
      <c r="B4518" s="37" t="str">
        <f>"CRS25WT72M22658"</f>
        <v>CRS25WT72M22658</v>
      </c>
      <c r="C4518" s="38">
        <v>45965</v>
      </c>
      <c r="D4518" s="39">
        <v>0.88243055555555561</v>
      </c>
      <c r="E4518" s="37" t="s">
        <v>62</v>
      </c>
      <c r="F4518" s="37">
        <v>221</v>
      </c>
      <c r="G4518" s="37">
        <v>4</v>
      </c>
      <c r="H4518" s="37">
        <v>221.47038269043</v>
      </c>
      <c r="I4518" s="37">
        <v>5.5015316009521502</v>
      </c>
      <c r="J4518" s="37">
        <v>49.696575164794901</v>
      </c>
      <c r="K4518" s="37">
        <v>5.2312636375427202</v>
      </c>
      <c r="L4518" s="37">
        <v>42.335922241210902</v>
      </c>
      <c r="M4518" s="37">
        <v>0.81003832817077603</v>
      </c>
      <c r="N4518" s="37">
        <v>10.774525642395</v>
      </c>
      <c r="O4518" s="37">
        <v>0</v>
      </c>
      <c r="P4518" s="37">
        <v>0</v>
      </c>
      <c r="Q4518" s="37">
        <v>1.6074527520686401E-3</v>
      </c>
      <c r="R4518" s="37">
        <v>25</v>
      </c>
      <c r="S4518" s="37">
        <v>0.68359589576721203</v>
      </c>
      <c r="T4518" s="37">
        <v>994.58746337890602</v>
      </c>
      <c r="U4518" s="37">
        <v>733.5126953125</v>
      </c>
      <c r="V4518" s="13"/>
      <c r="W4518" s="13"/>
      <c r="X4518" s="13"/>
      <c r="Y4518" s="13"/>
      <c r="Z4518" s="13"/>
      <c r="AA4518" s="13"/>
    </row>
    <row r="4519" spans="1:27" ht="15.75" customHeight="1" x14ac:dyDescent="0.2">
      <c r="A4519" s="13"/>
      <c r="B4519" s="37" t="str">
        <f>"CRS25WT72M22710"</f>
        <v>CRS25WT72M22710</v>
      </c>
      <c r="C4519" s="38">
        <v>45965</v>
      </c>
      <c r="D4519" s="39">
        <v>0.88381944444444438</v>
      </c>
      <c r="E4519" s="37" t="s">
        <v>62</v>
      </c>
      <c r="F4519" s="37">
        <v>217</v>
      </c>
      <c r="G4519" s="37">
        <v>4</v>
      </c>
      <c r="H4519" s="37">
        <v>217.57832336425801</v>
      </c>
      <c r="I4519" s="37">
        <v>5.5567131042480504</v>
      </c>
      <c r="J4519" s="37">
        <v>49.313552856445298</v>
      </c>
      <c r="K4519" s="37">
        <v>5.1592550277709996</v>
      </c>
      <c r="L4519" s="37">
        <v>42.172431945800803</v>
      </c>
      <c r="M4519" s="37">
        <v>0.79401981830596902</v>
      </c>
      <c r="N4519" s="37">
        <v>10.585177421569799</v>
      </c>
      <c r="O4519" s="37">
        <v>0</v>
      </c>
      <c r="P4519" s="37">
        <v>0</v>
      </c>
      <c r="Q4519" s="37">
        <v>1.5879215206950901E-3</v>
      </c>
      <c r="R4519" s="37">
        <v>25</v>
      </c>
      <c r="S4519" s="37">
        <v>0.68942570686340299</v>
      </c>
      <c r="T4519" s="37">
        <v>995.533203125</v>
      </c>
      <c r="U4519" s="37">
        <v>666.7177734375</v>
      </c>
      <c r="V4519" s="13"/>
      <c r="W4519" s="13"/>
      <c r="X4519" s="13"/>
      <c r="Y4519" s="13"/>
      <c r="Z4519" s="13"/>
      <c r="AA4519" s="13"/>
    </row>
    <row r="4520" spans="1:27" ht="15.75" customHeight="1" x14ac:dyDescent="0.2">
      <c r="A4520" s="13"/>
      <c r="B4520" s="37" t="str">
        <f>"CRS25WT72M22731"</f>
        <v>CRS25WT72M22731</v>
      </c>
      <c r="C4520" s="38">
        <v>45965</v>
      </c>
      <c r="D4520" s="39">
        <v>0.88520833333333337</v>
      </c>
      <c r="E4520" s="37" t="s">
        <v>62</v>
      </c>
      <c r="F4520" s="37">
        <v>215</v>
      </c>
      <c r="G4520" s="37">
        <v>4</v>
      </c>
      <c r="H4520" s="37">
        <v>215.51329040527301</v>
      </c>
      <c r="I4520" s="37">
        <v>5.50412797927856</v>
      </c>
      <c r="J4520" s="37">
        <v>49.463157653808601</v>
      </c>
      <c r="K4520" s="37">
        <v>5.08174800872803</v>
      </c>
      <c r="L4520" s="37">
        <v>42.4092826843262</v>
      </c>
      <c r="M4520" s="37">
        <v>0.79159617424011197</v>
      </c>
      <c r="N4520" s="37">
        <v>10.484713554382299</v>
      </c>
      <c r="O4520" s="37">
        <v>0</v>
      </c>
      <c r="P4520" s="37">
        <v>0</v>
      </c>
      <c r="Q4520" s="37">
        <v>1.6507934778928798E-2</v>
      </c>
      <c r="R4520" s="37">
        <v>25</v>
      </c>
      <c r="S4520" s="37">
        <v>0.68448227643966697</v>
      </c>
      <c r="T4520" s="37">
        <v>994.74658203125</v>
      </c>
      <c r="U4520" s="37">
        <v>596.185791015625</v>
      </c>
      <c r="V4520" s="13"/>
      <c r="W4520" s="13"/>
      <c r="X4520" s="13"/>
      <c r="Y4520" s="13"/>
      <c r="Z4520" s="13"/>
      <c r="AA4520" s="13"/>
    </row>
    <row r="4521" spans="1:27" ht="15.75" customHeight="1" x14ac:dyDescent="0.2">
      <c r="A4521" s="13"/>
      <c r="B4521" s="37" t="str">
        <f>"CRS25WT72M22655"</f>
        <v>CRS25WT72M22655</v>
      </c>
      <c r="C4521" s="38">
        <v>45965</v>
      </c>
      <c r="D4521" s="39">
        <v>0.88590277777777782</v>
      </c>
      <c r="E4521" s="37" t="s">
        <v>62</v>
      </c>
      <c r="F4521" s="37">
        <v>219</v>
      </c>
      <c r="G4521" s="37">
        <v>4</v>
      </c>
      <c r="H4521" s="37">
        <v>219.45063781738301</v>
      </c>
      <c r="I4521" s="37">
        <v>5.6423206329345703</v>
      </c>
      <c r="J4521" s="37">
        <v>49.596981048583999</v>
      </c>
      <c r="K4521" s="37">
        <v>5.1702451705932599</v>
      </c>
      <c r="L4521" s="37">
        <v>42.444919586181598</v>
      </c>
      <c r="M4521" s="37">
        <v>0.78419458866119396</v>
      </c>
      <c r="N4521" s="37">
        <v>10.676265716552701</v>
      </c>
      <c r="O4521" s="37">
        <v>0</v>
      </c>
      <c r="P4521" s="37">
        <v>0</v>
      </c>
      <c r="Q4521" s="37">
        <v>1.30158439278603E-2</v>
      </c>
      <c r="R4521" s="37">
        <v>25</v>
      </c>
      <c r="S4521" s="37">
        <v>0.68745923042297397</v>
      </c>
      <c r="T4521" s="37">
        <v>994.72137451171898</v>
      </c>
      <c r="U4521" s="37">
        <v>598.63439941406295</v>
      </c>
      <c r="V4521" s="13"/>
      <c r="W4521" s="13"/>
      <c r="X4521" s="13"/>
      <c r="Y4521" s="13"/>
      <c r="Z4521" s="13"/>
      <c r="AA4521" s="13"/>
    </row>
    <row r="4522" spans="1:27" ht="15.75" customHeight="1" x14ac:dyDescent="0.2">
      <c r="A4522" s="13"/>
      <c r="B4522" s="37" t="str">
        <f>"CRS25WT72M22701"</f>
        <v>CRS25WT72M22701</v>
      </c>
      <c r="C4522" s="38">
        <v>45965</v>
      </c>
      <c r="D4522" s="39">
        <v>0.88730324074074074</v>
      </c>
      <c r="E4522" s="37" t="s">
        <v>62</v>
      </c>
      <c r="F4522" s="37">
        <v>216</v>
      </c>
      <c r="G4522" s="37">
        <v>4</v>
      </c>
      <c r="H4522" s="37">
        <v>216.80447387695301</v>
      </c>
      <c r="I4522" s="37">
        <v>5.6486139297485396</v>
      </c>
      <c r="J4522" s="37">
        <v>48.978385925292997</v>
      </c>
      <c r="K4522" s="37">
        <v>5.1919999122619602</v>
      </c>
      <c r="L4522" s="37">
        <v>41.757411956787102</v>
      </c>
      <c r="M4522" s="37">
        <v>0.78364950418472301</v>
      </c>
      <c r="N4522" s="37">
        <v>10.5475301742554</v>
      </c>
      <c r="O4522" s="37">
        <v>0</v>
      </c>
      <c r="P4522" s="37">
        <v>0</v>
      </c>
      <c r="Q4522" s="37">
        <v>6.0280305333435501E-3</v>
      </c>
      <c r="R4522" s="37">
        <v>25</v>
      </c>
      <c r="S4522" s="37">
        <v>0.68943268060684204</v>
      </c>
      <c r="T4522" s="37">
        <v>994.71813964843795</v>
      </c>
      <c r="U4522" s="37">
        <v>569.09387207031295</v>
      </c>
      <c r="V4522" s="13"/>
      <c r="W4522" s="13"/>
      <c r="X4522" s="13"/>
      <c r="Y4522" s="13"/>
      <c r="Z4522" s="13"/>
      <c r="AA4522" s="13"/>
    </row>
    <row r="4523" spans="1:27" ht="15.75" customHeight="1" x14ac:dyDescent="0.2">
      <c r="A4523" s="13"/>
      <c r="B4523" s="37" t="str">
        <f>"CRS25WT72M22707"</f>
        <v>CRS25WT72M22707</v>
      </c>
      <c r="C4523" s="38">
        <v>45965</v>
      </c>
      <c r="D4523" s="39">
        <v>0.88834490740740746</v>
      </c>
      <c r="E4523" s="37" t="s">
        <v>62</v>
      </c>
      <c r="F4523" s="37">
        <v>218</v>
      </c>
      <c r="G4523" s="37">
        <v>4</v>
      </c>
      <c r="H4523" s="37">
        <v>218.42149353027301</v>
      </c>
      <c r="I4523" s="37">
        <v>5.6401939392089799</v>
      </c>
      <c r="J4523" s="37">
        <v>49.358345031738303</v>
      </c>
      <c r="K4523" s="37">
        <v>5.1898241043090803</v>
      </c>
      <c r="L4523" s="37">
        <v>42.086494445800803</v>
      </c>
      <c r="M4523" s="37">
        <v>0.78458636999130205</v>
      </c>
      <c r="N4523" s="37">
        <v>10.626197814941399</v>
      </c>
      <c r="O4523" s="37">
        <v>0</v>
      </c>
      <c r="P4523" s="37">
        <v>0</v>
      </c>
      <c r="Q4523" s="37">
        <v>1.30158439278603E-2</v>
      </c>
      <c r="R4523" s="37">
        <v>25</v>
      </c>
      <c r="S4523" s="37">
        <v>0.69444257020950295</v>
      </c>
      <c r="T4523" s="37">
        <v>995.02893066406295</v>
      </c>
      <c r="U4523" s="37">
        <v>671.62298583984398</v>
      </c>
      <c r="V4523" s="13"/>
      <c r="W4523" s="13"/>
      <c r="X4523" s="13"/>
      <c r="Y4523" s="13"/>
      <c r="Z4523" s="13"/>
      <c r="AA4523" s="13"/>
    </row>
    <row r="4524" spans="1:27" ht="15.75" customHeight="1" x14ac:dyDescent="0.2">
      <c r="A4524" s="13"/>
      <c r="B4524" s="37" t="str">
        <f>"CRS25WT72M22681"</f>
        <v>CRS25WT72M22681</v>
      </c>
      <c r="C4524" s="38">
        <v>45965</v>
      </c>
      <c r="D4524" s="39">
        <v>0.89011574074074085</v>
      </c>
      <c r="E4524" s="37" t="s">
        <v>62</v>
      </c>
      <c r="F4524" s="37">
        <v>215</v>
      </c>
      <c r="G4524" s="37">
        <v>4</v>
      </c>
      <c r="H4524" s="37">
        <v>215.94329833984401</v>
      </c>
      <c r="I4524" s="37">
        <v>5.6393752098083496</v>
      </c>
      <c r="J4524" s="37">
        <v>48.940986633300803</v>
      </c>
      <c r="K4524" s="37">
        <v>5.1672263145446804</v>
      </c>
      <c r="L4524" s="37">
        <v>41.790950775146499</v>
      </c>
      <c r="M4524" s="37">
        <v>0.78241294622421298</v>
      </c>
      <c r="N4524" s="37">
        <v>10.505633354186999</v>
      </c>
      <c r="O4524" s="37">
        <v>0</v>
      </c>
      <c r="P4524" s="37">
        <v>0</v>
      </c>
      <c r="Q4524" s="37">
        <v>2.0560612902045198E-3</v>
      </c>
      <c r="R4524" s="37">
        <v>25</v>
      </c>
      <c r="S4524" s="37">
        <v>0.69421374797821001</v>
      </c>
      <c r="T4524" s="37">
        <v>994.66784667968795</v>
      </c>
      <c r="U4524" s="37">
        <v>516.30114746093795</v>
      </c>
      <c r="V4524" s="13"/>
      <c r="W4524" s="13"/>
      <c r="X4524" s="13"/>
      <c r="Y4524" s="13"/>
      <c r="Z4524" s="13"/>
      <c r="AA4524" s="13"/>
    </row>
    <row r="4525" spans="1:27" ht="15.75" customHeight="1" x14ac:dyDescent="0.2">
      <c r="A4525" s="13"/>
      <c r="B4525" s="37" t="str">
        <f>"CRS25WT72M22680"</f>
        <v>CRS25WT72M22680</v>
      </c>
      <c r="C4525" s="38">
        <v>45965</v>
      </c>
      <c r="D4525" s="39">
        <v>0.89178240740740744</v>
      </c>
      <c r="E4525" s="37" t="s">
        <v>62</v>
      </c>
      <c r="F4525" s="37">
        <v>216</v>
      </c>
      <c r="G4525" s="37">
        <v>4</v>
      </c>
      <c r="H4525" s="37">
        <v>216.95198059082</v>
      </c>
      <c r="I4525" s="37">
        <v>5.5177016258239702</v>
      </c>
      <c r="J4525" s="37">
        <v>49.157630920410199</v>
      </c>
      <c r="K4525" s="37">
        <v>5.1693248748779297</v>
      </c>
      <c r="L4525" s="37">
        <v>41.969112396240199</v>
      </c>
      <c r="M4525" s="37">
        <v>0.79986089468002297</v>
      </c>
      <c r="N4525" s="37">
        <v>10.554705619811999</v>
      </c>
      <c r="O4525" s="37">
        <v>0</v>
      </c>
      <c r="P4525" s="37">
        <v>0</v>
      </c>
      <c r="Q4525" s="37">
        <v>6.3492450863122897E-3</v>
      </c>
      <c r="R4525" s="37">
        <v>25</v>
      </c>
      <c r="S4525" s="37">
        <v>0.67431604862213101</v>
      </c>
      <c r="T4525" s="37">
        <v>994.84625244140602</v>
      </c>
      <c r="U4525" s="37">
        <v>607.2685546875</v>
      </c>
      <c r="V4525" s="13"/>
      <c r="W4525" s="13"/>
      <c r="X4525" s="13"/>
      <c r="Y4525" s="13"/>
      <c r="Z4525" s="13"/>
      <c r="AA4525" s="13"/>
    </row>
    <row r="4526" spans="1:27" ht="15.75" customHeight="1" x14ac:dyDescent="0.2">
      <c r="A4526" s="13"/>
      <c r="B4526" s="37" t="str">
        <f>"CRS25WT72M22697"</f>
        <v>CRS25WT72M22697</v>
      </c>
      <c r="C4526" s="38">
        <v>45965</v>
      </c>
      <c r="D4526" s="39">
        <v>0.89274305555555555</v>
      </c>
      <c r="E4526" s="37" t="s">
        <v>62</v>
      </c>
      <c r="F4526" s="37">
        <v>216</v>
      </c>
      <c r="G4526" s="37">
        <v>4</v>
      </c>
      <c r="H4526" s="37">
        <v>216.41983032226599</v>
      </c>
      <c r="I4526" s="37">
        <v>5.5035090446472203</v>
      </c>
      <c r="J4526" s="37">
        <v>49.0788383483887</v>
      </c>
      <c r="K4526" s="37">
        <v>5.1612849235534703</v>
      </c>
      <c r="L4526" s="37">
        <v>41.931385040283203</v>
      </c>
      <c r="M4526" s="37">
        <v>0.80124086141586304</v>
      </c>
      <c r="N4526" s="37">
        <v>10.5288171768188</v>
      </c>
      <c r="O4526" s="37">
        <v>0</v>
      </c>
      <c r="P4526" s="37">
        <v>0</v>
      </c>
      <c r="Q4526" s="37">
        <v>1.2896980158984699E-2</v>
      </c>
      <c r="R4526" s="37">
        <v>25</v>
      </c>
      <c r="S4526" s="37">
        <v>0.68009716272354104</v>
      </c>
      <c r="T4526" s="37">
        <v>997.37677001953102</v>
      </c>
      <c r="U4526" s="37">
        <v>718.1298828125</v>
      </c>
      <c r="V4526" s="13"/>
      <c r="W4526" s="13"/>
      <c r="X4526" s="13"/>
      <c r="Y4526" s="13"/>
      <c r="Z4526" s="13"/>
      <c r="AA4526" s="13"/>
    </row>
    <row r="4527" spans="1:27" ht="15.75" customHeight="1" x14ac:dyDescent="0.2">
      <c r="A4527" s="13"/>
      <c r="B4527" s="37" t="str">
        <f>"CRS25WT72M22709"</f>
        <v>CRS25WT72M22709</v>
      </c>
      <c r="C4527" s="38">
        <v>45965</v>
      </c>
      <c r="D4527" s="39">
        <v>0.89368055555555559</v>
      </c>
      <c r="E4527" s="37" t="s">
        <v>62</v>
      </c>
      <c r="F4527" s="37">
        <v>220</v>
      </c>
      <c r="G4527" s="37">
        <v>4</v>
      </c>
      <c r="H4527" s="37">
        <v>220.55992126464801</v>
      </c>
      <c r="I4527" s="37">
        <v>5.5341496467590297</v>
      </c>
      <c r="J4527" s="37">
        <v>49.348743438720703</v>
      </c>
      <c r="K4527" s="37">
        <v>5.2354197502136204</v>
      </c>
      <c r="L4527" s="37">
        <v>42.128414154052699</v>
      </c>
      <c r="M4527" s="37">
        <v>0.807606101036072</v>
      </c>
      <c r="N4527" s="37">
        <v>10.730232238769499</v>
      </c>
      <c r="O4527" s="37">
        <v>0</v>
      </c>
      <c r="P4527" s="37">
        <v>0</v>
      </c>
      <c r="Q4527" s="37">
        <v>1.29018630832434E-2</v>
      </c>
      <c r="R4527" s="37">
        <v>25</v>
      </c>
      <c r="S4527" s="37">
        <v>0.67962610721588101</v>
      </c>
      <c r="T4527" s="37">
        <v>996.00836181640602</v>
      </c>
      <c r="U4527" s="37">
        <v>525.90954589843795</v>
      </c>
      <c r="V4527" s="13"/>
      <c r="W4527" s="13"/>
      <c r="X4527" s="13"/>
      <c r="Y4527" s="13"/>
      <c r="Z4527" s="13"/>
      <c r="AA4527" s="13"/>
    </row>
    <row r="4528" spans="1:27" ht="15.75" customHeight="1" x14ac:dyDescent="0.2">
      <c r="A4528" s="13"/>
      <c r="B4528" s="37" t="str">
        <f>"CRS25WT72M22702"</f>
        <v>CRS25WT72M22702</v>
      </c>
      <c r="C4528" s="38">
        <v>45965</v>
      </c>
      <c r="D4528" s="39">
        <v>0.89515046296296286</v>
      </c>
      <c r="E4528" s="37" t="s">
        <v>62</v>
      </c>
      <c r="F4528" s="37">
        <v>218</v>
      </c>
      <c r="G4528" s="37">
        <v>4</v>
      </c>
      <c r="H4528" s="37">
        <v>218.81359863281301</v>
      </c>
      <c r="I4528" s="37">
        <v>5.5763368606567401</v>
      </c>
      <c r="J4528" s="37">
        <v>49.282665252685497</v>
      </c>
      <c r="K4528" s="37">
        <v>5.1991410255432102</v>
      </c>
      <c r="L4528" s="37">
        <v>42.086494445800803</v>
      </c>
      <c r="M4528" s="37">
        <v>0.79621642827987704</v>
      </c>
      <c r="N4528" s="37">
        <v>10.6452732086182</v>
      </c>
      <c r="O4528" s="37">
        <v>0</v>
      </c>
      <c r="P4528" s="37">
        <v>0</v>
      </c>
      <c r="Q4528" s="37">
        <v>6.0316878370940703E-3</v>
      </c>
      <c r="R4528" s="37">
        <v>25</v>
      </c>
      <c r="S4528" s="37">
        <v>0.68360584974288896</v>
      </c>
      <c r="T4528" s="37">
        <v>995.72229003906295</v>
      </c>
      <c r="U4528" s="37">
        <v>566.51531982421898</v>
      </c>
      <c r="V4528" s="13"/>
      <c r="W4528" s="13"/>
      <c r="X4528" s="13"/>
      <c r="Y4528" s="13"/>
      <c r="Z4528" s="13"/>
      <c r="AA4528" s="13"/>
    </row>
    <row r="4529" spans="1:27" ht="15.75" customHeight="1" x14ac:dyDescent="0.2">
      <c r="A4529" s="13"/>
      <c r="B4529" s="37" t="str">
        <f>"CRS25WT72M22700"</f>
        <v>CRS25WT72M22700</v>
      </c>
      <c r="C4529" s="38">
        <v>45965</v>
      </c>
      <c r="D4529" s="39">
        <v>0.89662037037037035</v>
      </c>
      <c r="E4529" s="37" t="s">
        <v>62</v>
      </c>
      <c r="F4529" s="37">
        <v>218</v>
      </c>
      <c r="G4529" s="37">
        <v>4</v>
      </c>
      <c r="H4529" s="37">
        <v>218.73896789550801</v>
      </c>
      <c r="I4529" s="37">
        <v>5.5724554061889604</v>
      </c>
      <c r="J4529" s="37">
        <v>49.226463317871101</v>
      </c>
      <c r="K4529" s="37">
        <v>5.2041063308715803</v>
      </c>
      <c r="L4529" s="37">
        <v>42.031997680664098</v>
      </c>
      <c r="M4529" s="37">
        <v>0.79740864038467396</v>
      </c>
      <c r="N4529" s="37">
        <v>10.6416425704956</v>
      </c>
      <c r="O4529" s="37">
        <v>0</v>
      </c>
      <c r="P4529" s="37">
        <v>0</v>
      </c>
      <c r="Q4529" s="37">
        <v>6.0292487032711497E-3</v>
      </c>
      <c r="R4529" s="37">
        <v>25</v>
      </c>
      <c r="S4529" s="37">
        <v>0.68032902479171797</v>
      </c>
      <c r="T4529" s="37">
        <v>995.23724365234398</v>
      </c>
      <c r="U4529" s="37">
        <v>607.43951416015602</v>
      </c>
      <c r="V4529" s="13"/>
      <c r="W4529" s="13"/>
      <c r="X4529" s="13"/>
      <c r="Y4529" s="13"/>
      <c r="Z4529" s="13"/>
      <c r="AA4529" s="13"/>
    </row>
    <row r="4530" spans="1:27" ht="15.75" customHeight="1" x14ac:dyDescent="0.2">
      <c r="A4530" s="13"/>
      <c r="B4530" s="37" t="str">
        <f>"CRS25WT72M22712"</f>
        <v>CRS25WT72M22712</v>
      </c>
      <c r="C4530" s="38">
        <v>45965</v>
      </c>
      <c r="D4530" s="39">
        <v>0.89915509259259263</v>
      </c>
      <c r="E4530" s="37" t="s">
        <v>62</v>
      </c>
      <c r="F4530" s="37">
        <v>218</v>
      </c>
      <c r="G4530" s="37">
        <v>4</v>
      </c>
      <c r="H4530" s="37">
        <v>218.45697021484401</v>
      </c>
      <c r="I4530" s="37">
        <v>5.62652635574341</v>
      </c>
      <c r="J4530" s="37">
        <v>49.415737152099602</v>
      </c>
      <c r="K4530" s="37">
        <v>5.1736612319946298</v>
      </c>
      <c r="L4530" s="37">
        <v>42.2248344421387</v>
      </c>
      <c r="M4530" s="37">
        <v>0.78570634126663197</v>
      </c>
      <c r="N4530" s="37">
        <v>10.6279239654541</v>
      </c>
      <c r="O4530" s="37">
        <v>0</v>
      </c>
      <c r="P4530" s="37">
        <v>0</v>
      </c>
      <c r="Q4530" s="37">
        <v>8.2534989342093502E-3</v>
      </c>
      <c r="R4530" s="37">
        <v>25</v>
      </c>
      <c r="S4530" s="37">
        <v>0.693930804729462</v>
      </c>
      <c r="T4530" s="37">
        <v>995.47625732421898</v>
      </c>
      <c r="U4530" s="37">
        <v>611.79089355468795</v>
      </c>
      <c r="V4530" s="13"/>
      <c r="W4530" s="13"/>
      <c r="X4530" s="13"/>
      <c r="Y4530" s="13"/>
      <c r="Z4530" s="13"/>
      <c r="AA4530" s="13"/>
    </row>
    <row r="4531" spans="1:27" ht="15.75" customHeight="1" x14ac:dyDescent="0.2">
      <c r="A4531" s="13"/>
      <c r="B4531" s="37" t="str">
        <f>"CRS25WT72M22699"</f>
        <v>CRS25WT72M22699</v>
      </c>
      <c r="C4531" s="38">
        <v>45965</v>
      </c>
      <c r="D4531" s="39">
        <v>0.90001157407407406</v>
      </c>
      <c r="E4531" s="37" t="s">
        <v>62</v>
      </c>
      <c r="F4531" s="37">
        <v>219</v>
      </c>
      <c r="G4531" s="37">
        <v>4</v>
      </c>
      <c r="H4531" s="37">
        <v>219.67155456543</v>
      </c>
      <c r="I4531" s="37">
        <v>5.5638990402221697</v>
      </c>
      <c r="J4531" s="37">
        <v>49.405319213867202</v>
      </c>
      <c r="K4531" s="37">
        <v>5.1939177513122603</v>
      </c>
      <c r="L4531" s="37">
        <v>42.294002532958999</v>
      </c>
      <c r="M4531" s="37">
        <v>0.79913634061813399</v>
      </c>
      <c r="N4531" s="37">
        <v>10.6870126724243</v>
      </c>
      <c r="O4531" s="37">
        <v>0</v>
      </c>
      <c r="P4531" s="37">
        <v>0</v>
      </c>
      <c r="Q4531" s="37">
        <v>5.4067461751401398E-3</v>
      </c>
      <c r="R4531" s="37">
        <v>25</v>
      </c>
      <c r="S4531" s="37">
        <v>0.67709988355636597</v>
      </c>
      <c r="T4531" s="37">
        <v>994.929931640625</v>
      </c>
      <c r="U4531" s="37">
        <v>522.97412109375</v>
      </c>
      <c r="V4531" s="13"/>
      <c r="W4531" s="13"/>
      <c r="X4531" s="13"/>
      <c r="Y4531" s="13"/>
      <c r="Z4531" s="13"/>
      <c r="AA4531" s="13"/>
    </row>
    <row r="4532" spans="1:27" ht="15.75" customHeight="1" x14ac:dyDescent="0.2">
      <c r="A4532" s="13"/>
      <c r="B4532" s="37" t="str">
        <f>"CRS25WT72M22698"</f>
        <v>CRS25WT72M22698</v>
      </c>
      <c r="C4532" s="38">
        <v>45965</v>
      </c>
      <c r="D4532" s="39">
        <v>0.90071759259259254</v>
      </c>
      <c r="E4532" s="37" t="s">
        <v>62</v>
      </c>
      <c r="F4532" s="37">
        <v>220</v>
      </c>
      <c r="G4532" s="37">
        <v>4</v>
      </c>
      <c r="H4532" s="37">
        <v>220.85169982910199</v>
      </c>
      <c r="I4532" s="37">
        <v>5.5712952613830602</v>
      </c>
      <c r="J4532" s="37">
        <v>49.287673950195298</v>
      </c>
      <c r="K4532" s="37">
        <v>5.2452158927917498</v>
      </c>
      <c r="L4532" s="37">
        <v>42.105358123779297</v>
      </c>
      <c r="M4532" s="37">
        <v>0.80427813529968295</v>
      </c>
      <c r="N4532" s="37">
        <v>10.744426727294901</v>
      </c>
      <c r="O4532" s="37">
        <v>0</v>
      </c>
      <c r="P4532" s="37">
        <v>0</v>
      </c>
      <c r="Q4532" s="37">
        <v>8.2535035908222198E-3</v>
      </c>
      <c r="R4532" s="37">
        <v>25</v>
      </c>
      <c r="S4532" s="37">
        <v>0.67289704084396396</v>
      </c>
      <c r="T4532" s="37">
        <v>995.40899658203102</v>
      </c>
      <c r="U4532" s="37">
        <v>614.90740966796898</v>
      </c>
      <c r="V4532" s="13"/>
      <c r="W4532" s="13"/>
      <c r="X4532" s="13"/>
      <c r="Y4532" s="13"/>
      <c r="Z4532" s="13"/>
      <c r="AA4532" s="13"/>
    </row>
    <row r="4533" spans="1:27" ht="15.75" customHeight="1" x14ac:dyDescent="0.2">
      <c r="A4533" s="13"/>
      <c r="B4533" s="37" t="str">
        <f>"CRS25WT72M22711"</f>
        <v>CRS25WT72M22711</v>
      </c>
      <c r="C4533" s="38">
        <v>45965</v>
      </c>
      <c r="D4533" s="39">
        <v>0.90152777777777782</v>
      </c>
      <c r="E4533" s="37" t="s">
        <v>62</v>
      </c>
      <c r="F4533" s="37">
        <v>218</v>
      </c>
      <c r="G4533" s="37">
        <v>4</v>
      </c>
      <c r="H4533" s="37">
        <v>218.29975891113301</v>
      </c>
      <c r="I4533" s="37">
        <v>5.5429034233093297</v>
      </c>
      <c r="J4533" s="37">
        <v>49.487140655517599</v>
      </c>
      <c r="K4533" s="37">
        <v>5.1553511619567898</v>
      </c>
      <c r="L4533" s="37">
        <v>42.344306945800803</v>
      </c>
      <c r="M4533" s="37">
        <v>0.79583603143692005</v>
      </c>
      <c r="N4533" s="37">
        <v>10.6202754974365</v>
      </c>
      <c r="O4533" s="37">
        <v>0</v>
      </c>
      <c r="P4533" s="37">
        <v>0</v>
      </c>
      <c r="Q4533" s="37">
        <v>6.0316878370940703E-3</v>
      </c>
      <c r="R4533" s="37">
        <v>25</v>
      </c>
      <c r="S4533" s="37">
        <v>0.69576007127761796</v>
      </c>
      <c r="T4533" s="37">
        <v>994.95745849609398</v>
      </c>
      <c r="U4533" s="37">
        <v>629.67913818359398</v>
      </c>
      <c r="V4533" s="13"/>
      <c r="W4533" s="13"/>
      <c r="X4533" s="13"/>
      <c r="Y4533" s="13"/>
      <c r="Z4533" s="13"/>
      <c r="AA4533" s="13"/>
    </row>
    <row r="4534" spans="1:27" ht="15.75" customHeight="1" x14ac:dyDescent="0.2">
      <c r="A4534" s="13"/>
      <c r="B4534" s="37" t="str">
        <f>"CRS25WT72M22654"</f>
        <v>CRS25WT72M22654</v>
      </c>
      <c r="C4534" s="38">
        <v>45965</v>
      </c>
      <c r="D4534" s="39">
        <v>0.9032175925925926</v>
      </c>
      <c r="E4534" s="37" t="s">
        <v>62</v>
      </c>
      <c r="F4534" s="37">
        <v>219</v>
      </c>
      <c r="G4534" s="37">
        <v>4</v>
      </c>
      <c r="H4534" s="37">
        <v>219.90417480468801</v>
      </c>
      <c r="I4534" s="37">
        <v>5.57482862472534</v>
      </c>
      <c r="J4534" s="37">
        <v>49.718994140625</v>
      </c>
      <c r="K4534" s="37">
        <v>5.1684246063232404</v>
      </c>
      <c r="L4534" s="37">
        <v>42.547622680664098</v>
      </c>
      <c r="M4534" s="37">
        <v>0.79337704181671098</v>
      </c>
      <c r="N4534" s="37">
        <v>10.6983299255371</v>
      </c>
      <c r="O4534" s="37">
        <v>0</v>
      </c>
      <c r="P4534" s="37">
        <v>0</v>
      </c>
      <c r="Q4534" s="37">
        <v>5.7192449457943396E-3</v>
      </c>
      <c r="R4534" s="37">
        <v>25</v>
      </c>
      <c r="S4534" s="37">
        <v>0.67471015453338601</v>
      </c>
      <c r="T4534" s="37">
        <v>994.99719238281295</v>
      </c>
      <c r="U4534" s="37">
        <v>577.27526855468795</v>
      </c>
      <c r="V4534" s="13"/>
      <c r="W4534" s="13"/>
      <c r="X4534" s="13"/>
      <c r="Y4534" s="13"/>
      <c r="Z4534" s="13"/>
      <c r="AA4534" s="13"/>
    </row>
    <row r="4535" spans="1:27" ht="15.75" customHeight="1" x14ac:dyDescent="0.2">
      <c r="A4535" s="13"/>
      <c r="B4535" s="37" t="str">
        <f>"CRS25WT72M22657"</f>
        <v>CRS25WT72M22657</v>
      </c>
      <c r="C4535" s="38">
        <v>45965</v>
      </c>
      <c r="D4535" s="39">
        <v>0.90377314814814813</v>
      </c>
      <c r="E4535" s="37" t="s">
        <v>62</v>
      </c>
      <c r="F4535" s="37">
        <v>220</v>
      </c>
      <c r="G4535" s="37">
        <v>4</v>
      </c>
      <c r="H4535" s="37">
        <v>220.641357421875</v>
      </c>
      <c r="I4535" s="37">
        <v>5.5098295211792001</v>
      </c>
      <c r="J4535" s="37">
        <v>49.678432464599602</v>
      </c>
      <c r="K4535" s="37">
        <v>5.1939382553100604</v>
      </c>
      <c r="L4535" s="37">
        <v>42.480548858642599</v>
      </c>
      <c r="M4535" s="37">
        <v>0.80608505010604903</v>
      </c>
      <c r="N4535" s="37">
        <v>10.734193801879901</v>
      </c>
      <c r="O4535" s="37">
        <v>0</v>
      </c>
      <c r="P4535" s="37">
        <v>0</v>
      </c>
      <c r="Q4535" s="37">
        <v>3.1758432742208199E-3</v>
      </c>
      <c r="R4535" s="37">
        <v>25</v>
      </c>
      <c r="S4535" s="37">
        <v>0.68933892250061002</v>
      </c>
      <c r="T4535" s="37">
        <v>994.62005615234398</v>
      </c>
      <c r="U4535" s="37">
        <v>702.32568359375</v>
      </c>
      <c r="V4535" s="13"/>
      <c r="W4535" s="13"/>
      <c r="X4535" s="13"/>
      <c r="Y4535" s="13"/>
      <c r="Z4535" s="13"/>
      <c r="AA4535" s="13"/>
    </row>
    <row r="4536" spans="1:27" ht="15.75" customHeight="1" x14ac:dyDescent="0.2">
      <c r="A4536" s="13"/>
      <c r="B4536" s="37" t="str">
        <f>"CRS25WT72M22659"</f>
        <v>CRS25WT72M22659</v>
      </c>
      <c r="C4536" s="38">
        <v>45965</v>
      </c>
      <c r="D4536" s="39">
        <v>0.90415509259259252</v>
      </c>
      <c r="E4536" s="37" t="s">
        <v>62</v>
      </c>
      <c r="F4536" s="37">
        <v>221</v>
      </c>
      <c r="G4536" s="37">
        <v>4</v>
      </c>
      <c r="H4536" s="37">
        <v>221.08131408691401</v>
      </c>
      <c r="I4536" s="37">
        <v>5.6462144851684597</v>
      </c>
      <c r="J4536" s="37">
        <v>49.707710266113303</v>
      </c>
      <c r="K4536" s="37">
        <v>5.2012152671814</v>
      </c>
      <c r="L4536" s="37">
        <v>42.505702972412102</v>
      </c>
      <c r="M4536" s="37">
        <v>0.78771823644638095</v>
      </c>
      <c r="N4536" s="37">
        <v>10.755598068237299</v>
      </c>
      <c r="O4536" s="37">
        <v>0</v>
      </c>
      <c r="P4536" s="37">
        <v>0</v>
      </c>
      <c r="Q4536" s="37">
        <v>1.64484903216362E-2</v>
      </c>
      <c r="R4536" s="37">
        <v>25</v>
      </c>
      <c r="S4536" s="37">
        <v>0.68179404735565197</v>
      </c>
      <c r="T4536" s="37">
        <v>994.98815917968795</v>
      </c>
      <c r="U4536" s="37">
        <v>774.56604003906295</v>
      </c>
      <c r="V4536" s="13"/>
      <c r="W4536" s="13"/>
      <c r="X4536" s="13"/>
      <c r="Y4536" s="13"/>
      <c r="Z4536" s="13"/>
      <c r="AA4536" s="13"/>
    </row>
    <row r="4537" spans="1:27" ht="15.75" customHeight="1" x14ac:dyDescent="0.2">
      <c r="A4537" s="13"/>
      <c r="B4537" s="37" t="str">
        <f>"CRS25WT72M22652"</f>
        <v>CRS25WT72M22652</v>
      </c>
      <c r="C4537" s="38">
        <v>45965</v>
      </c>
      <c r="D4537" s="39">
        <v>0.90449074074074076</v>
      </c>
      <c r="E4537" s="37" t="s">
        <v>62</v>
      </c>
      <c r="F4537" s="37">
        <v>222</v>
      </c>
      <c r="G4537" s="37">
        <v>4</v>
      </c>
      <c r="H4537" s="37">
        <v>222.51477050781301</v>
      </c>
      <c r="I4537" s="37">
        <v>5.66733646392822</v>
      </c>
      <c r="J4537" s="37">
        <v>49.722412109375</v>
      </c>
      <c r="K4537" s="37">
        <v>5.2483973503112802</v>
      </c>
      <c r="L4537" s="37">
        <v>42.396705627441399</v>
      </c>
      <c r="M4537" s="37">
        <v>0.78963732719421398</v>
      </c>
      <c r="N4537" s="37">
        <v>10.825335502624499</v>
      </c>
      <c r="O4537" s="37">
        <v>0</v>
      </c>
      <c r="P4537" s="37">
        <v>0</v>
      </c>
      <c r="Q4537" s="37">
        <v>5.8037261478602904E-3</v>
      </c>
      <c r="R4537" s="37">
        <v>25</v>
      </c>
      <c r="S4537" s="37">
        <v>0.69180256128311202</v>
      </c>
      <c r="T4537" s="37">
        <v>999.43768310546898</v>
      </c>
      <c r="U4537" s="37">
        <v>654.95281982421898</v>
      </c>
      <c r="V4537" s="13"/>
      <c r="W4537" s="13"/>
      <c r="X4537" s="13"/>
      <c r="Y4537" s="13"/>
      <c r="Z4537" s="13"/>
      <c r="AA4537" s="13"/>
    </row>
    <row r="4538" spans="1:27" ht="15.75" customHeight="1" x14ac:dyDescent="0.2">
      <c r="A4538" s="13"/>
      <c r="B4538" s="37" t="str">
        <f>"CRS25WT72M22631"</f>
        <v>CRS25WT72M22631</v>
      </c>
      <c r="C4538" s="38">
        <v>45965</v>
      </c>
      <c r="D4538" s="39">
        <v>0.90515046296296298</v>
      </c>
      <c r="E4538" s="37" t="s">
        <v>62</v>
      </c>
      <c r="F4538" s="37">
        <v>219</v>
      </c>
      <c r="G4538" s="37">
        <v>4</v>
      </c>
      <c r="H4538" s="37">
        <v>219.74481201171901</v>
      </c>
      <c r="I4538" s="37">
        <v>5.4802765846252397</v>
      </c>
      <c r="J4538" s="37">
        <v>49.672863006591797</v>
      </c>
      <c r="K4538" s="37">
        <v>5.1846013069152797</v>
      </c>
      <c r="L4538" s="37">
        <v>42.384132385253899</v>
      </c>
      <c r="M4538" s="37">
        <v>0.80722939968109098</v>
      </c>
      <c r="N4538" s="37">
        <v>10.690577507019</v>
      </c>
      <c r="O4538" s="37">
        <v>0</v>
      </c>
      <c r="P4538" s="37">
        <v>0</v>
      </c>
      <c r="Q4538" s="37">
        <v>2.0633758977055502E-3</v>
      </c>
      <c r="R4538" s="37">
        <v>25</v>
      </c>
      <c r="S4538" s="37">
        <v>0.68734979629516602</v>
      </c>
      <c r="T4538" s="37">
        <v>997.16693115234398</v>
      </c>
      <c r="U4538" s="37">
        <v>687.90563964843795</v>
      </c>
      <c r="V4538" s="13"/>
      <c r="W4538" s="13"/>
      <c r="X4538" s="13"/>
      <c r="Y4538" s="13"/>
      <c r="Z4538" s="13"/>
      <c r="AA4538" s="13"/>
    </row>
    <row r="4539" spans="1:27" ht="15.75" customHeight="1" x14ac:dyDescent="0.2">
      <c r="A4539" s="13"/>
      <c r="B4539" s="37" t="str">
        <f>"CRS25WT72M22684"</f>
        <v>CRS25WT72M22684</v>
      </c>
      <c r="C4539" s="38">
        <v>45965</v>
      </c>
      <c r="D4539" s="39">
        <v>0.9075347222222222</v>
      </c>
      <c r="E4539" s="37" t="s">
        <v>62</v>
      </c>
      <c r="F4539" s="37">
        <v>223</v>
      </c>
      <c r="G4539" s="37">
        <v>4</v>
      </c>
      <c r="H4539" s="37">
        <v>223.12677001953099</v>
      </c>
      <c r="I4539" s="37">
        <v>5.5255432128906303</v>
      </c>
      <c r="J4539" s="37">
        <v>49.6051635742188</v>
      </c>
      <c r="K4539" s="37">
        <v>5.26257228851318</v>
      </c>
      <c r="L4539" s="37">
        <v>42.3988037109375</v>
      </c>
      <c r="M4539" s="37">
        <v>0.81404763460159302</v>
      </c>
      <c r="N4539" s="37">
        <v>10.855109214782701</v>
      </c>
      <c r="O4539" s="37">
        <v>0</v>
      </c>
      <c r="P4539" s="37">
        <v>0</v>
      </c>
      <c r="Q4539" s="37">
        <v>8.2539608702063595E-3</v>
      </c>
      <c r="R4539" s="37">
        <v>25</v>
      </c>
      <c r="S4539" s="37">
        <v>0.666495680809021</v>
      </c>
      <c r="T4539" s="37">
        <v>996.28582763671898</v>
      </c>
      <c r="U4539" s="37">
        <v>663.07720947265602</v>
      </c>
      <c r="V4539" s="13"/>
      <c r="W4539" s="13"/>
      <c r="X4539" s="13"/>
      <c r="Y4539" s="13"/>
      <c r="Z4539" s="13"/>
      <c r="AA4539" s="13"/>
    </row>
    <row r="4540" spans="1:27" ht="15.75" customHeight="1" x14ac:dyDescent="0.2">
      <c r="A4540" s="13"/>
      <c r="B4540" s="37" t="str">
        <f>"CRS25WT72M22682"</f>
        <v>CRS25WT72M22682</v>
      </c>
      <c r="C4540" s="38">
        <v>45965</v>
      </c>
      <c r="D4540" s="39">
        <v>0.90922453703703709</v>
      </c>
      <c r="E4540" s="37" t="s">
        <v>62</v>
      </c>
      <c r="F4540" s="37">
        <v>223</v>
      </c>
      <c r="G4540" s="37">
        <v>4</v>
      </c>
      <c r="H4540" s="37">
        <v>223.26483154296901</v>
      </c>
      <c r="I4540" s="37">
        <v>5.7889513969421396</v>
      </c>
      <c r="J4540" s="37">
        <v>49.527153015136697</v>
      </c>
      <c r="K4540" s="37">
        <v>5.2898874282836896</v>
      </c>
      <c r="L4540" s="37">
        <v>42.205966949462898</v>
      </c>
      <c r="M4540" s="37">
        <v>0.77871233224868797</v>
      </c>
      <c r="N4540" s="37">
        <v>10.8618259429932</v>
      </c>
      <c r="O4540" s="37">
        <v>0</v>
      </c>
      <c r="P4540" s="37">
        <v>0</v>
      </c>
      <c r="Q4540" s="37">
        <v>1.4384901151061099E-3</v>
      </c>
      <c r="R4540" s="37">
        <v>25</v>
      </c>
      <c r="S4540" s="37">
        <v>0.67197382450103804</v>
      </c>
      <c r="T4540" s="37">
        <v>995.3916015625</v>
      </c>
      <c r="U4540" s="37">
        <v>675.85662841796898</v>
      </c>
      <c r="V4540" s="13"/>
      <c r="W4540" s="13"/>
      <c r="X4540" s="13"/>
      <c r="Y4540" s="13"/>
      <c r="Z4540" s="13"/>
      <c r="AA4540" s="13"/>
    </row>
    <row r="4541" spans="1:27" ht="15.75" customHeight="1" x14ac:dyDescent="0.2">
      <c r="A4541" s="13"/>
      <c r="B4541" s="37" t="str">
        <f>"CRS25WT72M22687"</f>
        <v>CRS25WT72M22687</v>
      </c>
      <c r="C4541" s="38">
        <v>45965</v>
      </c>
      <c r="D4541" s="39">
        <v>0.9140625</v>
      </c>
      <c r="E4541" s="37" t="s">
        <v>62</v>
      </c>
      <c r="F4541" s="37">
        <v>221</v>
      </c>
      <c r="G4541" s="37">
        <v>4</v>
      </c>
      <c r="H4541" s="37">
        <v>221.68788146972699</v>
      </c>
      <c r="I4541" s="37">
        <v>5.59134769439697</v>
      </c>
      <c r="J4541" s="37">
        <v>49.496875762939503</v>
      </c>
      <c r="K4541" s="37">
        <v>5.22269630432129</v>
      </c>
      <c r="L4541" s="37">
        <v>42.447013854980497</v>
      </c>
      <c r="M4541" s="37">
        <v>0.80102795362472501</v>
      </c>
      <c r="N4541" s="37">
        <v>10.785107612609901</v>
      </c>
      <c r="O4541" s="37">
        <v>0</v>
      </c>
      <c r="P4541" s="37">
        <v>0</v>
      </c>
      <c r="Q4541" s="37">
        <v>1.30157908424735E-2</v>
      </c>
      <c r="R4541" s="37">
        <v>25</v>
      </c>
      <c r="S4541" s="37">
        <v>0.66029006242752097</v>
      </c>
      <c r="T4541" s="37">
        <v>995.49212646484398</v>
      </c>
      <c r="U4541" s="37">
        <v>554.31689453125</v>
      </c>
      <c r="V4541" s="13"/>
      <c r="W4541" s="13"/>
      <c r="X4541" s="13"/>
      <c r="Y4541" s="13"/>
      <c r="Z4541" s="13"/>
      <c r="AA4541" s="13"/>
    </row>
    <row r="4542" spans="1:27" ht="15.75" customHeight="1" x14ac:dyDescent="0.2">
      <c r="A4542" s="13"/>
      <c r="B4542" s="37" t="str">
        <f>"CRS25WT72M22685"</f>
        <v>CRS25WT72M22685</v>
      </c>
      <c r="C4542" s="38">
        <v>45965</v>
      </c>
      <c r="D4542" s="39">
        <v>0.91479166666666656</v>
      </c>
      <c r="E4542" s="37" t="s">
        <v>62</v>
      </c>
      <c r="F4542" s="37">
        <v>223</v>
      </c>
      <c r="G4542" s="37">
        <v>4</v>
      </c>
      <c r="H4542" s="37">
        <v>223.00898742675801</v>
      </c>
      <c r="I4542" s="37">
        <v>5.6057276725768999</v>
      </c>
      <c r="J4542" s="37">
        <v>49.424156188964801</v>
      </c>
      <c r="K4542" s="37">
        <v>5.2712602615356401</v>
      </c>
      <c r="L4542" s="37">
        <v>42.3065795898438</v>
      </c>
      <c r="M4542" s="37">
        <v>0.80491703748703003</v>
      </c>
      <c r="N4542" s="37">
        <v>10.8493795394897</v>
      </c>
      <c r="O4542" s="37">
        <v>0</v>
      </c>
      <c r="P4542" s="37">
        <v>0</v>
      </c>
      <c r="Q4542" s="37">
        <v>6.4298110082745604E-3</v>
      </c>
      <c r="R4542" s="37">
        <v>25</v>
      </c>
      <c r="S4542" s="37">
        <v>0.65301179885864302</v>
      </c>
      <c r="T4542" s="37">
        <v>995.1591796875</v>
      </c>
      <c r="U4542" s="37">
        <v>585.20660400390602</v>
      </c>
      <c r="V4542" s="13"/>
      <c r="W4542" s="13"/>
      <c r="X4542" s="13"/>
      <c r="Y4542" s="13"/>
      <c r="Z4542" s="13"/>
      <c r="AA4542" s="13"/>
    </row>
    <row r="4543" spans="1:27" ht="15.75" customHeight="1" x14ac:dyDescent="0.2">
      <c r="A4543" s="13"/>
      <c r="B4543" s="37" t="str">
        <f>"CRS25WT72M22692"</f>
        <v>CRS25WT72M22692</v>
      </c>
      <c r="C4543" s="38">
        <v>45965</v>
      </c>
      <c r="D4543" s="39">
        <v>0.91557870370370376</v>
      </c>
      <c r="E4543" s="37" t="s">
        <v>62</v>
      </c>
      <c r="F4543" s="37">
        <v>223</v>
      </c>
      <c r="G4543" s="37">
        <v>4</v>
      </c>
      <c r="H4543" s="37">
        <v>223.07513427734401</v>
      </c>
      <c r="I4543" s="37">
        <v>5.66748046875</v>
      </c>
      <c r="J4543" s="37">
        <v>49.461517333984403</v>
      </c>
      <c r="K4543" s="37">
        <v>5.2817211151123002</v>
      </c>
      <c r="L4543" s="37">
        <v>42.235313415527301</v>
      </c>
      <c r="M4543" s="37">
        <v>0.79578125476837203</v>
      </c>
      <c r="N4543" s="37">
        <v>10.852597236633301</v>
      </c>
      <c r="O4543" s="37">
        <v>0</v>
      </c>
      <c r="P4543" s="37">
        <v>0</v>
      </c>
      <c r="Q4543" s="37">
        <v>8.2242451608181E-3</v>
      </c>
      <c r="R4543" s="37">
        <v>25</v>
      </c>
      <c r="S4543" s="37">
        <v>0.66775178909301802</v>
      </c>
      <c r="T4543" s="37">
        <v>995.28497314453102</v>
      </c>
      <c r="U4543" s="37">
        <v>564.91241455078102</v>
      </c>
      <c r="V4543" s="13"/>
      <c r="W4543" s="13"/>
      <c r="X4543" s="13"/>
      <c r="Y4543" s="13"/>
      <c r="Z4543" s="13"/>
      <c r="AA4543" s="13"/>
    </row>
    <row r="4544" spans="1:27" ht="15.75" customHeight="1" x14ac:dyDescent="0.2">
      <c r="A4544" s="13"/>
      <c r="B4544" s="37" t="str">
        <f>"CRS25WT72M22691"</f>
        <v>CRS25WT72M22691</v>
      </c>
      <c r="C4544" s="38">
        <v>45965</v>
      </c>
      <c r="D4544" s="39">
        <v>0.91631944444444446</v>
      </c>
      <c r="E4544" s="37" t="s">
        <v>62</v>
      </c>
      <c r="F4544" s="37">
        <v>218</v>
      </c>
      <c r="G4544" s="37">
        <v>4</v>
      </c>
      <c r="H4544" s="37">
        <v>218.77130126953099</v>
      </c>
      <c r="I4544" s="37">
        <v>5.4695582389831499</v>
      </c>
      <c r="J4544" s="37">
        <v>49.423187255859403</v>
      </c>
      <c r="K4544" s="37">
        <v>5.1903805732727104</v>
      </c>
      <c r="L4544" s="37">
        <v>42.149375915527301</v>
      </c>
      <c r="M4544" s="37">
        <v>0.80929589271545399</v>
      </c>
      <c r="N4544" s="37">
        <v>10.643216133117701</v>
      </c>
      <c r="O4544" s="37">
        <v>0</v>
      </c>
      <c r="P4544" s="37">
        <v>0</v>
      </c>
      <c r="Q4544" s="37">
        <v>1.6074527520686401E-3</v>
      </c>
      <c r="R4544" s="37">
        <v>25</v>
      </c>
      <c r="S4544" s="37">
        <v>0.68903380632400502</v>
      </c>
      <c r="T4544" s="37">
        <v>995.93206787109398</v>
      </c>
      <c r="U4544" s="37">
        <v>537.31982421875</v>
      </c>
      <c r="V4544" s="13"/>
      <c r="W4544" s="13"/>
      <c r="X4544" s="13"/>
      <c r="Y4544" s="13"/>
      <c r="Z4544" s="13"/>
      <c r="AA4544" s="13"/>
    </row>
    <row r="4545" spans="1:27" ht="15.75" customHeight="1" x14ac:dyDescent="0.2">
      <c r="A4545" s="13"/>
      <c r="B4545" s="37" t="str">
        <f>"CRS25WT72M22669"</f>
        <v>CRS25WT72M22669</v>
      </c>
      <c r="C4545" s="38">
        <v>45965</v>
      </c>
      <c r="D4545" s="39">
        <v>0.91848379629629628</v>
      </c>
      <c r="E4545" s="37" t="s">
        <v>62</v>
      </c>
      <c r="F4545" s="37">
        <v>217</v>
      </c>
      <c r="G4545" s="37">
        <v>4</v>
      </c>
      <c r="H4545" s="37">
        <v>217.48712158203099</v>
      </c>
      <c r="I4545" s="37">
        <v>5.5922446250915501</v>
      </c>
      <c r="J4545" s="37">
        <v>49.450809478759801</v>
      </c>
      <c r="K4545" s="37">
        <v>5.1427783966064498</v>
      </c>
      <c r="L4545" s="37">
        <v>42.289806365966797</v>
      </c>
      <c r="M4545" s="37">
        <v>0.78645515441894498</v>
      </c>
      <c r="N4545" s="37">
        <v>10.580740928649901</v>
      </c>
      <c r="O4545" s="37">
        <v>0</v>
      </c>
      <c r="P4545" s="37">
        <v>0</v>
      </c>
      <c r="Q4545" s="37">
        <v>4.1267517954111099E-3</v>
      </c>
      <c r="R4545" s="37">
        <v>25</v>
      </c>
      <c r="S4545" s="37">
        <v>0.69029682874679599</v>
      </c>
      <c r="T4545" s="37">
        <v>994.847900390625</v>
      </c>
      <c r="U4545" s="37">
        <v>524.49060058593795</v>
      </c>
      <c r="V4545" s="13"/>
      <c r="W4545" s="13"/>
      <c r="X4545" s="13"/>
      <c r="Y4545" s="13"/>
      <c r="Z4545" s="13"/>
      <c r="AA4545" s="13"/>
    </row>
    <row r="4546" spans="1:27" ht="15.75" customHeight="1" x14ac:dyDescent="0.2">
      <c r="A4546" s="13"/>
      <c r="B4546" s="37" t="str">
        <f>"CRS25WT72M22668"</f>
        <v>CRS25WT72M22668</v>
      </c>
      <c r="C4546" s="38">
        <v>45965</v>
      </c>
      <c r="D4546" s="39">
        <v>0.91958333333333331</v>
      </c>
      <c r="E4546" s="37" t="s">
        <v>62</v>
      </c>
      <c r="F4546" s="37">
        <v>222</v>
      </c>
      <c r="G4546" s="37">
        <v>4</v>
      </c>
      <c r="H4546" s="37">
        <v>222.28190612793</v>
      </c>
      <c r="I4546" s="37">
        <v>5.6430735588073704</v>
      </c>
      <c r="J4546" s="37">
        <v>49.493083953857401</v>
      </c>
      <c r="K4546" s="37">
        <v>5.2655525207519496</v>
      </c>
      <c r="L4546" s="37">
        <v>42.214351654052699</v>
      </c>
      <c r="M4546" s="37">
        <v>0.79587322473526001</v>
      </c>
      <c r="N4546" s="37">
        <v>10.814006805419901</v>
      </c>
      <c r="O4546" s="37">
        <v>0</v>
      </c>
      <c r="P4546" s="37">
        <v>0</v>
      </c>
      <c r="Q4546" s="37">
        <v>5.7539604604244197E-3</v>
      </c>
      <c r="R4546" s="37">
        <v>25</v>
      </c>
      <c r="S4546" s="37">
        <v>0.67545372247695901</v>
      </c>
      <c r="T4546" s="37">
        <v>995.38800048828102</v>
      </c>
      <c r="U4546" s="37">
        <v>562.48596191406295</v>
      </c>
      <c r="V4546" s="13"/>
      <c r="W4546" s="13"/>
      <c r="X4546" s="13"/>
      <c r="Y4546" s="13"/>
      <c r="Z4546" s="13"/>
      <c r="AA4546" s="13"/>
    </row>
    <row r="4547" spans="1:27" ht="15.75" customHeight="1" x14ac:dyDescent="0.2">
      <c r="A4547" s="13"/>
      <c r="B4547" s="37" t="str">
        <f>"CRS25WT72M22674"</f>
        <v>CRS25WT72M22674</v>
      </c>
      <c r="C4547" s="38">
        <v>45965</v>
      </c>
      <c r="D4547" s="39">
        <v>0.92096064814814815</v>
      </c>
      <c r="E4547" s="37" t="s">
        <v>62</v>
      </c>
      <c r="F4547" s="37">
        <v>221</v>
      </c>
      <c r="G4547" s="37">
        <v>4</v>
      </c>
      <c r="H4547" s="37">
        <v>221.75749206543</v>
      </c>
      <c r="I4547" s="37">
        <v>5.8006920814514196</v>
      </c>
      <c r="J4547" s="37">
        <v>49.500064849853501</v>
      </c>
      <c r="K4547" s="37">
        <v>5.2463574409484899</v>
      </c>
      <c r="L4547" s="37">
        <v>42.268852233886697</v>
      </c>
      <c r="M4547" s="37">
        <v>0.77231186628341697</v>
      </c>
      <c r="N4547" s="37">
        <v>10.788494110107401</v>
      </c>
      <c r="O4547" s="37">
        <v>0</v>
      </c>
      <c r="P4547" s="37">
        <v>0</v>
      </c>
      <c r="Q4547" s="37">
        <v>1.2896980158984699E-2</v>
      </c>
      <c r="R4547" s="37">
        <v>25</v>
      </c>
      <c r="S4547" s="37">
        <v>0.67253845930099498</v>
      </c>
      <c r="T4547" s="37">
        <v>995.612548828125</v>
      </c>
      <c r="U4547" s="37">
        <v>511.72003173828102</v>
      </c>
      <c r="V4547" s="13"/>
      <c r="W4547" s="13"/>
      <c r="X4547" s="13"/>
      <c r="Y4547" s="13"/>
      <c r="Z4547" s="13"/>
      <c r="AA4547" s="13"/>
    </row>
    <row r="4548" spans="1:27" ht="15.75" customHeight="1" x14ac:dyDescent="0.2">
      <c r="A4548" s="13"/>
      <c r="B4548" s="37" t="str">
        <f>"CRS25WT72M22672"</f>
        <v>CRS25WT72M22672</v>
      </c>
      <c r="C4548" s="38">
        <v>45965</v>
      </c>
      <c r="D4548" s="39">
        <v>0.92259259259259263</v>
      </c>
      <c r="E4548" s="37" t="s">
        <v>62</v>
      </c>
      <c r="F4548" s="37">
        <v>214</v>
      </c>
      <c r="G4548" s="37">
        <v>4</v>
      </c>
      <c r="H4548" s="37">
        <v>214.82099914550801</v>
      </c>
      <c r="I4548" s="37">
        <v>5.5546231269836399</v>
      </c>
      <c r="J4548" s="37">
        <v>49.512481689453097</v>
      </c>
      <c r="K4548" s="37">
        <v>5.0671768188476598</v>
      </c>
      <c r="L4548" s="37">
        <v>42.394611358642599</v>
      </c>
      <c r="M4548" s="37">
        <v>0.78110146522521995</v>
      </c>
      <c r="N4548" s="37">
        <v>10.4510335922241</v>
      </c>
      <c r="O4548" s="37">
        <v>0</v>
      </c>
      <c r="P4548" s="37">
        <v>0</v>
      </c>
      <c r="Q4548" s="37">
        <v>4.1144294664263699E-3</v>
      </c>
      <c r="R4548" s="37">
        <v>25</v>
      </c>
      <c r="S4548" s="37">
        <v>0.69241905212402299</v>
      </c>
      <c r="T4548" s="37">
        <v>995.36340332031295</v>
      </c>
      <c r="U4548" s="37">
        <v>486.63397216796898</v>
      </c>
      <c r="V4548" s="13"/>
      <c r="W4548" s="13"/>
      <c r="X4548" s="13"/>
      <c r="Y4548" s="13"/>
      <c r="Z4548" s="13"/>
      <c r="AA4548" s="13"/>
    </row>
    <row r="4549" spans="1:27" ht="15.75" customHeight="1" x14ac:dyDescent="0.2">
      <c r="A4549" s="13"/>
      <c r="B4549" s="37" t="str">
        <f>"CRS25WT72M22683"</f>
        <v>CRS25WT72M22683</v>
      </c>
      <c r="C4549" s="38">
        <v>45965</v>
      </c>
      <c r="D4549" s="39">
        <v>0.92333333333333334</v>
      </c>
      <c r="E4549" s="37" t="s">
        <v>62</v>
      </c>
      <c r="F4549" s="37">
        <v>219</v>
      </c>
      <c r="G4549" s="37">
        <v>4</v>
      </c>
      <c r="H4549" s="37">
        <v>219.74266052246099</v>
      </c>
      <c r="I4549" s="37">
        <v>5.5711779594421396</v>
      </c>
      <c r="J4549" s="37">
        <v>49.516708374023402</v>
      </c>
      <c r="K4549" s="37">
        <v>5.2139449119567898</v>
      </c>
      <c r="L4549" s="37">
        <v>42.145179748535199</v>
      </c>
      <c r="M4549" s="37">
        <v>0.79655468463897705</v>
      </c>
      <c r="N4549" s="37">
        <v>10.690472602844199</v>
      </c>
      <c r="O4549" s="37">
        <v>0</v>
      </c>
      <c r="P4549" s="37">
        <v>0</v>
      </c>
      <c r="Q4549" s="37">
        <v>5.7939607650041598E-3</v>
      </c>
      <c r="R4549" s="37">
        <v>25</v>
      </c>
      <c r="S4549" s="37">
        <v>0.68683767318725597</v>
      </c>
      <c r="T4549" s="37">
        <v>995.733642578125</v>
      </c>
      <c r="U4549" s="37">
        <v>543.12683105468795</v>
      </c>
      <c r="V4549" s="13"/>
      <c r="W4549" s="13"/>
      <c r="X4549" s="13"/>
      <c r="Y4549" s="13"/>
      <c r="Z4549" s="13"/>
      <c r="AA4549" s="13"/>
    </row>
    <row r="4550" spans="1:27" ht="15.75" customHeight="1" x14ac:dyDescent="0.2">
      <c r="A4550" s="13"/>
      <c r="B4550" s="37" t="str">
        <f>"CRS25WT72M22675"</f>
        <v>CRS25WT72M22675</v>
      </c>
      <c r="C4550" s="38">
        <v>45965</v>
      </c>
      <c r="D4550" s="39">
        <v>0.92443287037037036</v>
      </c>
      <c r="E4550" s="37" t="s">
        <v>62</v>
      </c>
      <c r="F4550" s="37">
        <v>221</v>
      </c>
      <c r="G4550" s="37">
        <v>4</v>
      </c>
      <c r="H4550" s="37">
        <v>221.13508605957</v>
      </c>
      <c r="I4550" s="37">
        <v>5.63482713699341</v>
      </c>
      <c r="J4550" s="37">
        <v>49.588855743408203</v>
      </c>
      <c r="K4550" s="37">
        <v>5.2220506668090803</v>
      </c>
      <c r="L4550" s="37">
        <v>42.346405029296903</v>
      </c>
      <c r="M4550" s="37">
        <v>0.79139441251754805</v>
      </c>
      <c r="N4550" s="37">
        <v>10.7582139968872</v>
      </c>
      <c r="O4550" s="37">
        <v>0</v>
      </c>
      <c r="P4550" s="37">
        <v>0</v>
      </c>
      <c r="Q4550" s="37">
        <v>1.28968274220824E-2</v>
      </c>
      <c r="R4550" s="37">
        <v>25</v>
      </c>
      <c r="S4550" s="37">
        <v>0.69522321224212602</v>
      </c>
      <c r="T4550" s="37">
        <v>996.20556640625</v>
      </c>
      <c r="U4550" s="37">
        <v>555.62982177734398</v>
      </c>
      <c r="V4550" s="13"/>
      <c r="W4550" s="13"/>
      <c r="X4550" s="13"/>
      <c r="Y4550" s="13"/>
      <c r="Z4550" s="13"/>
      <c r="AA4550" s="13"/>
    </row>
    <row r="4551" spans="1:27" ht="15.75" customHeight="1" x14ac:dyDescent="0.2">
      <c r="A4551" s="13"/>
      <c r="B4551" s="37" t="str">
        <f>"CRS25WT72M22742"</f>
        <v>CRS25WT72M22742</v>
      </c>
      <c r="C4551" s="38">
        <v>45965</v>
      </c>
      <c r="D4551" s="39">
        <v>0.92532407407407413</v>
      </c>
      <c r="E4551" s="37" t="s">
        <v>62</v>
      </c>
      <c r="F4551" s="37">
        <v>214</v>
      </c>
      <c r="G4551" s="37">
        <v>4</v>
      </c>
      <c r="H4551" s="37">
        <v>214.30088806152301</v>
      </c>
      <c r="I4551" s="37">
        <v>5.86342573165894</v>
      </c>
      <c r="J4551" s="37">
        <v>47.6106567382813</v>
      </c>
      <c r="K4551" s="37">
        <v>5.3439564704895002</v>
      </c>
      <c r="L4551" s="37">
        <v>40.101539611816399</v>
      </c>
      <c r="M4551" s="37">
        <v>0.76765906810760498</v>
      </c>
      <c r="N4551" s="37">
        <v>10.4257307052612</v>
      </c>
      <c r="O4551" s="37">
        <v>0</v>
      </c>
      <c r="P4551" s="37">
        <v>0</v>
      </c>
      <c r="Q4551" s="37">
        <v>1.2896907515823799E-2</v>
      </c>
      <c r="R4551" s="37">
        <v>25</v>
      </c>
      <c r="S4551" s="37">
        <v>0.72074258327484098</v>
      </c>
      <c r="T4551" s="37">
        <v>995.705810546875</v>
      </c>
      <c r="U4551" s="37">
        <v>565.95617675781295</v>
      </c>
      <c r="V4551" s="13"/>
      <c r="W4551" s="13"/>
      <c r="X4551" s="13"/>
      <c r="Y4551" s="13"/>
      <c r="Z4551" s="13"/>
      <c r="AA4551" s="13"/>
    </row>
    <row r="4552" spans="1:27" ht="15.75" customHeight="1" x14ac:dyDescent="0.2">
      <c r="A4552" s="13"/>
      <c r="B4552" s="37" t="str">
        <f>"CRS25WT72M22743"</f>
        <v>CRS25WT72M22743</v>
      </c>
      <c r="C4552" s="38">
        <v>45965</v>
      </c>
      <c r="D4552" s="39">
        <v>0.92716435185185186</v>
      </c>
      <c r="E4552" s="37" t="s">
        <v>62</v>
      </c>
      <c r="F4552" s="37">
        <v>215</v>
      </c>
      <c r="G4552" s="37">
        <v>4</v>
      </c>
      <c r="H4552" s="37">
        <v>215.103439331055</v>
      </c>
      <c r="I4552" s="37">
        <v>5.6763782501220703</v>
      </c>
      <c r="J4552" s="37">
        <v>48.026515960693402</v>
      </c>
      <c r="K4552" s="37">
        <v>5.3024420738220197</v>
      </c>
      <c r="L4552" s="37">
        <v>40.566864013671903</v>
      </c>
      <c r="M4552" s="37">
        <v>0.78903257846832298</v>
      </c>
      <c r="N4552" s="37">
        <v>10.464774131774901</v>
      </c>
      <c r="O4552" s="37">
        <v>0</v>
      </c>
      <c r="P4552" s="37">
        <v>0</v>
      </c>
      <c r="Q4552" s="37">
        <v>1.2896980158984699E-2</v>
      </c>
      <c r="R4552" s="37">
        <v>25</v>
      </c>
      <c r="S4552" s="37">
        <v>0.72057962417602495</v>
      </c>
      <c r="T4552" s="37">
        <v>995.36651611328102</v>
      </c>
      <c r="U4552" s="37">
        <v>645.68927001953102</v>
      </c>
      <c r="V4552" s="13"/>
      <c r="W4552" s="13"/>
      <c r="X4552" s="13"/>
      <c r="Y4552" s="13"/>
      <c r="Z4552" s="13"/>
      <c r="AA4552" s="13"/>
    </row>
    <row r="4553" spans="1:27" ht="15.75" customHeight="1" x14ac:dyDescent="0.2">
      <c r="A4553" s="13"/>
      <c r="B4553" s="37" t="str">
        <f>"CRS25WT72M22736"</f>
        <v>CRS25WT72M22736</v>
      </c>
      <c r="C4553" s="38">
        <v>45965</v>
      </c>
      <c r="D4553" s="39">
        <v>0.92825231481481485</v>
      </c>
      <c r="E4553" s="37" t="s">
        <v>62</v>
      </c>
      <c r="F4553" s="37">
        <v>216</v>
      </c>
      <c r="G4553" s="37">
        <v>4</v>
      </c>
      <c r="H4553" s="37">
        <v>216.73115539550801</v>
      </c>
      <c r="I4553" s="37">
        <v>5.6113634109497097</v>
      </c>
      <c r="J4553" s="37">
        <v>48.964504241943402</v>
      </c>
      <c r="K4553" s="37">
        <v>5.18868160247803</v>
      </c>
      <c r="L4553" s="37">
        <v>41.769989013671903</v>
      </c>
      <c r="M4553" s="37">
        <v>0.78880852460861195</v>
      </c>
      <c r="N4553" s="37">
        <v>10.543962478637701</v>
      </c>
      <c r="O4553" s="37">
        <v>0</v>
      </c>
      <c r="P4553" s="37">
        <v>0</v>
      </c>
      <c r="Q4553" s="37">
        <v>1.6507921740412702E-2</v>
      </c>
      <c r="R4553" s="37">
        <v>25</v>
      </c>
      <c r="S4553" s="37">
        <v>0.66939878463745095</v>
      </c>
      <c r="T4553" s="37">
        <v>995.68438720703102</v>
      </c>
      <c r="U4553" s="37">
        <v>521.98272705078102</v>
      </c>
      <c r="V4553" s="13"/>
      <c r="W4553" s="13"/>
      <c r="X4553" s="13"/>
      <c r="Y4553" s="13"/>
      <c r="Z4553" s="13"/>
      <c r="AA4553" s="13"/>
    </row>
    <row r="4554" spans="1:27" ht="15.75" customHeight="1" x14ac:dyDescent="0.2">
      <c r="A4554" s="13"/>
      <c r="B4554" s="37" t="str">
        <f>"CRS25WT72M22741"</f>
        <v>CRS25WT72M22741</v>
      </c>
      <c r="C4554" s="38">
        <v>45965</v>
      </c>
      <c r="D4554" s="39">
        <v>0.92935185185185187</v>
      </c>
      <c r="E4554" s="37" t="s">
        <v>62</v>
      </c>
      <c r="F4554" s="37">
        <v>222</v>
      </c>
      <c r="G4554" s="37">
        <v>4</v>
      </c>
      <c r="H4554" s="37">
        <v>222.76092529296901</v>
      </c>
      <c r="I4554" s="37">
        <v>5.5642929077148402</v>
      </c>
      <c r="J4554" s="37">
        <v>49.465755462646499</v>
      </c>
      <c r="K4554" s="37">
        <v>5.2892432212829599</v>
      </c>
      <c r="L4554" s="37">
        <v>42.115840911865199</v>
      </c>
      <c r="M4554" s="37">
        <v>0.80932766199111905</v>
      </c>
      <c r="N4554" s="37">
        <v>10.8373107910156</v>
      </c>
      <c r="O4554" s="37">
        <v>0</v>
      </c>
      <c r="P4554" s="37">
        <v>0</v>
      </c>
      <c r="Q4554" s="37">
        <v>1.6448413953185099E-2</v>
      </c>
      <c r="R4554" s="37">
        <v>25</v>
      </c>
      <c r="S4554" s="37">
        <v>0.68219643831253096</v>
      </c>
      <c r="T4554" s="37">
        <v>998.10345458984398</v>
      </c>
      <c r="U4554" s="37">
        <v>673.21014404296898</v>
      </c>
      <c r="V4554" s="13"/>
      <c r="W4554" s="13"/>
      <c r="X4554" s="13"/>
      <c r="Y4554" s="13"/>
      <c r="Z4554" s="13"/>
      <c r="AA4554" s="13"/>
    </row>
    <row r="4555" spans="1:27" ht="15.75" customHeight="1" x14ac:dyDescent="0.2">
      <c r="A4555" s="13"/>
      <c r="B4555" s="37" t="str">
        <f>"CRS25WT72M22738"</f>
        <v>CRS25WT72M22738</v>
      </c>
      <c r="C4555" s="38">
        <v>45965</v>
      </c>
      <c r="D4555" s="39">
        <v>0.93192129629629628</v>
      </c>
      <c r="E4555" s="37" t="s">
        <v>62</v>
      </c>
      <c r="F4555" s="37">
        <v>219</v>
      </c>
      <c r="G4555" s="37">
        <v>4</v>
      </c>
      <c r="H4555" s="37">
        <v>219.45127868652301</v>
      </c>
      <c r="I4555" s="37">
        <v>5.6141166687011701</v>
      </c>
      <c r="J4555" s="37">
        <v>49.603477478027301</v>
      </c>
      <c r="K4555" s="37">
        <v>5.17716312408447</v>
      </c>
      <c r="L4555" s="37">
        <v>42.388320922851598</v>
      </c>
      <c r="M4555" s="37">
        <v>0.788033306598663</v>
      </c>
      <c r="N4555" s="37">
        <v>10.6762962341309</v>
      </c>
      <c r="O4555" s="37">
        <v>0</v>
      </c>
      <c r="P4555" s="37">
        <v>0</v>
      </c>
      <c r="Q4555" s="37">
        <v>3.1758432742208199E-3</v>
      </c>
      <c r="R4555" s="37">
        <v>25</v>
      </c>
      <c r="S4555" s="37">
        <v>0.66867989301681496</v>
      </c>
      <c r="T4555" s="37">
        <v>996.26275634765602</v>
      </c>
      <c r="U4555" s="37">
        <v>550.32757568359398</v>
      </c>
      <c r="V4555" s="13"/>
      <c r="W4555" s="13"/>
      <c r="X4555" s="13"/>
      <c r="Y4555" s="13"/>
      <c r="Z4555" s="13"/>
      <c r="AA4555" s="13"/>
    </row>
    <row r="4556" spans="1:27" ht="15.75" customHeight="1" x14ac:dyDescent="0.2">
      <c r="A4556" s="13"/>
      <c r="B4556" s="37" t="str">
        <f>"CRS25WT72M22739"</f>
        <v>CRS25WT72M22739</v>
      </c>
      <c r="C4556" s="38">
        <v>45965</v>
      </c>
      <c r="D4556" s="39">
        <v>0.93263888888888891</v>
      </c>
      <c r="E4556" s="37" t="s">
        <v>62</v>
      </c>
      <c r="F4556" s="37">
        <v>221</v>
      </c>
      <c r="G4556" s="37">
        <v>4</v>
      </c>
      <c r="H4556" s="37">
        <v>221.68019104003901</v>
      </c>
      <c r="I4556" s="37">
        <v>5.6817221641540501</v>
      </c>
      <c r="J4556" s="37">
        <v>49.675868988037102</v>
      </c>
      <c r="K4556" s="37">
        <v>5.2183928489685103</v>
      </c>
      <c r="L4556" s="37">
        <v>42.480548858642599</v>
      </c>
      <c r="M4556" s="37">
        <v>0.78541904687881503</v>
      </c>
      <c r="N4556" s="37">
        <v>10.7847328186035</v>
      </c>
      <c r="O4556" s="37">
        <v>0</v>
      </c>
      <c r="P4556" s="37">
        <v>0</v>
      </c>
      <c r="Q4556" s="37">
        <v>4.1267517954111099E-3</v>
      </c>
      <c r="R4556" s="37">
        <v>25</v>
      </c>
      <c r="S4556" s="37">
        <v>0.67264980077743497</v>
      </c>
      <c r="T4556" s="37">
        <v>996.345947265625</v>
      </c>
      <c r="U4556" s="37">
        <v>738.24749755859398</v>
      </c>
      <c r="V4556" s="13"/>
      <c r="W4556" s="13"/>
      <c r="X4556" s="13"/>
      <c r="Y4556" s="13"/>
      <c r="Z4556" s="13"/>
      <c r="AA4556" s="13"/>
    </row>
    <row r="4557" spans="1:27" ht="15.75" customHeight="1" x14ac:dyDescent="0.2">
      <c r="A4557" s="13"/>
      <c r="B4557" s="37" t="str">
        <f>"CRS25WT72M22734"</f>
        <v>CRS25WT72M22734</v>
      </c>
      <c r="C4557" s="38">
        <v>45965</v>
      </c>
      <c r="D4557" s="39">
        <v>0.93337962962962961</v>
      </c>
      <c r="E4557" s="37" t="s">
        <v>62</v>
      </c>
      <c r="F4557" s="37">
        <v>217</v>
      </c>
      <c r="G4557" s="37">
        <v>4</v>
      </c>
      <c r="H4557" s="37">
        <v>217.07679748535199</v>
      </c>
      <c r="I4557" s="37">
        <v>5.5488953590393102</v>
      </c>
      <c r="J4557" s="37">
        <v>49.654636383056598</v>
      </c>
      <c r="K4557" s="37">
        <v>5.1196269989013699</v>
      </c>
      <c r="L4557" s="37">
        <v>42.400901794433601</v>
      </c>
      <c r="M4557" s="37">
        <v>0.78785640001296997</v>
      </c>
      <c r="N4557" s="37">
        <v>10.560778617858899</v>
      </c>
      <c r="O4557" s="37">
        <v>0</v>
      </c>
      <c r="P4557" s="37">
        <v>0</v>
      </c>
      <c r="Q4557" s="37">
        <v>8.1349024549126603E-4</v>
      </c>
      <c r="R4557" s="37">
        <v>25</v>
      </c>
      <c r="S4557" s="37">
        <v>0.70362973213195801</v>
      </c>
      <c r="T4557" s="37">
        <v>996.73126220703102</v>
      </c>
      <c r="U4557" s="37">
        <v>476.48007202148398</v>
      </c>
      <c r="V4557" s="13"/>
      <c r="W4557" s="13"/>
      <c r="X4557" s="13"/>
      <c r="Y4557" s="13"/>
      <c r="Z4557" s="13"/>
      <c r="AA4557" s="13"/>
    </row>
    <row r="4558" spans="1:27" ht="15.75" customHeight="1" x14ac:dyDescent="0.2">
      <c r="A4558" s="13"/>
      <c r="B4558" s="37" t="str">
        <f>"CRS25WT72M22737"</f>
        <v>CRS25WT72M22737</v>
      </c>
      <c r="C4558" s="38">
        <v>45965</v>
      </c>
      <c r="D4558" s="39">
        <v>0.93402777777777779</v>
      </c>
      <c r="E4558" s="37" t="s">
        <v>62</v>
      </c>
      <c r="F4558" s="37">
        <v>218</v>
      </c>
      <c r="G4558" s="37">
        <v>4</v>
      </c>
      <c r="H4558" s="37">
        <v>218.37281799316401</v>
      </c>
      <c r="I4558" s="37">
        <v>5.4368391036987296</v>
      </c>
      <c r="J4558" s="37">
        <v>49.6868286132813</v>
      </c>
      <c r="K4558" s="37">
        <v>5.1261191368103001</v>
      </c>
      <c r="L4558" s="37">
        <v>42.600025177002003</v>
      </c>
      <c r="M4558" s="37">
        <v>0.80837118625640902</v>
      </c>
      <c r="N4558" s="37">
        <v>10.6238298416138</v>
      </c>
      <c r="O4558" s="37">
        <v>0</v>
      </c>
      <c r="P4558" s="37">
        <v>0</v>
      </c>
      <c r="Q4558" s="37">
        <v>8.2539608702063595E-3</v>
      </c>
      <c r="R4558" s="37">
        <v>25</v>
      </c>
      <c r="S4558" s="37">
        <v>0.69240742921829201</v>
      </c>
      <c r="T4558" s="37">
        <v>996.99865722656295</v>
      </c>
      <c r="U4558" s="37">
        <v>562.63885498046898</v>
      </c>
      <c r="V4558" s="13"/>
      <c r="W4558" s="13"/>
      <c r="X4558" s="13"/>
      <c r="Y4558" s="13"/>
      <c r="Z4558" s="13"/>
      <c r="AA4558" s="13"/>
    </row>
    <row r="4559" spans="1:27" ht="15.75" customHeight="1" x14ac:dyDescent="0.2">
      <c r="A4559" s="13"/>
      <c r="B4559" s="37" t="str">
        <f>"CRS25WT72M22729"</f>
        <v>CRS25WT72M22729</v>
      </c>
      <c r="C4559" s="38">
        <v>45965</v>
      </c>
      <c r="D4559" s="39">
        <v>0.93664351851851846</v>
      </c>
      <c r="E4559" s="37" t="s">
        <v>62</v>
      </c>
      <c r="F4559" s="37">
        <v>221</v>
      </c>
      <c r="G4559" s="37">
        <v>4</v>
      </c>
      <c r="H4559" s="37">
        <v>221.47508239746099</v>
      </c>
      <c r="I4559" s="37">
        <v>5.61997747421265</v>
      </c>
      <c r="J4559" s="37">
        <v>49.667381286621101</v>
      </c>
      <c r="K4559" s="37">
        <v>5.2169108390808097</v>
      </c>
      <c r="L4559" s="37">
        <v>42.453300476074197</v>
      </c>
      <c r="M4559" s="37">
        <v>0.79344904422759999</v>
      </c>
      <c r="N4559" s="37">
        <v>10.774754524231</v>
      </c>
      <c r="O4559" s="37">
        <v>0</v>
      </c>
      <c r="P4559" s="37">
        <v>0</v>
      </c>
      <c r="Q4559" s="37">
        <v>5.4067461751401398E-3</v>
      </c>
      <c r="R4559" s="37">
        <v>25</v>
      </c>
      <c r="S4559" s="37">
        <v>0.66410267353057895</v>
      </c>
      <c r="T4559" s="37">
        <v>997.28820800781295</v>
      </c>
      <c r="U4559" s="37">
        <v>539.82360839843795</v>
      </c>
      <c r="V4559" s="13"/>
      <c r="W4559" s="13"/>
      <c r="X4559" s="13"/>
      <c r="Y4559" s="13"/>
      <c r="Z4559" s="13"/>
      <c r="AA4559" s="13"/>
    </row>
    <row r="4560" spans="1:27" ht="15.75" customHeight="1" x14ac:dyDescent="0.2">
      <c r="A4560" s="13"/>
      <c r="B4560" s="37" t="str">
        <f>"CRS25WT72M22735"</f>
        <v>CRS25WT72M22735</v>
      </c>
      <c r="C4560" s="38">
        <v>45965</v>
      </c>
      <c r="D4560" s="39">
        <v>0.93741898148148151</v>
      </c>
      <c r="E4560" s="37" t="s">
        <v>62</v>
      </c>
      <c r="F4560" s="37">
        <v>221</v>
      </c>
      <c r="G4560" s="37">
        <v>4</v>
      </c>
      <c r="H4560" s="37">
        <v>221.78195190429699</v>
      </c>
      <c r="I4560" s="37">
        <v>5.5280404090881303</v>
      </c>
      <c r="J4560" s="37">
        <v>49.705268859863303</v>
      </c>
      <c r="K4560" s="37">
        <v>5.2249126434326199</v>
      </c>
      <c r="L4560" s="37">
        <v>42.447013854980497</v>
      </c>
      <c r="M4560" s="37">
        <v>0.80714684724807695</v>
      </c>
      <c r="N4560" s="37">
        <v>10.7896842956543</v>
      </c>
      <c r="O4560" s="37">
        <v>0</v>
      </c>
      <c r="P4560" s="37">
        <v>0</v>
      </c>
      <c r="Q4560" s="37">
        <v>6.50792196393013E-3</v>
      </c>
      <c r="R4560" s="37">
        <v>25</v>
      </c>
      <c r="S4560" s="37">
        <v>0.67802524566650402</v>
      </c>
      <c r="T4560" s="37">
        <v>998.20428466796898</v>
      </c>
      <c r="U4560" s="37">
        <v>603.19085693359398</v>
      </c>
      <c r="V4560" s="13"/>
      <c r="W4560" s="13"/>
      <c r="X4560" s="13"/>
      <c r="Y4560" s="13"/>
      <c r="Z4560" s="13"/>
      <c r="AA4560" s="13"/>
    </row>
    <row r="4561" spans="1:27" ht="15.75" customHeight="1" x14ac:dyDescent="0.2">
      <c r="A4561" s="13"/>
      <c r="B4561" s="37" t="str">
        <f>"CRS25WT72M22747"</f>
        <v>CRS25WT72M22747</v>
      </c>
      <c r="C4561" s="38">
        <v>45965</v>
      </c>
      <c r="D4561" s="39">
        <v>0.93819444444444444</v>
      </c>
      <c r="E4561" s="37" t="s">
        <v>62</v>
      </c>
      <c r="F4561" s="37">
        <v>220</v>
      </c>
      <c r="G4561" s="37">
        <v>4</v>
      </c>
      <c r="H4561" s="37">
        <v>220.59373474121099</v>
      </c>
      <c r="I4561" s="37">
        <v>5.6757473945617702</v>
      </c>
      <c r="J4561" s="37">
        <v>49.130035400390597</v>
      </c>
      <c r="K4561" s="37">
        <v>5.2742724418640101</v>
      </c>
      <c r="L4561" s="37">
        <v>41.824485778808601</v>
      </c>
      <c r="M4561" s="37">
        <v>0.79108482599258401</v>
      </c>
      <c r="N4561" s="37">
        <v>10.7318773269653</v>
      </c>
      <c r="O4561" s="37">
        <v>0</v>
      </c>
      <c r="P4561" s="37">
        <v>0</v>
      </c>
      <c r="Q4561" s="37">
        <v>6.4298119395971298E-3</v>
      </c>
      <c r="R4561" s="37">
        <v>25</v>
      </c>
      <c r="S4561" s="37">
        <v>0.69277596473693803</v>
      </c>
      <c r="T4561" s="37">
        <v>996.66888427734398</v>
      </c>
      <c r="U4561" s="37">
        <v>613.25549316406295</v>
      </c>
      <c r="V4561" s="13"/>
      <c r="W4561" s="13"/>
      <c r="X4561" s="13"/>
      <c r="Y4561" s="13"/>
      <c r="Z4561" s="13"/>
      <c r="AA4561" s="13"/>
    </row>
    <row r="4562" spans="1:27" ht="15.75" customHeight="1" x14ac:dyDescent="0.2">
      <c r="A4562" s="13"/>
      <c r="B4562" s="37" t="str">
        <f>"CRS25WT72M22745"</f>
        <v>CRS25WT72M22745</v>
      </c>
      <c r="C4562" s="38">
        <v>45965</v>
      </c>
      <c r="D4562" s="39">
        <v>0.93890046296296292</v>
      </c>
      <c r="E4562" s="37" t="s">
        <v>62</v>
      </c>
      <c r="F4562" s="37">
        <v>215</v>
      </c>
      <c r="G4562" s="37">
        <v>4</v>
      </c>
      <c r="H4562" s="37">
        <v>215.430252075195</v>
      </c>
      <c r="I4562" s="37">
        <v>5.7087111473083496</v>
      </c>
      <c r="J4562" s="37">
        <v>48.136287689208999</v>
      </c>
      <c r="K4562" s="37">
        <v>5.2897267341613796</v>
      </c>
      <c r="L4562" s="37">
        <v>40.726161956787102</v>
      </c>
      <c r="M4562" s="37">
        <v>0.78396385908126798</v>
      </c>
      <c r="N4562" s="37">
        <v>10.480673789978001</v>
      </c>
      <c r="O4562" s="37">
        <v>0</v>
      </c>
      <c r="P4562" s="37">
        <v>0</v>
      </c>
      <c r="Q4562" s="37">
        <v>5.7939607650041598E-3</v>
      </c>
      <c r="R4562" s="37">
        <v>25</v>
      </c>
      <c r="S4562" s="37">
        <v>0.71961611509323098</v>
      </c>
      <c r="T4562" s="37">
        <v>996.074462890625</v>
      </c>
      <c r="U4562" s="37">
        <v>525.98486328125</v>
      </c>
      <c r="V4562" s="13"/>
      <c r="W4562" s="13"/>
      <c r="X4562" s="13"/>
      <c r="Y4562" s="13"/>
      <c r="Z4562" s="13"/>
      <c r="AA4562" s="13"/>
    </row>
    <row r="4563" spans="1:27" ht="15.75" customHeight="1" x14ac:dyDescent="0.2">
      <c r="A4563" s="13"/>
      <c r="B4563" s="37" t="str">
        <f>"CRS25WT72M22746"</f>
        <v>CRS25WT72M22746</v>
      </c>
      <c r="C4563" s="38">
        <v>45965</v>
      </c>
      <c r="D4563" s="39">
        <v>0.94018518518518512</v>
      </c>
      <c r="E4563" s="37" t="s">
        <v>62</v>
      </c>
      <c r="F4563" s="37">
        <v>216</v>
      </c>
      <c r="G4563" s="37">
        <v>4</v>
      </c>
      <c r="H4563" s="37">
        <v>216.85943603515599</v>
      </c>
      <c r="I4563" s="37">
        <v>5.63120794296265</v>
      </c>
      <c r="J4563" s="37">
        <v>48.344196319580099</v>
      </c>
      <c r="K4563" s="37">
        <v>5.3024406433105504</v>
      </c>
      <c r="L4563" s="37">
        <v>40.898036956787102</v>
      </c>
      <c r="M4563" s="37">
        <v>0.79658555984497104</v>
      </c>
      <c r="N4563" s="37">
        <v>10.5502033233643</v>
      </c>
      <c r="O4563" s="37">
        <v>0</v>
      </c>
      <c r="P4563" s="37">
        <v>0</v>
      </c>
      <c r="Q4563" s="37">
        <v>1.29358880221844E-2</v>
      </c>
      <c r="R4563" s="37">
        <v>25</v>
      </c>
      <c r="S4563" s="37">
        <v>0.71185779571533203</v>
      </c>
      <c r="T4563" s="37">
        <v>996.02722167968795</v>
      </c>
      <c r="U4563" s="37">
        <v>533.10430908203102</v>
      </c>
      <c r="V4563" s="13"/>
      <c r="W4563" s="13"/>
      <c r="X4563" s="13"/>
      <c r="Y4563" s="13"/>
      <c r="Z4563" s="13"/>
      <c r="AA4563" s="13"/>
    </row>
    <row r="4564" spans="1:27" ht="15.75" customHeight="1" x14ac:dyDescent="0.2">
      <c r="A4564" s="13"/>
      <c r="B4564" s="37" t="str">
        <f>"CRS25WT72M22740"</f>
        <v>CRS25WT72M22740</v>
      </c>
      <c r="C4564" s="38">
        <v>45965</v>
      </c>
      <c r="D4564" s="39">
        <v>0.94369212962962967</v>
      </c>
      <c r="E4564" s="37" t="s">
        <v>62</v>
      </c>
      <c r="F4564" s="37">
        <v>220</v>
      </c>
      <c r="G4564" s="37">
        <v>4</v>
      </c>
      <c r="H4564" s="37">
        <v>220.99520874023401</v>
      </c>
      <c r="I4564" s="37">
        <v>5.5215482711792001</v>
      </c>
      <c r="J4564" s="37">
        <v>49.351600646972699</v>
      </c>
      <c r="K4564" s="37">
        <v>5.2653999328613299</v>
      </c>
      <c r="L4564" s="37">
        <v>41.9712104797363</v>
      </c>
      <c r="M4564" s="37">
        <v>0.81099981069564797</v>
      </c>
      <c r="N4564" s="37">
        <v>10.7514085769653</v>
      </c>
      <c r="O4564" s="37">
        <v>0</v>
      </c>
      <c r="P4564" s="37">
        <v>0</v>
      </c>
      <c r="Q4564" s="37">
        <v>8.1349199172109398E-4</v>
      </c>
      <c r="R4564" s="37">
        <v>25</v>
      </c>
      <c r="S4564" s="37">
        <v>0.68755316734313998</v>
      </c>
      <c r="T4564" s="37">
        <v>996.092041015625</v>
      </c>
      <c r="U4564" s="37">
        <v>630.11419677734398</v>
      </c>
      <c r="V4564" s="13"/>
      <c r="W4564" s="13"/>
      <c r="X4564" s="13"/>
      <c r="Y4564" s="13"/>
      <c r="Z4564" s="13"/>
      <c r="AA4564" s="13"/>
    </row>
    <row r="4565" spans="1:27" ht="15.75" customHeight="1" x14ac:dyDescent="0.2">
      <c r="A4565" s="13"/>
      <c r="B4565" s="37" t="str">
        <f>"CRS25WT72M22744"</f>
        <v>CRS25WT72M22744</v>
      </c>
      <c r="C4565" s="38">
        <v>45965</v>
      </c>
      <c r="D4565" s="39">
        <v>0.94459490740740737</v>
      </c>
      <c r="E4565" s="37" t="s">
        <v>62</v>
      </c>
      <c r="F4565" s="37">
        <v>222</v>
      </c>
      <c r="G4565" s="37">
        <v>4</v>
      </c>
      <c r="H4565" s="37">
        <v>222.03192138671901</v>
      </c>
      <c r="I4565" s="37">
        <v>5.7944893836975098</v>
      </c>
      <c r="J4565" s="37">
        <v>49.505626678466797</v>
      </c>
      <c r="K4565" s="37">
        <v>5.2798171043395996</v>
      </c>
      <c r="L4565" s="37">
        <v>42.052955627441399</v>
      </c>
      <c r="M4565" s="37">
        <v>0.77400839328765902</v>
      </c>
      <c r="N4565" s="37">
        <v>10.8018445968628</v>
      </c>
      <c r="O4565" s="37">
        <v>0</v>
      </c>
      <c r="P4565" s="37">
        <v>0</v>
      </c>
      <c r="Q4565" s="37">
        <v>6.6469800658524002E-3</v>
      </c>
      <c r="R4565" s="37">
        <v>25</v>
      </c>
      <c r="S4565" s="37">
        <v>0.70234858989715598</v>
      </c>
      <c r="T4565" s="37">
        <v>995.84588623046898</v>
      </c>
      <c r="U4565" s="37">
        <v>627.06866455078102</v>
      </c>
      <c r="V4565" s="13"/>
      <c r="W4565" s="13"/>
      <c r="X4565" s="13"/>
      <c r="Y4565" s="13"/>
      <c r="Z4565" s="13"/>
      <c r="AA4565" s="13"/>
    </row>
    <row r="4566" spans="1:27" ht="15.75" customHeight="1" x14ac:dyDescent="0.2">
      <c r="A4566" s="13"/>
      <c r="B4566" s="37" t="str">
        <f>"CRS25WT72M22753"</f>
        <v>CRS25WT72M22753</v>
      </c>
      <c r="C4566" s="38">
        <v>45965</v>
      </c>
      <c r="D4566" s="39">
        <v>0.94585648148148149</v>
      </c>
      <c r="E4566" s="37" t="s">
        <v>62</v>
      </c>
      <c r="F4566" s="37">
        <v>215</v>
      </c>
      <c r="G4566" s="37">
        <v>4</v>
      </c>
      <c r="H4566" s="37">
        <v>215.49429321289099</v>
      </c>
      <c r="I4566" s="37">
        <v>5.7058348655700701</v>
      </c>
      <c r="J4566" s="37">
        <v>47.634197235107401</v>
      </c>
      <c r="K4566" s="37">
        <v>5.3900566101074201</v>
      </c>
      <c r="L4566" s="37">
        <v>39.979969024658203</v>
      </c>
      <c r="M4566" s="37">
        <v>0.79286223649978604</v>
      </c>
      <c r="N4566" s="37">
        <v>10.4837894439697</v>
      </c>
      <c r="O4566" s="37">
        <v>0</v>
      </c>
      <c r="P4566" s="37">
        <v>0</v>
      </c>
      <c r="Q4566" s="37">
        <v>8.2535035908222198E-3</v>
      </c>
      <c r="R4566" s="37">
        <v>25</v>
      </c>
      <c r="S4566" s="37">
        <v>0.73936843872070301</v>
      </c>
      <c r="T4566" s="37">
        <v>997.44525146484398</v>
      </c>
      <c r="U4566" s="37">
        <v>607.56579589843795</v>
      </c>
      <c r="V4566" s="13"/>
      <c r="W4566" s="13"/>
      <c r="X4566" s="13"/>
      <c r="Y4566" s="13"/>
      <c r="Z4566" s="13"/>
      <c r="AA4566" s="13"/>
    </row>
    <row r="4567" spans="1:27" ht="15.75" customHeight="1" x14ac:dyDescent="0.2">
      <c r="A4567" s="13"/>
      <c r="B4567" s="37" t="str">
        <f>"CRS25WT72M22754"</f>
        <v>CRS25WT72M22754</v>
      </c>
      <c r="C4567" s="38">
        <v>45965</v>
      </c>
      <c r="D4567" s="39">
        <v>0.94673611111111111</v>
      </c>
      <c r="E4567" s="37" t="s">
        <v>62</v>
      </c>
      <c r="F4567" s="37">
        <v>214</v>
      </c>
      <c r="G4567" s="37">
        <v>4</v>
      </c>
      <c r="H4567" s="37">
        <v>214.36004638671901</v>
      </c>
      <c r="I4567" s="37">
        <v>5.8501515388488796</v>
      </c>
      <c r="J4567" s="37">
        <v>47.995857238769503</v>
      </c>
      <c r="K4567" s="37">
        <v>5.2705011367797896</v>
      </c>
      <c r="L4567" s="37">
        <v>40.671665191650398</v>
      </c>
      <c r="M4567" s="37">
        <v>0.76343661546707198</v>
      </c>
      <c r="N4567" s="37">
        <v>10.4286088943481</v>
      </c>
      <c r="O4567" s="37">
        <v>0</v>
      </c>
      <c r="P4567" s="37">
        <v>0</v>
      </c>
      <c r="Q4567" s="37">
        <v>1.2535593472421201E-2</v>
      </c>
      <c r="R4567" s="37">
        <v>25</v>
      </c>
      <c r="S4567" s="37">
        <v>0.71176314353942904</v>
      </c>
      <c r="T4567" s="37">
        <v>996.51031494140602</v>
      </c>
      <c r="U4567" s="37">
        <v>528.32818603515602</v>
      </c>
      <c r="V4567" s="13"/>
      <c r="W4567" s="13"/>
      <c r="X4567" s="13"/>
      <c r="Y4567" s="13"/>
      <c r="Z4567" s="13"/>
      <c r="AA4567" s="13"/>
    </row>
    <row r="4568" spans="1:27" ht="15.75" customHeight="1" x14ac:dyDescent="0.2">
      <c r="A4568" s="13"/>
      <c r="B4568" s="37" t="str">
        <f>"CRS25WT72M22755"</f>
        <v>CRS25WT72M22755</v>
      </c>
      <c r="C4568" s="38">
        <v>45965</v>
      </c>
      <c r="D4568" s="39">
        <v>0.94746527777777778</v>
      </c>
      <c r="E4568" s="37" t="s">
        <v>62</v>
      </c>
      <c r="F4568" s="37">
        <v>218</v>
      </c>
      <c r="G4568" s="37">
        <v>4</v>
      </c>
      <c r="H4568" s="37">
        <v>218.65463256835901</v>
      </c>
      <c r="I4568" s="37">
        <v>5.7241787910461399</v>
      </c>
      <c r="J4568" s="37">
        <v>48.903926849365199</v>
      </c>
      <c r="K4568" s="37">
        <v>5.2606000900268599</v>
      </c>
      <c r="L4568" s="37">
        <v>41.564579010009801</v>
      </c>
      <c r="M4568" s="37">
        <v>0.78109121322631803</v>
      </c>
      <c r="N4568" s="37">
        <v>10.637539863586399</v>
      </c>
      <c r="O4568" s="37">
        <v>0</v>
      </c>
      <c r="P4568" s="37">
        <v>0</v>
      </c>
      <c r="Q4568" s="37">
        <v>1.66543631348759E-3</v>
      </c>
      <c r="R4568" s="37">
        <v>25</v>
      </c>
      <c r="S4568" s="37">
        <v>0.71533834934234597</v>
      </c>
      <c r="T4568" s="37">
        <v>997.10931396484398</v>
      </c>
      <c r="U4568" s="37">
        <v>567.515625</v>
      </c>
      <c r="V4568" s="13"/>
      <c r="W4568" s="13"/>
      <c r="X4568" s="13"/>
      <c r="Y4568" s="13"/>
      <c r="Z4568" s="13"/>
      <c r="AA4568" s="13"/>
    </row>
    <row r="4569" spans="1:27" ht="15.75" customHeight="1" x14ac:dyDescent="0.2">
      <c r="A4569" s="13"/>
      <c r="B4569" s="37" t="str">
        <f>"CRS25WT72M22722"</f>
        <v>CRS25WT72M22722</v>
      </c>
      <c r="C4569" s="38">
        <v>45965</v>
      </c>
      <c r="D4569" s="39">
        <v>0.94815972222222233</v>
      </c>
      <c r="E4569" s="37" t="s">
        <v>62</v>
      </c>
      <c r="F4569" s="37">
        <v>219</v>
      </c>
      <c r="G4569" s="37">
        <v>4</v>
      </c>
      <c r="H4569" s="37">
        <v>219.75410461425801</v>
      </c>
      <c r="I4569" s="37">
        <v>5.5485243797302202</v>
      </c>
      <c r="J4569" s="37">
        <v>49.122287750244098</v>
      </c>
      <c r="K4569" s="37">
        <v>5.2376604080200204</v>
      </c>
      <c r="L4569" s="37">
        <v>41.956539154052699</v>
      </c>
      <c r="M4569" s="37">
        <v>0.80627077817916903</v>
      </c>
      <c r="N4569" s="37">
        <v>10.691029548645</v>
      </c>
      <c r="O4569" s="37">
        <v>0</v>
      </c>
      <c r="P4569" s="37">
        <v>0</v>
      </c>
      <c r="Q4569" s="37">
        <v>5.7939607650041598E-3</v>
      </c>
      <c r="R4569" s="37">
        <v>25</v>
      </c>
      <c r="S4569" s="37">
        <v>0.69618517160415605</v>
      </c>
      <c r="T4569" s="37">
        <v>996.17388916015602</v>
      </c>
      <c r="U4569" s="37">
        <v>579.52648925781295</v>
      </c>
      <c r="V4569" s="13"/>
      <c r="W4569" s="13"/>
      <c r="X4569" s="13"/>
      <c r="Y4569" s="13"/>
      <c r="Z4569" s="13"/>
      <c r="AA4569" s="13"/>
    </row>
    <row r="4570" spans="1:27" ht="15.75" customHeight="1" x14ac:dyDescent="0.2">
      <c r="A4570" s="13"/>
      <c r="B4570" s="37" t="str">
        <f>"CRS25WT72M22756"</f>
        <v>CRS25WT72M22756</v>
      </c>
      <c r="C4570" s="38">
        <v>45965</v>
      </c>
      <c r="D4570" s="39">
        <v>0.94876157407407413</v>
      </c>
      <c r="E4570" s="37" t="s">
        <v>62</v>
      </c>
      <c r="F4570" s="37">
        <v>219</v>
      </c>
      <c r="G4570" s="37">
        <v>4</v>
      </c>
      <c r="H4570" s="37">
        <v>219.38189697265599</v>
      </c>
      <c r="I4570" s="37">
        <v>5.7768883705139196</v>
      </c>
      <c r="J4570" s="37">
        <v>48.931510925292997</v>
      </c>
      <c r="K4570" s="37">
        <v>5.2672071456909197</v>
      </c>
      <c r="L4570" s="37">
        <v>41.650516510009801</v>
      </c>
      <c r="M4570" s="37">
        <v>0.776100873947144</v>
      </c>
      <c r="N4570" s="37">
        <v>10.672921180725099</v>
      </c>
      <c r="O4570" s="37">
        <v>0</v>
      </c>
      <c r="P4570" s="37">
        <v>0</v>
      </c>
      <c r="Q4570" s="37">
        <v>1.27033730968833E-2</v>
      </c>
      <c r="R4570" s="37">
        <v>25</v>
      </c>
      <c r="S4570" s="37">
        <v>0.70553594827652</v>
      </c>
      <c r="T4570" s="37">
        <v>996.56304931640602</v>
      </c>
      <c r="U4570" s="37">
        <v>510.42129516601602</v>
      </c>
      <c r="V4570" s="13"/>
      <c r="W4570" s="13"/>
      <c r="X4570" s="13"/>
      <c r="Y4570" s="13"/>
      <c r="Z4570" s="13"/>
      <c r="AA4570" s="13"/>
    </row>
    <row r="4571" spans="1:27" ht="15.75" customHeight="1" x14ac:dyDescent="0.2">
      <c r="A4571" s="13"/>
      <c r="B4571" s="37" t="str">
        <f>"CRS25WT72M22721"</f>
        <v>CRS25WT72M22721</v>
      </c>
      <c r="C4571" s="38">
        <v>45965</v>
      </c>
      <c r="D4571" s="39">
        <v>0.9497106481481481</v>
      </c>
      <c r="E4571" s="37" t="s">
        <v>62</v>
      </c>
      <c r="F4571" s="37">
        <v>218</v>
      </c>
      <c r="G4571" s="37">
        <v>4</v>
      </c>
      <c r="H4571" s="37">
        <v>218.88150024414099</v>
      </c>
      <c r="I4571" s="37">
        <v>5.7727580070495597</v>
      </c>
      <c r="J4571" s="37">
        <v>49.134239196777301</v>
      </c>
      <c r="K4571" s="37">
        <v>5.2189478874206499</v>
      </c>
      <c r="L4571" s="37">
        <v>41.939769744872997</v>
      </c>
      <c r="M4571" s="37">
        <v>0.77168750762939498</v>
      </c>
      <c r="N4571" s="37">
        <v>10.648576736450201</v>
      </c>
      <c r="O4571" s="37">
        <v>0</v>
      </c>
      <c r="P4571" s="37">
        <v>0</v>
      </c>
      <c r="Q4571" s="37">
        <v>6.03174511343241E-3</v>
      </c>
      <c r="R4571" s="37">
        <v>25</v>
      </c>
      <c r="S4571" s="37">
        <v>0.69828796386718806</v>
      </c>
      <c r="T4571" s="37">
        <v>997.54388427734398</v>
      </c>
      <c r="U4571" s="37">
        <v>575.398681640625</v>
      </c>
      <c r="V4571" s="13"/>
      <c r="W4571" s="13"/>
      <c r="X4571" s="13"/>
      <c r="Y4571" s="13"/>
      <c r="Z4571" s="13"/>
      <c r="AA4571" s="13"/>
    </row>
    <row r="4572" spans="1:27" ht="15.75" customHeight="1" x14ac:dyDescent="0.2">
      <c r="A4572" s="13"/>
      <c r="B4572" s="37" t="str">
        <f>"CRS25WT72M22724"</f>
        <v>CRS25WT72M22724</v>
      </c>
      <c r="C4572" s="38">
        <v>45965</v>
      </c>
      <c r="D4572" s="39">
        <v>0.95059027777777771</v>
      </c>
      <c r="E4572" s="37" t="s">
        <v>62</v>
      </c>
      <c r="F4572" s="37">
        <v>220</v>
      </c>
      <c r="G4572" s="37">
        <v>4</v>
      </c>
      <c r="H4572" s="37">
        <v>220.086181640625</v>
      </c>
      <c r="I4572" s="37">
        <v>5.5580186843872097</v>
      </c>
      <c r="J4572" s="37">
        <v>49.071090698242202</v>
      </c>
      <c r="K4572" s="37">
        <v>5.2737660408020002</v>
      </c>
      <c r="L4572" s="37">
        <v>41.732261657714801</v>
      </c>
      <c r="M4572" s="37">
        <v>0.80695080757141102</v>
      </c>
      <c r="N4572" s="37">
        <v>10.707184791564901</v>
      </c>
      <c r="O4572" s="37">
        <v>0</v>
      </c>
      <c r="P4572" s="37">
        <v>0</v>
      </c>
      <c r="Q4572" s="37">
        <v>1.30140148103237E-2</v>
      </c>
      <c r="R4572" s="37">
        <v>25</v>
      </c>
      <c r="S4572" s="37">
        <v>0.67605149745941195</v>
      </c>
      <c r="T4572" s="37">
        <v>996.41058349609398</v>
      </c>
      <c r="U4572" s="37">
        <v>618.05035400390602</v>
      </c>
      <c r="V4572" s="13"/>
      <c r="W4572" s="13"/>
      <c r="X4572" s="13"/>
      <c r="Y4572" s="13"/>
      <c r="Z4572" s="13"/>
      <c r="AA4572" s="13"/>
    </row>
    <row r="4573" spans="1:27" ht="15.75" customHeight="1" x14ac:dyDescent="0.2">
      <c r="A4573" s="13"/>
      <c r="B4573" s="37" t="str">
        <f>"CRS25WT72M22723"</f>
        <v>CRS25WT72M22723</v>
      </c>
      <c r="C4573" s="38">
        <v>45965</v>
      </c>
      <c r="D4573" s="39">
        <v>0.95166666666666666</v>
      </c>
      <c r="E4573" s="37" t="s">
        <v>62</v>
      </c>
      <c r="F4573" s="37">
        <v>219</v>
      </c>
      <c r="G4573" s="37">
        <v>4</v>
      </c>
      <c r="H4573" s="37">
        <v>219.54827880859401</v>
      </c>
      <c r="I4573" s="37">
        <v>5.5713620185852104</v>
      </c>
      <c r="J4573" s="37">
        <v>49.004905700683601</v>
      </c>
      <c r="K4573" s="37">
        <v>5.2606124877929696</v>
      </c>
      <c r="L4573" s="37">
        <v>41.7343559265137</v>
      </c>
      <c r="M4573" s="37">
        <v>0.80413526296615601</v>
      </c>
      <c r="N4573" s="37">
        <v>10.6810159683228</v>
      </c>
      <c r="O4573" s="37">
        <v>0</v>
      </c>
      <c r="P4573" s="37">
        <v>0</v>
      </c>
      <c r="Q4573" s="37">
        <v>5.4067461751401398E-3</v>
      </c>
      <c r="R4573" s="37">
        <v>25</v>
      </c>
      <c r="S4573" s="37">
        <v>0.68433344364166304</v>
      </c>
      <c r="T4573" s="37">
        <v>996.92706298828102</v>
      </c>
      <c r="U4573" s="37">
        <v>527.83233642578102</v>
      </c>
      <c r="V4573" s="13"/>
      <c r="W4573" s="13"/>
      <c r="X4573" s="13"/>
      <c r="Y4573" s="13"/>
      <c r="Z4573" s="13"/>
      <c r="AA4573" s="13"/>
    </row>
    <row r="4574" spans="1:27" ht="15.75" customHeight="1" x14ac:dyDescent="0.2">
      <c r="A4574" s="13"/>
      <c r="B4574" s="37" t="str">
        <f>"CRS25WT72M22727"</f>
        <v>CRS25WT72M22727</v>
      </c>
      <c r="C4574" s="38">
        <v>45965</v>
      </c>
      <c r="D4574" s="39">
        <v>0.95239583333333344</v>
      </c>
      <c r="E4574" s="37" t="s">
        <v>62</v>
      </c>
      <c r="F4574" s="37">
        <v>220</v>
      </c>
      <c r="G4574" s="37">
        <v>4</v>
      </c>
      <c r="H4574" s="37">
        <v>220.02961730957</v>
      </c>
      <c r="I4574" s="37">
        <v>5.6449160575866699</v>
      </c>
      <c r="J4574" s="37">
        <v>49.060157775878899</v>
      </c>
      <c r="K4574" s="37">
        <v>5.2713513374328604</v>
      </c>
      <c r="L4574" s="37">
        <v>41.740646362304702</v>
      </c>
      <c r="M4574" s="37">
        <v>0.79450148344039895</v>
      </c>
      <c r="N4574" s="37">
        <v>10.7044324874878</v>
      </c>
      <c r="O4574" s="37">
        <v>0</v>
      </c>
      <c r="P4574" s="37">
        <v>0</v>
      </c>
      <c r="Q4574" s="37">
        <v>5.8719329535961203E-3</v>
      </c>
      <c r="R4574" s="37">
        <v>25</v>
      </c>
      <c r="S4574" s="37">
        <v>0.69353884458541903</v>
      </c>
      <c r="T4574" s="37">
        <v>995.97302246093795</v>
      </c>
      <c r="U4574" s="37">
        <v>528.903076171875</v>
      </c>
      <c r="V4574" s="13"/>
      <c r="W4574" s="13"/>
      <c r="X4574" s="13"/>
      <c r="Y4574" s="13"/>
      <c r="Z4574" s="13"/>
      <c r="AA4574" s="13"/>
    </row>
    <row r="4575" spans="1:27" ht="15.75" customHeight="1" x14ac:dyDescent="0.2">
      <c r="A4575" s="13"/>
      <c r="B4575" s="37" t="str">
        <f>"CRS25WT72M22726"</f>
        <v>CRS25WT72M22726</v>
      </c>
      <c r="C4575" s="38">
        <v>45965</v>
      </c>
      <c r="D4575" s="39">
        <v>0.95464120370370376</v>
      </c>
      <c r="E4575" s="37" t="s">
        <v>62</v>
      </c>
      <c r="F4575" s="37">
        <v>221</v>
      </c>
      <c r="G4575" s="37">
        <v>4</v>
      </c>
      <c r="H4575" s="37">
        <v>221.08123779296901</v>
      </c>
      <c r="I4575" s="37">
        <v>5.68851613998413</v>
      </c>
      <c r="J4575" s="37">
        <v>49.162052154541001</v>
      </c>
      <c r="K4575" s="37">
        <v>5.2756166458129901</v>
      </c>
      <c r="L4575" s="37">
        <v>41.906234741210902</v>
      </c>
      <c r="M4575" s="37">
        <v>0.79053825139999401</v>
      </c>
      <c r="N4575" s="37">
        <v>10.75559425354</v>
      </c>
      <c r="O4575" s="37">
        <v>0</v>
      </c>
      <c r="P4575" s="37">
        <v>0</v>
      </c>
      <c r="Q4575" s="37">
        <v>2.0634918473660898E-3</v>
      </c>
      <c r="R4575" s="37">
        <v>25</v>
      </c>
      <c r="S4575" s="37">
        <v>0.66602921485900901</v>
      </c>
      <c r="T4575" s="37">
        <v>996.03582763671898</v>
      </c>
      <c r="U4575" s="37">
        <v>590.79547119140602</v>
      </c>
      <c r="V4575" s="13"/>
      <c r="W4575" s="13"/>
      <c r="X4575" s="13"/>
      <c r="Y4575" s="13"/>
      <c r="Z4575" s="13"/>
      <c r="AA4575" s="13"/>
    </row>
    <row r="4576" spans="1:27" ht="15.75" customHeight="1" x14ac:dyDescent="0.2">
      <c r="A4576" s="13"/>
      <c r="B4576" s="37" t="str">
        <f>"CRS25WT72M22733"</f>
        <v>CRS25WT72M22733</v>
      </c>
      <c r="C4576" s="38">
        <v>45965</v>
      </c>
      <c r="D4576" s="39">
        <v>0.95524305555555555</v>
      </c>
      <c r="E4576" s="37" t="s">
        <v>62</v>
      </c>
      <c r="F4576" s="37">
        <v>222</v>
      </c>
      <c r="G4576" s="37">
        <v>4</v>
      </c>
      <c r="H4576" s="37">
        <v>222.60317993164099</v>
      </c>
      <c r="I4576" s="37">
        <v>5.7440829277038601</v>
      </c>
      <c r="J4576" s="37">
        <v>49.210193634033203</v>
      </c>
      <c r="K4576" s="37">
        <v>5.31512498855591</v>
      </c>
      <c r="L4576" s="37">
        <v>41.881080627441399</v>
      </c>
      <c r="M4576" s="37">
        <v>0.78750914335250899</v>
      </c>
      <c r="N4576" s="37">
        <v>10.8296365737915</v>
      </c>
      <c r="O4576" s="37">
        <v>0</v>
      </c>
      <c r="P4576" s="37">
        <v>0</v>
      </c>
      <c r="Q4576" s="37">
        <v>6.0316878370940703E-3</v>
      </c>
      <c r="R4576" s="37">
        <v>25</v>
      </c>
      <c r="S4576" s="37">
        <v>0.67766863107681297</v>
      </c>
      <c r="T4576" s="37">
        <v>995.224853515625</v>
      </c>
      <c r="U4576" s="37">
        <v>603.72613525390602</v>
      </c>
      <c r="V4576" s="13"/>
      <c r="W4576" s="13"/>
      <c r="X4576" s="13"/>
      <c r="Y4576" s="13"/>
      <c r="Z4576" s="13"/>
      <c r="AA4576" s="13"/>
    </row>
    <row r="4577" spans="1:27" ht="15.75" customHeight="1" x14ac:dyDescent="0.2">
      <c r="A4577" s="13"/>
      <c r="B4577" s="37" t="str">
        <f>"CRS25WT72M22728"</f>
        <v>CRS25WT72M22728</v>
      </c>
      <c r="C4577" s="38">
        <v>45965</v>
      </c>
      <c r="D4577" s="39">
        <v>0.95591435185185192</v>
      </c>
      <c r="E4577" s="37" t="s">
        <v>62</v>
      </c>
      <c r="F4577" s="37">
        <v>222</v>
      </c>
      <c r="G4577" s="37">
        <v>4</v>
      </c>
      <c r="H4577" s="37">
        <v>222.00929260253901</v>
      </c>
      <c r="I4577" s="37">
        <v>5.7678127288818404</v>
      </c>
      <c r="J4577" s="37">
        <v>49.270359039306598</v>
      </c>
      <c r="K4577" s="37">
        <v>5.2742838859558097</v>
      </c>
      <c r="L4577" s="37">
        <v>42.092781066894503</v>
      </c>
      <c r="M4577" s="37">
        <v>0.78122168779373202</v>
      </c>
      <c r="N4577" s="37">
        <v>10.800744056701699</v>
      </c>
      <c r="O4577" s="37">
        <v>0</v>
      </c>
      <c r="P4577" s="37">
        <v>0</v>
      </c>
      <c r="Q4577" s="37">
        <v>1.15079209208488E-2</v>
      </c>
      <c r="R4577" s="37">
        <v>25</v>
      </c>
      <c r="S4577" s="37">
        <v>0.66935724020004295</v>
      </c>
      <c r="T4577" s="37">
        <v>996.70556640625</v>
      </c>
      <c r="U4577" s="37">
        <v>618.12066650390602</v>
      </c>
      <c r="V4577" s="13"/>
      <c r="W4577" s="13"/>
      <c r="X4577" s="13"/>
      <c r="Y4577" s="13"/>
      <c r="Z4577" s="13"/>
      <c r="AA4577" s="13"/>
    </row>
    <row r="4578" spans="1:27" ht="15.75" customHeight="1" x14ac:dyDescent="0.2">
      <c r="A4578" s="13"/>
      <c r="B4578" s="37" t="str">
        <f>"CRS25WT72M22750"</f>
        <v>CRS25WT72M22750</v>
      </c>
      <c r="C4578" s="38">
        <v>45965</v>
      </c>
      <c r="D4578" s="39">
        <v>0.95696759259259256</v>
      </c>
      <c r="E4578" s="37" t="s">
        <v>62</v>
      </c>
      <c r="F4578" s="37">
        <v>218</v>
      </c>
      <c r="G4578" s="37">
        <v>4</v>
      </c>
      <c r="H4578" s="37">
        <v>218.18821716308599</v>
      </c>
      <c r="I4578" s="37">
        <v>5.7016735076904297</v>
      </c>
      <c r="J4578" s="37">
        <v>48.8650512695313</v>
      </c>
      <c r="K4578" s="37">
        <v>5.2541480064392099</v>
      </c>
      <c r="L4578" s="37">
        <v>41.526847839355497</v>
      </c>
      <c r="M4578" s="37">
        <v>0.78312408924102805</v>
      </c>
      <c r="N4578" s="37">
        <v>10.6148490905762</v>
      </c>
      <c r="O4578" s="37">
        <v>0</v>
      </c>
      <c r="P4578" s="37">
        <v>0</v>
      </c>
      <c r="Q4578" s="37">
        <v>8.2539673894643801E-3</v>
      </c>
      <c r="R4578" s="37">
        <v>25</v>
      </c>
      <c r="S4578" s="37">
        <v>0.69857007265090898</v>
      </c>
      <c r="T4578" s="37">
        <v>996.116455078125</v>
      </c>
      <c r="U4578" s="37">
        <v>502.64584350585898</v>
      </c>
      <c r="V4578" s="13"/>
      <c r="W4578" s="13"/>
      <c r="X4578" s="13"/>
      <c r="Y4578" s="13"/>
      <c r="Z4578" s="13"/>
      <c r="AA4578" s="13"/>
    </row>
    <row r="4579" spans="1:27" ht="15.75" customHeight="1" x14ac:dyDescent="0.2">
      <c r="A4579" s="13"/>
      <c r="B4579" s="37" t="str">
        <f>"CRS25WT72M22749"</f>
        <v>CRS25WT72M22749</v>
      </c>
      <c r="C4579" s="38">
        <v>45965</v>
      </c>
      <c r="D4579" s="39">
        <v>0.95769675925925923</v>
      </c>
      <c r="E4579" s="37" t="s">
        <v>62</v>
      </c>
      <c r="F4579" s="37">
        <v>217</v>
      </c>
      <c r="G4579" s="37">
        <v>4</v>
      </c>
      <c r="H4579" s="37">
        <v>217.78399658203099</v>
      </c>
      <c r="I4579" s="37">
        <v>5.7039160728454599</v>
      </c>
      <c r="J4579" s="37">
        <v>48.758243560791001</v>
      </c>
      <c r="K4579" s="37">
        <v>5.2694153785705602</v>
      </c>
      <c r="L4579" s="37">
        <v>41.329822540283203</v>
      </c>
      <c r="M4579" s="37">
        <v>0.78307759761810303</v>
      </c>
      <c r="N4579" s="37">
        <v>10.595183372497599</v>
      </c>
      <c r="O4579" s="37">
        <v>0</v>
      </c>
      <c r="P4579" s="37">
        <v>0</v>
      </c>
      <c r="Q4579" s="37">
        <v>8.0372649244964101E-4</v>
      </c>
      <c r="R4579" s="37">
        <v>25</v>
      </c>
      <c r="S4579" s="37">
        <v>0.69817107915878296</v>
      </c>
      <c r="T4579" s="37">
        <v>996.77716064453102</v>
      </c>
      <c r="U4579" s="37">
        <v>534.36572265625</v>
      </c>
      <c r="V4579" s="13"/>
      <c r="W4579" s="13"/>
      <c r="X4579" s="13"/>
      <c r="Y4579" s="13"/>
      <c r="Z4579" s="13"/>
      <c r="AA4579" s="13"/>
    </row>
    <row r="4580" spans="1:27" ht="15.75" customHeight="1" x14ac:dyDescent="0.2">
      <c r="A4580" s="13"/>
      <c r="B4580" s="37" t="str">
        <f>"CRS25WT72M22752"</f>
        <v>CRS25WT72M22752</v>
      </c>
      <c r="C4580" s="38">
        <v>45965</v>
      </c>
      <c r="D4580" s="39">
        <v>0.95844907407407398</v>
      </c>
      <c r="E4580" s="37" t="s">
        <v>62</v>
      </c>
      <c r="F4580" s="37">
        <v>216</v>
      </c>
      <c r="G4580" s="37">
        <v>4</v>
      </c>
      <c r="H4580" s="37">
        <v>216.29426574707</v>
      </c>
      <c r="I4580" s="37">
        <v>5.5694580078125</v>
      </c>
      <c r="J4580" s="37">
        <v>48.617687225341797</v>
      </c>
      <c r="K4580" s="37">
        <v>5.2331051826477104</v>
      </c>
      <c r="L4580" s="37">
        <v>41.331916809082003</v>
      </c>
      <c r="M4580" s="37">
        <v>0.79879951477050803</v>
      </c>
      <c r="N4580" s="37">
        <v>10.522707939147899</v>
      </c>
      <c r="O4580" s="37">
        <v>0</v>
      </c>
      <c r="P4580" s="37">
        <v>0</v>
      </c>
      <c r="Q4580" s="37">
        <v>1.2896980158984699E-2</v>
      </c>
      <c r="R4580" s="37">
        <v>25</v>
      </c>
      <c r="S4580" s="37">
        <v>0.69668817520141602</v>
      </c>
      <c r="T4580" s="37">
        <v>996.46197509765602</v>
      </c>
      <c r="U4580" s="37">
        <v>517.97113037109398</v>
      </c>
      <c r="V4580" s="13"/>
      <c r="W4580" s="13"/>
      <c r="X4580" s="13"/>
      <c r="Y4580" s="13"/>
      <c r="Z4580" s="13"/>
      <c r="AA4580" s="13"/>
    </row>
    <row r="4581" spans="1:27" ht="15.75" customHeight="1" x14ac:dyDescent="0.2">
      <c r="A4581" s="13"/>
      <c r="B4581" s="37" t="str">
        <f>"CRS25WT72M22751"</f>
        <v>CRS25WT72M22751</v>
      </c>
      <c r="C4581" s="38">
        <v>45965</v>
      </c>
      <c r="D4581" s="39">
        <v>0.95936342592592594</v>
      </c>
      <c r="E4581" s="37" t="s">
        <v>62</v>
      </c>
      <c r="F4581" s="37">
        <v>216</v>
      </c>
      <c r="G4581" s="37">
        <v>4</v>
      </c>
      <c r="H4581" s="37">
        <v>216.84353637695301</v>
      </c>
      <c r="I4581" s="37">
        <v>5.5474882125854501</v>
      </c>
      <c r="J4581" s="37">
        <v>48.487625122070298</v>
      </c>
      <c r="K4581" s="37">
        <v>5.2763628959655797</v>
      </c>
      <c r="L4581" s="37">
        <v>41.097164154052699</v>
      </c>
      <c r="M4581" s="37">
        <v>0.80615615844726596</v>
      </c>
      <c r="N4581" s="37">
        <v>10.5494298934937</v>
      </c>
      <c r="O4581" s="37">
        <v>0</v>
      </c>
      <c r="P4581" s="37">
        <v>0</v>
      </c>
      <c r="Q4581" s="37">
        <v>3.1758432742208199E-3</v>
      </c>
      <c r="R4581" s="37">
        <v>25</v>
      </c>
      <c r="S4581" s="37">
        <v>0.70832383632659901</v>
      </c>
      <c r="T4581" s="37">
        <v>998.11651611328102</v>
      </c>
      <c r="U4581" s="37">
        <v>489.50164794921898</v>
      </c>
      <c r="V4581" s="13"/>
      <c r="W4581" s="13"/>
      <c r="X4581" s="13"/>
      <c r="Y4581" s="13"/>
      <c r="Z4581" s="13"/>
      <c r="AA4581" s="13"/>
    </row>
    <row r="4582" spans="1:27" ht="15.75" customHeight="1" x14ac:dyDescent="0.2">
      <c r="A4582" s="13"/>
      <c r="B4582" s="37" t="str">
        <f>"CRS25WT72M22758"</f>
        <v>CRS25WT72M22758</v>
      </c>
      <c r="C4582" s="38">
        <v>45965</v>
      </c>
      <c r="D4582" s="39">
        <v>0.961400462962963</v>
      </c>
      <c r="E4582" s="37" t="s">
        <v>62</v>
      </c>
      <c r="F4582" s="37">
        <v>214</v>
      </c>
      <c r="G4582" s="37">
        <v>4</v>
      </c>
      <c r="H4582" s="37">
        <v>214.94857788085901</v>
      </c>
      <c r="I4582" s="37">
        <v>5.5696616172790501</v>
      </c>
      <c r="J4582" s="37">
        <v>48.591484069824197</v>
      </c>
      <c r="K4582" s="37">
        <v>5.2140326499939</v>
      </c>
      <c r="L4582" s="37">
        <v>41.225017547607401</v>
      </c>
      <c r="M4582" s="37">
        <v>0.79422873258590698</v>
      </c>
      <c r="N4582" s="37">
        <v>10.4572401046753</v>
      </c>
      <c r="O4582" s="37">
        <v>0</v>
      </c>
      <c r="P4582" s="37">
        <v>0</v>
      </c>
      <c r="Q4582" s="37">
        <v>6.0317069292068499E-3</v>
      </c>
      <c r="R4582" s="37">
        <v>25</v>
      </c>
      <c r="S4582" s="37">
        <v>0.70764958858490001</v>
      </c>
      <c r="T4582" s="37">
        <v>996.42486572265602</v>
      </c>
      <c r="U4582" s="37">
        <v>519.82720947265602</v>
      </c>
      <c r="V4582" s="13"/>
      <c r="W4582" s="13"/>
      <c r="X4582" s="13"/>
      <c r="Y4582" s="13"/>
      <c r="Z4582" s="13"/>
      <c r="AA4582" s="13"/>
    </row>
    <row r="4583" spans="1:27" ht="15.75" customHeight="1" x14ac:dyDescent="0.2">
      <c r="A4583" s="13"/>
      <c r="B4583" s="37" t="str">
        <f>"CRS25WT72M22757"</f>
        <v>CRS25WT72M22757</v>
      </c>
      <c r="C4583" s="38">
        <v>45965</v>
      </c>
      <c r="D4583" s="39">
        <v>0.96193287037037034</v>
      </c>
      <c r="E4583" s="37" t="s">
        <v>62</v>
      </c>
      <c r="F4583" s="37">
        <v>216</v>
      </c>
      <c r="G4583" s="37">
        <v>4</v>
      </c>
      <c r="H4583" s="37">
        <v>216.74432373046901</v>
      </c>
      <c r="I4583" s="37">
        <v>5.6099987030029297</v>
      </c>
      <c r="J4583" s="37">
        <v>48.722793579101598</v>
      </c>
      <c r="K4583" s="37">
        <v>5.23496770858765</v>
      </c>
      <c r="L4583" s="37">
        <v>41.403182983398402</v>
      </c>
      <c r="M4583" s="37">
        <v>0.79296272993087802</v>
      </c>
      <c r="N4583" s="37">
        <v>10.544603347778301</v>
      </c>
      <c r="O4583" s="37">
        <v>0</v>
      </c>
      <c r="P4583" s="37">
        <v>0</v>
      </c>
      <c r="Q4583" s="37">
        <v>6.3492450863122897E-3</v>
      </c>
      <c r="R4583" s="37">
        <v>25</v>
      </c>
      <c r="S4583" s="37">
        <v>0.71439957618713401</v>
      </c>
      <c r="T4583" s="37">
        <v>996.125</v>
      </c>
      <c r="U4583" s="37">
        <v>508.55291748046898</v>
      </c>
      <c r="V4583" s="13"/>
      <c r="W4583" s="13"/>
      <c r="X4583" s="13"/>
      <c r="Y4583" s="13"/>
      <c r="Z4583" s="13"/>
      <c r="AA4583" s="13"/>
    </row>
    <row r="4584" spans="1:27" ht="15.75" customHeight="1" x14ac:dyDescent="0.2">
      <c r="A4584" s="13"/>
      <c r="B4584" s="37" t="str">
        <f>"CRS25WT72M22762"</f>
        <v>CRS25WT72M22762</v>
      </c>
      <c r="C4584" s="38">
        <v>45965</v>
      </c>
      <c r="D4584" s="39">
        <v>0.96258101851851852</v>
      </c>
      <c r="E4584" s="37" t="s">
        <v>62</v>
      </c>
      <c r="F4584" s="37">
        <v>222</v>
      </c>
      <c r="G4584" s="37">
        <v>4</v>
      </c>
      <c r="H4584" s="37">
        <v>222.43998718261699</v>
      </c>
      <c r="I4584" s="37">
        <v>5.6058940887451199</v>
      </c>
      <c r="J4584" s="37">
        <v>49.573108673095703</v>
      </c>
      <c r="K4584" s="37">
        <v>5.2695593833923304</v>
      </c>
      <c r="L4584" s="37">
        <v>42.212253570556598</v>
      </c>
      <c r="M4584" s="37">
        <v>0.80042713880538896</v>
      </c>
      <c r="N4584" s="37">
        <v>10.821697235107401</v>
      </c>
      <c r="O4584" s="37">
        <v>0</v>
      </c>
      <c r="P4584" s="37">
        <v>0</v>
      </c>
      <c r="Q4584" s="37">
        <v>1.3015853241085999E-2</v>
      </c>
      <c r="R4584" s="37">
        <v>25</v>
      </c>
      <c r="S4584" s="37">
        <v>0.68765938282012895</v>
      </c>
      <c r="T4584" s="37">
        <v>996.395751953125</v>
      </c>
      <c r="U4584" s="37">
        <v>612.3466796875</v>
      </c>
      <c r="V4584" s="13"/>
      <c r="W4584" s="13"/>
      <c r="X4584" s="13"/>
      <c r="Y4584" s="13"/>
      <c r="Z4584" s="13"/>
      <c r="AA4584" s="13"/>
    </row>
    <row r="4585" spans="1:27" ht="15.75" customHeight="1" x14ac:dyDescent="0.2">
      <c r="A4585" s="13"/>
      <c r="B4585" s="37" t="str">
        <f>"CRS25WT72M22763"</f>
        <v>CRS25WT72M22763</v>
      </c>
      <c r="C4585" s="38">
        <v>45965</v>
      </c>
      <c r="D4585" s="39">
        <v>0.96328703703703711</v>
      </c>
      <c r="E4585" s="37" t="s">
        <v>62</v>
      </c>
      <c r="F4585" s="37">
        <v>220</v>
      </c>
      <c r="G4585" s="37">
        <v>4</v>
      </c>
      <c r="H4585" s="37">
        <v>220.71968078613301</v>
      </c>
      <c r="I4585" s="37">
        <v>5.5982012748718297</v>
      </c>
      <c r="J4585" s="37">
        <v>49.484424591064503</v>
      </c>
      <c r="K4585" s="37">
        <v>5.2399940490722701</v>
      </c>
      <c r="L4585" s="37">
        <v>42.122123718261697</v>
      </c>
      <c r="M4585" s="37">
        <v>0.79675358533859297</v>
      </c>
      <c r="N4585" s="37">
        <v>10.7380046844482</v>
      </c>
      <c r="O4585" s="37">
        <v>0</v>
      </c>
      <c r="P4585" s="37">
        <v>0</v>
      </c>
      <c r="Q4585" s="37">
        <v>2.0634902175515899E-3</v>
      </c>
      <c r="R4585" s="37">
        <v>25</v>
      </c>
      <c r="S4585" s="37">
        <v>0.698314368724823</v>
      </c>
      <c r="T4585" s="37">
        <v>997.62048339843795</v>
      </c>
      <c r="U4585" s="37">
        <v>558.78527832031295</v>
      </c>
      <c r="V4585" s="13"/>
      <c r="W4585" s="13"/>
      <c r="X4585" s="13"/>
      <c r="Y4585" s="13"/>
      <c r="Z4585" s="13"/>
      <c r="AA4585" s="13"/>
    </row>
    <row r="4586" spans="1:27" ht="15.75" customHeight="1" x14ac:dyDescent="0.2">
      <c r="A4586" s="13"/>
      <c r="B4586" s="37" t="str">
        <f>"CRS25WT72M22759"</f>
        <v>CRS25WT72M22759</v>
      </c>
      <c r="C4586" s="38">
        <v>45965</v>
      </c>
      <c r="D4586" s="39">
        <v>0.9639699074074074</v>
      </c>
      <c r="E4586" s="37" t="s">
        <v>62</v>
      </c>
      <c r="F4586" s="37">
        <v>219</v>
      </c>
      <c r="G4586" s="37">
        <v>4</v>
      </c>
      <c r="H4586" s="37">
        <v>219.37690734863301</v>
      </c>
      <c r="I4586" s="37">
        <v>5.55454397201538</v>
      </c>
      <c r="J4586" s="37">
        <v>49.383209228515597</v>
      </c>
      <c r="K4586" s="37">
        <v>5.2021617889404297</v>
      </c>
      <c r="L4586" s="37">
        <v>42.170337677002003</v>
      </c>
      <c r="M4586" s="37">
        <v>0.79976648092269897</v>
      </c>
      <c r="N4586" s="37">
        <v>10.6726789474487</v>
      </c>
      <c r="O4586" s="37">
        <v>0</v>
      </c>
      <c r="P4586" s="37">
        <v>0</v>
      </c>
      <c r="Q4586" s="37">
        <v>8.2535035908222198E-3</v>
      </c>
      <c r="R4586" s="37">
        <v>25</v>
      </c>
      <c r="S4586" s="37">
        <v>0.673972368240356</v>
      </c>
      <c r="T4586" s="37">
        <v>997.60363769531295</v>
      </c>
      <c r="U4586" s="37">
        <v>515.87316894531295</v>
      </c>
      <c r="V4586" s="13"/>
      <c r="W4586" s="13"/>
      <c r="X4586" s="13"/>
      <c r="Y4586" s="13"/>
      <c r="Z4586" s="13"/>
      <c r="AA4586" s="13"/>
    </row>
    <row r="4587" spans="1:27" ht="15.75" customHeight="1" x14ac:dyDescent="0.2">
      <c r="A4587" s="13"/>
      <c r="B4587" s="37" t="str">
        <f>"CRS25WT72M22766"</f>
        <v>CRS25WT72M22766</v>
      </c>
      <c r="C4587" s="38">
        <v>45965</v>
      </c>
      <c r="D4587" s="39">
        <v>0.96478009259259256</v>
      </c>
      <c r="E4587" s="37" t="s">
        <v>62</v>
      </c>
      <c r="F4587" s="37">
        <v>214</v>
      </c>
      <c r="G4587" s="37">
        <v>4</v>
      </c>
      <c r="H4587" s="37">
        <v>214.48023986816401</v>
      </c>
      <c r="I4587" s="37">
        <v>5.7329039573669398</v>
      </c>
      <c r="J4587" s="37">
        <v>47.635391235351598</v>
      </c>
      <c r="K4587" s="37">
        <v>5.3658170700073198</v>
      </c>
      <c r="L4587" s="37">
        <v>39.971588134765597</v>
      </c>
      <c r="M4587" s="37">
        <v>0.78538548946380604</v>
      </c>
      <c r="N4587" s="37">
        <v>10.434455871581999</v>
      </c>
      <c r="O4587" s="37">
        <v>0</v>
      </c>
      <c r="P4587" s="37">
        <v>0</v>
      </c>
      <c r="Q4587" s="37">
        <v>2.0633805543184302E-3</v>
      </c>
      <c r="R4587" s="37">
        <v>25</v>
      </c>
      <c r="S4587" s="37">
        <v>0.71480101346969604</v>
      </c>
      <c r="T4587" s="37">
        <v>997.28765869140602</v>
      </c>
      <c r="U4587" s="37">
        <v>576.91302490234398</v>
      </c>
      <c r="V4587" s="13"/>
      <c r="W4587" s="13"/>
      <c r="X4587" s="13"/>
      <c r="Y4587" s="13"/>
      <c r="Z4587" s="13"/>
      <c r="AA4587" s="13"/>
    </row>
    <row r="4588" spans="1:27" ht="15.75" customHeight="1" x14ac:dyDescent="0.2">
      <c r="A4588" s="13"/>
      <c r="B4588" s="37" t="str">
        <f>"CRS25WT72M22765"</f>
        <v>CRS25WT72M22765</v>
      </c>
      <c r="C4588" s="38">
        <v>45965</v>
      </c>
      <c r="D4588" s="39">
        <v>0.96570601851851856</v>
      </c>
      <c r="E4588" s="37" t="s">
        <v>62</v>
      </c>
      <c r="F4588" s="37">
        <v>214</v>
      </c>
      <c r="G4588" s="37">
        <v>4</v>
      </c>
      <c r="H4588" s="37">
        <v>214.76309204101599</v>
      </c>
      <c r="I4588" s="37">
        <v>5.6406950950622603</v>
      </c>
      <c r="J4588" s="37">
        <v>48.197708129882798</v>
      </c>
      <c r="K4588" s="37">
        <v>5.2589998245239302</v>
      </c>
      <c r="L4588" s="37">
        <v>40.837249755859403</v>
      </c>
      <c r="M4588" s="37">
        <v>0.78995186090469405</v>
      </c>
      <c r="N4588" s="37">
        <v>10.4482164382935</v>
      </c>
      <c r="O4588" s="37">
        <v>0</v>
      </c>
      <c r="P4588" s="37">
        <v>0</v>
      </c>
      <c r="Q4588" s="37">
        <v>2.0560612902045198E-3</v>
      </c>
      <c r="R4588" s="37">
        <v>25</v>
      </c>
      <c r="S4588" s="37">
        <v>0.70124351978302002</v>
      </c>
      <c r="T4588" s="37">
        <v>996.82391357421898</v>
      </c>
      <c r="U4588" s="37">
        <v>555.115966796875</v>
      </c>
      <c r="V4588" s="13"/>
      <c r="W4588" s="13"/>
      <c r="X4588" s="13"/>
      <c r="Y4588" s="13"/>
      <c r="Z4588" s="13"/>
      <c r="AA4588" s="13"/>
    </row>
    <row r="4589" spans="1:27" ht="15.75" customHeight="1" x14ac:dyDescent="0.2">
      <c r="A4589" s="13"/>
      <c r="B4589" s="37" t="str">
        <f>"CRS25WT72M22767"</f>
        <v>CRS25WT72M22767</v>
      </c>
      <c r="C4589" s="38">
        <v>45965</v>
      </c>
      <c r="D4589" s="39">
        <v>0.96785879629629623</v>
      </c>
      <c r="E4589" s="37" t="s">
        <v>62</v>
      </c>
      <c r="F4589" s="37">
        <v>219</v>
      </c>
      <c r="G4589" s="37">
        <v>4</v>
      </c>
      <c r="H4589" s="37">
        <v>219.67044067382801</v>
      </c>
      <c r="I4589" s="37">
        <v>5.85740041732788</v>
      </c>
      <c r="J4589" s="37">
        <v>48.987819671630902</v>
      </c>
      <c r="K4589" s="37">
        <v>5.2683024406433097</v>
      </c>
      <c r="L4589" s="37">
        <v>41.696628570556598</v>
      </c>
      <c r="M4589" s="37">
        <v>0.76555889844894398</v>
      </c>
      <c r="N4589" s="37">
        <v>10.686959266662599</v>
      </c>
      <c r="O4589" s="37">
        <v>0</v>
      </c>
      <c r="P4589" s="37">
        <v>0</v>
      </c>
      <c r="Q4589" s="37">
        <v>7.2424509562551997E-4</v>
      </c>
      <c r="R4589" s="37">
        <v>25</v>
      </c>
      <c r="S4589" s="37">
        <v>0.698999524116516</v>
      </c>
      <c r="T4589" s="37">
        <v>996.05554199218795</v>
      </c>
      <c r="U4589" s="37">
        <v>440.31799316406301</v>
      </c>
      <c r="V4589" s="13"/>
      <c r="W4589" s="13"/>
      <c r="X4589" s="13"/>
      <c r="Y4589" s="13"/>
      <c r="Z4589" s="13"/>
      <c r="AA4589" s="13"/>
    </row>
    <row r="4590" spans="1:27" ht="15.75" customHeight="1" x14ac:dyDescent="0.2">
      <c r="A4590" s="13"/>
      <c r="B4590" s="37" t="str">
        <f>"CRS25WT72M22764"</f>
        <v>CRS25WT72M22764</v>
      </c>
      <c r="C4590" s="38">
        <v>45965</v>
      </c>
      <c r="D4590" s="39">
        <v>0.96855324074074067</v>
      </c>
      <c r="E4590" s="37" t="s">
        <v>62</v>
      </c>
      <c r="F4590" s="37">
        <v>218</v>
      </c>
      <c r="G4590" s="37">
        <v>4</v>
      </c>
      <c r="H4590" s="37">
        <v>218.988693237305</v>
      </c>
      <c r="I4590" s="37">
        <v>5.76853322982788</v>
      </c>
      <c r="J4590" s="37">
        <v>48.965488433837898</v>
      </c>
      <c r="K4590" s="37">
        <v>5.2601490020751998</v>
      </c>
      <c r="L4590" s="37">
        <v>41.6316528320313</v>
      </c>
      <c r="M4590" s="37">
        <v>0.775293588638306</v>
      </c>
      <c r="N4590" s="37">
        <v>10.6537923812866</v>
      </c>
      <c r="O4590" s="37">
        <v>0</v>
      </c>
      <c r="P4590" s="37">
        <v>0</v>
      </c>
      <c r="Q4590" s="37">
        <v>1.2896980158984699E-2</v>
      </c>
      <c r="R4590" s="37">
        <v>25</v>
      </c>
      <c r="S4590" s="37">
        <v>0.69969499111175504</v>
      </c>
      <c r="T4590" s="37">
        <v>996.20428466796898</v>
      </c>
      <c r="U4590" s="37">
        <v>444.01419067382801</v>
      </c>
      <c r="V4590" s="13"/>
      <c r="W4590" s="13"/>
      <c r="X4590" s="13"/>
      <c r="Y4590" s="13"/>
      <c r="Z4590" s="13"/>
      <c r="AA4590" s="13"/>
    </row>
    <row r="4591" spans="1:27" ht="15.75" customHeight="1" x14ac:dyDescent="0.2">
      <c r="A4591" s="13"/>
      <c r="B4591" s="37" t="str">
        <f>"CRS25WT72M22760"</f>
        <v>CRS25WT72M22760</v>
      </c>
      <c r="C4591" s="38">
        <v>45965</v>
      </c>
      <c r="D4591" s="39">
        <v>0.96976851851851853</v>
      </c>
      <c r="E4591" s="37" t="s">
        <v>62</v>
      </c>
      <c r="F4591" s="37">
        <v>219</v>
      </c>
      <c r="G4591" s="37">
        <v>4</v>
      </c>
      <c r="H4591" s="37">
        <v>219.66760253906301</v>
      </c>
      <c r="I4591" s="37">
        <v>5.65785884857178</v>
      </c>
      <c r="J4591" s="37">
        <v>49.112628936767599</v>
      </c>
      <c r="K4591" s="37">
        <v>5.2489714622497603</v>
      </c>
      <c r="L4591" s="37">
        <v>41.849639892578097</v>
      </c>
      <c r="M4591" s="37">
        <v>0.79053431749343905</v>
      </c>
      <c r="N4591" s="37">
        <v>10.686820983886699</v>
      </c>
      <c r="O4591" s="37">
        <v>0</v>
      </c>
      <c r="P4591" s="37">
        <v>0</v>
      </c>
      <c r="Q4591" s="37">
        <v>5.4067461751401398E-3</v>
      </c>
      <c r="R4591" s="37">
        <v>25</v>
      </c>
      <c r="S4591" s="37">
        <v>0.68649214506149303</v>
      </c>
      <c r="T4591" s="37">
        <v>996.34619140625</v>
      </c>
      <c r="U4591" s="37">
        <v>519.979248046875</v>
      </c>
      <c r="V4591" s="13"/>
      <c r="W4591" s="13"/>
      <c r="X4591" s="13"/>
      <c r="Y4591" s="13"/>
      <c r="Z4591" s="13"/>
      <c r="AA4591" s="13"/>
    </row>
    <row r="4592" spans="1:27" ht="15.75" customHeight="1" x14ac:dyDescent="0.2">
      <c r="A4592" s="13"/>
      <c r="B4592" s="37" t="str">
        <f>"CRS25WT72M22769"</f>
        <v>CRS25WT72M22769</v>
      </c>
      <c r="C4592" s="38">
        <v>45965</v>
      </c>
      <c r="D4592" s="39">
        <v>0.98053240740740744</v>
      </c>
      <c r="E4592" s="37" t="s">
        <v>62</v>
      </c>
      <c r="F4592" s="37">
        <v>213</v>
      </c>
      <c r="G4592" s="37">
        <v>4</v>
      </c>
      <c r="H4592" s="37">
        <v>213.94741821289099</v>
      </c>
      <c r="I4592" s="37">
        <v>5.5111398696899396</v>
      </c>
      <c r="J4592" s="37">
        <v>48.022953033447301</v>
      </c>
      <c r="K4592" s="37">
        <v>5.2755813598632804</v>
      </c>
      <c r="L4592" s="37">
        <v>40.554283142089801</v>
      </c>
      <c r="M4592" s="37">
        <v>0.80838221311569203</v>
      </c>
      <c r="N4592" s="37">
        <v>10.4085340499878</v>
      </c>
      <c r="O4592" s="37">
        <v>0</v>
      </c>
      <c r="P4592" s="37">
        <v>0</v>
      </c>
      <c r="Q4592" s="37">
        <v>5.4067461751401398E-3</v>
      </c>
      <c r="R4592" s="37">
        <v>25</v>
      </c>
      <c r="S4592" s="37">
        <v>0.72428643703460704</v>
      </c>
      <c r="T4592" s="37">
        <v>995.40582275390602</v>
      </c>
      <c r="U4592" s="37">
        <v>564.486328125</v>
      </c>
      <c r="V4592" s="13"/>
      <c r="W4592" s="13"/>
      <c r="X4592" s="13"/>
      <c r="Y4592" s="13"/>
      <c r="Z4592" s="13"/>
      <c r="AA4592" s="13"/>
    </row>
    <row r="4593" spans="1:27" ht="15.75" customHeight="1" x14ac:dyDescent="0.2">
      <c r="A4593" s="13"/>
      <c r="B4593" s="37" t="str">
        <f>"CRS25WT72M22761"</f>
        <v>CRS25WT72M22761</v>
      </c>
      <c r="C4593" s="38">
        <v>45965</v>
      </c>
      <c r="D4593" s="39">
        <v>0.98178240740740741</v>
      </c>
      <c r="E4593" s="37" t="s">
        <v>62</v>
      </c>
      <c r="F4593" s="37">
        <v>216</v>
      </c>
      <c r="G4593" s="37">
        <v>4</v>
      </c>
      <c r="H4593" s="37">
        <v>216.85813903808599</v>
      </c>
      <c r="I4593" s="37">
        <v>5.5996751785278303</v>
      </c>
      <c r="J4593" s="37">
        <v>48.929649353027301</v>
      </c>
      <c r="K4593" s="37">
        <v>5.2045178413391104</v>
      </c>
      <c r="L4593" s="37">
        <v>41.667285919189503</v>
      </c>
      <c r="M4593" s="37">
        <v>0.79148155450820901</v>
      </c>
      <c r="N4593" s="37">
        <v>10.5501403808594</v>
      </c>
      <c r="O4593" s="37">
        <v>0</v>
      </c>
      <c r="P4593" s="37">
        <v>0</v>
      </c>
      <c r="Q4593" s="37">
        <v>8.2539608702063595E-3</v>
      </c>
      <c r="R4593" s="37">
        <v>25</v>
      </c>
      <c r="S4593" s="37">
        <v>0.70095354318618797</v>
      </c>
      <c r="T4593" s="37">
        <v>996.2802734375</v>
      </c>
      <c r="U4593" s="37">
        <v>577.33752441406295</v>
      </c>
      <c r="V4593" s="13"/>
      <c r="W4593" s="13"/>
      <c r="X4593" s="13"/>
      <c r="Y4593" s="13"/>
      <c r="Z4593" s="13"/>
      <c r="AA4593" s="13"/>
    </row>
    <row r="4594" spans="1:27" ht="15.75" customHeight="1" x14ac:dyDescent="0.2">
      <c r="A4594" s="13"/>
      <c r="B4594" s="37" t="str">
        <f>"CRS25WT72M22770"</f>
        <v>CRS25WT72M22770</v>
      </c>
      <c r="C4594" s="38">
        <v>45965</v>
      </c>
      <c r="D4594" s="39">
        <v>0.9827662037037036</v>
      </c>
      <c r="E4594" s="37" t="s">
        <v>62</v>
      </c>
      <c r="F4594" s="37">
        <v>217</v>
      </c>
      <c r="G4594" s="37">
        <v>4</v>
      </c>
      <c r="H4594" s="37">
        <v>217.26144409179699</v>
      </c>
      <c r="I4594" s="37">
        <v>5.7816195487976101</v>
      </c>
      <c r="J4594" s="37">
        <v>48.772708892822301</v>
      </c>
      <c r="K4594" s="37">
        <v>5.2397646903991699</v>
      </c>
      <c r="L4594" s="37">
        <v>41.4639701843262</v>
      </c>
      <c r="M4594" s="37">
        <v>0.77047097682952903</v>
      </c>
      <c r="N4594" s="37">
        <v>10.569761276245099</v>
      </c>
      <c r="O4594" s="37">
        <v>0</v>
      </c>
      <c r="P4594" s="37">
        <v>0</v>
      </c>
      <c r="Q4594" s="37">
        <v>6.03174511343241E-3</v>
      </c>
      <c r="R4594" s="37">
        <v>25</v>
      </c>
      <c r="S4594" s="37">
        <v>0.68396794795990001</v>
      </c>
      <c r="T4594" s="37">
        <v>995.60028076171898</v>
      </c>
      <c r="U4594" s="37">
        <v>505.48251342773398</v>
      </c>
      <c r="V4594" s="13"/>
      <c r="W4594" s="13"/>
      <c r="X4594" s="13"/>
      <c r="Y4594" s="13"/>
      <c r="Z4594" s="13"/>
      <c r="AA4594" s="13"/>
    </row>
    <row r="4595" spans="1:27" ht="15.75" customHeight="1" x14ac:dyDescent="0.2">
      <c r="A4595" s="13"/>
      <c r="B4595" s="37" t="str">
        <f>"CRS25WT72M22768"</f>
        <v>CRS25WT72M22768</v>
      </c>
      <c r="C4595" s="38">
        <v>45965</v>
      </c>
      <c r="D4595" s="39">
        <v>0.98414351851851845</v>
      </c>
      <c r="E4595" s="37" t="s">
        <v>62</v>
      </c>
      <c r="F4595" s="37">
        <v>214</v>
      </c>
      <c r="G4595" s="37">
        <v>4</v>
      </c>
      <c r="H4595" s="37">
        <v>214.39207458496099</v>
      </c>
      <c r="I4595" s="37">
        <v>5.5986509323120099</v>
      </c>
      <c r="J4595" s="37">
        <v>48.760593414306598</v>
      </c>
      <c r="K4595" s="37">
        <v>5.1771059036254901</v>
      </c>
      <c r="L4595" s="37">
        <v>41.411567687988303</v>
      </c>
      <c r="M4595" s="37">
        <v>0.78533750772476196</v>
      </c>
      <c r="N4595" s="37">
        <v>10.4301662445068</v>
      </c>
      <c r="O4595" s="37">
        <v>0</v>
      </c>
      <c r="P4595" s="37">
        <v>0</v>
      </c>
      <c r="Q4595" s="37">
        <v>2.0634902175515899E-3</v>
      </c>
      <c r="R4595" s="37">
        <v>25</v>
      </c>
      <c r="S4595" s="37">
        <v>0.70294970273971602</v>
      </c>
      <c r="T4595" s="37">
        <v>995.748291015625</v>
      </c>
      <c r="U4595" s="37">
        <v>544.48480224609398</v>
      </c>
      <c r="V4595" s="13"/>
      <c r="W4595" s="13"/>
      <c r="X4595" s="13"/>
      <c r="Y4595" s="13"/>
      <c r="Z4595" s="13"/>
      <c r="AA4595" s="13"/>
    </row>
    <row r="4596" spans="1:27" ht="15.75" customHeight="1" x14ac:dyDescent="0.2">
      <c r="A4596" s="13"/>
      <c r="B4596" s="37" t="str">
        <f>"CRS25WT72M22773"</f>
        <v>CRS25WT72M22773</v>
      </c>
      <c r="C4596" s="38">
        <v>45965</v>
      </c>
      <c r="D4596" s="39">
        <v>0.99612268518518521</v>
      </c>
      <c r="E4596" s="37" t="s">
        <v>62</v>
      </c>
      <c r="F4596" s="37">
        <v>217</v>
      </c>
      <c r="G4596" s="37">
        <v>4</v>
      </c>
      <c r="H4596" s="37">
        <v>217.70758056640599</v>
      </c>
      <c r="I4596" s="37">
        <v>5.6437883377075204</v>
      </c>
      <c r="J4596" s="37">
        <v>48.727714538574197</v>
      </c>
      <c r="K4596" s="37">
        <v>5.2577004432678196</v>
      </c>
      <c r="L4596" s="37">
        <v>41.407375335693402</v>
      </c>
      <c r="M4596" s="37">
        <v>0.79163831472396895</v>
      </c>
      <c r="N4596" s="37">
        <v>10.5914659500122</v>
      </c>
      <c r="O4596" s="37">
        <v>0</v>
      </c>
      <c r="P4596" s="37">
        <v>0</v>
      </c>
      <c r="Q4596" s="37">
        <v>8.2242451608181E-3</v>
      </c>
      <c r="R4596" s="37">
        <v>25</v>
      </c>
      <c r="S4596" s="37">
        <v>0.69560527801513705</v>
      </c>
      <c r="T4596" s="37">
        <v>997.02453613281295</v>
      </c>
      <c r="U4596" s="37">
        <v>500.74893188476602</v>
      </c>
      <c r="V4596" s="13"/>
      <c r="W4596" s="13"/>
      <c r="X4596" s="13"/>
      <c r="Y4596" s="13"/>
      <c r="Z4596" s="13"/>
      <c r="AA4596" s="13"/>
    </row>
    <row r="4597" spans="1:27" ht="15.75" customHeight="1" x14ac:dyDescent="0.2">
      <c r="A4597" s="13"/>
      <c r="B4597" s="37" t="str">
        <f>"CRS25WT72M22771"</f>
        <v>CRS25WT72M22771</v>
      </c>
      <c r="C4597" s="38">
        <v>45965</v>
      </c>
      <c r="D4597" s="39">
        <v>0.99693287037037026</v>
      </c>
      <c r="E4597" s="37" t="s">
        <v>62</v>
      </c>
      <c r="F4597" s="37">
        <v>217</v>
      </c>
      <c r="G4597" s="37">
        <v>4</v>
      </c>
      <c r="H4597" s="37">
        <v>217.45390319824199</v>
      </c>
      <c r="I4597" s="37">
        <v>5.8560009002685502</v>
      </c>
      <c r="J4597" s="37">
        <v>48.624610900878899</v>
      </c>
      <c r="K4597" s="37">
        <v>5.2718553543090803</v>
      </c>
      <c r="L4597" s="37">
        <v>41.248073577880902</v>
      </c>
      <c r="M4597" s="37">
        <v>0.763677418231964</v>
      </c>
      <c r="N4597" s="37">
        <v>10.579124450683601</v>
      </c>
      <c r="O4597" s="37">
        <v>0</v>
      </c>
      <c r="P4597" s="37">
        <v>0</v>
      </c>
      <c r="Q4597" s="37">
        <v>6.3516860827803603E-3</v>
      </c>
      <c r="R4597" s="37">
        <v>25</v>
      </c>
      <c r="S4597" s="37">
        <v>0.70533519983291604</v>
      </c>
      <c r="T4597" s="37">
        <v>996.50207519531295</v>
      </c>
      <c r="U4597" s="37">
        <v>538.92498779296898</v>
      </c>
      <c r="V4597" s="13"/>
      <c r="W4597" s="13"/>
      <c r="X4597" s="13"/>
      <c r="Y4597" s="13"/>
      <c r="Z4597" s="13"/>
      <c r="AA4597" s="13"/>
    </row>
    <row r="4598" spans="1:27" ht="15.75" customHeight="1" x14ac:dyDescent="0.2">
      <c r="A4598" s="13"/>
      <c r="B4598" s="37" t="str">
        <f>"CRS25WT72M22772"</f>
        <v>CRS25WT72M22772</v>
      </c>
      <c r="C4598" s="38">
        <v>45965</v>
      </c>
      <c r="D4598" s="39">
        <v>0.99800925925925921</v>
      </c>
      <c r="E4598" s="37" t="s">
        <v>62</v>
      </c>
      <c r="F4598" s="37">
        <v>218</v>
      </c>
      <c r="G4598" s="37">
        <v>4</v>
      </c>
      <c r="H4598" s="37">
        <v>218.30868530273401</v>
      </c>
      <c r="I4598" s="37">
        <v>5.6470022201538104</v>
      </c>
      <c r="J4598" s="37">
        <v>48.814285278320298</v>
      </c>
      <c r="K4598" s="37">
        <v>5.2573146820068404</v>
      </c>
      <c r="L4598" s="37">
        <v>41.524753570556598</v>
      </c>
      <c r="M4598" s="37">
        <v>0.79196524620056197</v>
      </c>
      <c r="N4598" s="37">
        <v>10.620709419250501</v>
      </c>
      <c r="O4598" s="37">
        <v>0</v>
      </c>
      <c r="P4598" s="37">
        <v>0</v>
      </c>
      <c r="Q4598" s="37">
        <v>1.6507934778928798E-2</v>
      </c>
      <c r="R4598" s="37">
        <v>25</v>
      </c>
      <c r="S4598" s="37">
        <v>0.69167965650558505</v>
      </c>
      <c r="T4598" s="37">
        <v>995.935791015625</v>
      </c>
      <c r="U4598" s="37">
        <v>531.54852294921898</v>
      </c>
      <c r="V4598" s="13"/>
      <c r="W4598" s="13"/>
      <c r="X4598" s="13"/>
      <c r="Y4598" s="13"/>
      <c r="Z4598" s="13"/>
      <c r="AA4598" s="13"/>
    </row>
    <row r="4599" spans="1:27" ht="15.75" customHeight="1" x14ac:dyDescent="0.2">
      <c r="A4599" s="13"/>
      <c r="B4599" s="37" t="str">
        <f>"CRS25WT72M22777"</f>
        <v>CRS25WT72M22777</v>
      </c>
      <c r="C4599" s="38">
        <v>45965</v>
      </c>
      <c r="D4599" s="37" t="s">
        <v>1557</v>
      </c>
      <c r="E4599" s="37" t="s">
        <v>62</v>
      </c>
      <c r="F4599" s="37">
        <v>217</v>
      </c>
      <c r="G4599" s="37">
        <v>4</v>
      </c>
      <c r="H4599" s="37">
        <v>217.06851196289099</v>
      </c>
      <c r="I4599" s="37">
        <v>5.6694459915161097</v>
      </c>
      <c r="J4599" s="37">
        <v>47.852363586425803</v>
      </c>
      <c r="K4599" s="37">
        <v>5.3966116905212402</v>
      </c>
      <c r="L4599" s="37">
        <v>40.223110198974602</v>
      </c>
      <c r="M4599" s="37">
        <v>0.80011576414108299</v>
      </c>
      <c r="N4599" s="37">
        <v>10.560375213623001</v>
      </c>
      <c r="O4599" s="37">
        <v>0</v>
      </c>
      <c r="P4599" s="37">
        <v>0</v>
      </c>
      <c r="Q4599" s="37">
        <v>4.1267615742981399E-3</v>
      </c>
      <c r="R4599" s="37">
        <v>25</v>
      </c>
      <c r="S4599" s="37">
        <v>0.71140402555465698</v>
      </c>
      <c r="T4599" s="37">
        <v>997.04479980468795</v>
      </c>
      <c r="U4599" s="37">
        <v>634.98138427734398</v>
      </c>
      <c r="V4599" s="13"/>
      <c r="W4599" s="13"/>
      <c r="X4599" s="13"/>
      <c r="Y4599" s="13"/>
      <c r="Z4599" s="13"/>
      <c r="AA4599" s="13"/>
    </row>
    <row r="4600" spans="1:27" ht="15.75" customHeight="1" x14ac:dyDescent="0.2">
      <c r="A4600" s="13"/>
      <c r="B4600" s="37" t="str">
        <f>"CRS25WT72M22776"</f>
        <v>CRS25WT72M22776</v>
      </c>
      <c r="C4600" s="38">
        <v>45966</v>
      </c>
      <c r="D4600" s="39">
        <v>1.5162037037037036E-3</v>
      </c>
      <c r="E4600" s="37" t="s">
        <v>62</v>
      </c>
      <c r="F4600" s="37">
        <v>216</v>
      </c>
      <c r="G4600" s="37">
        <v>4</v>
      </c>
      <c r="H4600" s="37">
        <v>216.58901977539099</v>
      </c>
      <c r="I4600" s="37">
        <v>5.6352100372314498</v>
      </c>
      <c r="J4600" s="37">
        <v>48.352088928222699</v>
      </c>
      <c r="K4600" s="37">
        <v>5.2933874130248997</v>
      </c>
      <c r="L4600" s="37">
        <v>40.916900634765597</v>
      </c>
      <c r="M4600" s="37">
        <v>0.79489743709564198</v>
      </c>
      <c r="N4600" s="37">
        <v>10.5370483398438</v>
      </c>
      <c r="O4600" s="37">
        <v>0</v>
      </c>
      <c r="P4600" s="37">
        <v>0</v>
      </c>
      <c r="Q4600" s="37">
        <v>3.2539679668843698E-3</v>
      </c>
      <c r="R4600" s="37">
        <v>25</v>
      </c>
      <c r="S4600" s="37">
        <v>0.70338547229766801</v>
      </c>
      <c r="T4600" s="37">
        <v>996.73846435546898</v>
      </c>
      <c r="U4600" s="37">
        <v>535.20709228515602</v>
      </c>
      <c r="V4600" s="13"/>
      <c r="W4600" s="13"/>
      <c r="X4600" s="13"/>
      <c r="Y4600" s="13"/>
      <c r="Z4600" s="13"/>
      <c r="AA4600" s="13"/>
    </row>
    <row r="4601" spans="1:27" ht="15.75" customHeight="1" x14ac:dyDescent="0.2">
      <c r="A4601" s="13"/>
      <c r="B4601" s="37" t="str">
        <f>"CRS25WT72M22778"</f>
        <v>CRS25WT72M22778</v>
      </c>
      <c r="C4601" s="38">
        <v>45966</v>
      </c>
      <c r="D4601" s="39">
        <v>3.9814814814814817E-3</v>
      </c>
      <c r="E4601" s="37" t="s">
        <v>62</v>
      </c>
      <c r="F4601" s="37">
        <v>219</v>
      </c>
      <c r="G4601" s="37">
        <v>4</v>
      </c>
      <c r="H4601" s="37">
        <v>219.291915893555</v>
      </c>
      <c r="I4601" s="37">
        <v>5.8058362007141104</v>
      </c>
      <c r="J4601" s="37">
        <v>48.8880805969238</v>
      </c>
      <c r="K4601" s="37">
        <v>5.28232622146606</v>
      </c>
      <c r="L4601" s="37">
        <v>41.514270782470703</v>
      </c>
      <c r="M4601" s="37">
        <v>0.77260029315948497</v>
      </c>
      <c r="N4601" s="37">
        <v>10.6685438156128</v>
      </c>
      <c r="O4601" s="37">
        <v>0</v>
      </c>
      <c r="P4601" s="37">
        <v>0</v>
      </c>
      <c r="Q4601" s="37">
        <v>1.58792163711041E-3</v>
      </c>
      <c r="R4601" s="37">
        <v>25</v>
      </c>
      <c r="S4601" s="37">
        <v>0.70105755329132102</v>
      </c>
      <c r="T4601" s="37">
        <v>997.20947265625</v>
      </c>
      <c r="U4601" s="37">
        <v>586.2666015625</v>
      </c>
      <c r="V4601" s="13"/>
      <c r="W4601" s="13"/>
      <c r="X4601" s="13"/>
      <c r="Y4601" s="13"/>
      <c r="Z4601" s="13"/>
      <c r="AA4601" s="13"/>
    </row>
    <row r="4602" spans="1:27" ht="15.75" customHeight="1" x14ac:dyDescent="0.2">
      <c r="A4602" s="13"/>
      <c r="B4602" s="37" t="str">
        <f>"CRS25WT72M22775"</f>
        <v>CRS25WT72M22775</v>
      </c>
      <c r="C4602" s="38">
        <v>45966</v>
      </c>
      <c r="D4602" s="39">
        <v>4.7106481481481478E-3</v>
      </c>
      <c r="E4602" s="37" t="s">
        <v>62</v>
      </c>
      <c r="F4602" s="37">
        <v>220</v>
      </c>
      <c r="G4602" s="37">
        <v>4</v>
      </c>
      <c r="H4602" s="37">
        <v>220.71130371093801</v>
      </c>
      <c r="I4602" s="37">
        <v>5.8266716003418004</v>
      </c>
      <c r="J4602" s="37">
        <v>48.909351348877003</v>
      </c>
      <c r="K4602" s="37">
        <v>5.3189330101013201</v>
      </c>
      <c r="L4602" s="37">
        <v>41.495410919189503</v>
      </c>
      <c r="M4602" s="37">
        <v>0.774483442306519</v>
      </c>
      <c r="N4602" s="37">
        <v>10.737596511840801</v>
      </c>
      <c r="O4602" s="37">
        <v>0</v>
      </c>
      <c r="P4602" s="37">
        <v>0</v>
      </c>
      <c r="Q4602" s="37">
        <v>1.6507007181644402E-2</v>
      </c>
      <c r="R4602" s="37">
        <v>25</v>
      </c>
      <c r="S4602" s="37">
        <v>0.70300674438476596</v>
      </c>
      <c r="T4602" s="37">
        <v>995.40887451171898</v>
      </c>
      <c r="U4602" s="37">
        <v>626.69842529296898</v>
      </c>
      <c r="V4602" s="13"/>
      <c r="W4602" s="13"/>
      <c r="X4602" s="13"/>
      <c r="Y4602" s="13"/>
      <c r="Z4602" s="13"/>
      <c r="AA4602" s="13"/>
    </row>
    <row r="4603" spans="1:27" ht="15.75" customHeight="1" x14ac:dyDescent="0.2">
      <c r="A4603" s="13"/>
      <c r="B4603" s="37" t="str">
        <f>"CRS25WT72M22781"</f>
        <v>CRS25WT72M22781</v>
      </c>
      <c r="C4603" s="38">
        <v>45966</v>
      </c>
      <c r="D4603" s="39">
        <v>9.8495370370370369E-3</v>
      </c>
      <c r="E4603" s="37" t="s">
        <v>62</v>
      </c>
      <c r="F4603" s="37">
        <v>215</v>
      </c>
      <c r="G4603" s="37">
        <v>4</v>
      </c>
      <c r="H4603" s="37">
        <v>215.25274658203099</v>
      </c>
      <c r="I4603" s="37">
        <v>5.6897912025451696</v>
      </c>
      <c r="J4603" s="37">
        <v>47.865642547607401</v>
      </c>
      <c r="K4603" s="37">
        <v>5.3509116172790501</v>
      </c>
      <c r="L4603" s="37">
        <v>40.227302551269503</v>
      </c>
      <c r="M4603" s="37">
        <v>0.790366411209106</v>
      </c>
      <c r="N4603" s="37">
        <v>10.472038269043001</v>
      </c>
      <c r="O4603" s="37">
        <v>0</v>
      </c>
      <c r="P4603" s="37">
        <v>0</v>
      </c>
      <c r="Q4603" s="37">
        <v>1.27033721655607E-2</v>
      </c>
      <c r="R4603" s="37">
        <v>25</v>
      </c>
      <c r="S4603" s="37">
        <v>0.70997303724288896</v>
      </c>
      <c r="T4603" s="37">
        <v>996.02404785156295</v>
      </c>
      <c r="U4603" s="37">
        <v>570.66888427734398</v>
      </c>
      <c r="V4603" s="13"/>
      <c r="W4603" s="13"/>
      <c r="X4603" s="13"/>
      <c r="Y4603" s="13"/>
      <c r="Z4603" s="13"/>
      <c r="AA4603" s="13"/>
    </row>
    <row r="4604" spans="1:27" ht="15.75" customHeight="1" x14ac:dyDescent="0.2">
      <c r="A4604" s="13"/>
      <c r="B4604" s="37" t="str">
        <f>"CRS25WT72M22783"</f>
        <v>CRS25WT72M22783</v>
      </c>
      <c r="C4604" s="38">
        <v>45966</v>
      </c>
      <c r="D4604" s="39">
        <v>1.0787037037037038E-2</v>
      </c>
      <c r="E4604" s="37" t="s">
        <v>62</v>
      </c>
      <c r="F4604" s="37">
        <v>219</v>
      </c>
      <c r="G4604" s="37">
        <v>4</v>
      </c>
      <c r="H4604" s="37">
        <v>219.97276306152301</v>
      </c>
      <c r="I4604" s="37">
        <v>5.7454376220703098</v>
      </c>
      <c r="J4604" s="37">
        <v>48.949283599853501</v>
      </c>
      <c r="K4604" s="37">
        <v>5.31186771392822</v>
      </c>
      <c r="L4604" s="37">
        <v>41.411567687988303</v>
      </c>
      <c r="M4604" s="37">
        <v>0.78216695785522505</v>
      </c>
      <c r="N4604" s="37">
        <v>10.701666831970201</v>
      </c>
      <c r="O4604" s="37">
        <v>0</v>
      </c>
      <c r="P4604" s="37">
        <v>0</v>
      </c>
      <c r="Q4604" s="37">
        <v>4.1267517954111099E-3</v>
      </c>
      <c r="R4604" s="37">
        <v>25</v>
      </c>
      <c r="S4604" s="37">
        <v>0.72243952751159701</v>
      </c>
      <c r="T4604" s="37">
        <v>996.60485839843795</v>
      </c>
      <c r="U4604" s="37">
        <v>626.717041015625</v>
      </c>
      <c r="V4604" s="13"/>
      <c r="W4604" s="13"/>
      <c r="X4604" s="13"/>
      <c r="Y4604" s="13"/>
      <c r="Z4604" s="13"/>
      <c r="AA4604" s="13"/>
    </row>
    <row r="4605" spans="1:27" ht="15.75" customHeight="1" x14ac:dyDescent="0.2">
      <c r="A4605" s="13"/>
      <c r="B4605" s="37" t="str">
        <f>"CRS25WT72M22782"</f>
        <v>CRS25WT72M22782</v>
      </c>
      <c r="C4605" s="38">
        <v>45966</v>
      </c>
      <c r="D4605" s="39">
        <v>1.1377314814814814E-2</v>
      </c>
      <c r="E4605" s="37" t="s">
        <v>62</v>
      </c>
      <c r="F4605" s="37">
        <v>217</v>
      </c>
      <c r="G4605" s="37">
        <v>4</v>
      </c>
      <c r="H4605" s="37">
        <v>217.88333129882801</v>
      </c>
      <c r="I4605" s="37">
        <v>5.6345062255859402</v>
      </c>
      <c r="J4605" s="37">
        <v>48.598281860351598</v>
      </c>
      <c r="K4605" s="37">
        <v>5.29653120040894</v>
      </c>
      <c r="L4605" s="37">
        <v>41.136985778808601</v>
      </c>
      <c r="M4605" s="37">
        <v>0.79569607973098799</v>
      </c>
      <c r="N4605" s="37">
        <v>10.6000165939331</v>
      </c>
      <c r="O4605" s="37">
        <v>0</v>
      </c>
      <c r="P4605" s="37">
        <v>0</v>
      </c>
      <c r="Q4605" s="37">
        <v>8.1349199172109398E-4</v>
      </c>
      <c r="R4605" s="37">
        <v>25</v>
      </c>
      <c r="S4605" s="37">
        <v>0.69295102357864402</v>
      </c>
      <c r="T4605" s="37">
        <v>997.47570800781295</v>
      </c>
      <c r="U4605" s="37">
        <v>612.07916259765602</v>
      </c>
      <c r="V4605" s="13"/>
      <c r="W4605" s="13"/>
      <c r="X4605" s="13"/>
      <c r="Y4605" s="13"/>
      <c r="Z4605" s="13"/>
      <c r="AA4605" s="13"/>
    </row>
    <row r="4606" spans="1:27" ht="15.75" customHeight="1" x14ac:dyDescent="0.2">
      <c r="A4606" s="13"/>
      <c r="B4606" s="37" t="str">
        <f>"CRS25WT72M22780"</f>
        <v>CRS25WT72M22780</v>
      </c>
      <c r="C4606" s="38">
        <v>45966</v>
      </c>
      <c r="D4606" s="39">
        <v>1.230324074074074E-2</v>
      </c>
      <c r="E4606" s="37" t="s">
        <v>62</v>
      </c>
      <c r="F4606" s="37">
        <v>217</v>
      </c>
      <c r="G4606" s="37">
        <v>4</v>
      </c>
      <c r="H4606" s="37">
        <v>217.71914672851599</v>
      </c>
      <c r="I4606" s="37">
        <v>5.6926140785217303</v>
      </c>
      <c r="J4606" s="37">
        <v>48.4151000976563</v>
      </c>
      <c r="K4606" s="37">
        <v>5.3147454261779803</v>
      </c>
      <c r="L4606" s="37">
        <v>40.965110778808601</v>
      </c>
      <c r="M4606" s="37">
        <v>0.78995805978775002</v>
      </c>
      <c r="N4606" s="37">
        <v>10.592028617858899</v>
      </c>
      <c r="O4606" s="37">
        <v>0</v>
      </c>
      <c r="P4606" s="37">
        <v>0</v>
      </c>
      <c r="Q4606" s="37">
        <v>8.2539608702063595E-3</v>
      </c>
      <c r="R4606" s="37">
        <v>25</v>
      </c>
      <c r="S4606" s="37">
        <v>0.69399154186248802</v>
      </c>
      <c r="T4606" s="37">
        <v>997.110595703125</v>
      </c>
      <c r="U4606" s="37">
        <v>614.36267089843795</v>
      </c>
      <c r="V4606" s="13"/>
      <c r="W4606" s="13"/>
      <c r="X4606" s="13"/>
      <c r="Y4606" s="13"/>
      <c r="Z4606" s="13"/>
      <c r="AA4606" s="13"/>
    </row>
    <row r="4607" spans="1:27" ht="15.75" customHeight="1" x14ac:dyDescent="0.2">
      <c r="A4607" s="13"/>
      <c r="B4607" s="37" t="str">
        <f>"CRS25WT72M22785"</f>
        <v>CRS25WT72M22785</v>
      </c>
      <c r="C4607" s="38">
        <v>45966</v>
      </c>
      <c r="D4607" s="39">
        <v>2.0358796296296295E-2</v>
      </c>
      <c r="E4607" s="37" t="s">
        <v>62</v>
      </c>
      <c r="F4607" s="37">
        <v>216</v>
      </c>
      <c r="G4607" s="37">
        <v>4</v>
      </c>
      <c r="H4607" s="37">
        <v>216.513427734375</v>
      </c>
      <c r="I4607" s="37">
        <v>5.8429045677185103</v>
      </c>
      <c r="J4607" s="37">
        <v>47.738983154296903</v>
      </c>
      <c r="K4607" s="37">
        <v>5.40732622146606</v>
      </c>
      <c r="L4607" s="37">
        <v>40.040756225585902</v>
      </c>
      <c r="M4607" s="37">
        <v>0.77621650695800803</v>
      </c>
      <c r="N4607" s="37">
        <v>10.5333700180054</v>
      </c>
      <c r="O4607" s="37">
        <v>0</v>
      </c>
      <c r="P4607" s="37">
        <v>0</v>
      </c>
      <c r="Q4607" s="37">
        <v>4.11212258040905E-3</v>
      </c>
      <c r="R4607" s="37">
        <v>25</v>
      </c>
      <c r="S4607" s="37">
        <v>0.72229087352752697</v>
      </c>
      <c r="T4607" s="37">
        <v>997.89642333984398</v>
      </c>
      <c r="U4607" s="37">
        <v>678.86126708984398</v>
      </c>
      <c r="V4607" s="13"/>
      <c r="W4607" s="13"/>
      <c r="X4607" s="13"/>
      <c r="Y4607" s="13"/>
      <c r="Z4607" s="13"/>
      <c r="AA4607" s="13"/>
    </row>
    <row r="4608" spans="1:27" ht="15.75" customHeight="1" x14ac:dyDescent="0.2">
      <c r="A4608" s="13"/>
      <c r="B4608" s="37" t="str">
        <f>"CRS25WT72M22787"</f>
        <v>CRS25WT72M22787</v>
      </c>
      <c r="C4608" s="38">
        <v>45966</v>
      </c>
      <c r="D4608" s="39">
        <v>2.1215277777777777E-2</v>
      </c>
      <c r="E4608" s="37" t="s">
        <v>62</v>
      </c>
      <c r="F4608" s="37">
        <v>218</v>
      </c>
      <c r="G4608" s="37">
        <v>4</v>
      </c>
      <c r="H4608" s="37">
        <v>218.73516845703099</v>
      </c>
      <c r="I4608" s="37">
        <v>5.6848998069763201</v>
      </c>
      <c r="J4608" s="37">
        <v>48.674022674560497</v>
      </c>
      <c r="K4608" s="37">
        <v>5.3120961189270002</v>
      </c>
      <c r="L4608" s="37">
        <v>41.176811218261697</v>
      </c>
      <c r="M4608" s="37">
        <v>0.790493965148926</v>
      </c>
      <c r="N4608" s="37">
        <v>10.6414575576782</v>
      </c>
      <c r="O4608" s="37">
        <v>0</v>
      </c>
      <c r="P4608" s="37">
        <v>0</v>
      </c>
      <c r="Q4608" s="37">
        <v>8.2539608702063595E-3</v>
      </c>
      <c r="R4608" s="37">
        <v>25</v>
      </c>
      <c r="S4608" s="37">
        <v>0.70312720537185702</v>
      </c>
      <c r="T4608" s="37">
        <v>997.3447265625</v>
      </c>
      <c r="U4608" s="37">
        <v>614.64898681640602</v>
      </c>
      <c r="V4608" s="13"/>
      <c r="W4608" s="13"/>
      <c r="X4608" s="13"/>
      <c r="Y4608" s="13"/>
      <c r="Z4608" s="13"/>
      <c r="AA4608" s="13"/>
    </row>
    <row r="4609" spans="1:27" ht="15.75" customHeight="1" x14ac:dyDescent="0.2">
      <c r="A4609" s="13"/>
      <c r="B4609" s="37" t="str">
        <f>"CRS25WT72M22786"</f>
        <v>CRS25WT72M22786</v>
      </c>
      <c r="C4609" s="38">
        <v>45966</v>
      </c>
      <c r="D4609" s="39">
        <v>2.2395833333333334E-2</v>
      </c>
      <c r="E4609" s="37" t="s">
        <v>62</v>
      </c>
      <c r="F4609" s="37">
        <v>215</v>
      </c>
      <c r="G4609" s="37">
        <v>4</v>
      </c>
      <c r="H4609" s="37">
        <v>215.98680114746099</v>
      </c>
      <c r="I4609" s="37">
        <v>5.77179002761841</v>
      </c>
      <c r="J4609" s="37">
        <v>47.918624877929702</v>
      </c>
      <c r="K4609" s="37">
        <v>5.3588280677795401</v>
      </c>
      <c r="L4609" s="37">
        <v>40.304855346679702</v>
      </c>
      <c r="M4609" s="37">
        <v>0.78093039989471402</v>
      </c>
      <c r="N4609" s="37">
        <v>10.507749557495099</v>
      </c>
      <c r="O4609" s="37">
        <v>0</v>
      </c>
      <c r="P4609" s="37">
        <v>0</v>
      </c>
      <c r="Q4609" s="37">
        <v>2.0633761305361999E-3</v>
      </c>
      <c r="R4609" s="37">
        <v>25</v>
      </c>
      <c r="S4609" s="37">
        <v>0.73625463247299205</v>
      </c>
      <c r="T4609" s="37">
        <v>998.06530761718795</v>
      </c>
      <c r="U4609" s="37">
        <v>533.33575439453102</v>
      </c>
      <c r="V4609" s="13"/>
      <c r="W4609" s="13"/>
      <c r="X4609" s="13"/>
      <c r="Y4609" s="13"/>
      <c r="Z4609" s="13"/>
      <c r="AA4609" s="13"/>
    </row>
    <row r="4610" spans="1:27" ht="15.75" customHeight="1" x14ac:dyDescent="0.2">
      <c r="A4610" s="13"/>
      <c r="B4610" s="37" t="str">
        <f>"CRS25WT72M22794"</f>
        <v>CRS25WT72M22794</v>
      </c>
      <c r="C4610" s="38">
        <v>45966</v>
      </c>
      <c r="D4610" s="39">
        <v>7.1967592592592597E-2</v>
      </c>
      <c r="E4610" s="37" t="s">
        <v>62</v>
      </c>
      <c r="F4610" s="37">
        <v>223</v>
      </c>
      <c r="G4610" s="37">
        <v>4</v>
      </c>
      <c r="H4610" s="37">
        <v>223.48757934570301</v>
      </c>
      <c r="I4610" s="37">
        <v>5.5384864807128897</v>
      </c>
      <c r="J4610" s="37">
        <v>49.537281036377003</v>
      </c>
      <c r="K4610" s="37">
        <v>5.2836198806762704</v>
      </c>
      <c r="L4610" s="37">
        <v>42.298194885253899</v>
      </c>
      <c r="M4610" s="37">
        <v>0.81457322835922197</v>
      </c>
      <c r="N4610" s="37">
        <v>10.872662544250501</v>
      </c>
      <c r="O4610" s="37">
        <v>0</v>
      </c>
      <c r="P4610" s="37">
        <v>0</v>
      </c>
      <c r="Q4610" s="37">
        <v>1.30155244842172E-2</v>
      </c>
      <c r="R4610" s="37">
        <v>25</v>
      </c>
      <c r="S4610" s="37">
        <v>0.65917253494262695</v>
      </c>
      <c r="T4610" s="37">
        <v>997.57586669921898</v>
      </c>
      <c r="U4610" s="37">
        <v>725.302734375</v>
      </c>
      <c r="V4610" s="13"/>
      <c r="W4610" s="13"/>
      <c r="X4610" s="13"/>
      <c r="Y4610" s="13"/>
      <c r="Z4610" s="13"/>
      <c r="AA4610" s="13"/>
    </row>
    <row r="4611" spans="1:27" ht="15.75" customHeight="1" x14ac:dyDescent="0.2">
      <c r="A4611" s="13"/>
      <c r="B4611" s="37" t="str">
        <f>"CRS25WT72M22795"</f>
        <v>CRS25WT72M22795</v>
      </c>
      <c r="C4611" s="38">
        <v>45966</v>
      </c>
      <c r="D4611" s="39">
        <v>7.3611111111111113E-2</v>
      </c>
      <c r="E4611" s="37" t="s">
        <v>62</v>
      </c>
      <c r="F4611" s="37">
        <v>223</v>
      </c>
      <c r="G4611" s="37">
        <v>4</v>
      </c>
      <c r="H4611" s="37">
        <v>223.54837036132801</v>
      </c>
      <c r="I4611" s="37">
        <v>5.61873483657837</v>
      </c>
      <c r="J4611" s="37">
        <v>49.616573333740199</v>
      </c>
      <c r="K4611" s="37">
        <v>5.27486276626587</v>
      </c>
      <c r="L4611" s="37">
        <v>42.379940032958999</v>
      </c>
      <c r="M4611" s="37">
        <v>0.80187416076660201</v>
      </c>
      <c r="N4611" s="37">
        <v>10.8756198883057</v>
      </c>
      <c r="O4611" s="37">
        <v>0</v>
      </c>
      <c r="P4611" s="37">
        <v>0</v>
      </c>
      <c r="Q4611" s="37">
        <v>2.0633758977055502E-3</v>
      </c>
      <c r="R4611" s="37">
        <v>25</v>
      </c>
      <c r="S4611" s="37">
        <v>0.64885461330413796</v>
      </c>
      <c r="T4611" s="37">
        <v>996.18469238281295</v>
      </c>
      <c r="U4611" s="37">
        <v>617.71936035156295</v>
      </c>
      <c r="V4611" s="13"/>
      <c r="W4611" s="13"/>
      <c r="X4611" s="13"/>
      <c r="Y4611" s="13"/>
      <c r="Z4611" s="13"/>
      <c r="AA4611" s="13"/>
    </row>
    <row r="4612" spans="1:27" ht="15.75" customHeight="1" x14ac:dyDescent="0.2">
      <c r="A4612" s="13"/>
      <c r="B4612" s="37" t="str">
        <f>"CRS25WT72M22792"</f>
        <v>CRS25WT72M22792</v>
      </c>
      <c r="C4612" s="38">
        <v>45966</v>
      </c>
      <c r="D4612" s="39">
        <v>7.5127314814814813E-2</v>
      </c>
      <c r="E4612" s="37" t="s">
        <v>62</v>
      </c>
      <c r="F4612" s="37">
        <v>223</v>
      </c>
      <c r="G4612" s="37">
        <v>4</v>
      </c>
      <c r="H4612" s="37">
        <v>223.79632568359401</v>
      </c>
      <c r="I4612" s="37">
        <v>5.5279994010925302</v>
      </c>
      <c r="J4612" s="37">
        <v>49.5794486999512</v>
      </c>
      <c r="K4612" s="37">
        <v>5.28908395767212</v>
      </c>
      <c r="L4612" s="37">
        <v>42.3128662109375</v>
      </c>
      <c r="M4612" s="37">
        <v>0.81655091047286998</v>
      </c>
      <c r="N4612" s="37">
        <v>10.887682914733899</v>
      </c>
      <c r="O4612" s="37">
        <v>0</v>
      </c>
      <c r="P4612" s="37">
        <v>0</v>
      </c>
      <c r="Q4612" s="37">
        <v>6.03174511343241E-3</v>
      </c>
      <c r="R4612" s="37">
        <v>25</v>
      </c>
      <c r="S4612" s="37">
        <v>0.66209065914154097</v>
      </c>
      <c r="T4612" s="37">
        <v>997.92138671875</v>
      </c>
      <c r="U4612" s="37">
        <v>683.79357910156295</v>
      </c>
      <c r="V4612" s="13"/>
      <c r="W4612" s="13"/>
      <c r="X4612" s="13"/>
      <c r="Y4612" s="13"/>
      <c r="Z4612" s="13"/>
      <c r="AA4612" s="13"/>
    </row>
    <row r="4613" spans="1:27" ht="15.75" customHeight="1" x14ac:dyDescent="0.2">
      <c r="A4613" s="13"/>
      <c r="B4613" s="37" t="str">
        <f>"CRS25WT72M22793"</f>
        <v>CRS25WT72M22793</v>
      </c>
      <c r="C4613" s="38">
        <v>45966</v>
      </c>
      <c r="D4613" s="39">
        <v>7.7719907407407404E-2</v>
      </c>
      <c r="E4613" s="37" t="s">
        <v>62</v>
      </c>
      <c r="F4613" s="37">
        <v>217</v>
      </c>
      <c r="G4613" s="37">
        <v>4</v>
      </c>
      <c r="H4613" s="37">
        <v>217.20750427246099</v>
      </c>
      <c r="I4613" s="37">
        <v>5.4590010643005398</v>
      </c>
      <c r="J4613" s="37">
        <v>49.5400199890137</v>
      </c>
      <c r="K4613" s="37">
        <v>5.1303176879882804</v>
      </c>
      <c r="L4613" s="37">
        <v>42.338020324707003</v>
      </c>
      <c r="M4613" s="37">
        <v>0.80316627025604204</v>
      </c>
      <c r="N4613" s="37">
        <v>10.567136764526399</v>
      </c>
      <c r="O4613" s="37">
        <v>0</v>
      </c>
      <c r="P4613" s="37">
        <v>0</v>
      </c>
      <c r="Q4613" s="37">
        <v>1.2896903790533499E-2</v>
      </c>
      <c r="R4613" s="37">
        <v>25</v>
      </c>
      <c r="S4613" s="37">
        <v>0.68684971332550004</v>
      </c>
      <c r="T4613" s="37">
        <v>996.99066162109398</v>
      </c>
      <c r="U4613" s="37">
        <v>568.07958984375</v>
      </c>
      <c r="V4613" s="13"/>
      <c r="W4613" s="13"/>
      <c r="X4613" s="13"/>
      <c r="Y4613" s="13"/>
      <c r="Z4613" s="13"/>
      <c r="AA4613" s="13"/>
    </row>
    <row r="4614" spans="1:27" ht="15.75" customHeight="1" x14ac:dyDescent="0.2">
      <c r="A4614" s="13"/>
      <c r="B4614" s="37" t="str">
        <f>"CRS25WT72M22796"</f>
        <v>CRS25WT72M22796</v>
      </c>
      <c r="C4614" s="38">
        <v>45966</v>
      </c>
      <c r="D4614" s="39">
        <v>8.6423611111111118E-2</v>
      </c>
      <c r="E4614" s="37" t="s">
        <v>62</v>
      </c>
      <c r="F4614" s="37">
        <v>214</v>
      </c>
      <c r="G4614" s="37">
        <v>4</v>
      </c>
      <c r="H4614" s="37">
        <v>214.08283996582</v>
      </c>
      <c r="I4614" s="37">
        <v>5.6365070343017596</v>
      </c>
      <c r="J4614" s="37">
        <v>47.862350463867202</v>
      </c>
      <c r="K4614" s="37">
        <v>5.2906785011291504</v>
      </c>
      <c r="L4614" s="37">
        <v>40.464153289794901</v>
      </c>
      <c r="M4614" s="37">
        <v>0.79355639219284102</v>
      </c>
      <c r="N4614" s="37">
        <v>10.415122032165501</v>
      </c>
      <c r="O4614" s="37">
        <v>0</v>
      </c>
      <c r="P4614" s="37">
        <v>0</v>
      </c>
      <c r="Q4614" s="37">
        <v>1.2837921269238E-2</v>
      </c>
      <c r="R4614" s="37">
        <v>25</v>
      </c>
      <c r="S4614" s="37">
        <v>0.69272440671920799</v>
      </c>
      <c r="T4614" s="37">
        <v>996.989013671875</v>
      </c>
      <c r="U4614" s="37">
        <v>557.90661621093795</v>
      </c>
      <c r="V4614" s="13"/>
      <c r="W4614" s="13"/>
      <c r="X4614" s="13"/>
      <c r="Y4614" s="13"/>
      <c r="Z4614" s="13"/>
      <c r="AA4614" s="13"/>
    </row>
    <row r="4615" spans="1:27" ht="15.75" customHeight="1" x14ac:dyDescent="0.2">
      <c r="A4615" s="13"/>
      <c r="B4615" s="37" t="str">
        <f>"CRS25WT72M22799"</f>
        <v>CRS25WT72M22799</v>
      </c>
      <c r="C4615" s="38">
        <v>45966</v>
      </c>
      <c r="D4615" s="39">
        <v>8.7708333333333333E-2</v>
      </c>
      <c r="E4615" s="37" t="s">
        <v>62</v>
      </c>
      <c r="F4615" s="37">
        <v>220</v>
      </c>
      <c r="G4615" s="37">
        <v>4</v>
      </c>
      <c r="H4615" s="37">
        <v>220.79580688476599</v>
      </c>
      <c r="I4615" s="37">
        <v>5.7596945762634304</v>
      </c>
      <c r="J4615" s="37">
        <v>48.770114898681598</v>
      </c>
      <c r="K4615" s="37">
        <v>5.3158679008483896</v>
      </c>
      <c r="L4615" s="37">
        <v>41.535232543945298</v>
      </c>
      <c r="M4615" s="37">
        <v>0.78602725267410301</v>
      </c>
      <c r="N4615" s="37">
        <v>10.7417078018188</v>
      </c>
      <c r="O4615" s="37">
        <v>0</v>
      </c>
      <c r="P4615" s="37">
        <v>0</v>
      </c>
      <c r="Q4615" s="37">
        <v>8.2340873777866398E-3</v>
      </c>
      <c r="R4615" s="37">
        <v>25</v>
      </c>
      <c r="S4615" s="37">
        <v>0.66169750690460205</v>
      </c>
      <c r="T4615" s="37">
        <v>997.80212402343795</v>
      </c>
      <c r="U4615" s="37">
        <v>628.81726074218795</v>
      </c>
      <c r="V4615" s="13"/>
      <c r="W4615" s="13"/>
      <c r="X4615" s="13"/>
      <c r="Y4615" s="13"/>
      <c r="Z4615" s="13"/>
      <c r="AA4615" s="13"/>
    </row>
    <row r="4616" spans="1:27" ht="15.75" customHeight="1" x14ac:dyDescent="0.2">
      <c r="A4616" s="13"/>
      <c r="B4616" s="37" t="str">
        <f>"CRS25WT72M22798"</f>
        <v>CRS25WT72M22798</v>
      </c>
      <c r="C4616" s="38">
        <v>45966</v>
      </c>
      <c r="D4616" s="39">
        <v>8.9421296296296304E-2</v>
      </c>
      <c r="E4616" s="37" t="s">
        <v>62</v>
      </c>
      <c r="F4616" s="37">
        <v>220</v>
      </c>
      <c r="G4616" s="37">
        <v>4</v>
      </c>
      <c r="H4616" s="37">
        <v>220.28521728515599</v>
      </c>
      <c r="I4616" s="37">
        <v>5.5959286689758301</v>
      </c>
      <c r="J4616" s="37">
        <v>48.89208984375</v>
      </c>
      <c r="K4616" s="37">
        <v>5.2795963287353498</v>
      </c>
      <c r="L4616" s="37">
        <v>41.723876953125</v>
      </c>
      <c r="M4616" s="37">
        <v>0.80514591932296797</v>
      </c>
      <c r="N4616" s="37">
        <v>10.7168674468994</v>
      </c>
      <c r="O4616" s="37">
        <v>0</v>
      </c>
      <c r="P4616" s="37">
        <v>0</v>
      </c>
      <c r="Q4616" s="37">
        <v>6.3516860827803603E-3</v>
      </c>
      <c r="R4616" s="37">
        <v>25</v>
      </c>
      <c r="S4616" s="37">
        <v>0.657598257064819</v>
      </c>
      <c r="T4616" s="37">
        <v>999.64318847656295</v>
      </c>
      <c r="U4616" s="37">
        <v>601.062255859375</v>
      </c>
      <c r="V4616" s="13"/>
      <c r="W4616" s="13"/>
      <c r="X4616" s="13"/>
      <c r="Y4616" s="13"/>
      <c r="Z4616" s="13"/>
      <c r="AA4616" s="13"/>
    </row>
    <row r="4617" spans="1:27" ht="15.75" customHeight="1" x14ac:dyDescent="0.2">
      <c r="A4617" s="13"/>
      <c r="B4617" s="37" t="str">
        <f>"CRS25WT72M22797"</f>
        <v>CRS25WT72M22797</v>
      </c>
      <c r="C4617" s="38">
        <v>45966</v>
      </c>
      <c r="D4617" s="39">
        <v>9.116898148148149E-2</v>
      </c>
      <c r="E4617" s="37" t="s">
        <v>62</v>
      </c>
      <c r="F4617" s="37">
        <v>218</v>
      </c>
      <c r="G4617" s="37">
        <v>4</v>
      </c>
      <c r="H4617" s="37">
        <v>218.11795043945301</v>
      </c>
      <c r="I4617" s="37">
        <v>5.6221971511840803</v>
      </c>
      <c r="J4617" s="37">
        <v>48.732418060302699</v>
      </c>
      <c r="K4617" s="37">
        <v>5.2524561882018999</v>
      </c>
      <c r="L4617" s="37">
        <v>41.526847839355497</v>
      </c>
      <c r="M4617" s="37">
        <v>0.79609954357147195</v>
      </c>
      <c r="N4617" s="37">
        <v>10.6114301681519</v>
      </c>
      <c r="O4617" s="37">
        <v>0</v>
      </c>
      <c r="P4617" s="37">
        <v>0</v>
      </c>
      <c r="Q4617" s="37">
        <v>6.3516860827803603E-3</v>
      </c>
      <c r="R4617" s="37">
        <v>25</v>
      </c>
      <c r="S4617" s="37">
        <v>0.66831952333450295</v>
      </c>
      <c r="T4617" s="37">
        <v>997.02850341796898</v>
      </c>
      <c r="U4617" s="37">
        <v>541.2568359375</v>
      </c>
      <c r="V4617" s="13"/>
      <c r="W4617" s="13"/>
      <c r="X4617" s="13"/>
      <c r="Y4617" s="13"/>
      <c r="Z4617" s="13"/>
      <c r="AA4617" s="13"/>
    </row>
    <row r="4618" spans="1:27" ht="15.75" customHeight="1" x14ac:dyDescent="0.2">
      <c r="A4618" s="13"/>
      <c r="B4618" s="37" t="str">
        <f>"CRS25WT72M22803"</f>
        <v>CRS25WT72M22803</v>
      </c>
      <c r="C4618" s="38">
        <v>45966</v>
      </c>
      <c r="D4618" s="39">
        <v>9.9166666666666667E-2</v>
      </c>
      <c r="E4618" s="37" t="s">
        <v>62</v>
      </c>
      <c r="F4618" s="37">
        <v>218</v>
      </c>
      <c r="G4618" s="37">
        <v>4</v>
      </c>
      <c r="H4618" s="37">
        <v>218.44938659668</v>
      </c>
      <c r="I4618" s="37">
        <v>5.6079354286193803</v>
      </c>
      <c r="J4618" s="37">
        <v>48.5101509094238</v>
      </c>
      <c r="K4618" s="37">
        <v>5.29410648345947</v>
      </c>
      <c r="L4618" s="37">
        <v>41.262748718261697</v>
      </c>
      <c r="M4618" s="37">
        <v>0.80299937725067105</v>
      </c>
      <c r="N4618" s="37">
        <v>10.6275548934937</v>
      </c>
      <c r="O4618" s="37">
        <v>0</v>
      </c>
      <c r="P4618" s="37">
        <v>0</v>
      </c>
      <c r="Q4618" s="37">
        <v>6.0605774633586398E-3</v>
      </c>
      <c r="R4618" s="37">
        <v>25</v>
      </c>
      <c r="S4618" s="37">
        <v>0.64819985628128096</v>
      </c>
      <c r="T4618" s="37">
        <v>997.35162353515602</v>
      </c>
      <c r="U4618" s="37">
        <v>612.52789306640602</v>
      </c>
      <c r="V4618" s="13"/>
      <c r="W4618" s="13"/>
      <c r="X4618" s="13"/>
      <c r="Y4618" s="13"/>
      <c r="Z4618" s="13"/>
      <c r="AA4618" s="13"/>
    </row>
    <row r="4619" spans="1:27" ht="15.75" customHeight="1" x14ac:dyDescent="0.2">
      <c r="A4619" s="13"/>
      <c r="B4619" s="37" t="str">
        <f>"CRS25WT72M22791"</f>
        <v>CRS25WT72M22791</v>
      </c>
      <c r="C4619" s="38">
        <v>45966</v>
      </c>
      <c r="D4619" s="39">
        <v>9.976851851851852E-2</v>
      </c>
      <c r="E4619" s="37" t="s">
        <v>62</v>
      </c>
      <c r="F4619" s="37">
        <v>216</v>
      </c>
      <c r="G4619" s="37">
        <v>4</v>
      </c>
      <c r="H4619" s="37">
        <v>216.22445678710901</v>
      </c>
      <c r="I4619" s="37">
        <v>5.7654132843017596</v>
      </c>
      <c r="J4619" s="37">
        <v>48.192913055419901</v>
      </c>
      <c r="K4619" s="37">
        <v>5.28556108474731</v>
      </c>
      <c r="L4619" s="37">
        <v>40.908515930175803</v>
      </c>
      <c r="M4619" s="37">
        <v>0.77819991111755404</v>
      </c>
      <c r="N4619" s="37">
        <v>10.5193119049072</v>
      </c>
      <c r="O4619" s="37">
        <v>0</v>
      </c>
      <c r="P4619" s="37">
        <v>0</v>
      </c>
      <c r="Q4619" s="37">
        <v>1.13095231354237E-2</v>
      </c>
      <c r="R4619" s="37">
        <v>25</v>
      </c>
      <c r="S4619" s="37">
        <v>0.68420618772506703</v>
      </c>
      <c r="T4619" s="37">
        <v>996.45489501953102</v>
      </c>
      <c r="U4619" s="37">
        <v>587.30218505859398</v>
      </c>
      <c r="V4619" s="13"/>
      <c r="W4619" s="13"/>
      <c r="X4619" s="13"/>
      <c r="Y4619" s="13"/>
      <c r="Z4619" s="13"/>
      <c r="AA4619" s="13"/>
    </row>
    <row r="4620" spans="1:27" ht="15.75" customHeight="1" x14ac:dyDescent="0.2">
      <c r="A4620" s="13"/>
      <c r="B4620" s="37" t="str">
        <f>"CRS25WT72M22800"</f>
        <v>CRS25WT72M22800</v>
      </c>
      <c r="C4620" s="38">
        <v>45966</v>
      </c>
      <c r="D4620" s="39">
        <v>0.10030092592592593</v>
      </c>
      <c r="E4620" s="37" t="s">
        <v>62</v>
      </c>
      <c r="F4620" s="37">
        <v>214</v>
      </c>
      <c r="G4620" s="37">
        <v>4</v>
      </c>
      <c r="H4620" s="37">
        <v>214.87034606933599</v>
      </c>
      <c r="I4620" s="37">
        <v>5.7756614685058603</v>
      </c>
      <c r="J4620" s="37">
        <v>47.995738983154297</v>
      </c>
      <c r="K4620" s="37">
        <v>5.2743501663207999</v>
      </c>
      <c r="L4620" s="37">
        <v>40.738735198974602</v>
      </c>
      <c r="M4620" s="37">
        <v>0.77512556314468395</v>
      </c>
      <c r="N4620" s="37">
        <v>10.4534349441528</v>
      </c>
      <c r="O4620" s="37">
        <v>0</v>
      </c>
      <c r="P4620" s="37">
        <v>0</v>
      </c>
      <c r="Q4620" s="37">
        <v>1.29018630832434E-2</v>
      </c>
      <c r="R4620" s="37">
        <v>25</v>
      </c>
      <c r="S4620" s="37">
        <v>0.69395059347152699</v>
      </c>
      <c r="T4620" s="37">
        <v>997.66424560546898</v>
      </c>
      <c r="U4620" s="37">
        <v>562.73687744140602</v>
      </c>
      <c r="V4620" s="13"/>
      <c r="W4620" s="13"/>
      <c r="X4620" s="13"/>
      <c r="Y4620" s="13"/>
      <c r="Z4620" s="13"/>
      <c r="AA4620" s="13"/>
    </row>
    <row r="4621" spans="1:27" ht="15.75" customHeight="1" x14ac:dyDescent="0.2">
      <c r="A4621" s="13"/>
      <c r="B4621" s="37" t="str">
        <f>"CRS25WT72M22801"</f>
        <v>CRS25WT72M22801</v>
      </c>
      <c r="C4621" s="38">
        <v>45966</v>
      </c>
      <c r="D4621" s="39">
        <v>0.10151620370370369</v>
      </c>
      <c r="E4621" s="37" t="s">
        <v>62</v>
      </c>
      <c r="F4621" s="37">
        <v>215</v>
      </c>
      <c r="G4621" s="37">
        <v>4</v>
      </c>
      <c r="H4621" s="37">
        <v>215.24620056152301</v>
      </c>
      <c r="I4621" s="37">
        <v>5.5651040077209499</v>
      </c>
      <c r="J4621" s="37">
        <v>48.269077301025398</v>
      </c>
      <c r="K4621" s="37">
        <v>5.2514228820800799</v>
      </c>
      <c r="L4621" s="37">
        <v>40.988166809082003</v>
      </c>
      <c r="M4621" s="37">
        <v>0.80129641294479403</v>
      </c>
      <c r="N4621" s="37">
        <v>10.4717197418213</v>
      </c>
      <c r="O4621" s="37">
        <v>0</v>
      </c>
      <c r="P4621" s="37">
        <v>0</v>
      </c>
      <c r="Q4621" s="37">
        <v>1.04761505499482E-2</v>
      </c>
      <c r="R4621" s="37">
        <v>25</v>
      </c>
      <c r="S4621" s="37">
        <v>0.70092737674713101</v>
      </c>
      <c r="T4621" s="37">
        <v>997.13122558593795</v>
      </c>
      <c r="U4621" s="37">
        <v>503.0068359375</v>
      </c>
      <c r="V4621" s="13"/>
      <c r="W4621" s="13"/>
      <c r="X4621" s="13"/>
      <c r="Y4621" s="13"/>
      <c r="Z4621" s="13"/>
      <c r="AA4621" s="13"/>
    </row>
    <row r="4622" spans="1:27" ht="15.75" customHeight="1" x14ac:dyDescent="0.2">
      <c r="A4622" s="13"/>
      <c r="B4622" s="37" t="str">
        <f>"CRS25WT72M22790"</f>
        <v>CRS25WT72M22790</v>
      </c>
      <c r="C4622" s="38">
        <v>45966</v>
      </c>
      <c r="D4622" s="39">
        <v>0.11321759259259261</v>
      </c>
      <c r="E4622" s="37" t="s">
        <v>62</v>
      </c>
      <c r="F4622" s="37">
        <v>217</v>
      </c>
      <c r="G4622" s="37">
        <v>4</v>
      </c>
      <c r="H4622" s="37">
        <v>217.39057922363301</v>
      </c>
      <c r="I4622" s="37">
        <v>5.7405271530151403</v>
      </c>
      <c r="J4622" s="37">
        <v>48.523796081542997</v>
      </c>
      <c r="K4622" s="37">
        <v>5.2815928459167498</v>
      </c>
      <c r="L4622" s="37">
        <v>41.160041809082003</v>
      </c>
      <c r="M4622" s="37">
        <v>0.78043037652969405</v>
      </c>
      <c r="N4622" s="37">
        <v>10.5760440826416</v>
      </c>
      <c r="O4622" s="37">
        <v>0</v>
      </c>
      <c r="P4622" s="37">
        <v>0</v>
      </c>
      <c r="Q4622" s="37">
        <v>3.2600131817161998E-3</v>
      </c>
      <c r="R4622" s="37">
        <v>25</v>
      </c>
      <c r="S4622" s="37">
        <v>0.69544893503189098</v>
      </c>
      <c r="T4622" s="37">
        <v>998.38623046875</v>
      </c>
      <c r="U4622" s="37">
        <v>565.40771484375</v>
      </c>
      <c r="V4622" s="13"/>
      <c r="W4622" s="13"/>
      <c r="X4622" s="13"/>
      <c r="Y4622" s="13"/>
      <c r="Z4622" s="13"/>
      <c r="AA4622" s="13"/>
    </row>
    <row r="4623" spans="1:27" ht="15.75" customHeight="1" x14ac:dyDescent="0.2">
      <c r="A4623" s="13"/>
      <c r="B4623" s="37" t="str">
        <f>"CRS25WT72M22789"</f>
        <v>CRS25WT72M22789</v>
      </c>
      <c r="C4623" s="38">
        <v>45966</v>
      </c>
      <c r="D4623" s="39">
        <v>0.11537037037037036</v>
      </c>
      <c r="E4623" s="37" t="s">
        <v>62</v>
      </c>
      <c r="F4623" s="37">
        <v>216</v>
      </c>
      <c r="G4623" s="37">
        <v>4</v>
      </c>
      <c r="H4623" s="37">
        <v>216.93167114257801</v>
      </c>
      <c r="I4623" s="37">
        <v>5.4734697341918901</v>
      </c>
      <c r="J4623" s="37">
        <v>48.746707916259801</v>
      </c>
      <c r="K4623" s="37">
        <v>5.2535891532897896</v>
      </c>
      <c r="L4623" s="37">
        <v>41.292091369628899</v>
      </c>
      <c r="M4623" s="37">
        <v>0.81304568052291903</v>
      </c>
      <c r="N4623" s="37">
        <v>10.553717613220201</v>
      </c>
      <c r="O4623" s="37">
        <v>0</v>
      </c>
      <c r="P4623" s="37">
        <v>0</v>
      </c>
      <c r="Q4623" s="37">
        <v>4.12698369473219E-3</v>
      </c>
      <c r="R4623" s="37">
        <v>25</v>
      </c>
      <c r="S4623" s="37">
        <v>0.70793175697326705</v>
      </c>
      <c r="T4623" s="37">
        <v>996.52673339843795</v>
      </c>
      <c r="U4623" s="37">
        <v>621.83728027343795</v>
      </c>
      <c r="V4623" s="13"/>
      <c r="W4623" s="13"/>
      <c r="X4623" s="13"/>
      <c r="Y4623" s="13"/>
      <c r="Z4623" s="13"/>
      <c r="AA4623" s="13"/>
    </row>
    <row r="4624" spans="1:27" ht="15.75" customHeight="1" x14ac:dyDescent="0.2">
      <c r="A4624" s="13"/>
      <c r="B4624" s="37" t="str">
        <f>"CRS25WT72M22779"</f>
        <v>CRS25WT72M22779</v>
      </c>
      <c r="C4624" s="38">
        <v>45966</v>
      </c>
      <c r="D4624" s="39">
        <v>0.11726851851851851</v>
      </c>
      <c r="E4624" s="37" t="s">
        <v>62</v>
      </c>
      <c r="F4624" s="37">
        <v>219</v>
      </c>
      <c r="G4624" s="37">
        <v>4</v>
      </c>
      <c r="H4624" s="37">
        <v>219.19137573242199</v>
      </c>
      <c r="I4624" s="37">
        <v>5.60052394866943</v>
      </c>
      <c r="J4624" s="37">
        <v>49.164100646972699</v>
      </c>
      <c r="K4624" s="37">
        <v>5.2415308952331499</v>
      </c>
      <c r="L4624" s="37">
        <v>41.818199157714801</v>
      </c>
      <c r="M4624" s="37">
        <v>0.79606163501739502</v>
      </c>
      <c r="N4624" s="37">
        <v>10.663652420043899</v>
      </c>
      <c r="O4624" s="37">
        <v>0</v>
      </c>
      <c r="P4624" s="37">
        <v>0</v>
      </c>
      <c r="Q4624" s="37">
        <v>6.0318405739963098E-3</v>
      </c>
      <c r="R4624" s="37">
        <v>25</v>
      </c>
      <c r="S4624" s="37">
        <v>0.70335167646408103</v>
      </c>
      <c r="T4624" s="37">
        <v>998.46716308593795</v>
      </c>
      <c r="U4624" s="37">
        <v>544.22637939453102</v>
      </c>
      <c r="V4624" s="13"/>
      <c r="W4624" s="13"/>
      <c r="X4624" s="13"/>
      <c r="Y4624" s="13"/>
      <c r="Z4624" s="13"/>
      <c r="AA4624" s="13"/>
    </row>
    <row r="4625" spans="1:27" ht="15.75" customHeight="1" x14ac:dyDescent="0.2">
      <c r="A4625" s="13"/>
      <c r="B4625" s="37" t="str">
        <f>"CRS25WT72M22784"</f>
        <v>CRS25WT72M22784</v>
      </c>
      <c r="C4625" s="38">
        <v>45966</v>
      </c>
      <c r="D4625" s="39">
        <v>0.11819444444444445</v>
      </c>
      <c r="E4625" s="37" t="s">
        <v>62</v>
      </c>
      <c r="F4625" s="37">
        <v>218</v>
      </c>
      <c r="G4625" s="37">
        <v>4</v>
      </c>
      <c r="H4625" s="37">
        <v>218.469970703125</v>
      </c>
      <c r="I4625" s="37">
        <v>5.6242489814758301</v>
      </c>
      <c r="J4625" s="37">
        <v>49.251300811767599</v>
      </c>
      <c r="K4625" s="37">
        <v>5.2008180618286097</v>
      </c>
      <c r="L4625" s="37">
        <v>42.006843566894503</v>
      </c>
      <c r="M4625" s="37">
        <v>0.78869575262069702</v>
      </c>
      <c r="N4625" s="37">
        <v>10.6285562515259</v>
      </c>
      <c r="O4625" s="37">
        <v>0</v>
      </c>
      <c r="P4625" s="37">
        <v>0</v>
      </c>
      <c r="Q4625" s="37">
        <v>1.6509449109435099E-2</v>
      </c>
      <c r="R4625" s="37">
        <v>25</v>
      </c>
      <c r="S4625" s="37">
        <v>0.69468909502029397</v>
      </c>
      <c r="T4625" s="37">
        <v>998.83856201171898</v>
      </c>
      <c r="U4625" s="37">
        <v>492.47552490234398</v>
      </c>
      <c r="V4625" s="13"/>
      <c r="W4625" s="13"/>
      <c r="X4625" s="13"/>
      <c r="Y4625" s="13"/>
      <c r="Z4625" s="13"/>
      <c r="AA4625" s="13"/>
    </row>
    <row r="4626" spans="1:27" ht="15.75" customHeight="1" x14ac:dyDescent="0.2">
      <c r="A4626" s="13"/>
      <c r="B4626" s="37" t="str">
        <f>"CRS25WT72M22804"</f>
        <v>CRS25WT72M22804</v>
      </c>
      <c r="C4626" s="38">
        <v>45966</v>
      </c>
      <c r="D4626" s="39">
        <v>0.1200462962962963</v>
      </c>
      <c r="E4626" s="37" t="s">
        <v>62</v>
      </c>
      <c r="F4626" s="37">
        <v>219</v>
      </c>
      <c r="G4626" s="37">
        <v>4</v>
      </c>
      <c r="H4626" s="37">
        <v>219.08685302734401</v>
      </c>
      <c r="I4626" s="37">
        <v>5.5856289863586399</v>
      </c>
      <c r="J4626" s="37">
        <v>48.491283416747997</v>
      </c>
      <c r="K4626" s="37">
        <v>5.3076682090759304</v>
      </c>
      <c r="L4626" s="37">
        <v>41.277420043945298</v>
      </c>
      <c r="M4626" s="37">
        <v>0.80887341499328602</v>
      </c>
      <c r="N4626" s="37">
        <v>10.658567428588899</v>
      </c>
      <c r="O4626" s="37">
        <v>0</v>
      </c>
      <c r="P4626" s="37">
        <v>0</v>
      </c>
      <c r="Q4626" s="37">
        <v>1.04737123474479E-2</v>
      </c>
      <c r="R4626" s="37">
        <v>25</v>
      </c>
      <c r="S4626" s="37">
        <v>0.65538102388382002</v>
      </c>
      <c r="T4626" s="37">
        <v>999.54840087890602</v>
      </c>
      <c r="U4626" s="37">
        <v>614.80853271484398</v>
      </c>
      <c r="V4626" s="13"/>
      <c r="W4626" s="13"/>
      <c r="X4626" s="13"/>
      <c r="Y4626" s="13"/>
      <c r="Z4626" s="13"/>
      <c r="AA4626" s="13"/>
    </row>
    <row r="4627" spans="1:27" ht="15.75" customHeight="1" x14ac:dyDescent="0.2">
      <c r="A4627" s="13"/>
      <c r="B4627" s="37" t="str">
        <f>"CRS25WT72M22802"</f>
        <v>CRS25WT72M22802</v>
      </c>
      <c r="C4627" s="38">
        <v>45966</v>
      </c>
      <c r="D4627" s="39">
        <v>0.12075231481481481</v>
      </c>
      <c r="E4627" s="37" t="s">
        <v>62</v>
      </c>
      <c r="F4627" s="37">
        <v>215</v>
      </c>
      <c r="G4627" s="37">
        <v>4</v>
      </c>
      <c r="H4627" s="37">
        <v>215.68161010742199</v>
      </c>
      <c r="I4627" s="37">
        <v>5.62664794921875</v>
      </c>
      <c r="J4627" s="37">
        <v>47.788021087646499</v>
      </c>
      <c r="K4627" s="37">
        <v>5.3332285881042498</v>
      </c>
      <c r="L4627" s="37">
        <v>40.441097259521499</v>
      </c>
      <c r="M4627" s="37">
        <v>0.80212920904159501</v>
      </c>
      <c r="N4627" s="37">
        <v>10.492902755737299</v>
      </c>
      <c r="O4627" s="37">
        <v>0</v>
      </c>
      <c r="P4627" s="37">
        <v>0</v>
      </c>
      <c r="Q4627" s="37">
        <v>7.6244636438787001E-3</v>
      </c>
      <c r="R4627" s="37">
        <v>25</v>
      </c>
      <c r="S4627" s="37">
        <v>0.69933414459228505</v>
      </c>
      <c r="T4627" s="37">
        <v>996.64483642578102</v>
      </c>
      <c r="U4627" s="37">
        <v>556.24432373046898</v>
      </c>
      <c r="V4627" s="13"/>
      <c r="W4627" s="13"/>
      <c r="X4627" s="13"/>
      <c r="Y4627" s="13"/>
      <c r="Z4627" s="13"/>
      <c r="AA4627" s="13"/>
    </row>
    <row r="4628" spans="1:27" ht="15.75" customHeight="1" x14ac:dyDescent="0.2">
      <c r="A4628" s="13"/>
      <c r="B4628" s="37" t="str">
        <f>"CRS25WT72M22805"</f>
        <v>CRS25WT72M22805</v>
      </c>
      <c r="C4628" s="38">
        <v>45966</v>
      </c>
      <c r="D4628" s="39">
        <v>0.12349537037037038</v>
      </c>
      <c r="E4628" s="37" t="s">
        <v>62</v>
      </c>
      <c r="F4628" s="37">
        <v>214</v>
      </c>
      <c r="G4628" s="37">
        <v>4</v>
      </c>
      <c r="H4628" s="37">
        <v>214.62982177734401</v>
      </c>
      <c r="I4628" s="37">
        <v>5.6096863746643102</v>
      </c>
      <c r="J4628" s="37">
        <v>47.952522277832003</v>
      </c>
      <c r="K4628" s="37">
        <v>5.29925489425659</v>
      </c>
      <c r="L4628" s="37">
        <v>40.501884460449197</v>
      </c>
      <c r="M4628" s="37">
        <v>0.79788452386856101</v>
      </c>
      <c r="N4628" s="37">
        <v>10.441733360290501</v>
      </c>
      <c r="O4628" s="37">
        <v>0</v>
      </c>
      <c r="P4628" s="37">
        <v>0</v>
      </c>
      <c r="Q4628" s="37">
        <v>6.7061842419207096E-3</v>
      </c>
      <c r="R4628" s="37">
        <v>25</v>
      </c>
      <c r="S4628" s="37">
        <v>0.70746028423309304</v>
      </c>
      <c r="T4628" s="37">
        <v>996.56829833984398</v>
      </c>
      <c r="U4628" s="37">
        <v>632.98065185546898</v>
      </c>
      <c r="V4628" s="13"/>
      <c r="W4628" s="13"/>
      <c r="X4628" s="13"/>
      <c r="Y4628" s="13"/>
      <c r="Z4628" s="13"/>
      <c r="AA4628" s="13"/>
    </row>
    <row r="4629" spans="1:27" ht="15.75" customHeight="1" x14ac:dyDescent="0.2">
      <c r="A4629" s="13"/>
      <c r="B4629" s="37" t="str">
        <f>"CRS25WT72M22813"</f>
        <v>CRS25WT72M22813</v>
      </c>
      <c r="C4629" s="38">
        <v>45966</v>
      </c>
      <c r="D4629" s="39">
        <v>0.90392361111111119</v>
      </c>
      <c r="E4629" s="37" t="s">
        <v>62</v>
      </c>
      <c r="F4629" s="37">
        <v>219</v>
      </c>
      <c r="G4629" s="37">
        <v>4</v>
      </c>
      <c r="H4629" s="37">
        <v>219.54037475585901</v>
      </c>
      <c r="I4629" s="37">
        <v>5.6377792358398402</v>
      </c>
      <c r="J4629" s="37">
        <v>49.737098693847699</v>
      </c>
      <c r="K4629" s="37">
        <v>5.1490244865417498</v>
      </c>
      <c r="L4629" s="37">
        <v>42.637275695800803</v>
      </c>
      <c r="M4629" s="37">
        <v>0.78293532133102395</v>
      </c>
      <c r="N4629" s="37">
        <v>10.6806316375732</v>
      </c>
      <c r="O4629" s="37">
        <v>0</v>
      </c>
      <c r="P4629" s="37">
        <v>0</v>
      </c>
      <c r="Q4629" s="37">
        <v>6.3442457467317599E-3</v>
      </c>
      <c r="R4629" s="37">
        <v>25</v>
      </c>
      <c r="S4629" s="37">
        <v>0.66817057132720903</v>
      </c>
      <c r="T4629" s="37">
        <v>1003.90734863281</v>
      </c>
      <c r="U4629" s="37">
        <v>674.28289794921898</v>
      </c>
      <c r="V4629" s="13"/>
      <c r="W4629" s="13"/>
      <c r="X4629" s="13"/>
      <c r="Y4629" s="13"/>
      <c r="Z4629" s="13"/>
      <c r="AA4629" s="13"/>
    </row>
    <row r="4630" spans="1:27" ht="15.75" customHeight="1" x14ac:dyDescent="0.2">
      <c r="A4630" s="13"/>
      <c r="B4630" s="37" t="str">
        <f>"CRS25WT72M22806"</f>
        <v>CRS25WT72M22806</v>
      </c>
      <c r="C4630" s="38">
        <v>45966</v>
      </c>
      <c r="D4630" s="39">
        <v>0.9048842592592593</v>
      </c>
      <c r="E4630" s="37" t="s">
        <v>62</v>
      </c>
      <c r="F4630" s="37">
        <v>218</v>
      </c>
      <c r="G4630" s="37">
        <v>4</v>
      </c>
      <c r="H4630" s="37">
        <v>218.48805236816401</v>
      </c>
      <c r="I4630" s="37">
        <v>5.5186486244201696</v>
      </c>
      <c r="J4630" s="37">
        <v>49.756336212158203</v>
      </c>
      <c r="K4630" s="37">
        <v>5.1230792999267596</v>
      </c>
      <c r="L4630" s="37">
        <v>42.647796630859403</v>
      </c>
      <c r="M4630" s="37">
        <v>0.79569488763809204</v>
      </c>
      <c r="N4630" s="37">
        <v>10.6294355392456</v>
      </c>
      <c r="O4630" s="37">
        <v>0</v>
      </c>
      <c r="P4630" s="37">
        <v>0</v>
      </c>
      <c r="Q4630" s="37">
        <v>1.04761878028512E-2</v>
      </c>
      <c r="R4630" s="37">
        <v>25</v>
      </c>
      <c r="S4630" s="37">
        <v>0.65405327081680298</v>
      </c>
      <c r="T4630" s="37">
        <v>1008.47534179688</v>
      </c>
      <c r="U4630" s="37">
        <v>690.20220947265602</v>
      </c>
      <c r="V4630" s="13"/>
      <c r="W4630" s="13"/>
      <c r="X4630" s="13"/>
      <c r="Y4630" s="13"/>
      <c r="Z4630" s="13"/>
      <c r="AA4630" s="13"/>
    </row>
    <row r="4631" spans="1:27" ht="15.75" customHeight="1" x14ac:dyDescent="0.2">
      <c r="A4631" s="13"/>
      <c r="B4631" s="37" t="str">
        <f>"CRS25WT72M22815"</f>
        <v>CRS25WT72M22815</v>
      </c>
      <c r="C4631" s="38">
        <v>45966</v>
      </c>
      <c r="D4631" s="39">
        <v>0.90592592592592591</v>
      </c>
      <c r="E4631" s="37" t="s">
        <v>62</v>
      </c>
      <c r="F4631" s="37">
        <v>216</v>
      </c>
      <c r="G4631" s="37">
        <v>4</v>
      </c>
      <c r="H4631" s="37">
        <v>216.94789123535199</v>
      </c>
      <c r="I4631" s="37">
        <v>5.4112458229064897</v>
      </c>
      <c r="J4631" s="37">
        <v>49.847541809082003</v>
      </c>
      <c r="K4631" s="37">
        <v>5.0922422409057599</v>
      </c>
      <c r="L4631" s="37">
        <v>42.603610992431598</v>
      </c>
      <c r="M4631" s="37">
        <v>0.80429327487945601</v>
      </c>
      <c r="N4631" s="37">
        <v>10.554507255554199</v>
      </c>
      <c r="O4631" s="37">
        <v>0</v>
      </c>
      <c r="P4631" s="37">
        <v>0</v>
      </c>
      <c r="Q4631" s="37">
        <v>1.06352306902409E-2</v>
      </c>
      <c r="R4631" s="37">
        <v>25</v>
      </c>
      <c r="S4631" s="37">
        <v>0.70382177829742398</v>
      </c>
      <c r="T4631" s="37">
        <v>1002.509765625</v>
      </c>
      <c r="U4631" s="37">
        <v>696.76861572265602</v>
      </c>
      <c r="V4631" s="13"/>
      <c r="W4631" s="13"/>
      <c r="X4631" s="13"/>
      <c r="Y4631" s="13"/>
      <c r="Z4631" s="13"/>
      <c r="AA4631" s="13"/>
    </row>
    <row r="4632" spans="1:27" ht="15.75" customHeight="1" x14ac:dyDescent="0.2">
      <c r="A4632" s="13"/>
      <c r="B4632" s="37" t="str">
        <f>"CRS25WT72M22809"</f>
        <v>CRS25WT72M22809</v>
      </c>
      <c r="C4632" s="38">
        <v>45966</v>
      </c>
      <c r="D4632" s="39">
        <v>0.90747685185185178</v>
      </c>
      <c r="E4632" s="37" t="s">
        <v>62</v>
      </c>
      <c r="F4632" s="37">
        <v>216</v>
      </c>
      <c r="G4632" s="37">
        <v>4</v>
      </c>
      <c r="H4632" s="37">
        <v>216.44631958007801</v>
      </c>
      <c r="I4632" s="37">
        <v>5.6572241783142099</v>
      </c>
      <c r="J4632" s="37">
        <v>49.765430450439503</v>
      </c>
      <c r="K4632" s="37">
        <v>5.0900216102600098</v>
      </c>
      <c r="L4632" s="37">
        <v>42.523654937744098</v>
      </c>
      <c r="M4632" s="37">
        <v>0.768810033798218</v>
      </c>
      <c r="N4632" s="37">
        <v>10.5301055908203</v>
      </c>
      <c r="O4632" s="37">
        <v>0</v>
      </c>
      <c r="P4632" s="37">
        <v>0</v>
      </c>
      <c r="Q4632" s="37">
        <v>1.52368545532227E-2</v>
      </c>
      <c r="R4632" s="37">
        <v>25</v>
      </c>
      <c r="S4632" s="37">
        <v>0.69090449810028098</v>
      </c>
      <c r="T4632" s="37">
        <v>1004.74267578125</v>
      </c>
      <c r="U4632" s="37">
        <v>551.67431640625</v>
      </c>
      <c r="V4632" s="13"/>
      <c r="W4632" s="13"/>
      <c r="X4632" s="13"/>
      <c r="Y4632" s="13"/>
      <c r="Z4632" s="13"/>
      <c r="AA4632" s="13"/>
    </row>
    <row r="4633" spans="1:27" ht="15.75" customHeight="1" x14ac:dyDescent="0.2">
      <c r="A4633" s="13"/>
      <c r="B4633" s="37" t="str">
        <f>"CRS25WT72M22810"</f>
        <v>CRS25WT72M22810</v>
      </c>
      <c r="C4633" s="38">
        <v>45966</v>
      </c>
      <c r="D4633" s="39">
        <v>0.91020833333333329</v>
      </c>
      <c r="E4633" s="37" t="s">
        <v>62</v>
      </c>
      <c r="F4633" s="37">
        <v>219</v>
      </c>
      <c r="G4633" s="37">
        <v>4</v>
      </c>
      <c r="H4633" s="37">
        <v>219.33418273925801</v>
      </c>
      <c r="I4633" s="37">
        <v>5.5541324615478498</v>
      </c>
      <c r="J4633" s="37">
        <v>49.806118011474602</v>
      </c>
      <c r="K4633" s="37">
        <v>5.15181589126587</v>
      </c>
      <c r="L4633" s="37">
        <v>42.574150085449197</v>
      </c>
      <c r="M4633" s="37">
        <v>0.79287987947464</v>
      </c>
      <c r="N4633" s="37">
        <v>10.670599937439</v>
      </c>
      <c r="O4633" s="37">
        <v>0</v>
      </c>
      <c r="P4633" s="37">
        <v>0</v>
      </c>
      <c r="Q4633" s="37">
        <v>1.76190380007029E-2</v>
      </c>
      <c r="R4633" s="37">
        <v>25</v>
      </c>
      <c r="S4633" s="37">
        <v>0.66588926315307595</v>
      </c>
      <c r="T4633" s="37">
        <v>1003.53649902344</v>
      </c>
      <c r="U4633" s="37">
        <v>683.210693359375</v>
      </c>
      <c r="V4633" s="13"/>
      <c r="W4633" s="13"/>
      <c r="X4633" s="13"/>
      <c r="Y4633" s="13"/>
      <c r="Z4633" s="13"/>
      <c r="AA4633" s="13"/>
    </row>
    <row r="4634" spans="1:27" ht="15.75" customHeight="1" x14ac:dyDescent="0.2">
      <c r="A4634" s="13"/>
      <c r="B4634" s="37" t="str">
        <f>"CRS25WT72M22808"</f>
        <v>CRS25WT72M22808</v>
      </c>
      <c r="C4634" s="38">
        <v>45966</v>
      </c>
      <c r="D4634" s="39">
        <v>0.9119328703703703</v>
      </c>
      <c r="E4634" s="37" t="s">
        <v>62</v>
      </c>
      <c r="F4634" s="37">
        <v>223</v>
      </c>
      <c r="G4634" s="37">
        <v>4</v>
      </c>
      <c r="H4634" s="37">
        <v>223.73194885253901</v>
      </c>
      <c r="I4634" s="37">
        <v>5.5602660179138201</v>
      </c>
      <c r="J4634" s="37">
        <v>49.793022155761697</v>
      </c>
      <c r="K4634" s="37">
        <v>5.2574501037597701</v>
      </c>
      <c r="L4634" s="37">
        <v>42.555217742919901</v>
      </c>
      <c r="M4634" s="37">
        <v>0.80809783935546897</v>
      </c>
      <c r="N4634" s="37">
        <v>10.8845510482788</v>
      </c>
      <c r="O4634" s="37">
        <v>0</v>
      </c>
      <c r="P4634" s="37">
        <v>0</v>
      </c>
      <c r="Q4634" s="37">
        <v>1.0952303186059E-2</v>
      </c>
      <c r="R4634" s="37">
        <v>25</v>
      </c>
      <c r="S4634" s="37">
        <v>0.66602408885955799</v>
      </c>
      <c r="T4634" s="37">
        <v>1003.69665527344</v>
      </c>
      <c r="U4634" s="37">
        <v>754.69915771484398</v>
      </c>
      <c r="V4634" s="13"/>
      <c r="W4634" s="13"/>
      <c r="X4634" s="13"/>
      <c r="Y4634" s="13"/>
      <c r="Z4634" s="13"/>
      <c r="AA4634" s="13"/>
    </row>
    <row r="4635" spans="1:27" ht="15.75" customHeight="1" x14ac:dyDescent="0.2">
      <c r="A4635" s="13"/>
      <c r="B4635" s="37" t="str">
        <f>"CRS25WT72M22811"</f>
        <v>CRS25WT72M22811</v>
      </c>
      <c r="C4635" s="38">
        <v>45966</v>
      </c>
      <c r="D4635" s="39">
        <v>0.91317129629629623</v>
      </c>
      <c r="E4635" s="37" t="s">
        <v>62</v>
      </c>
      <c r="F4635" s="37">
        <v>217</v>
      </c>
      <c r="G4635" s="37">
        <v>4</v>
      </c>
      <c r="H4635" s="37">
        <v>217.59013366699199</v>
      </c>
      <c r="I4635" s="37">
        <v>5.49985647201538</v>
      </c>
      <c r="J4635" s="37">
        <v>49.721389770507798</v>
      </c>
      <c r="K4635" s="37">
        <v>5.1275753974914604</v>
      </c>
      <c r="L4635" s="37">
        <v>42.4352836608887</v>
      </c>
      <c r="M4635" s="37">
        <v>0.79569125175476096</v>
      </c>
      <c r="N4635" s="37">
        <v>10.585752487182599</v>
      </c>
      <c r="O4635" s="37">
        <v>0</v>
      </c>
      <c r="P4635" s="37">
        <v>0</v>
      </c>
      <c r="Q4635" s="37">
        <v>1.3014012947678601E-2</v>
      </c>
      <c r="R4635" s="37">
        <v>25</v>
      </c>
      <c r="S4635" s="37">
        <v>0.67448240518569902</v>
      </c>
      <c r="T4635" s="37">
        <v>1005.443359375</v>
      </c>
      <c r="U4635" s="37">
        <v>564.98455810546898</v>
      </c>
      <c r="V4635" s="13"/>
      <c r="W4635" s="13"/>
      <c r="X4635" s="13"/>
      <c r="Y4635" s="13"/>
      <c r="Z4635" s="13"/>
      <c r="AA4635" s="13"/>
    </row>
    <row r="4636" spans="1:27" ht="15.75" customHeight="1" x14ac:dyDescent="0.2">
      <c r="A4636" s="13"/>
      <c r="B4636" s="37" t="str">
        <f>"CRS25WT72M22812"</f>
        <v>CRS25WT72M22812</v>
      </c>
      <c r="C4636" s="38">
        <v>45966</v>
      </c>
      <c r="D4636" s="39">
        <v>0.91390046296296301</v>
      </c>
      <c r="E4636" s="37" t="s">
        <v>62</v>
      </c>
      <c r="F4636" s="37">
        <v>219</v>
      </c>
      <c r="G4636" s="37">
        <v>4</v>
      </c>
      <c r="H4636" s="37">
        <v>219.917556762695</v>
      </c>
      <c r="I4636" s="37">
        <v>5.4248676300048801</v>
      </c>
      <c r="J4636" s="37">
        <v>49.697196960449197</v>
      </c>
      <c r="K4636" s="37">
        <v>5.1953024864196804</v>
      </c>
      <c r="L4636" s="37">
        <v>42.330078125</v>
      </c>
      <c r="M4636" s="37">
        <v>0.81571578979492199</v>
      </c>
      <c r="N4636" s="37">
        <v>10.698981285095201</v>
      </c>
      <c r="O4636" s="37">
        <v>0</v>
      </c>
      <c r="P4636" s="37">
        <v>0</v>
      </c>
      <c r="Q4636" s="37">
        <v>5.4067461751401398E-3</v>
      </c>
      <c r="R4636" s="37">
        <v>25</v>
      </c>
      <c r="S4636" s="37">
        <v>0.68898940086364702</v>
      </c>
      <c r="T4636" s="37">
        <v>1003.16723632813</v>
      </c>
      <c r="U4636" s="37">
        <v>656.78723144531295</v>
      </c>
      <c r="V4636" s="13"/>
      <c r="W4636" s="13"/>
      <c r="X4636" s="13"/>
      <c r="Y4636" s="13"/>
      <c r="Z4636" s="13"/>
      <c r="AA4636" s="13"/>
    </row>
    <row r="4637" spans="1:27" ht="15.75" customHeight="1" x14ac:dyDescent="0.2">
      <c r="A4637" s="13"/>
      <c r="B4637" s="37" t="str">
        <f>"CRS25WT72M22807"</f>
        <v>CRS25WT72M22807</v>
      </c>
      <c r="C4637" s="38">
        <v>45966</v>
      </c>
      <c r="D4637" s="39">
        <v>0.91685185185185192</v>
      </c>
      <c r="E4637" s="37" t="s">
        <v>62</v>
      </c>
      <c r="F4637" s="37">
        <v>218</v>
      </c>
      <c r="G4637" s="37">
        <v>4</v>
      </c>
      <c r="H4637" s="37">
        <v>218.85812377929699</v>
      </c>
      <c r="I4637" s="37">
        <v>5.5851955413818404</v>
      </c>
      <c r="J4637" s="37">
        <v>49.708412170410199</v>
      </c>
      <c r="K4637" s="37">
        <v>5.1457200050354004</v>
      </c>
      <c r="L4637" s="37">
        <v>42.532073974609403</v>
      </c>
      <c r="M4637" s="37">
        <v>0.788305222988129</v>
      </c>
      <c r="N4637" s="37">
        <v>10.647439956665</v>
      </c>
      <c r="O4637" s="37">
        <v>0</v>
      </c>
      <c r="P4637" s="37">
        <v>0</v>
      </c>
      <c r="Q4637" s="37">
        <v>1.28596238791943E-2</v>
      </c>
      <c r="R4637" s="37">
        <v>25</v>
      </c>
      <c r="S4637" s="37">
        <v>0.67097073793411299</v>
      </c>
      <c r="T4637" s="37">
        <v>1004.35260009766</v>
      </c>
      <c r="U4637" s="37">
        <v>572.82293701171898</v>
      </c>
      <c r="V4637" s="13"/>
      <c r="W4637" s="13"/>
      <c r="X4637" s="13"/>
      <c r="Y4637" s="13"/>
      <c r="Z4637" s="13"/>
      <c r="AA4637" s="13"/>
    </row>
    <row r="4638" spans="1:27" ht="15.75" customHeight="1" x14ac:dyDescent="0.2">
      <c r="A4638" s="13"/>
      <c r="B4638" s="37" t="str">
        <f>"CRS25WT72M22819"</f>
        <v>CRS25WT72M22819</v>
      </c>
      <c r="C4638" s="38">
        <v>45966</v>
      </c>
      <c r="D4638" s="39">
        <v>0.91994212962962962</v>
      </c>
      <c r="E4638" s="37" t="s">
        <v>62</v>
      </c>
      <c r="F4638" s="37">
        <v>216</v>
      </c>
      <c r="G4638" s="37">
        <v>4</v>
      </c>
      <c r="H4638" s="37">
        <v>216.35583496093801</v>
      </c>
      <c r="I4638" s="37">
        <v>5.3424987792968803</v>
      </c>
      <c r="J4638" s="37">
        <v>49.695785522460902</v>
      </c>
      <c r="K4638" s="37">
        <v>5.0944476127624503</v>
      </c>
      <c r="L4638" s="37">
        <v>42.468948364257798</v>
      </c>
      <c r="M4638" s="37">
        <v>0.81490057706832897</v>
      </c>
      <c r="N4638" s="37">
        <v>10.525703430175801</v>
      </c>
      <c r="O4638" s="37">
        <v>0</v>
      </c>
      <c r="P4638" s="37">
        <v>0</v>
      </c>
      <c r="Q4638" s="37">
        <v>3.2539609819650702E-3</v>
      </c>
      <c r="R4638" s="37">
        <v>25</v>
      </c>
      <c r="S4638" s="37">
        <v>0.70528024435043302</v>
      </c>
      <c r="T4638" s="37">
        <v>1004.46405029297</v>
      </c>
      <c r="U4638" s="37">
        <v>733.59259033203102</v>
      </c>
      <c r="V4638" s="13"/>
      <c r="W4638" s="13"/>
      <c r="X4638" s="13"/>
      <c r="Y4638" s="13"/>
      <c r="Z4638" s="13"/>
      <c r="AA4638" s="13"/>
    </row>
    <row r="4639" spans="1:27" ht="15.75" customHeight="1" x14ac:dyDescent="0.2">
      <c r="A4639" s="13"/>
      <c r="B4639" s="37" t="str">
        <f>"CRS25WT72M22821"</f>
        <v>CRS25WT72M22821</v>
      </c>
      <c r="C4639" s="38">
        <v>45966</v>
      </c>
      <c r="D4639" s="39">
        <v>0.92160879629629633</v>
      </c>
      <c r="E4639" s="37" t="s">
        <v>62</v>
      </c>
      <c r="F4639" s="37">
        <v>216</v>
      </c>
      <c r="G4639" s="37">
        <v>4</v>
      </c>
      <c r="H4639" s="37">
        <v>216.98896789550801</v>
      </c>
      <c r="I4639" s="37">
        <v>5.5949506759643599</v>
      </c>
      <c r="J4639" s="37">
        <v>49.697765350341797</v>
      </c>
      <c r="K4639" s="37">
        <v>5.14375925064087</v>
      </c>
      <c r="L4639" s="37">
        <v>42.184894561767599</v>
      </c>
      <c r="M4639" s="37">
        <v>0.78037714958190896</v>
      </c>
      <c r="N4639" s="37">
        <v>10.556505203247101</v>
      </c>
      <c r="O4639" s="37">
        <v>0</v>
      </c>
      <c r="P4639" s="37">
        <v>0</v>
      </c>
      <c r="Q4639" s="37">
        <v>1.3014013879001101E-2</v>
      </c>
      <c r="R4639" s="37">
        <v>25</v>
      </c>
      <c r="S4639" s="37">
        <v>0.72037047147750899</v>
      </c>
      <c r="T4639" s="37">
        <v>1002.31707763672</v>
      </c>
      <c r="U4639" s="37">
        <v>614.733642578125</v>
      </c>
      <c r="V4639" s="13"/>
      <c r="W4639" s="13"/>
      <c r="X4639" s="13"/>
      <c r="Y4639" s="13"/>
      <c r="Z4639" s="13"/>
      <c r="AA4639" s="13"/>
    </row>
    <row r="4640" spans="1:27" ht="15.75" customHeight="1" x14ac:dyDescent="0.2">
      <c r="A4640" s="13"/>
      <c r="B4640" s="37" t="str">
        <f>"CRS25WT72M22820"</f>
        <v>CRS25WT72M22820</v>
      </c>
      <c r="C4640" s="38">
        <v>45966</v>
      </c>
      <c r="D4640" s="39">
        <v>0.92252314814814806</v>
      </c>
      <c r="E4640" s="37" t="s">
        <v>62</v>
      </c>
      <c r="F4640" s="37">
        <v>216</v>
      </c>
      <c r="G4640" s="37">
        <v>4</v>
      </c>
      <c r="H4640" s="37">
        <v>216.18151855468801</v>
      </c>
      <c r="I4640" s="37">
        <v>5.51633548736572</v>
      </c>
      <c r="J4640" s="37">
        <v>49.6543998718262</v>
      </c>
      <c r="K4640" s="37">
        <v>5.0984263420104998</v>
      </c>
      <c r="L4640" s="37">
        <v>42.401618957519503</v>
      </c>
      <c r="M4640" s="37">
        <v>0.78924190998077404</v>
      </c>
      <c r="N4640" s="37">
        <v>10.5172233581543</v>
      </c>
      <c r="O4640" s="37">
        <v>0</v>
      </c>
      <c r="P4640" s="37">
        <v>0</v>
      </c>
      <c r="Q4640" s="37">
        <v>4.1267517954111099E-3</v>
      </c>
      <c r="R4640" s="37">
        <v>25</v>
      </c>
      <c r="S4640" s="37">
        <v>0.68932062387466397</v>
      </c>
      <c r="T4640" s="37">
        <v>1002.82269287109</v>
      </c>
      <c r="U4640" s="37">
        <v>607.16522216796898</v>
      </c>
      <c r="V4640" s="13"/>
      <c r="W4640" s="13"/>
      <c r="X4640" s="13"/>
      <c r="Y4640" s="13"/>
      <c r="Z4640" s="13"/>
      <c r="AA4640" s="13"/>
    </row>
    <row r="4641" spans="1:27" ht="15.75" customHeight="1" x14ac:dyDescent="0.2">
      <c r="A4641" s="13"/>
      <c r="B4641" s="37" t="str">
        <f>"CRS25WT72M22816"</f>
        <v>CRS25WT72M22816</v>
      </c>
      <c r="C4641" s="38">
        <v>45966</v>
      </c>
      <c r="D4641" s="39">
        <v>0.92795138888888884</v>
      </c>
      <c r="E4641" s="37" t="s">
        <v>62</v>
      </c>
      <c r="F4641" s="37">
        <v>217</v>
      </c>
      <c r="G4641" s="37">
        <v>4</v>
      </c>
      <c r="H4641" s="37">
        <v>217.08769226074199</v>
      </c>
      <c r="I4641" s="37">
        <v>5.5422434806823704</v>
      </c>
      <c r="J4641" s="37">
        <v>49.720283508300803</v>
      </c>
      <c r="K4641" s="37">
        <v>5.1175117492675799</v>
      </c>
      <c r="L4641" s="37">
        <v>42.420555114746101</v>
      </c>
      <c r="M4641" s="37">
        <v>0.787800073623657</v>
      </c>
      <c r="N4641" s="37">
        <v>10.561307907104499</v>
      </c>
      <c r="O4641" s="37">
        <v>0</v>
      </c>
      <c r="P4641" s="37">
        <v>0</v>
      </c>
      <c r="Q4641" s="37">
        <v>2.6984522119164502E-3</v>
      </c>
      <c r="R4641" s="37">
        <v>25</v>
      </c>
      <c r="S4641" s="37">
        <v>0.68741381168365501</v>
      </c>
      <c r="T4641" s="37">
        <v>1001.06524658203</v>
      </c>
      <c r="U4641" s="37">
        <v>624.53216552734398</v>
      </c>
      <c r="V4641" s="13"/>
      <c r="W4641" s="13"/>
      <c r="X4641" s="13"/>
      <c r="Y4641" s="13"/>
      <c r="Z4641" s="13"/>
      <c r="AA4641" s="13"/>
    </row>
    <row r="4642" spans="1:27" ht="15.75" customHeight="1" x14ac:dyDescent="0.2">
      <c r="A4642" s="13"/>
      <c r="B4642" s="37" t="str">
        <f>"CRS25WT72M22814"</f>
        <v>CRS25WT72M22814</v>
      </c>
      <c r="C4642" s="38">
        <v>45966</v>
      </c>
      <c r="D4642" s="39">
        <v>0.92902777777777779</v>
      </c>
      <c r="E4642" s="37" t="s">
        <v>62</v>
      </c>
      <c r="F4642" s="37">
        <v>219</v>
      </c>
      <c r="G4642" s="37">
        <v>4</v>
      </c>
      <c r="H4642" s="37">
        <v>219.90180969238301</v>
      </c>
      <c r="I4642" s="37">
        <v>5.5330162048339799</v>
      </c>
      <c r="J4642" s="37">
        <v>49.811199188232401</v>
      </c>
      <c r="K4642" s="37">
        <v>5.17743015289307</v>
      </c>
      <c r="L4642" s="37">
        <v>42.473155975341797</v>
      </c>
      <c r="M4642" s="37">
        <v>0.79788422584533703</v>
      </c>
      <c r="N4642" s="37">
        <v>10.6982154846191</v>
      </c>
      <c r="O4642" s="37">
        <v>0</v>
      </c>
      <c r="P4642" s="37">
        <v>0</v>
      </c>
      <c r="Q4642" s="37">
        <v>6.5079359337687501E-3</v>
      </c>
      <c r="R4642" s="37">
        <v>25</v>
      </c>
      <c r="S4642" s="37">
        <v>0.683088839054108</v>
      </c>
      <c r="T4642" s="37">
        <v>1003.03503417969</v>
      </c>
      <c r="U4642" s="37">
        <v>671.43646240234398</v>
      </c>
      <c r="V4642" s="13"/>
      <c r="W4642" s="13"/>
      <c r="X4642" s="13"/>
      <c r="Y4642" s="13"/>
      <c r="Z4642" s="13"/>
      <c r="AA4642" s="13"/>
    </row>
    <row r="4643" spans="1:27" ht="15.75" customHeight="1" x14ac:dyDescent="0.2">
      <c r="A4643" s="13"/>
      <c r="B4643" s="37" t="str">
        <f>"CRS25WT72M22817"</f>
        <v>CRS25WT72M22817</v>
      </c>
      <c r="C4643" s="38">
        <v>45966</v>
      </c>
      <c r="D4643" s="39">
        <v>0.93043981481481486</v>
      </c>
      <c r="E4643" s="37" t="s">
        <v>62</v>
      </c>
      <c r="F4643" s="37">
        <v>219</v>
      </c>
      <c r="G4643" s="37">
        <v>4</v>
      </c>
      <c r="H4643" s="37">
        <v>219.83021545410199</v>
      </c>
      <c r="I4643" s="37">
        <v>5.6473269462585396</v>
      </c>
      <c r="J4643" s="37">
        <v>49.7664985656738</v>
      </c>
      <c r="K4643" s="37">
        <v>5.1675529479980504</v>
      </c>
      <c r="L4643" s="37">
        <v>42.540485382080099</v>
      </c>
      <c r="M4643" s="37">
        <v>0.78218120336532604</v>
      </c>
      <c r="N4643" s="37">
        <v>10.6947317123413</v>
      </c>
      <c r="O4643" s="37">
        <v>0</v>
      </c>
      <c r="P4643" s="37">
        <v>0</v>
      </c>
      <c r="Q4643" s="37">
        <v>2.0560612902045198E-3</v>
      </c>
      <c r="R4643" s="37">
        <v>25</v>
      </c>
      <c r="S4643" s="37">
        <v>0.67168772220611594</v>
      </c>
      <c r="T4643" s="37">
        <v>1003.88208007813</v>
      </c>
      <c r="U4643" s="37">
        <v>710.67449951171898</v>
      </c>
      <c r="V4643" s="13"/>
      <c r="W4643" s="13"/>
      <c r="X4643" s="13"/>
      <c r="Y4643" s="13"/>
      <c r="Z4643" s="13"/>
      <c r="AA4643" s="13"/>
    </row>
    <row r="4644" spans="1:27" ht="15.75" customHeight="1" x14ac:dyDescent="0.2">
      <c r="A4644" s="13"/>
      <c r="B4644" s="37" t="str">
        <f>"CRS25WT72M22818"</f>
        <v>CRS25WT72M22818</v>
      </c>
      <c r="C4644" s="38">
        <v>45966</v>
      </c>
      <c r="D4644" s="37" t="s">
        <v>1558</v>
      </c>
      <c r="E4644" s="37" t="s">
        <v>62</v>
      </c>
      <c r="F4644" s="37">
        <v>223</v>
      </c>
      <c r="G4644" s="37">
        <v>4</v>
      </c>
      <c r="H4644" s="37">
        <v>223.38688659668</v>
      </c>
      <c r="I4644" s="37">
        <v>5.6125850677490199</v>
      </c>
      <c r="J4644" s="37">
        <v>49.800498962402301</v>
      </c>
      <c r="K4644" s="37">
        <v>5.2459697723388699</v>
      </c>
      <c r="L4644" s="37">
        <v>42.582569122314503</v>
      </c>
      <c r="M4644" s="37">
        <v>0.79921025037765503</v>
      </c>
      <c r="N4644" s="37">
        <v>10.8677635192871</v>
      </c>
      <c r="O4644" s="37">
        <v>0</v>
      </c>
      <c r="P4644" s="37">
        <v>0</v>
      </c>
      <c r="Q4644" s="37">
        <v>1.18948509916663E-2</v>
      </c>
      <c r="R4644" s="37">
        <v>25</v>
      </c>
      <c r="S4644" s="37">
        <v>0.66237658262252797</v>
      </c>
      <c r="T4644" s="37">
        <v>1004.94146728516</v>
      </c>
      <c r="U4644" s="37">
        <v>646.74365234375</v>
      </c>
      <c r="V4644" s="13"/>
      <c r="W4644" s="13"/>
      <c r="X4644" s="13"/>
      <c r="Y4644" s="13"/>
      <c r="Z4644" s="13"/>
      <c r="AA4644" s="13"/>
    </row>
    <row r="4645" spans="1:27" ht="15.75" customHeight="1" x14ac:dyDescent="0.2">
      <c r="A4645" s="13"/>
      <c r="B4645" s="30" t="str">
        <f>"CRS25WT144A01744"</f>
        <v>CRS25WT144A01744</v>
      </c>
      <c r="C4645" s="40">
        <v>45952</v>
      </c>
      <c r="D4645" s="41">
        <v>1.6273148148148148E-2</v>
      </c>
      <c r="E4645" s="30" t="s">
        <v>62</v>
      </c>
      <c r="F4645" s="30">
        <v>449</v>
      </c>
      <c r="G4645" s="30">
        <v>3</v>
      </c>
      <c r="H4645" s="30">
        <v>449.97454833984398</v>
      </c>
      <c r="I4645" s="30">
        <v>11.2291707992554</v>
      </c>
      <c r="J4645" s="30">
        <v>49.810573577880902</v>
      </c>
      <c r="K4645" s="30">
        <v>10.7227382659912</v>
      </c>
      <c r="L4645" s="30">
        <v>41.964519500732401</v>
      </c>
      <c r="M4645" s="30">
        <v>0.80448639392852805</v>
      </c>
      <c r="N4645" s="30">
        <v>21.8912448883057</v>
      </c>
      <c r="O4645" s="30">
        <v>19.921567916870099</v>
      </c>
      <c r="P4645" s="30">
        <v>20</v>
      </c>
      <c r="Q4645" s="30">
        <v>0.52191597223281905</v>
      </c>
      <c r="R4645" s="30">
        <v>999.95324707031295</v>
      </c>
      <c r="S4645" s="30">
        <v>296.80825805664102</v>
      </c>
      <c r="T4645" s="13"/>
      <c r="U4645" s="13"/>
      <c r="V4645" s="13"/>
      <c r="W4645" s="13"/>
      <c r="X4645" s="13"/>
      <c r="Y4645" s="13"/>
      <c r="Z4645" s="13"/>
      <c r="AA4645" s="13"/>
    </row>
    <row r="4646" spans="1:27" ht="15.75" customHeight="1" x14ac:dyDescent="0.2">
      <c r="A4646" s="13"/>
      <c r="B4646" s="30" t="str">
        <f>"CRS25WT144A01872"</f>
        <v>CRS25WT144A01872</v>
      </c>
      <c r="C4646" s="40">
        <v>45952</v>
      </c>
      <c r="D4646" s="41">
        <v>2.3124999999999996E-2</v>
      </c>
      <c r="E4646" s="30" t="s">
        <v>62</v>
      </c>
      <c r="F4646" s="30">
        <v>461</v>
      </c>
      <c r="G4646" s="30">
        <v>3</v>
      </c>
      <c r="H4646" s="30">
        <v>461.38018798828102</v>
      </c>
      <c r="I4646" s="30">
        <v>11.194633483886699</v>
      </c>
      <c r="J4646" s="30">
        <v>49.847126007080099</v>
      </c>
      <c r="K4646" s="30">
        <v>10.771120071411101</v>
      </c>
      <c r="L4646" s="30">
        <v>42.834930419921903</v>
      </c>
      <c r="M4646" s="30">
        <v>0.82681614160537698</v>
      </c>
      <c r="N4646" s="30">
        <v>22.446128845214801</v>
      </c>
      <c r="O4646" s="30">
        <v>19.921472549438501</v>
      </c>
      <c r="P4646" s="30">
        <v>20.0625</v>
      </c>
      <c r="Q4646" s="30">
        <v>0.45186319947242698</v>
      </c>
      <c r="R4646" s="30">
        <v>1000.11138916016</v>
      </c>
      <c r="S4646" s="30">
        <v>319.25018310546898</v>
      </c>
      <c r="T4646" s="13"/>
      <c r="U4646" s="13"/>
      <c r="V4646" s="13"/>
      <c r="W4646" s="13"/>
      <c r="X4646" s="13"/>
      <c r="Y4646" s="13"/>
      <c r="Z4646" s="13"/>
      <c r="AA4646" s="13"/>
    </row>
    <row r="4647" spans="1:27" ht="15.75" customHeight="1" x14ac:dyDescent="0.2">
      <c r="A4647" s="13"/>
      <c r="B4647" s="30" t="str">
        <f>"CRS25WT144A0187"</f>
        <v>CRS25WT144A0187</v>
      </c>
      <c r="C4647" s="40">
        <v>45952</v>
      </c>
      <c r="D4647" s="41">
        <v>2.855324074074074E-2</v>
      </c>
      <c r="E4647" s="30" t="s">
        <v>62</v>
      </c>
      <c r="F4647" s="30">
        <v>467</v>
      </c>
      <c r="G4647" s="30">
        <v>3</v>
      </c>
      <c r="H4647" s="30">
        <v>467.22650146484398</v>
      </c>
      <c r="I4647" s="30">
        <v>11.2868490219116</v>
      </c>
      <c r="J4647" s="30">
        <v>49.807239532470703</v>
      </c>
      <c r="K4647" s="30">
        <v>10.8954925537109</v>
      </c>
      <c r="L4647" s="30">
        <v>42.8825492858887</v>
      </c>
      <c r="M4647" s="30">
        <v>0.83111721277236905</v>
      </c>
      <c r="N4647" s="30">
        <v>22.730552673339801</v>
      </c>
      <c r="O4647" s="30">
        <v>20.000001907348601</v>
      </c>
      <c r="P4647" s="30">
        <v>20.0625</v>
      </c>
      <c r="Q4647" s="30">
        <v>0.55806905031204201</v>
      </c>
      <c r="R4647" s="30">
        <v>1000.11334228516</v>
      </c>
      <c r="S4647" s="30">
        <v>333.5126953125</v>
      </c>
      <c r="T4647" s="13"/>
      <c r="U4647" s="13"/>
      <c r="V4647" s="13"/>
      <c r="W4647" s="13"/>
      <c r="X4647" s="13"/>
      <c r="Y4647" s="13"/>
      <c r="Z4647" s="13"/>
      <c r="AA4647" s="13"/>
    </row>
    <row r="4648" spans="1:27" ht="15.75" customHeight="1" x14ac:dyDescent="0.2">
      <c r="A4648" s="13"/>
      <c r="B4648" s="30" t="str">
        <f>"CRS25WT144A01871"</f>
        <v>CRS25WT144A01871</v>
      </c>
      <c r="C4648" s="40">
        <v>45952</v>
      </c>
      <c r="D4648" s="41">
        <v>3.0972222222222224E-2</v>
      </c>
      <c r="E4648" s="30" t="s">
        <v>62</v>
      </c>
      <c r="F4648" s="30">
        <v>449</v>
      </c>
      <c r="G4648" s="30">
        <v>3</v>
      </c>
      <c r="H4648" s="30">
        <v>449.46157836914102</v>
      </c>
      <c r="I4648" s="30">
        <v>11.2448883056641</v>
      </c>
      <c r="J4648" s="30">
        <v>49.818077087402301</v>
      </c>
      <c r="K4648" s="30">
        <v>10.671837806701699</v>
      </c>
      <c r="L4648" s="30">
        <v>42.116603851318402</v>
      </c>
      <c r="M4648" s="30">
        <v>0.80232524871826205</v>
      </c>
      <c r="N4648" s="30">
        <v>21.866289138793899</v>
      </c>
      <c r="O4648" s="30">
        <v>20.058822631835898</v>
      </c>
      <c r="P4648" s="30">
        <v>20.0625</v>
      </c>
      <c r="Q4648" s="30">
        <v>0.49947613477706898</v>
      </c>
      <c r="R4648" s="30">
        <v>1000.787109375</v>
      </c>
      <c r="S4648" s="30">
        <v>386.79379272460898</v>
      </c>
      <c r="T4648" s="13"/>
      <c r="U4648" s="13"/>
      <c r="V4648" s="13"/>
      <c r="W4648" s="13"/>
      <c r="X4648" s="13"/>
      <c r="Y4648" s="13"/>
      <c r="Z4648" s="13"/>
      <c r="AA4648" s="13"/>
    </row>
    <row r="4649" spans="1:27" ht="15.75" customHeight="1" x14ac:dyDescent="0.2">
      <c r="A4649" s="13"/>
      <c r="B4649" s="30" t="str">
        <f>"CRS25WT144A01870"</f>
        <v>CRS25WT144A01870</v>
      </c>
      <c r="C4649" s="40">
        <v>45952</v>
      </c>
      <c r="D4649" s="41">
        <v>3.3368055555555554E-2</v>
      </c>
      <c r="E4649" s="30" t="s">
        <v>62</v>
      </c>
      <c r="F4649" s="30">
        <v>450</v>
      </c>
      <c r="G4649" s="30">
        <v>3</v>
      </c>
      <c r="H4649" s="30">
        <v>450.61422729492199</v>
      </c>
      <c r="I4649" s="30">
        <v>11.227413177490201</v>
      </c>
      <c r="J4649" s="30">
        <v>49.819015502929702</v>
      </c>
      <c r="K4649" s="30">
        <v>10.7647085189819</v>
      </c>
      <c r="L4649" s="30">
        <v>41.860324859619098</v>
      </c>
      <c r="M4649" s="30">
        <v>0.805619657039642</v>
      </c>
      <c r="N4649" s="30">
        <v>21.922365188598601</v>
      </c>
      <c r="O4649" s="30">
        <v>20.098039627075199</v>
      </c>
      <c r="P4649" s="30">
        <v>20.125</v>
      </c>
      <c r="Q4649" s="30">
        <v>0.67642086744308505</v>
      </c>
      <c r="R4649" s="30">
        <v>999.84118652343795</v>
      </c>
      <c r="S4649" s="30">
        <v>337.83242797851602</v>
      </c>
      <c r="T4649" s="13"/>
      <c r="U4649" s="13"/>
      <c r="V4649" s="13"/>
      <c r="W4649" s="13"/>
      <c r="X4649" s="13"/>
      <c r="Y4649" s="13"/>
      <c r="Z4649" s="13"/>
      <c r="AA4649" s="13"/>
    </row>
    <row r="4650" spans="1:27" ht="15.75" customHeight="1" x14ac:dyDescent="0.2">
      <c r="A4650" s="13"/>
      <c r="B4650" s="30" t="str">
        <f>"CRS25WT144A01869"</f>
        <v>CRS25WT144A01869</v>
      </c>
      <c r="C4650" s="40">
        <v>45952</v>
      </c>
      <c r="D4650" s="41">
        <v>3.4004629629629628E-2</v>
      </c>
      <c r="E4650" s="30" t="s">
        <v>62</v>
      </c>
      <c r="F4650" s="30">
        <v>451</v>
      </c>
      <c r="G4650" s="30">
        <v>3</v>
      </c>
      <c r="H4650" s="30">
        <v>451.13848876953102</v>
      </c>
      <c r="I4650" s="30">
        <v>11.231517791748001</v>
      </c>
      <c r="J4650" s="30">
        <v>49.852542877197301</v>
      </c>
      <c r="K4650" s="30">
        <v>10.7815752029419</v>
      </c>
      <c r="L4650" s="30">
        <v>41.843463897705099</v>
      </c>
      <c r="M4650" s="30">
        <v>0.80571997165679898</v>
      </c>
      <c r="N4650" s="30">
        <v>21.947870254516602</v>
      </c>
      <c r="O4650" s="30">
        <v>20.0588188171387</v>
      </c>
      <c r="P4650" s="30">
        <v>20.125</v>
      </c>
      <c r="Q4650" s="30">
        <v>0.60745251178741499</v>
      </c>
      <c r="R4650" s="30">
        <v>999.98571777343795</v>
      </c>
      <c r="S4650" s="30">
        <v>348.93789672851602</v>
      </c>
      <c r="T4650" s="13"/>
      <c r="U4650" s="13"/>
      <c r="V4650" s="13"/>
      <c r="W4650" s="13"/>
      <c r="X4650" s="13"/>
      <c r="Y4650" s="13"/>
      <c r="Z4650" s="13"/>
      <c r="AA4650" s="13"/>
    </row>
    <row r="4651" spans="1:27" ht="15.75" customHeight="1" x14ac:dyDescent="0.2">
      <c r="A4651" s="13"/>
      <c r="B4651" s="30" t="str">
        <f>"CRS25WT144A01868"</f>
        <v>CRS25WT144A01868</v>
      </c>
      <c r="C4651" s="40">
        <v>45952</v>
      </c>
      <c r="D4651" s="41">
        <v>3.5092592592592592E-2</v>
      </c>
      <c r="E4651" s="30" t="s">
        <v>62</v>
      </c>
      <c r="F4651" s="30">
        <v>464</v>
      </c>
      <c r="G4651" s="30">
        <v>3</v>
      </c>
      <c r="H4651" s="30">
        <v>464.681640625</v>
      </c>
      <c r="I4651" s="30">
        <v>11.222128868103001</v>
      </c>
      <c r="J4651" s="30">
        <v>49.856666564941399</v>
      </c>
      <c r="K4651" s="30">
        <v>10.8077030181885</v>
      </c>
      <c r="L4651" s="30">
        <v>42.995410919189503</v>
      </c>
      <c r="M4651" s="30">
        <v>0.83053326606750499</v>
      </c>
      <c r="N4651" s="30">
        <v>22.606744766235401</v>
      </c>
      <c r="O4651" s="30">
        <v>20.058872222900401</v>
      </c>
      <c r="P4651" s="30">
        <v>20.125</v>
      </c>
      <c r="Q4651" s="30">
        <v>0.44290062785148598</v>
      </c>
      <c r="R4651" s="30">
        <v>999.281494140625</v>
      </c>
      <c r="S4651" s="30">
        <v>363.70654296875</v>
      </c>
      <c r="T4651" s="13"/>
      <c r="U4651" s="13"/>
      <c r="V4651" s="13"/>
      <c r="W4651" s="13"/>
      <c r="X4651" s="13"/>
      <c r="Y4651" s="13"/>
      <c r="Z4651" s="13"/>
      <c r="AA4651" s="13"/>
    </row>
    <row r="4652" spans="1:27" ht="15.75" customHeight="1" x14ac:dyDescent="0.2">
      <c r="A4652" s="13"/>
      <c r="B4652" s="30" t="str">
        <f>"CRS25WT144A01865"</f>
        <v>CRS25WT144A01865</v>
      </c>
      <c r="C4652" s="40">
        <v>45952</v>
      </c>
      <c r="D4652" s="41">
        <v>3.650462962962963E-2</v>
      </c>
      <c r="E4652" s="30" t="s">
        <v>62</v>
      </c>
      <c r="F4652" s="30">
        <v>453</v>
      </c>
      <c r="G4652" s="30">
        <v>3</v>
      </c>
      <c r="H4652" s="30">
        <v>453.78103637695301</v>
      </c>
      <c r="I4652" s="30">
        <v>11.2245798110962</v>
      </c>
      <c r="J4652" s="30">
        <v>49.819511413574197</v>
      </c>
      <c r="K4652" s="30">
        <v>10.794056892395</v>
      </c>
      <c r="L4652" s="30">
        <v>42.039894104003899</v>
      </c>
      <c r="M4652" s="30">
        <v>0.81147807836532604</v>
      </c>
      <c r="N4652" s="30">
        <v>22.076431274414102</v>
      </c>
      <c r="O4652" s="30">
        <v>20.098039627075199</v>
      </c>
      <c r="P4652" s="30">
        <v>20.125</v>
      </c>
      <c r="Q4652" s="30">
        <v>0.55423825979232799</v>
      </c>
      <c r="R4652" s="30">
        <v>1000.03503417969</v>
      </c>
      <c r="S4652" s="30">
        <v>345.40875244140602</v>
      </c>
      <c r="T4652" s="13"/>
      <c r="U4652" s="13"/>
      <c r="V4652" s="13"/>
      <c r="W4652" s="13"/>
      <c r="X4652" s="13"/>
      <c r="Y4652" s="13"/>
      <c r="Z4652" s="13"/>
      <c r="AA4652" s="13"/>
    </row>
    <row r="4653" spans="1:27" ht="15.75" customHeight="1" x14ac:dyDescent="0.2">
      <c r="A4653" s="13"/>
      <c r="B4653" s="30" t="str">
        <f>"CRS25WT144A01863"</f>
        <v>CRS25WT144A01863</v>
      </c>
      <c r="C4653" s="40">
        <v>45952</v>
      </c>
      <c r="D4653" s="41">
        <v>4.1631944444444451E-2</v>
      </c>
      <c r="E4653" s="30" t="s">
        <v>62</v>
      </c>
      <c r="F4653" s="30">
        <v>462</v>
      </c>
      <c r="G4653" s="30">
        <v>3</v>
      </c>
      <c r="H4653" s="30">
        <v>462.48214721679699</v>
      </c>
      <c r="I4653" s="30">
        <v>11.256961822509799</v>
      </c>
      <c r="J4653" s="30">
        <v>49.806045532226598</v>
      </c>
      <c r="K4653" s="30">
        <v>10.8379373550415</v>
      </c>
      <c r="L4653" s="30">
        <v>42.672523498535199</v>
      </c>
      <c r="M4653" s="30">
        <v>0.824881792068481</v>
      </c>
      <c r="N4653" s="30">
        <v>22.499738693237301</v>
      </c>
      <c r="O4653" s="30">
        <v>20.176298141479499</v>
      </c>
      <c r="P4653" s="30">
        <v>20.125</v>
      </c>
      <c r="Q4653" s="30">
        <v>0.52138274908065796</v>
      </c>
      <c r="R4653" s="30">
        <v>999.720947265625</v>
      </c>
      <c r="S4653" s="30">
        <v>327.26748657226602</v>
      </c>
      <c r="T4653" s="13"/>
      <c r="U4653" s="13"/>
      <c r="V4653" s="13"/>
      <c r="W4653" s="13"/>
      <c r="X4653" s="13"/>
      <c r="Y4653" s="13"/>
      <c r="Z4653" s="13"/>
      <c r="AA4653" s="13"/>
    </row>
    <row r="4654" spans="1:27" ht="15.75" customHeight="1" x14ac:dyDescent="0.2">
      <c r="A4654" s="13"/>
      <c r="B4654" s="30" t="str">
        <f>"CRS25WT144A01862"</f>
        <v>CRS25WT144A01862</v>
      </c>
      <c r="C4654" s="40">
        <v>45952</v>
      </c>
      <c r="D4654" s="41">
        <v>4.3032407407407408E-2</v>
      </c>
      <c r="E4654" s="30" t="s">
        <v>62</v>
      </c>
      <c r="F4654" s="30">
        <v>453</v>
      </c>
      <c r="G4654" s="30">
        <v>3</v>
      </c>
      <c r="H4654" s="30">
        <v>453.55090332031301</v>
      </c>
      <c r="I4654" s="30">
        <v>11.294189453125</v>
      </c>
      <c r="J4654" s="30">
        <v>49.837589263916001</v>
      </c>
      <c r="K4654" s="30">
        <v>10.7524509429932</v>
      </c>
      <c r="L4654" s="30">
        <v>42.181163787841797</v>
      </c>
      <c r="M4654" s="30">
        <v>0.80577528476715099</v>
      </c>
      <c r="N4654" s="30">
        <v>22.065235137939499</v>
      </c>
      <c r="O4654" s="30">
        <v>20.158748626708999</v>
      </c>
      <c r="P4654" s="30">
        <v>20.125</v>
      </c>
      <c r="Q4654" s="30">
        <v>0.49798232316970797</v>
      </c>
      <c r="R4654" s="30">
        <v>999.65075683593795</v>
      </c>
      <c r="S4654" s="30">
        <v>339.82232666015602</v>
      </c>
      <c r="T4654" s="13"/>
      <c r="U4654" s="13"/>
      <c r="V4654" s="13"/>
      <c r="W4654" s="13"/>
      <c r="X4654" s="13"/>
      <c r="Y4654" s="13"/>
      <c r="Z4654" s="13"/>
      <c r="AA4654" s="13"/>
    </row>
    <row r="4655" spans="1:27" ht="15.75" customHeight="1" x14ac:dyDescent="0.2">
      <c r="A4655" s="13"/>
      <c r="B4655" s="30" t="str">
        <f>"CRS25WT144A01864"</f>
        <v>CRS25WT144A01864</v>
      </c>
      <c r="C4655" s="40">
        <v>45952</v>
      </c>
      <c r="D4655" s="41">
        <v>4.5555555555555551E-2</v>
      </c>
      <c r="E4655" s="30" t="s">
        <v>62</v>
      </c>
      <c r="F4655" s="30">
        <v>457</v>
      </c>
      <c r="G4655" s="30">
        <v>3</v>
      </c>
      <c r="H4655" s="30">
        <v>457.62002563476602</v>
      </c>
      <c r="I4655" s="30">
        <v>11.2374572753906</v>
      </c>
      <c r="J4655" s="30">
        <v>49.817604064941399</v>
      </c>
      <c r="K4655" s="30">
        <v>10.742026329040501</v>
      </c>
      <c r="L4655" s="30">
        <v>42.600902557372997</v>
      </c>
      <c r="M4655" s="30">
        <v>0.81743669509887695</v>
      </c>
      <c r="N4655" s="30">
        <v>22.263196945190401</v>
      </c>
      <c r="O4655" s="30">
        <v>20.19606590271</v>
      </c>
      <c r="P4655" s="30">
        <v>20.1875</v>
      </c>
      <c r="Q4655" s="30">
        <v>0.46144065260887102</v>
      </c>
      <c r="R4655" s="30">
        <v>999.67864990234398</v>
      </c>
      <c r="S4655" s="30">
        <v>343.810546875</v>
      </c>
      <c r="T4655" s="13"/>
      <c r="U4655" s="13"/>
      <c r="V4655" s="13"/>
      <c r="W4655" s="13"/>
      <c r="X4655" s="13"/>
      <c r="Y4655" s="13"/>
      <c r="Z4655" s="13"/>
      <c r="AA4655" s="13"/>
    </row>
    <row r="4656" spans="1:27" ht="15.75" customHeight="1" x14ac:dyDescent="0.2">
      <c r="A4656" s="13"/>
      <c r="B4656" s="30" t="str">
        <f>"34"</f>
        <v>34</v>
      </c>
      <c r="C4656" s="40">
        <v>45952</v>
      </c>
      <c r="D4656" s="41">
        <v>4.5752314814814815E-2</v>
      </c>
      <c r="E4656" s="30" t="s">
        <v>62</v>
      </c>
      <c r="F4656" s="30">
        <v>457</v>
      </c>
      <c r="G4656" s="30">
        <v>3</v>
      </c>
      <c r="H4656" s="30">
        <v>457.69879150390602</v>
      </c>
      <c r="I4656" s="30">
        <v>11.239089012146</v>
      </c>
      <c r="J4656" s="30">
        <v>49.801944732666001</v>
      </c>
      <c r="K4656" s="30">
        <v>10.7438306808472</v>
      </c>
      <c r="L4656" s="30">
        <v>42.601078033447301</v>
      </c>
      <c r="M4656" s="30">
        <v>0.817715704441071</v>
      </c>
      <c r="N4656" s="30">
        <v>22.2670288085938</v>
      </c>
      <c r="O4656" s="30">
        <v>20.159072875976602</v>
      </c>
      <c r="P4656" s="30">
        <v>20.1875</v>
      </c>
      <c r="Q4656" s="30">
        <v>0.48311024904251099</v>
      </c>
      <c r="R4656" s="30">
        <v>999.640869140625</v>
      </c>
      <c r="S4656" s="30">
        <v>342.19558715820301</v>
      </c>
      <c r="T4656" s="13"/>
      <c r="U4656" s="13"/>
      <c r="V4656" s="13"/>
      <c r="W4656" s="13"/>
      <c r="X4656" s="13"/>
      <c r="Y4656" s="13"/>
      <c r="Z4656" s="13"/>
      <c r="AA4656" s="13"/>
    </row>
    <row r="4657" spans="1:27" ht="15.75" customHeight="1" x14ac:dyDescent="0.2">
      <c r="A4657" s="13"/>
      <c r="B4657" s="30" t="str">
        <f>"CRS25WT144A01861"</f>
        <v>CRS25WT144A01861</v>
      </c>
      <c r="C4657" s="40">
        <v>45952</v>
      </c>
      <c r="D4657" s="41">
        <v>4.8009259259259258E-2</v>
      </c>
      <c r="E4657" s="30" t="s">
        <v>62</v>
      </c>
      <c r="F4657" s="30">
        <v>457</v>
      </c>
      <c r="G4657" s="30">
        <v>3</v>
      </c>
      <c r="H4657" s="30">
        <v>457.15914916992199</v>
      </c>
      <c r="I4657" s="30">
        <v>11.250296592712401</v>
      </c>
      <c r="J4657" s="30">
        <v>49.8119926452637</v>
      </c>
      <c r="K4657" s="30">
        <v>10.781593322753899</v>
      </c>
      <c r="L4657" s="30">
        <v>42.401817321777301</v>
      </c>
      <c r="M4657" s="30">
        <v>0.81577336788177501</v>
      </c>
      <c r="N4657" s="30">
        <v>22.240776062011701</v>
      </c>
      <c r="O4657" s="30">
        <v>20.186939239501999</v>
      </c>
      <c r="P4657" s="30">
        <v>20.125</v>
      </c>
      <c r="Q4657" s="30">
        <v>0.49708184599876398</v>
      </c>
      <c r="R4657" s="30">
        <v>998.97320556640602</v>
      </c>
      <c r="S4657" s="30">
        <v>364.52896118164102</v>
      </c>
      <c r="T4657" s="13"/>
      <c r="U4657" s="13"/>
      <c r="V4657" s="13"/>
      <c r="W4657" s="13"/>
      <c r="X4657" s="13"/>
      <c r="Y4657" s="13"/>
      <c r="Z4657" s="13"/>
      <c r="AA4657" s="13"/>
    </row>
    <row r="4658" spans="1:27" ht="15.75" customHeight="1" x14ac:dyDescent="0.2">
      <c r="A4658" s="13"/>
      <c r="B4658" s="30" t="str">
        <f>"CRS25WT144A01859"</f>
        <v>CRS25WT144A01859</v>
      </c>
      <c r="C4658" s="40">
        <v>45952</v>
      </c>
      <c r="D4658" s="41">
        <v>5.5694444444444442E-2</v>
      </c>
      <c r="E4658" s="30" t="s">
        <v>62</v>
      </c>
      <c r="F4658" s="30">
        <v>456</v>
      </c>
      <c r="G4658" s="30">
        <v>3</v>
      </c>
      <c r="H4658" s="30">
        <v>456.296142578125</v>
      </c>
      <c r="I4658" s="30">
        <v>11.292350769043001</v>
      </c>
      <c r="J4658" s="30">
        <v>49.904048919677699</v>
      </c>
      <c r="K4658" s="30">
        <v>10.7553806304932</v>
      </c>
      <c r="L4658" s="30">
        <v>42.424915313720703</v>
      </c>
      <c r="M4658" s="30">
        <v>0.80970466136932395</v>
      </c>
      <c r="N4658" s="30">
        <v>22.1987915039063</v>
      </c>
      <c r="O4658" s="30">
        <v>20.252302169799801</v>
      </c>
      <c r="P4658" s="30">
        <v>20.1875</v>
      </c>
      <c r="Q4658" s="30">
        <v>0.51093971729278598</v>
      </c>
      <c r="R4658" s="30">
        <v>999.50500488281295</v>
      </c>
      <c r="S4658" s="30">
        <v>380.46444702148398</v>
      </c>
      <c r="T4658" s="13"/>
      <c r="U4658" s="13"/>
      <c r="V4658" s="13"/>
      <c r="W4658" s="13"/>
      <c r="X4658" s="13"/>
      <c r="Y4658" s="13"/>
      <c r="Z4658" s="13"/>
      <c r="AA4658" s="13"/>
    </row>
    <row r="4659" spans="1:27" ht="15.75" customHeight="1" x14ac:dyDescent="0.2">
      <c r="A4659" s="13"/>
      <c r="B4659" s="30" t="str">
        <f>"CRS25WT144A01858"</f>
        <v>CRS25WT144A01858</v>
      </c>
      <c r="C4659" s="40">
        <v>45952</v>
      </c>
      <c r="D4659" s="41">
        <v>5.7199074074074076E-2</v>
      </c>
      <c r="E4659" s="30" t="s">
        <v>62</v>
      </c>
      <c r="F4659" s="30">
        <v>451</v>
      </c>
      <c r="G4659" s="30">
        <v>3</v>
      </c>
      <c r="H4659" s="30">
        <v>451.91824340820301</v>
      </c>
      <c r="I4659" s="30">
        <v>11.287437438964799</v>
      </c>
      <c r="J4659" s="30">
        <v>49.627754211425803</v>
      </c>
      <c r="K4659" s="30">
        <v>10.845129966735801</v>
      </c>
      <c r="L4659" s="30">
        <v>41.670154571533203</v>
      </c>
      <c r="M4659" s="30">
        <v>0.806751728057861</v>
      </c>
      <c r="N4659" s="30">
        <v>21.985805511474599</v>
      </c>
      <c r="O4659" s="30">
        <v>20.187789916992202</v>
      </c>
      <c r="P4659" s="30">
        <v>20.1875</v>
      </c>
      <c r="Q4659" s="30">
        <v>1.06876480579376</v>
      </c>
      <c r="R4659" s="30">
        <v>999.65777587890602</v>
      </c>
      <c r="S4659" s="30">
        <v>370.66671752929699</v>
      </c>
      <c r="T4659" s="13"/>
      <c r="U4659" s="13"/>
      <c r="V4659" s="13"/>
      <c r="W4659" s="13"/>
      <c r="X4659" s="13"/>
      <c r="Y4659" s="13"/>
      <c r="Z4659" s="13"/>
      <c r="AA4659" s="13"/>
    </row>
    <row r="4660" spans="1:27" ht="15.75" customHeight="1" x14ac:dyDescent="0.2">
      <c r="A4660" s="13"/>
      <c r="B4660" s="30" t="str">
        <f>"CRS25WT144A01857"</f>
        <v>CRS25WT144A01857</v>
      </c>
      <c r="C4660" s="40">
        <v>45952</v>
      </c>
      <c r="D4660" s="41">
        <v>5.8842592592592592E-2</v>
      </c>
      <c r="E4660" s="30" t="s">
        <v>62</v>
      </c>
      <c r="F4660" s="30">
        <v>464</v>
      </c>
      <c r="G4660" s="30">
        <v>3</v>
      </c>
      <c r="H4660" s="30">
        <v>464.358154296875</v>
      </c>
      <c r="I4660" s="30">
        <v>11.282234191894499</v>
      </c>
      <c r="J4660" s="30">
        <v>49.833580017089801</v>
      </c>
      <c r="K4660" s="30">
        <v>10.813097000122101</v>
      </c>
      <c r="L4660" s="30">
        <v>42.944046020507798</v>
      </c>
      <c r="M4660" s="30">
        <v>0.82591599225997903</v>
      </c>
      <c r="N4660" s="30">
        <v>22.591007232666001</v>
      </c>
      <c r="O4660" s="30">
        <v>20.2156867980957</v>
      </c>
      <c r="P4660" s="30">
        <v>20.25</v>
      </c>
      <c r="Q4660" s="30">
        <v>0.45521754026413003</v>
      </c>
      <c r="R4660" s="30">
        <v>999</v>
      </c>
      <c r="S4660" s="30">
        <v>358.13241577148398</v>
      </c>
      <c r="T4660" s="13"/>
      <c r="U4660" s="13"/>
      <c r="V4660" s="13"/>
      <c r="W4660" s="13"/>
      <c r="X4660" s="13"/>
      <c r="Y4660" s="13"/>
      <c r="Z4660" s="13"/>
      <c r="AA4660" s="13"/>
    </row>
    <row r="4661" spans="1:27" ht="15.75" customHeight="1" x14ac:dyDescent="0.2">
      <c r="A4661" s="13"/>
      <c r="B4661" s="30" t="str">
        <f>"CRS25WT144A01856"</f>
        <v>CRS25WT144A01856</v>
      </c>
      <c r="C4661" s="40">
        <v>45952</v>
      </c>
      <c r="D4661" s="41">
        <v>6.1307870370370367E-2</v>
      </c>
      <c r="E4661" s="30" t="s">
        <v>62</v>
      </c>
      <c r="F4661" s="30">
        <v>457</v>
      </c>
      <c r="G4661" s="30">
        <v>3</v>
      </c>
      <c r="H4661" s="30">
        <v>457.49597167968801</v>
      </c>
      <c r="I4661" s="30">
        <v>11.208940505981399</v>
      </c>
      <c r="J4661" s="30">
        <v>49.788352966308601</v>
      </c>
      <c r="K4661" s="30">
        <v>10.7844295501709</v>
      </c>
      <c r="L4661" s="30">
        <v>42.421897888183601</v>
      </c>
      <c r="M4661" s="30">
        <v>0.81977552175521895</v>
      </c>
      <c r="N4661" s="30">
        <v>22.2571620941162</v>
      </c>
      <c r="O4661" s="30">
        <v>20.2156867980957</v>
      </c>
      <c r="P4661" s="30">
        <v>20.1875</v>
      </c>
      <c r="Q4661" s="30">
        <v>0.48506632447242698</v>
      </c>
      <c r="R4661" s="30">
        <v>999.49346923828102</v>
      </c>
      <c r="S4661" s="30">
        <v>323.07794189453102</v>
      </c>
      <c r="T4661" s="13"/>
      <c r="U4661" s="13"/>
      <c r="V4661" s="13"/>
      <c r="W4661" s="13"/>
      <c r="X4661" s="13"/>
      <c r="Y4661" s="13"/>
      <c r="Z4661" s="13"/>
      <c r="AA4661" s="13"/>
    </row>
    <row r="4662" spans="1:27" ht="15.75" customHeight="1" x14ac:dyDescent="0.2">
      <c r="A4662" s="13"/>
      <c r="B4662" s="30" t="str">
        <f>"CRS25WT144A01855"</f>
        <v>CRS25WT144A01855</v>
      </c>
      <c r="C4662" s="40">
        <v>45952</v>
      </c>
      <c r="D4662" s="41">
        <v>6.3333333333333339E-2</v>
      </c>
      <c r="E4662" s="30" t="s">
        <v>62</v>
      </c>
      <c r="F4662" s="30">
        <v>453</v>
      </c>
      <c r="G4662" s="30">
        <v>3</v>
      </c>
      <c r="H4662" s="30">
        <v>453.48504638671898</v>
      </c>
      <c r="I4662" s="30">
        <v>11.2237462997437</v>
      </c>
      <c r="J4662" s="30">
        <v>49.780601501464801</v>
      </c>
      <c r="K4662" s="30">
        <v>10.8145294189453</v>
      </c>
      <c r="L4662" s="30">
        <v>41.932945251464801</v>
      </c>
      <c r="M4662" s="30">
        <v>0.81164288520812999</v>
      </c>
      <c r="N4662" s="30">
        <v>22.0620307922363</v>
      </c>
      <c r="O4662" s="30">
        <v>20.235296249389599</v>
      </c>
      <c r="P4662" s="30">
        <v>20.25</v>
      </c>
      <c r="Q4662" s="30">
        <v>0.61238938570022605</v>
      </c>
      <c r="R4662" s="30">
        <v>999.5107421875</v>
      </c>
      <c r="S4662" s="30">
        <v>322.29226684570301</v>
      </c>
      <c r="T4662" s="13"/>
      <c r="U4662" s="13"/>
      <c r="V4662" s="13"/>
      <c r="W4662" s="13"/>
      <c r="X4662" s="13"/>
      <c r="Y4662" s="13"/>
      <c r="Z4662" s="13"/>
      <c r="AA4662" s="13"/>
    </row>
    <row r="4663" spans="1:27" ht="15.75" customHeight="1" x14ac:dyDescent="0.2">
      <c r="A4663" s="13"/>
      <c r="B4663" s="30" t="str">
        <f>"CRS25WT144A01832"</f>
        <v>CRS25WT144A01832</v>
      </c>
      <c r="C4663" s="40">
        <v>45952</v>
      </c>
      <c r="D4663" s="41">
        <v>6.5266203703703715E-2</v>
      </c>
      <c r="E4663" s="30" t="s">
        <v>62</v>
      </c>
      <c r="F4663" s="30">
        <v>457</v>
      </c>
      <c r="G4663" s="30">
        <v>3</v>
      </c>
      <c r="H4663" s="30">
        <v>457.85977172851602</v>
      </c>
      <c r="I4663" s="30">
        <v>11.2027015686035</v>
      </c>
      <c r="J4663" s="30">
        <v>49.856105804443402</v>
      </c>
      <c r="K4663" s="30">
        <v>10.787360191345201</v>
      </c>
      <c r="L4663" s="30">
        <v>42.444099426269503</v>
      </c>
      <c r="M4663" s="30">
        <v>0.819768786430359</v>
      </c>
      <c r="N4663" s="30">
        <v>22.274860382080099</v>
      </c>
      <c r="O4663" s="30">
        <v>20.235294342041001</v>
      </c>
      <c r="P4663" s="30">
        <v>20.25</v>
      </c>
      <c r="Q4663" s="30">
        <v>0.51485788822174094</v>
      </c>
      <c r="R4663" s="30">
        <v>999.59918212890602</v>
      </c>
      <c r="S4663" s="30">
        <v>356.00643920898398</v>
      </c>
      <c r="T4663" s="13"/>
      <c r="U4663" s="13"/>
      <c r="V4663" s="13"/>
      <c r="W4663" s="13"/>
      <c r="X4663" s="13"/>
      <c r="Y4663" s="13"/>
      <c r="Z4663" s="13"/>
      <c r="AA4663" s="13"/>
    </row>
    <row r="4664" spans="1:27" ht="15.75" customHeight="1" x14ac:dyDescent="0.2">
      <c r="A4664" s="13"/>
      <c r="B4664" s="30" t="str">
        <f>"CRS25WT144A01817"</f>
        <v>CRS25WT144A01817</v>
      </c>
      <c r="C4664" s="40">
        <v>45952</v>
      </c>
      <c r="D4664" s="41">
        <v>7.1481481481481479E-2</v>
      </c>
      <c r="E4664" s="30" t="s">
        <v>62</v>
      </c>
      <c r="F4664" s="30">
        <v>460</v>
      </c>
      <c r="G4664" s="30">
        <v>3</v>
      </c>
      <c r="H4664" s="30">
        <v>460.27984619140602</v>
      </c>
      <c r="I4664" s="30">
        <v>11.2638502120972</v>
      </c>
      <c r="J4664" s="30">
        <v>49.832324981689503</v>
      </c>
      <c r="K4664" s="30">
        <v>10.823902130126999</v>
      </c>
      <c r="L4664" s="30">
        <v>42.524391174316399</v>
      </c>
      <c r="M4664" s="30">
        <v>0.82001906633377097</v>
      </c>
      <c r="N4664" s="30">
        <v>22.3925971984863</v>
      </c>
      <c r="O4664" s="30">
        <v>20.318628311157202</v>
      </c>
      <c r="P4664" s="30">
        <v>20.3125</v>
      </c>
      <c r="Q4664" s="30">
        <v>0.49095031619071999</v>
      </c>
      <c r="R4664" s="30">
        <v>999.61462402343795</v>
      </c>
      <c r="S4664" s="30">
        <v>316.22692871093801</v>
      </c>
      <c r="T4664" s="13"/>
      <c r="U4664" s="13"/>
      <c r="V4664" s="13"/>
      <c r="W4664" s="13"/>
      <c r="X4664" s="13"/>
      <c r="Y4664" s="13"/>
      <c r="Z4664" s="13"/>
      <c r="AA4664" s="13"/>
    </row>
    <row r="4665" spans="1:27" ht="15.75" customHeight="1" x14ac:dyDescent="0.2">
      <c r="A4665" s="13"/>
      <c r="B4665" s="30" t="str">
        <f>"CRS25WT144A01823"</f>
        <v>CRS25WT144A01823</v>
      </c>
      <c r="C4665" s="40">
        <v>45952</v>
      </c>
      <c r="D4665" s="41">
        <v>7.6712962962962969E-2</v>
      </c>
      <c r="E4665" s="30" t="s">
        <v>62</v>
      </c>
      <c r="F4665" s="30">
        <v>463</v>
      </c>
      <c r="G4665" s="30">
        <v>3</v>
      </c>
      <c r="H4665" s="30">
        <v>463.25924682617199</v>
      </c>
      <c r="I4665" s="30">
        <v>11.304533958435099</v>
      </c>
      <c r="J4665" s="30">
        <v>49.8668022155762</v>
      </c>
      <c r="K4665" s="30">
        <v>10.8478755950928</v>
      </c>
      <c r="L4665" s="30">
        <v>42.705066680908203</v>
      </c>
      <c r="M4665" s="30">
        <v>0.82178825139999401</v>
      </c>
      <c r="N4665" s="30">
        <v>22.5375461578369</v>
      </c>
      <c r="O4665" s="30">
        <v>20.2748928070068</v>
      </c>
      <c r="P4665" s="30">
        <v>20.3125</v>
      </c>
      <c r="Q4665" s="30">
        <v>0.47701799869537398</v>
      </c>
      <c r="R4665" s="30">
        <v>999.74761962890602</v>
      </c>
      <c r="S4665" s="30">
        <v>329.16995239257801</v>
      </c>
      <c r="T4665" s="13"/>
      <c r="U4665" s="13"/>
      <c r="V4665" s="13"/>
      <c r="W4665" s="13"/>
      <c r="X4665" s="13"/>
      <c r="Y4665" s="13"/>
      <c r="Z4665" s="13"/>
      <c r="AA4665" s="13"/>
    </row>
    <row r="4666" spans="1:27" ht="15.75" customHeight="1" x14ac:dyDescent="0.2">
      <c r="A4666" s="13"/>
      <c r="B4666" s="30" t="str">
        <f>"CRS25WT144A01811"</f>
        <v>CRS25WT144A01811</v>
      </c>
      <c r="C4666" s="40">
        <v>45952</v>
      </c>
      <c r="D4666" s="41">
        <v>8.0694444444444444E-2</v>
      </c>
      <c r="E4666" s="30" t="s">
        <v>62</v>
      </c>
      <c r="F4666" s="30">
        <v>455</v>
      </c>
      <c r="G4666" s="30">
        <v>3</v>
      </c>
      <c r="H4666" s="30">
        <v>455.13690185546898</v>
      </c>
      <c r="I4666" s="30">
        <v>11.2020626068115</v>
      </c>
      <c r="J4666" s="30">
        <v>49.779266357421903</v>
      </c>
      <c r="K4666" s="30">
        <v>10.7694358825684</v>
      </c>
      <c r="L4666" s="30">
        <v>42.261909484863303</v>
      </c>
      <c r="M4666" s="30">
        <v>0.8161980509758</v>
      </c>
      <c r="N4666" s="30">
        <v>22.142393112182599</v>
      </c>
      <c r="O4666" s="30">
        <v>20.282476425170898</v>
      </c>
      <c r="P4666" s="30">
        <v>20.3125</v>
      </c>
      <c r="Q4666" s="30">
        <v>0.52892488241195701</v>
      </c>
      <c r="R4666" s="30">
        <v>999.65667724609398</v>
      </c>
      <c r="S4666" s="30">
        <v>380.55181884765602</v>
      </c>
      <c r="T4666" s="13"/>
      <c r="U4666" s="13"/>
      <c r="V4666" s="13"/>
      <c r="W4666" s="13"/>
      <c r="X4666" s="13"/>
      <c r="Y4666" s="13"/>
      <c r="Z4666" s="13"/>
      <c r="AA4666" s="13"/>
    </row>
    <row r="4667" spans="1:27" ht="15.75" customHeight="1" x14ac:dyDescent="0.2">
      <c r="A4667" s="13"/>
      <c r="B4667" s="30" t="str">
        <f>"CRS25WT144A01821"</f>
        <v>CRS25WT144A01821</v>
      </c>
      <c r="C4667" s="40">
        <v>45952</v>
      </c>
      <c r="D4667" s="41">
        <v>8.3020833333333335E-2</v>
      </c>
      <c r="E4667" s="30" t="s">
        <v>62</v>
      </c>
      <c r="F4667" s="30">
        <v>455</v>
      </c>
      <c r="G4667" s="30">
        <v>3</v>
      </c>
      <c r="H4667" s="30">
        <v>455.82733154296898</v>
      </c>
      <c r="I4667" s="30">
        <v>11.2846212387085</v>
      </c>
      <c r="J4667" s="30">
        <v>49.827960968017599</v>
      </c>
      <c r="K4667" s="30">
        <v>10.8567152023315</v>
      </c>
      <c r="L4667" s="30">
        <v>41.985752105712898</v>
      </c>
      <c r="M4667" s="30">
        <v>0.81066280603408802</v>
      </c>
      <c r="N4667" s="30">
        <v>22.175983428955099</v>
      </c>
      <c r="O4667" s="30">
        <v>20.236177444458001</v>
      </c>
      <c r="P4667" s="30">
        <v>20.3125</v>
      </c>
      <c r="Q4667" s="30">
        <v>0.56889790296554599</v>
      </c>
      <c r="R4667" s="30">
        <v>999.641357421875</v>
      </c>
      <c r="S4667" s="30">
        <v>320.89382934570301</v>
      </c>
      <c r="T4667" s="13"/>
      <c r="U4667" s="13"/>
      <c r="V4667" s="13"/>
      <c r="W4667" s="13"/>
      <c r="X4667" s="13"/>
      <c r="Y4667" s="13"/>
      <c r="Z4667" s="13"/>
      <c r="AA4667" s="13"/>
    </row>
    <row r="4668" spans="1:27" ht="15.75" customHeight="1" x14ac:dyDescent="0.2">
      <c r="A4668" s="13"/>
      <c r="B4668" s="30" t="str">
        <f>"CRS25WT144A01822"</f>
        <v>CRS25WT144A01822</v>
      </c>
      <c r="C4668" s="40">
        <v>45952</v>
      </c>
      <c r="D4668" s="41">
        <v>8.971064814814815E-2</v>
      </c>
      <c r="E4668" s="30" t="s">
        <v>62</v>
      </c>
      <c r="F4668" s="30">
        <v>292</v>
      </c>
      <c r="G4668" s="30">
        <v>1</v>
      </c>
      <c r="H4668" s="30">
        <v>292.02984619140602</v>
      </c>
      <c r="I4668" s="30">
        <v>11.2496128082275</v>
      </c>
      <c r="J4668" s="30">
        <v>33.703460693359403</v>
      </c>
      <c r="K4668" s="30">
        <v>10.2924718856812</v>
      </c>
      <c r="L4668" s="30">
        <v>28.3731479644775</v>
      </c>
      <c r="M4668" s="30">
        <v>0.77022069692611705</v>
      </c>
      <c r="N4668" s="30">
        <v>14.2072410583496</v>
      </c>
      <c r="O4668" s="30">
        <v>20.433822631835898</v>
      </c>
      <c r="P4668" s="30">
        <v>20.3125</v>
      </c>
      <c r="Q4668" s="30">
        <v>0.316666930913925</v>
      </c>
      <c r="R4668" s="30">
        <v>999.78869628906295</v>
      </c>
      <c r="S4668" s="30">
        <v>176.75743103027301</v>
      </c>
      <c r="T4668" s="13"/>
      <c r="U4668" s="13"/>
      <c r="V4668" s="13"/>
      <c r="W4668" s="13"/>
      <c r="X4668" s="13"/>
      <c r="Y4668" s="13"/>
      <c r="Z4668" s="13"/>
      <c r="AA4668" s="13"/>
    </row>
    <row r="4669" spans="1:27" ht="15.75" customHeight="1" x14ac:dyDescent="0.2">
      <c r="A4669" s="13"/>
      <c r="B4669" s="30" t="str">
        <f>"CRS25WT144A01820"</f>
        <v>CRS25WT144A01820</v>
      </c>
      <c r="C4669" s="40">
        <v>45952</v>
      </c>
      <c r="D4669" s="41">
        <v>9.2812500000000006E-2</v>
      </c>
      <c r="E4669" s="30" t="s">
        <v>62</v>
      </c>
      <c r="F4669" s="30">
        <v>443</v>
      </c>
      <c r="G4669" s="30">
        <v>3</v>
      </c>
      <c r="H4669" s="30">
        <v>443.04251098632801</v>
      </c>
      <c r="I4669" s="30">
        <v>11.2223653793335</v>
      </c>
      <c r="J4669" s="30">
        <v>49.879035949707003</v>
      </c>
      <c r="K4669" s="30">
        <v>10.6869564056396</v>
      </c>
      <c r="L4669" s="30">
        <v>41.456378936767599</v>
      </c>
      <c r="M4669" s="30">
        <v>0.79148548841476396</v>
      </c>
      <c r="N4669" s="30">
        <v>21.554002761840799</v>
      </c>
      <c r="O4669" s="30">
        <v>20.332817077636701</v>
      </c>
      <c r="P4669" s="30">
        <v>20.375</v>
      </c>
      <c r="Q4669" s="30">
        <v>0.57709980010986295</v>
      </c>
      <c r="R4669" s="30">
        <v>1000.00677490234</v>
      </c>
      <c r="S4669" s="30">
        <v>393.20391845703102</v>
      </c>
      <c r="T4669" s="13"/>
      <c r="U4669" s="13"/>
      <c r="V4669" s="13"/>
      <c r="W4669" s="13"/>
      <c r="X4669" s="13"/>
      <c r="Y4669" s="13"/>
      <c r="Z4669" s="13"/>
      <c r="AA4669" s="13"/>
    </row>
    <row r="4670" spans="1:27" ht="15.75" customHeight="1" x14ac:dyDescent="0.2">
      <c r="A4670" s="13"/>
      <c r="B4670" s="30" t="str">
        <f>"CRS25WT144A01819"</f>
        <v>CRS25WT144A01819</v>
      </c>
      <c r="C4670" s="40">
        <v>45952</v>
      </c>
      <c r="D4670" s="41">
        <v>9.4467592592592589E-2</v>
      </c>
      <c r="E4670" s="30" t="s">
        <v>62</v>
      </c>
      <c r="F4670" s="30">
        <v>451</v>
      </c>
      <c r="G4670" s="30">
        <v>3</v>
      </c>
      <c r="H4670" s="30">
        <v>451.63494873046898</v>
      </c>
      <c r="I4670" s="30">
        <v>11.318289756774901</v>
      </c>
      <c r="J4670" s="30">
        <v>49.876255035400398</v>
      </c>
      <c r="K4670" s="30">
        <v>10.7349138259888</v>
      </c>
      <c r="L4670" s="30">
        <v>42.0715942382813</v>
      </c>
      <c r="M4670" s="30">
        <v>0.80004221200943004</v>
      </c>
      <c r="N4670" s="30">
        <v>21.972023010253899</v>
      </c>
      <c r="O4670" s="30">
        <v>20.360313415527301</v>
      </c>
      <c r="P4670" s="30">
        <v>20.3125</v>
      </c>
      <c r="Q4670" s="30">
        <v>0.495390444993973</v>
      </c>
      <c r="R4670" s="30">
        <v>999.85461425781295</v>
      </c>
      <c r="S4670" s="30">
        <v>363.81463623046898</v>
      </c>
      <c r="T4670" s="13"/>
      <c r="U4670" s="13"/>
      <c r="V4670" s="13"/>
      <c r="W4670" s="13"/>
      <c r="X4670" s="13"/>
      <c r="Y4670" s="13"/>
      <c r="Z4670" s="13"/>
      <c r="AA4670" s="13"/>
    </row>
    <row r="4671" spans="1:27" ht="15.75" customHeight="1" x14ac:dyDescent="0.2">
      <c r="A4671" s="13"/>
      <c r="B4671" s="30" t="str">
        <f>"CRS25WT144A01818"</f>
        <v>CRS25WT144A01818</v>
      </c>
      <c r="C4671" s="40">
        <v>45952</v>
      </c>
      <c r="D4671" s="41">
        <v>9.8518518518518519E-2</v>
      </c>
      <c r="E4671" s="30" t="s">
        <v>62</v>
      </c>
      <c r="F4671" s="30">
        <v>438</v>
      </c>
      <c r="G4671" s="30">
        <v>3</v>
      </c>
      <c r="H4671" s="30">
        <v>438.58190917968801</v>
      </c>
      <c r="I4671" s="30">
        <v>11.2697505950928</v>
      </c>
      <c r="J4671" s="30">
        <v>49.515754699707003</v>
      </c>
      <c r="K4671" s="30">
        <v>10.650292396545399</v>
      </c>
      <c r="L4671" s="30">
        <v>41.180271148681598</v>
      </c>
      <c r="M4671" s="30">
        <v>0.78594654798507702</v>
      </c>
      <c r="N4671" s="30">
        <v>21.336994171142599</v>
      </c>
      <c r="O4671" s="30">
        <v>20.235294342041001</v>
      </c>
      <c r="P4671" s="30">
        <v>20.375</v>
      </c>
      <c r="Q4671" s="30">
        <v>1.25719010829926</v>
      </c>
      <c r="R4671" s="30">
        <v>999.94384765625</v>
      </c>
      <c r="S4671" s="30">
        <v>357.83782958984398</v>
      </c>
      <c r="T4671" s="13"/>
      <c r="U4671" s="13"/>
      <c r="V4671" s="13"/>
      <c r="W4671" s="13"/>
      <c r="X4671" s="13"/>
      <c r="Y4671" s="13"/>
      <c r="Z4671" s="13"/>
      <c r="AA4671" s="13"/>
    </row>
    <row r="4672" spans="1:27" ht="15.75" customHeight="1" x14ac:dyDescent="0.2">
      <c r="A4672" s="13"/>
      <c r="B4672" s="30" t="str">
        <f>"CRS25WT144A01814"</f>
        <v>CRS25WT144A01814</v>
      </c>
      <c r="C4672" s="40">
        <v>45952</v>
      </c>
      <c r="D4672" s="41">
        <v>0.10373842592592593</v>
      </c>
      <c r="E4672" s="30" t="s">
        <v>62</v>
      </c>
      <c r="F4672" s="30">
        <v>440</v>
      </c>
      <c r="G4672" s="30">
        <v>3</v>
      </c>
      <c r="H4672" s="30">
        <v>440.96987915039102</v>
      </c>
      <c r="I4672" s="30">
        <v>11.2233381271362</v>
      </c>
      <c r="J4672" s="30">
        <v>49.837886810302699</v>
      </c>
      <c r="K4672" s="30">
        <v>10.674592018127401</v>
      </c>
      <c r="L4672" s="30">
        <v>41.310234069824197</v>
      </c>
      <c r="M4672" s="30">
        <v>0.78836488723754905</v>
      </c>
      <c r="N4672" s="30">
        <v>21.453168869018601</v>
      </c>
      <c r="O4672" s="30">
        <v>20.235294342041001</v>
      </c>
      <c r="P4672" s="30">
        <v>20.375</v>
      </c>
      <c r="Q4672" s="30">
        <v>0.55724436044693004</v>
      </c>
      <c r="R4672" s="30">
        <v>999.89141845703102</v>
      </c>
      <c r="S4672" s="30">
        <v>362.01315307617199</v>
      </c>
      <c r="T4672" s="13"/>
      <c r="U4672" s="13"/>
      <c r="V4672" s="13"/>
      <c r="W4672" s="13"/>
      <c r="X4672" s="13"/>
      <c r="Y4672" s="13"/>
      <c r="Z4672" s="13"/>
      <c r="AA4672" s="13"/>
    </row>
    <row r="4673" spans="1:27" ht="15.75" customHeight="1" x14ac:dyDescent="0.2">
      <c r="A4673" s="13"/>
      <c r="B4673" s="30" t="str">
        <f>"CRS25WT144A01790"</f>
        <v>CRS25WT144A01790</v>
      </c>
      <c r="C4673" s="40">
        <v>45952</v>
      </c>
      <c r="D4673" s="41">
        <v>0.10511574074074075</v>
      </c>
      <c r="E4673" s="30" t="s">
        <v>62</v>
      </c>
      <c r="F4673" s="30">
        <v>447</v>
      </c>
      <c r="G4673" s="30">
        <v>3</v>
      </c>
      <c r="H4673" s="30">
        <v>447.40936279296898</v>
      </c>
      <c r="I4673" s="30">
        <v>11.2245235443115</v>
      </c>
      <c r="J4673" s="30">
        <v>49.834072113037102</v>
      </c>
      <c r="K4673" s="30">
        <v>10.706549644470201</v>
      </c>
      <c r="L4673" s="30">
        <v>41.788379669189503</v>
      </c>
      <c r="M4673" s="30">
        <v>0.79985409975051902</v>
      </c>
      <c r="N4673" s="30">
        <v>21.7664489746094</v>
      </c>
      <c r="O4673" s="30">
        <v>20.2016792297363</v>
      </c>
      <c r="P4673" s="30">
        <v>20.375</v>
      </c>
      <c r="Q4673" s="30">
        <v>0.49277636408805803</v>
      </c>
      <c r="R4673" s="30">
        <v>999.96624755859398</v>
      </c>
      <c r="S4673" s="30">
        <v>424.67974853515602</v>
      </c>
      <c r="T4673" s="13"/>
      <c r="U4673" s="13"/>
      <c r="V4673" s="13"/>
      <c r="W4673" s="13"/>
      <c r="X4673" s="13"/>
      <c r="Y4673" s="13"/>
      <c r="Z4673" s="13"/>
      <c r="AA4673" s="13"/>
    </row>
    <row r="4674" spans="1:27" ht="15.75" customHeight="1" x14ac:dyDescent="0.2">
      <c r="A4674" s="13"/>
      <c r="B4674" s="30" t="str">
        <f>"CRS25WT144A01787"</f>
        <v>CRS25WT144A01787</v>
      </c>
      <c r="C4674" s="40">
        <v>45952</v>
      </c>
      <c r="D4674" s="41">
        <v>0.106875</v>
      </c>
      <c r="E4674" s="30" t="s">
        <v>62</v>
      </c>
      <c r="F4674" s="30">
        <v>284</v>
      </c>
      <c r="G4674" s="30">
        <v>1</v>
      </c>
      <c r="H4674" s="30">
        <v>284.14813232421898</v>
      </c>
      <c r="I4674" s="30">
        <v>11.2113361358643</v>
      </c>
      <c r="J4674" s="30">
        <v>33.672874450683601</v>
      </c>
      <c r="K4674" s="30">
        <v>10.3017282485962</v>
      </c>
      <c r="L4674" s="30">
        <v>27.5825710296631</v>
      </c>
      <c r="M4674" s="30">
        <v>0.752674579620361</v>
      </c>
      <c r="N4674" s="30">
        <v>13.8237962722778</v>
      </c>
      <c r="O4674" s="30">
        <v>20.250459671020501</v>
      </c>
      <c r="P4674" s="30">
        <v>20.375</v>
      </c>
      <c r="Q4674" s="30">
        <v>0.38207298517227201</v>
      </c>
      <c r="R4674" s="30">
        <v>999.21722412109398</v>
      </c>
      <c r="S4674" s="30">
        <v>232.23075866699199</v>
      </c>
      <c r="T4674" s="13"/>
      <c r="U4674" s="13"/>
      <c r="V4674" s="13"/>
      <c r="W4674" s="13"/>
      <c r="X4674" s="13"/>
      <c r="Y4674" s="13"/>
      <c r="Z4674" s="13"/>
      <c r="AA4674" s="13"/>
    </row>
    <row r="4675" spans="1:27" ht="15.75" customHeight="1" x14ac:dyDescent="0.2">
      <c r="A4675" s="13"/>
      <c r="B4675" s="30" t="str">
        <f>"CRS25WT14401786"</f>
        <v>CRS25WT14401786</v>
      </c>
      <c r="C4675" s="40">
        <v>45952</v>
      </c>
      <c r="D4675" s="41">
        <v>0.10849537037037038</v>
      </c>
      <c r="E4675" s="30" t="s">
        <v>62</v>
      </c>
      <c r="F4675" s="30">
        <v>443</v>
      </c>
      <c r="G4675" s="30">
        <v>3</v>
      </c>
      <c r="H4675" s="30">
        <v>443.84530639648398</v>
      </c>
      <c r="I4675" s="30">
        <v>11.189679145813001</v>
      </c>
      <c r="J4675" s="30">
        <v>49.829700469970703</v>
      </c>
      <c r="K4675" s="30">
        <v>10.6357746124268</v>
      </c>
      <c r="L4675" s="30">
        <v>41.731357574462898</v>
      </c>
      <c r="M4675" s="30">
        <v>0.796023190021515</v>
      </c>
      <c r="N4675" s="30">
        <v>21.5930576324463</v>
      </c>
      <c r="O4675" s="30">
        <v>20.235294342041001</v>
      </c>
      <c r="P4675" s="30">
        <v>20.4375</v>
      </c>
      <c r="Q4675" s="30">
        <v>0.50045275688171398</v>
      </c>
      <c r="R4675" s="30">
        <v>999.8779296875</v>
      </c>
      <c r="S4675" s="30">
        <v>388.66076660156301</v>
      </c>
      <c r="T4675" s="13"/>
      <c r="U4675" s="13"/>
      <c r="V4675" s="13"/>
      <c r="W4675" s="13"/>
      <c r="X4675" s="13"/>
      <c r="Y4675" s="13"/>
      <c r="Z4675" s="13"/>
      <c r="AA4675" s="13"/>
    </row>
    <row r="4676" spans="1:27" ht="15.75" customHeight="1" x14ac:dyDescent="0.2">
      <c r="A4676" s="13"/>
      <c r="B4676" s="30" t="str">
        <f>"CRS25WT144A01782"</f>
        <v>CRS25WT144A01782</v>
      </c>
      <c r="C4676" s="40">
        <v>45952</v>
      </c>
      <c r="D4676" s="41">
        <v>0.11300925925925925</v>
      </c>
      <c r="E4676" s="30" t="s">
        <v>62</v>
      </c>
      <c r="F4676" s="30">
        <v>449</v>
      </c>
      <c r="G4676" s="30">
        <v>3</v>
      </c>
      <c r="H4676" s="30">
        <v>449.88272094726602</v>
      </c>
      <c r="I4676" s="30">
        <v>11.180676460266101</v>
      </c>
      <c r="J4676" s="30">
        <v>49.874427795410199</v>
      </c>
      <c r="K4676" s="30">
        <v>10.6535491943359</v>
      </c>
      <c r="L4676" s="30">
        <v>42.228435516357401</v>
      </c>
      <c r="M4676" s="30">
        <v>0.806776642799377</v>
      </c>
      <c r="N4676" s="30">
        <v>21.886777877807599</v>
      </c>
      <c r="O4676" s="30">
        <v>20.324098587036101</v>
      </c>
      <c r="P4676" s="30">
        <v>20.4375</v>
      </c>
      <c r="Q4676" s="30">
        <v>0.44893324375152599</v>
      </c>
      <c r="R4676" s="30">
        <v>1000.00811767578</v>
      </c>
      <c r="S4676" s="30">
        <v>438.72518920898398</v>
      </c>
      <c r="T4676" s="13"/>
      <c r="U4676" s="13"/>
      <c r="V4676" s="13"/>
      <c r="W4676" s="13"/>
      <c r="X4676" s="13"/>
      <c r="Y4676" s="13"/>
      <c r="Z4676" s="13"/>
      <c r="AA4676" s="13"/>
    </row>
    <row r="4677" spans="1:27" ht="15.75" customHeight="1" x14ac:dyDescent="0.2">
      <c r="A4677" s="13"/>
      <c r="B4677" s="30" t="str">
        <f>"CRS25WT144A01771"</f>
        <v>CRS25WT144A01771</v>
      </c>
      <c r="C4677" s="40">
        <v>45952</v>
      </c>
      <c r="D4677" s="41">
        <v>0.11466435185185185</v>
      </c>
      <c r="E4677" s="30" t="s">
        <v>62</v>
      </c>
      <c r="F4677" s="30">
        <v>453</v>
      </c>
      <c r="G4677" s="30">
        <v>3</v>
      </c>
      <c r="H4677" s="30">
        <v>453.324951171875</v>
      </c>
      <c r="I4677" s="30">
        <v>11.1092519760132</v>
      </c>
      <c r="J4677" s="30">
        <v>49.816184997558601</v>
      </c>
      <c r="K4677" s="30">
        <v>10.619635581970201</v>
      </c>
      <c r="L4677" s="30">
        <v>42.687435150146499</v>
      </c>
      <c r="M4677" s="30">
        <v>0.81913286447525002</v>
      </c>
      <c r="N4677" s="30">
        <v>22.054243087768601</v>
      </c>
      <c r="O4677" s="30">
        <v>20.313735961914102</v>
      </c>
      <c r="P4677" s="30">
        <v>20.4375</v>
      </c>
      <c r="Q4677" s="30">
        <v>0.41435292363166798</v>
      </c>
      <c r="R4677" s="30">
        <v>1000.04699707031</v>
      </c>
      <c r="S4677" s="30">
        <v>389.65692138671898</v>
      </c>
      <c r="T4677" s="13"/>
      <c r="U4677" s="13"/>
      <c r="V4677" s="13"/>
      <c r="W4677" s="13"/>
      <c r="X4677" s="13"/>
      <c r="Y4677" s="13"/>
      <c r="Z4677" s="13"/>
      <c r="AA4677" s="13"/>
    </row>
    <row r="4678" spans="1:27" ht="15.75" customHeight="1" x14ac:dyDescent="0.2">
      <c r="A4678" s="13"/>
      <c r="B4678" s="30" t="str">
        <f>"CRS25WT144A01783"</f>
        <v>CRS25WT144A01783</v>
      </c>
      <c r="C4678" s="40">
        <v>45952</v>
      </c>
      <c r="D4678" s="41">
        <v>0.11643518518518518</v>
      </c>
      <c r="E4678" s="30" t="s">
        <v>62</v>
      </c>
      <c r="F4678" s="30">
        <v>444</v>
      </c>
      <c r="G4678" s="30">
        <v>3</v>
      </c>
      <c r="H4678" s="30">
        <v>444.66497802734398</v>
      </c>
      <c r="I4678" s="30">
        <v>11.2041177749634</v>
      </c>
      <c r="J4678" s="30">
        <v>49.946823120117202</v>
      </c>
      <c r="K4678" s="30">
        <v>10.645501136779799</v>
      </c>
      <c r="L4678" s="30">
        <v>41.770229339599602</v>
      </c>
      <c r="M4678" s="30">
        <v>0.79459786415100098</v>
      </c>
      <c r="N4678" s="30">
        <v>21.6329345703125</v>
      </c>
      <c r="O4678" s="30">
        <v>20.358762741088899</v>
      </c>
      <c r="P4678" s="30">
        <v>20.4375</v>
      </c>
      <c r="Q4678" s="30">
        <v>0.533580482006073</v>
      </c>
      <c r="R4678" s="30">
        <v>999.977783203125</v>
      </c>
      <c r="S4678" s="30">
        <v>446.66366577148398</v>
      </c>
      <c r="T4678" s="13"/>
      <c r="U4678" s="13"/>
      <c r="V4678" s="13"/>
      <c r="W4678" s="13"/>
      <c r="X4678" s="13"/>
      <c r="Y4678" s="13"/>
      <c r="Z4678" s="13"/>
      <c r="AA4678" s="13"/>
    </row>
    <row r="4679" spans="1:27" ht="15.75" customHeight="1" x14ac:dyDescent="0.2">
      <c r="A4679" s="13"/>
      <c r="B4679" s="30" t="str">
        <f>"CRS25WT144A01784"</f>
        <v>CRS25WT144A01784</v>
      </c>
      <c r="C4679" s="40">
        <v>45952</v>
      </c>
      <c r="D4679" s="41">
        <v>0.11770833333333335</v>
      </c>
      <c r="E4679" s="30" t="s">
        <v>62</v>
      </c>
      <c r="F4679" s="30">
        <v>444</v>
      </c>
      <c r="G4679" s="30">
        <v>3</v>
      </c>
      <c r="H4679" s="30">
        <v>444.17819213867199</v>
      </c>
      <c r="I4679" s="30">
        <v>11.1875677108765</v>
      </c>
      <c r="J4679" s="30">
        <v>49.8554878234863</v>
      </c>
      <c r="K4679" s="30">
        <v>10.650926589965801</v>
      </c>
      <c r="L4679" s="30">
        <v>41.703243255615199</v>
      </c>
      <c r="M4679" s="30">
        <v>0.79635846614837602</v>
      </c>
      <c r="N4679" s="30">
        <v>21.6092529296875</v>
      </c>
      <c r="O4679" s="30">
        <v>20.323530197143601</v>
      </c>
      <c r="P4679" s="30">
        <v>20.4375</v>
      </c>
      <c r="Q4679" s="30">
        <v>0.55516511201858498</v>
      </c>
      <c r="R4679" s="30">
        <v>999.97967529296898</v>
      </c>
      <c r="S4679" s="30">
        <v>422.59686279296898</v>
      </c>
      <c r="T4679" s="13"/>
      <c r="U4679" s="13"/>
      <c r="V4679" s="13"/>
      <c r="W4679" s="13"/>
      <c r="X4679" s="13"/>
      <c r="Y4679" s="13"/>
      <c r="Z4679" s="13"/>
      <c r="AA4679" s="13"/>
    </row>
    <row r="4680" spans="1:27" ht="15.75" customHeight="1" x14ac:dyDescent="0.2">
      <c r="A4680" s="13"/>
      <c r="B4680" s="30" t="str">
        <f>"CRS25WT144A01781"</f>
        <v>CRS25WT144A01781</v>
      </c>
      <c r="C4680" s="40">
        <v>45952</v>
      </c>
      <c r="D4680" s="41">
        <v>0.12162037037037036</v>
      </c>
      <c r="E4680" s="30" t="s">
        <v>62</v>
      </c>
      <c r="F4680" s="30">
        <v>451</v>
      </c>
      <c r="G4680" s="30">
        <v>3</v>
      </c>
      <c r="H4680" s="30">
        <v>451.26690673828102</v>
      </c>
      <c r="I4680" s="30">
        <v>11.2015523910522</v>
      </c>
      <c r="J4680" s="30">
        <v>49.9140014648438</v>
      </c>
      <c r="K4680" s="30">
        <v>10.659737586975099</v>
      </c>
      <c r="L4680" s="30">
        <v>42.333774566650398</v>
      </c>
      <c r="M4680" s="30">
        <v>0.80711030960082997</v>
      </c>
      <c r="N4680" s="30">
        <v>21.954118728637699</v>
      </c>
      <c r="O4680" s="30">
        <v>20.369197845458999</v>
      </c>
      <c r="P4680" s="30">
        <v>20.4375</v>
      </c>
      <c r="Q4680" s="30">
        <v>0.46394640207290599</v>
      </c>
      <c r="R4680" s="30">
        <v>1000.02551269531</v>
      </c>
      <c r="S4680" s="30">
        <v>447.91537475585898</v>
      </c>
      <c r="T4680" s="13"/>
      <c r="U4680" s="13"/>
      <c r="V4680" s="13"/>
      <c r="W4680" s="13"/>
      <c r="X4680" s="13"/>
      <c r="Y4680" s="13"/>
      <c r="Z4680" s="13"/>
      <c r="AA4680" s="13"/>
    </row>
    <row r="4681" spans="1:27" ht="15.75" customHeight="1" x14ac:dyDescent="0.2">
      <c r="A4681" s="13"/>
      <c r="B4681" s="30" t="str">
        <f>"CRS25WT144A01779"</f>
        <v>CRS25WT144A01779</v>
      </c>
      <c r="C4681" s="40">
        <v>45952</v>
      </c>
      <c r="D4681" s="41">
        <v>0.12368055555555556</v>
      </c>
      <c r="E4681" s="30" t="s">
        <v>62</v>
      </c>
      <c r="F4681" s="30">
        <v>446</v>
      </c>
      <c r="G4681" s="30">
        <v>3</v>
      </c>
      <c r="H4681" s="30">
        <v>446.70590209960898</v>
      </c>
      <c r="I4681" s="30">
        <v>11.169603347778301</v>
      </c>
      <c r="J4681" s="30">
        <v>49.911228179931598</v>
      </c>
      <c r="K4681" s="30">
        <v>10.668333053588899</v>
      </c>
      <c r="L4681" s="30">
        <v>41.872138977050803</v>
      </c>
      <c r="M4681" s="30">
        <v>0.80128252506256104</v>
      </c>
      <c r="N4681" s="30">
        <v>21.732225418090799</v>
      </c>
      <c r="O4681" s="30">
        <v>20.334688186645501</v>
      </c>
      <c r="P4681" s="30">
        <v>20.5</v>
      </c>
      <c r="Q4681" s="30">
        <v>0.50318914651870705</v>
      </c>
      <c r="R4681" s="30">
        <v>999.45068359375</v>
      </c>
      <c r="S4681" s="30">
        <v>483.41149902343801</v>
      </c>
      <c r="T4681" s="13"/>
      <c r="U4681" s="13"/>
      <c r="V4681" s="13"/>
      <c r="W4681" s="13"/>
      <c r="X4681" s="13"/>
      <c r="Y4681" s="13"/>
      <c r="Z4681" s="13"/>
      <c r="AA4681" s="13"/>
    </row>
    <row r="4682" spans="1:27" ht="15.75" customHeight="1" x14ac:dyDescent="0.2">
      <c r="A4682" s="13"/>
      <c r="B4682" s="30" t="str">
        <f>"CRS25WT144A01778"</f>
        <v>CRS25WT144A01778</v>
      </c>
      <c r="C4682" s="40">
        <v>45952</v>
      </c>
      <c r="D4682" s="41">
        <v>0.12718750000000001</v>
      </c>
      <c r="E4682" s="30" t="s">
        <v>62</v>
      </c>
      <c r="F4682" s="30">
        <v>452</v>
      </c>
      <c r="G4682" s="30">
        <v>3</v>
      </c>
      <c r="H4682" s="30">
        <v>452.71914672851602</v>
      </c>
      <c r="I4682" s="30">
        <v>11.262856483459499</v>
      </c>
      <c r="J4682" s="30">
        <v>49.861644744872997</v>
      </c>
      <c r="K4682" s="30">
        <v>10.6554012298584</v>
      </c>
      <c r="L4682" s="30">
        <v>42.487289428710902</v>
      </c>
      <c r="M4682" s="30">
        <v>0.80614602565765403</v>
      </c>
      <c r="N4682" s="30">
        <v>22.0247707366943</v>
      </c>
      <c r="O4682" s="30">
        <v>20.392156600952099</v>
      </c>
      <c r="P4682" s="30">
        <v>20.5</v>
      </c>
      <c r="Q4682" s="30">
        <v>0.43813145160674999</v>
      </c>
      <c r="R4682" s="30">
        <v>1000.75463867188</v>
      </c>
      <c r="S4682" s="30">
        <v>384.25451660156301</v>
      </c>
      <c r="T4682" s="13"/>
      <c r="U4682" s="13"/>
      <c r="V4682" s="13"/>
      <c r="W4682" s="13"/>
      <c r="X4682" s="13"/>
      <c r="Y4682" s="13"/>
      <c r="Z4682" s="13"/>
      <c r="AA4682" s="13"/>
    </row>
    <row r="4683" spans="1:27" ht="15.75" customHeight="1" x14ac:dyDescent="0.2">
      <c r="A4683" s="13"/>
      <c r="B4683" s="30" t="str">
        <f>"CRS25WTA01777"</f>
        <v>CRS25WTA01777</v>
      </c>
      <c r="C4683" s="40">
        <v>45952</v>
      </c>
      <c r="D4683" s="41">
        <v>0.12822916666666667</v>
      </c>
      <c r="E4683" s="30" t="s">
        <v>62</v>
      </c>
      <c r="F4683" s="30">
        <v>447</v>
      </c>
      <c r="G4683" s="30">
        <v>3</v>
      </c>
      <c r="H4683" s="30">
        <v>447.09085083007801</v>
      </c>
      <c r="I4683" s="30">
        <v>11.2122039794922</v>
      </c>
      <c r="J4683" s="30">
        <v>49.837062835693402</v>
      </c>
      <c r="K4683" s="30">
        <v>10.6992492675781</v>
      </c>
      <c r="L4683" s="30">
        <v>41.787124633789098</v>
      </c>
      <c r="M4683" s="30">
        <v>0.80011487007141102</v>
      </c>
      <c r="N4683" s="30">
        <v>21.750953674316399</v>
      </c>
      <c r="O4683" s="30">
        <v>20.430250167846701</v>
      </c>
      <c r="P4683" s="30">
        <v>20.5625</v>
      </c>
      <c r="Q4683" s="30">
        <v>0.51641029119491599</v>
      </c>
      <c r="R4683" s="30">
        <v>999.98529052734398</v>
      </c>
      <c r="S4683" s="30">
        <v>391.82476806640602</v>
      </c>
      <c r="T4683" s="13"/>
      <c r="U4683" s="13"/>
      <c r="V4683" s="13"/>
      <c r="W4683" s="13"/>
      <c r="X4683" s="13"/>
      <c r="Y4683" s="13"/>
      <c r="Z4683" s="13"/>
      <c r="AA4683" s="13"/>
    </row>
    <row r="4684" spans="1:27" ht="15.75" customHeight="1" x14ac:dyDescent="0.2">
      <c r="A4684" s="13"/>
      <c r="B4684" s="30" t="str">
        <f>"CRS25WT144A01777"</f>
        <v>CRS25WT144A01777</v>
      </c>
      <c r="C4684" s="40">
        <v>45952</v>
      </c>
      <c r="D4684" s="41">
        <v>0.12863425925925925</v>
      </c>
      <c r="E4684" s="30" t="s">
        <v>62</v>
      </c>
      <c r="F4684" s="30">
        <v>445</v>
      </c>
      <c r="G4684" s="30">
        <v>3</v>
      </c>
      <c r="H4684" s="30">
        <v>445.28524780273398</v>
      </c>
      <c r="I4684" s="30">
        <v>11.2321329116821</v>
      </c>
      <c r="J4684" s="30">
        <v>49.836383819580099</v>
      </c>
      <c r="K4684" s="30">
        <v>10.6804494857788</v>
      </c>
      <c r="L4684" s="30">
        <v>41.691619873046903</v>
      </c>
      <c r="M4684" s="30">
        <v>0.79548054933547996</v>
      </c>
      <c r="N4684" s="30">
        <v>21.663110733032202</v>
      </c>
      <c r="O4684" s="30">
        <v>20.392156600952099</v>
      </c>
      <c r="P4684" s="30">
        <v>20.5625</v>
      </c>
      <c r="Q4684" s="30">
        <v>0.53895241022109996</v>
      </c>
      <c r="R4684" s="30">
        <v>999.991455078125</v>
      </c>
      <c r="S4684" s="30">
        <v>392.38583374023398</v>
      </c>
      <c r="T4684" s="13"/>
      <c r="U4684" s="13"/>
      <c r="V4684" s="13"/>
      <c r="W4684" s="13"/>
      <c r="X4684" s="13"/>
      <c r="Y4684" s="13"/>
      <c r="Z4684" s="13"/>
      <c r="AA4684" s="13"/>
    </row>
    <row r="4685" spans="1:27" ht="15.75" customHeight="1" x14ac:dyDescent="0.2">
      <c r="A4685" s="13"/>
      <c r="B4685" s="30" t="str">
        <f>"CRS25WT144A01766"</f>
        <v>CRS25WT144A01766</v>
      </c>
      <c r="C4685" s="40">
        <v>45952</v>
      </c>
      <c r="D4685" s="41">
        <v>0.13008101851851853</v>
      </c>
      <c r="E4685" s="30" t="s">
        <v>62</v>
      </c>
      <c r="F4685" s="30">
        <v>447</v>
      </c>
      <c r="G4685" s="30">
        <v>3</v>
      </c>
      <c r="H4685" s="30">
        <v>447.76193237304699</v>
      </c>
      <c r="I4685" s="30">
        <v>11.205142021179199</v>
      </c>
      <c r="J4685" s="30">
        <v>49.896102905273402</v>
      </c>
      <c r="K4685" s="30">
        <v>10.657544136047401</v>
      </c>
      <c r="L4685" s="30">
        <v>42.013614654541001</v>
      </c>
      <c r="M4685" s="30">
        <v>0.80087214708328203</v>
      </c>
      <c r="N4685" s="30">
        <v>21.7836017608643</v>
      </c>
      <c r="O4685" s="30">
        <v>20.3725490570068</v>
      </c>
      <c r="P4685" s="30">
        <v>20.5</v>
      </c>
      <c r="Q4685" s="30">
        <v>0.487942665815353</v>
      </c>
      <c r="R4685" s="30">
        <v>999.35009765625</v>
      </c>
      <c r="S4685" s="30">
        <v>464.38522338867199</v>
      </c>
      <c r="T4685" s="13"/>
      <c r="U4685" s="13"/>
      <c r="V4685" s="13"/>
      <c r="W4685" s="13"/>
      <c r="X4685" s="13"/>
      <c r="Y4685" s="13"/>
      <c r="Z4685" s="13"/>
      <c r="AA4685" s="13"/>
    </row>
    <row r="4686" spans="1:27" ht="15.75" customHeight="1" x14ac:dyDescent="0.2">
      <c r="A4686" s="13"/>
      <c r="B4686" s="30" t="str">
        <f>"CRS25WT144A01775"</f>
        <v>CRS25WT144A01775</v>
      </c>
      <c r="C4686" s="40">
        <v>45952</v>
      </c>
      <c r="D4686" s="41">
        <v>0.13950231481481482</v>
      </c>
      <c r="E4686" s="30" t="s">
        <v>62</v>
      </c>
      <c r="F4686" s="30">
        <v>444</v>
      </c>
      <c r="G4686" s="30">
        <v>3</v>
      </c>
      <c r="H4686" s="30">
        <v>444.84796142578102</v>
      </c>
      <c r="I4686" s="30">
        <v>11.1718149185181</v>
      </c>
      <c r="J4686" s="30">
        <v>49.852008819580099</v>
      </c>
      <c r="K4686" s="30">
        <v>10.626181602478001</v>
      </c>
      <c r="L4686" s="30">
        <v>41.863388061523402</v>
      </c>
      <c r="M4686" s="30">
        <v>0.79873961210250899</v>
      </c>
      <c r="N4686" s="30">
        <v>21.6418361663818</v>
      </c>
      <c r="O4686" s="30">
        <v>20.443628311157202</v>
      </c>
      <c r="P4686" s="30">
        <v>20.5625</v>
      </c>
      <c r="Q4686" s="30">
        <v>0.48052248358726501</v>
      </c>
      <c r="R4686" s="30">
        <v>999.87469482421898</v>
      </c>
      <c r="S4686" s="30">
        <v>452.73556518554699</v>
      </c>
      <c r="T4686" s="13"/>
      <c r="U4686" s="13"/>
      <c r="V4686" s="13"/>
      <c r="W4686" s="13"/>
      <c r="X4686" s="13"/>
      <c r="Y4686" s="13"/>
      <c r="Z4686" s="13"/>
      <c r="AA4686" s="13"/>
    </row>
    <row r="4687" spans="1:27" ht="15.75" customHeight="1" x14ac:dyDescent="0.2">
      <c r="A4687" s="13"/>
      <c r="B4687" s="30" t="str">
        <f>"CRS25WT144A01791"</f>
        <v>CRS25WT144A01791</v>
      </c>
      <c r="C4687" s="40">
        <v>45952</v>
      </c>
      <c r="D4687" s="41">
        <v>0.14168981481481482</v>
      </c>
      <c r="E4687" s="30" t="s">
        <v>62</v>
      </c>
      <c r="F4687" s="30">
        <v>455</v>
      </c>
      <c r="G4687" s="30">
        <v>3</v>
      </c>
      <c r="H4687" s="30">
        <v>455.04208374023398</v>
      </c>
      <c r="I4687" s="30">
        <v>11.208155632019</v>
      </c>
      <c r="J4687" s="30">
        <v>49.797607421875</v>
      </c>
      <c r="K4687" s="30">
        <v>10.6893424987793</v>
      </c>
      <c r="L4687" s="30">
        <v>42.569698333740199</v>
      </c>
      <c r="M4687" s="30">
        <v>0.81528401374816895</v>
      </c>
      <c r="N4687" s="30">
        <v>22.137781143188501</v>
      </c>
      <c r="O4687" s="30">
        <v>20.392156600952099</v>
      </c>
      <c r="P4687" s="30">
        <v>20.625</v>
      </c>
      <c r="Q4687" s="30">
        <v>0.422393828630447</v>
      </c>
      <c r="R4687" s="30">
        <v>999.895751953125</v>
      </c>
      <c r="S4687" s="30">
        <v>367.60726928710898</v>
      </c>
      <c r="T4687" s="13"/>
      <c r="U4687" s="13"/>
      <c r="V4687" s="13"/>
      <c r="W4687" s="13"/>
      <c r="X4687" s="13"/>
      <c r="Y4687" s="13"/>
      <c r="Z4687" s="13"/>
      <c r="AA4687" s="13"/>
    </row>
    <row r="4688" spans="1:27" ht="15.75" customHeight="1" x14ac:dyDescent="0.2">
      <c r="A4688" s="13"/>
      <c r="B4688" s="30" t="str">
        <f>"CRS25WT144A01792"</f>
        <v>CRS25WT144A01792</v>
      </c>
      <c r="C4688" s="40">
        <v>45952</v>
      </c>
      <c r="D4688" s="41">
        <v>0.14371527777777779</v>
      </c>
      <c r="E4688" s="30" t="s">
        <v>62</v>
      </c>
      <c r="F4688" s="30">
        <v>445</v>
      </c>
      <c r="G4688" s="30">
        <v>3</v>
      </c>
      <c r="H4688" s="30">
        <v>445.18759155273398</v>
      </c>
      <c r="I4688" s="30">
        <v>11.1906414031982</v>
      </c>
      <c r="J4688" s="30">
        <v>49.830711364746101</v>
      </c>
      <c r="K4688" s="30">
        <v>10.591316223144499</v>
      </c>
      <c r="L4688" s="30">
        <v>42.033260345458999</v>
      </c>
      <c r="M4688" s="30">
        <v>0.79834568500518799</v>
      </c>
      <c r="N4688" s="30">
        <v>21.658359527587901</v>
      </c>
      <c r="O4688" s="30">
        <v>20.470394134521499</v>
      </c>
      <c r="P4688" s="30">
        <v>20.625</v>
      </c>
      <c r="Q4688" s="30">
        <v>0.49585127830505399</v>
      </c>
      <c r="R4688" s="30">
        <v>999.770263671875</v>
      </c>
      <c r="S4688" s="30">
        <v>334.58688354492199</v>
      </c>
      <c r="T4688" s="13"/>
      <c r="U4688" s="13"/>
      <c r="V4688" s="13"/>
      <c r="W4688" s="13"/>
      <c r="X4688" s="13"/>
      <c r="Y4688" s="13"/>
      <c r="Z4688" s="13"/>
      <c r="AA4688" s="13"/>
    </row>
    <row r="4689" spans="1:27" ht="15.75" customHeight="1" x14ac:dyDescent="0.2">
      <c r="A4689" s="13"/>
      <c r="B4689" s="30" t="str">
        <f>"CRS25WT144A01793"</f>
        <v>CRS25WT144A01793</v>
      </c>
      <c r="C4689" s="40">
        <v>45952</v>
      </c>
      <c r="D4689" s="41">
        <v>0.14451388888888889</v>
      </c>
      <c r="E4689" s="30" t="s">
        <v>62</v>
      </c>
      <c r="F4689" s="30">
        <v>447</v>
      </c>
      <c r="G4689" s="30">
        <v>3</v>
      </c>
      <c r="H4689" s="30">
        <v>447.00906372070301</v>
      </c>
      <c r="I4689" s="30">
        <v>11.2069187164307</v>
      </c>
      <c r="J4689" s="30">
        <v>49.883594512939503</v>
      </c>
      <c r="K4689" s="30">
        <v>10.6885824203491</v>
      </c>
      <c r="L4689" s="30">
        <v>41.821170806884801</v>
      </c>
      <c r="M4689" s="30">
        <v>0.79959923028945901</v>
      </c>
      <c r="N4689" s="30">
        <v>21.746974945068398</v>
      </c>
      <c r="O4689" s="30">
        <v>20.505966186523398</v>
      </c>
      <c r="P4689" s="30">
        <v>20.625</v>
      </c>
      <c r="Q4689" s="30">
        <v>0.52370619773864702</v>
      </c>
      <c r="R4689" s="30">
        <v>999.81988525390602</v>
      </c>
      <c r="S4689" s="30">
        <v>411.04751586914102</v>
      </c>
      <c r="T4689" s="13"/>
      <c r="U4689" s="13"/>
      <c r="V4689" s="13"/>
      <c r="W4689" s="13"/>
      <c r="X4689" s="13"/>
      <c r="Y4689" s="13"/>
      <c r="Z4689" s="13"/>
      <c r="AA4689" s="13"/>
    </row>
    <row r="4690" spans="1:27" ht="15.75" customHeight="1" x14ac:dyDescent="0.2">
      <c r="A4690" s="13"/>
      <c r="B4690" s="30" t="str">
        <f>"CRS25WT144A01795"</f>
        <v>CRS25WT144A01795</v>
      </c>
      <c r="C4690" s="40">
        <v>45952</v>
      </c>
      <c r="D4690" s="41">
        <v>0.1467013888888889</v>
      </c>
      <c r="E4690" s="30" t="s">
        <v>62</v>
      </c>
      <c r="F4690" s="30">
        <v>448</v>
      </c>
      <c r="G4690" s="30">
        <v>3</v>
      </c>
      <c r="H4690" s="30">
        <v>448.92443847656301</v>
      </c>
      <c r="I4690" s="30">
        <v>11.1815805435181</v>
      </c>
      <c r="J4690" s="30">
        <v>49.915050506591797</v>
      </c>
      <c r="K4690" s="30">
        <v>10.6510629653931</v>
      </c>
      <c r="L4690" s="30">
        <v>42.148323059082003</v>
      </c>
      <c r="M4690" s="30">
        <v>0.804337918758392</v>
      </c>
      <c r="N4690" s="30">
        <v>21.8401584625244</v>
      </c>
      <c r="O4690" s="30">
        <v>20.469751358032202</v>
      </c>
      <c r="P4690" s="30">
        <v>20.625</v>
      </c>
      <c r="Q4690" s="30">
        <v>0.49501857161521901</v>
      </c>
      <c r="R4690" s="30">
        <v>999.9052734375</v>
      </c>
      <c r="S4690" s="30">
        <v>393.85739135742199</v>
      </c>
      <c r="T4690" s="13"/>
      <c r="U4690" s="13"/>
      <c r="V4690" s="13"/>
      <c r="W4690" s="13"/>
      <c r="X4690" s="13"/>
      <c r="Y4690" s="13"/>
      <c r="Z4690" s="13"/>
      <c r="AA4690" s="13"/>
    </row>
    <row r="4691" spans="1:27" ht="15.75" customHeight="1" x14ac:dyDescent="0.2">
      <c r="A4691" s="13"/>
      <c r="B4691" s="30" t="str">
        <f>"CRS25WT144A01797"</f>
        <v>CRS25WT144A01797</v>
      </c>
      <c r="C4691" s="40">
        <v>45952</v>
      </c>
      <c r="D4691" s="41">
        <v>0.1481712962962963</v>
      </c>
      <c r="E4691" s="30" t="s">
        <v>62</v>
      </c>
      <c r="F4691" s="30">
        <v>447</v>
      </c>
      <c r="G4691" s="30">
        <v>3</v>
      </c>
      <c r="H4691" s="30">
        <v>447.97927856445301</v>
      </c>
      <c r="I4691" s="30">
        <v>11.178682327270501</v>
      </c>
      <c r="J4691" s="30">
        <v>49.814731597900398</v>
      </c>
      <c r="K4691" s="30">
        <v>10.6438140869141</v>
      </c>
      <c r="L4691" s="30">
        <v>42.088230133056598</v>
      </c>
      <c r="M4691" s="30">
        <v>0.80446934700012196</v>
      </c>
      <c r="N4691" s="30">
        <v>21.794176101684599</v>
      </c>
      <c r="O4691" s="30">
        <v>20.509780883789102</v>
      </c>
      <c r="P4691" s="30">
        <v>20.625</v>
      </c>
      <c r="Q4691" s="30">
        <v>0.44783803820610002</v>
      </c>
      <c r="R4691" s="30">
        <v>999.79852294921898</v>
      </c>
      <c r="S4691" s="30">
        <v>384.03854370117199</v>
      </c>
      <c r="T4691" s="13"/>
      <c r="U4691" s="13"/>
      <c r="V4691" s="13"/>
      <c r="W4691" s="13"/>
      <c r="X4691" s="13"/>
      <c r="Y4691" s="13"/>
      <c r="Z4691" s="13"/>
      <c r="AA4691" s="13"/>
    </row>
    <row r="4692" spans="1:27" ht="15.75" customHeight="1" x14ac:dyDescent="0.2">
      <c r="A4692" s="13"/>
      <c r="B4692" s="30" t="str">
        <f>"CRS25WT144A01798"</f>
        <v>CRS25WT144A01798</v>
      </c>
      <c r="C4692" s="40">
        <v>45952</v>
      </c>
      <c r="D4692" s="41">
        <v>0.14930555555555555</v>
      </c>
      <c r="E4692" s="30" t="s">
        <v>62</v>
      </c>
      <c r="F4692" s="30">
        <v>448</v>
      </c>
      <c r="G4692" s="30">
        <v>3</v>
      </c>
      <c r="H4692" s="30">
        <v>448.30770874023398</v>
      </c>
      <c r="I4692" s="30">
        <v>11.3100385665894</v>
      </c>
      <c r="J4692" s="30">
        <v>49.845718383789098</v>
      </c>
      <c r="K4692" s="30">
        <v>10.7375297546387</v>
      </c>
      <c r="L4692" s="30">
        <v>41.751476287841797</v>
      </c>
      <c r="M4692" s="30">
        <v>0.79521447420120195</v>
      </c>
      <c r="N4692" s="30">
        <v>21.810153961181602</v>
      </c>
      <c r="O4692" s="30">
        <v>20.472885131835898</v>
      </c>
      <c r="P4692" s="30">
        <v>20.625</v>
      </c>
      <c r="Q4692" s="30">
        <v>0.51402878761291504</v>
      </c>
      <c r="R4692" s="30">
        <v>999.39569091796898</v>
      </c>
      <c r="S4692" s="30">
        <v>526.13677978515602</v>
      </c>
      <c r="T4692" s="13"/>
      <c r="U4692" s="13"/>
      <c r="V4692" s="13"/>
      <c r="W4692" s="13"/>
      <c r="X4692" s="13"/>
      <c r="Y4692" s="13"/>
      <c r="Z4692" s="13"/>
      <c r="AA4692" s="13"/>
    </row>
    <row r="4693" spans="1:27" ht="15.75" customHeight="1" x14ac:dyDescent="0.2">
      <c r="A4693" s="13"/>
      <c r="B4693" s="30" t="str">
        <f>"CRS25WT144A01796"</f>
        <v>CRS25WT144A01796</v>
      </c>
      <c r="C4693" s="40">
        <v>45952</v>
      </c>
      <c r="D4693" s="30" t="s">
        <v>1559</v>
      </c>
      <c r="E4693" s="30" t="s">
        <v>62</v>
      </c>
      <c r="F4693" s="30">
        <v>458</v>
      </c>
      <c r="G4693" s="30">
        <v>3</v>
      </c>
      <c r="H4693" s="30">
        <v>458.49710083007801</v>
      </c>
      <c r="I4693" s="30">
        <v>11.225516319274901</v>
      </c>
      <c r="J4693" s="30">
        <v>49.864269256591797</v>
      </c>
      <c r="K4693" s="30">
        <v>10.7535352706909</v>
      </c>
      <c r="L4693" s="30">
        <v>42.636867523193402</v>
      </c>
      <c r="M4693" s="30">
        <v>0.81910735368728604</v>
      </c>
      <c r="N4693" s="30">
        <v>22.3058681488037</v>
      </c>
      <c r="O4693" s="30">
        <v>20.498348236083999</v>
      </c>
      <c r="P4693" s="30">
        <v>20.625</v>
      </c>
      <c r="Q4693" s="30">
        <v>0.43428614735603299</v>
      </c>
      <c r="R4693" s="30">
        <v>999.81036376953102</v>
      </c>
      <c r="S4693" s="30">
        <v>463.84518432617199</v>
      </c>
      <c r="T4693" s="13"/>
      <c r="U4693" s="13"/>
      <c r="V4693" s="13"/>
      <c r="W4693" s="13"/>
      <c r="X4693" s="13"/>
      <c r="Y4693" s="13"/>
      <c r="Z4693" s="13"/>
      <c r="AA4693" s="13"/>
    </row>
    <row r="4694" spans="1:27" ht="15.75" customHeight="1" x14ac:dyDescent="0.2">
      <c r="A4694" s="13"/>
      <c r="B4694" s="30" t="str">
        <f>"CRS25BT144A01962"</f>
        <v>CRS25BT144A01962</v>
      </c>
      <c r="C4694" s="40">
        <v>45959</v>
      </c>
      <c r="D4694" s="41">
        <v>9.3865740740740736E-2</v>
      </c>
      <c r="E4694" s="30" t="s">
        <v>62</v>
      </c>
      <c r="F4694" s="30">
        <v>457</v>
      </c>
      <c r="G4694" s="30">
        <v>3</v>
      </c>
      <c r="H4694" s="30">
        <v>457.97653198242199</v>
      </c>
      <c r="I4694" s="30">
        <v>11.274208068847701</v>
      </c>
      <c r="J4694" s="30">
        <v>49.673744201660199</v>
      </c>
      <c r="K4694" s="30">
        <v>10.780535697936999</v>
      </c>
      <c r="L4694" s="30">
        <v>42.481800079345703</v>
      </c>
      <c r="M4694" s="30">
        <v>0.817768335342407</v>
      </c>
      <c r="N4694" s="30">
        <v>22.280542373657202</v>
      </c>
      <c r="O4694" s="30">
        <v>18.1375617980957</v>
      </c>
      <c r="P4694" s="30">
        <v>18.25</v>
      </c>
      <c r="Q4694" s="30">
        <v>0.464571923017502</v>
      </c>
      <c r="R4694" s="30">
        <v>999.171875</v>
      </c>
      <c r="S4694" s="30">
        <v>362.00711059570301</v>
      </c>
      <c r="T4694" s="13"/>
      <c r="U4694" s="13"/>
      <c r="V4694" s="13"/>
      <c r="W4694" s="13"/>
      <c r="X4694" s="13"/>
      <c r="Y4694" s="13"/>
      <c r="Z4694" s="13"/>
      <c r="AA4694" s="13"/>
    </row>
    <row r="4695" spans="1:27" ht="15.75" customHeight="1" x14ac:dyDescent="0.2">
      <c r="A4695" s="13"/>
      <c r="B4695" s="30" t="str">
        <f>"CRS25BT144A01812"</f>
        <v>CRS25BT144A01812</v>
      </c>
      <c r="C4695" s="40">
        <v>45959</v>
      </c>
      <c r="D4695" s="41">
        <v>9.7106481481481488E-2</v>
      </c>
      <c r="E4695" s="30" t="s">
        <v>62</v>
      </c>
      <c r="F4695" s="30">
        <v>452</v>
      </c>
      <c r="G4695" s="30">
        <v>3</v>
      </c>
      <c r="H4695" s="30">
        <v>452.65570068359398</v>
      </c>
      <c r="I4695" s="30">
        <v>11.21755027771</v>
      </c>
      <c r="J4695" s="30">
        <v>49.657882690429702</v>
      </c>
      <c r="K4695" s="30">
        <v>10.710970878601101</v>
      </c>
      <c r="L4695" s="30">
        <v>42.260940551757798</v>
      </c>
      <c r="M4695" s="30">
        <v>0.81260925531387296</v>
      </c>
      <c r="N4695" s="30">
        <v>22.021682739257798</v>
      </c>
      <c r="O4695" s="30">
        <v>18.176477432251001</v>
      </c>
      <c r="P4695" s="30">
        <v>18.3125</v>
      </c>
      <c r="Q4695" s="30">
        <v>0.484900742769241</v>
      </c>
      <c r="R4695" s="30">
        <v>999.25354003906295</v>
      </c>
      <c r="S4695" s="30">
        <v>367.31384277343801</v>
      </c>
      <c r="T4695" s="13"/>
      <c r="U4695" s="13"/>
      <c r="V4695" s="13"/>
      <c r="W4695" s="13"/>
      <c r="X4695" s="13"/>
      <c r="Y4695" s="13"/>
      <c r="Z4695" s="13"/>
      <c r="AA4695" s="13"/>
    </row>
    <row r="4696" spans="1:27" ht="15.75" customHeight="1" x14ac:dyDescent="0.2">
      <c r="A4696" s="13"/>
      <c r="B4696" s="30" t="str">
        <f>"CRS25BT144A01963"</f>
        <v>CRS25BT144A01963</v>
      </c>
      <c r="C4696" s="40">
        <v>45959</v>
      </c>
      <c r="D4696" s="41">
        <v>9.8657407407407402E-2</v>
      </c>
      <c r="E4696" s="30" t="s">
        <v>62</v>
      </c>
      <c r="F4696" s="30">
        <v>447</v>
      </c>
      <c r="G4696" s="30">
        <v>3</v>
      </c>
      <c r="H4696" s="30">
        <v>447.67807006835898</v>
      </c>
      <c r="I4696" s="30">
        <v>11.151207923889199</v>
      </c>
      <c r="J4696" s="30">
        <v>49.651531219482401</v>
      </c>
      <c r="K4696" s="30">
        <v>10.771543502807599</v>
      </c>
      <c r="L4696" s="30">
        <v>41.561183929443402</v>
      </c>
      <c r="M4696" s="30">
        <v>0.80855816602706898</v>
      </c>
      <c r="N4696" s="30">
        <v>21.7795219421387</v>
      </c>
      <c r="O4696" s="30">
        <v>18.2549018859863</v>
      </c>
      <c r="P4696" s="30">
        <v>18.3125</v>
      </c>
      <c r="Q4696" s="30">
        <v>0.62926369905471802</v>
      </c>
      <c r="R4696" s="30">
        <v>999.1630859375</v>
      </c>
      <c r="S4696" s="30">
        <v>479.642333984375</v>
      </c>
      <c r="T4696" s="13"/>
      <c r="U4696" s="13"/>
      <c r="V4696" s="13"/>
      <c r="W4696" s="13"/>
      <c r="X4696" s="13"/>
      <c r="Y4696" s="13"/>
      <c r="Z4696" s="13"/>
      <c r="AA4696" s="13"/>
    </row>
    <row r="4697" spans="1:27" ht="15.75" customHeight="1" x14ac:dyDescent="0.2">
      <c r="A4697" s="13"/>
      <c r="B4697" s="30" t="str">
        <f>"CRS25BT144A01960"</f>
        <v>CRS25BT144A01960</v>
      </c>
      <c r="C4697" s="40">
        <v>45959</v>
      </c>
      <c r="D4697" s="41">
        <v>0.10158564814814815</v>
      </c>
      <c r="E4697" s="30" t="s">
        <v>62</v>
      </c>
      <c r="F4697" s="30">
        <v>455</v>
      </c>
      <c r="G4697" s="30">
        <v>3</v>
      </c>
      <c r="H4697" s="30">
        <v>455.75405883789102</v>
      </c>
      <c r="I4697" s="30">
        <v>11.2172031402588</v>
      </c>
      <c r="J4697" s="30">
        <v>49.689308166503899</v>
      </c>
      <c r="K4697" s="30">
        <v>10.7491912841797</v>
      </c>
      <c r="L4697" s="30">
        <v>42.398918151855497</v>
      </c>
      <c r="M4697" s="30">
        <v>0.81767928600311302</v>
      </c>
      <c r="N4697" s="30">
        <v>22.172418594360401</v>
      </c>
      <c r="O4697" s="30">
        <v>18.313726425170898</v>
      </c>
      <c r="P4697" s="30">
        <v>18.375</v>
      </c>
      <c r="Q4697" s="30">
        <v>0.47003641724586498</v>
      </c>
      <c r="R4697" s="30">
        <v>998.61932373046898</v>
      </c>
      <c r="S4697" s="30">
        <v>424.75402832031301</v>
      </c>
      <c r="T4697" s="13"/>
      <c r="U4697" s="13"/>
      <c r="V4697" s="13"/>
      <c r="W4697" s="13"/>
      <c r="X4697" s="13"/>
      <c r="Y4697" s="13"/>
      <c r="Z4697" s="13"/>
      <c r="AA4697" s="13"/>
    </row>
    <row r="4698" spans="1:27" ht="15.75" customHeight="1" x14ac:dyDescent="0.2">
      <c r="A4698" s="13"/>
      <c r="B4698" s="30" t="str">
        <f>"CRS25WT144A01958"</f>
        <v>CRS25WT144A01958</v>
      </c>
      <c r="C4698" s="40">
        <v>45959</v>
      </c>
      <c r="D4698" s="41">
        <v>0.10710648148148148</v>
      </c>
      <c r="E4698" s="30" t="s">
        <v>62</v>
      </c>
      <c r="F4698" s="30">
        <v>460</v>
      </c>
      <c r="G4698" s="30">
        <v>3</v>
      </c>
      <c r="H4698" s="30">
        <v>460.31823730468801</v>
      </c>
      <c r="I4698" s="30">
        <v>11.1947231292725</v>
      </c>
      <c r="J4698" s="30">
        <v>49.680858612060497</v>
      </c>
      <c r="K4698" s="30">
        <v>10.745975494384799</v>
      </c>
      <c r="L4698" s="30">
        <v>42.836338043212898</v>
      </c>
      <c r="M4698" s="30">
        <v>0.82766717672348</v>
      </c>
      <c r="N4698" s="30">
        <v>22.394466400146499</v>
      </c>
      <c r="O4698" s="30">
        <v>18.3449592590332</v>
      </c>
      <c r="P4698" s="30">
        <v>18.5</v>
      </c>
      <c r="Q4698" s="30">
        <v>0.40886160731315602</v>
      </c>
      <c r="R4698" s="30">
        <v>998.63269042968795</v>
      </c>
      <c r="S4698" s="30">
        <v>337.96377563476602</v>
      </c>
      <c r="T4698" s="13"/>
      <c r="U4698" s="13"/>
      <c r="V4698" s="13"/>
      <c r="W4698" s="13"/>
      <c r="X4698" s="13"/>
      <c r="Y4698" s="13"/>
      <c r="Z4698" s="13"/>
      <c r="AA4698" s="13"/>
    </row>
    <row r="4699" spans="1:27" ht="15.75" customHeight="1" x14ac:dyDescent="0.2">
      <c r="A4699" s="13"/>
      <c r="B4699" s="30" t="str">
        <f>"CRS25WT144A01952"</f>
        <v>CRS25WT144A01952</v>
      </c>
      <c r="C4699" s="40">
        <v>45959</v>
      </c>
      <c r="D4699" s="41">
        <v>0.10910879629629629</v>
      </c>
      <c r="E4699" s="30" t="s">
        <v>62</v>
      </c>
      <c r="F4699" s="30">
        <v>456</v>
      </c>
      <c r="G4699" s="30">
        <v>3</v>
      </c>
      <c r="H4699" s="30">
        <v>456.68450927734398</v>
      </c>
      <c r="I4699" s="30">
        <v>11.2189426422119</v>
      </c>
      <c r="J4699" s="30">
        <v>49.713554382324197</v>
      </c>
      <c r="K4699" s="30">
        <v>10.7651357650757</v>
      </c>
      <c r="L4699" s="30">
        <v>42.422554016113303</v>
      </c>
      <c r="M4699" s="30">
        <v>0.81882208585739102</v>
      </c>
      <c r="N4699" s="30">
        <v>22.2176837921143</v>
      </c>
      <c r="O4699" s="30">
        <v>18.4117641448975</v>
      </c>
      <c r="P4699" s="30">
        <v>18.5</v>
      </c>
      <c r="Q4699" s="30">
        <v>0.50861132144928001</v>
      </c>
      <c r="R4699" s="30">
        <v>998.75109863281295</v>
      </c>
      <c r="S4699" s="30">
        <v>403.33630371093801</v>
      </c>
      <c r="T4699" s="13"/>
      <c r="U4699" s="13"/>
      <c r="V4699" s="13"/>
      <c r="W4699" s="13"/>
      <c r="X4699" s="13"/>
      <c r="Y4699" s="13"/>
      <c r="Z4699" s="13"/>
      <c r="AA4699" s="13"/>
    </row>
    <row r="4700" spans="1:27" ht="15.75" customHeight="1" x14ac:dyDescent="0.2">
      <c r="A4700" s="13"/>
      <c r="B4700" s="30" t="str">
        <f>"CRS25WT144A01965"</f>
        <v>CRS25WT144A01965</v>
      </c>
      <c r="C4700" s="40">
        <v>45959</v>
      </c>
      <c r="D4700" s="41">
        <v>0.11045138888888889</v>
      </c>
      <c r="E4700" s="30" t="s">
        <v>62</v>
      </c>
      <c r="F4700" s="30">
        <v>455</v>
      </c>
      <c r="G4700" s="30">
        <v>3</v>
      </c>
      <c r="H4700" s="30">
        <v>455.72106933593801</v>
      </c>
      <c r="I4700" s="30">
        <v>11.2087907791138</v>
      </c>
      <c r="J4700" s="30">
        <v>49.679733276367202</v>
      </c>
      <c r="K4700" s="30">
        <v>10.739311218261699</v>
      </c>
      <c r="L4700" s="30">
        <v>42.434852600097699</v>
      </c>
      <c r="M4700" s="30">
        <v>0.81839144229888905</v>
      </c>
      <c r="N4700" s="30">
        <v>22.170812606811499</v>
      </c>
      <c r="O4700" s="30">
        <v>18.431371688842798</v>
      </c>
      <c r="P4700" s="30">
        <v>18.5</v>
      </c>
      <c r="Q4700" s="30">
        <v>0.45693758130073497</v>
      </c>
      <c r="R4700" s="30">
        <v>998.68798828125</v>
      </c>
      <c r="S4700" s="30">
        <v>389.12625122070301</v>
      </c>
      <c r="T4700" s="13"/>
      <c r="U4700" s="13"/>
      <c r="V4700" s="13"/>
      <c r="W4700" s="13"/>
      <c r="X4700" s="13"/>
      <c r="Y4700" s="13"/>
      <c r="Z4700" s="13"/>
      <c r="AA4700" s="13"/>
    </row>
    <row r="4701" spans="1:27" ht="15.75" customHeight="1" x14ac:dyDescent="0.2">
      <c r="A4701" s="13"/>
      <c r="B4701" s="30" t="str">
        <f>"CRS25WT144A01957"</f>
        <v>CRS25WT144A01957</v>
      </c>
      <c r="C4701" s="40">
        <v>45959</v>
      </c>
      <c r="D4701" s="41">
        <v>0.11236111111111112</v>
      </c>
      <c r="E4701" s="30" t="s">
        <v>62</v>
      </c>
      <c r="F4701" s="30">
        <v>438</v>
      </c>
      <c r="G4701" s="30">
        <v>3</v>
      </c>
      <c r="H4701" s="30">
        <v>438.21463012695301</v>
      </c>
      <c r="I4701" s="30">
        <v>11.1911163330078</v>
      </c>
      <c r="J4701" s="30">
        <v>49.706264495849602</v>
      </c>
      <c r="K4701" s="30">
        <v>10.579139709472701</v>
      </c>
      <c r="L4701" s="30">
        <v>41.422519683837898</v>
      </c>
      <c r="M4701" s="30">
        <v>0.787775278091431</v>
      </c>
      <c r="N4701" s="30">
        <v>21.319126129150401</v>
      </c>
      <c r="O4701" s="30">
        <v>18.4517612457275</v>
      </c>
      <c r="P4701" s="30">
        <v>18.5</v>
      </c>
      <c r="Q4701" s="30">
        <v>0.570981204509735</v>
      </c>
      <c r="R4701" s="30">
        <v>998.71728515625</v>
      </c>
      <c r="S4701" s="30">
        <v>357.82427978515602</v>
      </c>
      <c r="T4701" s="13"/>
      <c r="U4701" s="13"/>
      <c r="V4701" s="13"/>
      <c r="W4701" s="13"/>
      <c r="X4701" s="13"/>
      <c r="Y4701" s="13"/>
      <c r="Z4701" s="13"/>
      <c r="AA4701" s="13"/>
    </row>
    <row r="4702" spans="1:27" ht="15.75" customHeight="1" x14ac:dyDescent="0.2">
      <c r="A4702" s="13"/>
      <c r="B4702" s="30" t="str">
        <f>"CRS25WT144A01953"</f>
        <v>CRS25WT144A01953</v>
      </c>
      <c r="C4702" s="40">
        <v>45959</v>
      </c>
      <c r="D4702" s="41">
        <v>0.1184837962962963</v>
      </c>
      <c r="E4702" s="30" t="s">
        <v>62</v>
      </c>
      <c r="F4702" s="30">
        <v>444</v>
      </c>
      <c r="G4702" s="30">
        <v>3</v>
      </c>
      <c r="H4702" s="30">
        <v>444.97961425781301</v>
      </c>
      <c r="I4702" s="30">
        <v>11.210772514343301</v>
      </c>
      <c r="J4702" s="30">
        <v>49.7524604797363</v>
      </c>
      <c r="K4702" s="30">
        <v>10.7157201766968</v>
      </c>
      <c r="L4702" s="30">
        <v>41.525867462158203</v>
      </c>
      <c r="M4702" s="30">
        <v>0.79779261350631703</v>
      </c>
      <c r="N4702" s="30">
        <v>21.648242950439499</v>
      </c>
      <c r="O4702" s="30">
        <v>18.568628311157202</v>
      </c>
      <c r="P4702" s="30">
        <v>18.625</v>
      </c>
      <c r="Q4702" s="30">
        <v>0.59239375591278098</v>
      </c>
      <c r="R4702" s="30">
        <v>999.71820068359398</v>
      </c>
      <c r="S4702" s="30">
        <v>453.26419067382801</v>
      </c>
      <c r="T4702" s="13"/>
      <c r="U4702" s="13"/>
      <c r="V4702" s="13"/>
      <c r="W4702" s="13"/>
      <c r="X4702" s="13"/>
      <c r="Y4702" s="13"/>
      <c r="Z4702" s="13"/>
      <c r="AA4702" s="13"/>
    </row>
    <row r="4703" spans="1:27" ht="15.75" customHeight="1" x14ac:dyDescent="0.2">
      <c r="A4703" s="13"/>
      <c r="B4703" s="30" t="str">
        <f>"CRS25WT144A01954"</f>
        <v>CRS25WT144A01954</v>
      </c>
      <c r="C4703" s="40">
        <v>45959</v>
      </c>
      <c r="D4703" s="41">
        <v>0.11960648148148149</v>
      </c>
      <c r="E4703" s="30" t="s">
        <v>62</v>
      </c>
      <c r="F4703" s="30">
        <v>457</v>
      </c>
      <c r="G4703" s="30">
        <v>3</v>
      </c>
      <c r="H4703" s="30">
        <v>457.49734497070301</v>
      </c>
      <c r="I4703" s="30">
        <v>11.206128120422401</v>
      </c>
      <c r="J4703" s="30">
        <v>49.698474884033203</v>
      </c>
      <c r="K4703" s="30">
        <v>10.722741127014199</v>
      </c>
      <c r="L4703" s="30">
        <v>42.666080474853501</v>
      </c>
      <c r="M4703" s="30">
        <v>0.821466624736786</v>
      </c>
      <c r="N4703" s="30">
        <v>22.257228851318398</v>
      </c>
      <c r="O4703" s="30">
        <v>18.655082702636701</v>
      </c>
      <c r="P4703" s="30">
        <v>18.625</v>
      </c>
      <c r="Q4703" s="30">
        <v>0.43460863828659102</v>
      </c>
      <c r="R4703" s="30">
        <v>999.24224853515602</v>
      </c>
      <c r="S4703" s="30">
        <v>315.302001953125</v>
      </c>
      <c r="T4703" s="13"/>
      <c r="U4703" s="13"/>
      <c r="V4703" s="13"/>
      <c r="W4703" s="13"/>
      <c r="X4703" s="13"/>
      <c r="Y4703" s="13"/>
      <c r="Z4703" s="13"/>
      <c r="AA4703" s="13"/>
    </row>
    <row r="4704" spans="1:27" ht="15.75" customHeight="1" x14ac:dyDescent="0.2">
      <c r="A4704" s="13"/>
      <c r="B4704" s="30" t="str">
        <f>"CRS25WT144A01955"</f>
        <v>CRS25WT144A01955</v>
      </c>
      <c r="C4704" s="40">
        <v>45959</v>
      </c>
      <c r="D4704" s="41">
        <v>0.12451388888888888</v>
      </c>
      <c r="E4704" s="30" t="s">
        <v>62</v>
      </c>
      <c r="F4704" s="30">
        <v>456</v>
      </c>
      <c r="G4704" s="30">
        <v>3</v>
      </c>
      <c r="H4704" s="30">
        <v>456.3642578125</v>
      </c>
      <c r="I4704" s="30">
        <v>11.133273124694799</v>
      </c>
      <c r="J4704" s="30">
        <v>49.722076416015597</v>
      </c>
      <c r="K4704" s="30">
        <v>10.742511749267599</v>
      </c>
      <c r="L4704" s="30">
        <v>42.482082366943402</v>
      </c>
      <c r="M4704" s="30">
        <v>0.82440286874771096</v>
      </c>
      <c r="N4704" s="30">
        <v>22.202104568481399</v>
      </c>
      <c r="O4704" s="30">
        <v>18.6511116027832</v>
      </c>
      <c r="P4704" s="30">
        <v>18.6875</v>
      </c>
      <c r="Q4704" s="30">
        <v>0.55091536045074496</v>
      </c>
      <c r="R4704" s="30">
        <v>999.25231933593795</v>
      </c>
      <c r="S4704" s="30">
        <v>412.24966430664102</v>
      </c>
      <c r="T4704" s="13"/>
      <c r="U4704" s="13"/>
      <c r="V4704" s="13"/>
      <c r="W4704" s="13"/>
      <c r="X4704" s="13"/>
      <c r="Y4704" s="13"/>
      <c r="Z4704" s="13"/>
      <c r="AA4704" s="13"/>
    </row>
    <row r="4705" spans="1:27" ht="15.75" customHeight="1" x14ac:dyDescent="0.2">
      <c r="A4705" s="13"/>
      <c r="B4705" s="30" t="str">
        <f>"CRS25BT144A01956"</f>
        <v>CRS25BT144A01956</v>
      </c>
      <c r="C4705" s="40">
        <v>45959</v>
      </c>
      <c r="D4705" s="41">
        <v>0.83378472222222222</v>
      </c>
      <c r="E4705" s="30" t="s">
        <v>62</v>
      </c>
      <c r="F4705" s="30">
        <v>438</v>
      </c>
      <c r="G4705" s="30">
        <v>3</v>
      </c>
      <c r="H4705" s="30">
        <v>438.05856323242199</v>
      </c>
      <c r="I4705" s="30">
        <v>11.2422094345093</v>
      </c>
      <c r="J4705" s="30">
        <v>49.821559906005902</v>
      </c>
      <c r="K4705" s="30">
        <v>10.6083335876465</v>
      </c>
      <c r="L4705" s="30">
        <v>41.293815612792997</v>
      </c>
      <c r="M4705" s="30">
        <v>0.782101631164551</v>
      </c>
      <c r="N4705" s="30">
        <v>21.3115329742432</v>
      </c>
      <c r="O4705" s="30">
        <v>17.2549018859863</v>
      </c>
      <c r="P4705" s="30">
        <v>17.125</v>
      </c>
      <c r="Q4705" s="30">
        <v>0.53483468294143699</v>
      </c>
      <c r="R4705" s="30">
        <v>1000.53564453125</v>
      </c>
      <c r="S4705" s="30">
        <v>387.09640502929699</v>
      </c>
      <c r="T4705" s="13"/>
      <c r="U4705" s="13"/>
      <c r="V4705" s="13"/>
      <c r="W4705" s="13"/>
      <c r="X4705" s="13"/>
      <c r="Y4705" s="13"/>
      <c r="Z4705" s="13"/>
      <c r="AA4705" s="13"/>
    </row>
    <row r="4706" spans="1:27" ht="15.75" customHeight="1" x14ac:dyDescent="0.2">
      <c r="A4706" s="13"/>
      <c r="B4706" s="30" t="str">
        <f>"CRS25BT144A01959"</f>
        <v>CRS25BT144A01959</v>
      </c>
      <c r="C4706" s="40">
        <v>45959</v>
      </c>
      <c r="D4706" s="41">
        <v>0.86202546296296301</v>
      </c>
      <c r="E4706" s="30" t="s">
        <v>62</v>
      </c>
      <c r="F4706" s="30">
        <v>449</v>
      </c>
      <c r="G4706" s="30">
        <v>3</v>
      </c>
      <c r="H4706" s="30">
        <v>449.21374511718801</v>
      </c>
      <c r="I4706" s="30">
        <v>11.2546834945679</v>
      </c>
      <c r="J4706" s="30">
        <v>49.832965850830099</v>
      </c>
      <c r="K4706" s="30">
        <v>10.804567337036101</v>
      </c>
      <c r="L4706" s="30">
        <v>41.576282501220703</v>
      </c>
      <c r="M4706" s="30">
        <v>0.80094558000564597</v>
      </c>
      <c r="N4706" s="30">
        <v>21.854232788085898</v>
      </c>
      <c r="O4706" s="30">
        <v>17.235294342041001</v>
      </c>
      <c r="P4706" s="30">
        <v>17.125</v>
      </c>
      <c r="Q4706" s="30">
        <v>0.68674653768539395</v>
      </c>
      <c r="R4706" s="30">
        <v>999.94647216796898</v>
      </c>
      <c r="S4706" s="30">
        <v>345.847412109375</v>
      </c>
      <c r="T4706" s="13"/>
      <c r="U4706" s="13"/>
      <c r="V4706" s="13"/>
      <c r="W4706" s="13"/>
      <c r="X4706" s="13"/>
      <c r="Y4706" s="13"/>
      <c r="Z4706" s="13"/>
      <c r="AA4706" s="13"/>
    </row>
    <row r="4707" spans="1:27" ht="15.75" customHeight="1" x14ac:dyDescent="0.2">
      <c r="A4707" s="13"/>
      <c r="B4707" s="30" t="str">
        <f>"CRS25BT144A01964"</f>
        <v>CRS25BT144A01964</v>
      </c>
      <c r="C4707" s="40">
        <v>45959</v>
      </c>
      <c r="D4707" s="41">
        <v>0.86604166666666671</v>
      </c>
      <c r="E4707" s="30" t="s">
        <v>62</v>
      </c>
      <c r="F4707" s="30">
        <v>450</v>
      </c>
      <c r="G4707" s="30">
        <v>3</v>
      </c>
      <c r="H4707" s="30">
        <v>450.23629760742199</v>
      </c>
      <c r="I4707" s="30">
        <v>11.259025573730501</v>
      </c>
      <c r="J4707" s="30">
        <v>49.832241058349602</v>
      </c>
      <c r="K4707" s="30">
        <v>10.750807762146</v>
      </c>
      <c r="L4707" s="30">
        <v>41.879302978515597</v>
      </c>
      <c r="M4707" s="30">
        <v>0.802470862865448</v>
      </c>
      <c r="N4707" s="30">
        <v>21.903980255126999</v>
      </c>
      <c r="O4707" s="30">
        <v>17.1952610015869</v>
      </c>
      <c r="P4707" s="30">
        <v>17.125</v>
      </c>
      <c r="Q4707" s="30">
        <v>0.62979257106780995</v>
      </c>
      <c r="R4707" s="30">
        <v>999.827880859375</v>
      </c>
      <c r="S4707" s="30">
        <v>459.93673706054699</v>
      </c>
      <c r="T4707" s="13"/>
      <c r="U4707" s="13"/>
      <c r="V4707" s="13"/>
      <c r="W4707" s="13"/>
      <c r="X4707" s="13"/>
      <c r="Y4707" s="13"/>
      <c r="Z4707" s="13"/>
      <c r="AA4707" s="13"/>
    </row>
    <row r="4708" spans="1:27" ht="15.75" customHeight="1" x14ac:dyDescent="0.2">
      <c r="A4708" s="13"/>
      <c r="B4708" s="30" t="str">
        <f>"CRS25BT144A01922"</f>
        <v>CRS25BT144A01922</v>
      </c>
      <c r="C4708" s="40">
        <v>45959</v>
      </c>
      <c r="D4708" s="41">
        <v>0.8665046296296296</v>
      </c>
      <c r="E4708" s="30" t="s">
        <v>62</v>
      </c>
      <c r="F4708" s="30">
        <v>446</v>
      </c>
      <c r="G4708" s="30">
        <v>3</v>
      </c>
      <c r="H4708" s="30">
        <v>446.23318481445301</v>
      </c>
      <c r="I4708" s="30">
        <v>11.243242263793899</v>
      </c>
      <c r="J4708" s="30">
        <v>49.820568084716797</v>
      </c>
      <c r="K4708" s="30">
        <v>10.642609596252401</v>
      </c>
      <c r="L4708" s="30">
        <v>41.928920745849602</v>
      </c>
      <c r="M4708" s="30">
        <v>0.796639084815979</v>
      </c>
      <c r="N4708" s="30">
        <v>21.709228515625</v>
      </c>
      <c r="O4708" s="30">
        <v>17.2450981140137</v>
      </c>
      <c r="P4708" s="30">
        <v>17.125</v>
      </c>
      <c r="Q4708" s="30">
        <v>0.43839293718338002</v>
      </c>
      <c r="R4708" s="30">
        <v>999.72442626953102</v>
      </c>
      <c r="S4708" s="30">
        <v>391.244873046875</v>
      </c>
      <c r="T4708" s="13"/>
      <c r="U4708" s="13"/>
      <c r="V4708" s="13"/>
      <c r="W4708" s="13"/>
      <c r="X4708" s="13"/>
      <c r="Y4708" s="13"/>
      <c r="Z4708" s="13"/>
      <c r="AA4708" s="13"/>
    </row>
    <row r="4709" spans="1:27" ht="15.75" customHeight="1" x14ac:dyDescent="0.2">
      <c r="A4709" s="13"/>
      <c r="B4709" s="30" t="str">
        <f>"CRS25BT144A01969"</f>
        <v>CRS25BT144A01969</v>
      </c>
      <c r="C4709" s="40">
        <v>45959</v>
      </c>
      <c r="D4709" s="41">
        <v>0.86839120370370371</v>
      </c>
      <c r="E4709" s="30" t="s">
        <v>62</v>
      </c>
      <c r="F4709" s="30">
        <v>450</v>
      </c>
      <c r="G4709" s="30">
        <v>3</v>
      </c>
      <c r="H4709" s="30">
        <v>450.01202392578102</v>
      </c>
      <c r="I4709" s="30">
        <v>11.2543888092041</v>
      </c>
      <c r="J4709" s="30">
        <v>49.815208435058601</v>
      </c>
      <c r="K4709" s="30">
        <v>10.73450756073</v>
      </c>
      <c r="L4709" s="30">
        <v>41.9219970703125</v>
      </c>
      <c r="M4709" s="30">
        <v>0.80267596244812001</v>
      </c>
      <c r="N4709" s="30">
        <v>21.893068313598601</v>
      </c>
      <c r="O4709" s="30">
        <v>17.175609588623001</v>
      </c>
      <c r="P4709" s="30">
        <v>17.125</v>
      </c>
      <c r="Q4709" s="30">
        <v>0.50573861598968495</v>
      </c>
      <c r="R4709" s="30">
        <v>999.90051269531295</v>
      </c>
      <c r="S4709" s="30">
        <v>331.95751953125</v>
      </c>
      <c r="T4709" s="13"/>
      <c r="U4709" s="13"/>
      <c r="V4709" s="13"/>
      <c r="W4709" s="13"/>
      <c r="X4709" s="13"/>
      <c r="Y4709" s="13"/>
      <c r="Z4709" s="13"/>
      <c r="AA4709" s="13"/>
    </row>
    <row r="4710" spans="1:27" ht="15.75" customHeight="1" x14ac:dyDescent="0.2">
      <c r="A4710" s="13"/>
      <c r="B4710" s="30" t="str">
        <f>"CRS25BT144A01968"</f>
        <v>CRS25BT144A01968</v>
      </c>
      <c r="C4710" s="40">
        <v>45959</v>
      </c>
      <c r="D4710" s="41">
        <v>0.86925925925925929</v>
      </c>
      <c r="E4710" s="30" t="s">
        <v>62</v>
      </c>
      <c r="F4710" s="30">
        <v>454</v>
      </c>
      <c r="G4710" s="30">
        <v>3</v>
      </c>
      <c r="H4710" s="30">
        <v>454.87414550781301</v>
      </c>
      <c r="I4710" s="30">
        <v>11.299034118652299</v>
      </c>
      <c r="J4710" s="30">
        <v>49.814918518066399</v>
      </c>
      <c r="K4710" s="30">
        <v>10.7057657241821</v>
      </c>
      <c r="L4710" s="30">
        <v>42.4887084960938</v>
      </c>
      <c r="M4710" s="30">
        <v>0.80814725160598799</v>
      </c>
      <c r="N4710" s="30">
        <v>22.129610061645501</v>
      </c>
      <c r="O4710" s="30">
        <v>17.205883026123001</v>
      </c>
      <c r="P4710" s="30">
        <v>17.125</v>
      </c>
      <c r="Q4710" s="30">
        <v>0.43132627010345498</v>
      </c>
      <c r="R4710" s="30">
        <v>1000.02960205078</v>
      </c>
      <c r="S4710" s="30">
        <v>334.35809326171898</v>
      </c>
      <c r="T4710" s="13"/>
      <c r="U4710" s="13"/>
      <c r="V4710" s="13"/>
      <c r="W4710" s="13"/>
      <c r="X4710" s="13"/>
      <c r="Y4710" s="13"/>
      <c r="Z4710" s="13"/>
      <c r="AA4710" s="13"/>
    </row>
    <row r="4711" spans="1:27" ht="15.75" customHeight="1" x14ac:dyDescent="0.2">
      <c r="A4711" s="13"/>
      <c r="B4711" s="30" t="str">
        <f>"CRS25BT144A01918"</f>
        <v>CRS25BT144A01918</v>
      </c>
      <c r="C4711" s="40">
        <v>45959</v>
      </c>
      <c r="D4711" s="41">
        <v>0.8703819444444445</v>
      </c>
      <c r="E4711" s="30" t="s">
        <v>62</v>
      </c>
      <c r="F4711" s="30">
        <v>458</v>
      </c>
      <c r="G4711" s="30">
        <v>3</v>
      </c>
      <c r="H4711" s="30">
        <v>458.21221923828102</v>
      </c>
      <c r="I4711" s="30">
        <v>11.316491127014199</v>
      </c>
      <c r="J4711" s="30">
        <v>49.841182708740199</v>
      </c>
      <c r="K4711" s="30">
        <v>10.8296670913696</v>
      </c>
      <c r="L4711" s="30">
        <v>42.310832977294901</v>
      </c>
      <c r="M4711" s="30">
        <v>0.81239366531372104</v>
      </c>
      <c r="N4711" s="30">
        <v>22.292007446289102</v>
      </c>
      <c r="O4711" s="30">
        <v>17.2493782043457</v>
      </c>
      <c r="P4711" s="30">
        <v>17.125</v>
      </c>
      <c r="Q4711" s="30">
        <v>0.49136438965797402</v>
      </c>
      <c r="R4711" s="30">
        <v>999.410400390625</v>
      </c>
      <c r="S4711" s="30">
        <v>358.14459228515602</v>
      </c>
      <c r="T4711" s="13"/>
      <c r="U4711" s="13"/>
      <c r="V4711" s="13"/>
      <c r="W4711" s="13"/>
      <c r="X4711" s="13"/>
      <c r="Y4711" s="13"/>
      <c r="Z4711" s="13"/>
      <c r="AA4711" s="13"/>
    </row>
    <row r="4712" spans="1:27" ht="15.75" customHeight="1" x14ac:dyDescent="0.2">
      <c r="A4712" s="13"/>
      <c r="B4712" s="30" t="str">
        <f>"CRS25BT144A01945"</f>
        <v>CRS25BT144A01945</v>
      </c>
      <c r="C4712" s="40">
        <v>45959</v>
      </c>
      <c r="D4712" s="41">
        <v>0.87402777777777774</v>
      </c>
      <c r="E4712" s="30" t="s">
        <v>62</v>
      </c>
      <c r="F4712" s="30">
        <v>459</v>
      </c>
      <c r="G4712" s="30">
        <v>3</v>
      </c>
      <c r="H4712" s="30">
        <v>459.96932983398398</v>
      </c>
      <c r="I4712" s="30">
        <v>11.2678165435791</v>
      </c>
      <c r="J4712" s="30">
        <v>49.765163421630902</v>
      </c>
      <c r="K4712" s="30">
        <v>10.8036050796509</v>
      </c>
      <c r="L4712" s="30">
        <v>42.575538635253899</v>
      </c>
      <c r="M4712" s="30">
        <v>0.82028293609619096</v>
      </c>
      <c r="N4712" s="30">
        <v>22.377490997314499</v>
      </c>
      <c r="O4712" s="30">
        <v>17.2156867980957</v>
      </c>
      <c r="P4712" s="30">
        <v>17.125</v>
      </c>
      <c r="Q4712" s="30">
        <v>0.430748730897903</v>
      </c>
      <c r="R4712" s="30">
        <v>1000.0439453125</v>
      </c>
      <c r="S4712" s="30">
        <v>349.95257568359398</v>
      </c>
      <c r="T4712" s="13"/>
      <c r="U4712" s="13"/>
      <c r="V4712" s="13"/>
      <c r="W4712" s="13"/>
      <c r="X4712" s="13"/>
      <c r="Y4712" s="13"/>
      <c r="Z4712" s="13"/>
      <c r="AA4712" s="13"/>
    </row>
    <row r="4713" spans="1:27" ht="15.75" customHeight="1" x14ac:dyDescent="0.2">
      <c r="A4713" s="13"/>
      <c r="B4713" s="30" t="str">
        <f>"CRS25BT144A01943"</f>
        <v>CRS25BT144A01943</v>
      </c>
      <c r="C4713" s="40">
        <v>45959</v>
      </c>
      <c r="D4713" s="41">
        <v>0.87685185185185188</v>
      </c>
      <c r="E4713" s="30" t="s">
        <v>62</v>
      </c>
      <c r="F4713" s="30">
        <v>464</v>
      </c>
      <c r="G4713" s="30">
        <v>3</v>
      </c>
      <c r="H4713" s="30">
        <v>464.56277465820301</v>
      </c>
      <c r="I4713" s="30">
        <v>11.2426347732544</v>
      </c>
      <c r="J4713" s="30">
        <v>49.808761596679702</v>
      </c>
      <c r="K4713" s="30">
        <v>10.835767745971699</v>
      </c>
      <c r="L4713" s="30">
        <v>42.873081207275398</v>
      </c>
      <c r="M4713" s="30">
        <v>0.82960349321365401</v>
      </c>
      <c r="N4713" s="30">
        <v>22.6009616851807</v>
      </c>
      <c r="O4713" s="30">
        <v>17.273744583129901</v>
      </c>
      <c r="P4713" s="30">
        <v>17.125</v>
      </c>
      <c r="Q4713" s="30">
        <v>0.42257156968116799</v>
      </c>
      <c r="R4713" s="30">
        <v>1000.28131103516</v>
      </c>
      <c r="S4713" s="30">
        <v>487.32708740234398</v>
      </c>
      <c r="T4713" s="13"/>
      <c r="U4713" s="13"/>
      <c r="V4713" s="13"/>
      <c r="W4713" s="13"/>
      <c r="X4713" s="13"/>
      <c r="Y4713" s="13"/>
      <c r="Z4713" s="13"/>
      <c r="AA4713" s="13"/>
    </row>
    <row r="4714" spans="1:27" ht="15.75" customHeight="1" x14ac:dyDescent="0.2">
      <c r="A4714" s="13"/>
      <c r="B4714" s="30" t="str">
        <f>"CRS25BT144A01775"</f>
        <v>CRS25BT144A01775</v>
      </c>
      <c r="C4714" s="40">
        <v>45959</v>
      </c>
      <c r="D4714" s="41">
        <v>0.87886574074074064</v>
      </c>
      <c r="E4714" s="30" t="s">
        <v>62</v>
      </c>
      <c r="F4714" s="30">
        <v>287</v>
      </c>
      <c r="G4714" s="30">
        <v>1</v>
      </c>
      <c r="H4714" s="30">
        <v>287.90274047851602</v>
      </c>
      <c r="I4714" s="30">
        <v>11.2548379898071</v>
      </c>
      <c r="J4714" s="30">
        <v>33.696113586425803</v>
      </c>
      <c r="K4714" s="30">
        <v>10.438147544860801</v>
      </c>
      <c r="L4714" s="30">
        <v>27.581785202026399</v>
      </c>
      <c r="M4714" s="30">
        <v>0.75914847850799605</v>
      </c>
      <c r="N4714" s="30">
        <v>14.0064582824707</v>
      </c>
      <c r="O4714" s="30">
        <v>17.274507522583001</v>
      </c>
      <c r="P4714" s="30">
        <v>17.125</v>
      </c>
      <c r="Q4714" s="30">
        <v>0.39478489756584201</v>
      </c>
      <c r="R4714" s="30">
        <v>999.99664306640602</v>
      </c>
      <c r="S4714" s="30">
        <v>185.64283752441401</v>
      </c>
      <c r="T4714" s="13"/>
      <c r="U4714" s="13"/>
      <c r="V4714" s="13"/>
      <c r="W4714" s="13"/>
      <c r="X4714" s="13"/>
      <c r="Y4714" s="13"/>
      <c r="Z4714" s="13"/>
      <c r="AA4714" s="13"/>
    </row>
    <row r="4715" spans="1:27" ht="15.75" customHeight="1" x14ac:dyDescent="0.2">
      <c r="A4715" s="13"/>
      <c r="B4715" s="30" t="str">
        <f>"CRS25BT144A01921"</f>
        <v>CRS25BT144A01921</v>
      </c>
      <c r="C4715" s="40">
        <v>45959</v>
      </c>
      <c r="D4715" s="41">
        <v>0.87975694444444441</v>
      </c>
      <c r="E4715" s="30" t="s">
        <v>62</v>
      </c>
      <c r="F4715" s="30">
        <v>456</v>
      </c>
      <c r="G4715" s="30">
        <v>3</v>
      </c>
      <c r="H4715" s="30">
        <v>456.12341308593801</v>
      </c>
      <c r="I4715" s="30">
        <v>11.2570037841797</v>
      </c>
      <c r="J4715" s="30">
        <v>49.809001922607401</v>
      </c>
      <c r="K4715" s="30">
        <v>10.79931640625</v>
      </c>
      <c r="L4715" s="30">
        <v>42.236320495605497</v>
      </c>
      <c r="M4715" s="30">
        <v>0.81348907947540305</v>
      </c>
      <c r="N4715" s="30">
        <v>22.190387725830099</v>
      </c>
      <c r="O4715" s="30">
        <v>17.3147087097168</v>
      </c>
      <c r="P4715" s="30">
        <v>17.125</v>
      </c>
      <c r="Q4715" s="30">
        <v>0.60877704620361295</v>
      </c>
      <c r="R4715" s="30">
        <v>1000.26702880859</v>
      </c>
      <c r="S4715" s="30">
        <v>318.207275390625</v>
      </c>
      <c r="T4715" s="13"/>
      <c r="U4715" s="13"/>
      <c r="V4715" s="13"/>
      <c r="W4715" s="13"/>
      <c r="X4715" s="13"/>
      <c r="Y4715" s="13"/>
      <c r="Z4715" s="13"/>
      <c r="AA4715" s="13"/>
    </row>
    <row r="4716" spans="1:27" ht="15.75" customHeight="1" x14ac:dyDescent="0.2">
      <c r="A4716" s="13"/>
      <c r="B4716" s="30" t="str">
        <f>"CRS25WT144A01923"</f>
        <v>CRS25WT144A01923</v>
      </c>
      <c r="C4716" s="40">
        <v>45959</v>
      </c>
      <c r="D4716" s="41">
        <v>0.88358796296296294</v>
      </c>
      <c r="E4716" s="30" t="s">
        <v>62</v>
      </c>
      <c r="F4716" s="30">
        <v>450</v>
      </c>
      <c r="G4716" s="30">
        <v>3</v>
      </c>
      <c r="H4716" s="30">
        <v>450.43051147460898</v>
      </c>
      <c r="I4716" s="30">
        <v>11.25208568573</v>
      </c>
      <c r="J4716" s="30">
        <v>49.835727691650398</v>
      </c>
      <c r="K4716" s="30">
        <v>10.6531734466553</v>
      </c>
      <c r="L4716" s="30">
        <v>42.281345367431598</v>
      </c>
      <c r="M4716" s="30">
        <v>0.803255975246429</v>
      </c>
      <c r="N4716" s="30">
        <v>21.913427352905298</v>
      </c>
      <c r="O4716" s="30">
        <v>17.332836151123001</v>
      </c>
      <c r="P4716" s="30">
        <v>17.1875</v>
      </c>
      <c r="Q4716" s="30">
        <v>0.43585571646690402</v>
      </c>
      <c r="R4716" s="30">
        <v>1000.02813720703</v>
      </c>
      <c r="S4716" s="30">
        <v>416.26846313476602</v>
      </c>
      <c r="T4716" s="13"/>
      <c r="U4716" s="13"/>
      <c r="V4716" s="13"/>
      <c r="W4716" s="13"/>
      <c r="X4716" s="13"/>
      <c r="Y4716" s="13"/>
      <c r="Z4716" s="13"/>
      <c r="AA4716" s="13"/>
    </row>
    <row r="4717" spans="1:27" ht="15.75" customHeight="1" x14ac:dyDescent="0.2">
      <c r="A4717" s="13"/>
      <c r="B4717" s="30" t="str">
        <f>"CRS25WT144A01945"</f>
        <v>CRS25WT144A01945</v>
      </c>
      <c r="C4717" s="40">
        <v>45959</v>
      </c>
      <c r="D4717" s="41">
        <v>0.88415509259259262</v>
      </c>
      <c r="E4717" s="30" t="s">
        <v>62</v>
      </c>
      <c r="F4717" s="30">
        <v>441</v>
      </c>
      <c r="G4717" s="30">
        <v>3</v>
      </c>
      <c r="H4717" s="30">
        <v>441.89425659179699</v>
      </c>
      <c r="I4717" s="30">
        <v>11.2107191085815</v>
      </c>
      <c r="J4717" s="30">
        <v>49.757198333740199</v>
      </c>
      <c r="K4717" s="30">
        <v>10.609373092651399</v>
      </c>
      <c r="L4717" s="30">
        <v>41.6513061523438</v>
      </c>
      <c r="M4717" s="30">
        <v>0.79218930006027199</v>
      </c>
      <c r="N4717" s="30">
        <v>21.498140335083001</v>
      </c>
      <c r="O4717" s="30">
        <v>17.254907608032202</v>
      </c>
      <c r="P4717" s="30">
        <v>17.125</v>
      </c>
      <c r="Q4717" s="30">
        <v>0.48778706789016701</v>
      </c>
      <c r="R4717" s="30">
        <v>1000.03051757813</v>
      </c>
      <c r="S4717" s="30">
        <v>364.39593505859398</v>
      </c>
      <c r="T4717" s="13"/>
      <c r="U4717" s="13"/>
      <c r="V4717" s="13"/>
      <c r="W4717" s="13"/>
      <c r="X4717" s="13"/>
      <c r="Y4717" s="13"/>
      <c r="Z4717" s="13"/>
      <c r="AA4717" s="13"/>
    </row>
    <row r="4718" spans="1:27" ht="15.75" customHeight="1" x14ac:dyDescent="0.2">
      <c r="A4718" s="13"/>
      <c r="B4718" s="30" t="str">
        <f>"CRS25WT144A01924"</f>
        <v>CRS25WT144A01924</v>
      </c>
      <c r="C4718" s="40">
        <v>45959</v>
      </c>
      <c r="D4718" s="41">
        <v>0.88598379629629631</v>
      </c>
      <c r="E4718" s="30" t="s">
        <v>62</v>
      </c>
      <c r="F4718" s="30">
        <v>448</v>
      </c>
      <c r="G4718" s="30">
        <v>3</v>
      </c>
      <c r="H4718" s="30">
        <v>448.94088745117199</v>
      </c>
      <c r="I4718" s="30">
        <v>11.268874168396</v>
      </c>
      <c r="J4718" s="30">
        <v>49.8014526367188</v>
      </c>
      <c r="K4718" s="30">
        <v>10.712653160095201</v>
      </c>
      <c r="L4718" s="30">
        <v>41.907535552978501</v>
      </c>
      <c r="M4718" s="30">
        <v>0.79995697736740101</v>
      </c>
      <c r="N4718" s="30">
        <v>21.840957641601602</v>
      </c>
      <c r="O4718" s="30">
        <v>17.302440643310501</v>
      </c>
      <c r="P4718" s="30">
        <v>17.1875</v>
      </c>
      <c r="Q4718" s="30">
        <v>0.494209975004196</v>
      </c>
      <c r="R4718" s="30">
        <v>1000.15368652344</v>
      </c>
      <c r="S4718" s="30">
        <v>388.38934326171898</v>
      </c>
      <c r="T4718" s="13"/>
      <c r="U4718" s="13"/>
      <c r="V4718" s="13"/>
      <c r="W4718" s="13"/>
      <c r="X4718" s="13"/>
      <c r="Y4718" s="13"/>
      <c r="Z4718" s="13"/>
      <c r="AA4718" s="13"/>
    </row>
    <row r="4719" spans="1:27" ht="15.75" customHeight="1" x14ac:dyDescent="0.2">
      <c r="A4719" s="13"/>
      <c r="B4719" s="30" t="str">
        <f>"CRS25WT144A01920"</f>
        <v>CRS25WT144A01920</v>
      </c>
      <c r="C4719" s="40">
        <v>45959</v>
      </c>
      <c r="D4719" s="41">
        <v>0.88699074074074069</v>
      </c>
      <c r="E4719" s="30" t="s">
        <v>62</v>
      </c>
      <c r="F4719" s="30">
        <v>450</v>
      </c>
      <c r="G4719" s="30">
        <v>3</v>
      </c>
      <c r="H4719" s="30">
        <v>450.264892578125</v>
      </c>
      <c r="I4719" s="30">
        <v>11.2108373641968</v>
      </c>
      <c r="J4719" s="30">
        <v>49.813369750976598</v>
      </c>
      <c r="K4719" s="30">
        <v>10.633542060852101</v>
      </c>
      <c r="L4719" s="30">
        <v>42.343830108642599</v>
      </c>
      <c r="M4719" s="30">
        <v>0.80627667903900102</v>
      </c>
      <c r="N4719" s="30">
        <v>21.905370712280298</v>
      </c>
      <c r="O4719" s="30">
        <v>17.356176376342798</v>
      </c>
      <c r="P4719" s="30">
        <v>17.1875</v>
      </c>
      <c r="Q4719" s="30">
        <v>0.44765016436576799</v>
      </c>
      <c r="R4719" s="30">
        <v>1000.06848144531</v>
      </c>
      <c r="S4719" s="30">
        <v>378.96597290039102</v>
      </c>
      <c r="T4719" s="13"/>
      <c r="U4719" s="13"/>
      <c r="V4719" s="13"/>
      <c r="W4719" s="13"/>
      <c r="X4719" s="13"/>
      <c r="Y4719" s="13"/>
      <c r="Z4719" s="13"/>
      <c r="AA4719" s="13"/>
    </row>
    <row r="4720" spans="1:27" ht="15.75" customHeight="1" x14ac:dyDescent="0.2">
      <c r="A4720" s="13"/>
      <c r="B4720" s="30" t="str">
        <f>"CRS25WT144A01925"</f>
        <v>CRS25WT144A01925</v>
      </c>
      <c r="C4720" s="40">
        <v>45959</v>
      </c>
      <c r="D4720" s="41">
        <v>0.88877314814814812</v>
      </c>
      <c r="E4720" s="30" t="s">
        <v>62</v>
      </c>
      <c r="F4720" s="30">
        <v>449</v>
      </c>
      <c r="G4720" s="30">
        <v>3</v>
      </c>
      <c r="H4720" s="30">
        <v>449.64141845703102</v>
      </c>
      <c r="I4720" s="30">
        <v>11.238697052001999</v>
      </c>
      <c r="J4720" s="30">
        <v>49.803230285644503</v>
      </c>
      <c r="K4720" s="30">
        <v>10.7100534439087</v>
      </c>
      <c r="L4720" s="30">
        <v>41.983119964599602</v>
      </c>
      <c r="M4720" s="30">
        <v>0.80332785844802901</v>
      </c>
      <c r="N4720" s="30">
        <v>21.875038146972699</v>
      </c>
      <c r="O4720" s="30">
        <v>17.3333339691162</v>
      </c>
      <c r="P4720" s="30">
        <v>17.1875</v>
      </c>
      <c r="Q4720" s="30">
        <v>0.496017396450043</v>
      </c>
      <c r="R4720" s="30">
        <v>1000.01544189453</v>
      </c>
      <c r="S4720" s="30">
        <v>395.01901245117199</v>
      </c>
      <c r="T4720" s="13"/>
      <c r="U4720" s="13"/>
      <c r="V4720" s="13"/>
      <c r="W4720" s="13"/>
      <c r="X4720" s="13"/>
      <c r="Y4720" s="13"/>
      <c r="Z4720" s="13"/>
      <c r="AA4720" s="13"/>
    </row>
    <row r="4721" spans="1:27" ht="15.75" customHeight="1" x14ac:dyDescent="0.2">
      <c r="A4721" s="13"/>
      <c r="B4721" s="30" t="str">
        <f>"CRS25WT144A01928"</f>
        <v>CRS25WT144A01928</v>
      </c>
      <c r="C4721" s="40">
        <v>45959</v>
      </c>
      <c r="D4721" s="41">
        <v>0.89085648148148155</v>
      </c>
      <c r="E4721" s="30" t="s">
        <v>62</v>
      </c>
      <c r="F4721" s="30">
        <v>457</v>
      </c>
      <c r="G4721" s="30">
        <v>3</v>
      </c>
      <c r="H4721" s="30">
        <v>457.70169067382801</v>
      </c>
      <c r="I4721" s="30">
        <v>11.298383712768601</v>
      </c>
      <c r="J4721" s="30">
        <v>49.622257232666001</v>
      </c>
      <c r="K4721" s="30">
        <v>10.8642463684082</v>
      </c>
      <c r="L4721" s="30">
        <v>42.129173278808601</v>
      </c>
      <c r="M4721" s="30">
        <v>0.81637495756149303</v>
      </c>
      <c r="N4721" s="30">
        <v>22.267169952392599</v>
      </c>
      <c r="O4721" s="30">
        <v>17.3333339691162</v>
      </c>
      <c r="P4721" s="30">
        <v>17.1875</v>
      </c>
      <c r="Q4721" s="30">
        <v>1.04382264614105</v>
      </c>
      <c r="R4721" s="30">
        <v>999.69470214843795</v>
      </c>
      <c r="S4721" s="30">
        <v>386.45098876953102</v>
      </c>
      <c r="T4721" s="13"/>
      <c r="U4721" s="13"/>
      <c r="V4721" s="13"/>
      <c r="W4721" s="13"/>
      <c r="X4721" s="13"/>
      <c r="Y4721" s="13"/>
      <c r="Z4721" s="13"/>
      <c r="AA4721" s="13"/>
    </row>
    <row r="4722" spans="1:27" ht="15.75" customHeight="1" x14ac:dyDescent="0.2">
      <c r="A4722" s="13"/>
      <c r="B4722" s="30" t="str">
        <f>"CRS25WT144A01942"</f>
        <v>CRS25WT144A01942</v>
      </c>
      <c r="C4722" s="40">
        <v>45959</v>
      </c>
      <c r="D4722" s="41">
        <v>0.89812499999999995</v>
      </c>
      <c r="E4722" s="30" t="s">
        <v>62</v>
      </c>
      <c r="F4722" s="30">
        <v>458</v>
      </c>
      <c r="G4722" s="30">
        <v>3</v>
      </c>
      <c r="H4722" s="30">
        <v>458.57528686523398</v>
      </c>
      <c r="I4722" s="30">
        <v>11.2372884750366</v>
      </c>
      <c r="J4722" s="30">
        <v>49.8745727539063</v>
      </c>
      <c r="K4722" s="30">
        <v>10.8607540130615</v>
      </c>
      <c r="L4722" s="30">
        <v>42.223155975341797</v>
      </c>
      <c r="M4722" s="30">
        <v>0.81821972131729104</v>
      </c>
      <c r="N4722" s="30">
        <v>22.3096714019775</v>
      </c>
      <c r="O4722" s="30">
        <v>17.352788925170898</v>
      </c>
      <c r="P4722" s="30">
        <v>17.125</v>
      </c>
      <c r="Q4722" s="30">
        <v>0.55270218849182096</v>
      </c>
      <c r="R4722" s="30">
        <v>999.99658203125</v>
      </c>
      <c r="S4722" s="30">
        <v>391.287353515625</v>
      </c>
      <c r="T4722" s="13"/>
      <c r="U4722" s="13"/>
      <c r="V4722" s="13"/>
      <c r="W4722" s="13"/>
      <c r="X4722" s="13"/>
      <c r="Y4722" s="13"/>
      <c r="Z4722" s="13"/>
      <c r="AA4722" s="13"/>
    </row>
    <row r="4723" spans="1:27" ht="15.75" customHeight="1" x14ac:dyDescent="0.2">
      <c r="A4723" s="13"/>
      <c r="B4723" s="30" t="str">
        <f>"CRS25WT144A01900"</f>
        <v>CRS25WT144A01900</v>
      </c>
      <c r="C4723" s="40">
        <v>45959</v>
      </c>
      <c r="D4723" s="41">
        <v>0.89872685185185175</v>
      </c>
      <c r="E4723" s="30" t="s">
        <v>62</v>
      </c>
      <c r="F4723" s="30">
        <v>456</v>
      </c>
      <c r="G4723" s="30">
        <v>3</v>
      </c>
      <c r="H4723" s="30">
        <v>456.75460815429699</v>
      </c>
      <c r="I4723" s="30">
        <v>11.212517738342299</v>
      </c>
      <c r="J4723" s="30">
        <v>49.811080932617202</v>
      </c>
      <c r="K4723" s="30">
        <v>10.830623626709</v>
      </c>
      <c r="L4723" s="30">
        <v>42.172512054443402</v>
      </c>
      <c r="M4723" s="30">
        <v>0.81781268119812001</v>
      </c>
      <c r="N4723" s="30">
        <v>22.221094131469702</v>
      </c>
      <c r="O4723" s="30">
        <v>17.352951049804702</v>
      </c>
      <c r="P4723" s="30">
        <v>17.1875</v>
      </c>
      <c r="Q4723" s="30">
        <v>0.77784061431884799</v>
      </c>
      <c r="R4723" s="30">
        <v>999.98913574218795</v>
      </c>
      <c r="S4723" s="30">
        <v>384.97061157226602</v>
      </c>
      <c r="T4723" s="13"/>
      <c r="U4723" s="13"/>
      <c r="V4723" s="13"/>
      <c r="W4723" s="13"/>
      <c r="X4723" s="13"/>
      <c r="Y4723" s="13"/>
      <c r="Z4723" s="13"/>
      <c r="AA4723" s="13"/>
    </row>
    <row r="4724" spans="1:27" ht="15.75" customHeight="1" x14ac:dyDescent="0.2">
      <c r="A4724" s="13"/>
      <c r="B4724" s="30" t="str">
        <f>"CRS25WT144A01903"</f>
        <v>CRS25WT144A01903</v>
      </c>
      <c r="C4724" s="40">
        <v>45959</v>
      </c>
      <c r="D4724" s="41">
        <v>0.92168981481481482</v>
      </c>
      <c r="E4724" s="30" t="s">
        <v>62</v>
      </c>
      <c r="F4724" s="30">
        <v>461</v>
      </c>
      <c r="G4724" s="30">
        <v>3</v>
      </c>
      <c r="H4724" s="30">
        <v>461.79696655273398</v>
      </c>
      <c r="I4724" s="30">
        <v>11.4085445404053</v>
      </c>
      <c r="J4724" s="30">
        <v>49.8236274719238</v>
      </c>
      <c r="K4724" s="30">
        <v>10.793906211853001</v>
      </c>
      <c r="L4724" s="30">
        <v>42.783119201660199</v>
      </c>
      <c r="M4724" s="30">
        <v>0.81242913007736195</v>
      </c>
      <c r="N4724" s="30">
        <v>22.466405868530298</v>
      </c>
      <c r="O4724" s="30">
        <v>17.019737243652301</v>
      </c>
      <c r="P4724" s="30">
        <v>17.1875</v>
      </c>
      <c r="Q4724" s="30">
        <v>0.42820003628730802</v>
      </c>
      <c r="R4724" s="30">
        <v>1000.150390625</v>
      </c>
      <c r="S4724" s="30">
        <v>349.18331909179699</v>
      </c>
      <c r="T4724" s="13"/>
      <c r="U4724" s="13"/>
      <c r="V4724" s="13"/>
      <c r="W4724" s="13"/>
      <c r="X4724" s="13"/>
      <c r="Y4724" s="13"/>
      <c r="Z4724" s="13"/>
      <c r="AA4724" s="13"/>
    </row>
    <row r="4725" spans="1:27" ht="15.75" customHeight="1" x14ac:dyDescent="0.2">
      <c r="A4725" s="13"/>
      <c r="B4725" s="30" t="str">
        <f>"CRS25WT144A01897"</f>
        <v>CRS25WT144A01897</v>
      </c>
      <c r="C4725" s="40">
        <v>45959</v>
      </c>
      <c r="D4725" s="41">
        <v>0.9547337962962964</v>
      </c>
      <c r="E4725" s="30" t="s">
        <v>62</v>
      </c>
      <c r="F4725" s="30">
        <v>449</v>
      </c>
      <c r="G4725" s="30">
        <v>3</v>
      </c>
      <c r="H4725" s="30">
        <v>449.42861938476602</v>
      </c>
      <c r="I4725" s="30">
        <v>11.4045763015747</v>
      </c>
      <c r="J4725" s="30">
        <v>49.750999450683601</v>
      </c>
      <c r="K4725" s="30">
        <v>10.6555185317993</v>
      </c>
      <c r="L4725" s="30">
        <v>42.178012847900398</v>
      </c>
      <c r="M4725" s="30">
        <v>0.79209953546524003</v>
      </c>
      <c r="N4725" s="30">
        <v>21.8646850585938</v>
      </c>
      <c r="O4725" s="30">
        <v>17.179563522338899</v>
      </c>
      <c r="P4725" s="30">
        <v>17.1875</v>
      </c>
      <c r="Q4725" s="30">
        <v>0.46873807907104498</v>
      </c>
      <c r="R4725" s="30">
        <v>1000.28033447266</v>
      </c>
      <c r="S4725" s="30">
        <v>417.24502563476602</v>
      </c>
      <c r="T4725" s="13"/>
      <c r="U4725" s="13"/>
      <c r="V4725" s="13"/>
      <c r="W4725" s="13"/>
      <c r="X4725" s="13"/>
      <c r="Y4725" s="13"/>
      <c r="Z4725" s="13"/>
      <c r="AA4725" s="13"/>
    </row>
    <row r="4726" spans="1:27" ht="15.75" customHeight="1" x14ac:dyDescent="0.2">
      <c r="A4726" s="13"/>
      <c r="B4726" s="30" t="str">
        <f>"CRS25WT144A01904"</f>
        <v>CRS25WT144A01904</v>
      </c>
      <c r="C4726" s="40">
        <v>45959</v>
      </c>
      <c r="D4726" s="41">
        <v>0.95729166666666676</v>
      </c>
      <c r="E4726" s="30" t="s">
        <v>62</v>
      </c>
      <c r="F4726" s="30">
        <v>455</v>
      </c>
      <c r="G4726" s="30">
        <v>3</v>
      </c>
      <c r="H4726" s="30">
        <v>455.78445434570301</v>
      </c>
      <c r="I4726" s="30">
        <v>11.423154830932599</v>
      </c>
      <c r="J4726" s="30">
        <v>49.773677825927699</v>
      </c>
      <c r="K4726" s="30">
        <v>10.874748229980501</v>
      </c>
      <c r="L4726" s="30">
        <v>41.912181854247997</v>
      </c>
      <c r="M4726" s="30">
        <v>0.80162954330444303</v>
      </c>
      <c r="N4726" s="30">
        <v>22.173896789550799</v>
      </c>
      <c r="O4726" s="30">
        <v>17.0980625152588</v>
      </c>
      <c r="P4726" s="30">
        <v>17.1875</v>
      </c>
      <c r="Q4726" s="30">
        <v>0.82451653480529796</v>
      </c>
      <c r="R4726" s="30">
        <v>1000.31219482422</v>
      </c>
      <c r="S4726" s="30">
        <v>452.72152709960898</v>
      </c>
      <c r="T4726" s="13"/>
      <c r="U4726" s="13"/>
      <c r="V4726" s="13"/>
      <c r="W4726" s="13"/>
      <c r="X4726" s="13"/>
      <c r="Y4726" s="13"/>
      <c r="Z4726" s="13"/>
      <c r="AA4726" s="13"/>
    </row>
    <row r="4727" spans="1:27" ht="15.75" customHeight="1" x14ac:dyDescent="0.2">
      <c r="A4727" s="13"/>
      <c r="B4727" s="30" t="str">
        <f>"CRS25WT144A01906"</f>
        <v>CRS25WT144A01906</v>
      </c>
      <c r="C4727" s="40">
        <v>45959</v>
      </c>
      <c r="D4727" s="41">
        <v>0.9711574074074073</v>
      </c>
      <c r="E4727" s="30" t="s">
        <v>62</v>
      </c>
      <c r="F4727" s="30">
        <v>463</v>
      </c>
      <c r="G4727" s="30">
        <v>3</v>
      </c>
      <c r="H4727" s="30">
        <v>463.5</v>
      </c>
      <c r="I4727" s="30">
        <v>11.3566541671753</v>
      </c>
      <c r="J4727" s="30">
        <v>49.875057220458999</v>
      </c>
      <c r="K4727" s="30">
        <v>10.833533287048301</v>
      </c>
      <c r="L4727" s="30">
        <v>42.783824920654297</v>
      </c>
      <c r="M4727" s="30">
        <v>0.81830638647079501</v>
      </c>
      <c r="N4727" s="30">
        <v>22.549257278442401</v>
      </c>
      <c r="O4727" s="30">
        <v>17.352941513061499</v>
      </c>
      <c r="P4727" s="30">
        <v>17.1875</v>
      </c>
      <c r="Q4727" s="30">
        <v>0.45477092266082803</v>
      </c>
      <c r="R4727" s="30">
        <v>1000.13879394531</v>
      </c>
      <c r="S4727" s="30">
        <v>413.69708251953102</v>
      </c>
      <c r="T4727" s="13"/>
      <c r="U4727" s="13"/>
      <c r="V4727" s="13"/>
      <c r="W4727" s="13"/>
      <c r="X4727" s="13"/>
      <c r="Y4727" s="13"/>
      <c r="Z4727" s="13"/>
      <c r="AA4727" s="13"/>
    </row>
    <row r="4728" spans="1:27" ht="15.75" customHeight="1" x14ac:dyDescent="0.2">
      <c r="A4728" s="13"/>
      <c r="B4728" s="30" t="str">
        <f>"CRS25WT144A01907"</f>
        <v>CRS25WT144A01907</v>
      </c>
      <c r="C4728" s="40">
        <v>45959</v>
      </c>
      <c r="D4728" s="41">
        <v>0.9730671296296296</v>
      </c>
      <c r="E4728" s="30" t="s">
        <v>62</v>
      </c>
      <c r="F4728" s="30">
        <v>442</v>
      </c>
      <c r="G4728" s="30">
        <v>3</v>
      </c>
      <c r="H4728" s="30">
        <v>442.804443359375</v>
      </c>
      <c r="I4728" s="30">
        <v>11.4259605407715</v>
      </c>
      <c r="J4728" s="30">
        <v>49.822807312011697</v>
      </c>
      <c r="K4728" s="30">
        <v>10.644692420959499</v>
      </c>
      <c r="L4728" s="30">
        <v>41.5986137390137</v>
      </c>
      <c r="M4728" s="30">
        <v>0.77784138917922996</v>
      </c>
      <c r="N4728" s="30">
        <v>21.5424194335938</v>
      </c>
      <c r="O4728" s="30">
        <v>17.2500190734863</v>
      </c>
      <c r="P4728" s="30">
        <v>17.25</v>
      </c>
      <c r="Q4728" s="30">
        <v>0.52114790678024303</v>
      </c>
      <c r="R4728" s="30">
        <v>1000.09442138672</v>
      </c>
      <c r="S4728" s="30">
        <v>344.18124389648398</v>
      </c>
      <c r="T4728" s="13"/>
      <c r="U4728" s="13"/>
      <c r="V4728" s="13"/>
      <c r="W4728" s="13"/>
      <c r="X4728" s="13"/>
      <c r="Y4728" s="13"/>
      <c r="Z4728" s="13"/>
      <c r="AA4728" s="13"/>
    </row>
    <row r="4729" spans="1:27" ht="15.75" customHeight="1" x14ac:dyDescent="0.2">
      <c r="A4729" s="13"/>
      <c r="B4729" s="30" t="str">
        <f>"CRS25WT144A01905"</f>
        <v>CRS25WT144A01905</v>
      </c>
      <c r="C4729" s="40">
        <v>45959</v>
      </c>
      <c r="D4729" s="41">
        <v>0.97486111111111118</v>
      </c>
      <c r="E4729" s="30" t="s">
        <v>62</v>
      </c>
      <c r="F4729" s="30">
        <v>450</v>
      </c>
      <c r="G4729" s="30">
        <v>3</v>
      </c>
      <c r="H4729" s="30">
        <v>450.60360717773398</v>
      </c>
      <c r="I4729" s="30">
        <v>11.407406806945801</v>
      </c>
      <c r="J4729" s="30">
        <v>49.731781005859403</v>
      </c>
      <c r="K4729" s="30">
        <v>10.705269813537599</v>
      </c>
      <c r="L4729" s="30">
        <v>42.091754913330099</v>
      </c>
      <c r="M4729" s="30">
        <v>0.79428017139434803</v>
      </c>
      <c r="N4729" s="30">
        <v>21.921848297119102</v>
      </c>
      <c r="O4729" s="30">
        <v>17.3525390625</v>
      </c>
      <c r="P4729" s="30">
        <v>17.25</v>
      </c>
      <c r="Q4729" s="30">
        <v>0.48432305455207803</v>
      </c>
      <c r="R4729" s="30">
        <v>1000.19677734375</v>
      </c>
      <c r="S4729" s="30">
        <v>361.47604370117199</v>
      </c>
      <c r="T4729" s="13"/>
      <c r="U4729" s="13"/>
      <c r="V4729" s="13"/>
      <c r="W4729" s="13"/>
      <c r="X4729" s="13"/>
      <c r="Y4729" s="13"/>
      <c r="Z4729" s="13"/>
      <c r="AA4729" s="13"/>
    </row>
    <row r="4730" spans="1:27" ht="15.75" customHeight="1" x14ac:dyDescent="0.2">
      <c r="A4730" s="13"/>
      <c r="B4730" s="30" t="str">
        <f>"CRS25WT144A01926"</f>
        <v>CRS25WT144A01926</v>
      </c>
      <c r="C4730" s="40">
        <v>45959</v>
      </c>
      <c r="D4730" s="41">
        <v>0.97569444444444453</v>
      </c>
      <c r="E4730" s="30" t="s">
        <v>62</v>
      </c>
      <c r="F4730" s="30">
        <v>450</v>
      </c>
      <c r="G4730" s="30">
        <v>3</v>
      </c>
      <c r="H4730" s="30">
        <v>450.62503051757801</v>
      </c>
      <c r="I4730" s="30">
        <v>11.399217605590801</v>
      </c>
      <c r="J4730" s="30">
        <v>49.731048583984403</v>
      </c>
      <c r="K4730" s="30">
        <v>10.679165840148899</v>
      </c>
      <c r="L4730" s="30">
        <v>42.196647644042997</v>
      </c>
      <c r="M4730" s="30">
        <v>0.79490029811859098</v>
      </c>
      <c r="N4730" s="30">
        <v>21.9228916168213</v>
      </c>
      <c r="O4730" s="30">
        <v>17.111814498901399</v>
      </c>
      <c r="P4730" s="30">
        <v>17.25</v>
      </c>
      <c r="Q4730" s="30">
        <v>0.48998948931693997</v>
      </c>
      <c r="R4730" s="30">
        <v>1000.12731933594</v>
      </c>
      <c r="S4730" s="30">
        <v>356.99621582031301</v>
      </c>
      <c r="T4730" s="13"/>
      <c r="U4730" s="13"/>
      <c r="V4730" s="13"/>
      <c r="W4730" s="13"/>
      <c r="X4730" s="13"/>
      <c r="Y4730" s="13"/>
      <c r="Z4730" s="13"/>
      <c r="AA4730" s="13"/>
    </row>
    <row r="4731" spans="1:27" ht="15.75" customHeight="1" x14ac:dyDescent="0.2">
      <c r="A4731" s="13"/>
      <c r="B4731" s="30" t="str">
        <f>"CRS25WT144A01929"</f>
        <v>CRS25WT144A01929</v>
      </c>
      <c r="C4731" s="40">
        <v>45959</v>
      </c>
      <c r="D4731" s="41">
        <v>0.98041666666666671</v>
      </c>
      <c r="E4731" s="30" t="s">
        <v>62</v>
      </c>
      <c r="F4731" s="30">
        <v>457</v>
      </c>
      <c r="G4731" s="30">
        <v>3</v>
      </c>
      <c r="H4731" s="30">
        <v>457.54095458984398</v>
      </c>
      <c r="I4731" s="30">
        <v>11.410305976867701</v>
      </c>
      <c r="J4731" s="30">
        <v>49.793659210205099</v>
      </c>
      <c r="K4731" s="30">
        <v>10.7810211181641</v>
      </c>
      <c r="L4731" s="30">
        <v>42.439483642578097</v>
      </c>
      <c r="M4731" s="30">
        <v>0.80530172586440996</v>
      </c>
      <c r="N4731" s="30">
        <v>22.259349822998001</v>
      </c>
      <c r="O4731" s="30">
        <v>17.352941513061499</v>
      </c>
      <c r="P4731" s="30">
        <v>17.25</v>
      </c>
      <c r="Q4731" s="30">
        <v>0.47432267665862998</v>
      </c>
      <c r="R4731" s="30">
        <v>1000.18395996094</v>
      </c>
      <c r="S4731" s="30">
        <v>353.258544921875</v>
      </c>
      <c r="T4731" s="13"/>
      <c r="U4731" s="13"/>
      <c r="V4731" s="13"/>
      <c r="W4731" s="13"/>
      <c r="X4731" s="13"/>
      <c r="Y4731" s="13"/>
      <c r="Z4731" s="13"/>
      <c r="AA4731" s="13"/>
    </row>
    <row r="4732" spans="1:27" ht="15.75" customHeight="1" x14ac:dyDescent="0.2">
      <c r="A4732" s="13"/>
      <c r="B4732" s="30" t="str">
        <f>"CRS25WT144A01930"</f>
        <v>CRS25WT144A01930</v>
      </c>
      <c r="C4732" s="40">
        <v>45959</v>
      </c>
      <c r="D4732" s="41">
        <v>0.9816435185185185</v>
      </c>
      <c r="E4732" s="30" t="s">
        <v>62</v>
      </c>
      <c r="F4732" s="30">
        <v>463</v>
      </c>
      <c r="G4732" s="30">
        <v>3</v>
      </c>
      <c r="H4732" s="30">
        <v>463.2119140625</v>
      </c>
      <c r="I4732" s="30">
        <v>11.3544673919678</v>
      </c>
      <c r="J4732" s="30">
        <v>49.869049072265597</v>
      </c>
      <c r="K4732" s="30">
        <v>10.784796714782701</v>
      </c>
      <c r="L4732" s="30">
        <v>42.950450897216797</v>
      </c>
      <c r="M4732" s="30">
        <v>0.81805378198623702</v>
      </c>
      <c r="N4732" s="30">
        <v>22.535242080688501</v>
      </c>
      <c r="O4732" s="30">
        <v>17.7246417999268</v>
      </c>
      <c r="P4732" s="30">
        <v>17.25</v>
      </c>
      <c r="Q4732" s="30">
        <v>0.45180204510688798</v>
      </c>
      <c r="R4732" s="30">
        <v>999.86865234375</v>
      </c>
      <c r="S4732" s="30">
        <v>383.38003540039102</v>
      </c>
      <c r="T4732" s="13"/>
      <c r="U4732" s="13"/>
      <c r="V4732" s="13"/>
      <c r="W4732" s="13"/>
      <c r="X4732" s="13"/>
      <c r="Y4732" s="13"/>
      <c r="Z4732" s="13"/>
      <c r="AA4732" s="13"/>
    </row>
    <row r="4733" spans="1:27" ht="15.75" customHeight="1" x14ac:dyDescent="0.2">
      <c r="A4733" s="13"/>
      <c r="B4733" s="30" t="str">
        <f>"CRS25WT144A01932"</f>
        <v>CRS25WT144A01932</v>
      </c>
      <c r="C4733" s="40">
        <v>45959</v>
      </c>
      <c r="D4733" s="41">
        <v>0.98266203703703703</v>
      </c>
      <c r="E4733" s="30" t="s">
        <v>62</v>
      </c>
      <c r="F4733" s="30">
        <v>457</v>
      </c>
      <c r="G4733" s="30">
        <v>3</v>
      </c>
      <c r="H4733" s="30">
        <v>457.08688354492199</v>
      </c>
      <c r="I4733" s="30">
        <v>11.338217735290501</v>
      </c>
      <c r="J4733" s="30">
        <v>49.766124725341797</v>
      </c>
      <c r="K4733" s="30">
        <v>10.762113571166999</v>
      </c>
      <c r="L4733" s="30">
        <v>42.471851348877003</v>
      </c>
      <c r="M4733" s="30">
        <v>0.81006550788879395</v>
      </c>
      <c r="N4733" s="30">
        <v>22.237260818481399</v>
      </c>
      <c r="O4733" s="30">
        <v>17.365816116333001</v>
      </c>
      <c r="P4733" s="30">
        <v>17.25</v>
      </c>
      <c r="Q4733" s="30">
        <v>0.46562215685844399</v>
      </c>
      <c r="R4733" s="30">
        <v>999.889892578125</v>
      </c>
      <c r="S4733" s="30">
        <v>354.8955078125</v>
      </c>
      <c r="T4733" s="13"/>
      <c r="U4733" s="13"/>
      <c r="V4733" s="13"/>
      <c r="W4733" s="13"/>
      <c r="X4733" s="13"/>
      <c r="Y4733" s="13"/>
      <c r="Z4733" s="13"/>
      <c r="AA4733" s="13"/>
    </row>
    <row r="4734" spans="1:27" ht="15.75" customHeight="1" x14ac:dyDescent="0.2">
      <c r="A4734" s="13"/>
      <c r="B4734" s="30" t="str">
        <f>"CRS25WT144A01931"</f>
        <v>CRS25WT144A01931</v>
      </c>
      <c r="C4734" s="40">
        <v>45959</v>
      </c>
      <c r="D4734" s="41">
        <v>0.98424768518518524</v>
      </c>
      <c r="E4734" s="30" t="s">
        <v>62</v>
      </c>
      <c r="F4734" s="30">
        <v>457</v>
      </c>
      <c r="G4734" s="30">
        <v>3</v>
      </c>
      <c r="H4734" s="30">
        <v>457.55465698242199</v>
      </c>
      <c r="I4734" s="30">
        <v>11.299263954162599</v>
      </c>
      <c r="J4734" s="30">
        <v>49.794681549072301</v>
      </c>
      <c r="K4734" s="30">
        <v>10.740888595581101</v>
      </c>
      <c r="L4734" s="30">
        <v>42.599330902099602</v>
      </c>
      <c r="M4734" s="30">
        <v>0.81322342157363903</v>
      </c>
      <c r="N4734" s="30">
        <v>22.260017395019499</v>
      </c>
      <c r="O4734" s="30">
        <v>17.5098667144775</v>
      </c>
      <c r="P4734" s="30">
        <v>17.25</v>
      </c>
      <c r="Q4734" s="30">
        <v>0.43753081560134899</v>
      </c>
      <c r="R4734" s="30">
        <v>999.59942626953102</v>
      </c>
      <c r="S4734" s="30">
        <v>331.78961181640602</v>
      </c>
      <c r="T4734" s="13"/>
      <c r="U4734" s="13"/>
      <c r="V4734" s="13"/>
      <c r="W4734" s="13"/>
      <c r="X4734" s="13"/>
      <c r="Y4734" s="13"/>
      <c r="Z4734" s="13"/>
      <c r="AA4734" s="13"/>
    </row>
    <row r="4735" spans="1:27" ht="15.75" customHeight="1" x14ac:dyDescent="0.2">
      <c r="A4735" s="13"/>
      <c r="B4735" s="30" t="str">
        <f>"CRS25WT144A01934"</f>
        <v>CRS25WT144A01934</v>
      </c>
      <c r="C4735" s="40">
        <v>45959</v>
      </c>
      <c r="D4735" s="41">
        <v>0.98684027777777772</v>
      </c>
      <c r="E4735" s="30" t="s">
        <v>62</v>
      </c>
      <c r="F4735" s="30">
        <v>466</v>
      </c>
      <c r="G4735" s="30">
        <v>3</v>
      </c>
      <c r="H4735" s="30">
        <v>466.46255493164102</v>
      </c>
      <c r="I4735" s="30">
        <v>11.306637763977101</v>
      </c>
      <c r="J4735" s="30">
        <v>49.7218208312988</v>
      </c>
      <c r="K4735" s="30">
        <v>10.816358566284199</v>
      </c>
      <c r="L4735" s="30">
        <v>43.125656127929702</v>
      </c>
      <c r="M4735" s="30">
        <v>0.82972902059555098</v>
      </c>
      <c r="N4735" s="30">
        <v>22.693386077880898</v>
      </c>
      <c r="O4735" s="30">
        <v>17.375005722045898</v>
      </c>
      <c r="P4735" s="30">
        <v>17.3125</v>
      </c>
      <c r="Q4735" s="30">
        <v>0.39401984214782698</v>
      </c>
      <c r="R4735" s="30">
        <v>999.68963623046898</v>
      </c>
      <c r="S4735" s="30">
        <v>428.92095947265602</v>
      </c>
      <c r="T4735" s="13"/>
      <c r="U4735" s="13"/>
      <c r="V4735" s="13"/>
      <c r="W4735" s="13"/>
      <c r="X4735" s="13"/>
      <c r="Y4735" s="13"/>
      <c r="Z4735" s="13"/>
      <c r="AA4735" s="13"/>
    </row>
    <row r="4736" spans="1:27" ht="15.75" customHeight="1" x14ac:dyDescent="0.2">
      <c r="A4736" s="13"/>
      <c r="B4736" s="30" t="str">
        <f>"CRS25WT144A019333"</f>
        <v>CRS25WT144A019333</v>
      </c>
      <c r="C4736" s="40">
        <v>45959</v>
      </c>
      <c r="D4736" s="41">
        <v>0.99489583333333342</v>
      </c>
      <c r="E4736" s="30" t="s">
        <v>62</v>
      </c>
      <c r="F4736" s="30">
        <v>450</v>
      </c>
      <c r="G4736" s="30">
        <v>3</v>
      </c>
      <c r="H4736" s="30">
        <v>450.24841308593801</v>
      </c>
      <c r="I4736" s="30">
        <v>11.349856376647899</v>
      </c>
      <c r="J4736" s="30">
        <v>49.792404174804702</v>
      </c>
      <c r="K4736" s="30">
        <v>10.779806137085</v>
      </c>
      <c r="L4736" s="30">
        <v>41.767765045166001</v>
      </c>
      <c r="M4736" s="30">
        <v>0.79670715332031306</v>
      </c>
      <c r="N4736" s="30">
        <v>21.904569625854499</v>
      </c>
      <c r="O4736" s="30">
        <v>17.5098056793213</v>
      </c>
      <c r="P4736" s="30">
        <v>17.3125</v>
      </c>
      <c r="Q4736" s="30">
        <v>0.62464833259582497</v>
      </c>
      <c r="R4736" s="30">
        <v>999.82696533203102</v>
      </c>
      <c r="S4736" s="30">
        <v>391.21295166015602</v>
      </c>
      <c r="T4736" s="13"/>
      <c r="U4736" s="13"/>
      <c r="V4736" s="13"/>
      <c r="W4736" s="13"/>
      <c r="X4736" s="13"/>
      <c r="Y4736" s="13"/>
      <c r="Z4736" s="13"/>
      <c r="AA4736" s="13"/>
    </row>
    <row r="4737" spans="1:27" ht="15.75" customHeight="1" x14ac:dyDescent="0.2">
      <c r="A4737" s="13"/>
      <c r="B4737" s="30" t="str">
        <f>"CRS25WT144A019335"</f>
        <v>CRS25WT144A019335</v>
      </c>
      <c r="C4737" s="40">
        <v>45959</v>
      </c>
      <c r="D4737" s="41">
        <v>0.99674768518518519</v>
      </c>
      <c r="E4737" s="30" t="s">
        <v>62</v>
      </c>
      <c r="F4737" s="30">
        <v>462</v>
      </c>
      <c r="G4737" s="30">
        <v>3</v>
      </c>
      <c r="H4737" s="30">
        <v>462.25408935546898</v>
      </c>
      <c r="I4737" s="30">
        <v>11.3437032699585</v>
      </c>
      <c r="J4737" s="30">
        <v>49.810260772705099</v>
      </c>
      <c r="K4737" s="30">
        <v>10.794241905212401</v>
      </c>
      <c r="L4737" s="30">
        <v>42.824138641357401</v>
      </c>
      <c r="M4737" s="30">
        <v>0.818101286888123</v>
      </c>
      <c r="N4737" s="30">
        <v>22.488643646240199</v>
      </c>
      <c r="O4737" s="30">
        <v>17.623161315918001</v>
      </c>
      <c r="P4737" s="30">
        <v>17.375</v>
      </c>
      <c r="Q4737" s="30">
        <v>0.43371376395225503</v>
      </c>
      <c r="R4737" s="30">
        <v>1000.85052490234</v>
      </c>
      <c r="S4737" s="30">
        <v>343.70703125</v>
      </c>
      <c r="T4737" s="13"/>
      <c r="U4737" s="13"/>
      <c r="V4737" s="13"/>
      <c r="W4737" s="13"/>
      <c r="X4737" s="13"/>
      <c r="Y4737" s="13"/>
      <c r="Z4737" s="13"/>
      <c r="AA4737" s="13"/>
    </row>
    <row r="4738" spans="1:27" ht="15.75" customHeight="1" x14ac:dyDescent="0.2">
      <c r="A4738" s="13"/>
      <c r="B4738" s="30" t="str">
        <f>"CRS25WT144A019336"</f>
        <v>CRS25WT144A019336</v>
      </c>
      <c r="C4738" s="40">
        <v>45959</v>
      </c>
      <c r="D4738" s="41">
        <v>0.9978935185185186</v>
      </c>
      <c r="E4738" s="30" t="s">
        <v>62</v>
      </c>
      <c r="F4738" s="30">
        <v>458</v>
      </c>
      <c r="G4738" s="30">
        <v>3</v>
      </c>
      <c r="H4738" s="30">
        <v>458.10946655273398</v>
      </c>
      <c r="I4738" s="30">
        <v>11.3974046707153</v>
      </c>
      <c r="J4738" s="30">
        <v>49.800788879394503</v>
      </c>
      <c r="K4738" s="30">
        <v>10.8019723892212</v>
      </c>
      <c r="L4738" s="30">
        <v>42.409801483154297</v>
      </c>
      <c r="M4738" s="30">
        <v>0.80709952116012595</v>
      </c>
      <c r="N4738" s="30">
        <v>22.2870082855225</v>
      </c>
      <c r="O4738" s="30">
        <v>17.552625656127901</v>
      </c>
      <c r="P4738" s="30">
        <v>17.375</v>
      </c>
      <c r="Q4738" s="30">
        <v>0.48530185222625699</v>
      </c>
      <c r="R4738" s="30">
        <v>999.28704833984398</v>
      </c>
      <c r="S4738" s="30">
        <v>370.48895263671898</v>
      </c>
      <c r="T4738" s="13"/>
      <c r="U4738" s="13"/>
      <c r="V4738" s="13"/>
      <c r="W4738" s="13"/>
      <c r="X4738" s="13"/>
      <c r="Y4738" s="13"/>
      <c r="Z4738" s="13"/>
      <c r="AA4738" s="13"/>
    </row>
    <row r="4739" spans="1:27" ht="15.75" customHeight="1" x14ac:dyDescent="0.2">
      <c r="A4739" s="13"/>
      <c r="B4739" s="30" t="str">
        <f>"CRS25WT144A01936"</f>
        <v>CRS25WT144A01936</v>
      </c>
      <c r="C4739" s="40">
        <v>45959</v>
      </c>
      <c r="D4739" s="41">
        <v>0.998113425925926</v>
      </c>
      <c r="E4739" s="30" t="s">
        <v>62</v>
      </c>
      <c r="F4739" s="30">
        <v>457</v>
      </c>
      <c r="G4739" s="30">
        <v>3</v>
      </c>
      <c r="H4739" s="30">
        <v>457.53479003906301</v>
      </c>
      <c r="I4739" s="30">
        <v>11.3644723892212</v>
      </c>
      <c r="J4739" s="30">
        <v>49.806922912597699</v>
      </c>
      <c r="K4739" s="30">
        <v>10.790219306945801</v>
      </c>
      <c r="L4739" s="30">
        <v>42.402736663818402</v>
      </c>
      <c r="M4739" s="30">
        <v>0.80832338333129905</v>
      </c>
      <c r="N4739" s="30">
        <v>22.259050369262699</v>
      </c>
      <c r="O4739" s="30">
        <v>17.5882358551025</v>
      </c>
      <c r="P4739" s="30">
        <v>17.375</v>
      </c>
      <c r="Q4739" s="30">
        <v>0.48012506961822499</v>
      </c>
      <c r="R4739" s="30">
        <v>999.50994873046898</v>
      </c>
      <c r="S4739" s="30">
        <v>368.48123168945301</v>
      </c>
      <c r="T4739" s="13"/>
      <c r="U4739" s="13"/>
      <c r="V4739" s="13"/>
      <c r="W4739" s="13"/>
      <c r="X4739" s="13"/>
      <c r="Y4739" s="13"/>
      <c r="Z4739" s="13"/>
      <c r="AA4739" s="13"/>
    </row>
    <row r="4740" spans="1:27" ht="15.75" customHeight="1" x14ac:dyDescent="0.2">
      <c r="A4740" s="13"/>
      <c r="B4740" s="30" t="str">
        <f>"CRS25WT144A00561"</f>
        <v>CRS25WT144A00561</v>
      </c>
      <c r="C4740" s="40">
        <v>45805</v>
      </c>
      <c r="D4740" s="41">
        <v>4.2245370370370371E-3</v>
      </c>
      <c r="E4740" s="30" t="s">
        <v>62</v>
      </c>
      <c r="F4740" s="30">
        <v>452</v>
      </c>
      <c r="G4740" s="30">
        <v>3</v>
      </c>
      <c r="H4740" s="30">
        <v>452.45474243164102</v>
      </c>
      <c r="I4740" s="30">
        <v>11.2214803695679</v>
      </c>
      <c r="J4740" s="30">
        <v>49.625877380371101</v>
      </c>
      <c r="K4740" s="30">
        <v>10.8729553222656</v>
      </c>
      <c r="L4740" s="30">
        <v>41.612857818603501</v>
      </c>
      <c r="M4740" s="30">
        <v>0.81248772144317605</v>
      </c>
      <c r="N4740" s="30">
        <v>22.011907577514599</v>
      </c>
      <c r="O4740" s="30">
        <v>21.450788497924801</v>
      </c>
      <c r="P4740" s="30">
        <v>20.9375</v>
      </c>
      <c r="Q4740" s="30">
        <v>0.37747141718864402</v>
      </c>
      <c r="R4740" s="30">
        <v>1000.20819091797</v>
      </c>
      <c r="S4740" s="30">
        <v>655.72442626953102</v>
      </c>
      <c r="T4740" s="13"/>
      <c r="U4740" s="13"/>
      <c r="V4740" s="13"/>
      <c r="W4740" s="13"/>
      <c r="X4740" s="13"/>
      <c r="Y4740" s="13"/>
      <c r="Z4740" s="13"/>
      <c r="AA4740" s="13"/>
    </row>
    <row r="4741" spans="1:27" ht="15.75" customHeight="1" x14ac:dyDescent="0.2">
      <c r="A4741" s="13"/>
      <c r="B4741" s="30" t="str">
        <f>"CRS25WT144A00563"</f>
        <v>CRS25WT144A00563</v>
      </c>
      <c r="C4741" s="40">
        <v>45805</v>
      </c>
      <c r="D4741" s="41">
        <v>5.2662037037037035E-3</v>
      </c>
      <c r="E4741" s="30" t="s">
        <v>62</v>
      </c>
      <c r="F4741" s="30">
        <v>441</v>
      </c>
      <c r="G4741" s="30">
        <v>3</v>
      </c>
      <c r="H4741" s="30">
        <v>441.97921752929699</v>
      </c>
      <c r="I4741" s="30">
        <v>11.2363996505737</v>
      </c>
      <c r="J4741" s="30">
        <v>49.649829864502003</v>
      </c>
      <c r="K4741" s="30">
        <v>10.833415985107401</v>
      </c>
      <c r="L4741" s="30">
        <v>40.797767639160199</v>
      </c>
      <c r="M4741" s="30">
        <v>0.79224026203155495</v>
      </c>
      <c r="N4741" s="30">
        <v>21.502273559570298</v>
      </c>
      <c r="O4741" s="30">
        <v>21.230392456054702</v>
      </c>
      <c r="P4741" s="30">
        <v>20.9375</v>
      </c>
      <c r="Q4741" s="30">
        <v>0.50434929132461503</v>
      </c>
      <c r="R4741" s="30">
        <v>1000.00531005859</v>
      </c>
      <c r="S4741" s="30">
        <v>578.07043457031295</v>
      </c>
      <c r="T4741" s="13"/>
      <c r="U4741" s="13"/>
      <c r="V4741" s="13"/>
      <c r="W4741" s="13"/>
      <c r="X4741" s="13"/>
      <c r="Y4741" s="13"/>
      <c r="Z4741" s="13"/>
      <c r="AA4741" s="13"/>
    </row>
    <row r="4742" spans="1:27" ht="15.75" customHeight="1" x14ac:dyDescent="0.2">
      <c r="A4742" s="13"/>
      <c r="B4742" s="30" t="str">
        <f>"CRS25WT144A00564"</f>
        <v>CRS25WT144A00564</v>
      </c>
      <c r="C4742" s="40">
        <v>45805</v>
      </c>
      <c r="D4742" s="41">
        <v>5.7986111111111112E-3</v>
      </c>
      <c r="E4742" s="30" t="s">
        <v>62</v>
      </c>
      <c r="F4742" s="30">
        <v>443</v>
      </c>
      <c r="G4742" s="30">
        <v>3</v>
      </c>
      <c r="H4742" s="30">
        <v>443.13558959960898</v>
      </c>
      <c r="I4742" s="30">
        <v>11.2127389907837</v>
      </c>
      <c r="J4742" s="30">
        <v>49.532051086425803</v>
      </c>
      <c r="K4742" s="30">
        <v>10.6490068435669</v>
      </c>
      <c r="L4742" s="30">
        <v>41.612857818603501</v>
      </c>
      <c r="M4742" s="30">
        <v>0.79788190126419101</v>
      </c>
      <c r="N4742" s="30">
        <v>21.558530807495099</v>
      </c>
      <c r="O4742" s="30">
        <v>21.2965183258057</v>
      </c>
      <c r="P4742" s="30">
        <v>20.9375</v>
      </c>
      <c r="Q4742" s="30">
        <v>0.430797189474106</v>
      </c>
      <c r="R4742" s="30">
        <v>1000.01062011719</v>
      </c>
      <c r="S4742" s="30">
        <v>414.520263671875</v>
      </c>
      <c r="T4742" s="13"/>
      <c r="U4742" s="13"/>
      <c r="V4742" s="13"/>
      <c r="W4742" s="13"/>
      <c r="X4742" s="13"/>
      <c r="Y4742" s="13"/>
      <c r="Z4742" s="13"/>
      <c r="AA4742" s="13"/>
    </row>
    <row r="4743" spans="1:27" ht="15.75" customHeight="1" x14ac:dyDescent="0.2">
      <c r="A4743" s="13"/>
      <c r="B4743" s="30" t="str">
        <f>"CRS25WT144A00567"</f>
        <v>CRS25WT144A00567</v>
      </c>
      <c r="C4743" s="40">
        <v>45805</v>
      </c>
      <c r="D4743" s="41">
        <v>1.2812499999999999E-2</v>
      </c>
      <c r="E4743" s="30" t="s">
        <v>62</v>
      </c>
      <c r="F4743" s="30">
        <v>460</v>
      </c>
      <c r="G4743" s="30">
        <v>3</v>
      </c>
      <c r="H4743" s="30">
        <v>460.26266479492199</v>
      </c>
      <c r="I4743" s="30">
        <v>11.235242843627899</v>
      </c>
      <c r="J4743" s="30">
        <v>49.8563232421875</v>
      </c>
      <c r="K4743" s="30">
        <v>11.2931156158447</v>
      </c>
      <c r="L4743" s="30">
        <v>40.756038665771499</v>
      </c>
      <c r="M4743" s="30">
        <v>0.82168060541152999</v>
      </c>
      <c r="N4743" s="30">
        <v>22.391761779785199</v>
      </c>
      <c r="O4743" s="30">
        <v>21.294116973876999</v>
      </c>
      <c r="P4743" s="30">
        <v>21.125</v>
      </c>
      <c r="Q4743" s="30">
        <v>0.73823666572570801</v>
      </c>
      <c r="R4743" s="30">
        <v>999.66632080078102</v>
      </c>
      <c r="S4743" s="30">
        <v>525.82135009765602</v>
      </c>
      <c r="T4743" s="13"/>
      <c r="U4743" s="13"/>
      <c r="V4743" s="13"/>
      <c r="W4743" s="13"/>
      <c r="X4743" s="13"/>
      <c r="Y4743" s="13"/>
      <c r="Z4743" s="13"/>
      <c r="AA4743" s="13"/>
    </row>
    <row r="4744" spans="1:27" ht="15.75" customHeight="1" x14ac:dyDescent="0.2">
      <c r="A4744" s="13"/>
      <c r="B4744" s="30" t="str">
        <f>"CRS25WT144A00568"</f>
        <v>CRS25WT144A00568</v>
      </c>
      <c r="C4744" s="40">
        <v>45805</v>
      </c>
      <c r="D4744" s="41">
        <v>1.5613425925925926E-2</v>
      </c>
      <c r="E4744" s="30" t="s">
        <v>62</v>
      </c>
      <c r="F4744" s="30">
        <v>458</v>
      </c>
      <c r="G4744" s="30">
        <v>3</v>
      </c>
      <c r="H4744" s="30">
        <v>458.55712890625</v>
      </c>
      <c r="I4744" s="30">
        <v>11.2151584625244</v>
      </c>
      <c r="J4744" s="30">
        <v>49.927822113037102</v>
      </c>
      <c r="K4744" s="30">
        <v>10.9598951339722</v>
      </c>
      <c r="L4744" s="30">
        <v>41.839553833007798</v>
      </c>
      <c r="M4744" s="30">
        <v>0.81892740726470903</v>
      </c>
      <c r="N4744" s="30">
        <v>22.308788299560501</v>
      </c>
      <c r="O4744" s="30">
        <v>21.735906600952099</v>
      </c>
      <c r="P4744" s="30">
        <v>21.1875</v>
      </c>
      <c r="Q4744" s="30">
        <v>0.57905745506286599</v>
      </c>
      <c r="R4744" s="30">
        <v>1000.22570800781</v>
      </c>
      <c r="S4744" s="30">
        <v>487.43280029296898</v>
      </c>
      <c r="T4744" s="13"/>
      <c r="U4744" s="13"/>
      <c r="V4744" s="13"/>
      <c r="W4744" s="13"/>
      <c r="X4744" s="13"/>
      <c r="Y4744" s="13"/>
      <c r="Z4744" s="13"/>
      <c r="AA4744" s="13"/>
    </row>
    <row r="4745" spans="1:27" ht="15.75" customHeight="1" x14ac:dyDescent="0.2">
      <c r="A4745" s="13"/>
      <c r="B4745" s="30" t="str">
        <f>"CRS25WT144A00565"</f>
        <v>CRS25WT144A00565</v>
      </c>
      <c r="C4745" s="40">
        <v>45805</v>
      </c>
      <c r="D4745" s="41">
        <v>1.7534722222222222E-2</v>
      </c>
      <c r="E4745" s="30" t="s">
        <v>62</v>
      </c>
      <c r="F4745" s="30">
        <v>448</v>
      </c>
      <c r="G4745" s="30">
        <v>3</v>
      </c>
      <c r="H4745" s="30">
        <v>448.78436279296898</v>
      </c>
      <c r="I4745" s="30">
        <v>11.216280937194799</v>
      </c>
      <c r="J4745" s="30">
        <v>49.7622261047363</v>
      </c>
      <c r="K4745" s="30">
        <v>10.767824172973601</v>
      </c>
      <c r="L4745" s="30">
        <v>41.678276062011697</v>
      </c>
      <c r="M4745" s="30">
        <v>0.80406105518341098</v>
      </c>
      <c r="N4745" s="30">
        <v>21.8333435058594</v>
      </c>
      <c r="O4745" s="30">
        <v>21.705858230590799</v>
      </c>
      <c r="P4745" s="30">
        <v>21.25</v>
      </c>
      <c r="Q4745" s="30">
        <v>0.77821815013885498</v>
      </c>
      <c r="R4745" s="30">
        <v>1000.28234863281</v>
      </c>
      <c r="S4745" s="30">
        <v>338.83444213867199</v>
      </c>
      <c r="T4745" s="13"/>
      <c r="U4745" s="13"/>
      <c r="V4745" s="13"/>
      <c r="W4745" s="13"/>
      <c r="X4745" s="13"/>
      <c r="Y4745" s="13"/>
      <c r="Z4745" s="13"/>
      <c r="AA4745" s="13"/>
    </row>
    <row r="4746" spans="1:27" ht="15.75" customHeight="1" x14ac:dyDescent="0.2">
      <c r="A4746" s="13"/>
      <c r="B4746" s="30" t="str">
        <f>"CRS25WT144A00569"</f>
        <v>CRS25WT144A00569</v>
      </c>
      <c r="C4746" s="40">
        <v>45805</v>
      </c>
      <c r="D4746" s="41">
        <v>1.9074074074074073E-2</v>
      </c>
      <c r="E4746" s="30" t="s">
        <v>62</v>
      </c>
      <c r="F4746" s="30">
        <v>450</v>
      </c>
      <c r="G4746" s="30">
        <v>3</v>
      </c>
      <c r="H4746" s="30">
        <v>450.51025390625</v>
      </c>
      <c r="I4746" s="30">
        <v>11.225557327270501</v>
      </c>
      <c r="J4746" s="30">
        <v>49.869239807128899</v>
      </c>
      <c r="K4746" s="30">
        <v>11.1089324951172</v>
      </c>
      <c r="L4746" s="30">
        <v>40.553871154785199</v>
      </c>
      <c r="M4746" s="30">
        <v>0.80475562810897805</v>
      </c>
      <c r="N4746" s="30">
        <v>21.9173069000244</v>
      </c>
      <c r="O4746" s="30">
        <v>21.7748832702637</v>
      </c>
      <c r="P4746" s="30">
        <v>21.25</v>
      </c>
      <c r="Q4746" s="30">
        <v>0.84299343824386597</v>
      </c>
      <c r="R4746" s="30">
        <v>1000.2568359375</v>
      </c>
      <c r="S4746" s="30">
        <v>498.84802246093801</v>
      </c>
      <c r="T4746" s="13"/>
      <c r="U4746" s="13"/>
      <c r="V4746" s="13"/>
      <c r="W4746" s="13"/>
      <c r="X4746" s="13"/>
      <c r="Y4746" s="13"/>
      <c r="Z4746" s="13"/>
      <c r="AA4746" s="13"/>
    </row>
    <row r="4747" spans="1:27" ht="15.75" customHeight="1" x14ac:dyDescent="0.2">
      <c r="A4747" s="13"/>
      <c r="B4747" s="30" t="str">
        <f>"CRS25WT144A00642"</f>
        <v>CRS25WT144A00642</v>
      </c>
      <c r="C4747" s="40">
        <v>45805</v>
      </c>
      <c r="D4747" s="41">
        <v>2.4571759259259262E-2</v>
      </c>
      <c r="E4747" s="30" t="s">
        <v>62</v>
      </c>
      <c r="F4747" s="30">
        <v>447</v>
      </c>
      <c r="G4747" s="30">
        <v>3</v>
      </c>
      <c r="H4747" s="30">
        <v>447.27322387695301</v>
      </c>
      <c r="I4747" s="30">
        <v>11.165347099304199</v>
      </c>
      <c r="J4747" s="30">
        <v>49.620010375976598</v>
      </c>
      <c r="K4747" s="30">
        <v>10.728644371032701</v>
      </c>
      <c r="L4747" s="30">
        <v>41.689632415771499</v>
      </c>
      <c r="M4747" s="30">
        <v>0.80731648206710804</v>
      </c>
      <c r="N4747" s="30">
        <v>21.7598266601563</v>
      </c>
      <c r="O4747" s="30">
        <v>21.509828567504901</v>
      </c>
      <c r="P4747" s="30">
        <v>21.375</v>
      </c>
      <c r="Q4747" s="30">
        <v>0.79374331235885598</v>
      </c>
      <c r="R4747" s="30">
        <v>1000.14904785156</v>
      </c>
      <c r="S4747" s="30">
        <v>352.78262329101602</v>
      </c>
      <c r="T4747" s="13"/>
      <c r="U4747" s="13"/>
      <c r="V4747" s="13"/>
      <c r="W4747" s="13"/>
      <c r="X4747" s="13"/>
      <c r="Y4747" s="13"/>
      <c r="Z4747" s="13"/>
      <c r="AA4747" s="13"/>
    </row>
    <row r="4748" spans="1:27" ht="15.75" customHeight="1" x14ac:dyDescent="0.2">
      <c r="A4748" s="13"/>
      <c r="B4748" s="30" t="str">
        <f>"CRS25WT144A00640"</f>
        <v>CRS25WT144A00640</v>
      </c>
      <c r="C4748" s="40">
        <v>45805</v>
      </c>
      <c r="D4748" s="41">
        <v>2.6782407407407408E-2</v>
      </c>
      <c r="E4748" s="30" t="s">
        <v>62</v>
      </c>
      <c r="F4748" s="30">
        <v>446</v>
      </c>
      <c r="G4748" s="30">
        <v>3</v>
      </c>
      <c r="H4748" s="30">
        <v>446.98748779296898</v>
      </c>
      <c r="I4748" s="30">
        <v>11.17174243927</v>
      </c>
      <c r="J4748" s="30">
        <v>49.858753204345703</v>
      </c>
      <c r="K4748" s="30">
        <v>10.7305603027344</v>
      </c>
      <c r="L4748" s="30">
        <v>41.655559539794901</v>
      </c>
      <c r="M4748" s="30">
        <v>0.80247783660888705</v>
      </c>
      <c r="N4748" s="30">
        <v>21.745925903320298</v>
      </c>
      <c r="O4748" s="30">
        <v>21.862745285034201</v>
      </c>
      <c r="P4748" s="30">
        <v>21.4375</v>
      </c>
      <c r="Q4748" s="30">
        <v>0.64799207448959395</v>
      </c>
      <c r="R4748" s="30">
        <v>1000.189453125</v>
      </c>
      <c r="S4748" s="30">
        <v>324.91033935546898</v>
      </c>
      <c r="T4748" s="13"/>
      <c r="U4748" s="13"/>
      <c r="V4748" s="13"/>
      <c r="W4748" s="13"/>
      <c r="X4748" s="13"/>
      <c r="Y4748" s="13"/>
      <c r="Z4748" s="13"/>
      <c r="AA4748" s="13"/>
    </row>
    <row r="4749" spans="1:27" ht="15.75" customHeight="1" x14ac:dyDescent="0.2">
      <c r="A4749" s="13"/>
      <c r="B4749" s="30" t="str">
        <f>"CRS25WT144A00631"</f>
        <v>CRS25WT144A00631</v>
      </c>
      <c r="C4749" s="40">
        <v>45805</v>
      </c>
      <c r="D4749" s="41">
        <v>2.8298611111111111E-2</v>
      </c>
      <c r="E4749" s="30" t="s">
        <v>62</v>
      </c>
      <c r="F4749" s="30">
        <v>437</v>
      </c>
      <c r="G4749" s="30">
        <v>3</v>
      </c>
      <c r="H4749" s="30">
        <v>437.98001098632801</v>
      </c>
      <c r="I4749" s="30">
        <v>11.2271327972412</v>
      </c>
      <c r="J4749" s="30">
        <v>49.844593048095703</v>
      </c>
      <c r="K4749" s="30">
        <v>10.2849369049072</v>
      </c>
      <c r="L4749" s="30">
        <v>42.584606170654297</v>
      </c>
      <c r="M4749" s="30">
        <v>0.78264963626861594</v>
      </c>
      <c r="N4749" s="30">
        <v>21.307710647583001</v>
      </c>
      <c r="O4749" s="30">
        <v>21.472785949706999</v>
      </c>
      <c r="P4749" s="30">
        <v>21.4375</v>
      </c>
      <c r="Q4749" s="30">
        <v>0.68590420484542802</v>
      </c>
      <c r="R4749" s="30">
        <v>1000.119140625</v>
      </c>
      <c r="S4749" s="30">
        <v>156.99499511718801</v>
      </c>
      <c r="T4749" s="13"/>
      <c r="U4749" s="13"/>
      <c r="V4749" s="13"/>
      <c r="W4749" s="13"/>
      <c r="X4749" s="13"/>
      <c r="Y4749" s="13"/>
      <c r="Z4749" s="13"/>
      <c r="AA4749" s="13"/>
    </row>
    <row r="4750" spans="1:27" ht="15.75" customHeight="1" x14ac:dyDescent="0.2">
      <c r="A4750" s="13"/>
      <c r="B4750" s="30" t="str">
        <f>"CRS25WT144A00560"</f>
        <v>CRS25WT144A00560</v>
      </c>
      <c r="C4750" s="40">
        <v>45805</v>
      </c>
      <c r="D4750" s="41">
        <v>3.7141203703703704E-2</v>
      </c>
      <c r="E4750" s="30" t="s">
        <v>62</v>
      </c>
      <c r="F4750" s="30">
        <v>455</v>
      </c>
      <c r="G4750" s="30">
        <v>3</v>
      </c>
      <c r="H4750" s="30">
        <v>455.55242919921898</v>
      </c>
      <c r="I4750" s="30">
        <v>11.2147512435913</v>
      </c>
      <c r="J4750" s="30">
        <v>49.878467559814503</v>
      </c>
      <c r="K4750" s="30">
        <v>11.2294912338257</v>
      </c>
      <c r="L4750" s="30">
        <v>40.567501068115199</v>
      </c>
      <c r="M4750" s="30">
        <v>0.81439596414565996</v>
      </c>
      <c r="N4750" s="30">
        <v>22.1626091003418</v>
      </c>
      <c r="O4750" s="30">
        <v>21.8045845031738</v>
      </c>
      <c r="P4750" s="30">
        <v>21.6875</v>
      </c>
      <c r="Q4750" s="30">
        <v>0.84699732065200795</v>
      </c>
      <c r="R4750" s="30">
        <v>1000.21319580078</v>
      </c>
      <c r="S4750" s="30">
        <v>486.78656005859398</v>
      </c>
      <c r="T4750" s="13"/>
      <c r="U4750" s="13"/>
      <c r="V4750" s="13"/>
      <c r="W4750" s="13"/>
      <c r="X4750" s="13"/>
      <c r="Y4750" s="13"/>
      <c r="Z4750" s="13"/>
      <c r="AA4750" s="13"/>
    </row>
    <row r="4751" spans="1:27" ht="15.75" customHeight="1" x14ac:dyDescent="0.2">
      <c r="A4751" s="13"/>
      <c r="B4751" s="30" t="str">
        <f>"CRS25WT144A00314"</f>
        <v>CRS25WT144A00314</v>
      </c>
      <c r="C4751" s="40">
        <v>45805</v>
      </c>
      <c r="D4751" s="41">
        <v>4.2766203703703702E-2</v>
      </c>
      <c r="E4751" s="30" t="s">
        <v>62</v>
      </c>
      <c r="F4751" s="30">
        <v>450</v>
      </c>
      <c r="G4751" s="30">
        <v>3</v>
      </c>
      <c r="H4751" s="30">
        <v>450.27667236328102</v>
      </c>
      <c r="I4751" s="30">
        <v>11.2503118515015</v>
      </c>
      <c r="J4751" s="30">
        <v>49.822689056396499</v>
      </c>
      <c r="K4751" s="30">
        <v>10.7913904190063</v>
      </c>
      <c r="L4751" s="30">
        <v>41.725547790527301</v>
      </c>
      <c r="M4751" s="30">
        <v>0.80331844091415405</v>
      </c>
      <c r="N4751" s="30">
        <v>21.905942916870099</v>
      </c>
      <c r="O4751" s="30">
        <v>22.2547492980957</v>
      </c>
      <c r="P4751" s="30">
        <v>21.8125</v>
      </c>
      <c r="Q4751" s="30">
        <v>0.39837864041328402</v>
      </c>
      <c r="R4751" s="30">
        <v>1001.29345703125</v>
      </c>
      <c r="S4751" s="30">
        <v>912.001220703125</v>
      </c>
      <c r="T4751" s="13"/>
      <c r="U4751" s="13"/>
      <c r="V4751" s="13"/>
      <c r="W4751" s="13"/>
      <c r="X4751" s="13"/>
      <c r="Y4751" s="13"/>
      <c r="Z4751" s="13"/>
      <c r="AA4751" s="13"/>
    </row>
    <row r="4752" spans="1:27" ht="15.75" customHeight="1" x14ac:dyDescent="0.2">
      <c r="A4752" s="13"/>
      <c r="B4752" s="30" t="str">
        <f>"CRS25WT144A00606"</f>
        <v>CRS25WT144A00606</v>
      </c>
      <c r="C4752" s="40">
        <v>45805</v>
      </c>
      <c r="D4752" s="41">
        <v>4.6747685185185184E-2</v>
      </c>
      <c r="E4752" s="30" t="s">
        <v>62</v>
      </c>
      <c r="F4752" s="30">
        <v>451</v>
      </c>
      <c r="G4752" s="30">
        <v>3</v>
      </c>
      <c r="H4752" s="30">
        <v>451.03652954101602</v>
      </c>
      <c r="I4752" s="30">
        <v>11.2361917495728</v>
      </c>
      <c r="J4752" s="30">
        <v>49.854282379150398</v>
      </c>
      <c r="K4752" s="30">
        <v>10.8696594238281</v>
      </c>
      <c r="L4752" s="30">
        <v>41.494998931884801</v>
      </c>
      <c r="M4752" s="30">
        <v>0.80517464876174905</v>
      </c>
      <c r="N4752" s="30">
        <v>21.9429111480713</v>
      </c>
      <c r="O4752" s="30">
        <v>22.450981140136701</v>
      </c>
      <c r="P4752" s="30">
        <v>21.875</v>
      </c>
      <c r="Q4752" s="30">
        <v>0.43083661794662498</v>
      </c>
      <c r="R4752" s="30">
        <v>1000.78997802734</v>
      </c>
      <c r="S4752" s="30">
        <v>1643.36828613281</v>
      </c>
      <c r="T4752" s="13"/>
      <c r="U4752" s="13"/>
      <c r="V4752" s="13"/>
      <c r="W4752" s="13"/>
      <c r="X4752" s="13"/>
      <c r="Y4752" s="13"/>
      <c r="Z4752" s="13"/>
      <c r="AA4752" s="13"/>
    </row>
    <row r="4753" spans="1:27" ht="15.75" customHeight="1" x14ac:dyDescent="0.2">
      <c r="A4753" s="13"/>
      <c r="B4753" s="30" t="str">
        <f>"CRS25WT144A00607"</f>
        <v>CRS25WT144A00607</v>
      </c>
      <c r="C4753" s="40">
        <v>45805</v>
      </c>
      <c r="D4753" s="41">
        <v>4.7673611111111104E-2</v>
      </c>
      <c r="E4753" s="30" t="s">
        <v>62</v>
      </c>
      <c r="F4753" s="30">
        <v>450</v>
      </c>
      <c r="G4753" s="30">
        <v>3</v>
      </c>
      <c r="H4753" s="30">
        <v>450.74719238281301</v>
      </c>
      <c r="I4753" s="30">
        <v>11.2008600234985</v>
      </c>
      <c r="J4753" s="30">
        <v>49.923637390136697</v>
      </c>
      <c r="K4753" s="30">
        <v>10.7783823013306</v>
      </c>
      <c r="L4753" s="30">
        <v>41.8195610046387</v>
      </c>
      <c r="M4753" s="30">
        <v>0.80607497692108199</v>
      </c>
      <c r="N4753" s="30">
        <v>21.928834915161101</v>
      </c>
      <c r="O4753" s="30">
        <v>22.509815216064499</v>
      </c>
      <c r="P4753" s="30">
        <v>21.875</v>
      </c>
      <c r="Q4753" s="30">
        <v>0.408010363578796</v>
      </c>
      <c r="R4753" s="30">
        <v>1000.67938232422</v>
      </c>
      <c r="S4753" s="30">
        <v>989.77001953125</v>
      </c>
      <c r="T4753" s="13"/>
      <c r="U4753" s="13"/>
      <c r="V4753" s="13"/>
      <c r="W4753" s="13"/>
      <c r="X4753" s="13"/>
      <c r="Y4753" s="13"/>
      <c r="Z4753" s="13"/>
      <c r="AA4753" s="13"/>
    </row>
    <row r="4754" spans="1:27" ht="15.75" customHeight="1" x14ac:dyDescent="0.2">
      <c r="A4754" s="13"/>
      <c r="B4754" s="30" t="str">
        <f>"CRS25WT144A00608"</f>
        <v>CRS25WT144A00608</v>
      </c>
      <c r="C4754" s="40">
        <v>45805</v>
      </c>
      <c r="D4754" s="41">
        <v>4.87037037037037E-2</v>
      </c>
      <c r="E4754" s="30" t="s">
        <v>62</v>
      </c>
      <c r="F4754" s="30">
        <v>452</v>
      </c>
      <c r="G4754" s="30">
        <v>3</v>
      </c>
      <c r="H4754" s="30">
        <v>452.87176513671898</v>
      </c>
      <c r="I4754" s="30">
        <v>11.291090965271</v>
      </c>
      <c r="J4754" s="30">
        <v>49.724697113037102</v>
      </c>
      <c r="K4754" s="30">
        <v>10.839628219604499</v>
      </c>
      <c r="L4754" s="30">
        <v>41.779270172119098</v>
      </c>
      <c r="M4754" s="30">
        <v>0.80661666393279996</v>
      </c>
      <c r="N4754" s="30">
        <v>22.0321941375732</v>
      </c>
      <c r="O4754" s="30">
        <v>22.216287612915</v>
      </c>
      <c r="P4754" s="30">
        <v>21.9375</v>
      </c>
      <c r="Q4754" s="30">
        <v>0.84281587600707997</v>
      </c>
      <c r="R4754" s="30">
        <v>1000.60308837891</v>
      </c>
      <c r="S4754" s="30">
        <v>826.74114990234398</v>
      </c>
      <c r="T4754" s="13"/>
      <c r="U4754" s="13"/>
      <c r="V4754" s="13"/>
      <c r="W4754" s="13"/>
      <c r="X4754" s="13"/>
      <c r="Y4754" s="13"/>
      <c r="Z4754" s="13"/>
      <c r="AA4754" s="13"/>
    </row>
    <row r="4755" spans="1:27" ht="15.75" customHeight="1" x14ac:dyDescent="0.2">
      <c r="A4755" s="13"/>
      <c r="B4755" s="30" t="str">
        <f>"CRS25WT144A00609"</f>
        <v>CRS25WT144A00609</v>
      </c>
      <c r="C4755" s="40">
        <v>45805</v>
      </c>
      <c r="D4755" s="41">
        <v>5.1087962962962967E-2</v>
      </c>
      <c r="E4755" s="30" t="s">
        <v>62</v>
      </c>
      <c r="F4755" s="30">
        <v>451</v>
      </c>
      <c r="G4755" s="30">
        <v>3</v>
      </c>
      <c r="H4755" s="30">
        <v>451.21017456054699</v>
      </c>
      <c r="I4755" s="30">
        <v>11.2684173583984</v>
      </c>
      <c r="J4755" s="30">
        <v>49.9084663391113</v>
      </c>
      <c r="K4755" s="30">
        <v>10.840512275695801</v>
      </c>
      <c r="L4755" s="30">
        <v>41.622585296630902</v>
      </c>
      <c r="M4755" s="30">
        <v>0.80230915546417203</v>
      </c>
      <c r="N4755" s="30">
        <v>21.951358795166001</v>
      </c>
      <c r="O4755" s="30">
        <v>22.7223205566406</v>
      </c>
      <c r="P4755" s="30">
        <v>21.9375</v>
      </c>
      <c r="Q4755" s="30">
        <v>0.42905455827713002</v>
      </c>
      <c r="R4755" s="30">
        <v>1000.68463134766</v>
      </c>
      <c r="S4755" s="30">
        <v>1229.87438964844</v>
      </c>
      <c r="T4755" s="13"/>
      <c r="U4755" s="13"/>
      <c r="V4755" s="13"/>
      <c r="W4755" s="13"/>
      <c r="X4755" s="13"/>
      <c r="Y4755" s="13"/>
      <c r="Z4755" s="13"/>
      <c r="AA4755" s="13"/>
    </row>
    <row r="4756" spans="1:27" ht="15.75" customHeight="1" x14ac:dyDescent="0.2">
      <c r="A4756" s="13"/>
      <c r="B4756" s="30" t="str">
        <f>"CRS25WT144A00508"</f>
        <v>CRS25WT144A00508</v>
      </c>
      <c r="C4756" s="40">
        <v>45805</v>
      </c>
      <c r="D4756" s="41">
        <v>5.2962962962962962E-2</v>
      </c>
      <c r="E4756" s="30" t="s">
        <v>62</v>
      </c>
      <c r="F4756" s="30">
        <v>449</v>
      </c>
      <c r="G4756" s="30">
        <v>3</v>
      </c>
      <c r="H4756" s="30">
        <v>449.489990234375</v>
      </c>
      <c r="I4756" s="30">
        <v>11.2272090911865</v>
      </c>
      <c r="J4756" s="30">
        <v>49.847465515136697</v>
      </c>
      <c r="K4756" s="30">
        <v>10.792799949646</v>
      </c>
      <c r="L4756" s="30">
        <v>41.647209167480497</v>
      </c>
      <c r="M4756" s="30">
        <v>0.80316567420959495</v>
      </c>
      <c r="N4756" s="30">
        <v>21.867671966552699</v>
      </c>
      <c r="O4756" s="30">
        <v>22.039878845214801</v>
      </c>
      <c r="P4756" s="30">
        <v>22</v>
      </c>
      <c r="Q4756" s="30">
        <v>0.40048396587371798</v>
      </c>
      <c r="R4756" s="30">
        <v>1000.70031738281</v>
      </c>
      <c r="S4756" s="30">
        <v>1170.26232910156</v>
      </c>
      <c r="T4756" s="13"/>
      <c r="U4756" s="13"/>
      <c r="V4756" s="13"/>
      <c r="W4756" s="13"/>
      <c r="X4756" s="13"/>
      <c r="Y4756" s="13"/>
      <c r="Z4756" s="13"/>
      <c r="AA4756" s="13"/>
    </row>
    <row r="4757" spans="1:27" ht="15.75" customHeight="1" x14ac:dyDescent="0.2">
      <c r="A4757" s="13"/>
      <c r="B4757" s="30" t="str">
        <f>"CRS25WT144A00270"</f>
        <v>CRS25WT144A00270</v>
      </c>
      <c r="C4757" s="40">
        <v>45805</v>
      </c>
      <c r="D4757" s="41">
        <v>5.5208333333333331E-2</v>
      </c>
      <c r="E4757" s="30" t="s">
        <v>62</v>
      </c>
      <c r="F4757" s="30">
        <v>454</v>
      </c>
      <c r="G4757" s="30">
        <v>3</v>
      </c>
      <c r="H4757" s="30">
        <v>454.12673950195301</v>
      </c>
      <c r="I4757" s="30">
        <v>11.2147378921509</v>
      </c>
      <c r="J4757" s="30">
        <v>49.855636596679702</v>
      </c>
      <c r="K4757" s="30">
        <v>10.8180828094482</v>
      </c>
      <c r="L4757" s="30">
        <v>41.978485107421903</v>
      </c>
      <c r="M4757" s="30">
        <v>0.81221997737884499</v>
      </c>
      <c r="N4757" s="30">
        <v>22.093248367309599</v>
      </c>
      <c r="O4757" s="30">
        <v>22.078426361083999</v>
      </c>
      <c r="P4757" s="30">
        <v>22.0625</v>
      </c>
      <c r="Q4757" s="30">
        <v>0.376420438289642</v>
      </c>
      <c r="R4757" s="30">
        <v>1000.68988037109</v>
      </c>
      <c r="S4757" s="30">
        <v>1170.78259277344</v>
      </c>
      <c r="T4757" s="13"/>
      <c r="U4757" s="13"/>
      <c r="V4757" s="13"/>
      <c r="W4757" s="13"/>
      <c r="X4757" s="13"/>
      <c r="Y4757" s="13"/>
      <c r="Z4757" s="13"/>
      <c r="AA4757" s="13"/>
    </row>
    <row r="4758" spans="1:27" ht="15.75" customHeight="1" x14ac:dyDescent="0.2">
      <c r="A4758" s="13"/>
      <c r="B4758" s="30" t="str">
        <f>"CRS25WT144A00483"</f>
        <v>CRS25WT144A00483</v>
      </c>
      <c r="C4758" s="40">
        <v>45805</v>
      </c>
      <c r="D4758" s="41">
        <v>5.8518518518518518E-2</v>
      </c>
      <c r="E4758" s="30" t="s">
        <v>62</v>
      </c>
      <c r="F4758" s="30">
        <v>450</v>
      </c>
      <c r="G4758" s="30">
        <v>3</v>
      </c>
      <c r="H4758" s="30">
        <v>450.78546142578102</v>
      </c>
      <c r="I4758" s="30">
        <v>11.287940025329601</v>
      </c>
      <c r="J4758" s="30">
        <v>49.818210601806598</v>
      </c>
      <c r="K4758" s="30">
        <v>10.785646438598601</v>
      </c>
      <c r="L4758" s="30">
        <v>41.7949409484863</v>
      </c>
      <c r="M4758" s="30">
        <v>0.80161732435226396</v>
      </c>
      <c r="N4758" s="30">
        <v>21.9306964874268</v>
      </c>
      <c r="O4758" s="30">
        <v>22.2156867980957</v>
      </c>
      <c r="P4758" s="30">
        <v>22.125</v>
      </c>
      <c r="Q4758" s="30">
        <v>0.39149650931358299</v>
      </c>
      <c r="R4758" s="30">
        <v>1000.62567138672</v>
      </c>
      <c r="S4758" s="30">
        <v>993.25250244140602</v>
      </c>
      <c r="T4758" s="13"/>
      <c r="U4758" s="13"/>
      <c r="V4758" s="13"/>
      <c r="W4758" s="13"/>
      <c r="X4758" s="13"/>
      <c r="Y4758" s="13"/>
      <c r="Z4758" s="13"/>
      <c r="AA4758" s="13"/>
    </row>
    <row r="4759" spans="1:27" ht="15.75" customHeight="1" x14ac:dyDescent="0.2">
      <c r="A4759" s="13"/>
      <c r="B4759" s="30" t="str">
        <f>"CRS25WT144A00169"</f>
        <v>CRS25WT144A00169</v>
      </c>
      <c r="C4759" s="40">
        <v>45805</v>
      </c>
      <c r="D4759" s="41">
        <v>6.0509259259259263E-2</v>
      </c>
      <c r="E4759" s="30" t="s">
        <v>62</v>
      </c>
      <c r="F4759" s="30">
        <v>451</v>
      </c>
      <c r="G4759" s="30">
        <v>3</v>
      </c>
      <c r="H4759" s="30">
        <v>451.09481811523398</v>
      </c>
      <c r="I4759" s="30">
        <v>11.2781820297241</v>
      </c>
      <c r="J4759" s="30">
        <v>49.862117767333999</v>
      </c>
      <c r="K4759" s="30">
        <v>10.900465011596699</v>
      </c>
      <c r="L4759" s="30">
        <v>41.383083343505902</v>
      </c>
      <c r="M4759" s="30">
        <v>0.80215448141098</v>
      </c>
      <c r="N4759" s="30">
        <v>21.945747375488299</v>
      </c>
      <c r="O4759" s="30">
        <v>23.629152297973601</v>
      </c>
      <c r="P4759" s="30">
        <v>22.1875</v>
      </c>
      <c r="Q4759" s="30">
        <v>0.44123086333274802</v>
      </c>
      <c r="R4759" s="30">
        <v>1000.64141845703</v>
      </c>
      <c r="S4759" s="30">
        <v>2300.609375</v>
      </c>
      <c r="T4759" s="13"/>
      <c r="U4759" s="13"/>
      <c r="V4759" s="13"/>
      <c r="W4759" s="13"/>
      <c r="X4759" s="13"/>
      <c r="Y4759" s="13"/>
      <c r="Z4759" s="13"/>
      <c r="AA4759" s="13"/>
    </row>
    <row r="4760" spans="1:27" ht="15.75" customHeight="1" x14ac:dyDescent="0.2">
      <c r="A4760" s="13"/>
      <c r="B4760" s="30" t="str">
        <f>"CRS25WT144A00458"</f>
        <v>CRS25WT144A00458</v>
      </c>
      <c r="C4760" s="40">
        <v>45805</v>
      </c>
      <c r="D4760" s="41">
        <v>6.2824074074074074E-2</v>
      </c>
      <c r="E4760" s="30" t="s">
        <v>62</v>
      </c>
      <c r="F4760" s="30">
        <v>452</v>
      </c>
      <c r="G4760" s="30">
        <v>3</v>
      </c>
      <c r="H4760" s="30">
        <v>452.58282470703102</v>
      </c>
      <c r="I4760" s="30">
        <v>11.242725372314499</v>
      </c>
      <c r="J4760" s="30">
        <v>49.881851196289098</v>
      </c>
      <c r="K4760" s="30">
        <v>10.884026527404799</v>
      </c>
      <c r="L4760" s="30">
        <v>41.5822944641113</v>
      </c>
      <c r="M4760" s="30">
        <v>0.80701929330825795</v>
      </c>
      <c r="N4760" s="30">
        <v>22.0181369781494</v>
      </c>
      <c r="O4760" s="30">
        <v>22.334474563598601</v>
      </c>
      <c r="P4760" s="30">
        <v>22.1875</v>
      </c>
      <c r="Q4760" s="30">
        <v>0.43058466911315901</v>
      </c>
      <c r="R4760" s="30">
        <v>1000.09411621094</v>
      </c>
      <c r="S4760" s="30">
        <v>1847.57653808594</v>
      </c>
      <c r="T4760" s="13"/>
      <c r="U4760" s="13"/>
      <c r="V4760" s="13"/>
      <c r="W4760" s="13"/>
      <c r="X4760" s="13"/>
      <c r="Y4760" s="13"/>
      <c r="Z4760" s="13"/>
      <c r="AA4760" s="13"/>
    </row>
    <row r="4761" spans="1:27" ht="15.75" customHeight="1" x14ac:dyDescent="0.2">
      <c r="A4761" s="13"/>
      <c r="B4761" s="30" t="str">
        <f>"CRS25WT144A00611"</f>
        <v>CRS25WT144A00611</v>
      </c>
      <c r="C4761" s="40">
        <v>45805</v>
      </c>
      <c r="D4761" s="41">
        <v>6.4803240740740745E-2</v>
      </c>
      <c r="E4761" s="30" t="s">
        <v>62</v>
      </c>
      <c r="F4761" s="30">
        <v>454</v>
      </c>
      <c r="G4761" s="30">
        <v>3</v>
      </c>
      <c r="H4761" s="30">
        <v>454.28631591796898</v>
      </c>
      <c r="I4761" s="30">
        <v>11.3159227371216</v>
      </c>
      <c r="J4761" s="30">
        <v>49.953697204589801</v>
      </c>
      <c r="K4761" s="30">
        <v>10.8345956802368</v>
      </c>
      <c r="L4761" s="30">
        <v>41.929241180419901</v>
      </c>
      <c r="M4761" s="30">
        <v>0.80365943908691395</v>
      </c>
      <c r="N4761" s="30">
        <v>22.1010131835938</v>
      </c>
      <c r="O4761" s="30">
        <v>22.039211273193398</v>
      </c>
      <c r="P4761" s="30">
        <v>22.25</v>
      </c>
      <c r="Q4761" s="30">
        <v>0.37674382328987099</v>
      </c>
      <c r="R4761" s="30">
        <v>1000.48010253906</v>
      </c>
      <c r="S4761" s="30">
        <v>1303.51440429688</v>
      </c>
      <c r="T4761" s="13"/>
      <c r="U4761" s="13"/>
      <c r="V4761" s="13"/>
      <c r="W4761" s="13"/>
      <c r="X4761" s="13"/>
      <c r="Y4761" s="13"/>
      <c r="Z4761" s="13"/>
      <c r="AA4761" s="13"/>
    </row>
    <row r="4762" spans="1:27" ht="15.75" customHeight="1" x14ac:dyDescent="0.2">
      <c r="A4762" s="13"/>
      <c r="B4762" s="30" t="str">
        <f>"CRS25WT144A00413"</f>
        <v>CRS25WT144A00413</v>
      </c>
      <c r="C4762" s="40">
        <v>45805</v>
      </c>
      <c r="D4762" s="41">
        <v>6.6666666666666666E-2</v>
      </c>
      <c r="E4762" s="30" t="s">
        <v>62</v>
      </c>
      <c r="F4762" s="30">
        <v>447</v>
      </c>
      <c r="G4762" s="30">
        <v>3</v>
      </c>
      <c r="H4762" s="30">
        <v>447.02621459960898</v>
      </c>
      <c r="I4762" s="30">
        <v>11.2097930908203</v>
      </c>
      <c r="J4762" s="30">
        <v>49.8785209655762</v>
      </c>
      <c r="K4762" s="30">
        <v>10.7753391265869</v>
      </c>
      <c r="L4762" s="30">
        <v>41.486045837402301</v>
      </c>
      <c r="M4762" s="30">
        <v>0.79950618743896495</v>
      </c>
      <c r="N4762" s="30">
        <v>21.747808456420898</v>
      </c>
      <c r="O4762" s="30">
        <v>21.991727828979499</v>
      </c>
      <c r="P4762" s="30">
        <v>22.25</v>
      </c>
      <c r="Q4762" s="30">
        <v>0.45180615782737699</v>
      </c>
      <c r="R4762" s="30">
        <v>1000.54779052734</v>
      </c>
      <c r="S4762" s="30">
        <v>1079.37878417969</v>
      </c>
      <c r="T4762" s="13"/>
      <c r="U4762" s="13"/>
      <c r="V4762" s="13"/>
      <c r="W4762" s="13"/>
      <c r="X4762" s="13"/>
      <c r="Y4762" s="13"/>
      <c r="Z4762" s="13"/>
      <c r="AA4762" s="13"/>
    </row>
    <row r="4763" spans="1:27" ht="15.75" customHeight="1" x14ac:dyDescent="0.2">
      <c r="A4763" s="13"/>
      <c r="B4763" s="30" t="str">
        <f>"CRS25WT144A00394"</f>
        <v>CRS25WT144A00394</v>
      </c>
      <c r="C4763" s="40">
        <v>45805</v>
      </c>
      <c r="D4763" s="41">
        <v>7.0532407407407405E-2</v>
      </c>
      <c r="E4763" s="30" t="s">
        <v>62</v>
      </c>
      <c r="F4763" s="30">
        <v>451</v>
      </c>
      <c r="G4763" s="30">
        <v>3</v>
      </c>
      <c r="H4763" s="30">
        <v>451.87429809570301</v>
      </c>
      <c r="I4763" s="30">
        <v>11.287208557128899</v>
      </c>
      <c r="J4763" s="30">
        <v>49.806804656982401</v>
      </c>
      <c r="K4763" s="30">
        <v>10.8658180236816</v>
      </c>
      <c r="L4763" s="30">
        <v>41.5867729187012</v>
      </c>
      <c r="M4763" s="30">
        <v>0.80378967523574796</v>
      </c>
      <c r="N4763" s="30">
        <v>21.983667373657202</v>
      </c>
      <c r="O4763" s="30">
        <v>22.628606796264599</v>
      </c>
      <c r="P4763" s="30">
        <v>22.3125</v>
      </c>
      <c r="Q4763" s="30">
        <v>0.45025873184204102</v>
      </c>
      <c r="R4763" s="30">
        <v>1000.13708496094</v>
      </c>
      <c r="S4763" s="30">
        <v>1695.73937988281</v>
      </c>
      <c r="T4763" s="13"/>
      <c r="U4763" s="13"/>
      <c r="V4763" s="13"/>
      <c r="W4763" s="13"/>
      <c r="X4763" s="13"/>
      <c r="Y4763" s="13"/>
      <c r="Z4763" s="13"/>
      <c r="AA4763" s="13"/>
    </row>
    <row r="4764" spans="1:27" ht="15.75" customHeight="1" x14ac:dyDescent="0.2">
      <c r="A4764" s="13"/>
      <c r="B4764" s="30" t="str">
        <f>"CRS25WT144A00436"</f>
        <v>CRS25WT144A00436</v>
      </c>
      <c r="C4764" s="40">
        <v>45805</v>
      </c>
      <c r="D4764" s="41">
        <v>7.2418981481481473E-2</v>
      </c>
      <c r="E4764" s="30" t="s">
        <v>62</v>
      </c>
      <c r="F4764" s="30">
        <v>440</v>
      </c>
      <c r="G4764" s="30">
        <v>3</v>
      </c>
      <c r="H4764" s="30">
        <v>440.59020996093801</v>
      </c>
      <c r="I4764" s="30">
        <v>11.203901290893601</v>
      </c>
      <c r="J4764" s="30">
        <v>49.7850151062012</v>
      </c>
      <c r="K4764" s="30">
        <v>10.730201721191399</v>
      </c>
      <c r="L4764" s="30">
        <v>41.060760498046903</v>
      </c>
      <c r="M4764" s="30">
        <v>0.78989058732986495</v>
      </c>
      <c r="N4764" s="30">
        <v>21.434698104858398</v>
      </c>
      <c r="O4764" s="30">
        <v>22.7504787445068</v>
      </c>
      <c r="P4764" s="30">
        <v>22.375</v>
      </c>
      <c r="Q4764" s="30">
        <v>0.49956467747688299</v>
      </c>
      <c r="R4764" s="30">
        <v>1000.69665527344</v>
      </c>
      <c r="S4764" s="30">
        <v>954.06817626953102</v>
      </c>
      <c r="T4764" s="13"/>
      <c r="U4764" s="13"/>
      <c r="V4764" s="13"/>
      <c r="W4764" s="13"/>
      <c r="X4764" s="13"/>
      <c r="Y4764" s="13"/>
      <c r="Z4764" s="13"/>
      <c r="AA4764" s="13"/>
    </row>
    <row r="4765" spans="1:27" ht="15.75" customHeight="1" x14ac:dyDescent="0.2">
      <c r="A4765" s="13"/>
      <c r="B4765" s="30" t="str">
        <f>"CRS25WT144A00613"</f>
        <v>CRS25WT144A00613</v>
      </c>
      <c r="C4765" s="40">
        <v>45805</v>
      </c>
      <c r="D4765" s="41">
        <v>7.5034722222222225E-2</v>
      </c>
      <c r="E4765" s="30" t="s">
        <v>62</v>
      </c>
      <c r="F4765" s="30">
        <v>454</v>
      </c>
      <c r="G4765" s="30">
        <v>3</v>
      </c>
      <c r="H4765" s="30">
        <v>454.58111572265602</v>
      </c>
      <c r="I4765" s="30">
        <v>11.278993606567401</v>
      </c>
      <c r="J4765" s="30">
        <v>49.905731201171903</v>
      </c>
      <c r="K4765" s="30">
        <v>10.8341064453125</v>
      </c>
      <c r="L4765" s="30">
        <v>41.958339691162102</v>
      </c>
      <c r="M4765" s="30">
        <v>0.807589411735535</v>
      </c>
      <c r="N4765" s="30">
        <v>22.115354537963899</v>
      </c>
      <c r="O4765" s="30">
        <v>22.392036437988299</v>
      </c>
      <c r="P4765" s="30">
        <v>22.4375</v>
      </c>
      <c r="Q4765" s="30">
        <v>0.388843804597855</v>
      </c>
      <c r="R4765" s="30">
        <v>1000.63238525391</v>
      </c>
      <c r="S4765" s="30">
        <v>1085.09851074219</v>
      </c>
      <c r="T4765" s="13"/>
      <c r="U4765" s="13"/>
      <c r="V4765" s="13"/>
      <c r="W4765" s="13"/>
      <c r="X4765" s="13"/>
      <c r="Y4765" s="13"/>
      <c r="Z4765" s="13"/>
      <c r="AA4765" s="13"/>
    </row>
    <row r="4766" spans="1:27" ht="15.75" customHeight="1" x14ac:dyDescent="0.2">
      <c r="A4766" s="13"/>
      <c r="B4766" s="30" t="str">
        <f>"CRS25WT144A00601"</f>
        <v>CRS25WT144A00601</v>
      </c>
      <c r="C4766" s="40">
        <v>45805</v>
      </c>
      <c r="D4766" s="41">
        <v>7.8657407407407412E-2</v>
      </c>
      <c r="E4766" s="30" t="s">
        <v>62</v>
      </c>
      <c r="F4766" s="30">
        <v>440</v>
      </c>
      <c r="G4766" s="30">
        <v>3</v>
      </c>
      <c r="H4766" s="30">
        <v>440.55325317382801</v>
      </c>
      <c r="I4766" s="30">
        <v>11.274661064147899</v>
      </c>
      <c r="J4766" s="30">
        <v>49.812442779541001</v>
      </c>
      <c r="K4766" s="30">
        <v>10.791659355163601</v>
      </c>
      <c r="L4766" s="30">
        <v>40.823497772216797</v>
      </c>
      <c r="M4766" s="30">
        <v>0.78443521261215199</v>
      </c>
      <c r="N4766" s="30">
        <v>21.432899475097699</v>
      </c>
      <c r="O4766" s="30">
        <v>22.335861206054702</v>
      </c>
      <c r="P4766" s="30">
        <v>22.5</v>
      </c>
      <c r="Q4766" s="30">
        <v>0.49457001686096203</v>
      </c>
      <c r="R4766" s="30">
        <v>1000.56262207031</v>
      </c>
      <c r="S4766" s="30">
        <v>1006.95068359375</v>
      </c>
      <c r="T4766" s="13"/>
      <c r="U4766" s="13"/>
      <c r="V4766" s="13"/>
      <c r="W4766" s="13"/>
      <c r="X4766" s="13"/>
      <c r="Y4766" s="13"/>
      <c r="Z4766" s="13"/>
      <c r="AA4766" s="13"/>
    </row>
    <row r="4767" spans="1:27" ht="15.75" customHeight="1" x14ac:dyDescent="0.2">
      <c r="A4767" s="13"/>
      <c r="B4767" s="30" t="str">
        <f>"CRS25WT144A00576"</f>
        <v>CRS25WT144A00576</v>
      </c>
      <c r="C4767" s="40">
        <v>45805</v>
      </c>
      <c r="D4767" s="41">
        <v>7.9745370370370369E-2</v>
      </c>
      <c r="E4767" s="30" t="s">
        <v>62</v>
      </c>
      <c r="F4767" s="30">
        <v>449</v>
      </c>
      <c r="G4767" s="30">
        <v>3</v>
      </c>
      <c r="H4767" s="30">
        <v>449.88052368164102</v>
      </c>
      <c r="I4767" s="30">
        <v>11.260297775268601</v>
      </c>
      <c r="J4767" s="30">
        <v>49.919101715087898</v>
      </c>
      <c r="K4767" s="30">
        <v>10.8242845535278</v>
      </c>
      <c r="L4767" s="30">
        <v>41.562149047851598</v>
      </c>
      <c r="M4767" s="30">
        <v>0.800351142883301</v>
      </c>
      <c r="N4767" s="30">
        <v>21.886671066284201</v>
      </c>
      <c r="O4767" s="30">
        <v>22.333431243896499</v>
      </c>
      <c r="P4767" s="30">
        <v>22.5</v>
      </c>
      <c r="Q4767" s="30">
        <v>0.42033252120018</v>
      </c>
      <c r="R4767" s="30">
        <v>1000.49713134766</v>
      </c>
      <c r="S4767" s="30">
        <v>1379.16674804688</v>
      </c>
      <c r="T4767" s="13"/>
      <c r="U4767" s="13"/>
      <c r="V4767" s="13"/>
      <c r="W4767" s="13"/>
      <c r="X4767" s="13"/>
      <c r="Y4767" s="13"/>
      <c r="Z4767" s="13"/>
      <c r="AA4767" s="13"/>
    </row>
    <row r="4768" spans="1:27" ht="15.75" customHeight="1" x14ac:dyDescent="0.2">
      <c r="A4768" s="13"/>
      <c r="B4768" s="30" t="str">
        <f>"CRS25WT144A00691"</f>
        <v>CRS25WT144A00691</v>
      </c>
      <c r="C4768" s="40">
        <v>45805</v>
      </c>
      <c r="D4768" s="41">
        <v>8.0937499999999996E-2</v>
      </c>
      <c r="E4768" s="30" t="s">
        <v>62</v>
      </c>
      <c r="F4768" s="30">
        <v>455</v>
      </c>
      <c r="G4768" s="30">
        <v>3</v>
      </c>
      <c r="H4768" s="30">
        <v>455.01226806640602</v>
      </c>
      <c r="I4768" s="30">
        <v>11.251498222351101</v>
      </c>
      <c r="J4768" s="30">
        <v>49.853645324707003</v>
      </c>
      <c r="K4768" s="30">
        <v>10.900205612182599</v>
      </c>
      <c r="L4768" s="30">
        <v>41.743461608886697</v>
      </c>
      <c r="M4768" s="30">
        <v>0.81117737293243397</v>
      </c>
      <c r="N4768" s="30">
        <v>22.136329650878899</v>
      </c>
      <c r="O4768" s="30">
        <v>22.4669303894043</v>
      </c>
      <c r="P4768" s="30">
        <v>22.5</v>
      </c>
      <c r="Q4768" s="30">
        <v>0.49158722162246699</v>
      </c>
      <c r="R4768" s="30">
        <v>1000.55615234375</v>
      </c>
      <c r="S4768" s="30">
        <v>1573.86071777344</v>
      </c>
      <c r="T4768" s="13"/>
      <c r="U4768" s="13"/>
      <c r="V4768" s="13"/>
      <c r="W4768" s="13"/>
      <c r="X4768" s="13"/>
      <c r="Y4768" s="13"/>
      <c r="Z4768" s="13"/>
      <c r="AA4768" s="13"/>
    </row>
    <row r="4769" spans="1:27" ht="15.75" customHeight="1" x14ac:dyDescent="0.2">
      <c r="A4769" s="13"/>
      <c r="B4769" s="30" t="str">
        <f>"CRS25WT144A00582"</f>
        <v>CRS25WT144A00582</v>
      </c>
      <c r="C4769" s="40">
        <v>45805</v>
      </c>
      <c r="D4769" s="41">
        <v>8.3576388888888895E-2</v>
      </c>
      <c r="E4769" s="30" t="s">
        <v>62</v>
      </c>
      <c r="F4769" s="30">
        <v>446</v>
      </c>
      <c r="G4769" s="30">
        <v>3</v>
      </c>
      <c r="H4769" s="30">
        <v>446.91238403320301</v>
      </c>
      <c r="I4769" s="30">
        <v>11.254492759704601</v>
      </c>
      <c r="J4769" s="30">
        <v>49.852344512939503</v>
      </c>
      <c r="K4769" s="30">
        <v>10.92347240448</v>
      </c>
      <c r="L4769" s="30">
        <v>40.913032531738303</v>
      </c>
      <c r="M4769" s="30">
        <v>0.79654604196548495</v>
      </c>
      <c r="N4769" s="30">
        <v>21.742271423339801</v>
      </c>
      <c r="O4769" s="30">
        <v>22.691032409668001</v>
      </c>
      <c r="P4769" s="30">
        <v>22.5625</v>
      </c>
      <c r="Q4769" s="30">
        <v>0.69698071479797397</v>
      </c>
      <c r="R4769" s="30">
        <v>1000.57476806641</v>
      </c>
      <c r="S4769" s="30">
        <v>1133.17443847656</v>
      </c>
      <c r="T4769" s="13"/>
      <c r="U4769" s="13"/>
      <c r="V4769" s="13"/>
      <c r="W4769" s="13"/>
      <c r="X4769" s="13"/>
      <c r="Y4769" s="13"/>
      <c r="Z4769" s="13"/>
      <c r="AA4769" s="13"/>
    </row>
    <row r="4770" spans="1:27" ht="15.75" customHeight="1" x14ac:dyDescent="0.2">
      <c r="A4770" s="13"/>
      <c r="B4770" s="30" t="str">
        <f>"CRS25WT144A00586"</f>
        <v>CRS25WT144A00586</v>
      </c>
      <c r="C4770" s="40">
        <v>45805</v>
      </c>
      <c r="D4770" s="41">
        <v>9.46412037037037E-2</v>
      </c>
      <c r="E4770" s="30" t="s">
        <v>62</v>
      </c>
      <c r="F4770" s="30">
        <v>450</v>
      </c>
      <c r="G4770" s="30">
        <v>3</v>
      </c>
      <c r="H4770" s="30">
        <v>450.83016967773398</v>
      </c>
      <c r="I4770" s="30">
        <v>11.263215065002401</v>
      </c>
      <c r="J4770" s="30">
        <v>49.822006225585902</v>
      </c>
      <c r="K4770" s="30">
        <v>10.8348789215088</v>
      </c>
      <c r="L4770" s="30">
        <v>41.609157562255902</v>
      </c>
      <c r="M4770" s="30">
        <v>0.80339545011520397</v>
      </c>
      <c r="N4770" s="30">
        <v>21.9328708648682</v>
      </c>
      <c r="O4770" s="30">
        <v>22.588891983032202</v>
      </c>
      <c r="P4770" s="30">
        <v>22.75</v>
      </c>
      <c r="Q4770" s="30">
        <v>0.40515786409378102</v>
      </c>
      <c r="R4770" s="30">
        <v>1000.68774414063</v>
      </c>
      <c r="S4770" s="30">
        <v>1006.42327880859</v>
      </c>
      <c r="T4770" s="13"/>
      <c r="U4770" s="13"/>
      <c r="V4770" s="13"/>
      <c r="W4770" s="13"/>
      <c r="X4770" s="13"/>
      <c r="Y4770" s="13"/>
      <c r="Z4770" s="13"/>
      <c r="AA4770" s="13"/>
    </row>
    <row r="4771" spans="1:27" ht="15.75" customHeight="1" x14ac:dyDescent="0.2">
      <c r="A4771" s="13"/>
      <c r="B4771" s="30" t="str">
        <f>"CRS25WT144A00590"</f>
        <v>CRS25WT144A00590</v>
      </c>
      <c r="C4771" s="40">
        <v>45805</v>
      </c>
      <c r="D4771" s="41">
        <v>9.6354166666666671E-2</v>
      </c>
      <c r="E4771" s="30" t="s">
        <v>62</v>
      </c>
      <c r="F4771" s="30">
        <v>450</v>
      </c>
      <c r="G4771" s="30">
        <v>3</v>
      </c>
      <c r="H4771" s="30">
        <v>450.92736816406301</v>
      </c>
      <c r="I4771" s="30">
        <v>11.247454643249499</v>
      </c>
      <c r="J4771" s="30">
        <v>49.881473541259801</v>
      </c>
      <c r="K4771" s="30">
        <v>10.8069849014282</v>
      </c>
      <c r="L4771" s="30">
        <v>41.725547790527301</v>
      </c>
      <c r="M4771" s="30">
        <v>0.80373537540435802</v>
      </c>
      <c r="N4771" s="30">
        <v>21.937599182128899</v>
      </c>
      <c r="O4771" s="30">
        <v>22.410312652587901</v>
      </c>
      <c r="P4771" s="30">
        <v>22.75</v>
      </c>
      <c r="Q4771" s="30">
        <v>0.39382827281951899</v>
      </c>
      <c r="R4771" s="30">
        <v>1000.51806640625</v>
      </c>
      <c r="S4771" s="30">
        <v>988.44720458984398</v>
      </c>
      <c r="T4771" s="13"/>
      <c r="U4771" s="13"/>
      <c r="V4771" s="13"/>
      <c r="W4771" s="13"/>
      <c r="X4771" s="13"/>
      <c r="Y4771" s="13"/>
      <c r="Z4771" s="13"/>
      <c r="AA4771" s="13"/>
    </row>
    <row r="4772" spans="1:27" ht="15.75" customHeight="1" x14ac:dyDescent="0.2">
      <c r="A4772" s="13"/>
      <c r="B4772" s="30" t="str">
        <f>"CRS25WT144A00587"</f>
        <v>CRS25WT144A00587</v>
      </c>
      <c r="C4772" s="40">
        <v>45805</v>
      </c>
      <c r="D4772" s="41">
        <v>9.746527777777779E-2</v>
      </c>
      <c r="E4772" s="30" t="s">
        <v>62</v>
      </c>
      <c r="F4772" s="30">
        <v>451</v>
      </c>
      <c r="G4772" s="30">
        <v>3</v>
      </c>
      <c r="H4772" s="30">
        <v>451.82904052734398</v>
      </c>
      <c r="I4772" s="30">
        <v>11.1976022720337</v>
      </c>
      <c r="J4772" s="30">
        <v>49.816730499267599</v>
      </c>
      <c r="K4772" s="30">
        <v>10.8477973937988</v>
      </c>
      <c r="L4772" s="30">
        <v>41.651683807372997</v>
      </c>
      <c r="M4772" s="30">
        <v>0.80997920036315896</v>
      </c>
      <c r="N4772" s="30">
        <v>21.981466293335</v>
      </c>
      <c r="O4772" s="30">
        <v>22.938695907592798</v>
      </c>
      <c r="P4772" s="30">
        <v>22.75</v>
      </c>
      <c r="Q4772" s="30">
        <v>0.417165637016296</v>
      </c>
      <c r="R4772" s="30">
        <v>1000.65515136719</v>
      </c>
      <c r="S4772" s="30">
        <v>1700.38293457031</v>
      </c>
      <c r="T4772" s="13"/>
      <c r="U4772" s="13"/>
      <c r="V4772" s="13"/>
      <c r="W4772" s="13"/>
      <c r="X4772" s="13"/>
      <c r="Y4772" s="13"/>
      <c r="Z4772" s="13"/>
      <c r="AA4772" s="13"/>
    </row>
    <row r="4773" spans="1:27" ht="15.75" customHeight="1" x14ac:dyDescent="0.2">
      <c r="A4773" s="13"/>
      <c r="B4773" s="30" t="str">
        <f>"CRS25WT144A00619"</f>
        <v>CRS25WT144A00619</v>
      </c>
      <c r="C4773" s="40">
        <v>45805</v>
      </c>
      <c r="D4773" s="41">
        <v>0.10114583333333334</v>
      </c>
      <c r="E4773" s="30" t="s">
        <v>62</v>
      </c>
      <c r="F4773" s="30">
        <v>447</v>
      </c>
      <c r="G4773" s="30">
        <v>3</v>
      </c>
      <c r="H4773" s="30">
        <v>447.07733154296898</v>
      </c>
      <c r="I4773" s="30">
        <v>11.242639541626</v>
      </c>
      <c r="J4773" s="30">
        <v>49.818073272705099</v>
      </c>
      <c r="K4773" s="30">
        <v>10.8320932388306</v>
      </c>
      <c r="L4773" s="30">
        <v>41.273403167724602</v>
      </c>
      <c r="M4773" s="30">
        <v>0.798228859901428</v>
      </c>
      <c r="N4773" s="30">
        <v>21.7502956390381</v>
      </c>
      <c r="O4773" s="30">
        <v>22.554458618164102</v>
      </c>
      <c r="P4773" s="30">
        <v>22.875</v>
      </c>
      <c r="Q4773" s="30">
        <v>0.47399833798408503</v>
      </c>
      <c r="R4773" s="30">
        <v>1000.57458496094</v>
      </c>
      <c r="S4773" s="30">
        <v>1200.98400878906</v>
      </c>
      <c r="T4773" s="13"/>
      <c r="U4773" s="13"/>
      <c r="V4773" s="13"/>
      <c r="W4773" s="13"/>
      <c r="X4773" s="13"/>
      <c r="Y4773" s="13"/>
      <c r="Z4773" s="13"/>
      <c r="AA4773" s="13"/>
    </row>
    <row r="4774" spans="1:27" ht="15.75" customHeight="1" x14ac:dyDescent="0.2">
      <c r="A4774" s="13"/>
      <c r="B4774" s="30" t="str">
        <f>"CRS25WT144A00620"</f>
        <v>CRS25WT144A00620</v>
      </c>
      <c r="C4774" s="40">
        <v>45805</v>
      </c>
      <c r="D4774" s="41">
        <v>0.10262731481481481</v>
      </c>
      <c r="E4774" s="30" t="s">
        <v>62</v>
      </c>
      <c r="F4774" s="30">
        <v>452</v>
      </c>
      <c r="G4774" s="30">
        <v>3</v>
      </c>
      <c r="H4774" s="30">
        <v>452.67218017578102</v>
      </c>
      <c r="I4774" s="30">
        <v>11.2732887268066</v>
      </c>
      <c r="J4774" s="30">
        <v>49.842235565185497</v>
      </c>
      <c r="K4774" s="30">
        <v>10.883246421814</v>
      </c>
      <c r="L4774" s="30">
        <v>41.5934867858887</v>
      </c>
      <c r="M4774" s="30">
        <v>0.80563008785247803</v>
      </c>
      <c r="N4774" s="30">
        <v>22.022485733032202</v>
      </c>
      <c r="O4774" s="30">
        <v>22.551469802856399</v>
      </c>
      <c r="P4774" s="30">
        <v>22.875</v>
      </c>
      <c r="Q4774" s="30">
        <v>0.411517113447189</v>
      </c>
      <c r="R4774" s="30">
        <v>1000.53118896484</v>
      </c>
      <c r="S4774" s="30">
        <v>1634.86328125</v>
      </c>
      <c r="T4774" s="13"/>
      <c r="U4774" s="13"/>
      <c r="V4774" s="13"/>
      <c r="W4774" s="13"/>
      <c r="X4774" s="13"/>
      <c r="Y4774" s="13"/>
      <c r="Z4774" s="13"/>
      <c r="AA4774" s="13"/>
    </row>
    <row r="4775" spans="1:27" ht="15.75" customHeight="1" x14ac:dyDescent="0.2">
      <c r="A4775" s="13"/>
      <c r="B4775" s="30" t="str">
        <f>"CRS25WT144A00617"</f>
        <v>CRS25WT144A00617</v>
      </c>
      <c r="C4775" s="40">
        <v>45805</v>
      </c>
      <c r="D4775" s="41">
        <v>0.10409722222222222</v>
      </c>
      <c r="E4775" s="30" t="s">
        <v>62</v>
      </c>
      <c r="F4775" s="30">
        <v>447</v>
      </c>
      <c r="G4775" s="30">
        <v>3</v>
      </c>
      <c r="H4775" s="30">
        <v>447.35186767578102</v>
      </c>
      <c r="I4775" s="30">
        <v>11.299218177795399</v>
      </c>
      <c r="J4775" s="30">
        <v>49.861377716064503</v>
      </c>
      <c r="K4775" s="30">
        <v>10.8729438781738</v>
      </c>
      <c r="L4775" s="30">
        <v>41.143581390380902</v>
      </c>
      <c r="M4775" s="30">
        <v>0.79402941465377797</v>
      </c>
      <c r="N4775" s="30">
        <v>21.7636528015137</v>
      </c>
      <c r="O4775" s="30">
        <v>22.626071929931602</v>
      </c>
      <c r="P4775" s="30">
        <v>22.875</v>
      </c>
      <c r="Q4775" s="30">
        <v>0.49207997322082497</v>
      </c>
      <c r="R4775" s="30">
        <v>1000.56610107422</v>
      </c>
      <c r="S4775" s="30">
        <v>1222.16650390625</v>
      </c>
      <c r="T4775" s="13"/>
      <c r="U4775" s="13"/>
      <c r="V4775" s="13"/>
      <c r="W4775" s="13"/>
      <c r="X4775" s="13"/>
      <c r="Y4775" s="13"/>
      <c r="Z4775" s="13"/>
      <c r="AA4775" s="13"/>
    </row>
    <row r="4776" spans="1:27" ht="15.75" customHeight="1" x14ac:dyDescent="0.2">
      <c r="A4776" s="13"/>
      <c r="B4776" s="30" t="str">
        <f>"CRS25WT144A00507"</f>
        <v>CRS25WT144A00507</v>
      </c>
      <c r="C4776" s="40">
        <v>45805</v>
      </c>
      <c r="D4776" s="41">
        <v>0.10746527777777777</v>
      </c>
      <c r="E4776" s="30" t="s">
        <v>62</v>
      </c>
      <c r="F4776" s="30">
        <v>445</v>
      </c>
      <c r="G4776" s="30">
        <v>3</v>
      </c>
      <c r="H4776" s="30">
        <v>445.77072143554699</v>
      </c>
      <c r="I4776" s="30">
        <v>11.271294593811</v>
      </c>
      <c r="J4776" s="30">
        <v>49.734458923339801</v>
      </c>
      <c r="K4776" s="30">
        <v>10.8174486160278</v>
      </c>
      <c r="L4776" s="30">
        <v>41.208488464355497</v>
      </c>
      <c r="M4776" s="30">
        <v>0.79520726203918501</v>
      </c>
      <c r="N4776" s="30">
        <v>21.686729431152301</v>
      </c>
      <c r="O4776" s="30">
        <v>23.257602691650401</v>
      </c>
      <c r="P4776" s="30">
        <v>22.9375</v>
      </c>
      <c r="Q4776" s="30">
        <v>0.42525228857994102</v>
      </c>
      <c r="R4776" s="30">
        <v>1000.61901855469</v>
      </c>
      <c r="S4776" s="30">
        <v>1154.5712890625</v>
      </c>
      <c r="T4776" s="13"/>
      <c r="U4776" s="13"/>
      <c r="V4776" s="13"/>
      <c r="W4776" s="13"/>
      <c r="X4776" s="13"/>
      <c r="Y4776" s="13"/>
      <c r="Z4776" s="13"/>
      <c r="AA4776" s="13"/>
    </row>
    <row r="4777" spans="1:27" ht="15.75" customHeight="1" x14ac:dyDescent="0.2">
      <c r="A4777" s="13"/>
      <c r="B4777" s="30" t="str">
        <f>"CRS25WT144A00622"</f>
        <v>CRS25WT144A00622</v>
      </c>
      <c r="C4777" s="40">
        <v>45805</v>
      </c>
      <c r="D4777" s="41">
        <v>0.10851851851851851</v>
      </c>
      <c r="E4777" s="30" t="s">
        <v>62</v>
      </c>
      <c r="F4777" s="30">
        <v>451</v>
      </c>
      <c r="G4777" s="30">
        <v>3</v>
      </c>
      <c r="H4777" s="30">
        <v>451.18908691406301</v>
      </c>
      <c r="I4777" s="30">
        <v>11.286161422729499</v>
      </c>
      <c r="J4777" s="30">
        <v>49.915744781494098</v>
      </c>
      <c r="K4777" s="30">
        <v>10.876269340515099</v>
      </c>
      <c r="L4777" s="30">
        <v>41.483810424804702</v>
      </c>
      <c r="M4777" s="30">
        <v>0.80089348554611195</v>
      </c>
      <c r="N4777" s="30">
        <v>21.950332641601602</v>
      </c>
      <c r="O4777" s="30">
        <v>22.5882358551025</v>
      </c>
      <c r="P4777" s="30">
        <v>23</v>
      </c>
      <c r="Q4777" s="30">
        <v>0.45397135615348799</v>
      </c>
      <c r="R4777" s="30">
        <v>1000.54376220703</v>
      </c>
      <c r="S4777" s="30">
        <v>949.350830078125</v>
      </c>
      <c r="T4777" s="13"/>
      <c r="U4777" s="13"/>
      <c r="V4777" s="13"/>
      <c r="W4777" s="13"/>
      <c r="X4777" s="13"/>
      <c r="Y4777" s="13"/>
      <c r="Z4777" s="13"/>
      <c r="AA4777" s="13"/>
    </row>
    <row r="4778" spans="1:27" ht="15.75" customHeight="1" x14ac:dyDescent="0.2">
      <c r="A4778" s="13"/>
      <c r="B4778" s="30" t="str">
        <f>"CRS25WT144A00621"</f>
        <v>CRS25WT144A00621</v>
      </c>
      <c r="C4778" s="40">
        <v>45805</v>
      </c>
      <c r="D4778" s="41">
        <v>0.11160879629629629</v>
      </c>
      <c r="E4778" s="30" t="s">
        <v>62</v>
      </c>
      <c r="F4778" s="30">
        <v>449</v>
      </c>
      <c r="G4778" s="30">
        <v>3</v>
      </c>
      <c r="H4778" s="30">
        <v>449.92984008789102</v>
      </c>
      <c r="I4778" s="30">
        <v>11.2802076339722</v>
      </c>
      <c r="J4778" s="30">
        <v>49.820953369140597</v>
      </c>
      <c r="K4778" s="30">
        <v>10.844158172607401</v>
      </c>
      <c r="L4778" s="30">
        <v>41.490524291992202</v>
      </c>
      <c r="M4778" s="30">
        <v>0.80060017108917203</v>
      </c>
      <c r="N4778" s="30">
        <v>21.8890705108643</v>
      </c>
      <c r="O4778" s="30">
        <v>22.7536716461182</v>
      </c>
      <c r="P4778" s="30">
        <v>23</v>
      </c>
      <c r="Q4778" s="30">
        <v>0.44050198793411299</v>
      </c>
      <c r="R4778" s="30">
        <v>1000.56677246094</v>
      </c>
      <c r="S4778" s="30">
        <v>1066.50415039063</v>
      </c>
      <c r="T4778" s="13"/>
      <c r="U4778" s="13"/>
      <c r="V4778" s="13"/>
      <c r="W4778" s="13"/>
      <c r="X4778" s="13"/>
      <c r="Y4778" s="13"/>
      <c r="Z4778" s="13"/>
      <c r="AA4778" s="13"/>
    </row>
    <row r="4779" spans="1:27" ht="15.75" customHeight="1" x14ac:dyDescent="0.2">
      <c r="A4779" s="13"/>
      <c r="B4779" s="30" t="str">
        <f>"CRS25WT144A00618"</f>
        <v>CRS25WT144A00618</v>
      </c>
      <c r="C4779" s="40">
        <v>45805</v>
      </c>
      <c r="D4779" s="41">
        <v>0.11321759259259261</v>
      </c>
      <c r="E4779" s="30" t="s">
        <v>62</v>
      </c>
      <c r="F4779" s="30">
        <v>445</v>
      </c>
      <c r="G4779" s="30">
        <v>3</v>
      </c>
      <c r="H4779" s="30">
        <v>445.70541381835898</v>
      </c>
      <c r="I4779" s="30">
        <v>11.2777194976807</v>
      </c>
      <c r="J4779" s="30">
        <v>49.809146881103501</v>
      </c>
      <c r="K4779" s="30">
        <v>10.8152770996094</v>
      </c>
      <c r="L4779" s="30">
        <v>41.210727691650398</v>
      </c>
      <c r="M4779" s="30">
        <v>0.79344624280929599</v>
      </c>
      <c r="N4779" s="30">
        <v>21.683551788330099</v>
      </c>
      <c r="O4779" s="30">
        <v>22.631889343261701</v>
      </c>
      <c r="P4779" s="30">
        <v>23.0625</v>
      </c>
      <c r="Q4779" s="30">
        <v>0.47167932987213101</v>
      </c>
      <c r="R4779" s="30">
        <v>999.93890380859398</v>
      </c>
      <c r="S4779" s="30">
        <v>848.52087402343795</v>
      </c>
      <c r="T4779" s="13"/>
      <c r="U4779" s="13"/>
      <c r="V4779" s="13"/>
      <c r="W4779" s="13"/>
      <c r="X4779" s="13"/>
      <c r="Y4779" s="13"/>
      <c r="Z4779" s="13"/>
      <c r="AA4779" s="13"/>
    </row>
    <row r="4780" spans="1:27" ht="15.75" customHeight="1" x14ac:dyDescent="0.2">
      <c r="A4780" s="13"/>
      <c r="B4780" s="30" t="str">
        <f>"CRS25WT144A00505"</f>
        <v>CRS25WT144A00505</v>
      </c>
      <c r="C4780" s="40">
        <v>45805</v>
      </c>
      <c r="D4780" s="41">
        <v>0.11398148148148148</v>
      </c>
      <c r="E4780" s="30" t="s">
        <v>62</v>
      </c>
      <c r="F4780" s="30">
        <v>453</v>
      </c>
      <c r="G4780" s="30">
        <v>3</v>
      </c>
      <c r="H4780" s="30">
        <v>453.27987670898398</v>
      </c>
      <c r="I4780" s="30">
        <v>11.3167371749878</v>
      </c>
      <c r="J4780" s="30">
        <v>49.720951080322301</v>
      </c>
      <c r="K4780" s="30">
        <v>10.834885597229</v>
      </c>
      <c r="L4780" s="30">
        <v>41.835227966308601</v>
      </c>
      <c r="M4780" s="30">
        <v>0.80557465553283703</v>
      </c>
      <c r="N4780" s="30">
        <v>22.052049636840799</v>
      </c>
      <c r="O4780" s="30">
        <v>22.992647171020501</v>
      </c>
      <c r="P4780" s="30">
        <v>23.0625</v>
      </c>
      <c r="Q4780" s="30">
        <v>0.38210406899452198</v>
      </c>
      <c r="R4780" s="30">
        <v>1000.50830078125</v>
      </c>
      <c r="S4780" s="30">
        <v>1099.14624023438</v>
      </c>
      <c r="T4780" s="13"/>
      <c r="U4780" s="13"/>
      <c r="V4780" s="13"/>
      <c r="W4780" s="13"/>
      <c r="X4780" s="13"/>
      <c r="Y4780" s="13"/>
      <c r="Z4780" s="13"/>
      <c r="AA4780" s="13"/>
    </row>
    <row r="4781" spans="1:27" ht="15.75" customHeight="1" x14ac:dyDescent="0.2">
      <c r="A4781" s="13"/>
      <c r="B4781" s="30" t="str">
        <f>"CRS25WT144A00499"</f>
        <v>CRS25WT144A00499</v>
      </c>
      <c r="C4781" s="40">
        <v>45805</v>
      </c>
      <c r="D4781" s="41">
        <v>0.11475694444444444</v>
      </c>
      <c r="E4781" s="30" t="s">
        <v>62</v>
      </c>
      <c r="F4781" s="30">
        <v>449</v>
      </c>
      <c r="G4781" s="30">
        <v>3</v>
      </c>
      <c r="H4781" s="30">
        <v>449.40777587890602</v>
      </c>
      <c r="I4781" s="30">
        <v>11.374864578247101</v>
      </c>
      <c r="J4781" s="30">
        <v>49.877037048339801</v>
      </c>
      <c r="K4781" s="30">
        <v>10.9074850082397</v>
      </c>
      <c r="L4781" s="30">
        <v>41.201778411865199</v>
      </c>
      <c r="M4781" s="30">
        <v>0.79212498664856001</v>
      </c>
      <c r="N4781" s="30">
        <v>21.863672256469702</v>
      </c>
      <c r="O4781" s="30">
        <v>22.7859077453613</v>
      </c>
      <c r="P4781" s="30">
        <v>23.125</v>
      </c>
      <c r="Q4781" s="30">
        <v>0.46198412775993303</v>
      </c>
      <c r="R4781" s="30">
        <v>1000.46429443359</v>
      </c>
      <c r="S4781" s="30">
        <v>1094.88635253906</v>
      </c>
      <c r="T4781" s="13"/>
      <c r="U4781" s="13"/>
      <c r="V4781" s="13"/>
      <c r="W4781" s="13"/>
      <c r="X4781" s="13"/>
      <c r="Y4781" s="13"/>
      <c r="Z4781" s="13"/>
      <c r="AA4781" s="13"/>
    </row>
    <row r="4782" spans="1:27" ht="15.75" customHeight="1" x14ac:dyDescent="0.2">
      <c r="A4782" s="13"/>
      <c r="B4782" s="30" t="str">
        <f>"CRS25WT144A00497"</f>
        <v>CRS25WT144A00497</v>
      </c>
      <c r="C4782" s="40">
        <v>45805</v>
      </c>
      <c r="D4782" s="41">
        <v>0.11750000000000001</v>
      </c>
      <c r="E4782" s="30" t="s">
        <v>62</v>
      </c>
      <c r="F4782" s="30">
        <v>450</v>
      </c>
      <c r="G4782" s="30">
        <v>3</v>
      </c>
      <c r="H4782" s="30">
        <v>450.49899291992199</v>
      </c>
      <c r="I4782" s="30">
        <v>11.2652225494385</v>
      </c>
      <c r="J4782" s="30">
        <v>49.865333557128899</v>
      </c>
      <c r="K4782" s="30">
        <v>10.840914726257299</v>
      </c>
      <c r="L4782" s="30">
        <v>41.555435180664098</v>
      </c>
      <c r="M4782" s="30">
        <v>0.80196481943130504</v>
      </c>
      <c r="N4782" s="30">
        <v>21.9167594909668</v>
      </c>
      <c r="O4782" s="30">
        <v>22.402898788452099</v>
      </c>
      <c r="P4782" s="30">
        <v>23.125</v>
      </c>
      <c r="Q4782" s="30">
        <v>0.42585432529449502</v>
      </c>
      <c r="R4782" s="30">
        <v>1000.51403808594</v>
      </c>
      <c r="S4782" s="30">
        <v>901.68963623046898</v>
      </c>
      <c r="T4782" s="13"/>
      <c r="U4782" s="13"/>
      <c r="V4782" s="13"/>
      <c r="W4782" s="13"/>
      <c r="X4782" s="13"/>
      <c r="Y4782" s="13"/>
      <c r="Z4782" s="13"/>
      <c r="AA4782" s="13"/>
    </row>
    <row r="4783" spans="1:27" ht="15.75" customHeight="1" x14ac:dyDescent="0.2">
      <c r="A4783" s="13"/>
      <c r="B4783" s="30" t="str">
        <f>"CRS25WT144A00488"</f>
        <v>CRS25WT144A00488</v>
      </c>
      <c r="C4783" s="40">
        <v>45805</v>
      </c>
      <c r="D4783" s="41">
        <v>0.11939814814814814</v>
      </c>
      <c r="E4783" s="30" t="s">
        <v>62</v>
      </c>
      <c r="F4783" s="30">
        <v>454</v>
      </c>
      <c r="G4783" s="30">
        <v>3</v>
      </c>
      <c r="H4783" s="30">
        <v>454.78793334960898</v>
      </c>
      <c r="I4783" s="30">
        <v>11.247693061828601</v>
      </c>
      <c r="J4783" s="30">
        <v>49.770240783691399</v>
      </c>
      <c r="K4783" s="30">
        <v>10.910627365112299</v>
      </c>
      <c r="L4783" s="30">
        <v>41.683021545410199</v>
      </c>
      <c r="M4783" s="30">
        <v>0.81241089105606101</v>
      </c>
      <c r="N4783" s="30">
        <v>22.125415802001999</v>
      </c>
      <c r="O4783" s="30">
        <v>22.766302108764599</v>
      </c>
      <c r="P4783" s="30">
        <v>23.1875</v>
      </c>
      <c r="Q4783" s="30">
        <v>0.41764932870864901</v>
      </c>
      <c r="R4783" s="30">
        <v>1000.30621337891</v>
      </c>
      <c r="S4783" s="30">
        <v>1211.52673339844</v>
      </c>
      <c r="T4783" s="13"/>
      <c r="U4783" s="13"/>
      <c r="V4783" s="13"/>
      <c r="W4783" s="13"/>
      <c r="X4783" s="13"/>
      <c r="Y4783" s="13"/>
      <c r="Z4783" s="13"/>
      <c r="AA4783" s="13"/>
    </row>
    <row r="4784" spans="1:27" ht="15.75" customHeight="1" x14ac:dyDescent="0.2">
      <c r="A4784" s="13"/>
      <c r="B4784" s="30" t="str">
        <f>"CRS25WT144A00489"</f>
        <v>CRS25WT144A00489</v>
      </c>
      <c r="C4784" s="40">
        <v>45805</v>
      </c>
      <c r="D4784" s="41">
        <v>0.11987268518518518</v>
      </c>
      <c r="E4784" s="30" t="s">
        <v>62</v>
      </c>
      <c r="F4784" s="30">
        <v>450</v>
      </c>
      <c r="G4784" s="30">
        <v>3</v>
      </c>
      <c r="H4784" s="30">
        <v>450.611083984375</v>
      </c>
      <c r="I4784" s="30">
        <v>11.2860250473022</v>
      </c>
      <c r="J4784" s="30">
        <v>49.8048095703125</v>
      </c>
      <c r="K4784" s="30">
        <v>10.880535125732401</v>
      </c>
      <c r="L4784" s="30">
        <v>41.414421081542997</v>
      </c>
      <c r="M4784" s="30">
        <v>0.80165880918502797</v>
      </c>
      <c r="N4784" s="30">
        <v>21.922212600708001</v>
      </c>
      <c r="O4784" s="30">
        <v>23.460542678833001</v>
      </c>
      <c r="P4784" s="30">
        <v>23.1875</v>
      </c>
      <c r="Q4784" s="30">
        <v>0.43107664585113498</v>
      </c>
      <c r="R4784" s="30">
        <v>1000.23907470703</v>
      </c>
      <c r="S4784" s="30">
        <v>1440.21606445313</v>
      </c>
      <c r="T4784" s="13"/>
      <c r="U4784" s="13"/>
      <c r="V4784" s="13"/>
      <c r="W4784" s="13"/>
      <c r="X4784" s="13"/>
      <c r="Y4784" s="13"/>
      <c r="Z4784" s="13"/>
      <c r="AA4784" s="13"/>
    </row>
    <row r="4785" spans="1:27" ht="15.75" customHeight="1" x14ac:dyDescent="0.2">
      <c r="A4785" s="13"/>
      <c r="B4785" s="30" t="str">
        <f>"CRS25WT144A00490"</f>
        <v>CRS25WT144A00490</v>
      </c>
      <c r="C4785" s="40">
        <v>45805</v>
      </c>
      <c r="D4785" s="41">
        <v>0.12201388888888888</v>
      </c>
      <c r="E4785" s="30" t="s">
        <v>62</v>
      </c>
      <c r="F4785" s="30">
        <v>451</v>
      </c>
      <c r="G4785" s="30">
        <v>3</v>
      </c>
      <c r="H4785" s="30">
        <v>451.37234497070301</v>
      </c>
      <c r="I4785" s="30">
        <v>11.2828826904297</v>
      </c>
      <c r="J4785" s="30">
        <v>49.843498229980497</v>
      </c>
      <c r="K4785" s="30">
        <v>10.867200851440399</v>
      </c>
      <c r="L4785" s="30">
        <v>41.535289764404297</v>
      </c>
      <c r="M4785" s="30">
        <v>0.80261331796646096</v>
      </c>
      <c r="N4785" s="30">
        <v>21.9592475891113</v>
      </c>
      <c r="O4785" s="30">
        <v>22.578437805175799</v>
      </c>
      <c r="P4785" s="30">
        <v>23.25</v>
      </c>
      <c r="Q4785" s="30">
        <v>0.41470989584922802</v>
      </c>
      <c r="R4785" s="30">
        <v>1000.35021972656</v>
      </c>
      <c r="S4785" s="30">
        <v>998.61926269531295</v>
      </c>
      <c r="T4785" s="13"/>
      <c r="U4785" s="13"/>
      <c r="V4785" s="13"/>
      <c r="W4785" s="13"/>
      <c r="X4785" s="13"/>
      <c r="Y4785" s="13"/>
      <c r="Z4785" s="13"/>
      <c r="AA4785" s="13"/>
    </row>
    <row r="4786" spans="1:27" ht="15.75" customHeight="1" x14ac:dyDescent="0.2">
      <c r="A4786" s="13"/>
      <c r="B4786" s="30" t="str">
        <f>"CRS25WT144A00491"</f>
        <v>CRS25WT144A00491</v>
      </c>
      <c r="C4786" s="40">
        <v>45805</v>
      </c>
      <c r="D4786" s="41">
        <v>0.12369212962962962</v>
      </c>
      <c r="E4786" s="30" t="s">
        <v>62</v>
      </c>
      <c r="F4786" s="30">
        <v>455</v>
      </c>
      <c r="G4786" s="30">
        <v>3</v>
      </c>
      <c r="H4786" s="30">
        <v>455.46383666992199</v>
      </c>
      <c r="I4786" s="30">
        <v>11.2825317382813</v>
      </c>
      <c r="J4786" s="30">
        <v>49.865135192871101</v>
      </c>
      <c r="K4786" s="30">
        <v>10.897000312805201</v>
      </c>
      <c r="L4786" s="30">
        <v>41.797176361083999</v>
      </c>
      <c r="M4786" s="30">
        <v>0.80956238508224498</v>
      </c>
      <c r="N4786" s="30">
        <v>22.158298492431602</v>
      </c>
      <c r="O4786" s="30">
        <v>23.1563606262207</v>
      </c>
      <c r="P4786" s="30">
        <v>23.25</v>
      </c>
      <c r="Q4786" s="30">
        <v>0.41008484363555903</v>
      </c>
      <c r="R4786" s="30">
        <v>1000.36096191406</v>
      </c>
      <c r="S4786" s="30">
        <v>1427.21569824219</v>
      </c>
      <c r="T4786" s="13"/>
      <c r="U4786" s="13"/>
      <c r="V4786" s="13"/>
      <c r="W4786" s="13"/>
      <c r="X4786" s="13"/>
      <c r="Y4786" s="13"/>
      <c r="Z4786" s="13"/>
      <c r="AA4786" s="13"/>
    </row>
    <row r="4787" spans="1:27" ht="15.75" customHeight="1" x14ac:dyDescent="0.2">
      <c r="A4787" s="13"/>
      <c r="B4787" s="30" t="str">
        <f>"CRS25WT144A00492"</f>
        <v>CRS25WT144A00492</v>
      </c>
      <c r="C4787" s="40">
        <v>45805</v>
      </c>
      <c r="D4787" s="41">
        <v>0.12513888888888888</v>
      </c>
      <c r="E4787" s="30" t="s">
        <v>62</v>
      </c>
      <c r="F4787" s="30">
        <v>454</v>
      </c>
      <c r="G4787" s="30">
        <v>3</v>
      </c>
      <c r="H4787" s="30">
        <v>454.13284301757801</v>
      </c>
      <c r="I4787" s="30">
        <v>11.331867218017599</v>
      </c>
      <c r="J4787" s="30">
        <v>49.800823211669901</v>
      </c>
      <c r="K4787" s="30">
        <v>10.865155220031699</v>
      </c>
      <c r="L4787" s="30">
        <v>41.797176361083999</v>
      </c>
      <c r="M4787" s="30">
        <v>0.80472022294998202</v>
      </c>
      <c r="N4787" s="30">
        <v>22.0935459136963</v>
      </c>
      <c r="O4787" s="30">
        <v>22.744581222534201</v>
      </c>
      <c r="P4787" s="30">
        <v>23.3125</v>
      </c>
      <c r="Q4787" s="30">
        <v>0.38939091563224798</v>
      </c>
      <c r="R4787" s="30">
        <v>1000.26165771484</v>
      </c>
      <c r="S4787" s="30">
        <v>929.880615234375</v>
      </c>
      <c r="T4787" s="13"/>
      <c r="U4787" s="13"/>
      <c r="V4787" s="13"/>
      <c r="W4787" s="13"/>
      <c r="X4787" s="13"/>
      <c r="Y4787" s="13"/>
      <c r="Z4787" s="13"/>
      <c r="AA4787" s="13"/>
    </row>
    <row r="4788" spans="1:27" ht="15.75" customHeight="1" x14ac:dyDescent="0.2">
      <c r="A4788" s="13"/>
      <c r="B4788" s="30" t="str">
        <f>"CRS25WT144A00493"</f>
        <v>CRS25WT144A00493</v>
      </c>
      <c r="C4788" s="40">
        <v>45805</v>
      </c>
      <c r="D4788" s="41">
        <v>0.12667824074074074</v>
      </c>
      <c r="E4788" s="30" t="s">
        <v>62</v>
      </c>
      <c r="F4788" s="30">
        <v>450</v>
      </c>
      <c r="G4788" s="30">
        <v>3</v>
      </c>
      <c r="H4788" s="30">
        <v>450.25521850585898</v>
      </c>
      <c r="I4788" s="30">
        <v>11.289009094238301</v>
      </c>
      <c r="J4788" s="30">
        <v>49.792598724365199</v>
      </c>
      <c r="K4788" s="30">
        <v>10.923306465148899</v>
      </c>
      <c r="L4788" s="30">
        <v>41.219680786132798</v>
      </c>
      <c r="M4788" s="30">
        <v>0.80101037025451705</v>
      </c>
      <c r="N4788" s="30">
        <v>21.904899597168001</v>
      </c>
      <c r="O4788" s="30">
        <v>22.9607849121094</v>
      </c>
      <c r="P4788" s="30">
        <v>23.3125</v>
      </c>
      <c r="Q4788" s="30">
        <v>0.48442831635475198</v>
      </c>
      <c r="R4788" s="30">
        <v>1000.30859375</v>
      </c>
      <c r="S4788" s="30">
        <v>1415.10559082031</v>
      </c>
      <c r="T4788" s="13"/>
      <c r="U4788" s="13"/>
      <c r="V4788" s="13"/>
      <c r="W4788" s="13"/>
      <c r="X4788" s="13"/>
      <c r="Y4788" s="13"/>
      <c r="Z4788" s="13"/>
      <c r="AA4788" s="13"/>
    </row>
    <row r="4789" spans="1:27" ht="15.75" customHeight="1" x14ac:dyDescent="0.2">
      <c r="A4789" s="13"/>
      <c r="B4789" s="30" t="str">
        <f>"CRS25WT144A00494"</f>
        <v>CRS25WT144A00494</v>
      </c>
      <c r="C4789" s="40">
        <v>45805</v>
      </c>
      <c r="D4789" s="41">
        <v>0.12950231481481481</v>
      </c>
      <c r="E4789" s="30" t="s">
        <v>62</v>
      </c>
      <c r="F4789" s="30">
        <v>454</v>
      </c>
      <c r="G4789" s="30">
        <v>3</v>
      </c>
      <c r="H4789" s="30">
        <v>454.423583984375</v>
      </c>
      <c r="I4789" s="30">
        <v>11.2929277420044</v>
      </c>
      <c r="J4789" s="30">
        <v>49.785289764404297</v>
      </c>
      <c r="K4789" s="30">
        <v>10.8628044128418</v>
      </c>
      <c r="L4789" s="30">
        <v>41.8329887390137</v>
      </c>
      <c r="M4789" s="30">
        <v>0.80826407670974698</v>
      </c>
      <c r="N4789" s="30">
        <v>22.107690811157202</v>
      </c>
      <c r="O4789" s="30">
        <v>22.882352828979499</v>
      </c>
      <c r="P4789" s="30">
        <v>23.375</v>
      </c>
      <c r="Q4789" s="30">
        <v>0.371378093957901</v>
      </c>
      <c r="R4789" s="30">
        <v>1000.22454833984</v>
      </c>
      <c r="S4789" s="30">
        <v>1135.15783691406</v>
      </c>
      <c r="T4789" s="13"/>
      <c r="U4789" s="13"/>
      <c r="V4789" s="13"/>
      <c r="W4789" s="13"/>
      <c r="X4789" s="13"/>
      <c r="Y4789" s="13"/>
      <c r="Z4789" s="13"/>
      <c r="AA4789" s="13"/>
    </row>
    <row r="4790" spans="1:27" ht="15.75" customHeight="1" x14ac:dyDescent="0.2">
      <c r="A4790" s="13"/>
      <c r="B4790" s="30" t="str">
        <f>"CRS25WT144A00495"</f>
        <v>CRS25WT144A00495</v>
      </c>
      <c r="C4790" s="40">
        <v>45805</v>
      </c>
      <c r="D4790" s="41">
        <v>0.13074074074074074</v>
      </c>
      <c r="E4790" s="30" t="s">
        <v>62</v>
      </c>
      <c r="F4790" s="30">
        <v>452</v>
      </c>
      <c r="G4790" s="30">
        <v>3</v>
      </c>
      <c r="H4790" s="30">
        <v>452.44284057617199</v>
      </c>
      <c r="I4790" s="30">
        <v>11.263461112976101</v>
      </c>
      <c r="J4790" s="30">
        <v>49.759197235107401</v>
      </c>
      <c r="K4790" s="30">
        <v>10.8421421051025</v>
      </c>
      <c r="L4790" s="30">
        <v>41.730026245117202</v>
      </c>
      <c r="M4790" s="30">
        <v>0.80726939439773604</v>
      </c>
      <c r="N4790" s="30">
        <v>22.011327743530298</v>
      </c>
      <c r="O4790" s="30">
        <v>23.204370498657202</v>
      </c>
      <c r="P4790" s="30">
        <v>23.375</v>
      </c>
      <c r="Q4790" s="30">
        <v>0.39771777391433699</v>
      </c>
      <c r="R4790" s="30">
        <v>1000.20935058594</v>
      </c>
      <c r="S4790" s="30">
        <v>1048.16943359375</v>
      </c>
      <c r="T4790" s="13"/>
      <c r="U4790" s="13"/>
      <c r="V4790" s="13"/>
      <c r="W4790" s="13"/>
      <c r="X4790" s="13"/>
      <c r="Y4790" s="13"/>
      <c r="Z4790" s="13"/>
      <c r="AA4790" s="13"/>
    </row>
    <row r="4791" spans="1:27" ht="15.75" customHeight="1" x14ac:dyDescent="0.2">
      <c r="A4791" s="13"/>
      <c r="B4791" s="30" t="str">
        <f>"CRS25WT144A00484"</f>
        <v>CRS25WT144A00484</v>
      </c>
      <c r="C4791" s="40">
        <v>45805</v>
      </c>
      <c r="D4791" s="41">
        <v>0.13966435185185186</v>
      </c>
      <c r="E4791" s="30" t="s">
        <v>62</v>
      </c>
      <c r="F4791" s="30">
        <v>448</v>
      </c>
      <c r="G4791" s="30">
        <v>3</v>
      </c>
      <c r="H4791" s="30">
        <v>448.88708496093801</v>
      </c>
      <c r="I4791" s="30">
        <v>11.2734527587891</v>
      </c>
      <c r="J4791" s="30">
        <v>49.663902282714801</v>
      </c>
      <c r="K4791" s="30">
        <v>10.796892166137701</v>
      </c>
      <c r="L4791" s="30">
        <v>41.5755805969238</v>
      </c>
      <c r="M4791" s="30">
        <v>0.80175065994262695</v>
      </c>
      <c r="N4791" s="30">
        <v>21.838340759277301</v>
      </c>
      <c r="O4791" s="30">
        <v>23.240760803222699</v>
      </c>
      <c r="P4791" s="30">
        <v>23.5625</v>
      </c>
      <c r="Q4791" s="30">
        <v>0.38648670911788902</v>
      </c>
      <c r="R4791" s="30">
        <v>999.759033203125</v>
      </c>
      <c r="S4791" s="30">
        <v>1104.51416015625</v>
      </c>
      <c r="T4791" s="13"/>
      <c r="U4791" s="13"/>
      <c r="V4791" s="13"/>
      <c r="W4791" s="13"/>
      <c r="X4791" s="13"/>
      <c r="Y4791" s="13"/>
      <c r="Z4791" s="13"/>
      <c r="AA4791" s="13"/>
    </row>
    <row r="4792" spans="1:27" ht="15.75" customHeight="1" x14ac:dyDescent="0.2">
      <c r="A4792" s="13"/>
      <c r="B4792" s="30" t="str">
        <f>"CRS25WT144A00475"</f>
        <v>CRS25WT144A00475</v>
      </c>
      <c r="C4792" s="40">
        <v>45805</v>
      </c>
      <c r="D4792" s="41">
        <v>0.14042824074074076</v>
      </c>
      <c r="E4792" s="30" t="s">
        <v>62</v>
      </c>
      <c r="F4792" s="30">
        <v>451</v>
      </c>
      <c r="G4792" s="30">
        <v>3</v>
      </c>
      <c r="H4792" s="30">
        <v>451.54919433593801</v>
      </c>
      <c r="I4792" s="30">
        <v>11.2764234542847</v>
      </c>
      <c r="J4792" s="30">
        <v>49.660549163818402</v>
      </c>
      <c r="K4792" s="30">
        <v>10.862677574157701</v>
      </c>
      <c r="L4792" s="30">
        <v>41.568862915039098</v>
      </c>
      <c r="M4792" s="30">
        <v>0.80634737014770497</v>
      </c>
      <c r="N4792" s="30">
        <v>21.967851638793899</v>
      </c>
      <c r="O4792" s="30">
        <v>23.334018707275401</v>
      </c>
      <c r="P4792" s="30">
        <v>23.625</v>
      </c>
      <c r="Q4792" s="30">
        <v>0.38780978322029103</v>
      </c>
      <c r="R4792" s="30">
        <v>1000.29913330078</v>
      </c>
      <c r="S4792" s="30">
        <v>1053.05163574219</v>
      </c>
      <c r="T4792" s="13"/>
      <c r="U4792" s="13"/>
      <c r="V4792" s="13"/>
      <c r="W4792" s="13"/>
      <c r="X4792" s="13"/>
      <c r="Y4792" s="13"/>
      <c r="Z4792" s="13"/>
      <c r="AA4792" s="13"/>
    </row>
    <row r="4793" spans="1:27" ht="15.75" customHeight="1" x14ac:dyDescent="0.2">
      <c r="A4793" s="13"/>
      <c r="B4793" s="30" t="str">
        <f>"CRS25WT144A00474"</f>
        <v>CRS25WT144A00474</v>
      </c>
      <c r="C4793" s="40">
        <v>45805</v>
      </c>
      <c r="D4793" s="41">
        <v>0.1441435185185185</v>
      </c>
      <c r="E4793" s="30" t="s">
        <v>62</v>
      </c>
      <c r="F4793" s="30">
        <v>449</v>
      </c>
      <c r="G4793" s="30">
        <v>3</v>
      </c>
      <c r="H4793" s="30">
        <v>449.58578491210898</v>
      </c>
      <c r="I4793" s="30">
        <v>11.294425964355501</v>
      </c>
      <c r="J4793" s="30">
        <v>49.811920166015597</v>
      </c>
      <c r="K4793" s="30">
        <v>10.868114471435501</v>
      </c>
      <c r="L4793" s="30">
        <v>41.3674125671387</v>
      </c>
      <c r="M4793" s="30">
        <v>0.79912573099136397</v>
      </c>
      <c r="N4793" s="30">
        <v>21.872331619262699</v>
      </c>
      <c r="O4793" s="30">
        <v>23.413478851318398</v>
      </c>
      <c r="P4793" s="30">
        <v>23.6875</v>
      </c>
      <c r="Q4793" s="30">
        <v>0.413688033819199</v>
      </c>
      <c r="R4793" s="30">
        <v>1000.99664306641</v>
      </c>
      <c r="S4793" s="30">
        <v>1174.98132324219</v>
      </c>
      <c r="T4793" s="13"/>
      <c r="U4793" s="13"/>
      <c r="V4793" s="13"/>
      <c r="W4793" s="13"/>
      <c r="X4793" s="13"/>
      <c r="Y4793" s="13"/>
      <c r="Z4793" s="13"/>
      <c r="AA4793" s="13"/>
    </row>
    <row r="4794" spans="1:27" ht="15.75" customHeight="1" x14ac:dyDescent="0.2">
      <c r="A4794" s="13"/>
      <c r="B4794" s="30" t="str">
        <f>"CRS25WT144A00476"</f>
        <v>CRS25WT144A00476</v>
      </c>
      <c r="C4794" s="40">
        <v>45805</v>
      </c>
      <c r="D4794" s="41">
        <v>0.14564814814814817</v>
      </c>
      <c r="E4794" s="30" t="s">
        <v>62</v>
      </c>
      <c r="F4794" s="30">
        <v>450</v>
      </c>
      <c r="G4794" s="30">
        <v>3</v>
      </c>
      <c r="H4794" s="30">
        <v>450.67007446289102</v>
      </c>
      <c r="I4794" s="30">
        <v>11.345422744751</v>
      </c>
      <c r="J4794" s="30">
        <v>49.605022430419901</v>
      </c>
      <c r="K4794" s="30">
        <v>10.89137840271</v>
      </c>
      <c r="L4794" s="30">
        <v>41.378604888916001</v>
      </c>
      <c r="M4794" s="30">
        <v>0.800778448581696</v>
      </c>
      <c r="N4794" s="30">
        <v>21.925083160400401</v>
      </c>
      <c r="O4794" s="30">
        <v>23.512413024902301</v>
      </c>
      <c r="P4794" s="30">
        <v>23.6875</v>
      </c>
      <c r="Q4794" s="30">
        <v>0.40175953507423401</v>
      </c>
      <c r="R4794" s="30">
        <v>1000.24914550781</v>
      </c>
      <c r="S4794" s="30">
        <v>1164.10900878906</v>
      </c>
      <c r="T4794" s="13"/>
      <c r="U4794" s="13"/>
      <c r="V4794" s="13"/>
      <c r="W4794" s="13"/>
      <c r="X4794" s="13"/>
      <c r="Y4794" s="13"/>
      <c r="Z4794" s="13"/>
      <c r="AA4794" s="13"/>
    </row>
    <row r="4795" spans="1:27" ht="15.75" customHeight="1" x14ac:dyDescent="0.2">
      <c r="A4795" s="13"/>
      <c r="B4795" s="30" t="str">
        <f>"CRS25WT144A00472"</f>
        <v>CRS25WT144A00472</v>
      </c>
      <c r="C4795" s="40">
        <v>45805</v>
      </c>
      <c r="D4795" s="41">
        <v>0.14621527777777779</v>
      </c>
      <c r="E4795" s="30" t="s">
        <v>62</v>
      </c>
      <c r="F4795" s="30">
        <v>450</v>
      </c>
      <c r="G4795" s="30">
        <v>3</v>
      </c>
      <c r="H4795" s="30">
        <v>450.84197998046898</v>
      </c>
      <c r="I4795" s="30">
        <v>11.2843618392944</v>
      </c>
      <c r="J4795" s="30">
        <v>49.693973541259801</v>
      </c>
      <c r="K4795" s="30">
        <v>10.899660110473601</v>
      </c>
      <c r="L4795" s="30">
        <v>41.362937927246101</v>
      </c>
      <c r="M4795" s="30">
        <v>0.80397701263427701</v>
      </c>
      <c r="N4795" s="30">
        <v>21.933444976806602</v>
      </c>
      <c r="O4795" s="30">
        <v>23.512996673583999</v>
      </c>
      <c r="P4795" s="30">
        <v>23.6875</v>
      </c>
      <c r="Q4795" s="30">
        <v>0.41792234778404203</v>
      </c>
      <c r="R4795" s="30">
        <v>1000.18304443359</v>
      </c>
      <c r="S4795" s="30">
        <v>1634.0478515625</v>
      </c>
      <c r="T4795" s="13"/>
      <c r="U4795" s="13"/>
      <c r="V4795" s="13"/>
      <c r="W4795" s="13"/>
      <c r="X4795" s="13"/>
      <c r="Y4795" s="13"/>
      <c r="Z4795" s="13"/>
      <c r="AA4795" s="13"/>
    </row>
    <row r="4796" spans="1:27" ht="15.75" customHeight="1" x14ac:dyDescent="0.2">
      <c r="A4796" s="13"/>
      <c r="B4796" s="30" t="str">
        <f>"CRS25WT144A00471"</f>
        <v>CRS25WT144A00471</v>
      </c>
      <c r="C4796" s="40">
        <v>45805</v>
      </c>
      <c r="D4796" s="41">
        <v>0.14903935185185185</v>
      </c>
      <c r="E4796" s="30" t="s">
        <v>62</v>
      </c>
      <c r="F4796" s="30">
        <v>451</v>
      </c>
      <c r="G4796" s="30">
        <v>3</v>
      </c>
      <c r="H4796" s="30">
        <v>451.72747802734398</v>
      </c>
      <c r="I4796" s="30">
        <v>11.3297834396362</v>
      </c>
      <c r="J4796" s="30">
        <v>49.611312866210902</v>
      </c>
      <c r="K4796" s="30">
        <v>11.0080404281616</v>
      </c>
      <c r="L4796" s="30">
        <v>41.036136627197301</v>
      </c>
      <c r="M4796" s="30">
        <v>0.80366337299346902</v>
      </c>
      <c r="N4796" s="30">
        <v>21.976526260376001</v>
      </c>
      <c r="O4796" s="30">
        <v>23.7643032073975</v>
      </c>
      <c r="P4796" s="30">
        <v>23.75</v>
      </c>
      <c r="Q4796" s="30">
        <v>0.91979300975799605</v>
      </c>
      <c r="R4796" s="30">
        <v>1000.30181884766</v>
      </c>
      <c r="S4796" s="30">
        <v>1315.57556152344</v>
      </c>
      <c r="T4796" s="13"/>
      <c r="U4796" s="13"/>
      <c r="V4796" s="13"/>
      <c r="W4796" s="13"/>
      <c r="X4796" s="13"/>
      <c r="Y4796" s="13"/>
      <c r="Z4796" s="13"/>
      <c r="AA4796" s="13"/>
    </row>
    <row r="4797" spans="1:27" ht="15.75" customHeight="1" x14ac:dyDescent="0.2">
      <c r="A4797" s="13"/>
      <c r="B4797" s="30" t="str">
        <f>"CRS25WT144A00469"</f>
        <v>CRS25WT144A00469</v>
      </c>
      <c r="C4797" s="40">
        <v>45805</v>
      </c>
      <c r="D4797" s="41">
        <v>0.1499189814814815</v>
      </c>
      <c r="E4797" s="30" t="s">
        <v>62</v>
      </c>
      <c r="F4797" s="30">
        <v>454</v>
      </c>
      <c r="G4797" s="30">
        <v>3</v>
      </c>
      <c r="H4797" s="30">
        <v>454.764892578125</v>
      </c>
      <c r="I4797" s="30">
        <v>11.332582473754901</v>
      </c>
      <c r="J4797" s="30">
        <v>49.763359069824197</v>
      </c>
      <c r="K4797" s="30">
        <v>10.865730285644499</v>
      </c>
      <c r="L4797" s="30">
        <v>41.853134155273402</v>
      </c>
      <c r="M4797" s="30">
        <v>0.80639600753784202</v>
      </c>
      <c r="N4797" s="30">
        <v>22.124296188354499</v>
      </c>
      <c r="O4797" s="30">
        <v>23.196628570556602</v>
      </c>
      <c r="P4797" s="30">
        <v>23.75</v>
      </c>
      <c r="Q4797" s="30">
        <v>0.38610073924064597</v>
      </c>
      <c r="R4797" s="30">
        <v>1000.22430419922</v>
      </c>
      <c r="S4797" s="30">
        <v>1162.94030761719</v>
      </c>
      <c r="T4797" s="13"/>
      <c r="U4797" s="13"/>
      <c r="V4797" s="13"/>
      <c r="W4797" s="13"/>
      <c r="X4797" s="13"/>
      <c r="Y4797" s="13"/>
      <c r="Z4797" s="13"/>
      <c r="AA4797" s="13"/>
    </row>
    <row r="4798" spans="1:27" ht="15.75" customHeight="1" x14ac:dyDescent="0.2">
      <c r="A4798" s="13"/>
      <c r="B4798" s="30" t="str">
        <f>"CRS25WT144A00468"</f>
        <v>CRS25WT144A00468</v>
      </c>
      <c r="C4798" s="40">
        <v>45805</v>
      </c>
      <c r="D4798" s="41">
        <v>0.15180555555555555</v>
      </c>
      <c r="E4798" s="30" t="s">
        <v>62</v>
      </c>
      <c r="F4798" s="30">
        <v>444</v>
      </c>
      <c r="G4798" s="30">
        <v>3</v>
      </c>
      <c r="H4798" s="30">
        <v>444.30404663085898</v>
      </c>
      <c r="I4798" s="30">
        <v>11.2769660949707</v>
      </c>
      <c r="J4798" s="30">
        <v>49.7343139648438</v>
      </c>
      <c r="K4798" s="30">
        <v>10.9405250549316</v>
      </c>
      <c r="L4798" s="30">
        <v>40.610851287841797</v>
      </c>
      <c r="M4798" s="30">
        <v>0.79219454526901201</v>
      </c>
      <c r="N4798" s="30">
        <v>21.6153755187988</v>
      </c>
      <c r="O4798" s="30">
        <v>23.411342620849599</v>
      </c>
      <c r="P4798" s="30">
        <v>23.8125</v>
      </c>
      <c r="Q4798" s="30">
        <v>0.79104417562484697</v>
      </c>
      <c r="R4798" s="30">
        <v>1000.12390136719</v>
      </c>
      <c r="S4798" s="30">
        <v>1771.54541015625</v>
      </c>
      <c r="T4798" s="13"/>
      <c r="U4798" s="13"/>
      <c r="V4798" s="13"/>
      <c r="W4798" s="13"/>
      <c r="X4798" s="13"/>
      <c r="Y4798" s="13"/>
      <c r="Z4798" s="13"/>
      <c r="AA4798" s="13"/>
    </row>
    <row r="4799" spans="1:27" ht="15.75" customHeight="1" x14ac:dyDescent="0.2">
      <c r="A4799" s="13"/>
      <c r="B4799" s="30" t="str">
        <f>"CRS25WT144A00467"</f>
        <v>CRS25WT144A00467</v>
      </c>
      <c r="C4799" s="40">
        <v>45805</v>
      </c>
      <c r="D4799" s="41">
        <v>0.15261574074074075</v>
      </c>
      <c r="E4799" s="30" t="s">
        <v>62</v>
      </c>
      <c r="F4799" s="30">
        <v>456</v>
      </c>
      <c r="G4799" s="30">
        <v>3</v>
      </c>
      <c r="H4799" s="30">
        <v>456.43609619140602</v>
      </c>
      <c r="I4799" s="30">
        <v>11.2959327697754</v>
      </c>
      <c r="J4799" s="30">
        <v>49.792140960693402</v>
      </c>
      <c r="K4799" s="30">
        <v>10.8701982498169</v>
      </c>
      <c r="L4799" s="30">
        <v>41.989673614502003</v>
      </c>
      <c r="M4799" s="30">
        <v>0.81151598691940297</v>
      </c>
      <c r="N4799" s="30">
        <v>22.2055988311768</v>
      </c>
      <c r="O4799" s="30">
        <v>23.127565383911101</v>
      </c>
      <c r="P4799" s="30">
        <v>23.8125</v>
      </c>
      <c r="Q4799" s="30">
        <v>0.37690287828445401</v>
      </c>
      <c r="R4799" s="30">
        <v>1000.78967285156</v>
      </c>
      <c r="S4799" s="30">
        <v>922.80633544921898</v>
      </c>
      <c r="T4799" s="13"/>
      <c r="U4799" s="13"/>
      <c r="V4799" s="13"/>
      <c r="W4799" s="13"/>
      <c r="X4799" s="13"/>
      <c r="Y4799" s="13"/>
      <c r="Z4799" s="13"/>
      <c r="AA4799" s="13"/>
    </row>
    <row r="4800" spans="1:27" ht="15.75" customHeight="1" x14ac:dyDescent="0.2">
      <c r="A4800" s="13"/>
      <c r="B4800" s="30" t="str">
        <f>"CRS25WT144A00466"</f>
        <v>CRS25WT144A00466</v>
      </c>
      <c r="C4800" s="40">
        <v>45805</v>
      </c>
      <c r="D4800" s="41">
        <v>0.16251157407407407</v>
      </c>
      <c r="E4800" s="30" t="s">
        <v>62</v>
      </c>
      <c r="F4800" s="30">
        <v>450</v>
      </c>
      <c r="G4800" s="30">
        <v>3</v>
      </c>
      <c r="H4800" s="30">
        <v>450.58468627929699</v>
      </c>
      <c r="I4800" s="30">
        <v>11.3178615570068</v>
      </c>
      <c r="J4800" s="30">
        <v>49.578025817871101</v>
      </c>
      <c r="K4800" s="30">
        <v>10.848822593689</v>
      </c>
      <c r="L4800" s="30">
        <v>41.533050537109403</v>
      </c>
      <c r="M4800" s="30">
        <v>0.80301344394683805</v>
      </c>
      <c r="N4800" s="30">
        <v>21.9209289550781</v>
      </c>
      <c r="O4800" s="30">
        <v>23.5641975402832</v>
      </c>
      <c r="P4800" s="30">
        <v>23.9375</v>
      </c>
      <c r="Q4800" s="30">
        <v>0.38817164301872298</v>
      </c>
      <c r="R4800" s="30">
        <v>1000.19879150391</v>
      </c>
      <c r="S4800" s="30">
        <v>1087.43078613281</v>
      </c>
      <c r="T4800" s="13"/>
      <c r="U4800" s="13"/>
      <c r="V4800" s="13"/>
      <c r="W4800" s="13"/>
      <c r="X4800" s="13"/>
      <c r="Y4800" s="13"/>
      <c r="Z4800" s="13"/>
      <c r="AA4800" s="13"/>
    </row>
    <row r="4801" spans="1:27" ht="15.75" customHeight="1" x14ac:dyDescent="0.2">
      <c r="A4801" s="13"/>
      <c r="B4801" s="30" t="str">
        <f>"CRS25WT144A00575"</f>
        <v>CRS25WT144A00575</v>
      </c>
      <c r="C4801" s="40">
        <v>45805</v>
      </c>
      <c r="D4801" s="41">
        <v>0.16431712962962963</v>
      </c>
      <c r="E4801" s="30" t="s">
        <v>62</v>
      </c>
      <c r="F4801" s="30">
        <v>452</v>
      </c>
      <c r="G4801" s="30">
        <v>3</v>
      </c>
      <c r="H4801" s="30">
        <v>452.44671630859398</v>
      </c>
      <c r="I4801" s="30">
        <v>11.2840480804443</v>
      </c>
      <c r="J4801" s="30">
        <v>49.619903564453097</v>
      </c>
      <c r="K4801" s="30">
        <v>10.8579607009888</v>
      </c>
      <c r="L4801" s="30">
        <v>41.669586181640597</v>
      </c>
      <c r="M4801" s="30">
        <v>0.80806553363800004</v>
      </c>
      <c r="N4801" s="30">
        <v>22.011516571044901</v>
      </c>
      <c r="O4801" s="30">
        <v>23.928318023681602</v>
      </c>
      <c r="P4801" s="30">
        <v>24</v>
      </c>
      <c r="Q4801" s="30">
        <v>0.389644205570221</v>
      </c>
      <c r="R4801" s="30">
        <v>1000.86114501953</v>
      </c>
      <c r="S4801" s="30">
        <v>1123.11206054688</v>
      </c>
      <c r="T4801" s="13"/>
      <c r="U4801" s="13"/>
      <c r="V4801" s="13"/>
      <c r="W4801" s="13"/>
      <c r="X4801" s="13"/>
      <c r="Y4801" s="13"/>
      <c r="Z4801" s="13"/>
      <c r="AA4801" s="13"/>
    </row>
    <row r="4802" spans="1:27" ht="15.75" customHeight="1" x14ac:dyDescent="0.2">
      <c r="A4802" s="13"/>
      <c r="B4802" s="30" t="str">
        <f>"CRS25WT144A00451"</f>
        <v>CRS25WT144A00451</v>
      </c>
      <c r="C4802" s="40">
        <v>45805</v>
      </c>
      <c r="D4802" s="41">
        <v>0.71648148148148139</v>
      </c>
      <c r="E4802" s="30" t="s">
        <v>62</v>
      </c>
      <c r="F4802" s="30">
        <v>449</v>
      </c>
      <c r="G4802" s="30">
        <v>3</v>
      </c>
      <c r="H4802" s="30">
        <v>449.08230590820301</v>
      </c>
      <c r="I4802" s="30">
        <v>11.2701320648193</v>
      </c>
      <c r="J4802" s="30">
        <v>50.051479339599602</v>
      </c>
      <c r="K4802" s="30">
        <v>10.896035194396999</v>
      </c>
      <c r="L4802" s="30">
        <v>41.215206146240199</v>
      </c>
      <c r="M4802" s="30">
        <v>0.79612272977829002</v>
      </c>
      <c r="N4802" s="30">
        <v>21.847837448120099</v>
      </c>
      <c r="O4802" s="30">
        <v>21.144214630126999</v>
      </c>
      <c r="P4802" s="30">
        <v>21.8125</v>
      </c>
      <c r="Q4802" s="30">
        <v>0.65240526199340798</v>
      </c>
      <c r="R4802" s="30">
        <v>1001.54656982422</v>
      </c>
      <c r="S4802" s="30">
        <v>1356.28540039063</v>
      </c>
      <c r="T4802" s="13"/>
      <c r="U4802" s="13"/>
      <c r="V4802" s="13"/>
      <c r="W4802" s="13"/>
      <c r="X4802" s="13"/>
      <c r="Y4802" s="13"/>
      <c r="Z4802" s="13"/>
      <c r="AA4802" s="13"/>
    </row>
    <row r="4803" spans="1:27" ht="15.75" customHeight="1" x14ac:dyDescent="0.2">
      <c r="A4803" s="13"/>
      <c r="B4803" s="30" t="str">
        <f>"CRS25WT144A00450"</f>
        <v>CRS25WT144A00450</v>
      </c>
      <c r="C4803" s="40">
        <v>45805</v>
      </c>
      <c r="D4803" s="41">
        <v>0.72145833333333342</v>
      </c>
      <c r="E4803" s="30" t="s">
        <v>62</v>
      </c>
      <c r="F4803" s="30">
        <v>456</v>
      </c>
      <c r="G4803" s="30">
        <v>3</v>
      </c>
      <c r="H4803" s="30">
        <v>456.80133056640602</v>
      </c>
      <c r="I4803" s="30">
        <v>11.243527412414601</v>
      </c>
      <c r="J4803" s="30">
        <v>50.00390625</v>
      </c>
      <c r="K4803" s="30">
        <v>10.849401473999</v>
      </c>
      <c r="L4803" s="30">
        <v>42.103832244872997</v>
      </c>
      <c r="M4803" s="30">
        <v>0.81249529123306297</v>
      </c>
      <c r="N4803" s="30">
        <v>22.22336769104</v>
      </c>
      <c r="O4803" s="30">
        <v>21.2332458496094</v>
      </c>
      <c r="P4803" s="30">
        <v>21.8125</v>
      </c>
      <c r="Q4803" s="30">
        <v>0.382177174091339</v>
      </c>
      <c r="R4803" s="30">
        <v>1001.36767578125</v>
      </c>
      <c r="S4803" s="30">
        <v>1136.98034667969</v>
      </c>
      <c r="T4803" s="13"/>
      <c r="U4803" s="13"/>
      <c r="V4803" s="13"/>
      <c r="W4803" s="13"/>
      <c r="X4803" s="13"/>
      <c r="Y4803" s="13"/>
      <c r="Z4803" s="13"/>
      <c r="AA4803" s="13"/>
    </row>
    <row r="4804" spans="1:27" ht="15.75" customHeight="1" x14ac:dyDescent="0.2">
      <c r="A4804" s="13"/>
      <c r="B4804" s="30" t="str">
        <f>"CRS25WT144A00449"</f>
        <v>CRS25WT144A00449</v>
      </c>
      <c r="C4804" s="40">
        <v>45805</v>
      </c>
      <c r="D4804" s="41">
        <v>0.72421296296296289</v>
      </c>
      <c r="E4804" s="30" t="s">
        <v>62</v>
      </c>
      <c r="F4804" s="30">
        <v>455</v>
      </c>
      <c r="G4804" s="30">
        <v>3</v>
      </c>
      <c r="H4804" s="30">
        <v>455.79873657226602</v>
      </c>
      <c r="I4804" s="30">
        <v>11.2850255966187</v>
      </c>
      <c r="J4804" s="30">
        <v>50.005504608154297</v>
      </c>
      <c r="K4804" s="30">
        <v>10.8469247817993</v>
      </c>
      <c r="L4804" s="30">
        <v>42.021011352539098</v>
      </c>
      <c r="M4804" s="30">
        <v>0.80770498514175404</v>
      </c>
      <c r="N4804" s="30">
        <v>22.1745910644531</v>
      </c>
      <c r="O4804" s="30">
        <v>21.258550643920898</v>
      </c>
      <c r="P4804" s="30">
        <v>21.75</v>
      </c>
      <c r="Q4804" s="30">
        <v>0.39139685034751898</v>
      </c>
      <c r="R4804" s="30">
        <v>1001.50567626953</v>
      </c>
      <c r="S4804" s="30">
        <v>950.93640136718795</v>
      </c>
      <c r="T4804" s="13"/>
      <c r="U4804" s="13"/>
      <c r="V4804" s="13"/>
      <c r="W4804" s="13"/>
      <c r="X4804" s="13"/>
      <c r="Y4804" s="13"/>
      <c r="Z4804" s="13"/>
      <c r="AA4804" s="13"/>
    </row>
    <row r="4805" spans="1:27" ht="15.75" customHeight="1" x14ac:dyDescent="0.2">
      <c r="A4805" s="13"/>
      <c r="B4805" s="30" t="str">
        <f>"CRS25WT144A00445"</f>
        <v>CRS25WT144A00445</v>
      </c>
      <c r="C4805" s="40">
        <v>45805</v>
      </c>
      <c r="D4805" s="41">
        <v>0.72550925925925924</v>
      </c>
      <c r="E4805" s="30" t="s">
        <v>62</v>
      </c>
      <c r="F4805" s="30">
        <v>455</v>
      </c>
      <c r="G4805" s="30">
        <v>3</v>
      </c>
      <c r="H4805" s="30">
        <v>455.542724609375</v>
      </c>
      <c r="I4805" s="30">
        <v>11.252840995788601</v>
      </c>
      <c r="J4805" s="30">
        <v>50.050045013427699</v>
      </c>
      <c r="K4805" s="30">
        <v>10.8726854324341</v>
      </c>
      <c r="L4805" s="30">
        <v>41.897903442382798</v>
      </c>
      <c r="M4805" s="30">
        <v>0.80883967876434304</v>
      </c>
      <c r="N4805" s="30">
        <v>22.162136077880898</v>
      </c>
      <c r="O4805" s="30">
        <v>21.154201507568398</v>
      </c>
      <c r="P4805" s="30">
        <v>21.75</v>
      </c>
      <c r="Q4805" s="30">
        <v>0.40714573860168501</v>
      </c>
      <c r="R4805" s="30">
        <v>1001.31237792969</v>
      </c>
      <c r="S4805" s="30">
        <v>1414.29113769531</v>
      </c>
      <c r="T4805" s="13"/>
      <c r="U4805" s="13"/>
      <c r="V4805" s="13"/>
      <c r="W4805" s="13"/>
      <c r="X4805" s="13"/>
      <c r="Y4805" s="13"/>
      <c r="Z4805" s="13"/>
      <c r="AA4805" s="13"/>
    </row>
    <row r="4806" spans="1:27" ht="15.75" customHeight="1" x14ac:dyDescent="0.2">
      <c r="A4806" s="13"/>
      <c r="B4806" s="30" t="str">
        <f>"CRS25WT144A00446"</f>
        <v>CRS25WT144A00446</v>
      </c>
      <c r="C4806" s="40">
        <v>45805</v>
      </c>
      <c r="D4806" s="41">
        <v>0.73431712962962958</v>
      </c>
      <c r="E4806" s="30" t="s">
        <v>62</v>
      </c>
      <c r="F4806" s="30">
        <v>454</v>
      </c>
      <c r="G4806" s="30">
        <v>3</v>
      </c>
      <c r="H4806" s="30">
        <v>454.91662597656301</v>
      </c>
      <c r="I4806" s="30">
        <v>11.300238609314</v>
      </c>
      <c r="J4806" s="30">
        <v>50.000106811523402</v>
      </c>
      <c r="K4806" s="30">
        <v>10.8363227844238</v>
      </c>
      <c r="L4806" s="30">
        <v>41.980720520019503</v>
      </c>
      <c r="M4806" s="30">
        <v>0.80514347553253196</v>
      </c>
      <c r="N4806" s="30">
        <v>22.131677627563501</v>
      </c>
      <c r="O4806" s="30">
        <v>21.181449890136701</v>
      </c>
      <c r="P4806" s="30">
        <v>21.75</v>
      </c>
      <c r="Q4806" s="30">
        <v>0.39311736822128301</v>
      </c>
      <c r="R4806" s="30">
        <v>1001.50805664063</v>
      </c>
      <c r="S4806" s="30">
        <v>988.45440673828102</v>
      </c>
      <c r="T4806" s="13"/>
      <c r="U4806" s="13"/>
      <c r="V4806" s="13"/>
      <c r="W4806" s="13"/>
      <c r="X4806" s="13"/>
      <c r="Y4806" s="13"/>
      <c r="Z4806" s="13"/>
      <c r="AA4806" s="13"/>
    </row>
    <row r="4807" spans="1:27" ht="15.75" customHeight="1" x14ac:dyDescent="0.2">
      <c r="A4807" s="13"/>
      <c r="B4807" s="30" t="str">
        <f>"CRS25WT144A00442"</f>
        <v>CRS25WT144A00442</v>
      </c>
      <c r="C4807" s="40">
        <v>45805</v>
      </c>
      <c r="D4807" s="41">
        <v>0.73862268518518526</v>
      </c>
      <c r="E4807" s="30" t="s">
        <v>62</v>
      </c>
      <c r="F4807" s="30">
        <v>451</v>
      </c>
      <c r="G4807" s="30">
        <v>3</v>
      </c>
      <c r="H4807" s="30">
        <v>451.40390014648398</v>
      </c>
      <c r="I4807" s="30">
        <v>11.285891532897899</v>
      </c>
      <c r="J4807" s="30">
        <v>50.006420135497997</v>
      </c>
      <c r="K4807" s="30">
        <v>10.820727348327599</v>
      </c>
      <c r="L4807" s="30">
        <v>41.716598510742202</v>
      </c>
      <c r="M4807" s="30">
        <v>0.79984098672866799</v>
      </c>
      <c r="N4807" s="30">
        <v>21.9607830047607</v>
      </c>
      <c r="O4807" s="30">
        <v>21.2845153808594</v>
      </c>
      <c r="P4807" s="30">
        <v>21.6875</v>
      </c>
      <c r="Q4807" s="30">
        <v>0.41382455825805697</v>
      </c>
      <c r="R4807" s="30">
        <v>1001.47760009766</v>
      </c>
      <c r="S4807" s="30">
        <v>1115.63635253906</v>
      </c>
      <c r="T4807" s="13"/>
      <c r="U4807" s="13"/>
      <c r="V4807" s="13"/>
      <c r="W4807" s="13"/>
      <c r="X4807" s="13"/>
      <c r="Y4807" s="13"/>
      <c r="Z4807" s="13"/>
      <c r="AA4807" s="13"/>
    </row>
    <row r="4808" spans="1:27" ht="15.75" customHeight="1" x14ac:dyDescent="0.2">
      <c r="A4808" s="13"/>
      <c r="B4808" s="30" t="str">
        <f>"CRS25WT144A00441"</f>
        <v>CRS25WT144A00441</v>
      </c>
      <c r="C4808" s="40">
        <v>45805</v>
      </c>
      <c r="D4808" s="41">
        <v>0.74384259259259267</v>
      </c>
      <c r="E4808" s="30" t="s">
        <v>62</v>
      </c>
      <c r="F4808" s="30">
        <v>454</v>
      </c>
      <c r="G4808" s="30">
        <v>3</v>
      </c>
      <c r="H4808" s="30">
        <v>454.45803833007801</v>
      </c>
      <c r="I4808" s="30">
        <v>11.228177070617701</v>
      </c>
      <c r="J4808" s="30">
        <v>50.037036895752003</v>
      </c>
      <c r="K4808" s="30">
        <v>10.8828449249268</v>
      </c>
      <c r="L4808" s="30">
        <v>41.759124755859403</v>
      </c>
      <c r="M4808" s="30">
        <v>0.80889648199081399</v>
      </c>
      <c r="N4808" s="30">
        <v>22.109367370605501</v>
      </c>
      <c r="O4808" s="30">
        <v>21.392400741577099</v>
      </c>
      <c r="P4808" s="30">
        <v>21.6875</v>
      </c>
      <c r="Q4808" s="30">
        <v>0.50248467922210704</v>
      </c>
      <c r="R4808" s="30">
        <v>1001.53131103516</v>
      </c>
      <c r="S4808" s="30">
        <v>1273.64685058594</v>
      </c>
      <c r="T4808" s="13"/>
      <c r="U4808" s="13"/>
      <c r="V4808" s="13"/>
      <c r="W4808" s="13"/>
      <c r="X4808" s="13"/>
      <c r="Y4808" s="13"/>
      <c r="Z4808" s="13"/>
      <c r="AA4808" s="13"/>
    </row>
    <row r="4809" spans="1:27" ht="15.75" customHeight="1" x14ac:dyDescent="0.2">
      <c r="A4809" s="13"/>
      <c r="B4809" s="30" t="str">
        <f>"CRS25WT144A00363"</f>
        <v>CRS25WT144A00363</v>
      </c>
      <c r="C4809" s="40">
        <v>45805</v>
      </c>
      <c r="D4809" s="41">
        <v>0.74668981481481478</v>
      </c>
      <c r="E4809" s="30" t="s">
        <v>62</v>
      </c>
      <c r="F4809" s="30">
        <v>450</v>
      </c>
      <c r="G4809" s="30">
        <v>3</v>
      </c>
      <c r="H4809" s="30">
        <v>450.75485229492199</v>
      </c>
      <c r="I4809" s="30">
        <v>11.2962989807129</v>
      </c>
      <c r="J4809" s="30">
        <v>50.026336669921903</v>
      </c>
      <c r="K4809" s="30">
        <v>10.851749420166</v>
      </c>
      <c r="L4809" s="30">
        <v>41.537525177002003</v>
      </c>
      <c r="M4809" s="30">
        <v>0.79763746261596702</v>
      </c>
      <c r="N4809" s="30">
        <v>21.929206848144499</v>
      </c>
      <c r="O4809" s="30">
        <v>21.805122375488299</v>
      </c>
      <c r="P4809" s="30">
        <v>21.6875</v>
      </c>
      <c r="Q4809" s="30">
        <v>0.49193814396858199</v>
      </c>
      <c r="R4809" s="30">
        <v>1001.47979736328</v>
      </c>
      <c r="S4809" s="30">
        <v>760.31134033203102</v>
      </c>
      <c r="T4809" s="13"/>
      <c r="U4809" s="13"/>
      <c r="V4809" s="13"/>
      <c r="W4809" s="13"/>
      <c r="X4809" s="13"/>
      <c r="Y4809" s="13"/>
      <c r="Z4809" s="13"/>
      <c r="AA4809" s="13"/>
    </row>
    <row r="4810" spans="1:27" ht="15.75" customHeight="1" x14ac:dyDescent="0.2">
      <c r="A4810" s="13"/>
      <c r="B4810" s="30" t="str">
        <f>"CRS25WT144A00364"</f>
        <v>CRS25WT144A00364</v>
      </c>
      <c r="C4810" s="40">
        <v>45805</v>
      </c>
      <c r="D4810" s="41">
        <v>0.74975694444444441</v>
      </c>
      <c r="E4810" s="30" t="s">
        <v>62</v>
      </c>
      <c r="F4810" s="30">
        <v>445</v>
      </c>
      <c r="G4810" s="30">
        <v>3</v>
      </c>
      <c r="H4810" s="30">
        <v>445.121826171875</v>
      </c>
      <c r="I4810" s="30">
        <v>11.25599193573</v>
      </c>
      <c r="J4810" s="30">
        <v>49.940830230712898</v>
      </c>
      <c r="K4810" s="30">
        <v>10.793493270874</v>
      </c>
      <c r="L4810" s="30">
        <v>41.239830017089801</v>
      </c>
      <c r="M4810" s="30">
        <v>0.79184353351592995</v>
      </c>
      <c r="N4810" s="30">
        <v>21.6551609039307</v>
      </c>
      <c r="O4810" s="30">
        <v>21.176591873168899</v>
      </c>
      <c r="P4810" s="30">
        <v>21.625</v>
      </c>
      <c r="Q4810" s="30">
        <v>0.46091929078102101</v>
      </c>
      <c r="R4810" s="30">
        <v>1002.03771972656</v>
      </c>
      <c r="S4810" s="30">
        <v>880.69036865234398</v>
      </c>
      <c r="T4810" s="13"/>
      <c r="U4810" s="13"/>
      <c r="V4810" s="13"/>
      <c r="W4810" s="13"/>
      <c r="X4810" s="13"/>
      <c r="Y4810" s="13"/>
      <c r="Z4810" s="13"/>
      <c r="AA4810" s="13"/>
    </row>
    <row r="4811" spans="1:27" ht="15.75" customHeight="1" x14ac:dyDescent="0.2">
      <c r="A4811" s="13"/>
      <c r="B4811" s="30" t="str">
        <f>"CRS25WT144A00365"</f>
        <v>CRS25WT144A00365</v>
      </c>
      <c r="C4811" s="40">
        <v>45805</v>
      </c>
      <c r="D4811" s="41">
        <v>0.75063657407407414</v>
      </c>
      <c r="E4811" s="30" t="s">
        <v>62</v>
      </c>
      <c r="F4811" s="30">
        <v>454</v>
      </c>
      <c r="G4811" s="30">
        <v>3</v>
      </c>
      <c r="H4811" s="30">
        <v>454.93313598632801</v>
      </c>
      <c r="I4811" s="30">
        <v>11.3054046630859</v>
      </c>
      <c r="J4811" s="30">
        <v>50.058517456054702</v>
      </c>
      <c r="K4811" s="30">
        <v>10.8616180419922</v>
      </c>
      <c r="L4811" s="30">
        <v>41.884468078613303</v>
      </c>
      <c r="M4811" s="30">
        <v>0.80386567115783703</v>
      </c>
      <c r="N4811" s="30">
        <v>22.132480621337901</v>
      </c>
      <c r="O4811" s="30">
        <v>21.896518707275401</v>
      </c>
      <c r="P4811" s="30">
        <v>21.625</v>
      </c>
      <c r="Q4811" s="30">
        <v>0.39767342805862399</v>
      </c>
      <c r="R4811" s="30">
        <v>1001.44482421875</v>
      </c>
      <c r="S4811" s="30">
        <v>1036.64013671875</v>
      </c>
      <c r="T4811" s="13"/>
      <c r="U4811" s="13"/>
      <c r="V4811" s="13"/>
      <c r="W4811" s="13"/>
      <c r="X4811" s="13"/>
      <c r="Y4811" s="13"/>
      <c r="Z4811" s="13"/>
      <c r="AA4811" s="13"/>
    </row>
    <row r="4812" spans="1:27" ht="15.75" customHeight="1" x14ac:dyDescent="0.2">
      <c r="A4812" s="13"/>
      <c r="B4812" s="30" t="str">
        <f>"CRS25WT144A00366"</f>
        <v>CRS25WT144A00366</v>
      </c>
      <c r="C4812" s="40">
        <v>45805</v>
      </c>
      <c r="D4812" s="41">
        <v>0.75170138888888882</v>
      </c>
      <c r="E4812" s="30" t="s">
        <v>62</v>
      </c>
      <c r="F4812" s="30">
        <v>450</v>
      </c>
      <c r="G4812" s="30">
        <v>3</v>
      </c>
      <c r="H4812" s="30">
        <v>450.65924072265602</v>
      </c>
      <c r="I4812" s="30">
        <v>11.2790117263794</v>
      </c>
      <c r="J4812" s="30">
        <v>50.067073822021499</v>
      </c>
      <c r="K4812" s="30">
        <v>10.824947357177701</v>
      </c>
      <c r="L4812" s="30">
        <v>41.631542205810497</v>
      </c>
      <c r="M4812" s="30">
        <v>0.79804068803787198</v>
      </c>
      <c r="N4812" s="30">
        <v>21.924554824829102</v>
      </c>
      <c r="O4812" s="30">
        <v>21.1163730621338</v>
      </c>
      <c r="P4812" s="30">
        <v>21.6875</v>
      </c>
      <c r="Q4812" s="30">
        <v>0.43185207247734098</v>
      </c>
      <c r="R4812" s="30">
        <v>1001.40362548828</v>
      </c>
      <c r="S4812" s="30">
        <v>1127.36694335938</v>
      </c>
      <c r="T4812" s="13"/>
      <c r="U4812" s="13"/>
      <c r="V4812" s="13"/>
      <c r="W4812" s="13"/>
      <c r="X4812" s="13"/>
      <c r="Y4812" s="13"/>
      <c r="Z4812" s="13"/>
      <c r="AA4812" s="13"/>
    </row>
    <row r="4813" spans="1:27" ht="15.75" customHeight="1" x14ac:dyDescent="0.2">
      <c r="A4813" s="13"/>
      <c r="B4813" s="30" t="str">
        <f>"CRS25WT144A00374"</f>
        <v>CRS25WT144A00374</v>
      </c>
      <c r="C4813" s="40">
        <v>45805</v>
      </c>
      <c r="D4813" s="41">
        <v>0.75356481481481474</v>
      </c>
      <c r="E4813" s="30" t="s">
        <v>62</v>
      </c>
      <c r="F4813" s="30">
        <v>446</v>
      </c>
      <c r="G4813" s="30">
        <v>3</v>
      </c>
      <c r="H4813" s="30">
        <v>446.36688232421898</v>
      </c>
      <c r="I4813" s="30">
        <v>11.260578155517599</v>
      </c>
      <c r="J4813" s="30">
        <v>49.983924865722699</v>
      </c>
      <c r="K4813" s="30">
        <v>10.784466743469199</v>
      </c>
      <c r="L4813" s="30">
        <v>41.389797210693402</v>
      </c>
      <c r="M4813" s="30">
        <v>0.79305064678192105</v>
      </c>
      <c r="N4813" s="30">
        <v>21.715732574462901</v>
      </c>
      <c r="O4813" s="30">
        <v>21.236381530761701</v>
      </c>
      <c r="P4813" s="30">
        <v>21.625</v>
      </c>
      <c r="Q4813" s="30">
        <v>0.45169872045517001</v>
      </c>
      <c r="R4813" s="30">
        <v>1001.44445800781</v>
      </c>
      <c r="S4813" s="30">
        <v>1323.86157226563</v>
      </c>
      <c r="T4813" s="13"/>
      <c r="U4813" s="13"/>
      <c r="V4813" s="13"/>
      <c r="W4813" s="13"/>
      <c r="X4813" s="13"/>
      <c r="Y4813" s="13"/>
      <c r="Z4813" s="13"/>
      <c r="AA4813" s="13"/>
    </row>
    <row r="4814" spans="1:27" ht="15.75" customHeight="1" x14ac:dyDescent="0.2">
      <c r="A4814" s="13"/>
      <c r="B4814" s="30" t="str">
        <f>"CRS25WT144A00368"</f>
        <v>CRS25WT144A00368</v>
      </c>
      <c r="C4814" s="40">
        <v>45805</v>
      </c>
      <c r="D4814" s="41">
        <v>0.75445601851851851</v>
      </c>
      <c r="E4814" s="30" t="s">
        <v>62</v>
      </c>
      <c r="F4814" s="30">
        <v>455</v>
      </c>
      <c r="G4814" s="30">
        <v>3</v>
      </c>
      <c r="H4814" s="30">
        <v>455.02893066406301</v>
      </c>
      <c r="I4814" s="30">
        <v>11.3181238174438</v>
      </c>
      <c r="J4814" s="30">
        <v>50.003143310546903</v>
      </c>
      <c r="K4814" s="30">
        <v>10.8488311767578</v>
      </c>
      <c r="L4814" s="30">
        <v>41.942668914794901</v>
      </c>
      <c r="M4814" s="30">
        <v>0.80402076244354204</v>
      </c>
      <c r="N4814" s="30">
        <v>22.137140274047901</v>
      </c>
      <c r="O4814" s="30">
        <v>21.176202774047901</v>
      </c>
      <c r="P4814" s="30">
        <v>21.625</v>
      </c>
      <c r="Q4814" s="30">
        <v>0.40961772203445401</v>
      </c>
      <c r="R4814" s="30">
        <v>1001.45440673828</v>
      </c>
      <c r="S4814" s="30">
        <v>844.49230957031295</v>
      </c>
      <c r="T4814" s="13"/>
      <c r="U4814" s="13"/>
      <c r="V4814" s="13"/>
      <c r="W4814" s="13"/>
      <c r="X4814" s="13"/>
      <c r="Y4814" s="13"/>
      <c r="Z4814" s="13"/>
      <c r="AA4814" s="13"/>
    </row>
    <row r="4815" spans="1:27" ht="15.75" customHeight="1" x14ac:dyDescent="0.2">
      <c r="A4815" s="13"/>
      <c r="B4815" s="30" t="str">
        <f>"CRS25WT144A00369"</f>
        <v>CRS25WT144A00369</v>
      </c>
      <c r="C4815" s="40">
        <v>45805</v>
      </c>
      <c r="D4815" s="41">
        <v>0.75745370370370368</v>
      </c>
      <c r="E4815" s="30" t="s">
        <v>62</v>
      </c>
      <c r="F4815" s="30">
        <v>452</v>
      </c>
      <c r="G4815" s="30">
        <v>3</v>
      </c>
      <c r="H4815" s="30">
        <v>452.25103759765602</v>
      </c>
      <c r="I4815" s="30">
        <v>11.2448282241821</v>
      </c>
      <c r="J4815" s="30">
        <v>50.015506744384801</v>
      </c>
      <c r="K4815" s="30">
        <v>10.885423660278301</v>
      </c>
      <c r="L4815" s="30">
        <v>41.546482086181598</v>
      </c>
      <c r="M4815" s="30">
        <v>0.80412220954894997</v>
      </c>
      <c r="N4815" s="30">
        <v>22.001996994018601</v>
      </c>
      <c r="O4815" s="30">
        <v>21.374052047729499</v>
      </c>
      <c r="P4815" s="30">
        <v>21.625</v>
      </c>
      <c r="Q4815" s="30">
        <v>0.43475002050399802</v>
      </c>
      <c r="R4815" s="30">
        <v>1001.36071777344</v>
      </c>
      <c r="S4815" s="30">
        <v>1862.8876953125</v>
      </c>
      <c r="T4815" s="13"/>
      <c r="U4815" s="13"/>
      <c r="V4815" s="13"/>
      <c r="W4815" s="13"/>
      <c r="X4815" s="13"/>
      <c r="Y4815" s="13"/>
      <c r="Z4815" s="13"/>
      <c r="AA4815" s="13"/>
    </row>
    <row r="4816" spans="1:27" ht="15.75" customHeight="1" x14ac:dyDescent="0.2">
      <c r="A4816" s="13"/>
      <c r="B4816" s="30" t="str">
        <f>"CRS25WT144A00370"</f>
        <v>CRS25WT144A00370</v>
      </c>
      <c r="C4816" s="40">
        <v>45805</v>
      </c>
      <c r="D4816" s="41">
        <v>0.76295138888888892</v>
      </c>
      <c r="E4816" s="30" t="s">
        <v>62</v>
      </c>
      <c r="F4816" s="30">
        <v>446</v>
      </c>
      <c r="G4816" s="30">
        <v>3</v>
      </c>
      <c r="H4816" s="30">
        <v>446.83746337890602</v>
      </c>
      <c r="I4816" s="30">
        <v>11.2460536956787</v>
      </c>
      <c r="J4816" s="30">
        <v>49.984546661377003</v>
      </c>
      <c r="K4816" s="30">
        <v>10.7958364486694</v>
      </c>
      <c r="L4816" s="30">
        <v>41.389797210693402</v>
      </c>
      <c r="M4816" s="30">
        <v>0.79490214586257901</v>
      </c>
      <c r="N4816" s="30">
        <v>21.7386264801025</v>
      </c>
      <c r="O4816" s="30">
        <v>21.450981140136701</v>
      </c>
      <c r="P4816" s="30">
        <v>21.625</v>
      </c>
      <c r="Q4816" s="30">
        <v>0.45948299765586897</v>
      </c>
      <c r="R4816" s="30">
        <v>1001.37670898438</v>
      </c>
      <c r="S4816" s="30">
        <v>800.69171142578102</v>
      </c>
      <c r="T4816" s="13"/>
      <c r="U4816" s="13"/>
      <c r="V4816" s="13"/>
      <c r="W4816" s="13"/>
      <c r="X4816" s="13"/>
      <c r="Y4816" s="13"/>
      <c r="Z4816" s="13"/>
      <c r="AA4816" s="13"/>
    </row>
    <row r="4817" spans="1:27" ht="15.75" customHeight="1" x14ac:dyDescent="0.2">
      <c r="A4817" s="13"/>
      <c r="B4817" s="30" t="str">
        <f>"CRS25WT144A00371"</f>
        <v>CRS25WT144A00371</v>
      </c>
      <c r="C4817" s="40">
        <v>45805</v>
      </c>
      <c r="D4817" s="41">
        <v>0.76975694444444442</v>
      </c>
      <c r="E4817" s="30" t="s">
        <v>62</v>
      </c>
      <c r="F4817" s="30">
        <v>448</v>
      </c>
      <c r="G4817" s="30">
        <v>3</v>
      </c>
      <c r="H4817" s="30">
        <v>448.76480102539102</v>
      </c>
      <c r="I4817" s="30">
        <v>11.3153524398804</v>
      </c>
      <c r="J4817" s="30">
        <v>49.998672485351598</v>
      </c>
      <c r="K4817" s="30">
        <v>10.8283472061157</v>
      </c>
      <c r="L4817" s="30">
        <v>41.443519592285199</v>
      </c>
      <c r="M4817" s="30">
        <v>0.79321736097335804</v>
      </c>
      <c r="N4817" s="30">
        <v>21.832391738891602</v>
      </c>
      <c r="O4817" s="30">
        <v>21.340456008911101</v>
      </c>
      <c r="P4817" s="30">
        <v>21.625</v>
      </c>
      <c r="Q4817" s="30">
        <v>0.44644677639007602</v>
      </c>
      <c r="R4817" s="30">
        <v>1001.41076660156</v>
      </c>
      <c r="S4817" s="30">
        <v>758.41345214843795</v>
      </c>
      <c r="T4817" s="13"/>
      <c r="U4817" s="13"/>
      <c r="V4817" s="13"/>
      <c r="W4817" s="13"/>
      <c r="X4817" s="13"/>
      <c r="Y4817" s="13"/>
      <c r="Z4817" s="13"/>
      <c r="AA4817" s="13"/>
    </row>
    <row r="4818" spans="1:27" ht="15.75" customHeight="1" x14ac:dyDescent="0.2">
      <c r="A4818" s="13"/>
      <c r="B4818" s="30" t="str">
        <f>"CRS25WT72M09198"</f>
        <v>CRS25WT72M09198</v>
      </c>
      <c r="C4818" s="40">
        <v>45805</v>
      </c>
      <c r="D4818" s="41">
        <v>0.77248842592592604</v>
      </c>
      <c r="E4818" s="30" t="s">
        <v>62</v>
      </c>
      <c r="F4818" s="30">
        <v>453</v>
      </c>
      <c r="G4818" s="30">
        <v>3</v>
      </c>
      <c r="H4818" s="30">
        <v>453.02963256835898</v>
      </c>
      <c r="I4818" s="30">
        <v>11.3286848068237</v>
      </c>
      <c r="J4818" s="30">
        <v>50.074504852294901</v>
      </c>
      <c r="K4818" s="30">
        <v>10.8754529953003</v>
      </c>
      <c r="L4818" s="30">
        <v>41.656162261962898</v>
      </c>
      <c r="M4818" s="30">
        <v>0.79860210418701205</v>
      </c>
      <c r="N4818" s="30">
        <v>22.039875030517599</v>
      </c>
      <c r="O4818" s="30">
        <v>21.369697570800799</v>
      </c>
      <c r="P4818" s="30">
        <v>21.625</v>
      </c>
      <c r="Q4818" s="30">
        <v>0.43641445040702798</v>
      </c>
      <c r="R4818" s="30">
        <v>1002.14404296875</v>
      </c>
      <c r="S4818" s="30">
        <v>926.11145019531295</v>
      </c>
      <c r="T4818" s="13"/>
      <c r="U4818" s="13"/>
      <c r="V4818" s="13"/>
      <c r="W4818" s="13"/>
      <c r="X4818" s="13"/>
      <c r="Y4818" s="13"/>
      <c r="Z4818" s="13"/>
      <c r="AA4818" s="13"/>
    </row>
    <row r="4819" spans="1:27" ht="15.75" customHeight="1" x14ac:dyDescent="0.2">
      <c r="A4819" s="13"/>
      <c r="B4819" s="30" t="str">
        <f>"CRS25WT144A00440"</f>
        <v>CRS25WT144A00440</v>
      </c>
      <c r="C4819" s="40">
        <v>45805</v>
      </c>
      <c r="D4819" s="41">
        <v>0.77451388888888895</v>
      </c>
      <c r="E4819" s="30" t="s">
        <v>62</v>
      </c>
      <c r="F4819" s="30">
        <v>451</v>
      </c>
      <c r="G4819" s="30">
        <v>3</v>
      </c>
      <c r="H4819" s="30">
        <v>451.22738647460898</v>
      </c>
      <c r="I4819" s="30">
        <v>11.3170623779297</v>
      </c>
      <c r="J4819" s="30">
        <v>50.056804656982401</v>
      </c>
      <c r="K4819" s="30">
        <v>10.821141242981</v>
      </c>
      <c r="L4819" s="30">
        <v>41.698688507080099</v>
      </c>
      <c r="M4819" s="30">
        <v>0.79652357101440396</v>
      </c>
      <c r="N4819" s="30">
        <v>21.952196121215799</v>
      </c>
      <c r="O4819" s="30">
        <v>21.510377883911101</v>
      </c>
      <c r="P4819" s="30">
        <v>21.625</v>
      </c>
      <c r="Q4819" s="30">
        <v>0.43195232748985302</v>
      </c>
      <c r="R4819" s="30">
        <v>1000.83782958984</v>
      </c>
      <c r="S4819" s="30">
        <v>778.27313232421898</v>
      </c>
      <c r="T4819" s="13"/>
      <c r="U4819" s="13"/>
      <c r="V4819" s="13"/>
      <c r="W4819" s="13"/>
      <c r="X4819" s="13"/>
      <c r="Y4819" s="13"/>
      <c r="Z4819" s="13"/>
      <c r="AA4819" s="13"/>
    </row>
    <row r="4820" spans="1:27" ht="15.75" customHeight="1" x14ac:dyDescent="0.2">
      <c r="A4820" s="13"/>
      <c r="B4820" s="30" t="str">
        <f>"CRS25WT72M09194"</f>
        <v>CRS25WT72M09194</v>
      </c>
      <c r="C4820" s="40">
        <v>45805</v>
      </c>
      <c r="D4820" s="41">
        <v>0.77854166666666658</v>
      </c>
      <c r="E4820" s="30" t="s">
        <v>62</v>
      </c>
      <c r="F4820" s="30">
        <v>450</v>
      </c>
      <c r="G4820" s="30">
        <v>3</v>
      </c>
      <c r="H4820" s="30">
        <v>450.81213378906301</v>
      </c>
      <c r="I4820" s="30">
        <v>11.3387231826782</v>
      </c>
      <c r="J4820" s="30">
        <v>50.0455131530762</v>
      </c>
      <c r="K4820" s="30">
        <v>10.8607378005981</v>
      </c>
      <c r="L4820" s="30">
        <v>41.508426666259801</v>
      </c>
      <c r="M4820" s="30">
        <v>0.79444950819015503</v>
      </c>
      <c r="N4820" s="30">
        <v>21.931993484497099</v>
      </c>
      <c r="O4820" s="30">
        <v>21.472318649291999</v>
      </c>
      <c r="P4820" s="30">
        <v>21.625</v>
      </c>
      <c r="Q4820" s="30">
        <v>0.42895582318306003</v>
      </c>
      <c r="R4820" s="30">
        <v>1001.44958496094</v>
      </c>
      <c r="S4820" s="30">
        <v>907.81707763671898</v>
      </c>
      <c r="T4820" s="13"/>
      <c r="U4820" s="13"/>
      <c r="V4820" s="13"/>
      <c r="W4820" s="13"/>
      <c r="X4820" s="13"/>
      <c r="Y4820" s="13"/>
      <c r="Z4820" s="13"/>
      <c r="AA4820" s="13"/>
    </row>
    <row r="4821" spans="1:27" ht="15.75" customHeight="1" x14ac:dyDescent="0.2">
      <c r="A4821" s="13"/>
      <c r="B4821" s="30" t="str">
        <f>"CRS25WT72M09196"</f>
        <v>CRS25WT72M09196</v>
      </c>
      <c r="C4821" s="40">
        <v>45805</v>
      </c>
      <c r="D4821" s="41">
        <v>0.78538194444444442</v>
      </c>
      <c r="E4821" s="30" t="s">
        <v>62</v>
      </c>
      <c r="F4821" s="30">
        <v>453</v>
      </c>
      <c r="G4821" s="30">
        <v>3</v>
      </c>
      <c r="H4821" s="30">
        <v>453.39376831054699</v>
      </c>
      <c r="I4821" s="30">
        <v>11.2728424072266</v>
      </c>
      <c r="J4821" s="30">
        <v>50.058204650878899</v>
      </c>
      <c r="K4821" s="30">
        <v>10.8405055999756</v>
      </c>
      <c r="L4821" s="30">
        <v>41.824039459228501</v>
      </c>
      <c r="M4821" s="30">
        <v>0.80346477031707797</v>
      </c>
      <c r="N4821" s="30">
        <v>22.057590484619102</v>
      </c>
      <c r="O4821" s="30">
        <v>21.415441513061499</v>
      </c>
      <c r="P4821" s="30">
        <v>21.5625</v>
      </c>
      <c r="Q4821" s="30">
        <v>0.42517429590225198</v>
      </c>
      <c r="R4821" s="30">
        <v>1001.54809570313</v>
      </c>
      <c r="S4821" s="30">
        <v>978.21368408203102</v>
      </c>
      <c r="T4821" s="13"/>
      <c r="U4821" s="13"/>
      <c r="V4821" s="13"/>
      <c r="W4821" s="13"/>
      <c r="X4821" s="13"/>
      <c r="Y4821" s="13"/>
      <c r="Z4821" s="13"/>
      <c r="AA4821" s="13"/>
    </row>
    <row r="4822" spans="1:27" ht="15.75" customHeight="1" x14ac:dyDescent="0.2">
      <c r="A4822" s="13"/>
      <c r="B4822" s="30" t="str">
        <f>"CRS25WT72M09197"</f>
        <v>CRS25WT72M09197</v>
      </c>
      <c r="C4822" s="40">
        <v>45805</v>
      </c>
      <c r="D4822" s="41">
        <v>0.79170138888888886</v>
      </c>
      <c r="E4822" s="30" t="s">
        <v>62</v>
      </c>
      <c r="F4822" s="30">
        <v>460</v>
      </c>
      <c r="G4822" s="30">
        <v>3</v>
      </c>
      <c r="H4822" s="30">
        <v>460.61965942382801</v>
      </c>
      <c r="I4822" s="30">
        <v>11.3131723403931</v>
      </c>
      <c r="J4822" s="30">
        <v>50.0513725280762</v>
      </c>
      <c r="K4822" s="30">
        <v>10.873609542846699</v>
      </c>
      <c r="L4822" s="30">
        <v>42.361244201660199</v>
      </c>
      <c r="M4822" s="30">
        <v>0.813471019268036</v>
      </c>
      <c r="N4822" s="30">
        <v>22.409130096435501</v>
      </c>
      <c r="O4822" s="30">
        <v>21.548425674438501</v>
      </c>
      <c r="P4822" s="30">
        <v>21.5625</v>
      </c>
      <c r="Q4822" s="30">
        <v>0.35948067903518699</v>
      </c>
      <c r="R4822" s="30">
        <v>1001.45074462891</v>
      </c>
      <c r="S4822" s="30">
        <v>811.23718261718795</v>
      </c>
      <c r="T4822" s="13"/>
      <c r="U4822" s="13"/>
      <c r="V4822" s="13"/>
      <c r="W4822" s="13"/>
      <c r="X4822" s="13"/>
      <c r="Y4822" s="13"/>
      <c r="Z4822" s="13"/>
      <c r="AA4822" s="13"/>
    </row>
    <row r="4823" spans="1:27" ht="15.75" customHeight="1" x14ac:dyDescent="0.2">
      <c r="A4823" s="13"/>
      <c r="B4823" s="30" t="str">
        <f>"CRS25WT72M09195"</f>
        <v>CRS25WT72M09195</v>
      </c>
      <c r="C4823" s="40">
        <v>45805</v>
      </c>
      <c r="D4823" s="41">
        <v>0.79299768518518521</v>
      </c>
      <c r="E4823" s="30" t="s">
        <v>62</v>
      </c>
      <c r="F4823" s="30">
        <v>452</v>
      </c>
      <c r="G4823" s="30">
        <v>3</v>
      </c>
      <c r="H4823" s="30">
        <v>452.57696533203102</v>
      </c>
      <c r="I4823" s="30">
        <v>11.302782058715801</v>
      </c>
      <c r="J4823" s="30">
        <v>50.024501800537102</v>
      </c>
      <c r="K4823" s="30">
        <v>10.7990159988403</v>
      </c>
      <c r="L4823" s="30">
        <v>41.909091949462898</v>
      </c>
      <c r="M4823" s="30">
        <v>0.800431787967682</v>
      </c>
      <c r="N4823" s="30">
        <v>22.0178527832031</v>
      </c>
      <c r="O4823" s="30">
        <v>21.454563140869102</v>
      </c>
      <c r="P4823" s="30">
        <v>21.5625</v>
      </c>
      <c r="Q4823" s="30">
        <v>0.40579006075859098</v>
      </c>
      <c r="R4823" s="30">
        <v>1001.60375976563</v>
      </c>
      <c r="S4823" s="30">
        <v>614.453369140625</v>
      </c>
      <c r="T4823" s="13"/>
      <c r="U4823" s="13"/>
      <c r="V4823" s="13"/>
      <c r="W4823" s="13"/>
      <c r="X4823" s="13"/>
      <c r="Y4823" s="13"/>
      <c r="Z4823" s="13"/>
      <c r="AA4823" s="13"/>
    </row>
    <row r="4824" spans="1:27" ht="15.75" customHeight="1" x14ac:dyDescent="0.2">
      <c r="A4824" s="13"/>
      <c r="B4824" s="30" t="str">
        <f>"CRS25WT144A00439"</f>
        <v>CRS25WT144A00439</v>
      </c>
      <c r="C4824" s="40">
        <v>45805</v>
      </c>
      <c r="D4824" s="41">
        <v>0.79648148148148146</v>
      </c>
      <c r="E4824" s="30" t="s">
        <v>62</v>
      </c>
      <c r="F4824" s="30">
        <v>450</v>
      </c>
      <c r="G4824" s="30">
        <v>3</v>
      </c>
      <c r="H4824" s="30">
        <v>450.95632934570301</v>
      </c>
      <c r="I4824" s="30">
        <v>11.2920570373535</v>
      </c>
      <c r="J4824" s="30">
        <v>50.060504913330099</v>
      </c>
      <c r="K4824" s="30">
        <v>10.8128986358643</v>
      </c>
      <c r="L4824" s="30">
        <v>41.705406188964801</v>
      </c>
      <c r="M4824" s="30">
        <v>0.797748863697052</v>
      </c>
      <c r="N4824" s="30">
        <v>21.939008712768601</v>
      </c>
      <c r="O4824" s="30">
        <v>21.436216354370099</v>
      </c>
      <c r="P4824" s="30">
        <v>21.5625</v>
      </c>
      <c r="Q4824" s="30">
        <v>0.42934551835060097</v>
      </c>
      <c r="R4824" s="30">
        <v>1002.17388916016</v>
      </c>
      <c r="S4824" s="30">
        <v>682.00543212890602</v>
      </c>
      <c r="T4824" s="13"/>
      <c r="U4824" s="13"/>
      <c r="V4824" s="13"/>
      <c r="W4824" s="13"/>
      <c r="X4824" s="13"/>
      <c r="Y4824" s="13"/>
      <c r="Z4824" s="13"/>
      <c r="AA4824" s="13"/>
    </row>
    <row r="4825" spans="1:27" ht="15.75" customHeight="1" x14ac:dyDescent="0.2">
      <c r="A4825" s="13"/>
      <c r="B4825" s="30" t="str">
        <f>"CRS25WT144A00377"</f>
        <v>CRS25WT144A00377</v>
      </c>
      <c r="C4825" s="40">
        <v>45805</v>
      </c>
      <c r="D4825" s="41">
        <v>0.79884259259259249</v>
      </c>
      <c r="E4825" s="30" t="s">
        <v>62</v>
      </c>
      <c r="F4825" s="30">
        <v>449</v>
      </c>
      <c r="G4825" s="30">
        <v>3</v>
      </c>
      <c r="H4825" s="30">
        <v>449.33532714843801</v>
      </c>
      <c r="I4825" s="30">
        <v>11.3227272033691</v>
      </c>
      <c r="J4825" s="30">
        <v>50.082149505615199</v>
      </c>
      <c r="K4825" s="30">
        <v>10.790246963501</v>
      </c>
      <c r="L4825" s="30">
        <v>41.642730712890597</v>
      </c>
      <c r="M4825" s="30">
        <v>0.79238557815551802</v>
      </c>
      <c r="N4825" s="30">
        <v>21.8601474761963</v>
      </c>
      <c r="O4825" s="30">
        <v>21.3700065612793</v>
      </c>
      <c r="P4825" s="30">
        <v>21.5625</v>
      </c>
      <c r="Q4825" s="30">
        <v>0.42339155077934298</v>
      </c>
      <c r="R4825" s="30">
        <v>1001.45672607422</v>
      </c>
      <c r="S4825" s="30">
        <v>784.58660888671898</v>
      </c>
      <c r="T4825" s="13"/>
      <c r="U4825" s="13"/>
      <c r="V4825" s="13"/>
      <c r="W4825" s="13"/>
      <c r="X4825" s="13"/>
      <c r="Y4825" s="13"/>
      <c r="Z4825" s="13"/>
      <c r="AA4825" s="13"/>
    </row>
    <row r="4826" spans="1:27" ht="15.75" customHeight="1" x14ac:dyDescent="0.2">
      <c r="A4826" s="13"/>
      <c r="B4826" s="30" t="str">
        <f>"CRS25WT144A00720"</f>
        <v>CRS25WT144A00720</v>
      </c>
      <c r="C4826" s="40">
        <v>45805</v>
      </c>
      <c r="D4826" s="41">
        <v>0.8011921296296296</v>
      </c>
      <c r="E4826" s="30" t="s">
        <v>62</v>
      </c>
      <c r="F4826" s="30">
        <v>454</v>
      </c>
      <c r="G4826" s="30">
        <v>3</v>
      </c>
      <c r="H4826" s="30">
        <v>454.81375122070301</v>
      </c>
      <c r="I4826" s="30">
        <v>11.3278045654297</v>
      </c>
      <c r="J4826" s="30">
        <v>50.048141479492202</v>
      </c>
      <c r="K4826" s="30">
        <v>10.8425436019897</v>
      </c>
      <c r="L4826" s="30">
        <v>41.947147369384801</v>
      </c>
      <c r="M4826" s="30">
        <v>0.80223184823989901</v>
      </c>
      <c r="N4826" s="30">
        <v>22.126672744751001</v>
      </c>
      <c r="O4826" s="30">
        <v>21.294120788574201</v>
      </c>
      <c r="P4826" s="30">
        <v>21.5625</v>
      </c>
      <c r="Q4826" s="30">
        <v>0.40231817960739102</v>
      </c>
      <c r="R4826" s="30">
        <v>1001.35974121094</v>
      </c>
      <c r="S4826" s="30">
        <v>1110.90246582031</v>
      </c>
      <c r="T4826" s="13"/>
      <c r="U4826" s="13"/>
      <c r="V4826" s="13"/>
      <c r="W4826" s="13"/>
      <c r="X4826" s="13"/>
      <c r="Y4826" s="13"/>
      <c r="Z4826" s="13"/>
      <c r="AA4826" s="13"/>
    </row>
    <row r="4827" spans="1:27" ht="15.75" customHeight="1" x14ac:dyDescent="0.2">
      <c r="A4827" s="13"/>
      <c r="B4827" s="30" t="str">
        <f>"CRS25WT144A00727"</f>
        <v>CRS25WT144A00727</v>
      </c>
      <c r="C4827" s="40">
        <v>45805</v>
      </c>
      <c r="D4827" s="41">
        <v>0.80366898148148147</v>
      </c>
      <c r="E4827" s="30" t="s">
        <v>62</v>
      </c>
      <c r="F4827" s="30">
        <v>451</v>
      </c>
      <c r="G4827" s="30">
        <v>3</v>
      </c>
      <c r="H4827" s="30">
        <v>451.43768310546898</v>
      </c>
      <c r="I4827" s="30">
        <v>11.2879543304443</v>
      </c>
      <c r="J4827" s="30">
        <v>50.080772399902301</v>
      </c>
      <c r="K4827" s="30">
        <v>10.8128337860107</v>
      </c>
      <c r="L4827" s="30">
        <v>41.750171661377003</v>
      </c>
      <c r="M4827" s="30">
        <v>0.798567354679108</v>
      </c>
      <c r="N4827" s="30">
        <v>21.962427139282202</v>
      </c>
      <c r="O4827" s="30">
        <v>21.5304985046387</v>
      </c>
      <c r="P4827" s="30">
        <v>21.5625</v>
      </c>
      <c r="Q4827" s="30">
        <v>0.40511730313301098</v>
      </c>
      <c r="R4827" s="30">
        <v>1001.48254394531</v>
      </c>
      <c r="S4827" s="30">
        <v>914.519287109375</v>
      </c>
      <c r="T4827" s="13"/>
      <c r="U4827" s="13"/>
      <c r="V4827" s="13"/>
      <c r="W4827" s="13"/>
      <c r="X4827" s="13"/>
      <c r="Y4827" s="13"/>
      <c r="Z4827" s="13"/>
      <c r="AA4827" s="13"/>
    </row>
    <row r="4828" spans="1:27" ht="15.75" customHeight="1" x14ac:dyDescent="0.2">
      <c r="A4828" s="13"/>
      <c r="B4828" s="30" t="str">
        <f>"CRS25WT144A00734"</f>
        <v>CRS25WT144A00734</v>
      </c>
      <c r="C4828" s="40">
        <v>45805</v>
      </c>
      <c r="D4828" s="41">
        <v>0.81454861111111121</v>
      </c>
      <c r="E4828" s="30" t="s">
        <v>62</v>
      </c>
      <c r="F4828" s="30">
        <v>450</v>
      </c>
      <c r="G4828" s="30">
        <v>3</v>
      </c>
      <c r="H4828" s="30">
        <v>450.57485961914102</v>
      </c>
      <c r="I4828" s="30">
        <v>11.2928686141968</v>
      </c>
      <c r="J4828" s="30">
        <v>50.020687103271499</v>
      </c>
      <c r="K4828" s="30">
        <v>10.869088172912599</v>
      </c>
      <c r="L4828" s="30">
        <v>41.454704284667997</v>
      </c>
      <c r="M4828" s="30">
        <v>0.79765123128891002</v>
      </c>
      <c r="N4828" s="30">
        <v>21.9204502105713</v>
      </c>
      <c r="O4828" s="30">
        <v>21.4117641448975</v>
      </c>
      <c r="P4828" s="30">
        <v>21.5625</v>
      </c>
      <c r="Q4828" s="30">
        <v>0.458170145750046</v>
      </c>
      <c r="R4828" s="30">
        <v>1001.50909423828</v>
      </c>
      <c r="S4828" s="30">
        <v>980.28625488281295</v>
      </c>
      <c r="T4828" s="13"/>
      <c r="U4828" s="13"/>
      <c r="V4828" s="13"/>
      <c r="W4828" s="13"/>
      <c r="X4828" s="13"/>
      <c r="Y4828" s="13"/>
      <c r="Z4828" s="13"/>
      <c r="AA4828" s="13"/>
    </row>
    <row r="4829" spans="1:27" ht="15.75" customHeight="1" x14ac:dyDescent="0.2">
      <c r="A4829" s="13"/>
      <c r="B4829" s="30" t="str">
        <f>"CRS25WT144A00702"</f>
        <v>CRS25WT144A00702</v>
      </c>
      <c r="C4829" s="40">
        <v>45805</v>
      </c>
      <c r="D4829" s="41">
        <v>0.81560185185185186</v>
      </c>
      <c r="E4829" s="30" t="s">
        <v>62</v>
      </c>
      <c r="F4829" s="30">
        <v>455</v>
      </c>
      <c r="G4829" s="30">
        <v>3</v>
      </c>
      <c r="H4829" s="30">
        <v>455.29064941406301</v>
      </c>
      <c r="I4829" s="30">
        <v>11.266942024231</v>
      </c>
      <c r="J4829" s="30">
        <v>50.083541870117202</v>
      </c>
      <c r="K4829" s="30">
        <v>10.786568641662599</v>
      </c>
      <c r="L4829" s="30">
        <v>42.209033966064503</v>
      </c>
      <c r="M4829" s="30">
        <v>0.806840419769287</v>
      </c>
      <c r="N4829" s="30">
        <v>22.149873733520501</v>
      </c>
      <c r="O4829" s="30">
        <v>21.238395690918001</v>
      </c>
      <c r="P4829" s="30">
        <v>21.5625</v>
      </c>
      <c r="Q4829" s="30">
        <v>0.37257471680641202</v>
      </c>
      <c r="R4829" s="30">
        <v>1001.46710205078</v>
      </c>
      <c r="S4829" s="30">
        <v>764.644287109375</v>
      </c>
      <c r="T4829" s="13"/>
      <c r="U4829" s="13"/>
      <c r="V4829" s="13"/>
      <c r="W4829" s="13"/>
      <c r="X4829" s="13"/>
      <c r="Y4829" s="13"/>
      <c r="Z4829" s="13"/>
      <c r="AA4829" s="13"/>
    </row>
    <row r="4830" spans="1:27" ht="15.75" customHeight="1" x14ac:dyDescent="0.2">
      <c r="A4830" s="13"/>
      <c r="B4830" s="30" t="str">
        <f>"CRS25WT144A00732"</f>
        <v>CRS25WT144A00732</v>
      </c>
      <c r="C4830" s="40">
        <v>45805</v>
      </c>
      <c r="D4830" s="41">
        <v>0.81634259259259256</v>
      </c>
      <c r="E4830" s="30" t="s">
        <v>62</v>
      </c>
      <c r="F4830" s="30">
        <v>450</v>
      </c>
      <c r="G4830" s="30">
        <v>3</v>
      </c>
      <c r="H4830" s="30">
        <v>450.66928100585898</v>
      </c>
      <c r="I4830" s="30">
        <v>11.3009443283081</v>
      </c>
      <c r="J4830" s="30">
        <v>50.040000915527301</v>
      </c>
      <c r="K4830" s="30">
        <v>10.8461818695068</v>
      </c>
      <c r="L4830" s="30">
        <v>41.550960540771499</v>
      </c>
      <c r="M4830" s="30">
        <v>0.79694050550460804</v>
      </c>
      <c r="N4830" s="30">
        <v>21.925045013427699</v>
      </c>
      <c r="O4830" s="30">
        <v>21.453311920166001</v>
      </c>
      <c r="P4830" s="30">
        <v>21.5625</v>
      </c>
      <c r="Q4830" s="30">
        <v>0.43675273656845098</v>
      </c>
      <c r="R4830" s="30">
        <v>1001.43481445313</v>
      </c>
      <c r="S4830" s="30">
        <v>858.840087890625</v>
      </c>
      <c r="T4830" s="13"/>
      <c r="U4830" s="13"/>
      <c r="V4830" s="13"/>
      <c r="W4830" s="13"/>
      <c r="X4830" s="13"/>
      <c r="Y4830" s="13"/>
      <c r="Z4830" s="13"/>
      <c r="AA4830" s="13"/>
    </row>
    <row r="4831" spans="1:27" ht="15.75" customHeight="1" x14ac:dyDescent="0.2">
      <c r="A4831" s="13"/>
      <c r="B4831" s="30" t="str">
        <f>"CRS25WT144A00695"</f>
        <v>CRS25WT144A00695</v>
      </c>
      <c r="C4831" s="40">
        <v>45805</v>
      </c>
      <c r="D4831" s="41">
        <v>0.82012731481481482</v>
      </c>
      <c r="E4831" s="30" t="s">
        <v>62</v>
      </c>
      <c r="F4831" s="30">
        <v>449</v>
      </c>
      <c r="G4831" s="30">
        <v>3</v>
      </c>
      <c r="H4831" s="30">
        <v>449.88824462890602</v>
      </c>
      <c r="I4831" s="30">
        <v>11.240724563598601</v>
      </c>
      <c r="J4831" s="30">
        <v>50.050769805908203</v>
      </c>
      <c r="K4831" s="30">
        <v>10.733712196350099</v>
      </c>
      <c r="L4831" s="30">
        <v>41.913570404052699</v>
      </c>
      <c r="M4831" s="30">
        <v>0.799649357795715</v>
      </c>
      <c r="N4831" s="30">
        <v>21.887046813964801</v>
      </c>
      <c r="O4831" s="30">
        <v>21.421903610229499</v>
      </c>
      <c r="P4831" s="30">
        <v>21.5625</v>
      </c>
      <c r="Q4831" s="30">
        <v>0.41378062963485701</v>
      </c>
      <c r="R4831" s="30">
        <v>1001.51995849609</v>
      </c>
      <c r="S4831" s="30">
        <v>596.73443603515602</v>
      </c>
      <c r="T4831" s="13"/>
      <c r="U4831" s="13"/>
      <c r="V4831" s="13"/>
      <c r="W4831" s="13"/>
      <c r="X4831" s="13"/>
      <c r="Y4831" s="13"/>
      <c r="Z4831" s="13"/>
      <c r="AA4831" s="13"/>
    </row>
    <row r="4832" spans="1:27" ht="15.75" customHeight="1" x14ac:dyDescent="0.2">
      <c r="A4832" s="13"/>
      <c r="B4832" s="30" t="str">
        <f>"CRS25WT144A00729"</f>
        <v>CRS25WT144A00729</v>
      </c>
      <c r="C4832" s="40">
        <v>45805</v>
      </c>
      <c r="D4832" s="41">
        <v>0.82086805555555553</v>
      </c>
      <c r="E4832" s="30" t="s">
        <v>62</v>
      </c>
      <c r="F4832" s="30">
        <v>454</v>
      </c>
      <c r="G4832" s="30">
        <v>3</v>
      </c>
      <c r="H4832" s="30">
        <v>454.555419921875</v>
      </c>
      <c r="I4832" s="30">
        <v>11.256976127624499</v>
      </c>
      <c r="J4832" s="30">
        <v>50.034473419189503</v>
      </c>
      <c r="K4832" s="30">
        <v>10.880510330200201</v>
      </c>
      <c r="L4832" s="30">
        <v>41.777030944824197</v>
      </c>
      <c r="M4832" s="30">
        <v>0.80704128742217995</v>
      </c>
      <c r="N4832" s="30">
        <v>22.1141052246094</v>
      </c>
      <c r="O4832" s="30">
        <v>21.313726425170898</v>
      </c>
      <c r="P4832" s="30">
        <v>21.5</v>
      </c>
      <c r="Q4832" s="30">
        <v>0.40891277790069602</v>
      </c>
      <c r="R4832" s="30">
        <v>1001.50317382813</v>
      </c>
      <c r="S4832" s="30">
        <v>1029.72875976563</v>
      </c>
      <c r="T4832" s="13"/>
      <c r="U4832" s="13"/>
      <c r="V4832" s="13"/>
      <c r="W4832" s="13"/>
      <c r="X4832" s="13"/>
      <c r="Y4832" s="13"/>
      <c r="Z4832" s="13"/>
      <c r="AA4832" s="13"/>
    </row>
    <row r="4833" spans="1:27" ht="15.75" customHeight="1" x14ac:dyDescent="0.2">
      <c r="A4833" s="13"/>
      <c r="B4833" s="30" t="str">
        <f>"CRS25WT144A00725"</f>
        <v>CRS25WT144A00725</v>
      </c>
      <c r="C4833" s="40">
        <v>45805</v>
      </c>
      <c r="D4833" s="41">
        <v>0.82391203703703697</v>
      </c>
      <c r="E4833" s="30" t="s">
        <v>62</v>
      </c>
      <c r="F4833" s="30">
        <v>456</v>
      </c>
      <c r="G4833" s="30">
        <v>3</v>
      </c>
      <c r="H4833" s="30">
        <v>456.014404296875</v>
      </c>
      <c r="I4833" s="30">
        <v>11.2909278869629</v>
      </c>
      <c r="J4833" s="30">
        <v>50.031089782714801</v>
      </c>
      <c r="K4833" s="30">
        <v>10.8174839019775</v>
      </c>
      <c r="L4833" s="30">
        <v>42.155311584472699</v>
      </c>
      <c r="M4833" s="30">
        <v>0.80725169181823697</v>
      </c>
      <c r="N4833" s="30">
        <v>22.185083389282202</v>
      </c>
      <c r="O4833" s="30">
        <v>21.328123092651399</v>
      </c>
      <c r="P4833" s="30">
        <v>21.5625</v>
      </c>
      <c r="Q4833" s="30">
        <v>0.385499477386475</v>
      </c>
      <c r="R4833" s="30">
        <v>1001.44317626953</v>
      </c>
      <c r="S4833" s="30">
        <v>894.083984375</v>
      </c>
      <c r="T4833" s="13"/>
      <c r="U4833" s="13"/>
      <c r="V4833" s="13"/>
      <c r="W4833" s="13"/>
      <c r="X4833" s="13"/>
      <c r="Y4833" s="13"/>
      <c r="Z4833" s="13"/>
      <c r="AA4833" s="13"/>
    </row>
    <row r="4834" spans="1:27" ht="15.75" customHeight="1" x14ac:dyDescent="0.2">
      <c r="A4834" s="13"/>
      <c r="B4834" s="30" t="str">
        <f>"CRS25WT144A00728"</f>
        <v>CRS25WT144A00728</v>
      </c>
      <c r="C4834" s="40">
        <v>45805</v>
      </c>
      <c r="D4834" s="41">
        <v>0.82530092592592597</v>
      </c>
      <c r="E4834" s="30" t="s">
        <v>62</v>
      </c>
      <c r="F4834" s="30">
        <v>450</v>
      </c>
      <c r="G4834" s="30">
        <v>3</v>
      </c>
      <c r="H4834" s="30">
        <v>450.98565673828102</v>
      </c>
      <c r="I4834" s="30">
        <v>11.2200002670288</v>
      </c>
      <c r="J4834" s="30">
        <v>50.093589782714801</v>
      </c>
      <c r="K4834" s="30">
        <v>10.779468536376999</v>
      </c>
      <c r="L4834" s="30">
        <v>41.837467193603501</v>
      </c>
      <c r="M4834" s="30">
        <v>0.80239409208297696</v>
      </c>
      <c r="N4834" s="30">
        <v>21.940435409545898</v>
      </c>
      <c r="O4834" s="30">
        <v>21.137254714965799</v>
      </c>
      <c r="P4834" s="30">
        <v>21.5625</v>
      </c>
      <c r="Q4834" s="30">
        <v>0.42187169194221502</v>
      </c>
      <c r="R4834" s="30">
        <v>1001.44067382813</v>
      </c>
      <c r="S4834" s="30">
        <v>1129.84204101563</v>
      </c>
      <c r="T4834" s="13"/>
      <c r="U4834" s="13"/>
      <c r="V4834" s="13"/>
      <c r="W4834" s="13"/>
      <c r="X4834" s="13"/>
      <c r="Y4834" s="13"/>
      <c r="Z4834" s="13"/>
      <c r="AA4834" s="13"/>
    </row>
    <row r="4835" spans="1:27" ht="15.75" customHeight="1" x14ac:dyDescent="0.2">
      <c r="A4835" s="13"/>
      <c r="B4835" s="30" t="str">
        <f>"CRS25WT144A00730"</f>
        <v>CRS25WT144A00730</v>
      </c>
      <c r="C4835" s="40">
        <v>45805</v>
      </c>
      <c r="D4835" s="41">
        <v>0.82618055555555558</v>
      </c>
      <c r="E4835" s="30" t="s">
        <v>62</v>
      </c>
      <c r="F4835" s="30">
        <v>453</v>
      </c>
      <c r="G4835" s="30">
        <v>3</v>
      </c>
      <c r="H4835" s="30">
        <v>453.42333984375</v>
      </c>
      <c r="I4835" s="30">
        <v>11.320140838623001</v>
      </c>
      <c r="J4835" s="30">
        <v>50.072940826416001</v>
      </c>
      <c r="K4835" s="30">
        <v>10.8134355545044</v>
      </c>
      <c r="L4835" s="30">
        <v>41.931480407714801</v>
      </c>
      <c r="M4835" s="30">
        <v>0.79992437362670898</v>
      </c>
      <c r="N4835" s="30">
        <v>22.059028625488299</v>
      </c>
      <c r="O4835" s="30">
        <v>21.042322158813501</v>
      </c>
      <c r="P4835" s="30">
        <v>21.5</v>
      </c>
      <c r="Q4835" s="30">
        <v>0.41479182243347201</v>
      </c>
      <c r="R4835" s="30">
        <v>1002.10882568359</v>
      </c>
      <c r="S4835" s="30">
        <v>998.09881591796898</v>
      </c>
      <c r="T4835" s="13"/>
      <c r="U4835" s="13"/>
      <c r="V4835" s="13"/>
      <c r="W4835" s="13"/>
      <c r="X4835" s="13"/>
      <c r="Y4835" s="13"/>
      <c r="Z4835" s="13"/>
      <c r="AA4835" s="13"/>
    </row>
    <row r="4836" spans="1:27" ht="15.75" customHeight="1" x14ac:dyDescent="0.2">
      <c r="A4836" s="13"/>
      <c r="B4836" s="30" t="str">
        <f>"CRS25WT144A00731"</f>
        <v>CRS25WT144A00731</v>
      </c>
      <c r="C4836" s="40">
        <v>45805</v>
      </c>
      <c r="D4836" s="41">
        <v>0.82815972222222223</v>
      </c>
      <c r="E4836" s="30" t="s">
        <v>62</v>
      </c>
      <c r="F4836" s="30">
        <v>454</v>
      </c>
      <c r="G4836" s="30">
        <v>3</v>
      </c>
      <c r="H4836" s="30">
        <v>454.89419555664102</v>
      </c>
      <c r="I4836" s="30">
        <v>11.261321067810099</v>
      </c>
      <c r="J4836" s="30">
        <v>50.064300537109403</v>
      </c>
      <c r="K4836" s="30">
        <v>10.8340549468994</v>
      </c>
      <c r="L4836" s="30">
        <v>41.987438201904297</v>
      </c>
      <c r="M4836" s="30">
        <v>0.80685019493103005</v>
      </c>
      <c r="N4836" s="30">
        <v>22.130586624145501</v>
      </c>
      <c r="O4836" s="30">
        <v>21.137254714965799</v>
      </c>
      <c r="P4836" s="30">
        <v>21.5625</v>
      </c>
      <c r="Q4836" s="30">
        <v>0.446649640798569</v>
      </c>
      <c r="R4836" s="30">
        <v>1001.42071533203</v>
      </c>
      <c r="S4836" s="30">
        <v>886.91796875</v>
      </c>
      <c r="T4836" s="13"/>
      <c r="U4836" s="13"/>
      <c r="V4836" s="13"/>
      <c r="W4836" s="13"/>
      <c r="X4836" s="13"/>
      <c r="Y4836" s="13"/>
      <c r="Z4836" s="13"/>
      <c r="AA4836" s="13"/>
    </row>
    <row r="4837" spans="1:27" ht="15.75" customHeight="1" x14ac:dyDescent="0.2">
      <c r="A4837" s="13"/>
      <c r="B4837" s="30" t="str">
        <f>"CRS25WT144A00717"</f>
        <v>CRS25WT144A00717</v>
      </c>
      <c r="C4837" s="40">
        <v>45805</v>
      </c>
      <c r="D4837" s="41">
        <v>0.82876157407407414</v>
      </c>
      <c r="E4837" s="30" t="s">
        <v>62</v>
      </c>
      <c r="F4837" s="30">
        <v>455</v>
      </c>
      <c r="G4837" s="30">
        <v>3</v>
      </c>
      <c r="H4837" s="30">
        <v>455.497802734375</v>
      </c>
      <c r="I4837" s="30">
        <v>11.2434177398682</v>
      </c>
      <c r="J4837" s="30">
        <v>50.034259796142599</v>
      </c>
      <c r="K4837" s="30">
        <v>10.8190155029297</v>
      </c>
      <c r="L4837" s="30">
        <v>42.101589202880902</v>
      </c>
      <c r="M4837" s="30">
        <v>0.80969315767288197</v>
      </c>
      <c r="N4837" s="30">
        <v>22.1599521636963</v>
      </c>
      <c r="O4837" s="30">
        <v>21.259536743164102</v>
      </c>
      <c r="P4837" s="30">
        <v>21.5625</v>
      </c>
      <c r="Q4837" s="30">
        <v>0.37364867329597501</v>
      </c>
      <c r="R4837" s="30">
        <v>1001.31475830078</v>
      </c>
      <c r="S4837" s="30">
        <v>1042.12182617188</v>
      </c>
      <c r="T4837" s="13"/>
      <c r="U4837" s="13"/>
      <c r="V4837" s="13"/>
      <c r="W4837" s="13"/>
      <c r="X4837" s="13"/>
      <c r="Y4837" s="13"/>
      <c r="Z4837" s="13"/>
      <c r="AA4837" s="13"/>
    </row>
    <row r="4838" spans="1:27" ht="15.75" customHeight="1" x14ac:dyDescent="0.2">
      <c r="A4838" s="13"/>
      <c r="B4838" s="30" t="str">
        <f>"CRS25WT144A00724"</f>
        <v>CRS25WT144A00724</v>
      </c>
      <c r="C4838" s="40">
        <v>45805</v>
      </c>
      <c r="D4838" s="41">
        <v>0.83160879629629625</v>
      </c>
      <c r="E4838" s="30" t="s">
        <v>62</v>
      </c>
      <c r="F4838" s="30">
        <v>445</v>
      </c>
      <c r="G4838" s="30">
        <v>3</v>
      </c>
      <c r="H4838" s="30">
        <v>445.18505859375</v>
      </c>
      <c r="I4838" s="30">
        <v>11.2638759613037</v>
      </c>
      <c r="J4838" s="30">
        <v>49.9854125976563</v>
      </c>
      <c r="K4838" s="30">
        <v>10.802650451660201</v>
      </c>
      <c r="L4838" s="30">
        <v>41.210727691650398</v>
      </c>
      <c r="M4838" s="30">
        <v>0.79069578647613503</v>
      </c>
      <c r="N4838" s="30">
        <v>21.658237457275401</v>
      </c>
      <c r="O4838" s="30">
        <v>21.388212203979499</v>
      </c>
      <c r="P4838" s="30">
        <v>21.5625</v>
      </c>
      <c r="Q4838" s="30">
        <v>0.49389958381652799</v>
      </c>
      <c r="R4838" s="30">
        <v>1001.24420166016</v>
      </c>
      <c r="S4838" s="30">
        <v>792.43865966796898</v>
      </c>
      <c r="T4838" s="13"/>
      <c r="U4838" s="13"/>
      <c r="V4838" s="13"/>
      <c r="W4838" s="13"/>
      <c r="X4838" s="13"/>
      <c r="Y4838" s="13"/>
      <c r="Z4838" s="13"/>
      <c r="AA4838" s="13"/>
    </row>
    <row r="4839" spans="1:27" ht="15.75" customHeight="1" x14ac:dyDescent="0.2">
      <c r="A4839" s="13"/>
      <c r="B4839" s="30" t="str">
        <f>"CRS25WT144A00722"</f>
        <v>CRS25WT144A00722</v>
      </c>
      <c r="C4839" s="40">
        <v>45805</v>
      </c>
      <c r="D4839" s="41">
        <v>0.8324421296296296</v>
      </c>
      <c r="E4839" s="30" t="s">
        <v>62</v>
      </c>
      <c r="F4839" s="30">
        <v>451</v>
      </c>
      <c r="G4839" s="30">
        <v>3</v>
      </c>
      <c r="H4839" s="30">
        <v>451.92202758789102</v>
      </c>
      <c r="I4839" s="30">
        <v>11.3775129318237</v>
      </c>
      <c r="J4839" s="30">
        <v>50.025123596191399</v>
      </c>
      <c r="K4839" s="30">
        <v>10.7500858306885</v>
      </c>
      <c r="L4839" s="30">
        <v>42.0389213562012</v>
      </c>
      <c r="M4839" s="30">
        <v>0.79401373863220204</v>
      </c>
      <c r="N4839" s="30">
        <v>21.985990524291999</v>
      </c>
      <c r="O4839" s="30">
        <v>21.103700637817401</v>
      </c>
      <c r="P4839" s="30">
        <v>21.5625</v>
      </c>
      <c r="Q4839" s="30">
        <v>0.393869549036026</v>
      </c>
      <c r="R4839" s="30">
        <v>1001.326171875</v>
      </c>
      <c r="S4839" s="30">
        <v>552.623291015625</v>
      </c>
      <c r="T4839" s="13"/>
      <c r="U4839" s="13"/>
      <c r="V4839" s="13"/>
      <c r="W4839" s="13"/>
      <c r="X4839" s="13"/>
      <c r="Y4839" s="13"/>
      <c r="Z4839" s="13"/>
      <c r="AA4839" s="13"/>
    </row>
    <row r="4840" spans="1:27" ht="15.75" customHeight="1" x14ac:dyDescent="0.2">
      <c r="A4840" s="13"/>
      <c r="B4840" s="30" t="str">
        <f>"CRS25WT144A00733"</f>
        <v>CRS25WT144A00733</v>
      </c>
      <c r="C4840" s="40">
        <v>45805</v>
      </c>
      <c r="D4840" s="41">
        <v>0.83331018518518529</v>
      </c>
      <c r="E4840" s="30" t="s">
        <v>62</v>
      </c>
      <c r="F4840" s="30">
        <v>457</v>
      </c>
      <c r="G4840" s="30">
        <v>3</v>
      </c>
      <c r="H4840" s="30">
        <v>457.49771118164102</v>
      </c>
      <c r="I4840" s="30">
        <v>11.2430257797241</v>
      </c>
      <c r="J4840" s="30">
        <v>50.021556854247997</v>
      </c>
      <c r="K4840" s="30">
        <v>10.9094381332397</v>
      </c>
      <c r="L4840" s="30">
        <v>41.935955047607401</v>
      </c>
      <c r="M4840" s="30">
        <v>0.81348305940628096</v>
      </c>
      <c r="N4840" s="30">
        <v>22.257246017456101</v>
      </c>
      <c r="O4840" s="30">
        <v>21.4677639007568</v>
      </c>
      <c r="P4840" s="30">
        <v>21.5625</v>
      </c>
      <c r="Q4840" s="30">
        <v>0.59982353448867798</v>
      </c>
      <c r="R4840" s="30">
        <v>1001.33843994141</v>
      </c>
      <c r="S4840" s="30">
        <v>873.10174560546898</v>
      </c>
      <c r="T4840" s="13"/>
      <c r="U4840" s="13"/>
      <c r="V4840" s="13"/>
      <c r="W4840" s="13"/>
      <c r="X4840" s="13"/>
      <c r="Y4840" s="13"/>
      <c r="Z4840" s="13"/>
      <c r="AA4840" s="13"/>
    </row>
    <row r="4841" spans="1:27" ht="15.75" customHeight="1" x14ac:dyDescent="0.2">
      <c r="A4841" s="13"/>
      <c r="B4841" s="30" t="str">
        <f>"CRS25WT144A00721"</f>
        <v>CRS25WT144A00721</v>
      </c>
      <c r="C4841" s="40">
        <v>45805</v>
      </c>
      <c r="D4841" s="41">
        <v>0.83416666666666661</v>
      </c>
      <c r="E4841" s="30" t="s">
        <v>62</v>
      </c>
      <c r="F4841" s="30">
        <v>445</v>
      </c>
      <c r="G4841" s="30">
        <v>3</v>
      </c>
      <c r="H4841" s="30">
        <v>445.93121337890602</v>
      </c>
      <c r="I4841" s="30">
        <v>11.2405786514282</v>
      </c>
      <c r="J4841" s="30">
        <v>49.9901123046875</v>
      </c>
      <c r="K4841" s="30">
        <v>10.8810367584229</v>
      </c>
      <c r="L4841" s="30">
        <v>40.982418060302699</v>
      </c>
      <c r="M4841" s="30">
        <v>0.79358798265457198</v>
      </c>
      <c r="N4841" s="30">
        <v>21.694538116455099</v>
      </c>
      <c r="O4841" s="30">
        <v>21.411741256713899</v>
      </c>
      <c r="P4841" s="30">
        <v>21.5</v>
      </c>
      <c r="Q4841" s="30">
        <v>0.75954324007034302</v>
      </c>
      <c r="R4841" s="30">
        <v>1001.34582519531</v>
      </c>
      <c r="S4841" s="30">
        <v>1064.74462890625</v>
      </c>
      <c r="T4841" s="13"/>
      <c r="U4841" s="13"/>
      <c r="V4841" s="13"/>
      <c r="W4841" s="13"/>
      <c r="X4841" s="13"/>
      <c r="Y4841" s="13"/>
      <c r="Z4841" s="13"/>
      <c r="AA4841" s="13"/>
    </row>
    <row r="4842" spans="1:27" ht="15.75" customHeight="1" x14ac:dyDescent="0.2">
      <c r="A4842" s="13"/>
      <c r="B4842" s="30" t="str">
        <f>"CRS25WT144A00710"</f>
        <v>CRS25WT144A00710</v>
      </c>
      <c r="C4842" s="40">
        <v>45805</v>
      </c>
      <c r="D4842" s="41">
        <v>0.83671296296296294</v>
      </c>
      <c r="E4842" s="30" t="s">
        <v>62</v>
      </c>
      <c r="F4842" s="30">
        <v>451</v>
      </c>
      <c r="G4842" s="30">
        <v>3</v>
      </c>
      <c r="H4842" s="30">
        <v>451.481201171875</v>
      </c>
      <c r="I4842" s="30">
        <v>11.281602859497101</v>
      </c>
      <c r="J4842" s="30">
        <v>50.052501678466797</v>
      </c>
      <c r="K4842" s="30">
        <v>10.8115577697754</v>
      </c>
      <c r="L4842" s="30">
        <v>41.759124755859403</v>
      </c>
      <c r="M4842" s="30">
        <v>0.79954528808593806</v>
      </c>
      <c r="N4842" s="30">
        <v>21.964544296264599</v>
      </c>
      <c r="O4842" s="30">
        <v>21.1549263000488</v>
      </c>
      <c r="P4842" s="30">
        <v>21.5</v>
      </c>
      <c r="Q4842" s="30">
        <v>0.41451254487037698</v>
      </c>
      <c r="R4842" s="30">
        <v>1001.43371582031</v>
      </c>
      <c r="S4842" s="30">
        <v>790.48260498046898</v>
      </c>
      <c r="T4842" s="13"/>
      <c r="U4842" s="13"/>
      <c r="V4842" s="13"/>
      <c r="W4842" s="13"/>
      <c r="X4842" s="13"/>
      <c r="Y4842" s="13"/>
      <c r="Z4842" s="13"/>
      <c r="AA4842" s="13"/>
    </row>
    <row r="4843" spans="1:27" ht="15.75" customHeight="1" x14ac:dyDescent="0.2">
      <c r="A4843" s="13"/>
      <c r="B4843" s="30" t="str">
        <f>"CRS25WT144A00719"</f>
        <v>CRS25WT144A00719</v>
      </c>
      <c r="C4843" s="40">
        <v>45805</v>
      </c>
      <c r="D4843" s="41">
        <v>0.83726851851851858</v>
      </c>
      <c r="E4843" s="30" t="s">
        <v>62</v>
      </c>
      <c r="F4843" s="30">
        <v>455</v>
      </c>
      <c r="G4843" s="30">
        <v>3</v>
      </c>
      <c r="H4843" s="30">
        <v>455.23138427734398</v>
      </c>
      <c r="I4843" s="30">
        <v>11.2954196929932</v>
      </c>
      <c r="J4843" s="30">
        <v>50.0930366516113</v>
      </c>
      <c r="K4843" s="30">
        <v>10.879203796386699</v>
      </c>
      <c r="L4843" s="30">
        <v>41.844184875488303</v>
      </c>
      <c r="M4843" s="30">
        <v>0.80454891920089699</v>
      </c>
      <c r="N4843" s="30">
        <v>22.146989822387699</v>
      </c>
      <c r="O4843" s="30">
        <v>21.066635131835898</v>
      </c>
      <c r="P4843" s="30">
        <v>21.5</v>
      </c>
      <c r="Q4843" s="30">
        <v>0.41565731167793302</v>
      </c>
      <c r="R4843" s="30">
        <v>1001.24597167969</v>
      </c>
      <c r="S4843" s="30">
        <v>962.65570068359398</v>
      </c>
      <c r="T4843" s="13"/>
      <c r="U4843" s="13"/>
      <c r="V4843" s="13"/>
      <c r="W4843" s="13"/>
      <c r="X4843" s="13"/>
      <c r="Y4843" s="13"/>
      <c r="Z4843" s="13"/>
      <c r="AA4843" s="13"/>
    </row>
    <row r="4844" spans="1:27" ht="15.75" customHeight="1" x14ac:dyDescent="0.2">
      <c r="A4844" s="13"/>
      <c r="B4844" s="30" t="str">
        <f>"CRS25WT144A00705"</f>
        <v>CRS25WT144A00705</v>
      </c>
      <c r="C4844" s="40">
        <v>45805</v>
      </c>
      <c r="D4844" s="41">
        <v>0.83803240740740748</v>
      </c>
      <c r="E4844" s="30" t="s">
        <v>62</v>
      </c>
      <c r="F4844" s="30">
        <v>449</v>
      </c>
      <c r="G4844" s="30">
        <v>3</v>
      </c>
      <c r="H4844" s="30">
        <v>449.81494140625</v>
      </c>
      <c r="I4844" s="30">
        <v>11.312136650085399</v>
      </c>
      <c r="J4844" s="30">
        <v>50.0970458984375</v>
      </c>
      <c r="K4844" s="30">
        <v>10.8128061294556</v>
      </c>
      <c r="L4844" s="30">
        <v>41.600204467773402</v>
      </c>
      <c r="M4844" s="30">
        <v>0.79373788833618197</v>
      </c>
      <c r="N4844" s="30">
        <v>21.883480072021499</v>
      </c>
      <c r="O4844" s="30">
        <v>21.264886856079102</v>
      </c>
      <c r="P4844" s="30">
        <v>21.5625</v>
      </c>
      <c r="Q4844" s="30">
        <v>0.44543024897575401</v>
      </c>
      <c r="R4844" s="30">
        <v>1001.31481933594</v>
      </c>
      <c r="S4844" s="30">
        <v>785.12939453125</v>
      </c>
      <c r="T4844" s="13"/>
      <c r="U4844" s="13"/>
      <c r="V4844" s="13"/>
      <c r="W4844" s="13"/>
      <c r="X4844" s="13"/>
      <c r="Y4844" s="13"/>
      <c r="Z4844" s="13"/>
      <c r="AA4844" s="13"/>
    </row>
    <row r="4845" spans="1:27" ht="15.75" customHeight="1" x14ac:dyDescent="0.2">
      <c r="A4845" s="13"/>
      <c r="B4845" s="30" t="str">
        <f>"CRS25WT144A00707"</f>
        <v>CRS25WT144A00707</v>
      </c>
      <c r="C4845" s="40">
        <v>45805</v>
      </c>
      <c r="D4845" s="41">
        <v>0.83950231481481474</v>
      </c>
      <c r="E4845" s="30" t="s">
        <v>62</v>
      </c>
      <c r="F4845" s="30">
        <v>450</v>
      </c>
      <c r="G4845" s="30">
        <v>3</v>
      </c>
      <c r="H4845" s="30">
        <v>450.42803955078102</v>
      </c>
      <c r="I4845" s="30">
        <v>11.209215164184601</v>
      </c>
      <c r="J4845" s="30">
        <v>50.081203460693402</v>
      </c>
      <c r="K4845" s="30">
        <v>10.759233474731399</v>
      </c>
      <c r="L4845" s="30">
        <v>41.864326477050803</v>
      </c>
      <c r="M4845" s="30">
        <v>0.80237144231796298</v>
      </c>
      <c r="N4845" s="30">
        <v>21.913307189941399</v>
      </c>
      <c r="O4845" s="30">
        <v>21.2064208984375</v>
      </c>
      <c r="P4845" s="30">
        <v>21.5625</v>
      </c>
      <c r="Q4845" s="30">
        <v>0.43276894092559798</v>
      </c>
      <c r="R4845" s="30">
        <v>1001.26623535156</v>
      </c>
      <c r="S4845" s="30">
        <v>730.82879638671898</v>
      </c>
      <c r="T4845" s="13"/>
      <c r="U4845" s="13"/>
      <c r="V4845" s="13"/>
      <c r="W4845" s="13"/>
      <c r="X4845" s="13"/>
      <c r="Y4845" s="13"/>
      <c r="Z4845" s="13"/>
      <c r="AA4845" s="13"/>
    </row>
    <row r="4846" spans="1:27" ht="15.75" customHeight="1" x14ac:dyDescent="0.2">
      <c r="A4846" s="13"/>
      <c r="B4846" s="30" t="str">
        <f>"CRS25WT144A00709"</f>
        <v>CRS25WT144A00709</v>
      </c>
      <c r="C4846" s="40">
        <v>45805</v>
      </c>
      <c r="D4846" s="41">
        <v>0.84008101851851846</v>
      </c>
      <c r="E4846" s="30" t="s">
        <v>62</v>
      </c>
      <c r="F4846" s="30">
        <v>455</v>
      </c>
      <c r="G4846" s="30">
        <v>3</v>
      </c>
      <c r="H4846" s="30">
        <v>455.68005371093801</v>
      </c>
      <c r="I4846" s="30">
        <v>11.261432647705099</v>
      </c>
      <c r="J4846" s="30">
        <v>49.985305786132798</v>
      </c>
      <c r="K4846" s="30">
        <v>10.887596130371101</v>
      </c>
      <c r="L4846" s="30">
        <v>41.853134155273402</v>
      </c>
      <c r="M4846" s="30">
        <v>0.80951339006423995</v>
      </c>
      <c r="N4846" s="30">
        <v>22.168817520141602</v>
      </c>
      <c r="O4846" s="30">
        <v>21.551408767700199</v>
      </c>
      <c r="P4846" s="30">
        <v>21.5</v>
      </c>
      <c r="Q4846" s="30">
        <v>0.66406893730163596</v>
      </c>
      <c r="R4846" s="30">
        <v>1001.30267333984</v>
      </c>
      <c r="S4846" s="30">
        <v>772.96435546875</v>
      </c>
      <c r="T4846" s="13"/>
      <c r="U4846" s="13"/>
      <c r="V4846" s="13"/>
      <c r="W4846" s="13"/>
      <c r="X4846" s="13"/>
      <c r="Y4846" s="13"/>
      <c r="Z4846" s="13"/>
      <c r="AA4846" s="13"/>
    </row>
    <row r="4847" spans="1:27" ht="15.75" customHeight="1" x14ac:dyDescent="0.2">
      <c r="A4847" s="13"/>
      <c r="B4847" s="30" t="str">
        <f>"CRS25WT144A00708"</f>
        <v>CRS25WT144A00708</v>
      </c>
      <c r="C4847" s="40">
        <v>45805</v>
      </c>
      <c r="D4847" s="41">
        <v>0.84091435185185182</v>
      </c>
      <c r="E4847" s="30" t="s">
        <v>62</v>
      </c>
      <c r="F4847" s="30">
        <v>451</v>
      </c>
      <c r="G4847" s="30">
        <v>3</v>
      </c>
      <c r="H4847" s="30">
        <v>451.23651123046898</v>
      </c>
      <c r="I4847" s="30">
        <v>11.255367279052701</v>
      </c>
      <c r="J4847" s="30">
        <v>50.061904907226598</v>
      </c>
      <c r="K4847" s="30">
        <v>10.887398719787599</v>
      </c>
      <c r="L4847" s="30">
        <v>41.445758819580099</v>
      </c>
      <c r="M4847" s="30">
        <v>0.80082422494888295</v>
      </c>
      <c r="N4847" s="30">
        <v>21.952640533447301</v>
      </c>
      <c r="O4847" s="30">
        <v>21.177160263061499</v>
      </c>
      <c r="P4847" s="30">
        <v>21.5</v>
      </c>
      <c r="Q4847" s="30">
        <v>0.57664418220519997</v>
      </c>
      <c r="R4847" s="30">
        <v>1000.14141845703</v>
      </c>
      <c r="S4847" s="30">
        <v>698.92181396484398</v>
      </c>
      <c r="T4847" s="13"/>
      <c r="U4847" s="13"/>
      <c r="V4847" s="13"/>
      <c r="W4847" s="13"/>
      <c r="X4847" s="13"/>
      <c r="Y4847" s="13"/>
      <c r="Z4847" s="13"/>
      <c r="AA4847" s="13"/>
    </row>
    <row r="4848" spans="1:27" ht="15.75" customHeight="1" x14ac:dyDescent="0.2">
      <c r="A4848" s="13"/>
      <c r="B4848" s="30" t="str">
        <f>"CRS25WT144A00706"</f>
        <v>CRS25WT144A00706</v>
      </c>
      <c r="C4848" s="40">
        <v>45805</v>
      </c>
      <c r="D4848" s="41">
        <v>0.84325231481481477</v>
      </c>
      <c r="E4848" s="30" t="s">
        <v>62</v>
      </c>
      <c r="F4848" s="30">
        <v>452</v>
      </c>
      <c r="G4848" s="30">
        <v>3</v>
      </c>
      <c r="H4848" s="30">
        <v>452.14700317382801</v>
      </c>
      <c r="I4848" s="30">
        <v>11.2793312072754</v>
      </c>
      <c r="J4848" s="30">
        <v>49.9975395202637</v>
      </c>
      <c r="K4848" s="30">
        <v>10.8014478683472</v>
      </c>
      <c r="L4848" s="30">
        <v>41.859851837158203</v>
      </c>
      <c r="M4848" s="30">
        <v>0.801766097545624</v>
      </c>
      <c r="N4848" s="30">
        <v>21.996934890747099</v>
      </c>
      <c r="O4848" s="30">
        <v>21.542068481445298</v>
      </c>
      <c r="P4848" s="30">
        <v>21.5</v>
      </c>
      <c r="Q4848" s="30">
        <v>0.40573710203170799</v>
      </c>
      <c r="R4848" s="30">
        <v>1001.29632568359</v>
      </c>
      <c r="S4848" s="30">
        <v>729.14208984375</v>
      </c>
      <c r="T4848" s="13"/>
      <c r="U4848" s="13"/>
      <c r="V4848" s="13"/>
      <c r="W4848" s="13"/>
      <c r="X4848" s="13"/>
      <c r="Y4848" s="13"/>
      <c r="Z4848" s="13"/>
      <c r="AA4848" s="13"/>
    </row>
    <row r="4849" spans="1:27" ht="15.75" customHeight="1" x14ac:dyDescent="0.2">
      <c r="A4849" s="13"/>
      <c r="B4849" s="30" t="str">
        <f>"CRS25WT144A00704"</f>
        <v>CRS25WT144A00704</v>
      </c>
      <c r="C4849" s="40">
        <v>45805</v>
      </c>
      <c r="D4849" s="41">
        <v>0.84458333333333335</v>
      </c>
      <c r="E4849" s="30" t="s">
        <v>62</v>
      </c>
      <c r="F4849" s="30">
        <v>452</v>
      </c>
      <c r="G4849" s="30">
        <v>3</v>
      </c>
      <c r="H4849" s="30">
        <v>452.96249389648398</v>
      </c>
      <c r="I4849" s="30">
        <v>11.2916421890259</v>
      </c>
      <c r="J4849" s="30">
        <v>50.027141571044901</v>
      </c>
      <c r="K4849" s="30">
        <v>10.836575508117701</v>
      </c>
      <c r="L4849" s="30">
        <v>41.799411773681598</v>
      </c>
      <c r="M4849" s="30">
        <v>0.80186164379119895</v>
      </c>
      <c r="N4849" s="30">
        <v>22.0366096496582</v>
      </c>
      <c r="O4849" s="30">
        <v>21.549018859863299</v>
      </c>
      <c r="P4849" s="30">
        <v>21.5</v>
      </c>
      <c r="Q4849" s="30">
        <v>0.41140273213386502</v>
      </c>
      <c r="R4849" s="30">
        <v>1000.73345947266</v>
      </c>
      <c r="S4849" s="30">
        <v>855.31976318359398</v>
      </c>
      <c r="T4849" s="13"/>
      <c r="U4849" s="13"/>
      <c r="V4849" s="13"/>
      <c r="W4849" s="13"/>
      <c r="X4849" s="13"/>
      <c r="Y4849" s="13"/>
      <c r="Z4849" s="13"/>
      <c r="AA4849" s="13"/>
    </row>
    <row r="4850" spans="1:27" ht="15.75" customHeight="1" x14ac:dyDescent="0.2">
      <c r="A4850" s="13"/>
      <c r="B4850" s="30" t="str">
        <f>"CRS25WT144A00703"</f>
        <v>CRS25WT144A00703</v>
      </c>
      <c r="C4850" s="40">
        <v>45805</v>
      </c>
      <c r="D4850" s="41">
        <v>0.84628472222222229</v>
      </c>
      <c r="E4850" s="30" t="s">
        <v>62</v>
      </c>
      <c r="F4850" s="30">
        <v>457</v>
      </c>
      <c r="G4850" s="30">
        <v>3</v>
      </c>
      <c r="H4850" s="30">
        <v>457.67526245117199</v>
      </c>
      <c r="I4850" s="30">
        <v>11.2996873855591</v>
      </c>
      <c r="J4850" s="30">
        <v>50.052032470703097</v>
      </c>
      <c r="K4850" s="30">
        <v>10.92942237854</v>
      </c>
      <c r="L4850" s="30">
        <v>41.875522613525398</v>
      </c>
      <c r="M4850" s="30">
        <v>0.80922502279281605</v>
      </c>
      <c r="N4850" s="30">
        <v>22.265884399414102</v>
      </c>
      <c r="O4850" s="30">
        <v>21.574024200439499</v>
      </c>
      <c r="P4850" s="30">
        <v>21.5</v>
      </c>
      <c r="Q4850" s="30">
        <v>0.41034853458404502</v>
      </c>
      <c r="R4850" s="30">
        <v>1001.36547851563</v>
      </c>
      <c r="S4850" s="30">
        <v>1161.16943359375</v>
      </c>
      <c r="T4850" s="13"/>
      <c r="U4850" s="13"/>
      <c r="V4850" s="13"/>
      <c r="W4850" s="13"/>
      <c r="X4850" s="13"/>
      <c r="Y4850" s="13"/>
      <c r="Z4850" s="13"/>
      <c r="AA4850" s="13"/>
    </row>
    <row r="4851" spans="1:27" ht="15.75" customHeight="1" x14ac:dyDescent="0.2">
      <c r="A4851" s="13"/>
      <c r="B4851" s="30" t="str">
        <f>"CRS25WT144A00701"</f>
        <v>CRS25WT144A00701</v>
      </c>
      <c r="C4851" s="40">
        <v>45805</v>
      </c>
      <c r="D4851" s="41">
        <v>0.84729166666666667</v>
      </c>
      <c r="E4851" s="30" t="s">
        <v>62</v>
      </c>
      <c r="F4851" s="30">
        <v>450</v>
      </c>
      <c r="G4851" s="30">
        <v>3</v>
      </c>
      <c r="H4851" s="30">
        <v>450.62384033203102</v>
      </c>
      <c r="I4851" s="30">
        <v>11.2648372650146</v>
      </c>
      <c r="J4851" s="30">
        <v>50.008964538574197</v>
      </c>
      <c r="K4851" s="30">
        <v>10.7673635482788</v>
      </c>
      <c r="L4851" s="30">
        <v>41.850898742675803</v>
      </c>
      <c r="M4851" s="30">
        <v>0.79991048574447599</v>
      </c>
      <c r="N4851" s="30">
        <v>21.9228324890137</v>
      </c>
      <c r="O4851" s="30">
        <v>21.307470321655298</v>
      </c>
      <c r="P4851" s="30">
        <v>21.5</v>
      </c>
      <c r="Q4851" s="30">
        <v>0.39388182759285001</v>
      </c>
      <c r="R4851" s="30">
        <v>1001.26379394531</v>
      </c>
      <c r="S4851" s="30">
        <v>683.65216064453102</v>
      </c>
      <c r="T4851" s="13"/>
      <c r="U4851" s="13"/>
      <c r="V4851" s="13"/>
      <c r="W4851" s="13"/>
      <c r="X4851" s="13"/>
      <c r="Y4851" s="13"/>
      <c r="Z4851" s="13"/>
      <c r="AA4851" s="13"/>
    </row>
    <row r="4852" spans="1:27" ht="15.75" customHeight="1" x14ac:dyDescent="0.2">
      <c r="A4852" s="13"/>
      <c r="B4852" s="30" t="str">
        <f>"CRS25WT144A00700"</f>
        <v>CRS25WT144A00700</v>
      </c>
      <c r="C4852" s="40">
        <v>45805</v>
      </c>
      <c r="D4852" s="41">
        <v>0.84876157407407404</v>
      </c>
      <c r="E4852" s="30" t="s">
        <v>62</v>
      </c>
      <c r="F4852" s="30">
        <v>442</v>
      </c>
      <c r="G4852" s="30">
        <v>3</v>
      </c>
      <c r="H4852" s="30">
        <v>442.65048217773398</v>
      </c>
      <c r="I4852" s="30">
        <v>11.2735033035278</v>
      </c>
      <c r="J4852" s="30">
        <v>50.107486724853501</v>
      </c>
      <c r="K4852" s="30">
        <v>10.870450019836399</v>
      </c>
      <c r="L4852" s="30">
        <v>40.720531463622997</v>
      </c>
      <c r="M4852" s="30">
        <v>0.78360903263091997</v>
      </c>
      <c r="N4852" s="30">
        <v>21.534929275512699</v>
      </c>
      <c r="O4852" s="30">
        <v>21.549018859863299</v>
      </c>
      <c r="P4852" s="30">
        <v>21.5</v>
      </c>
      <c r="Q4852" s="30">
        <v>0.60738676786422696</v>
      </c>
      <c r="R4852" s="30">
        <v>1001.21728515625</v>
      </c>
      <c r="S4852" s="30">
        <v>1109.83459472656</v>
      </c>
      <c r="T4852" s="13"/>
      <c r="U4852" s="13"/>
      <c r="V4852" s="13"/>
      <c r="W4852" s="13"/>
      <c r="X4852" s="13"/>
      <c r="Y4852" s="13"/>
      <c r="Z4852" s="13"/>
      <c r="AA4852" s="13"/>
    </row>
    <row r="4853" spans="1:27" ht="15.75" customHeight="1" x14ac:dyDescent="0.2">
      <c r="A4853" s="13"/>
      <c r="B4853" s="30" t="str">
        <f>"CRS25WT144A00699"</f>
        <v>CRS25WT144A00699</v>
      </c>
      <c r="C4853" s="40">
        <v>45805</v>
      </c>
      <c r="D4853" s="41">
        <v>0.84971064814814812</v>
      </c>
      <c r="E4853" s="30" t="s">
        <v>62</v>
      </c>
      <c r="F4853" s="30">
        <v>460</v>
      </c>
      <c r="G4853" s="30">
        <v>3</v>
      </c>
      <c r="H4853" s="30">
        <v>460.45422363281301</v>
      </c>
      <c r="I4853" s="30">
        <v>11.291090011596699</v>
      </c>
      <c r="J4853" s="30">
        <v>50.0742797851563</v>
      </c>
      <c r="K4853" s="30">
        <v>10.900809288024901</v>
      </c>
      <c r="L4853" s="30">
        <v>42.240367889404297</v>
      </c>
      <c r="M4853" s="30">
        <v>0.81439644098281905</v>
      </c>
      <c r="N4853" s="30">
        <v>22.401081085205099</v>
      </c>
      <c r="O4853" s="30">
        <v>21.6084289550781</v>
      </c>
      <c r="P4853" s="30">
        <v>21.5625</v>
      </c>
      <c r="Q4853" s="30">
        <v>0.38099128007888799</v>
      </c>
      <c r="R4853" s="30">
        <v>1001.22943115234</v>
      </c>
      <c r="S4853" s="30">
        <v>1171.9814453125</v>
      </c>
      <c r="T4853" s="13"/>
      <c r="U4853" s="13"/>
      <c r="V4853" s="13"/>
      <c r="W4853" s="13"/>
      <c r="X4853" s="13"/>
      <c r="Y4853" s="13"/>
      <c r="Z4853" s="13"/>
      <c r="AA4853" s="13"/>
    </row>
    <row r="4854" spans="1:27" ht="15.75" customHeight="1" x14ac:dyDescent="0.2">
      <c r="A4854" s="13"/>
      <c r="B4854" s="30" t="str">
        <f>"CRS25WT144A00697"</f>
        <v>CRS25WT144A00697</v>
      </c>
      <c r="C4854" s="40">
        <v>45805</v>
      </c>
      <c r="D4854" s="41">
        <v>0.85140046296296301</v>
      </c>
      <c r="E4854" s="30" t="s">
        <v>62</v>
      </c>
      <c r="F4854" s="30">
        <v>452</v>
      </c>
      <c r="G4854" s="30">
        <v>3</v>
      </c>
      <c r="H4854" s="30">
        <v>452.97134399414102</v>
      </c>
      <c r="I4854" s="30">
        <v>11.2019815444946</v>
      </c>
      <c r="J4854" s="30">
        <v>50.024742126464801</v>
      </c>
      <c r="K4854" s="30">
        <v>10.970136642456101</v>
      </c>
      <c r="L4854" s="30">
        <v>41.291309356689503</v>
      </c>
      <c r="M4854" s="30">
        <v>0.80833429098129295</v>
      </c>
      <c r="N4854" s="30">
        <v>22.0370388031006</v>
      </c>
      <c r="O4854" s="30">
        <v>21.534683227539102</v>
      </c>
      <c r="P4854" s="30">
        <v>21.5</v>
      </c>
      <c r="Q4854" s="30">
        <v>0.60505151748657204</v>
      </c>
      <c r="R4854" s="30">
        <v>1002.04400634766</v>
      </c>
      <c r="S4854" s="30">
        <v>3243.85668945313</v>
      </c>
      <c r="T4854" s="13"/>
      <c r="U4854" s="13"/>
      <c r="V4854" s="13"/>
      <c r="W4854" s="13"/>
      <c r="X4854" s="13"/>
      <c r="Y4854" s="13"/>
      <c r="Z4854" s="13"/>
      <c r="AA4854" s="13"/>
    </row>
    <row r="4855" spans="1:27" ht="15.75" customHeight="1" x14ac:dyDescent="0.2">
      <c r="A4855" s="13"/>
      <c r="B4855" s="30" t="str">
        <f>"CRS25WT144A00696"</f>
        <v>CRS25WT144A00696</v>
      </c>
      <c r="C4855" s="40">
        <v>45805</v>
      </c>
      <c r="D4855" s="41">
        <v>0.8526273148148148</v>
      </c>
      <c r="E4855" s="30" t="s">
        <v>62</v>
      </c>
      <c r="F4855" s="30">
        <v>457</v>
      </c>
      <c r="G4855" s="30">
        <v>3</v>
      </c>
      <c r="H4855" s="30">
        <v>457.15798950195301</v>
      </c>
      <c r="I4855" s="30">
        <v>11.2797689437866</v>
      </c>
      <c r="J4855" s="30">
        <v>49.993953704833999</v>
      </c>
      <c r="K4855" s="30">
        <v>10.8027391433716</v>
      </c>
      <c r="L4855" s="30">
        <v>42.318714141845703</v>
      </c>
      <c r="M4855" s="30">
        <v>0.81067842245101895</v>
      </c>
      <c r="N4855" s="30">
        <v>22.240718841552699</v>
      </c>
      <c r="O4855" s="30">
        <v>21.600303649902301</v>
      </c>
      <c r="P4855" s="30">
        <v>21.5625</v>
      </c>
      <c r="Q4855" s="30">
        <v>0.35774320363998402</v>
      </c>
      <c r="R4855" s="30">
        <v>1001.36993408203</v>
      </c>
      <c r="S4855" s="30">
        <v>791.25750732421898</v>
      </c>
      <c r="T4855" s="13"/>
      <c r="U4855" s="13"/>
      <c r="V4855" s="13"/>
      <c r="W4855" s="13"/>
      <c r="X4855" s="13"/>
      <c r="Y4855" s="13"/>
      <c r="Z4855" s="13"/>
      <c r="AA4855" s="13"/>
    </row>
    <row r="4856" spans="1:27" ht="15.75" customHeight="1" x14ac:dyDescent="0.2">
      <c r="A4856" s="13"/>
      <c r="B4856" s="30" t="str">
        <f>"CRS25WT144A00668"</f>
        <v>CRS25WT144A00668</v>
      </c>
      <c r="C4856" s="40">
        <v>45805</v>
      </c>
      <c r="D4856" s="41">
        <v>0.85504629629629625</v>
      </c>
      <c r="E4856" s="30" t="s">
        <v>62</v>
      </c>
      <c r="F4856" s="30">
        <v>450</v>
      </c>
      <c r="G4856" s="30">
        <v>3</v>
      </c>
      <c r="H4856" s="30">
        <v>450.66818237304699</v>
      </c>
      <c r="I4856" s="30">
        <v>11.246289253234901</v>
      </c>
      <c r="J4856" s="30">
        <v>50.024402618408203</v>
      </c>
      <c r="K4856" s="30">
        <v>10.8625402450562</v>
      </c>
      <c r="L4856" s="30">
        <v>41.488285064697301</v>
      </c>
      <c r="M4856" s="30">
        <v>0.80106127262115501</v>
      </c>
      <c r="N4856" s="30">
        <v>21.924989700317401</v>
      </c>
      <c r="O4856" s="30">
        <v>21.612611770629901</v>
      </c>
      <c r="P4856" s="30">
        <v>21.5</v>
      </c>
      <c r="Q4856" s="30">
        <v>0.46757972240447998</v>
      </c>
      <c r="R4856" s="30">
        <v>1001.22186279297</v>
      </c>
      <c r="S4856" s="30">
        <v>742.27813720703102</v>
      </c>
      <c r="T4856" s="13"/>
      <c r="U4856" s="13"/>
      <c r="V4856" s="13"/>
      <c r="W4856" s="13"/>
      <c r="X4856" s="13"/>
      <c r="Y4856" s="13"/>
      <c r="Z4856" s="13"/>
      <c r="AA4856" s="13"/>
    </row>
    <row r="4857" spans="1:27" ht="15.75" customHeight="1" x14ac:dyDescent="0.2">
      <c r="A4857" s="13"/>
      <c r="B4857" s="30" t="str">
        <f>"CRS25WT144A00679"</f>
        <v>CRS25WT144A00679</v>
      </c>
      <c r="C4857" s="40">
        <v>45805</v>
      </c>
      <c r="D4857" s="41">
        <v>0.85546296296296298</v>
      </c>
      <c r="E4857" s="30" t="s">
        <v>62</v>
      </c>
      <c r="F4857" s="30">
        <v>459</v>
      </c>
      <c r="G4857" s="30">
        <v>3</v>
      </c>
      <c r="H4857" s="30">
        <v>459.30126953125</v>
      </c>
      <c r="I4857" s="30">
        <v>11.2978572845459</v>
      </c>
      <c r="J4857" s="30">
        <v>50.075584411621101</v>
      </c>
      <c r="K4857" s="30">
        <v>10.8436336517334</v>
      </c>
      <c r="L4857" s="30">
        <v>42.356765747070298</v>
      </c>
      <c r="M4857" s="30">
        <v>0.81184953451156605</v>
      </c>
      <c r="N4857" s="30">
        <v>22.3449897766113</v>
      </c>
      <c r="O4857" s="30">
        <v>21.657899856567401</v>
      </c>
      <c r="P4857" s="30">
        <v>21.5</v>
      </c>
      <c r="Q4857" s="30">
        <v>0.36986550688743602</v>
      </c>
      <c r="R4857" s="30">
        <v>1001.29010009766</v>
      </c>
      <c r="S4857" s="30">
        <v>746.223876953125</v>
      </c>
      <c r="T4857" s="13"/>
      <c r="U4857" s="13"/>
      <c r="V4857" s="13"/>
      <c r="W4857" s="13"/>
      <c r="X4857" s="13"/>
      <c r="Y4857" s="13"/>
      <c r="Z4857" s="13"/>
      <c r="AA4857" s="13"/>
    </row>
    <row r="4858" spans="1:27" ht="15.75" customHeight="1" x14ac:dyDescent="0.2">
      <c r="A4858" s="13"/>
      <c r="B4858" s="30" t="str">
        <f>"CRS25WT144A00384"</f>
        <v>CRS25WT144A00384</v>
      </c>
      <c r="C4858" s="40">
        <v>45805</v>
      </c>
      <c r="D4858" s="41">
        <v>0.85655092592592597</v>
      </c>
      <c r="E4858" s="30" t="s">
        <v>62</v>
      </c>
      <c r="F4858" s="30">
        <v>452</v>
      </c>
      <c r="G4858" s="30">
        <v>3</v>
      </c>
      <c r="H4858" s="30">
        <v>452.95425415039102</v>
      </c>
      <c r="I4858" s="30">
        <v>11.2845916748047</v>
      </c>
      <c r="J4858" s="30">
        <v>49.999214172363303</v>
      </c>
      <c r="K4858" s="30">
        <v>10.852067947387701</v>
      </c>
      <c r="L4858" s="30">
        <v>41.738979339599602</v>
      </c>
      <c r="M4858" s="30">
        <v>0.80279618501663197</v>
      </c>
      <c r="N4858" s="30">
        <v>22.036207199096701</v>
      </c>
      <c r="O4858" s="30">
        <v>21.205883026123001</v>
      </c>
      <c r="P4858" s="30">
        <v>21.5</v>
      </c>
      <c r="Q4858" s="30">
        <v>0.41572803258895902</v>
      </c>
      <c r="R4858" s="30">
        <v>1001.24597167969</v>
      </c>
      <c r="S4858" s="30">
        <v>1165.17211914063</v>
      </c>
      <c r="T4858" s="13"/>
      <c r="U4858" s="13"/>
      <c r="V4858" s="13"/>
      <c r="W4858" s="13"/>
      <c r="X4858" s="13"/>
      <c r="Y4858" s="13"/>
      <c r="Z4858" s="13"/>
      <c r="AA4858" s="13"/>
    </row>
    <row r="4859" spans="1:27" ht="15.75" customHeight="1" x14ac:dyDescent="0.2">
      <c r="A4859" s="13"/>
      <c r="B4859" s="30" t="str">
        <f>"CRS25WT144A00380"</f>
        <v>CRS25WT144A00380</v>
      </c>
      <c r="C4859" s="40">
        <v>45805</v>
      </c>
      <c r="D4859" s="41">
        <v>0.85740740740740751</v>
      </c>
      <c r="E4859" s="30" t="s">
        <v>62</v>
      </c>
      <c r="F4859" s="30">
        <v>454</v>
      </c>
      <c r="G4859" s="30">
        <v>3</v>
      </c>
      <c r="H4859" s="30">
        <v>454.53433227539102</v>
      </c>
      <c r="I4859" s="30">
        <v>11.318560600280801</v>
      </c>
      <c r="J4859" s="30">
        <v>49.964164733886697</v>
      </c>
      <c r="K4859" s="30">
        <v>10.8509359359741</v>
      </c>
      <c r="L4859" s="30">
        <v>41.888950347900398</v>
      </c>
      <c r="M4859" s="30">
        <v>0.80374234914779696</v>
      </c>
      <c r="N4859" s="30">
        <v>22.113079071044901</v>
      </c>
      <c r="O4859" s="30">
        <v>21.166093826293899</v>
      </c>
      <c r="P4859" s="30">
        <v>21.5625</v>
      </c>
      <c r="Q4859" s="30">
        <v>0.39843714237213101</v>
      </c>
      <c r="R4859" s="30">
        <v>1001.2822265625</v>
      </c>
      <c r="S4859" s="30">
        <v>726.52801513671898</v>
      </c>
      <c r="T4859" s="13"/>
      <c r="U4859" s="13"/>
      <c r="V4859" s="13"/>
      <c r="W4859" s="13"/>
      <c r="X4859" s="13"/>
      <c r="Y4859" s="13"/>
      <c r="Z4859" s="13"/>
      <c r="AA4859" s="13"/>
    </row>
    <row r="4860" spans="1:27" ht="15.75" customHeight="1" x14ac:dyDescent="0.2">
      <c r="A4860" s="13"/>
      <c r="B4860" s="30" t="str">
        <f>"CRS25WT144A00425"</f>
        <v>CRS25WT144A00425</v>
      </c>
      <c r="C4860" s="40">
        <v>45805</v>
      </c>
      <c r="D4860" s="41">
        <v>0.85837962962962966</v>
      </c>
      <c r="E4860" s="30" t="s">
        <v>62</v>
      </c>
      <c r="F4860" s="30">
        <v>450</v>
      </c>
      <c r="G4860" s="30">
        <v>3</v>
      </c>
      <c r="H4860" s="30">
        <v>450.76611328125</v>
      </c>
      <c r="I4860" s="30">
        <v>11.3171606063843</v>
      </c>
      <c r="J4860" s="30">
        <v>50.096179962158203</v>
      </c>
      <c r="K4860" s="30">
        <v>10.836254119873001</v>
      </c>
      <c r="L4860" s="30">
        <v>41.5979614257813</v>
      </c>
      <c r="M4860" s="30">
        <v>0.79507696628570601</v>
      </c>
      <c r="N4860" s="30">
        <v>21.929754257202099</v>
      </c>
      <c r="O4860" s="30">
        <v>21.5879821777344</v>
      </c>
      <c r="P4860" s="30">
        <v>21.5</v>
      </c>
      <c r="Q4860" s="30">
        <v>0.444637060165405</v>
      </c>
      <c r="R4860" s="30">
        <v>1001.17822265625</v>
      </c>
      <c r="S4860" s="30">
        <v>878.403564453125</v>
      </c>
      <c r="T4860" s="13"/>
      <c r="U4860" s="13"/>
      <c r="V4860" s="13"/>
      <c r="W4860" s="13"/>
      <c r="X4860" s="13"/>
      <c r="Y4860" s="13"/>
      <c r="Z4860" s="13"/>
      <c r="AA4860" s="13"/>
    </row>
    <row r="4861" spans="1:27" ht="15.75" customHeight="1" x14ac:dyDescent="0.2">
      <c r="A4861" s="13"/>
      <c r="B4861" s="30" t="str">
        <f>"CRS25WT144A00676"</f>
        <v>CRS25WT144A00676</v>
      </c>
      <c r="C4861" s="40">
        <v>45805</v>
      </c>
      <c r="D4861" s="41">
        <v>0.8596759259259259</v>
      </c>
      <c r="E4861" s="30" t="s">
        <v>62</v>
      </c>
      <c r="F4861" s="30">
        <v>450</v>
      </c>
      <c r="G4861" s="30">
        <v>3</v>
      </c>
      <c r="H4861" s="30">
        <v>450.18521118164102</v>
      </c>
      <c r="I4861" s="30">
        <v>11.246300697326699</v>
      </c>
      <c r="J4861" s="30">
        <v>49.986415863037102</v>
      </c>
      <c r="K4861" s="30">
        <v>10.7753248214722</v>
      </c>
      <c r="L4861" s="30">
        <v>41.779270172119098</v>
      </c>
      <c r="M4861" s="30">
        <v>0.80081009864807096</v>
      </c>
      <c r="N4861" s="30">
        <v>21.901494979858398</v>
      </c>
      <c r="O4861" s="30">
        <v>21.274406433105501</v>
      </c>
      <c r="P4861" s="30">
        <v>21.5625</v>
      </c>
      <c r="Q4861" s="30">
        <v>0.407175183296204</v>
      </c>
      <c r="R4861" s="30">
        <v>1001.27062988281</v>
      </c>
      <c r="S4861" s="30">
        <v>853.47930908203102</v>
      </c>
      <c r="T4861" s="13"/>
      <c r="U4861" s="13"/>
      <c r="V4861" s="13"/>
      <c r="W4861" s="13"/>
      <c r="X4861" s="13"/>
      <c r="Y4861" s="13"/>
      <c r="Z4861" s="13"/>
      <c r="AA4861" s="13"/>
    </row>
    <row r="4862" spans="1:27" ht="15.75" customHeight="1" x14ac:dyDescent="0.2">
      <c r="A4862" s="13"/>
      <c r="B4862" s="30" t="str">
        <f>"CRS25WT144A00685"</f>
        <v>CRS25WT144A00685</v>
      </c>
      <c r="C4862" s="40">
        <v>45805</v>
      </c>
      <c r="D4862" s="41">
        <v>0.86023148148148154</v>
      </c>
      <c r="E4862" s="30" t="s">
        <v>62</v>
      </c>
      <c r="F4862" s="30">
        <v>442</v>
      </c>
      <c r="G4862" s="30">
        <v>3</v>
      </c>
      <c r="H4862" s="30">
        <v>442.94635009765602</v>
      </c>
      <c r="I4862" s="30">
        <v>11.282020568847701</v>
      </c>
      <c r="J4862" s="30">
        <v>50.052188873291001</v>
      </c>
      <c r="K4862" s="30">
        <v>10.8556365966797</v>
      </c>
      <c r="L4862" s="30">
        <v>40.803348541259801</v>
      </c>
      <c r="M4862" s="30">
        <v>0.78440648317337003</v>
      </c>
      <c r="N4862" s="30">
        <v>21.549324035644499</v>
      </c>
      <c r="O4862" s="30">
        <v>21.586378097534201</v>
      </c>
      <c r="P4862" s="30">
        <v>21.5625</v>
      </c>
      <c r="Q4862" s="30">
        <v>0.78028512001037598</v>
      </c>
      <c r="R4862" s="30">
        <v>1001.22369384766</v>
      </c>
      <c r="S4862" s="30">
        <v>1060.30725097656</v>
      </c>
      <c r="T4862" s="13"/>
      <c r="U4862" s="13"/>
      <c r="V4862" s="13"/>
      <c r="W4862" s="13"/>
      <c r="X4862" s="13"/>
      <c r="Y4862" s="13"/>
      <c r="Z4862" s="13"/>
      <c r="AA4862" s="13"/>
    </row>
    <row r="4863" spans="1:27" ht="15.75" customHeight="1" x14ac:dyDescent="0.2">
      <c r="A4863" s="13"/>
      <c r="B4863" s="30" t="str">
        <f>"CRS25WT144A00683"</f>
        <v>CRS25WT144A00683</v>
      </c>
      <c r="C4863" s="40">
        <v>45805</v>
      </c>
      <c r="D4863" s="41">
        <v>0.8684722222222222</v>
      </c>
      <c r="E4863" s="30" t="s">
        <v>62</v>
      </c>
      <c r="F4863" s="30">
        <v>450</v>
      </c>
      <c r="G4863" s="30">
        <v>3</v>
      </c>
      <c r="H4863" s="30">
        <v>450.17791748046898</v>
      </c>
      <c r="I4863" s="30">
        <v>11.2364797592163</v>
      </c>
      <c r="J4863" s="30">
        <v>49.827579498291001</v>
      </c>
      <c r="K4863" s="30">
        <v>10.8163909912109</v>
      </c>
      <c r="L4863" s="30">
        <v>41.6199760437012</v>
      </c>
      <c r="M4863" s="30">
        <v>0.80405199527740501</v>
      </c>
      <c r="N4863" s="30">
        <v>21.901140213012699</v>
      </c>
      <c r="O4863" s="30">
        <v>21.283363342285199</v>
      </c>
      <c r="P4863" s="30">
        <v>21.5625</v>
      </c>
      <c r="Q4863" s="30">
        <v>0.49333712458610501</v>
      </c>
      <c r="R4863" s="30">
        <v>1000.08776855469</v>
      </c>
      <c r="S4863" s="30">
        <v>685.86138916015602</v>
      </c>
      <c r="T4863" s="13"/>
      <c r="U4863" s="13"/>
      <c r="V4863" s="13"/>
      <c r="W4863" s="13"/>
      <c r="X4863" s="13"/>
      <c r="Y4863" s="13"/>
      <c r="Z4863" s="13"/>
      <c r="AA4863" s="13"/>
    </row>
    <row r="4864" spans="1:27" ht="15.75" customHeight="1" x14ac:dyDescent="0.2">
      <c r="A4864" s="13"/>
      <c r="B4864" s="30" t="str">
        <f>"CRS25WT144A00689"</f>
        <v>CRS25WT144A00689</v>
      </c>
      <c r="C4864" s="40">
        <v>45805</v>
      </c>
      <c r="D4864" s="41">
        <v>0.87284722222222222</v>
      </c>
      <c r="E4864" s="30" t="s">
        <v>62</v>
      </c>
      <c r="F4864" s="30">
        <v>450</v>
      </c>
      <c r="G4864" s="30">
        <v>3</v>
      </c>
      <c r="H4864" s="30">
        <v>450.77117919921898</v>
      </c>
      <c r="I4864" s="30">
        <v>11.1860818862915</v>
      </c>
      <c r="J4864" s="30">
        <v>49.808849334716797</v>
      </c>
      <c r="K4864" s="30">
        <v>10.823661804199199</v>
      </c>
      <c r="L4864" s="30">
        <v>41.646827697753899</v>
      </c>
      <c r="M4864" s="30">
        <v>0.80904304981231701</v>
      </c>
      <c r="N4864" s="30">
        <v>21.9300022125244</v>
      </c>
      <c r="O4864" s="30">
        <v>21.108228683471701</v>
      </c>
      <c r="P4864" s="30">
        <v>21.5625</v>
      </c>
      <c r="Q4864" s="30">
        <v>0.42664149403572099</v>
      </c>
      <c r="R4864" s="30">
        <v>999.68493652343795</v>
      </c>
      <c r="S4864" s="30">
        <v>953.58978271484398</v>
      </c>
      <c r="T4864" s="13"/>
      <c r="U4864" s="13"/>
      <c r="V4864" s="13"/>
      <c r="W4864" s="13"/>
      <c r="X4864" s="13"/>
      <c r="Y4864" s="13"/>
      <c r="Z4864" s="13"/>
      <c r="AA4864" s="13"/>
    </row>
    <row r="4865" spans="1:27" ht="15.75" customHeight="1" x14ac:dyDescent="0.2">
      <c r="A4865" s="13"/>
      <c r="B4865" s="30" t="str">
        <f>"CRS25WT144A00687"</f>
        <v>CRS25WT144A00687</v>
      </c>
      <c r="C4865" s="40">
        <v>45805</v>
      </c>
      <c r="D4865" s="41">
        <v>0.87387731481481479</v>
      </c>
      <c r="E4865" s="30" t="s">
        <v>62</v>
      </c>
      <c r="F4865" s="30">
        <v>450</v>
      </c>
      <c r="G4865" s="30">
        <v>3</v>
      </c>
      <c r="H4865" s="30">
        <v>450.75814819335898</v>
      </c>
      <c r="I4865" s="30">
        <v>11.2382516860962</v>
      </c>
      <c r="J4865" s="30">
        <v>49.775806427002003</v>
      </c>
      <c r="K4865" s="30">
        <v>10.8941698074341</v>
      </c>
      <c r="L4865" s="30">
        <v>41.376091003417997</v>
      </c>
      <c r="M4865" s="30">
        <v>0.80579864978790305</v>
      </c>
      <c r="N4865" s="30">
        <v>21.929367065429702</v>
      </c>
      <c r="O4865" s="30">
        <v>21.333328247070298</v>
      </c>
      <c r="P4865" s="30">
        <v>21.5625</v>
      </c>
      <c r="Q4865" s="30">
        <v>0.63541156053543102</v>
      </c>
      <c r="R4865" s="30">
        <v>999.64263916015602</v>
      </c>
      <c r="S4865" s="30">
        <v>972.88879394531295</v>
      </c>
      <c r="T4865" s="13"/>
      <c r="U4865" s="13"/>
      <c r="V4865" s="13"/>
      <c r="W4865" s="13"/>
      <c r="X4865" s="13"/>
      <c r="Y4865" s="13"/>
      <c r="Z4865" s="13"/>
      <c r="AA4865" s="13"/>
    </row>
    <row r="4866" spans="1:27" ht="15.75" customHeight="1" x14ac:dyDescent="0.2">
      <c r="A4866" s="13"/>
      <c r="B4866" s="30" t="str">
        <f>"CRS25WT144A00688"</f>
        <v>CRS25WT144A00688</v>
      </c>
      <c r="C4866" s="40">
        <v>45805</v>
      </c>
      <c r="D4866" s="41">
        <v>0.87459490740740742</v>
      </c>
      <c r="E4866" s="30" t="s">
        <v>62</v>
      </c>
      <c r="F4866" s="30">
        <v>454</v>
      </c>
      <c r="G4866" s="30">
        <v>3</v>
      </c>
      <c r="H4866" s="30">
        <v>454.222412109375</v>
      </c>
      <c r="I4866" s="30">
        <v>11.2449350357056</v>
      </c>
      <c r="J4866" s="30">
        <v>49.839595794677699</v>
      </c>
      <c r="K4866" s="30">
        <v>10.8819770812988</v>
      </c>
      <c r="L4866" s="30">
        <v>41.740798950195298</v>
      </c>
      <c r="M4866" s="30">
        <v>0.81047028303146396</v>
      </c>
      <c r="N4866" s="30">
        <v>22.097904205322301</v>
      </c>
      <c r="O4866" s="30">
        <v>21.4690055847168</v>
      </c>
      <c r="P4866" s="30">
        <v>21.5625</v>
      </c>
      <c r="Q4866" s="30">
        <v>0.40878301858902</v>
      </c>
      <c r="R4866" s="30">
        <v>1000.26110839844</v>
      </c>
      <c r="S4866" s="30">
        <v>1066.27758789063</v>
      </c>
      <c r="T4866" s="13"/>
      <c r="U4866" s="13"/>
      <c r="V4866" s="13"/>
      <c r="W4866" s="13"/>
      <c r="X4866" s="13"/>
      <c r="Y4866" s="13"/>
      <c r="Z4866" s="13"/>
      <c r="AA4866" s="13"/>
    </row>
    <row r="4867" spans="1:27" ht="15.75" customHeight="1" x14ac:dyDescent="0.2">
      <c r="A4867" s="13"/>
      <c r="B4867" s="30" t="str">
        <f>"CRS25WT144A00684"</f>
        <v>CRS25WT144A00684</v>
      </c>
      <c r="C4867" s="40">
        <v>45805</v>
      </c>
      <c r="D4867" s="41">
        <v>0.88289351851851849</v>
      </c>
      <c r="E4867" s="30" t="s">
        <v>62</v>
      </c>
      <c r="F4867" s="30">
        <v>454</v>
      </c>
      <c r="G4867" s="30">
        <v>3</v>
      </c>
      <c r="H4867" s="30">
        <v>454.41363525390602</v>
      </c>
      <c r="I4867" s="30">
        <v>11.246015548706101</v>
      </c>
      <c r="J4867" s="30">
        <v>49.764362335205099</v>
      </c>
      <c r="K4867" s="30">
        <v>10.8580379486084</v>
      </c>
      <c r="L4867" s="30">
        <v>41.850437164306598</v>
      </c>
      <c r="M4867" s="30">
        <v>0.81195926666259799</v>
      </c>
      <c r="N4867" s="30">
        <v>22.107206344604499</v>
      </c>
      <c r="O4867" s="30">
        <v>21.5863952636719</v>
      </c>
      <c r="P4867" s="30">
        <v>21.5625</v>
      </c>
      <c r="Q4867" s="30">
        <v>0.39470416307449302</v>
      </c>
      <c r="R4867" s="30">
        <v>1000.38775634766</v>
      </c>
      <c r="S4867" s="30">
        <v>1831.40905761719</v>
      </c>
      <c r="T4867" s="13"/>
      <c r="U4867" s="13"/>
      <c r="V4867" s="13"/>
      <c r="W4867" s="13"/>
      <c r="X4867" s="13"/>
      <c r="Y4867" s="13"/>
      <c r="Z4867" s="13"/>
      <c r="AA4867" s="13"/>
    </row>
    <row r="4868" spans="1:27" ht="15.75" customHeight="1" x14ac:dyDescent="0.2">
      <c r="A4868" s="13"/>
      <c r="B4868" s="30" t="str">
        <f>"CRS25WT144A00513"</f>
        <v>CRS25WT144A00513</v>
      </c>
      <c r="C4868" s="40">
        <v>45805</v>
      </c>
      <c r="D4868" s="41">
        <v>0.88319444444444439</v>
      </c>
      <c r="E4868" s="30" t="s">
        <v>62</v>
      </c>
      <c r="F4868" s="30">
        <v>454</v>
      </c>
      <c r="G4868" s="30">
        <v>3</v>
      </c>
      <c r="H4868" s="30">
        <v>454.29736328125</v>
      </c>
      <c r="I4868" s="30">
        <v>11.212272644043001</v>
      </c>
      <c r="J4868" s="30">
        <v>49.759403228759801</v>
      </c>
      <c r="K4868" s="30">
        <v>10.884356498718301</v>
      </c>
      <c r="L4868" s="30">
        <v>41.738563537597699</v>
      </c>
      <c r="M4868" s="30">
        <v>0.814275562763214</v>
      </c>
      <c r="N4868" s="30">
        <v>22.1015510559082</v>
      </c>
      <c r="O4868" s="30">
        <v>21.587009429931602</v>
      </c>
      <c r="P4868" s="30">
        <v>21.5625</v>
      </c>
      <c r="Q4868" s="30">
        <v>0.44302728772163402</v>
      </c>
      <c r="R4868" s="30">
        <v>1000.41241455078</v>
      </c>
      <c r="S4868" s="30">
        <v>1886.900390625</v>
      </c>
      <c r="T4868" s="13"/>
      <c r="U4868" s="13"/>
      <c r="V4868" s="13"/>
      <c r="W4868" s="13"/>
      <c r="X4868" s="13"/>
      <c r="Y4868" s="13"/>
      <c r="Z4868" s="13"/>
      <c r="AA4868" s="13"/>
    </row>
    <row r="4869" spans="1:27" ht="15.75" customHeight="1" x14ac:dyDescent="0.2">
      <c r="A4869" s="13"/>
      <c r="B4869" s="30" t="str">
        <f>"CRS25WT144A00572"</f>
        <v>CRS25WT144A00572</v>
      </c>
      <c r="C4869" s="40">
        <v>45805</v>
      </c>
      <c r="D4869" s="41">
        <v>0.88405092592592593</v>
      </c>
      <c r="E4869" s="30" t="s">
        <v>62</v>
      </c>
      <c r="F4869" s="30">
        <v>452</v>
      </c>
      <c r="G4869" s="30">
        <v>3</v>
      </c>
      <c r="H4869" s="30">
        <v>452.73724365234398</v>
      </c>
      <c r="I4869" s="30">
        <v>11.1812038421631</v>
      </c>
      <c r="J4869" s="30">
        <v>49.791690826416001</v>
      </c>
      <c r="K4869" s="30">
        <v>10.8087348937988</v>
      </c>
      <c r="L4869" s="30">
        <v>41.886238098144503</v>
      </c>
      <c r="M4869" s="30">
        <v>0.81320637464523304</v>
      </c>
      <c r="N4869" s="30">
        <v>22.025650024414102</v>
      </c>
      <c r="O4869" s="30">
        <v>21.238430023193398</v>
      </c>
      <c r="P4869" s="30">
        <v>21.625</v>
      </c>
      <c r="Q4869" s="30">
        <v>0.39455938339233398</v>
      </c>
      <c r="R4869" s="30">
        <v>1000.36907958984</v>
      </c>
      <c r="S4869" s="30">
        <v>896.67803955078102</v>
      </c>
      <c r="T4869" s="13"/>
      <c r="U4869" s="13"/>
      <c r="V4869" s="13"/>
      <c r="W4869" s="13"/>
      <c r="X4869" s="13"/>
      <c r="Y4869" s="13"/>
      <c r="Z4869" s="13"/>
      <c r="AA4869" s="13"/>
    </row>
    <row r="4870" spans="1:27" ht="15.75" customHeight="1" x14ac:dyDescent="0.2">
      <c r="A4870" s="13"/>
      <c r="B4870" s="30" t="str">
        <f>"CRS25WT144A00644"</f>
        <v>CRS25WT144A00644</v>
      </c>
      <c r="C4870" s="40">
        <v>45805</v>
      </c>
      <c r="D4870" s="41">
        <v>0.88563657407407403</v>
      </c>
      <c r="E4870" s="30" t="s">
        <v>62</v>
      </c>
      <c r="F4870" s="30">
        <v>456</v>
      </c>
      <c r="G4870" s="30">
        <v>3</v>
      </c>
      <c r="H4870" s="30">
        <v>456.95938110351602</v>
      </c>
      <c r="I4870" s="30">
        <v>11.303688049316399</v>
      </c>
      <c r="J4870" s="30">
        <v>49.9155464172363</v>
      </c>
      <c r="K4870" s="30">
        <v>10.860222816467299</v>
      </c>
      <c r="L4870" s="30">
        <v>42.076427459716797</v>
      </c>
      <c r="M4870" s="30">
        <v>0.80988174676895097</v>
      </c>
      <c r="N4870" s="30">
        <v>22.2310581207275</v>
      </c>
      <c r="O4870" s="30">
        <v>21.2248725891113</v>
      </c>
      <c r="P4870" s="30">
        <v>21.625</v>
      </c>
      <c r="Q4870" s="30">
        <v>0.38390120863914501</v>
      </c>
      <c r="R4870" s="30">
        <v>1001.03875732422</v>
      </c>
      <c r="S4870" s="30">
        <v>766.81018066406295</v>
      </c>
      <c r="T4870" s="13"/>
      <c r="U4870" s="13"/>
      <c r="V4870" s="13"/>
      <c r="W4870" s="13"/>
      <c r="X4870" s="13"/>
      <c r="Y4870" s="13"/>
      <c r="Z4870" s="13"/>
      <c r="AA4870" s="13"/>
    </row>
    <row r="4871" spans="1:27" ht="15.75" customHeight="1" x14ac:dyDescent="0.2">
      <c r="A4871" s="13"/>
      <c r="B4871" s="30" t="str">
        <f>"CRS25WT144A00641"</f>
        <v>CRS25WT144A00641</v>
      </c>
      <c r="C4871" s="40">
        <v>45805</v>
      </c>
      <c r="D4871" s="41">
        <v>0.88642361111111112</v>
      </c>
      <c r="E4871" s="30" t="s">
        <v>62</v>
      </c>
      <c r="F4871" s="30">
        <v>455</v>
      </c>
      <c r="G4871" s="30">
        <v>3</v>
      </c>
      <c r="H4871" s="30">
        <v>455.71661376953102</v>
      </c>
      <c r="I4871" s="30">
        <v>11.2539510726929</v>
      </c>
      <c r="J4871" s="30">
        <v>49.839015960693402</v>
      </c>
      <c r="K4871" s="30">
        <v>10.8589820861816</v>
      </c>
      <c r="L4871" s="30">
        <v>41.966785430908203</v>
      </c>
      <c r="M4871" s="30">
        <v>0.812494397163391</v>
      </c>
      <c r="N4871" s="30">
        <v>22.170597076416001</v>
      </c>
      <c r="O4871" s="30">
        <v>21.300703048706101</v>
      </c>
      <c r="P4871" s="30">
        <v>21.625</v>
      </c>
      <c r="Q4871" s="30">
        <v>0.385808885097504</v>
      </c>
      <c r="R4871" s="30">
        <v>1000.29095458984</v>
      </c>
      <c r="S4871" s="30">
        <v>1358.06567382813</v>
      </c>
      <c r="T4871" s="13"/>
      <c r="U4871" s="13"/>
      <c r="V4871" s="13"/>
      <c r="W4871" s="13"/>
      <c r="X4871" s="13"/>
      <c r="Y4871" s="13"/>
      <c r="Z4871" s="13"/>
      <c r="AA4871" s="13"/>
    </row>
    <row r="4872" spans="1:27" ht="15.75" customHeight="1" x14ac:dyDescent="0.2">
      <c r="A4872" s="13"/>
      <c r="B4872" s="30" t="str">
        <f>"CRS25WT144A00645"</f>
        <v>CRS25WT144A00645</v>
      </c>
      <c r="C4872" s="40">
        <v>45805</v>
      </c>
      <c r="D4872" s="41">
        <v>0.88853009259259252</v>
      </c>
      <c r="E4872" s="30" t="s">
        <v>62</v>
      </c>
      <c r="F4872" s="30">
        <v>451</v>
      </c>
      <c r="G4872" s="30">
        <v>3</v>
      </c>
      <c r="H4872" s="30">
        <v>451.53292846679699</v>
      </c>
      <c r="I4872" s="30">
        <v>11.2310934066772</v>
      </c>
      <c r="J4872" s="30">
        <v>49.8079643249512</v>
      </c>
      <c r="K4872" s="30">
        <v>10.8688144683838</v>
      </c>
      <c r="L4872" s="30">
        <v>41.543899536132798</v>
      </c>
      <c r="M4872" s="30">
        <v>0.80717664957046498</v>
      </c>
      <c r="N4872" s="30">
        <v>21.9670600891113</v>
      </c>
      <c r="O4872" s="30">
        <v>21.634017944335898</v>
      </c>
      <c r="P4872" s="30">
        <v>21.625</v>
      </c>
      <c r="Q4872" s="30">
        <v>0.42217156291008001</v>
      </c>
      <c r="R4872" s="30">
        <v>999.77398681640602</v>
      </c>
      <c r="S4872" s="30">
        <v>1356.478515625</v>
      </c>
      <c r="T4872" s="13"/>
      <c r="U4872" s="13"/>
      <c r="V4872" s="13"/>
      <c r="W4872" s="13"/>
      <c r="X4872" s="13"/>
      <c r="Y4872" s="13"/>
      <c r="Z4872" s="13"/>
      <c r="AA4872" s="13"/>
    </row>
    <row r="4873" spans="1:27" ht="15.75" customHeight="1" x14ac:dyDescent="0.2">
      <c r="A4873" s="13"/>
      <c r="B4873" s="30" t="str">
        <f>"CRS25WT144A00646"</f>
        <v>CRS25WT144A00646</v>
      </c>
      <c r="C4873" s="40">
        <v>45805</v>
      </c>
      <c r="D4873" s="41">
        <v>0.88944444444444448</v>
      </c>
      <c r="E4873" s="30" t="s">
        <v>62</v>
      </c>
      <c r="F4873" s="30">
        <v>454</v>
      </c>
      <c r="G4873" s="30">
        <v>3</v>
      </c>
      <c r="H4873" s="30">
        <v>454.99353027343801</v>
      </c>
      <c r="I4873" s="30">
        <v>11.303881645202599</v>
      </c>
      <c r="J4873" s="30">
        <v>49.893489837646499</v>
      </c>
      <c r="K4873" s="30">
        <v>10.8742208480835</v>
      </c>
      <c r="L4873" s="30">
        <v>41.841484069824197</v>
      </c>
      <c r="M4873" s="30">
        <v>0.80674028396606401</v>
      </c>
      <c r="N4873" s="30">
        <v>22.135417938232401</v>
      </c>
      <c r="O4873" s="30">
        <v>21.508928298950199</v>
      </c>
      <c r="P4873" s="30">
        <v>21.625</v>
      </c>
      <c r="Q4873" s="30">
        <v>0.40159523487091098</v>
      </c>
      <c r="R4873" s="30">
        <v>1000.2919921875</v>
      </c>
      <c r="S4873" s="30">
        <v>784.93743896484398</v>
      </c>
      <c r="T4873" s="13"/>
      <c r="U4873" s="13"/>
      <c r="V4873" s="13"/>
      <c r="W4873" s="13"/>
      <c r="X4873" s="13"/>
      <c r="Y4873" s="13"/>
      <c r="Z4873" s="13"/>
      <c r="AA4873" s="13"/>
    </row>
    <row r="4874" spans="1:27" ht="15.75" customHeight="1" x14ac:dyDescent="0.2">
      <c r="A4874" s="13"/>
      <c r="B4874" s="30" t="str">
        <f>"CRS25WT144A00647"</f>
        <v>CRS25WT144A00647</v>
      </c>
      <c r="C4874" s="40">
        <v>45805</v>
      </c>
      <c r="D4874" s="41">
        <v>0.89116898148148149</v>
      </c>
      <c r="E4874" s="30" t="s">
        <v>62</v>
      </c>
      <c r="F4874" s="30">
        <v>453</v>
      </c>
      <c r="G4874" s="30">
        <v>3</v>
      </c>
      <c r="H4874" s="30">
        <v>453.51275634765602</v>
      </c>
      <c r="I4874" s="30">
        <v>11.259101867675801</v>
      </c>
      <c r="J4874" s="30">
        <v>49.748931884765597</v>
      </c>
      <c r="K4874" s="30">
        <v>10.8690528869629</v>
      </c>
      <c r="L4874" s="30">
        <v>41.725139617919901</v>
      </c>
      <c r="M4874" s="30">
        <v>0.80965870618820202</v>
      </c>
      <c r="N4874" s="30">
        <v>22.063379287719702</v>
      </c>
      <c r="O4874" s="30">
        <v>21.7057800292969</v>
      </c>
      <c r="P4874" s="30">
        <v>21.625</v>
      </c>
      <c r="Q4874" s="30">
        <v>0.41949507594108598</v>
      </c>
      <c r="R4874" s="30">
        <v>999.80511474609398</v>
      </c>
      <c r="S4874" s="30">
        <v>882.4736328125</v>
      </c>
      <c r="T4874" s="13"/>
      <c r="U4874" s="13"/>
      <c r="V4874" s="13"/>
      <c r="W4874" s="13"/>
      <c r="X4874" s="13"/>
      <c r="Y4874" s="13"/>
      <c r="Z4874" s="13"/>
      <c r="AA4874" s="13"/>
    </row>
    <row r="4875" spans="1:27" ht="15.75" customHeight="1" x14ac:dyDescent="0.2">
      <c r="A4875" s="13"/>
      <c r="B4875" s="30" t="str">
        <f>"CRS25WT144A00649"</f>
        <v>CRS25WT144A00649</v>
      </c>
      <c r="C4875" s="40">
        <v>45805</v>
      </c>
      <c r="D4875" s="41">
        <v>0.89508101851851851</v>
      </c>
      <c r="E4875" s="30" t="s">
        <v>62</v>
      </c>
      <c r="F4875" s="30">
        <v>453</v>
      </c>
      <c r="G4875" s="30">
        <v>3</v>
      </c>
      <c r="H4875" s="30">
        <v>453.50988769531301</v>
      </c>
      <c r="I4875" s="30">
        <v>11.232906341552701</v>
      </c>
      <c r="J4875" s="30">
        <v>49.8236274719238</v>
      </c>
      <c r="K4875" s="30">
        <v>10.8666543960571</v>
      </c>
      <c r="L4875" s="30">
        <v>41.734085083007798</v>
      </c>
      <c r="M4875" s="30">
        <v>0.81032508611679099</v>
      </c>
      <c r="N4875" s="30">
        <v>22.063240051269499</v>
      </c>
      <c r="O4875" s="30">
        <v>21.4117641448975</v>
      </c>
      <c r="P4875" s="30">
        <v>21.625</v>
      </c>
      <c r="Q4875" s="30">
        <v>0.39843797683715798</v>
      </c>
      <c r="R4875" s="30">
        <v>999.946044921875</v>
      </c>
      <c r="S4875" s="30">
        <v>922.04510498046898</v>
      </c>
      <c r="T4875" s="13"/>
      <c r="U4875" s="13"/>
      <c r="V4875" s="13"/>
      <c r="W4875" s="13"/>
      <c r="X4875" s="13"/>
      <c r="Y4875" s="13"/>
      <c r="Z4875" s="13"/>
      <c r="AA4875" s="13"/>
    </row>
    <row r="4876" spans="1:27" ht="15.75" customHeight="1" x14ac:dyDescent="0.2">
      <c r="A4876" s="13"/>
      <c r="B4876" s="30" t="str">
        <f>"CRS25WT144A00558"</f>
        <v>CRS25WT144A00558</v>
      </c>
      <c r="C4876" s="40">
        <v>45805</v>
      </c>
      <c r="D4876" s="41">
        <v>0.89688657407407402</v>
      </c>
      <c r="E4876" s="30" t="s">
        <v>62</v>
      </c>
      <c r="F4876" s="30">
        <v>454</v>
      </c>
      <c r="G4876" s="30">
        <v>3</v>
      </c>
      <c r="H4876" s="30">
        <v>454.94314575195301</v>
      </c>
      <c r="I4876" s="30">
        <v>11.259490013122599</v>
      </c>
      <c r="J4876" s="30">
        <v>49.8648071289063</v>
      </c>
      <c r="K4876" s="30">
        <v>10.9062595367432</v>
      </c>
      <c r="L4876" s="30">
        <v>41.713951110839801</v>
      </c>
      <c r="M4876" s="30">
        <v>0.810297071933746</v>
      </c>
      <c r="N4876" s="30">
        <v>22.1329669952393</v>
      </c>
      <c r="O4876" s="30">
        <v>21.4870204925537</v>
      </c>
      <c r="P4876" s="30">
        <v>21.625</v>
      </c>
      <c r="Q4876" s="30">
        <v>0.44367915391922003</v>
      </c>
      <c r="R4876" s="30">
        <v>1001.15802001953</v>
      </c>
      <c r="S4876" s="30">
        <v>789.181396484375</v>
      </c>
      <c r="T4876" s="13"/>
      <c r="U4876" s="13"/>
      <c r="V4876" s="13"/>
      <c r="W4876" s="13"/>
      <c r="X4876" s="13"/>
      <c r="Y4876" s="13"/>
      <c r="Z4876" s="13"/>
      <c r="AA4876" s="13"/>
    </row>
    <row r="4877" spans="1:27" ht="15.75" customHeight="1" x14ac:dyDescent="0.2">
      <c r="A4877" s="13"/>
      <c r="B4877" s="30" t="str">
        <f>"CRS25WT144A00638"</f>
        <v>CRS25WT144A00638</v>
      </c>
      <c r="C4877" s="40">
        <v>45805</v>
      </c>
      <c r="D4877" s="41">
        <v>0.90877314814814814</v>
      </c>
      <c r="E4877" s="30" t="s">
        <v>62</v>
      </c>
      <c r="F4877" s="30">
        <v>450</v>
      </c>
      <c r="G4877" s="30">
        <v>3</v>
      </c>
      <c r="H4877" s="30">
        <v>450.02304077148398</v>
      </c>
      <c r="I4877" s="30">
        <v>11.2324733734131</v>
      </c>
      <c r="J4877" s="30">
        <v>49.811954498291001</v>
      </c>
      <c r="K4877" s="30">
        <v>10.8434400558472</v>
      </c>
      <c r="L4877" s="30">
        <v>41.501873016357401</v>
      </c>
      <c r="M4877" s="30">
        <v>0.80431425571441695</v>
      </c>
      <c r="N4877" s="30">
        <v>21.893604278564499</v>
      </c>
      <c r="O4877" s="30">
        <v>21.3725490570068</v>
      </c>
      <c r="P4877" s="30">
        <v>21.6875</v>
      </c>
      <c r="Q4877" s="30">
        <v>0.39699366688728299</v>
      </c>
      <c r="R4877" s="30">
        <v>999.74835205078102</v>
      </c>
      <c r="S4877" s="30">
        <v>1165.37121582031</v>
      </c>
      <c r="T4877" s="13"/>
      <c r="U4877" s="13"/>
      <c r="V4877" s="13"/>
      <c r="W4877" s="13"/>
      <c r="X4877" s="13"/>
      <c r="Y4877" s="13"/>
      <c r="Z4877" s="13"/>
      <c r="AA4877" s="13"/>
    </row>
    <row r="4878" spans="1:27" ht="15.75" customHeight="1" x14ac:dyDescent="0.2">
      <c r="A4878" s="13"/>
      <c r="B4878" s="30" t="str">
        <f>"CRS25WT144A00635"</f>
        <v>CRS25WT144A00635</v>
      </c>
      <c r="C4878" s="40">
        <v>45805</v>
      </c>
      <c r="D4878" s="41">
        <v>0.91415509259259264</v>
      </c>
      <c r="E4878" s="30" t="s">
        <v>62</v>
      </c>
      <c r="F4878" s="30">
        <v>449</v>
      </c>
      <c r="G4878" s="30">
        <v>3</v>
      </c>
      <c r="H4878" s="30">
        <v>449.87771606445301</v>
      </c>
      <c r="I4878" s="30">
        <v>11.162024497985801</v>
      </c>
      <c r="J4878" s="30">
        <v>49.880157470703097</v>
      </c>
      <c r="K4878" s="30">
        <v>10.783018112182599</v>
      </c>
      <c r="L4878" s="30">
        <v>41.720947265625</v>
      </c>
      <c r="M4878" s="30">
        <v>0.80802297592163097</v>
      </c>
      <c r="N4878" s="30">
        <v>21.886533737182599</v>
      </c>
      <c r="O4878" s="30">
        <v>21.292753219604499</v>
      </c>
      <c r="P4878" s="30">
        <v>21.6875</v>
      </c>
      <c r="Q4878" s="30">
        <v>0.42001745104789701</v>
      </c>
      <c r="R4878" s="30">
        <v>999.887939453125</v>
      </c>
      <c r="S4878" s="30">
        <v>981.24658203125</v>
      </c>
      <c r="T4878" s="13"/>
      <c r="U4878" s="13"/>
      <c r="V4878" s="13"/>
      <c r="W4878" s="13"/>
      <c r="X4878" s="13"/>
      <c r="Y4878" s="13"/>
      <c r="Z4878" s="13"/>
      <c r="AA4878" s="13"/>
    </row>
    <row r="4879" spans="1:27" ht="15.75" customHeight="1" x14ac:dyDescent="0.2">
      <c r="A4879" s="13"/>
      <c r="B4879" s="30" t="str">
        <f>"CRS25WT144A00633"</f>
        <v>CRS25WT144A00633</v>
      </c>
      <c r="C4879" s="40">
        <v>45805</v>
      </c>
      <c r="D4879" s="41">
        <v>0.91461805555555553</v>
      </c>
      <c r="E4879" s="30" t="s">
        <v>62</v>
      </c>
      <c r="F4879" s="30">
        <v>439</v>
      </c>
      <c r="G4879" s="30">
        <v>3</v>
      </c>
      <c r="H4879" s="30">
        <v>439.33200073242199</v>
      </c>
      <c r="I4879" s="30">
        <v>11.167899131774901</v>
      </c>
      <c r="J4879" s="30">
        <v>49.841220855712898</v>
      </c>
      <c r="K4879" s="30">
        <v>10.8046627044678</v>
      </c>
      <c r="L4879" s="30">
        <v>40.661334991455099</v>
      </c>
      <c r="M4879" s="30">
        <v>0.78928285837173495</v>
      </c>
      <c r="N4879" s="30">
        <v>21.373485565185501</v>
      </c>
      <c r="O4879" s="30">
        <v>21.305219650268601</v>
      </c>
      <c r="P4879" s="30">
        <v>21.6875</v>
      </c>
      <c r="Q4879" s="30">
        <v>1.07248115539551</v>
      </c>
      <c r="R4879" s="30">
        <v>999.86761474609398</v>
      </c>
      <c r="S4879" s="30">
        <v>841.73883056640602</v>
      </c>
      <c r="T4879" s="13"/>
      <c r="U4879" s="13"/>
      <c r="V4879" s="13"/>
      <c r="W4879" s="13"/>
      <c r="X4879" s="13"/>
      <c r="Y4879" s="13"/>
      <c r="Z4879" s="13"/>
      <c r="AA4879" s="13"/>
    </row>
    <row r="4880" spans="1:27" ht="15.75" customHeight="1" x14ac:dyDescent="0.2">
      <c r="A4880" s="13"/>
      <c r="B4880" s="30" t="str">
        <f>"CRS25WT144A00571"</f>
        <v>CRS25WT144A00571</v>
      </c>
      <c r="C4880" s="40">
        <v>45805</v>
      </c>
      <c r="D4880" s="41">
        <v>0.91560185185185183</v>
      </c>
      <c r="E4880" s="30" t="s">
        <v>62</v>
      </c>
      <c r="F4880" s="30">
        <v>452</v>
      </c>
      <c r="G4880" s="30">
        <v>3</v>
      </c>
      <c r="H4880" s="30">
        <v>452.39053344726602</v>
      </c>
      <c r="I4880" s="30">
        <v>11.235520362854</v>
      </c>
      <c r="J4880" s="30">
        <v>49.892391204833999</v>
      </c>
      <c r="K4880" s="30">
        <v>10.825844764709499</v>
      </c>
      <c r="L4880" s="30">
        <v>41.788009643554702</v>
      </c>
      <c r="M4880" s="30">
        <v>0.80702316761016801</v>
      </c>
      <c r="N4880" s="30">
        <v>22.008783340454102</v>
      </c>
      <c r="O4880" s="30">
        <v>21.2755336761475</v>
      </c>
      <c r="P4880" s="30">
        <v>21.75</v>
      </c>
      <c r="Q4880" s="30">
        <v>0.425093173980713</v>
      </c>
      <c r="R4880" s="30">
        <v>999.89337158203102</v>
      </c>
      <c r="S4880" s="30">
        <v>1020.70281982422</v>
      </c>
      <c r="T4880" s="13"/>
      <c r="U4880" s="13"/>
      <c r="V4880" s="13"/>
      <c r="W4880" s="13"/>
      <c r="X4880" s="13"/>
      <c r="Y4880" s="13"/>
      <c r="Z4880" s="13"/>
      <c r="AA4880" s="13"/>
    </row>
    <row r="4881" spans="1:27" ht="15.75" customHeight="1" x14ac:dyDescent="0.2">
      <c r="A4881" s="13"/>
      <c r="B4881" s="30" t="str">
        <f>"CRS25WT144A00282"</f>
        <v>CRS25WT144A00282</v>
      </c>
      <c r="C4881" s="40">
        <v>45805</v>
      </c>
      <c r="D4881" s="41">
        <v>0.96105324074074072</v>
      </c>
      <c r="E4881" s="30" t="s">
        <v>62</v>
      </c>
      <c r="F4881" s="30">
        <v>449</v>
      </c>
      <c r="G4881" s="30">
        <v>3</v>
      </c>
      <c r="H4881" s="30">
        <v>449.93536376953102</v>
      </c>
      <c r="I4881" s="30">
        <v>11.195200920105</v>
      </c>
      <c r="J4881" s="30">
        <v>49.877506256103501</v>
      </c>
      <c r="K4881" s="30">
        <v>10.791338920593301</v>
      </c>
      <c r="L4881" s="30">
        <v>41.694118499755902</v>
      </c>
      <c r="M4881" s="30">
        <v>0.80577445030212402</v>
      </c>
      <c r="N4881" s="30">
        <v>21.889339447021499</v>
      </c>
      <c r="O4881" s="30">
        <v>21.376981735229499</v>
      </c>
      <c r="P4881" s="30">
        <v>21.8125</v>
      </c>
      <c r="Q4881" s="30">
        <v>0.40279951691627502</v>
      </c>
      <c r="R4881" s="30">
        <v>1000.25018310547</v>
      </c>
      <c r="S4881" s="30">
        <v>1216.46838378906</v>
      </c>
      <c r="T4881" s="13"/>
      <c r="U4881" s="13"/>
      <c r="V4881" s="13"/>
      <c r="W4881" s="13"/>
      <c r="X4881" s="13"/>
      <c r="Y4881" s="13"/>
      <c r="Z4881" s="13"/>
      <c r="AA4881" s="13"/>
    </row>
    <row r="4882" spans="1:27" ht="15.75" customHeight="1" x14ac:dyDescent="0.2">
      <c r="A4882" s="13"/>
      <c r="B4882" s="30" t="str">
        <f>"CRS25WT144A00580"</f>
        <v>CRS25WT144A00580</v>
      </c>
      <c r="C4882" s="40">
        <v>45805</v>
      </c>
      <c r="D4882" s="41">
        <v>0.9663194444444444</v>
      </c>
      <c r="E4882" s="30" t="s">
        <v>62</v>
      </c>
      <c r="F4882" s="30">
        <v>452</v>
      </c>
      <c r="G4882" s="30">
        <v>3</v>
      </c>
      <c r="H4882" s="30">
        <v>452.82516479492199</v>
      </c>
      <c r="I4882" s="30">
        <v>11.1645669937134</v>
      </c>
      <c r="J4882" s="30">
        <v>49.906124114990199</v>
      </c>
      <c r="K4882" s="30">
        <v>10.809645652771</v>
      </c>
      <c r="L4882" s="30">
        <v>41.890842437744098</v>
      </c>
      <c r="M4882" s="30">
        <v>0.81270855665206898</v>
      </c>
      <c r="N4882" s="30">
        <v>22.0299282073975</v>
      </c>
      <c r="O4882" s="30">
        <v>21.3531703948975</v>
      </c>
      <c r="P4882" s="30">
        <v>21.8125</v>
      </c>
      <c r="Q4882" s="30">
        <v>0.389043629169464</v>
      </c>
      <c r="R4882" s="30">
        <v>1000.27740478516</v>
      </c>
      <c r="S4882" s="30">
        <v>1126.466796875</v>
      </c>
      <c r="T4882" s="13"/>
      <c r="U4882" s="13"/>
      <c r="V4882" s="13"/>
      <c r="W4882" s="13"/>
      <c r="X4882" s="13"/>
      <c r="Y4882" s="13"/>
      <c r="Z4882" s="13"/>
      <c r="AA4882" s="13"/>
    </row>
    <row r="4883" spans="1:27" ht="15.75" customHeight="1" x14ac:dyDescent="0.2">
      <c r="A4883" s="13"/>
      <c r="B4883" s="30" t="str">
        <f>"CRS25WT144A00574"</f>
        <v>CRS25WT144A00574</v>
      </c>
      <c r="C4883" s="40">
        <v>45805</v>
      </c>
      <c r="D4883" s="41">
        <v>0.96807870370370364</v>
      </c>
      <c r="E4883" s="30" t="s">
        <v>62</v>
      </c>
      <c r="F4883" s="30">
        <v>444</v>
      </c>
      <c r="G4883" s="30">
        <v>3</v>
      </c>
      <c r="H4883" s="30">
        <v>444.46319580078102</v>
      </c>
      <c r="I4883" s="30">
        <v>11.1230878829956</v>
      </c>
      <c r="J4883" s="30">
        <v>49.867389678955099</v>
      </c>
      <c r="K4883" s="30">
        <v>10.752912521362299</v>
      </c>
      <c r="L4883" s="30">
        <v>41.334213256835902</v>
      </c>
      <c r="M4883" s="30">
        <v>0.80129754543304399</v>
      </c>
      <c r="N4883" s="30">
        <v>21.6231174468994</v>
      </c>
      <c r="O4883" s="30">
        <v>21.372608184814499</v>
      </c>
      <c r="P4883" s="30">
        <v>21.8125</v>
      </c>
      <c r="Q4883" s="30">
        <v>0.465255677700043</v>
      </c>
      <c r="R4883" s="30">
        <v>1000.98797607422</v>
      </c>
      <c r="S4883" s="30">
        <v>1008.42340087891</v>
      </c>
      <c r="T4883" s="13"/>
      <c r="U4883" s="13"/>
      <c r="V4883" s="13"/>
      <c r="W4883" s="13"/>
      <c r="X4883" s="13"/>
      <c r="Y4883" s="13"/>
      <c r="Z4883" s="13"/>
      <c r="AA4883" s="13"/>
    </row>
    <row r="4884" spans="1:27" ht="15.75" customHeight="1" x14ac:dyDescent="0.2">
      <c r="A4884" s="13"/>
      <c r="B4884" s="30" t="str">
        <f>"CRS25WT144A00581"</f>
        <v>CRS25WT144A00581</v>
      </c>
      <c r="C4884" s="40">
        <v>45805</v>
      </c>
      <c r="D4884" s="41">
        <v>0.97155092592592596</v>
      </c>
      <c r="E4884" s="30" t="s">
        <v>62</v>
      </c>
      <c r="F4884" s="30">
        <v>446</v>
      </c>
      <c r="G4884" s="30">
        <v>3</v>
      </c>
      <c r="H4884" s="30">
        <v>446.67623901367199</v>
      </c>
      <c r="I4884" s="30">
        <v>11.1737957000732</v>
      </c>
      <c r="J4884" s="30">
        <v>49.8485107421875</v>
      </c>
      <c r="K4884" s="30">
        <v>10.7691802978516</v>
      </c>
      <c r="L4884" s="30">
        <v>41.4772758483887</v>
      </c>
      <c r="M4884" s="30">
        <v>0.80193638801574696</v>
      </c>
      <c r="N4884" s="30">
        <v>21.7307834625244</v>
      </c>
      <c r="O4884" s="30">
        <v>21.3725490570068</v>
      </c>
      <c r="P4884" s="30">
        <v>21.8125</v>
      </c>
      <c r="Q4884" s="30">
        <v>0.46190744638442999</v>
      </c>
      <c r="R4884" s="30">
        <v>1000.22912597656</v>
      </c>
      <c r="S4884" s="30">
        <v>820.02239990234398</v>
      </c>
      <c r="T4884" s="13"/>
      <c r="U4884" s="13"/>
      <c r="V4884" s="13"/>
      <c r="W4884" s="13"/>
      <c r="X4884" s="13"/>
      <c r="Y4884" s="13"/>
      <c r="Z4884" s="13"/>
      <c r="AA4884" s="13"/>
    </row>
    <row r="4885" spans="1:27" ht="15.75" customHeight="1" x14ac:dyDescent="0.2">
      <c r="A4885" s="13"/>
      <c r="B4885" s="30" t="str">
        <f>"CRS25WT144A00583"</f>
        <v>CRS25WT144A00583</v>
      </c>
      <c r="C4885" s="40">
        <v>45805</v>
      </c>
      <c r="D4885" s="41">
        <v>0.9722453703703704</v>
      </c>
      <c r="E4885" s="30" t="s">
        <v>62</v>
      </c>
      <c r="F4885" s="30">
        <v>455</v>
      </c>
      <c r="G4885" s="30">
        <v>3</v>
      </c>
      <c r="H4885" s="30">
        <v>455.05654907226602</v>
      </c>
      <c r="I4885" s="30">
        <v>11.1922340393066</v>
      </c>
      <c r="J4885" s="30">
        <v>49.896472930908203</v>
      </c>
      <c r="K4885" s="30">
        <v>10.7686681747437</v>
      </c>
      <c r="L4885" s="30">
        <v>42.257457733154297</v>
      </c>
      <c r="M4885" s="30">
        <v>0.81485199928283703</v>
      </c>
      <c r="N4885" s="30">
        <v>22.138484954833999</v>
      </c>
      <c r="O4885" s="30">
        <v>21.607263565063501</v>
      </c>
      <c r="P4885" s="30">
        <v>21.8125</v>
      </c>
      <c r="Q4885" s="30">
        <v>0.37167942523956299</v>
      </c>
      <c r="R4885" s="30">
        <v>1000.09716796875</v>
      </c>
      <c r="S4885" s="30">
        <v>860.08734130859398</v>
      </c>
      <c r="T4885" s="13"/>
      <c r="U4885" s="13"/>
      <c r="V4885" s="13"/>
      <c r="W4885" s="13"/>
      <c r="X4885" s="13"/>
      <c r="Y4885" s="13"/>
      <c r="Z4885" s="13"/>
      <c r="AA4885" s="13"/>
    </row>
    <row r="4886" spans="1:27" ht="15.75" customHeight="1" x14ac:dyDescent="0.2">
      <c r="A4886" s="13"/>
      <c r="B4886" s="30" t="str">
        <f>"CRS25WT144A00584"</f>
        <v>CRS25WT144A00584</v>
      </c>
      <c r="C4886" s="40">
        <v>45805</v>
      </c>
      <c r="D4886" s="41">
        <v>0.97508101851851858</v>
      </c>
      <c r="E4886" s="30" t="s">
        <v>62</v>
      </c>
      <c r="F4886" s="30">
        <v>446</v>
      </c>
      <c r="G4886" s="30">
        <v>3</v>
      </c>
      <c r="H4886" s="30">
        <v>446.99206542968801</v>
      </c>
      <c r="I4886" s="30">
        <v>11.146039962768601</v>
      </c>
      <c r="J4886" s="30">
        <v>49.916542053222699</v>
      </c>
      <c r="K4886" s="30">
        <v>10.831082344055201</v>
      </c>
      <c r="L4886" s="30">
        <v>41.269382476806598</v>
      </c>
      <c r="M4886" s="30">
        <v>0.80340534448623702</v>
      </c>
      <c r="N4886" s="30">
        <v>21.746147155761701</v>
      </c>
      <c r="O4886" s="30">
        <v>21.424018859863299</v>
      </c>
      <c r="P4886" s="30">
        <v>21.8125</v>
      </c>
      <c r="Q4886" s="30">
        <v>0.55579888820648204</v>
      </c>
      <c r="R4886" s="30">
        <v>1000.28668212891</v>
      </c>
      <c r="S4886" s="30">
        <v>1197.22290039063</v>
      </c>
      <c r="T4886" s="13"/>
      <c r="U4886" s="13"/>
      <c r="V4886" s="13"/>
      <c r="W4886" s="13"/>
      <c r="X4886" s="13"/>
      <c r="Y4886" s="13"/>
      <c r="Z4886" s="13"/>
      <c r="AA4886" s="13"/>
    </row>
    <row r="4887" spans="1:27" ht="15.75" customHeight="1" x14ac:dyDescent="0.2">
      <c r="A4887" s="13"/>
      <c r="B4887" s="30" t="str">
        <f>"CRS25WT144A00540"</f>
        <v>CRS25WT144A00540</v>
      </c>
      <c r="C4887" s="40">
        <v>45805</v>
      </c>
      <c r="D4887" s="41">
        <v>0.97560185185185189</v>
      </c>
      <c r="E4887" s="30" t="s">
        <v>62</v>
      </c>
      <c r="F4887" s="30">
        <v>452</v>
      </c>
      <c r="G4887" s="30">
        <v>3</v>
      </c>
      <c r="H4887" s="30">
        <v>452.56027221679699</v>
      </c>
      <c r="I4887" s="30">
        <v>11.185380935668899</v>
      </c>
      <c r="J4887" s="30">
        <v>49.846683502197301</v>
      </c>
      <c r="K4887" s="30">
        <v>10.7642621994019</v>
      </c>
      <c r="L4887" s="30">
        <v>42.042850494384801</v>
      </c>
      <c r="M4887" s="30">
        <v>0.81168848276138295</v>
      </c>
      <c r="N4887" s="30">
        <v>22.017040252685501</v>
      </c>
      <c r="O4887" s="30">
        <v>21.509803771972699</v>
      </c>
      <c r="P4887" s="30">
        <v>21.8125</v>
      </c>
      <c r="Q4887" s="30">
        <v>0.38049122691154502</v>
      </c>
      <c r="R4887" s="30">
        <v>1000.21221923828</v>
      </c>
      <c r="S4887" s="30">
        <v>860.884033203125</v>
      </c>
      <c r="T4887" s="13"/>
      <c r="U4887" s="13"/>
      <c r="V4887" s="13"/>
      <c r="W4887" s="13"/>
      <c r="X4887" s="13"/>
      <c r="Y4887" s="13"/>
      <c r="Z4887" s="13"/>
      <c r="AA4887" s="13"/>
    </row>
    <row r="4888" spans="1:27" ht="15.75" customHeight="1" x14ac:dyDescent="0.2">
      <c r="A4888" s="13"/>
      <c r="B4888" s="30" t="str">
        <f>"CRS25WT144A00585"</f>
        <v>CRS25WT144A00585</v>
      </c>
      <c r="C4888" s="40">
        <v>45805</v>
      </c>
      <c r="D4888" s="41">
        <v>0.97642361111111109</v>
      </c>
      <c r="E4888" s="30" t="s">
        <v>62</v>
      </c>
      <c r="F4888" s="30">
        <v>452</v>
      </c>
      <c r="G4888" s="30">
        <v>3</v>
      </c>
      <c r="H4888" s="30">
        <v>452.66607666015602</v>
      </c>
      <c r="I4888" s="30">
        <v>11.1370248794556</v>
      </c>
      <c r="J4888" s="30">
        <v>49.850013732910199</v>
      </c>
      <c r="K4888" s="30">
        <v>10.786852836608899</v>
      </c>
      <c r="L4888" s="30">
        <v>41.964611053466797</v>
      </c>
      <c r="M4888" s="30">
        <v>0.81534886360168501</v>
      </c>
      <c r="N4888" s="30">
        <v>22.022188186645501</v>
      </c>
      <c r="O4888" s="30">
        <v>21.541099548339801</v>
      </c>
      <c r="P4888" s="30">
        <v>21.8125</v>
      </c>
      <c r="Q4888" s="30">
        <v>0.38265928626060502</v>
      </c>
      <c r="R4888" s="30">
        <v>1000.27423095703</v>
      </c>
      <c r="S4888" s="30">
        <v>1435.00244140625</v>
      </c>
      <c r="T4888" s="13"/>
      <c r="U4888" s="13"/>
      <c r="V4888" s="13"/>
      <c r="W4888" s="13"/>
      <c r="X4888" s="13"/>
      <c r="Y4888" s="13"/>
      <c r="Z4888" s="13"/>
      <c r="AA4888" s="13"/>
    </row>
    <row r="4889" spans="1:27" ht="15.75" customHeight="1" x14ac:dyDescent="0.2">
      <c r="A4889" s="13"/>
      <c r="B4889" s="30" t="str">
        <f>"CRS25WT144A00604"</f>
        <v>CRS25WT144A00604</v>
      </c>
      <c r="C4889" s="40">
        <v>45805</v>
      </c>
      <c r="D4889" s="41">
        <v>0.97922453703703705</v>
      </c>
      <c r="E4889" s="30" t="s">
        <v>62</v>
      </c>
      <c r="F4889" s="30">
        <v>453</v>
      </c>
      <c r="G4889" s="30">
        <v>3</v>
      </c>
      <c r="H4889" s="30">
        <v>453.12219238281301</v>
      </c>
      <c r="I4889" s="30">
        <v>11.1694278717041</v>
      </c>
      <c r="J4889" s="30">
        <v>49.878849029541001</v>
      </c>
      <c r="K4889" s="30">
        <v>10.784508705139199</v>
      </c>
      <c r="L4889" s="30">
        <v>42.016025543212898</v>
      </c>
      <c r="M4889" s="30">
        <v>0.813332200050354</v>
      </c>
      <c r="N4889" s="30">
        <v>22.044378280639599</v>
      </c>
      <c r="O4889" s="30">
        <v>21.421703338623001</v>
      </c>
      <c r="P4889" s="30">
        <v>21.8125</v>
      </c>
      <c r="Q4889" s="30">
        <v>0.37028390169143699</v>
      </c>
      <c r="R4889" s="30">
        <v>1000.30163574219</v>
      </c>
      <c r="S4889" s="30">
        <v>1163.50842285156</v>
      </c>
      <c r="T4889" s="13"/>
      <c r="U4889" s="13"/>
      <c r="V4889" s="13"/>
      <c r="W4889" s="13"/>
      <c r="X4889" s="13"/>
      <c r="Y4889" s="13"/>
      <c r="Z4889" s="13"/>
      <c r="AA4889" s="13"/>
    </row>
    <row r="4890" spans="1:27" ht="15.75" customHeight="1" x14ac:dyDescent="0.2">
      <c r="A4890" s="13"/>
      <c r="B4890" s="30" t="str">
        <f>"CRS25WT144A00672"</f>
        <v>CRS25WT144A00672</v>
      </c>
      <c r="C4890" s="40">
        <v>45805</v>
      </c>
      <c r="D4890" s="41">
        <v>0.9848958333333333</v>
      </c>
      <c r="E4890" s="30" t="s">
        <v>62</v>
      </c>
      <c r="F4890" s="30">
        <v>450</v>
      </c>
      <c r="G4890" s="30">
        <v>3</v>
      </c>
      <c r="H4890" s="30">
        <v>450.43225097656301</v>
      </c>
      <c r="I4890" s="30">
        <v>11.215675354003899</v>
      </c>
      <c r="J4890" s="30">
        <v>49.906074523925803</v>
      </c>
      <c r="K4890" s="30">
        <v>10.787061691284199</v>
      </c>
      <c r="L4890" s="30">
        <v>41.7567138671875</v>
      </c>
      <c r="M4890" s="30">
        <v>0.80473083257675204</v>
      </c>
      <c r="N4890" s="30">
        <v>21.9135131835938</v>
      </c>
      <c r="O4890" s="30">
        <v>21.6274509429932</v>
      </c>
      <c r="P4890" s="30">
        <v>21.8125</v>
      </c>
      <c r="Q4890" s="30">
        <v>0.40202346444129899</v>
      </c>
      <c r="R4890" s="30">
        <v>1000.11676025391</v>
      </c>
      <c r="S4890" s="30">
        <v>949.34899902343795</v>
      </c>
      <c r="T4890" s="13"/>
      <c r="U4890" s="13"/>
      <c r="V4890" s="13"/>
      <c r="W4890" s="13"/>
      <c r="X4890" s="13"/>
      <c r="Y4890" s="13"/>
      <c r="Z4890" s="13"/>
      <c r="AA4890" s="13"/>
    </row>
    <row r="4891" spans="1:27" ht="15.75" customHeight="1" x14ac:dyDescent="0.2">
      <c r="A4891" s="13"/>
      <c r="B4891" s="30" t="str">
        <f>"CRS25WT144A00673"</f>
        <v>CRS25WT144A00673</v>
      </c>
      <c r="C4891" s="40">
        <v>45805</v>
      </c>
      <c r="D4891" s="41">
        <v>0.98570601851851858</v>
      </c>
      <c r="E4891" s="30" t="s">
        <v>62</v>
      </c>
      <c r="F4891" s="30">
        <v>454</v>
      </c>
      <c r="G4891" s="30">
        <v>3</v>
      </c>
      <c r="H4891" s="30">
        <v>454.46697998046898</v>
      </c>
      <c r="I4891" s="30">
        <v>11.2909955978394</v>
      </c>
      <c r="J4891" s="30">
        <v>49.832218170166001</v>
      </c>
      <c r="K4891" s="30">
        <v>10.8251543045044</v>
      </c>
      <c r="L4891" s="30">
        <v>41.982494354247997</v>
      </c>
      <c r="M4891" s="30">
        <v>0.80771821737289395</v>
      </c>
      <c r="N4891" s="30">
        <v>22.1098022460938</v>
      </c>
      <c r="O4891" s="30">
        <v>21.8456840515137</v>
      </c>
      <c r="P4891" s="30">
        <v>21.875</v>
      </c>
      <c r="Q4891" s="30">
        <v>0.38722243905067399</v>
      </c>
      <c r="R4891" s="30">
        <v>1000.07641601563</v>
      </c>
      <c r="S4891" s="30">
        <v>866.86297607421898</v>
      </c>
      <c r="T4891" s="13"/>
      <c r="U4891" s="13"/>
      <c r="V4891" s="13"/>
      <c r="W4891" s="13"/>
      <c r="X4891" s="13"/>
      <c r="Y4891" s="13"/>
      <c r="Z4891" s="13"/>
      <c r="AA4891" s="13"/>
    </row>
    <row r="4892" spans="1:27" ht="15.75" customHeight="1" x14ac:dyDescent="0.2">
      <c r="A4892" s="13"/>
      <c r="B4892" s="30" t="str">
        <f>"CRS25WT144A00670"</f>
        <v>CRS25WT144A00670</v>
      </c>
      <c r="C4892" s="40">
        <v>45805</v>
      </c>
      <c r="D4892" s="41">
        <v>0.98672453703703711</v>
      </c>
      <c r="E4892" s="30" t="s">
        <v>62</v>
      </c>
      <c r="F4892" s="30">
        <v>446</v>
      </c>
      <c r="G4892" s="30">
        <v>3</v>
      </c>
      <c r="H4892" s="30">
        <v>446.01589965820301</v>
      </c>
      <c r="I4892" s="30">
        <v>11.221082687377899</v>
      </c>
      <c r="J4892" s="30">
        <v>49.834968566894503</v>
      </c>
      <c r="K4892" s="30">
        <v>10.781731605529799</v>
      </c>
      <c r="L4892" s="30">
        <v>41.367744445800803</v>
      </c>
      <c r="M4892" s="30">
        <v>0.79759311676025402</v>
      </c>
      <c r="N4892" s="30">
        <v>21.698657989501999</v>
      </c>
      <c r="O4892" s="30">
        <v>21.476619720458999</v>
      </c>
      <c r="P4892" s="30">
        <v>21.8125</v>
      </c>
      <c r="Q4892" s="30">
        <v>0.51561856269836404</v>
      </c>
      <c r="R4892" s="30">
        <v>1000.81060791016</v>
      </c>
      <c r="S4892" s="30">
        <v>740.79022216796898</v>
      </c>
      <c r="T4892" s="13"/>
      <c r="U4892" s="13"/>
      <c r="V4892" s="13"/>
      <c r="W4892" s="13"/>
      <c r="X4892" s="13"/>
      <c r="Y4892" s="13"/>
      <c r="Z4892" s="13"/>
      <c r="AA4892" s="13"/>
    </row>
    <row r="4893" spans="1:27" ht="15.75" customHeight="1" x14ac:dyDescent="0.2">
      <c r="A4893" s="13"/>
      <c r="B4893" s="30" t="str">
        <f>"CRS25WT144A00669"</f>
        <v>CRS25WT144A00669</v>
      </c>
      <c r="C4893" s="40">
        <v>45805</v>
      </c>
      <c r="D4893" s="41">
        <v>0.98819444444444438</v>
      </c>
      <c r="E4893" s="30" t="s">
        <v>62</v>
      </c>
      <c r="F4893" s="30">
        <v>453</v>
      </c>
      <c r="G4893" s="30">
        <v>3</v>
      </c>
      <c r="H4893" s="30">
        <v>453.58352661132801</v>
      </c>
      <c r="I4893" s="30">
        <v>11.181846618652299</v>
      </c>
      <c r="J4893" s="30">
        <v>49.856269836425803</v>
      </c>
      <c r="K4893" s="30">
        <v>10.8115940093994</v>
      </c>
      <c r="L4893" s="30">
        <v>41.953437805175803</v>
      </c>
      <c r="M4893" s="30">
        <v>0.81362438201904297</v>
      </c>
      <c r="N4893" s="30">
        <v>22.066822052001999</v>
      </c>
      <c r="O4893" s="30">
        <v>21.608312606811499</v>
      </c>
      <c r="P4893" s="30">
        <v>21.8125</v>
      </c>
      <c r="Q4893" s="30">
        <v>0.38530272245407099</v>
      </c>
      <c r="R4893" s="30">
        <v>1000.107421875</v>
      </c>
      <c r="S4893" s="30">
        <v>1011.27532958984</v>
      </c>
      <c r="T4893" s="13"/>
      <c r="U4893" s="13"/>
      <c r="V4893" s="13"/>
      <c r="W4893" s="13"/>
      <c r="X4893" s="13"/>
      <c r="Y4893" s="13"/>
      <c r="Z4893" s="13"/>
      <c r="AA4893" s="13"/>
    </row>
    <row r="4894" spans="1:27" ht="15.75" customHeight="1" x14ac:dyDescent="0.2">
      <c r="A4894" s="13"/>
      <c r="B4894" s="30" t="str">
        <f>"CRS25WT144A00327"</f>
        <v>CRS25WT144A00327</v>
      </c>
      <c r="C4894" s="40">
        <v>45805</v>
      </c>
      <c r="D4894" s="41">
        <v>0.99012731481481486</v>
      </c>
      <c r="E4894" s="30" t="s">
        <v>62</v>
      </c>
      <c r="F4894" s="30">
        <v>446</v>
      </c>
      <c r="G4894" s="30">
        <v>3</v>
      </c>
      <c r="H4894" s="30">
        <v>446.78607177734398</v>
      </c>
      <c r="I4894" s="30">
        <v>11.2159872055054</v>
      </c>
      <c r="J4894" s="30">
        <v>49.777538299560497</v>
      </c>
      <c r="K4894" s="30">
        <v>10.7869424819946</v>
      </c>
      <c r="L4894" s="30">
        <v>41.419158935546903</v>
      </c>
      <c r="M4894" s="30">
        <v>0.80025559663772605</v>
      </c>
      <c r="N4894" s="30">
        <v>21.736125946044901</v>
      </c>
      <c r="O4894" s="30">
        <v>21.521884918212901</v>
      </c>
      <c r="P4894" s="30">
        <v>21.8125</v>
      </c>
      <c r="Q4894" s="30">
        <v>0.43201476335525502</v>
      </c>
      <c r="R4894" s="30">
        <v>1000.03240966797</v>
      </c>
      <c r="S4894" s="30">
        <v>1253.11645507813</v>
      </c>
      <c r="T4894" s="13"/>
      <c r="U4894" s="13"/>
      <c r="V4894" s="13"/>
      <c r="W4894" s="13"/>
      <c r="X4894" s="13"/>
      <c r="Y4894" s="13"/>
      <c r="Z4894" s="13"/>
      <c r="AA4894" s="13"/>
    </row>
    <row r="4895" spans="1:27" ht="15.75" customHeight="1" x14ac:dyDescent="0.2">
      <c r="A4895" s="13"/>
      <c r="B4895" s="30" t="str">
        <f>"CRS25WT144A00385"</f>
        <v>CRS25WT144A00385</v>
      </c>
      <c r="C4895" s="40">
        <v>45805</v>
      </c>
      <c r="D4895" s="41">
        <v>0.99114583333333339</v>
      </c>
      <c r="E4895" s="30" t="s">
        <v>62</v>
      </c>
      <c r="F4895" s="30">
        <v>449</v>
      </c>
      <c r="G4895" s="30">
        <v>3</v>
      </c>
      <c r="H4895" s="30">
        <v>449.54330444335898</v>
      </c>
      <c r="I4895" s="30">
        <v>11.1962289810181</v>
      </c>
      <c r="J4895" s="30">
        <v>49.8097534179688</v>
      </c>
      <c r="K4895" s="30">
        <v>10.8138236999512</v>
      </c>
      <c r="L4895" s="30">
        <v>41.571170806884801</v>
      </c>
      <c r="M4895" s="30">
        <v>0.80609339475631703</v>
      </c>
      <c r="N4895" s="30">
        <v>21.870265960693398</v>
      </c>
      <c r="O4895" s="30">
        <v>21.657333374023398</v>
      </c>
      <c r="P4895" s="30">
        <v>21.875</v>
      </c>
      <c r="Q4895" s="30">
        <v>0.42434310913085899</v>
      </c>
      <c r="R4895" s="30">
        <v>1000.00842285156</v>
      </c>
      <c r="S4895" s="30">
        <v>1070.98303222656</v>
      </c>
      <c r="T4895" s="13"/>
      <c r="U4895" s="13"/>
      <c r="V4895" s="13"/>
      <c r="W4895" s="13"/>
      <c r="X4895" s="13"/>
      <c r="Y4895" s="13"/>
      <c r="Z4895" s="13"/>
      <c r="AA4895" s="13"/>
    </row>
    <row r="4896" spans="1:27" ht="15.75" customHeight="1" x14ac:dyDescent="0.2">
      <c r="A4896" s="13"/>
      <c r="B4896" s="30" t="str">
        <f>"CRS25WT144A00386"</f>
        <v>CRS25WT144A00386</v>
      </c>
      <c r="C4896" s="40">
        <v>45805</v>
      </c>
      <c r="D4896" s="41">
        <v>0.99241898148148155</v>
      </c>
      <c r="E4896" s="30" t="s">
        <v>62</v>
      </c>
      <c r="F4896" s="30">
        <v>455</v>
      </c>
      <c r="G4896" s="30">
        <v>3</v>
      </c>
      <c r="H4896" s="30">
        <v>455.09094238281301</v>
      </c>
      <c r="I4896" s="30">
        <v>11.29372215271</v>
      </c>
      <c r="J4896" s="30">
        <v>49.929061889648402</v>
      </c>
      <c r="K4896" s="30">
        <v>10.9073886871338</v>
      </c>
      <c r="L4896" s="30">
        <v>41.723178863525398</v>
      </c>
      <c r="M4896" s="30">
        <v>0.80706346035003695</v>
      </c>
      <c r="N4896" s="30">
        <v>22.140157699585</v>
      </c>
      <c r="O4896" s="30">
        <v>21.861068725585898</v>
      </c>
      <c r="P4896" s="30">
        <v>21.8125</v>
      </c>
      <c r="Q4896" s="30">
        <v>0.42329719662666299</v>
      </c>
      <c r="R4896" s="30">
        <v>1000.06207275391</v>
      </c>
      <c r="S4896" s="30">
        <v>1514.53063964844</v>
      </c>
      <c r="T4896" s="13"/>
      <c r="U4896" s="13"/>
      <c r="V4896" s="13"/>
      <c r="W4896" s="13"/>
      <c r="X4896" s="13"/>
      <c r="Y4896" s="13"/>
      <c r="Z4896" s="13"/>
      <c r="AA4896" s="13"/>
    </row>
    <row r="4897" spans="1:27" ht="15.75" customHeight="1" x14ac:dyDescent="0.2">
      <c r="A4897" s="13"/>
      <c r="B4897" s="30" t="str">
        <f>"CRS25WT144A00666"</f>
        <v>CRS25WT144A00666</v>
      </c>
      <c r="C4897" s="40">
        <v>45805</v>
      </c>
      <c r="D4897" s="41">
        <v>0.99744212962962964</v>
      </c>
      <c r="E4897" s="30" t="s">
        <v>62</v>
      </c>
      <c r="F4897" s="30">
        <v>439</v>
      </c>
      <c r="G4897" s="30">
        <v>3</v>
      </c>
      <c r="H4897" s="30">
        <v>439.72994995117199</v>
      </c>
      <c r="I4897" s="30">
        <v>11.235922813415501</v>
      </c>
      <c r="J4897" s="30">
        <v>49.8634033203125</v>
      </c>
      <c r="K4897" s="30">
        <v>10.790719032287599</v>
      </c>
      <c r="L4897" s="30">
        <v>40.750755310058601</v>
      </c>
      <c r="M4897" s="30">
        <v>0.78486573696136497</v>
      </c>
      <c r="N4897" s="30">
        <v>21.392845153808601</v>
      </c>
      <c r="O4897" s="30">
        <v>21.7007751464844</v>
      </c>
      <c r="P4897" s="30">
        <v>21.875</v>
      </c>
      <c r="Q4897" s="30">
        <v>0.70835900306701705</v>
      </c>
      <c r="R4897" s="30">
        <v>1000.12457275391</v>
      </c>
      <c r="S4897" s="30">
        <v>761.63659667968795</v>
      </c>
      <c r="T4897" s="13"/>
      <c r="U4897" s="13"/>
      <c r="V4897" s="13"/>
      <c r="W4897" s="13"/>
      <c r="X4897" s="13"/>
      <c r="Y4897" s="13"/>
      <c r="Z4897" s="13"/>
      <c r="AA4897" s="13"/>
    </row>
    <row r="4898" spans="1:27" ht="15.75" customHeight="1" x14ac:dyDescent="0.2">
      <c r="A4898" s="13"/>
      <c r="B4898" s="30" t="str">
        <f>"CRS25WT144A00661"</f>
        <v>CRS25WT144A00661</v>
      </c>
      <c r="C4898" s="40">
        <v>45805</v>
      </c>
      <c r="D4898" s="30" t="s">
        <v>1560</v>
      </c>
      <c r="E4898" s="30" t="s">
        <v>62</v>
      </c>
      <c r="F4898" s="30">
        <v>452</v>
      </c>
      <c r="G4898" s="30">
        <v>3</v>
      </c>
      <c r="H4898" s="30">
        <v>452.82388305664102</v>
      </c>
      <c r="I4898" s="30">
        <v>11.2256259918213</v>
      </c>
      <c r="J4898" s="30">
        <v>49.936126708984403</v>
      </c>
      <c r="K4898" s="30">
        <v>10.807885169982899</v>
      </c>
      <c r="L4898" s="30">
        <v>41.897548675537102</v>
      </c>
      <c r="M4898" s="30">
        <v>0.80780011415481601</v>
      </c>
      <c r="N4898" s="30">
        <v>22.029865264892599</v>
      </c>
      <c r="O4898" s="30">
        <v>21.5400791168213</v>
      </c>
      <c r="P4898" s="30">
        <v>21.875</v>
      </c>
      <c r="Q4898" s="30">
        <v>0.403336942195892</v>
      </c>
      <c r="R4898" s="30">
        <v>1000.74609375</v>
      </c>
      <c r="S4898" s="30">
        <v>931.18310546875</v>
      </c>
      <c r="T4898" s="13"/>
      <c r="U4898" s="13"/>
      <c r="V4898" s="13"/>
      <c r="W4898" s="13"/>
      <c r="X4898" s="13"/>
      <c r="Y4898" s="13"/>
      <c r="Z4898" s="13"/>
      <c r="AA4898" s="13"/>
    </row>
    <row r="4899" spans="1:27" ht="15.75" customHeight="1" x14ac:dyDescent="0.2">
      <c r="A4899" s="13"/>
      <c r="B4899" s="30" t="str">
        <f>"CRS25WT144A01964"</f>
        <v>CRS25WT144A01964</v>
      </c>
      <c r="C4899" s="40">
        <v>45805</v>
      </c>
      <c r="D4899" s="41">
        <v>1.2812499999999999E-2</v>
      </c>
      <c r="E4899" s="30" t="s">
        <v>62</v>
      </c>
      <c r="F4899" s="30">
        <v>460</v>
      </c>
      <c r="G4899" s="30">
        <v>3</v>
      </c>
      <c r="H4899" s="30">
        <v>460.26266479492199</v>
      </c>
      <c r="I4899" s="30">
        <v>11.235242843627899</v>
      </c>
      <c r="J4899" s="30">
        <v>49.8563232421875</v>
      </c>
      <c r="K4899" s="30">
        <v>11.2931156158447</v>
      </c>
      <c r="L4899" s="30">
        <v>40.756038665771499</v>
      </c>
      <c r="M4899" s="30">
        <v>0.82168060541152999</v>
      </c>
      <c r="N4899" s="30">
        <v>22.391761779785199</v>
      </c>
      <c r="O4899" s="30">
        <v>21.294116973876999</v>
      </c>
      <c r="P4899" s="30">
        <v>21.125</v>
      </c>
      <c r="Q4899" s="30">
        <v>0.73823666572570801</v>
      </c>
      <c r="R4899" s="30">
        <v>999.66632080078102</v>
      </c>
      <c r="S4899" s="30">
        <v>525.82135009765602</v>
      </c>
      <c r="T4899" s="13"/>
      <c r="U4899" s="13"/>
      <c r="V4899" s="13"/>
      <c r="W4899" s="13"/>
      <c r="X4899" s="13"/>
      <c r="Y4899" s="13"/>
      <c r="Z4899" s="13"/>
      <c r="AA4899" s="13"/>
    </row>
    <row r="4900" spans="1:27" ht="15.75" customHeight="1" x14ac:dyDescent="0.2">
      <c r="A4900" s="13"/>
      <c r="B4900" s="30" t="str">
        <f>"CRS25WT144A01941"</f>
        <v>CRS25WT144A01941</v>
      </c>
      <c r="C4900" s="40">
        <v>45805</v>
      </c>
      <c r="D4900" s="41">
        <v>1.3506944444444445E-2</v>
      </c>
      <c r="E4900" s="30" t="s">
        <v>62</v>
      </c>
      <c r="F4900" s="30">
        <v>446</v>
      </c>
      <c r="G4900" s="30">
        <v>3</v>
      </c>
      <c r="H4900" s="30">
        <v>446.63916015625</v>
      </c>
      <c r="I4900" s="30">
        <v>11.1795110702515</v>
      </c>
      <c r="J4900" s="30">
        <v>49.906509399414098</v>
      </c>
      <c r="K4900" s="30">
        <v>10.5848245620728</v>
      </c>
      <c r="L4900" s="30">
        <v>42.196182250976598</v>
      </c>
      <c r="M4900" s="30">
        <v>0.80052846670150801</v>
      </c>
      <c r="N4900" s="30">
        <v>21.728979110717798</v>
      </c>
      <c r="O4900" s="30">
        <v>21.748918533325199</v>
      </c>
      <c r="P4900" s="30">
        <v>21.125</v>
      </c>
      <c r="Q4900" s="30">
        <v>0.75263178348541304</v>
      </c>
      <c r="R4900" s="30">
        <v>1000.19830322266</v>
      </c>
      <c r="S4900" s="30">
        <v>212.61355590820301</v>
      </c>
      <c r="T4900" s="13"/>
      <c r="U4900" s="13"/>
      <c r="V4900" s="13"/>
      <c r="W4900" s="13"/>
      <c r="X4900" s="13"/>
      <c r="Y4900" s="13"/>
      <c r="Z4900" s="13"/>
      <c r="AA4900" s="13"/>
    </row>
    <row r="4901" spans="1:27" ht="15.75" customHeight="1" x14ac:dyDescent="0.2">
      <c r="A4901" s="13"/>
      <c r="B4901" s="30" t="str">
        <f>"CRS25WT144A01966"</f>
        <v>CRS25WT144A01966</v>
      </c>
      <c r="C4901" s="40">
        <v>45805</v>
      </c>
      <c r="D4901" s="41">
        <v>1.5613425925925926E-2</v>
      </c>
      <c r="E4901" s="30" t="s">
        <v>62</v>
      </c>
      <c r="F4901" s="30">
        <v>458</v>
      </c>
      <c r="G4901" s="30">
        <v>3</v>
      </c>
      <c r="H4901" s="30">
        <v>458.55712890625</v>
      </c>
      <c r="I4901" s="30">
        <v>11.2151584625244</v>
      </c>
      <c r="J4901" s="30">
        <v>49.927822113037102</v>
      </c>
      <c r="K4901" s="30">
        <v>10.9598951339722</v>
      </c>
      <c r="L4901" s="30">
        <v>41.839553833007798</v>
      </c>
      <c r="M4901" s="30">
        <v>0.81892740726470903</v>
      </c>
      <c r="N4901" s="30">
        <v>22.308788299560501</v>
      </c>
      <c r="O4901" s="30">
        <v>21.735906600952099</v>
      </c>
      <c r="P4901" s="30">
        <v>21.1875</v>
      </c>
      <c r="Q4901" s="30">
        <v>0.57905745506286599</v>
      </c>
      <c r="R4901" s="30">
        <v>1000.22570800781</v>
      </c>
      <c r="S4901" s="30">
        <v>487.43280029296898</v>
      </c>
      <c r="T4901" s="13"/>
      <c r="U4901" s="13"/>
      <c r="V4901" s="13"/>
      <c r="W4901" s="13"/>
      <c r="X4901" s="13"/>
      <c r="Y4901" s="13"/>
      <c r="Z4901" s="13"/>
      <c r="AA4901" s="13"/>
    </row>
    <row r="4902" spans="1:27" ht="15.75" customHeight="1" x14ac:dyDescent="0.2">
      <c r="A4902" s="13"/>
      <c r="B4902" s="30" t="str">
        <f>"CRS25WT144A01956"</f>
        <v>CRS25WT144A01956</v>
      </c>
      <c r="C4902" s="40">
        <v>45805</v>
      </c>
      <c r="D4902" s="41">
        <v>1.7534722222222222E-2</v>
      </c>
      <c r="E4902" s="30" t="s">
        <v>62</v>
      </c>
      <c r="F4902" s="30">
        <v>448</v>
      </c>
      <c r="G4902" s="30">
        <v>3</v>
      </c>
      <c r="H4902" s="30">
        <v>448.78436279296898</v>
      </c>
      <c r="I4902" s="30">
        <v>11.216280937194799</v>
      </c>
      <c r="J4902" s="30">
        <v>49.7622261047363</v>
      </c>
      <c r="K4902" s="30">
        <v>10.767824172973601</v>
      </c>
      <c r="L4902" s="30">
        <v>41.678276062011697</v>
      </c>
      <c r="M4902" s="30">
        <v>0.80406105518341098</v>
      </c>
      <c r="N4902" s="30">
        <v>21.8333435058594</v>
      </c>
      <c r="O4902" s="30">
        <v>21.705858230590799</v>
      </c>
      <c r="P4902" s="30">
        <v>21.25</v>
      </c>
      <c r="Q4902" s="30">
        <v>0.77821815013885498</v>
      </c>
      <c r="R4902" s="30">
        <v>1000.28234863281</v>
      </c>
      <c r="S4902" s="30">
        <v>338.83444213867199</v>
      </c>
      <c r="T4902" s="13"/>
      <c r="U4902" s="13"/>
      <c r="V4902" s="13"/>
      <c r="W4902" s="13"/>
      <c r="X4902" s="13"/>
      <c r="Y4902" s="13"/>
      <c r="Z4902" s="13"/>
      <c r="AA4902" s="13"/>
    </row>
    <row r="4903" spans="1:27" ht="15.75" customHeight="1" x14ac:dyDescent="0.2">
      <c r="A4903" s="13"/>
      <c r="B4903" s="30" t="str">
        <f>"CRS25WT144A01959"</f>
        <v>CRS25WT144A01959</v>
      </c>
      <c r="C4903" s="40">
        <v>45805</v>
      </c>
      <c r="D4903" s="41">
        <v>1.9074074074074073E-2</v>
      </c>
      <c r="E4903" s="30" t="s">
        <v>62</v>
      </c>
      <c r="F4903" s="30">
        <v>450</v>
      </c>
      <c r="G4903" s="30">
        <v>3</v>
      </c>
      <c r="H4903" s="30">
        <v>450.51025390625</v>
      </c>
      <c r="I4903" s="30">
        <v>11.225557327270501</v>
      </c>
      <c r="J4903" s="30">
        <v>49.869239807128899</v>
      </c>
      <c r="K4903" s="30">
        <v>11.1089324951172</v>
      </c>
      <c r="L4903" s="30">
        <v>40.553871154785199</v>
      </c>
      <c r="M4903" s="30">
        <v>0.80475562810897805</v>
      </c>
      <c r="N4903" s="30">
        <v>21.9173069000244</v>
      </c>
      <c r="O4903" s="30">
        <v>21.7748832702637</v>
      </c>
      <c r="P4903" s="30">
        <v>21.25</v>
      </c>
      <c r="Q4903" s="30">
        <v>0.84299343824386597</v>
      </c>
      <c r="R4903" s="30">
        <v>1000.2568359375</v>
      </c>
      <c r="S4903" s="30">
        <v>498.84802246093801</v>
      </c>
      <c r="T4903" s="13"/>
      <c r="U4903" s="13"/>
      <c r="V4903" s="13"/>
      <c r="W4903" s="13"/>
      <c r="X4903" s="13"/>
      <c r="Y4903" s="13"/>
      <c r="Z4903" s="13"/>
      <c r="AA4903" s="13"/>
    </row>
    <row r="4904" spans="1:27" ht="15.75" customHeight="1" x14ac:dyDescent="0.2">
      <c r="A4904" s="13"/>
      <c r="B4904" s="30" t="str">
        <f>"CRS25WT144A01963"</f>
        <v>CRS25WT144A01963</v>
      </c>
      <c r="C4904" s="40">
        <v>45805</v>
      </c>
      <c r="D4904" s="41">
        <v>2.4571759259259262E-2</v>
      </c>
      <c r="E4904" s="30" t="s">
        <v>62</v>
      </c>
      <c r="F4904" s="30">
        <v>447</v>
      </c>
      <c r="G4904" s="30">
        <v>3</v>
      </c>
      <c r="H4904" s="30">
        <v>447.27322387695301</v>
      </c>
      <c r="I4904" s="30">
        <v>11.165347099304199</v>
      </c>
      <c r="J4904" s="30">
        <v>49.620010375976598</v>
      </c>
      <c r="K4904" s="30">
        <v>10.728644371032701</v>
      </c>
      <c r="L4904" s="30">
        <v>41.689632415771499</v>
      </c>
      <c r="M4904" s="30">
        <v>0.80731648206710804</v>
      </c>
      <c r="N4904" s="30">
        <v>21.7598266601563</v>
      </c>
      <c r="O4904" s="30">
        <v>21.509828567504901</v>
      </c>
      <c r="P4904" s="30">
        <v>21.375</v>
      </c>
      <c r="Q4904" s="30">
        <v>0.79374331235885598</v>
      </c>
      <c r="R4904" s="30">
        <v>1000.14904785156</v>
      </c>
      <c r="S4904" s="30">
        <v>352.78262329101602</v>
      </c>
      <c r="T4904" s="13"/>
      <c r="U4904" s="13"/>
      <c r="V4904" s="13"/>
      <c r="W4904" s="13"/>
      <c r="X4904" s="13"/>
      <c r="Y4904" s="13"/>
      <c r="Z4904" s="13"/>
      <c r="AA4904" s="13"/>
    </row>
    <row r="4905" spans="1:27" ht="15.75" customHeight="1" x14ac:dyDescent="0.2">
      <c r="A4905" s="13"/>
      <c r="B4905" s="30" t="str">
        <f>"CRS25WT144A01960"</f>
        <v>CRS25WT144A01960</v>
      </c>
      <c r="C4905" s="40">
        <v>45805</v>
      </c>
      <c r="D4905" s="41">
        <v>2.6782407407407408E-2</v>
      </c>
      <c r="E4905" s="30" t="s">
        <v>62</v>
      </c>
      <c r="F4905" s="30">
        <v>446</v>
      </c>
      <c r="G4905" s="30">
        <v>3</v>
      </c>
      <c r="H4905" s="30">
        <v>446.98748779296898</v>
      </c>
      <c r="I4905" s="30">
        <v>11.17174243927</v>
      </c>
      <c r="J4905" s="30">
        <v>49.858753204345703</v>
      </c>
      <c r="K4905" s="30">
        <v>10.7305603027344</v>
      </c>
      <c r="L4905" s="30">
        <v>41.655559539794901</v>
      </c>
      <c r="M4905" s="30">
        <v>0.80247783660888705</v>
      </c>
      <c r="N4905" s="30">
        <v>21.745925903320298</v>
      </c>
      <c r="O4905" s="30">
        <v>21.862745285034201</v>
      </c>
      <c r="P4905" s="30">
        <v>21.4375</v>
      </c>
      <c r="Q4905" s="30">
        <v>0.64799207448959395</v>
      </c>
      <c r="R4905" s="30">
        <v>1000.189453125</v>
      </c>
      <c r="S4905" s="30">
        <v>324.91033935546898</v>
      </c>
      <c r="T4905" s="13"/>
      <c r="U4905" s="13"/>
      <c r="V4905" s="13"/>
      <c r="W4905" s="13"/>
      <c r="X4905" s="13"/>
      <c r="Y4905" s="13"/>
      <c r="Z4905" s="13"/>
      <c r="AA4905" s="13"/>
    </row>
    <row r="4906" spans="1:27" ht="15.75" customHeight="1" x14ac:dyDescent="0.2">
      <c r="A4906" s="13"/>
      <c r="B4906" s="30" t="str">
        <f>"CRS25WT144A01812"</f>
        <v>CRS25WT144A01812</v>
      </c>
      <c r="C4906" s="40">
        <v>45805</v>
      </c>
      <c r="D4906" s="41">
        <v>1.3506944444444445E-2</v>
      </c>
      <c r="E4906" s="30" t="s">
        <v>62</v>
      </c>
      <c r="F4906" s="30">
        <v>446</v>
      </c>
      <c r="G4906" s="30">
        <v>3</v>
      </c>
      <c r="H4906" s="30">
        <v>446.63916015625</v>
      </c>
      <c r="I4906" s="30">
        <v>11.1795110702515</v>
      </c>
      <c r="J4906" s="30">
        <v>49.906509399414098</v>
      </c>
      <c r="K4906" s="30">
        <v>10.5848245620728</v>
      </c>
      <c r="L4906" s="30">
        <v>42.196182250976598</v>
      </c>
      <c r="M4906" s="30">
        <v>0.80052846670150801</v>
      </c>
      <c r="N4906" s="30">
        <v>21.728979110717798</v>
      </c>
      <c r="O4906" s="30">
        <v>21.748918533325199</v>
      </c>
      <c r="P4906" s="30">
        <v>21.125</v>
      </c>
      <c r="Q4906" s="30">
        <v>0.75263178348541304</v>
      </c>
      <c r="R4906" s="30">
        <v>1000.19830322266</v>
      </c>
      <c r="S4906" s="30">
        <v>212.61355590820301</v>
      </c>
      <c r="T4906" s="13"/>
      <c r="U4906" s="13"/>
      <c r="V4906" s="13"/>
      <c r="W4906" s="13"/>
      <c r="X4906" s="13"/>
      <c r="Y4906" s="13"/>
      <c r="Z4906" s="13"/>
      <c r="AA4906" s="13"/>
    </row>
    <row r="4907" spans="1:27" ht="15.75" customHeight="1" x14ac:dyDescent="0.2">
      <c r="A4907" s="13"/>
      <c r="B4907" s="30" t="str">
        <f>"CRS25WT144A01962"</f>
        <v>CRS25WT144A01962</v>
      </c>
      <c r="C4907" s="40">
        <v>45805</v>
      </c>
      <c r="D4907" s="41">
        <v>1.5613425925925926E-2</v>
      </c>
      <c r="E4907" s="30" t="s">
        <v>62</v>
      </c>
      <c r="F4907" s="30">
        <v>458</v>
      </c>
      <c r="G4907" s="30">
        <v>3</v>
      </c>
      <c r="H4907" s="30">
        <v>458.55712890625</v>
      </c>
      <c r="I4907" s="30">
        <v>11.2151584625244</v>
      </c>
      <c r="J4907" s="30">
        <v>49.927822113037102</v>
      </c>
      <c r="K4907" s="30">
        <v>10.9598951339722</v>
      </c>
      <c r="L4907" s="30">
        <v>41.839553833007798</v>
      </c>
      <c r="M4907" s="30">
        <v>0.81892740726470903</v>
      </c>
      <c r="N4907" s="30">
        <v>22.308788299560501</v>
      </c>
      <c r="O4907" s="30">
        <v>21.735906600952099</v>
      </c>
      <c r="P4907" s="30">
        <v>21.1875</v>
      </c>
      <c r="Q4907" s="30">
        <v>0.57905745506286599</v>
      </c>
      <c r="R4907" s="30">
        <v>1000.22570800781</v>
      </c>
      <c r="S4907" s="30">
        <v>487.43280029296898</v>
      </c>
      <c r="T4907" s="13"/>
      <c r="U4907" s="13"/>
      <c r="V4907" s="13"/>
      <c r="W4907" s="13"/>
      <c r="X4907" s="13"/>
      <c r="Y4907" s="13"/>
      <c r="Z4907" s="13"/>
      <c r="AA4907" s="13"/>
    </row>
    <row r="4908" spans="1:27" ht="15.75" customHeight="1" x14ac:dyDescent="0.2">
      <c r="A4908" s="13"/>
      <c r="B4908" s="30" t="str">
        <f>"CRS25WT144A01961"</f>
        <v>CRS25WT144A01961</v>
      </c>
      <c r="C4908" s="40">
        <v>45805</v>
      </c>
      <c r="D4908" s="41">
        <v>1.7534722222222222E-2</v>
      </c>
      <c r="E4908" s="30" t="s">
        <v>62</v>
      </c>
      <c r="F4908" s="30">
        <v>448</v>
      </c>
      <c r="G4908" s="30">
        <v>3</v>
      </c>
      <c r="H4908" s="30">
        <v>448.78436279296898</v>
      </c>
      <c r="I4908" s="30">
        <v>11.216280937194799</v>
      </c>
      <c r="J4908" s="30">
        <v>49.7622261047363</v>
      </c>
      <c r="K4908" s="30">
        <v>10.767824172973601</v>
      </c>
      <c r="L4908" s="30">
        <v>41.678276062011697</v>
      </c>
      <c r="M4908" s="30">
        <v>0.80406105518341098</v>
      </c>
      <c r="N4908" s="30">
        <v>21.8333435058594</v>
      </c>
      <c r="O4908" s="30">
        <v>21.705858230590799</v>
      </c>
      <c r="P4908" s="30">
        <v>21.25</v>
      </c>
      <c r="Q4908" s="30">
        <v>0.77821815013885498</v>
      </c>
      <c r="R4908" s="30">
        <v>1000.28234863281</v>
      </c>
      <c r="S4908" s="30">
        <v>338.83444213867199</v>
      </c>
      <c r="T4908" s="13"/>
      <c r="U4908" s="13"/>
      <c r="V4908" s="13"/>
      <c r="W4908" s="13"/>
      <c r="X4908" s="13"/>
      <c r="Y4908" s="13"/>
      <c r="Z4908" s="13"/>
      <c r="AA4908" s="13"/>
    </row>
    <row r="4909" spans="1:27" ht="15.75" customHeight="1" x14ac:dyDescent="0.2">
      <c r="A4909" s="13"/>
      <c r="B4909" s="30" t="str">
        <f>"CRS25WT144A01922"</f>
        <v>CRS25WT144A01922</v>
      </c>
      <c r="C4909" s="40">
        <v>45805</v>
      </c>
      <c r="D4909" s="41">
        <v>1.9074074074074073E-2</v>
      </c>
      <c r="E4909" s="30" t="s">
        <v>62</v>
      </c>
      <c r="F4909" s="30">
        <v>450</v>
      </c>
      <c r="G4909" s="30">
        <v>3</v>
      </c>
      <c r="H4909" s="30">
        <v>450.51025390625</v>
      </c>
      <c r="I4909" s="30">
        <v>11.225557327270501</v>
      </c>
      <c r="J4909" s="30">
        <v>49.869239807128899</v>
      </c>
      <c r="K4909" s="30">
        <v>11.1089324951172</v>
      </c>
      <c r="L4909" s="30">
        <v>40.553871154785199</v>
      </c>
      <c r="M4909" s="30">
        <v>0.80475562810897805</v>
      </c>
      <c r="N4909" s="30">
        <v>21.9173069000244</v>
      </c>
      <c r="O4909" s="30">
        <v>21.7748832702637</v>
      </c>
      <c r="P4909" s="30">
        <v>21.25</v>
      </c>
      <c r="Q4909" s="30">
        <v>0.84299343824386597</v>
      </c>
      <c r="R4909" s="30">
        <v>1000.2568359375</v>
      </c>
      <c r="S4909" s="30">
        <v>498.84802246093801</v>
      </c>
      <c r="T4909" s="13"/>
      <c r="U4909" s="13"/>
      <c r="V4909" s="13"/>
      <c r="W4909" s="13"/>
      <c r="X4909" s="13"/>
      <c r="Y4909" s="13"/>
      <c r="Z4909" s="13"/>
      <c r="AA4909" s="13"/>
    </row>
    <row r="4910" spans="1:27" ht="15.75" customHeight="1" x14ac:dyDescent="0.2">
      <c r="A4910" s="13"/>
      <c r="B4910" s="30" t="str">
        <f>"CRS25WT144A01789"</f>
        <v>CRS25WT144A01789</v>
      </c>
      <c r="C4910" s="40">
        <v>45805</v>
      </c>
      <c r="D4910" s="41">
        <v>2.4571759259259262E-2</v>
      </c>
      <c r="E4910" s="30" t="s">
        <v>62</v>
      </c>
      <c r="F4910" s="30">
        <v>447</v>
      </c>
      <c r="G4910" s="30">
        <v>3</v>
      </c>
      <c r="H4910" s="30">
        <v>447.27322387695301</v>
      </c>
      <c r="I4910" s="30">
        <v>11.165347099304199</v>
      </c>
      <c r="J4910" s="30">
        <v>49.620010375976598</v>
      </c>
      <c r="K4910" s="30">
        <v>10.728644371032701</v>
      </c>
      <c r="L4910" s="30">
        <v>41.689632415771499</v>
      </c>
      <c r="M4910" s="30">
        <v>0.80731648206710804</v>
      </c>
      <c r="N4910" s="30">
        <v>21.7598266601563</v>
      </c>
      <c r="O4910" s="30">
        <v>21.509828567504901</v>
      </c>
      <c r="P4910" s="30">
        <v>21.375</v>
      </c>
      <c r="Q4910" s="30">
        <v>0.79374331235885598</v>
      </c>
      <c r="R4910" s="30">
        <v>1000.14904785156</v>
      </c>
      <c r="S4910" s="30">
        <v>352.78262329101602</v>
      </c>
      <c r="T4910" s="13"/>
      <c r="U4910" s="13"/>
      <c r="V4910" s="13"/>
      <c r="W4910" s="13"/>
      <c r="X4910" s="13"/>
      <c r="Y4910" s="13"/>
      <c r="Z4910" s="13"/>
      <c r="AA4910" s="13"/>
    </row>
    <row r="4911" spans="1:27" ht="15.75" customHeight="1" x14ac:dyDescent="0.2">
      <c r="A4911" s="13"/>
      <c r="B4911" s="30" t="str">
        <f>"CRS25WT144A01940"</f>
        <v>CRS25WT144A01940</v>
      </c>
      <c r="C4911" s="40">
        <v>45960</v>
      </c>
      <c r="D4911" s="41">
        <v>4.9768518518518521E-4</v>
      </c>
      <c r="E4911" s="30" t="s">
        <v>62</v>
      </c>
      <c r="F4911" s="30">
        <v>450</v>
      </c>
      <c r="G4911" s="30">
        <v>3</v>
      </c>
      <c r="H4911" s="30">
        <v>450.18753051757801</v>
      </c>
      <c r="I4911" s="30">
        <v>11.2755136489868</v>
      </c>
      <c r="J4911" s="30">
        <v>49.813953399658203</v>
      </c>
      <c r="K4911" s="30">
        <v>10.5931148529053</v>
      </c>
      <c r="L4911" s="30">
        <v>42.498126983642599</v>
      </c>
      <c r="M4911" s="30">
        <v>0.80150479078292802</v>
      </c>
      <c r="N4911" s="30">
        <v>21.901607513427699</v>
      </c>
      <c r="O4911" s="30">
        <v>17.678920745849599</v>
      </c>
      <c r="P4911" s="30">
        <v>17.375</v>
      </c>
      <c r="Q4911" s="30">
        <v>0.41173085570335399</v>
      </c>
      <c r="R4911" s="30">
        <v>999.529541015625</v>
      </c>
      <c r="S4911" s="30">
        <v>385.73303222656301</v>
      </c>
      <c r="T4911" s="13"/>
      <c r="U4911" s="13"/>
      <c r="V4911" s="13"/>
      <c r="W4911" s="13"/>
      <c r="X4911" s="13"/>
      <c r="Y4911" s="13"/>
      <c r="Z4911" s="13"/>
      <c r="AA4911" s="13"/>
    </row>
    <row r="4912" spans="1:27" ht="15.75" customHeight="1" x14ac:dyDescent="0.2">
      <c r="A4912" s="13"/>
      <c r="B4912" s="30" t="str">
        <f>"CRS25WT144A01938"</f>
        <v>CRS25WT144A01938</v>
      </c>
      <c r="C4912" s="40">
        <v>45960</v>
      </c>
      <c r="D4912" s="41">
        <v>2.8472222222222219E-3</v>
      </c>
      <c r="E4912" s="30" t="s">
        <v>62</v>
      </c>
      <c r="F4912" s="30">
        <v>446</v>
      </c>
      <c r="G4912" s="30">
        <v>3</v>
      </c>
      <c r="H4912" s="30">
        <v>446.07379150390602</v>
      </c>
      <c r="I4912" s="30">
        <v>11.270598411560099</v>
      </c>
      <c r="J4912" s="30">
        <v>49.820144653320298</v>
      </c>
      <c r="K4912" s="30">
        <v>10.5765228271484</v>
      </c>
      <c r="L4912" s="30">
        <v>42.1758422851563</v>
      </c>
      <c r="M4912" s="30">
        <v>0.79442834854125999</v>
      </c>
      <c r="N4912" s="30">
        <v>21.701473236083999</v>
      </c>
      <c r="O4912" s="30">
        <v>17.787530899047901</v>
      </c>
      <c r="P4912" s="30">
        <v>17.375</v>
      </c>
      <c r="Q4912" s="30">
        <v>0.46613740921020502</v>
      </c>
      <c r="R4912" s="30">
        <v>1000.19281005859</v>
      </c>
      <c r="S4912" s="30">
        <v>348.57418823242199</v>
      </c>
      <c r="T4912" s="13"/>
      <c r="U4912" s="13"/>
      <c r="V4912" s="13"/>
      <c r="W4912" s="13"/>
      <c r="X4912" s="13"/>
      <c r="Y4912" s="13"/>
      <c r="Z4912" s="13"/>
      <c r="AA4912" s="13"/>
    </row>
    <row r="4913" spans="1:27" ht="15.75" customHeight="1" x14ac:dyDescent="0.2">
      <c r="A4913" s="13"/>
      <c r="B4913" s="30" t="str">
        <f>"CRS25WT144A01937"</f>
        <v>CRS25WT144A01937</v>
      </c>
      <c r="C4913" s="40">
        <v>45960</v>
      </c>
      <c r="D4913" s="41">
        <v>4.1666666666666666E-3</v>
      </c>
      <c r="E4913" s="30" t="s">
        <v>62</v>
      </c>
      <c r="F4913" s="30">
        <v>449</v>
      </c>
      <c r="G4913" s="30">
        <v>3</v>
      </c>
      <c r="H4913" s="30">
        <v>449.43905639648398</v>
      </c>
      <c r="I4913" s="30">
        <v>11.3260202407837</v>
      </c>
      <c r="J4913" s="30">
        <v>49.861495971679702</v>
      </c>
      <c r="K4913" s="30">
        <v>10.5796966552734</v>
      </c>
      <c r="L4913" s="30">
        <v>42.481281280517599</v>
      </c>
      <c r="M4913" s="30">
        <v>0.79584443569183305</v>
      </c>
      <c r="N4913" s="30">
        <v>21.8651943206787</v>
      </c>
      <c r="O4913" s="30">
        <v>17.748966217041001</v>
      </c>
      <c r="P4913" s="30">
        <v>17.4375</v>
      </c>
      <c r="Q4913" s="30">
        <v>0.44285547733306901</v>
      </c>
      <c r="R4913" s="30">
        <v>1000.21575927734</v>
      </c>
      <c r="S4913" s="30">
        <v>346.02325439453102</v>
      </c>
      <c r="T4913" s="13"/>
      <c r="U4913" s="13"/>
      <c r="V4913" s="13"/>
      <c r="W4913" s="13"/>
      <c r="X4913" s="13"/>
      <c r="Y4913" s="13"/>
      <c r="Z4913" s="13"/>
      <c r="AA4913" s="13"/>
    </row>
    <row r="4914" spans="1:27" ht="15.75" customHeight="1" x14ac:dyDescent="0.2">
      <c r="A4914" s="13"/>
      <c r="B4914" s="30" t="str">
        <f>"CRS25WT144A01459"</f>
        <v>CRS25WT144A01459</v>
      </c>
      <c r="C4914" s="40">
        <v>45960</v>
      </c>
      <c r="D4914" s="41">
        <v>7.2916666666666659E-3</v>
      </c>
      <c r="E4914" s="30" t="s">
        <v>62</v>
      </c>
      <c r="F4914" s="30">
        <v>448</v>
      </c>
      <c r="G4914" s="30">
        <v>3</v>
      </c>
      <c r="H4914" s="30">
        <v>448.85784912109398</v>
      </c>
      <c r="I4914" s="30">
        <v>11.114220619201699</v>
      </c>
      <c r="J4914" s="30">
        <v>49.4232368469238</v>
      </c>
      <c r="K4914" s="30">
        <v>10.510591506958001</v>
      </c>
      <c r="L4914" s="30">
        <v>42.705291748046903</v>
      </c>
      <c r="M4914" s="30">
        <v>0.81714403629303001</v>
      </c>
      <c r="N4914" s="30">
        <v>21.836917877197301</v>
      </c>
      <c r="O4914" s="30">
        <v>17.901985168456999</v>
      </c>
      <c r="P4914" s="30">
        <v>17.4375</v>
      </c>
      <c r="Q4914" s="30">
        <v>0.38161861896514898</v>
      </c>
      <c r="R4914" s="30">
        <v>1000.26104736328</v>
      </c>
      <c r="S4914" s="30">
        <v>386.13412475585898</v>
      </c>
      <c r="T4914" s="13"/>
      <c r="U4914" s="13"/>
      <c r="V4914" s="13"/>
      <c r="W4914" s="13"/>
      <c r="X4914" s="13"/>
      <c r="Y4914" s="13"/>
      <c r="Z4914" s="13"/>
      <c r="AA4914" s="13"/>
    </row>
    <row r="4915" spans="1:27" ht="15.75" customHeight="1" x14ac:dyDescent="0.2">
      <c r="A4915" s="13"/>
      <c r="B4915" s="30" t="str">
        <f>"CRS25WT144A01892"</f>
        <v>CRS25WT144A01892</v>
      </c>
      <c r="C4915" s="40">
        <v>45960</v>
      </c>
      <c r="D4915" s="41">
        <v>1.1678240740740741E-2</v>
      </c>
      <c r="E4915" s="30" t="s">
        <v>62</v>
      </c>
      <c r="F4915" s="30">
        <v>450</v>
      </c>
      <c r="G4915" s="30">
        <v>3</v>
      </c>
      <c r="H4915" s="30">
        <v>450.136962890625</v>
      </c>
      <c r="I4915" s="30">
        <v>11.2702856063843</v>
      </c>
      <c r="J4915" s="30">
        <v>49.8130912780762</v>
      </c>
      <c r="K4915" s="30">
        <v>10.6127662658691</v>
      </c>
      <c r="L4915" s="30">
        <v>42.4146728515625</v>
      </c>
      <c r="M4915" s="30">
        <v>0.80180037021636996</v>
      </c>
      <c r="N4915" s="30">
        <v>21.899147033691399</v>
      </c>
      <c r="O4915" s="30">
        <v>17.769607543945298</v>
      </c>
      <c r="P4915" s="30">
        <v>17.5</v>
      </c>
      <c r="Q4915" s="30">
        <v>0.49726775288581798</v>
      </c>
      <c r="R4915" s="30">
        <v>999.84503173828102</v>
      </c>
      <c r="S4915" s="30">
        <v>283.65682983398398</v>
      </c>
      <c r="T4915" s="13"/>
      <c r="U4915" s="13"/>
      <c r="V4915" s="13"/>
      <c r="W4915" s="13"/>
      <c r="X4915" s="13"/>
      <c r="Y4915" s="13"/>
      <c r="Z4915" s="13"/>
      <c r="AA4915" s="13"/>
    </row>
    <row r="4916" spans="1:27" ht="15.75" customHeight="1" x14ac:dyDescent="0.2">
      <c r="A4916" s="13"/>
      <c r="B4916" s="30" t="str">
        <f>"CRS25WT144A01913"</f>
        <v>CRS25WT144A01913</v>
      </c>
      <c r="C4916" s="40">
        <v>45960</v>
      </c>
      <c r="D4916" s="41">
        <v>1.4722222222222222E-2</v>
      </c>
      <c r="E4916" s="30" t="s">
        <v>62</v>
      </c>
      <c r="F4916" s="30">
        <v>450</v>
      </c>
      <c r="G4916" s="30">
        <v>3</v>
      </c>
      <c r="H4916" s="30">
        <v>450.57772827148398</v>
      </c>
      <c r="I4916" s="30">
        <v>11.233130455017101</v>
      </c>
      <c r="J4916" s="30">
        <v>49.818355560302699</v>
      </c>
      <c r="K4916" s="30">
        <v>10.552675247192401</v>
      </c>
      <c r="L4916" s="30">
        <v>42.697959899902301</v>
      </c>
      <c r="M4916" s="30">
        <v>0.80515503883361805</v>
      </c>
      <c r="N4916" s="30">
        <v>21.920589447021499</v>
      </c>
      <c r="O4916" s="30">
        <v>17.8357849121094</v>
      </c>
      <c r="P4916" s="30">
        <v>17.5</v>
      </c>
      <c r="Q4916" s="30">
        <v>0.42013478279113797</v>
      </c>
      <c r="R4916" s="30">
        <v>999.97619628906295</v>
      </c>
      <c r="S4916" s="30">
        <v>379.39932250976602</v>
      </c>
      <c r="T4916" s="13"/>
      <c r="U4916" s="13"/>
      <c r="V4916" s="13"/>
      <c r="W4916" s="13"/>
      <c r="X4916" s="13"/>
      <c r="Y4916" s="13"/>
      <c r="Z4916" s="13"/>
      <c r="AA4916" s="13"/>
    </row>
    <row r="4917" spans="1:27" ht="15.75" customHeight="1" x14ac:dyDescent="0.2">
      <c r="A4917" s="13"/>
      <c r="B4917" s="30" t="str">
        <f>"CRS25WT144A01917"</f>
        <v>CRS25WT144A01917</v>
      </c>
      <c r="C4917" s="40">
        <v>45960</v>
      </c>
      <c r="D4917" s="41">
        <v>1.6643518518518519E-2</v>
      </c>
      <c r="E4917" s="30" t="s">
        <v>62</v>
      </c>
      <c r="F4917" s="30">
        <v>442</v>
      </c>
      <c r="G4917" s="30">
        <v>3</v>
      </c>
      <c r="H4917" s="30">
        <v>442.73703002929699</v>
      </c>
      <c r="I4917" s="30">
        <v>11.2401208877563</v>
      </c>
      <c r="J4917" s="30">
        <v>49.850837707519503</v>
      </c>
      <c r="K4917" s="30">
        <v>10.5434513092041</v>
      </c>
      <c r="L4917" s="30">
        <v>41.991661071777301</v>
      </c>
      <c r="M4917" s="30">
        <v>0.79013699293136597</v>
      </c>
      <c r="N4917" s="30">
        <v>21.539140701293899</v>
      </c>
      <c r="O4917" s="30">
        <v>17.976188659668001</v>
      </c>
      <c r="P4917" s="30">
        <v>17.5</v>
      </c>
      <c r="Q4917" s="30">
        <v>0.49169054627418501</v>
      </c>
      <c r="R4917" s="30">
        <v>1000.11785888672</v>
      </c>
      <c r="S4917" s="30">
        <v>420.96685791015602</v>
      </c>
      <c r="T4917" s="13"/>
      <c r="U4917" s="13"/>
      <c r="V4917" s="13"/>
      <c r="W4917" s="13"/>
      <c r="X4917" s="13"/>
      <c r="Y4917" s="13"/>
      <c r="Z4917" s="13"/>
      <c r="AA4917" s="13"/>
    </row>
    <row r="4918" spans="1:27" ht="15.75" customHeight="1" x14ac:dyDescent="0.2">
      <c r="A4918" s="13"/>
      <c r="B4918" s="30" t="str">
        <f>"CRS25WT144A01915"</f>
        <v>CRS25WT144A01915</v>
      </c>
      <c r="C4918" s="40">
        <v>45960</v>
      </c>
      <c r="D4918" s="41">
        <v>2.0659722222222222E-2</v>
      </c>
      <c r="E4918" s="30" t="s">
        <v>62</v>
      </c>
      <c r="F4918" s="30">
        <v>441</v>
      </c>
      <c r="G4918" s="30">
        <v>3</v>
      </c>
      <c r="H4918" s="30">
        <v>441.97506713867199</v>
      </c>
      <c r="I4918" s="30">
        <v>11.1911354064941</v>
      </c>
      <c r="J4918" s="30">
        <v>49.8367919921875</v>
      </c>
      <c r="K4918" s="30">
        <v>10.492779731750501</v>
      </c>
      <c r="L4918" s="30">
        <v>42.121826171875</v>
      </c>
      <c r="M4918" s="30">
        <v>0.79245305061340299</v>
      </c>
      <c r="N4918" s="30">
        <v>21.502071380615199</v>
      </c>
      <c r="O4918" s="30">
        <v>17.97975730896</v>
      </c>
      <c r="P4918" s="30">
        <v>17.5625</v>
      </c>
      <c r="Q4918" s="30">
        <v>0.48184245824813798</v>
      </c>
      <c r="R4918" s="30">
        <v>1000.10412597656</v>
      </c>
      <c r="S4918" s="30">
        <v>368.49539184570301</v>
      </c>
      <c r="T4918" s="13"/>
      <c r="U4918" s="13"/>
      <c r="V4918" s="13"/>
      <c r="W4918" s="13"/>
      <c r="X4918" s="13"/>
      <c r="Y4918" s="13"/>
      <c r="Z4918" s="13"/>
      <c r="AA4918" s="13"/>
    </row>
    <row r="4919" spans="1:27" ht="15.75" customHeight="1" x14ac:dyDescent="0.2">
      <c r="A4919" s="13"/>
      <c r="B4919" s="30" t="str">
        <f>"CRS25WT144A01911"</f>
        <v>CRS25WT144A01911</v>
      </c>
      <c r="C4919" s="40">
        <v>45960</v>
      </c>
      <c r="D4919" s="41">
        <v>2.210648148148148E-2</v>
      </c>
      <c r="E4919" s="30" t="s">
        <v>62</v>
      </c>
      <c r="F4919" s="30">
        <v>443</v>
      </c>
      <c r="G4919" s="30">
        <v>3</v>
      </c>
      <c r="H4919" s="30">
        <v>443.79910278320301</v>
      </c>
      <c r="I4919" s="30">
        <v>11.2251644134521</v>
      </c>
      <c r="J4919" s="30">
        <v>49.8432006835938</v>
      </c>
      <c r="K4919" s="30">
        <v>10.558118820190399</v>
      </c>
      <c r="L4919" s="30">
        <v>42.033912658691399</v>
      </c>
      <c r="M4919" s="30">
        <v>0.79320925474166903</v>
      </c>
      <c r="N4919" s="30">
        <v>21.5908107757568</v>
      </c>
      <c r="O4919" s="30">
        <v>17.953485488891602</v>
      </c>
      <c r="P4919" s="30">
        <v>17.5625</v>
      </c>
      <c r="Q4919" s="30">
        <v>0.53566354513168302</v>
      </c>
      <c r="R4919" s="30">
        <v>999.59228515625</v>
      </c>
      <c r="S4919" s="30">
        <v>406.26849365234398</v>
      </c>
      <c r="T4919" s="13"/>
      <c r="U4919" s="13"/>
      <c r="V4919" s="13"/>
      <c r="W4919" s="13"/>
      <c r="X4919" s="13"/>
      <c r="Y4919" s="13"/>
      <c r="Z4919" s="13"/>
      <c r="AA4919" s="13"/>
    </row>
    <row r="4920" spans="1:27" ht="15.75" customHeight="1" x14ac:dyDescent="0.2">
      <c r="A4920" s="13"/>
      <c r="B4920" s="30" t="str">
        <f>"CRS25WT144A01910"</f>
        <v>CRS25WT144A01910</v>
      </c>
      <c r="C4920" s="40">
        <v>45960</v>
      </c>
      <c r="D4920" s="41">
        <v>2.6261574074074076E-2</v>
      </c>
      <c r="E4920" s="30" t="s">
        <v>62</v>
      </c>
      <c r="F4920" s="30">
        <v>441</v>
      </c>
      <c r="G4920" s="30">
        <v>3</v>
      </c>
      <c r="H4920" s="30">
        <v>441.23153686523398</v>
      </c>
      <c r="I4920" s="30">
        <v>11.2442016601563</v>
      </c>
      <c r="J4920" s="30">
        <v>49.868984222412102</v>
      </c>
      <c r="K4920" s="30">
        <v>10.5859432220459</v>
      </c>
      <c r="L4920" s="30">
        <v>41.680892944335902</v>
      </c>
      <c r="M4920" s="30">
        <v>0.78687798976898204</v>
      </c>
      <c r="N4920" s="30">
        <v>21.465898513793899</v>
      </c>
      <c r="O4920" s="30">
        <v>18.123369216918899</v>
      </c>
      <c r="P4920" s="30">
        <v>17.625</v>
      </c>
      <c r="Q4920" s="30">
        <v>0.73950594663619995</v>
      </c>
      <c r="R4920" s="30">
        <v>999.89337158203102</v>
      </c>
      <c r="S4920" s="30">
        <v>357.17355346679699</v>
      </c>
      <c r="T4920" s="13"/>
      <c r="U4920" s="13"/>
      <c r="V4920" s="13"/>
      <c r="W4920" s="13"/>
      <c r="X4920" s="13"/>
      <c r="Y4920" s="13"/>
      <c r="Z4920" s="13"/>
      <c r="AA4920" s="13"/>
    </row>
    <row r="4921" spans="1:27" ht="15.75" customHeight="1" x14ac:dyDescent="0.2">
      <c r="A4921" s="13"/>
      <c r="B4921" s="30" t="str">
        <f>"CRS25WT144A01909"</f>
        <v>CRS25WT144A01909</v>
      </c>
      <c r="C4921" s="40">
        <v>45960</v>
      </c>
      <c r="D4921" s="41">
        <v>2.9097222222222222E-2</v>
      </c>
      <c r="E4921" s="30" t="s">
        <v>62</v>
      </c>
      <c r="F4921" s="30">
        <v>440</v>
      </c>
      <c r="G4921" s="30">
        <v>3</v>
      </c>
      <c r="H4921" s="30">
        <v>440.72561645507801</v>
      </c>
      <c r="I4921" s="30">
        <v>11.242606163024901</v>
      </c>
      <c r="J4921" s="30">
        <v>49.863391876220703</v>
      </c>
      <c r="K4921" s="30">
        <v>10.4859809875488</v>
      </c>
      <c r="L4921" s="30">
        <v>42.029983520507798</v>
      </c>
      <c r="M4921" s="30">
        <v>0.78617542982101396</v>
      </c>
      <c r="N4921" s="30">
        <v>21.441286087036101</v>
      </c>
      <c r="O4921" s="30">
        <v>18.117647171020501</v>
      </c>
      <c r="P4921" s="30">
        <v>17.625</v>
      </c>
      <c r="Q4921" s="30">
        <v>0.48327061533927901</v>
      </c>
      <c r="R4921" s="30">
        <v>999.25531005859398</v>
      </c>
      <c r="S4921" s="30">
        <v>407.45547485351602</v>
      </c>
      <c r="T4921" s="13"/>
      <c r="U4921" s="13"/>
      <c r="V4921" s="13"/>
      <c r="W4921" s="13"/>
      <c r="X4921" s="13"/>
      <c r="Y4921" s="13"/>
      <c r="Z4921" s="13"/>
      <c r="AA4921" s="13"/>
    </row>
    <row r="4922" spans="1:27" ht="15.75" customHeight="1" x14ac:dyDescent="0.2">
      <c r="A4922" s="13"/>
      <c r="B4922" s="30" t="str">
        <f>"CRS25WT144A01902"</f>
        <v>CRS25WT144A01902</v>
      </c>
      <c r="C4922" s="40">
        <v>45960</v>
      </c>
      <c r="D4922" s="41">
        <v>3.2928240740740737E-2</v>
      </c>
      <c r="E4922" s="30" t="s">
        <v>62</v>
      </c>
      <c r="F4922" s="30">
        <v>450</v>
      </c>
      <c r="G4922" s="30">
        <v>3</v>
      </c>
      <c r="H4922" s="30">
        <v>450.80947875976602</v>
      </c>
      <c r="I4922" s="30">
        <v>11.227485656738301</v>
      </c>
      <c r="J4922" s="30">
        <v>49.827468872070298</v>
      </c>
      <c r="K4922" s="30">
        <v>10.594913482666</v>
      </c>
      <c r="L4922" s="30">
        <v>42.549610137939503</v>
      </c>
      <c r="M4922" s="30">
        <v>0.80582678318023704</v>
      </c>
      <c r="N4922" s="30">
        <v>21.93186378479</v>
      </c>
      <c r="O4922" s="30">
        <v>18.107231140136701</v>
      </c>
      <c r="P4922" s="30">
        <v>17.6875</v>
      </c>
      <c r="Q4922" s="30">
        <v>0.51159393787384</v>
      </c>
      <c r="R4922" s="30">
        <v>1000.00109863281</v>
      </c>
      <c r="S4922" s="30">
        <v>304.15103149414102</v>
      </c>
      <c r="T4922" s="13"/>
      <c r="U4922" s="13"/>
      <c r="V4922" s="13"/>
      <c r="W4922" s="13"/>
      <c r="X4922" s="13"/>
      <c r="Y4922" s="13"/>
      <c r="Z4922" s="13"/>
      <c r="AA4922" s="13"/>
    </row>
    <row r="4923" spans="1:27" ht="15.75" customHeight="1" x14ac:dyDescent="0.2">
      <c r="A4923" s="13"/>
      <c r="B4923" s="30" t="str">
        <f>"CRS25WT144A01908"</f>
        <v>CRS25WT144A01908</v>
      </c>
      <c r="C4923" s="40">
        <v>45960</v>
      </c>
      <c r="D4923" s="41">
        <v>3.9675925925925927E-2</v>
      </c>
      <c r="E4923" s="30" t="s">
        <v>62</v>
      </c>
      <c r="F4923" s="30">
        <v>461</v>
      </c>
      <c r="G4923" s="30">
        <v>3</v>
      </c>
      <c r="H4923" s="30">
        <v>461.30233764648398</v>
      </c>
      <c r="I4923" s="30">
        <v>11.3394508361816</v>
      </c>
      <c r="J4923" s="30">
        <v>49.799957275390597</v>
      </c>
      <c r="K4923" s="30">
        <v>10.7385711669922</v>
      </c>
      <c r="L4923" s="30">
        <v>42.957515716552699</v>
      </c>
      <c r="M4923" s="30">
        <v>0.81689202785491899</v>
      </c>
      <c r="N4923" s="30">
        <v>22.4423427581787</v>
      </c>
      <c r="O4923" s="30">
        <v>18.089920043945298</v>
      </c>
      <c r="P4923" s="30">
        <v>17.75</v>
      </c>
      <c r="Q4923" s="30">
        <v>0.44819933176040599</v>
      </c>
      <c r="R4923" s="30">
        <v>999.90655517578102</v>
      </c>
      <c r="S4923" s="30">
        <v>334.67501831054699</v>
      </c>
      <c r="T4923" s="13"/>
      <c r="U4923" s="13"/>
      <c r="V4923" s="13"/>
      <c r="W4923" s="13"/>
      <c r="X4923" s="13"/>
      <c r="Y4923" s="13"/>
      <c r="Z4923" s="13"/>
      <c r="AA4923" s="13"/>
    </row>
    <row r="4924" spans="1:27" ht="15.75" customHeight="1" x14ac:dyDescent="0.2">
      <c r="A4924" s="13"/>
      <c r="B4924" s="30" t="str">
        <f>"CRS25WT144A01898"</f>
        <v>CRS25WT144A01898</v>
      </c>
      <c r="C4924" s="40">
        <v>45960</v>
      </c>
      <c r="D4924" s="41">
        <v>0.76072916666666668</v>
      </c>
      <c r="E4924" s="30" t="s">
        <v>62</v>
      </c>
      <c r="F4924" s="30">
        <v>450</v>
      </c>
      <c r="G4924" s="30">
        <v>3</v>
      </c>
      <c r="H4924" s="30">
        <v>450.01742553710898</v>
      </c>
      <c r="I4924" s="30">
        <v>11.267850875854499</v>
      </c>
      <c r="J4924" s="30">
        <v>49.814323425292997</v>
      </c>
      <c r="K4924" s="30">
        <v>10.566809654235801</v>
      </c>
      <c r="L4924" s="30">
        <v>42.587821960449197</v>
      </c>
      <c r="M4924" s="30">
        <v>0.80174082517623901</v>
      </c>
      <c r="N4924" s="30">
        <v>21.89333152771</v>
      </c>
      <c r="O4924" s="30">
        <v>17.196079254150401</v>
      </c>
      <c r="P4924" s="30">
        <v>17.125</v>
      </c>
      <c r="Q4924" s="30">
        <v>0.46884277462959301</v>
      </c>
      <c r="R4924" s="30">
        <v>999.58203125</v>
      </c>
      <c r="S4924" s="30">
        <v>342.57888793945301</v>
      </c>
      <c r="T4924" s="13"/>
      <c r="U4924" s="13"/>
      <c r="V4924" s="13"/>
      <c r="W4924" s="13"/>
      <c r="X4924" s="13"/>
      <c r="Y4924" s="13"/>
      <c r="Z4924" s="13"/>
      <c r="AA4924" s="13"/>
    </row>
    <row r="4925" spans="1:27" ht="15.75" customHeight="1" x14ac:dyDescent="0.2">
      <c r="A4925" s="13"/>
      <c r="B4925" s="30" t="str">
        <f>"CRS25WT144A01899"</f>
        <v>CRS25WT144A01899</v>
      </c>
      <c r="C4925" s="40">
        <v>45960</v>
      </c>
      <c r="D4925" s="41">
        <v>0.76200231481481484</v>
      </c>
      <c r="E4925" s="30" t="s">
        <v>62</v>
      </c>
      <c r="F4925" s="30">
        <v>445</v>
      </c>
      <c r="G4925" s="30">
        <v>3</v>
      </c>
      <c r="H4925" s="30">
        <v>445.36340332031301</v>
      </c>
      <c r="I4925" s="30">
        <v>11.2236490249634</v>
      </c>
      <c r="J4925" s="30">
        <v>49.808883666992202</v>
      </c>
      <c r="K4925" s="30">
        <v>10.585858345031699</v>
      </c>
      <c r="L4925" s="30">
        <v>42.071540832519503</v>
      </c>
      <c r="M4925" s="30">
        <v>0.79666113853454601</v>
      </c>
      <c r="N4925" s="30">
        <v>21.666913986206101</v>
      </c>
      <c r="O4925" s="30">
        <v>17.019636154174801</v>
      </c>
      <c r="P4925" s="30">
        <v>17.125</v>
      </c>
      <c r="Q4925" s="30">
        <v>0.56714653968811002</v>
      </c>
      <c r="R4925" s="30">
        <v>999.53063964843795</v>
      </c>
      <c r="S4925" s="30">
        <v>333.82635498046898</v>
      </c>
      <c r="T4925" s="13"/>
      <c r="U4925" s="13"/>
      <c r="V4925" s="13"/>
      <c r="W4925" s="13"/>
      <c r="X4925" s="13"/>
      <c r="Y4925" s="13"/>
      <c r="Z4925" s="13"/>
      <c r="AA4925" s="13"/>
    </row>
    <row r="4926" spans="1:27" ht="15.75" customHeight="1" x14ac:dyDescent="0.2">
      <c r="A4926" s="13"/>
      <c r="B4926" s="30" t="str">
        <f>"CRS25WT144A01983"</f>
        <v>CRS25WT144A01983</v>
      </c>
      <c r="C4926" s="40">
        <v>45960</v>
      </c>
      <c r="D4926" s="41">
        <v>0.76702546296296292</v>
      </c>
      <c r="E4926" s="30" t="s">
        <v>62</v>
      </c>
      <c r="F4926" s="30">
        <v>442</v>
      </c>
      <c r="G4926" s="30">
        <v>3</v>
      </c>
      <c r="H4926" s="30">
        <v>442.92514038085898</v>
      </c>
      <c r="I4926" s="30">
        <v>11.181454658508301</v>
      </c>
      <c r="J4926" s="30">
        <v>49.850509643554702</v>
      </c>
      <c r="K4926" s="30">
        <v>10.594612121581999</v>
      </c>
      <c r="L4926" s="30">
        <v>41.806636810302699</v>
      </c>
      <c r="M4926" s="30">
        <v>0.79462534189224199</v>
      </c>
      <c r="N4926" s="30">
        <v>21.548292160034201</v>
      </c>
      <c r="O4926" s="30">
        <v>17.219781875610401</v>
      </c>
      <c r="P4926" s="30">
        <v>17.0625</v>
      </c>
      <c r="Q4926" s="30">
        <v>0.59159070253372203</v>
      </c>
      <c r="R4926" s="30">
        <v>999.93493652343795</v>
      </c>
      <c r="S4926" s="30">
        <v>319.307373046875</v>
      </c>
      <c r="T4926" s="13"/>
      <c r="U4926" s="13"/>
      <c r="V4926" s="13"/>
      <c r="W4926" s="13"/>
      <c r="X4926" s="13"/>
      <c r="Y4926" s="13"/>
      <c r="Z4926" s="13"/>
      <c r="AA4926" s="13"/>
    </row>
    <row r="4927" spans="1:27" ht="15.75" customHeight="1" x14ac:dyDescent="0.2">
      <c r="A4927" s="13"/>
      <c r="B4927" s="30" t="str">
        <f>"CRS25WT144A01980"</f>
        <v>CRS25WT144A01980</v>
      </c>
      <c r="C4927" s="40">
        <v>45960</v>
      </c>
      <c r="D4927" s="41">
        <v>0.77143518518518517</v>
      </c>
      <c r="E4927" s="30" t="s">
        <v>62</v>
      </c>
      <c r="F4927" s="30">
        <v>444</v>
      </c>
      <c r="G4927" s="30">
        <v>3</v>
      </c>
      <c r="H4927" s="30">
        <v>444.59548950195301</v>
      </c>
      <c r="I4927" s="30">
        <v>11.1856174468994</v>
      </c>
      <c r="J4927" s="30">
        <v>49.781097412109403</v>
      </c>
      <c r="K4927" s="30">
        <v>10.561432838439901</v>
      </c>
      <c r="L4927" s="30">
        <v>42.096134185791001</v>
      </c>
      <c r="M4927" s="30">
        <v>0.798436939716339</v>
      </c>
      <c r="N4927" s="30">
        <v>21.629554748535199</v>
      </c>
      <c r="O4927" s="30">
        <v>17.117733001708999</v>
      </c>
      <c r="P4927" s="30">
        <v>17.125</v>
      </c>
      <c r="Q4927" s="30">
        <v>0.47418054938316301</v>
      </c>
      <c r="R4927" s="30">
        <v>1000.12829589844</v>
      </c>
      <c r="S4927" s="30">
        <v>317.79928588867199</v>
      </c>
      <c r="T4927" s="13"/>
      <c r="U4927" s="13"/>
      <c r="V4927" s="13"/>
      <c r="W4927" s="13"/>
      <c r="X4927" s="13"/>
      <c r="Y4927" s="13"/>
      <c r="Z4927" s="13"/>
      <c r="AA4927" s="13"/>
    </row>
    <row r="4928" spans="1:27" ht="15.75" customHeight="1" x14ac:dyDescent="0.2">
      <c r="A4928" s="13"/>
      <c r="B4928" s="30" t="str">
        <f>"CRS25WT144A01981"</f>
        <v>CRS25WT144A01981</v>
      </c>
      <c r="C4928" s="40">
        <v>45960</v>
      </c>
      <c r="D4928" s="41">
        <v>0.7756481481481482</v>
      </c>
      <c r="E4928" s="30" t="s">
        <v>62</v>
      </c>
      <c r="F4928" s="30">
        <v>100</v>
      </c>
      <c r="G4928" s="30">
        <v>1</v>
      </c>
      <c r="H4928" s="30">
        <v>100.50690460205099</v>
      </c>
      <c r="I4928" s="30">
        <v>10.8278198242188</v>
      </c>
      <c r="J4928" s="30">
        <v>15.931938171386699</v>
      </c>
      <c r="K4928" s="30">
        <v>6.6715164184570304</v>
      </c>
      <c r="L4928" s="30">
        <v>15.065076828002899</v>
      </c>
      <c r="M4928" s="30">
        <v>0.58262115716934204</v>
      </c>
      <c r="N4928" s="30">
        <v>4.8896570205688503</v>
      </c>
      <c r="O4928" s="30">
        <v>17.2017726898193</v>
      </c>
      <c r="P4928" s="30">
        <v>17.0625</v>
      </c>
      <c r="Q4928" s="30">
        <v>1.19055211544037</v>
      </c>
      <c r="R4928" s="30">
        <v>999.48254394531295</v>
      </c>
      <c r="S4928" s="30">
        <v>13.682100296020501</v>
      </c>
      <c r="T4928" s="13"/>
      <c r="U4928" s="13"/>
      <c r="V4928" s="13"/>
      <c r="W4928" s="13"/>
      <c r="X4928" s="13"/>
      <c r="Y4928" s="13"/>
      <c r="Z4928" s="13"/>
      <c r="AA4928" s="13"/>
    </row>
    <row r="4929" spans="1:27" ht="15.75" customHeight="1" x14ac:dyDescent="0.2">
      <c r="A4929" s="13"/>
      <c r="B4929" s="30" t="str">
        <f>"CRS25WT144A01982"</f>
        <v>CRS25WT144A01982</v>
      </c>
      <c r="C4929" s="40">
        <v>45960</v>
      </c>
      <c r="D4929" s="41">
        <v>0.77959490740740733</v>
      </c>
      <c r="E4929" s="30" t="s">
        <v>62</v>
      </c>
      <c r="F4929" s="30">
        <v>445</v>
      </c>
      <c r="G4929" s="30">
        <v>3</v>
      </c>
      <c r="H4929" s="30">
        <v>445.89636230468801</v>
      </c>
      <c r="I4929" s="30">
        <v>11.139766693115201</v>
      </c>
      <c r="J4929" s="30">
        <v>49.807914733886697</v>
      </c>
      <c r="K4929" s="30">
        <v>10.540936470031699</v>
      </c>
      <c r="L4929" s="30">
        <v>42.301399230957003</v>
      </c>
      <c r="M4929" s="30">
        <v>0.80363619327545199</v>
      </c>
      <c r="N4929" s="30">
        <v>21.692842483520501</v>
      </c>
      <c r="O4929" s="30">
        <v>17.216991424560501</v>
      </c>
      <c r="P4929" s="30">
        <v>17.0625</v>
      </c>
      <c r="Q4929" s="30">
        <v>0.48604267835617099</v>
      </c>
      <c r="R4929" s="30">
        <v>1000.84088134766</v>
      </c>
      <c r="S4929" s="30">
        <v>314.47262573242199</v>
      </c>
      <c r="T4929" s="13"/>
      <c r="U4929" s="13"/>
      <c r="V4929" s="13"/>
      <c r="W4929" s="13"/>
      <c r="X4929" s="13"/>
      <c r="Y4929" s="13"/>
      <c r="Z4929" s="13"/>
      <c r="AA4929" s="13"/>
    </row>
    <row r="4930" spans="1:27" ht="15.75" customHeight="1" x14ac:dyDescent="0.2">
      <c r="A4930" s="13"/>
      <c r="B4930" s="30" t="str">
        <f>"CRS25WT144A01975"</f>
        <v>CRS25WT144A01975</v>
      </c>
      <c r="C4930" s="40">
        <v>45960</v>
      </c>
      <c r="D4930" s="41">
        <v>0.78392361111111108</v>
      </c>
      <c r="E4930" s="30" t="s">
        <v>62</v>
      </c>
      <c r="F4930" s="30">
        <v>449</v>
      </c>
      <c r="G4930" s="30">
        <v>3</v>
      </c>
      <c r="H4930" s="30">
        <v>449.99356079101602</v>
      </c>
      <c r="I4930" s="30">
        <v>11.214163780212401</v>
      </c>
      <c r="J4930" s="30">
        <v>49.827075958252003</v>
      </c>
      <c r="K4930" s="30">
        <v>10.658693313598601</v>
      </c>
      <c r="L4930" s="30">
        <v>42.218452453613303</v>
      </c>
      <c r="M4930" s="30">
        <v>0.80533021688461304</v>
      </c>
      <c r="N4930" s="30">
        <v>21.892169952392599</v>
      </c>
      <c r="O4930" s="30">
        <v>17.2549018859863</v>
      </c>
      <c r="P4930" s="30">
        <v>17.0625</v>
      </c>
      <c r="Q4930" s="30">
        <v>0.52246421575546298</v>
      </c>
      <c r="R4930" s="30">
        <v>999.93212890625</v>
      </c>
      <c r="S4930" s="30">
        <v>237.870040893555</v>
      </c>
      <c r="T4930" s="13"/>
      <c r="U4930" s="13"/>
      <c r="V4930" s="13"/>
      <c r="W4930" s="13"/>
      <c r="X4930" s="13"/>
      <c r="Y4930" s="13"/>
      <c r="Z4930" s="13"/>
      <c r="AA4930" s="13"/>
    </row>
    <row r="4931" spans="1:27" ht="15.75" customHeight="1" x14ac:dyDescent="0.2">
      <c r="A4931" s="13"/>
      <c r="B4931" s="30" t="str">
        <f>"CRS25WT144A01976"</f>
        <v>CRS25WT144A01976</v>
      </c>
      <c r="C4931" s="40">
        <v>45960</v>
      </c>
      <c r="D4931" s="41">
        <v>0.78452546296296299</v>
      </c>
      <c r="E4931" s="30" t="s">
        <v>62</v>
      </c>
      <c r="F4931" s="30">
        <v>455</v>
      </c>
      <c r="G4931" s="30">
        <v>3</v>
      </c>
      <c r="H4931" s="30">
        <v>455.44036865234398</v>
      </c>
      <c r="I4931" s="30">
        <v>11.230750083923301</v>
      </c>
      <c r="J4931" s="30">
        <v>49.842483520507798</v>
      </c>
      <c r="K4931" s="30">
        <v>10.66468334198</v>
      </c>
      <c r="L4931" s="30">
        <v>42.705478668212898</v>
      </c>
      <c r="M4931" s="30">
        <v>0.81362277269363403</v>
      </c>
      <c r="N4931" s="30">
        <v>22.157157897949201</v>
      </c>
      <c r="O4931" s="30">
        <v>17.197341918945298</v>
      </c>
      <c r="P4931" s="30">
        <v>17.0625</v>
      </c>
      <c r="Q4931" s="30">
        <v>0.51421958208084095</v>
      </c>
      <c r="R4931" s="30">
        <v>999.921142578125</v>
      </c>
      <c r="S4931" s="30">
        <v>258.13845825195301</v>
      </c>
      <c r="T4931" s="13"/>
      <c r="U4931" s="13"/>
      <c r="V4931" s="13"/>
      <c r="W4931" s="13"/>
      <c r="X4931" s="13"/>
      <c r="Y4931" s="13"/>
      <c r="Z4931" s="13"/>
      <c r="AA4931" s="13"/>
    </row>
    <row r="4932" spans="1:27" ht="15.75" customHeight="1" x14ac:dyDescent="0.2">
      <c r="A4932" s="13"/>
      <c r="B4932" s="30" t="str">
        <f>"CRS25WT144A01977"</f>
        <v>CRS25WT144A01977</v>
      </c>
      <c r="C4932" s="40">
        <v>45960</v>
      </c>
      <c r="D4932" s="41">
        <v>0.78561342592592587</v>
      </c>
      <c r="E4932" s="30" t="s">
        <v>62</v>
      </c>
      <c r="F4932" s="30">
        <v>446</v>
      </c>
      <c r="G4932" s="30">
        <v>3</v>
      </c>
      <c r="H4932" s="30">
        <v>446.36932373046898</v>
      </c>
      <c r="I4932" s="30">
        <v>11.247662544250501</v>
      </c>
      <c r="J4932" s="30">
        <v>49.776859283447301</v>
      </c>
      <c r="K4932" s="30">
        <v>10.665474891662599</v>
      </c>
      <c r="L4932" s="30">
        <v>41.851799011230497</v>
      </c>
      <c r="M4932" s="30">
        <v>0.79726845026016202</v>
      </c>
      <c r="N4932" s="30">
        <v>21.7158508300781</v>
      </c>
      <c r="O4932" s="30">
        <v>17.1710205078125</v>
      </c>
      <c r="P4932" s="30">
        <v>17.0625</v>
      </c>
      <c r="Q4932" s="30">
        <v>0.60777205228805498</v>
      </c>
      <c r="R4932" s="30">
        <v>999.602783203125</v>
      </c>
      <c r="S4932" s="30">
        <v>261.38275146484398</v>
      </c>
      <c r="T4932" s="13"/>
      <c r="U4932" s="13"/>
      <c r="V4932" s="13"/>
      <c r="W4932" s="13"/>
      <c r="X4932" s="13"/>
      <c r="Y4932" s="13"/>
      <c r="Z4932" s="13"/>
      <c r="AA4932" s="13"/>
    </row>
    <row r="4933" spans="1:27" ht="15.75" customHeight="1" x14ac:dyDescent="0.2">
      <c r="A4933" s="13"/>
      <c r="B4933" s="30" t="str">
        <f>"CRS25WT144A01978"</f>
        <v>CRS25WT144A01978</v>
      </c>
      <c r="C4933" s="40">
        <v>45960</v>
      </c>
      <c r="D4933" s="41">
        <v>0.78940972222222217</v>
      </c>
      <c r="E4933" s="30" t="s">
        <v>62</v>
      </c>
      <c r="F4933" s="30">
        <v>454</v>
      </c>
      <c r="G4933" s="30">
        <v>3</v>
      </c>
      <c r="H4933" s="30">
        <v>454.25302124023398</v>
      </c>
      <c r="I4933" s="30">
        <v>11.2723846435547</v>
      </c>
      <c r="J4933" s="30">
        <v>49.851119995117202</v>
      </c>
      <c r="K4933" s="30">
        <v>10.790060043335</v>
      </c>
      <c r="L4933" s="30">
        <v>42.099208831787102</v>
      </c>
      <c r="M4933" s="30">
        <v>0.80836427211761497</v>
      </c>
      <c r="N4933" s="30">
        <v>22.099393844604499</v>
      </c>
      <c r="O4933" s="30">
        <v>17.238468170166001</v>
      </c>
      <c r="P4933" s="30">
        <v>17.0625</v>
      </c>
      <c r="Q4933" s="30">
        <v>0.633769571781158</v>
      </c>
      <c r="R4933" s="30">
        <v>999.66418457031295</v>
      </c>
      <c r="S4933" s="30">
        <v>282.59573364257801</v>
      </c>
      <c r="T4933" s="13"/>
      <c r="U4933" s="13"/>
      <c r="V4933" s="13"/>
      <c r="W4933" s="13"/>
      <c r="X4933" s="13"/>
      <c r="Y4933" s="13"/>
      <c r="Z4933" s="13"/>
      <c r="AA4933" s="13"/>
    </row>
    <row r="4934" spans="1:27" ht="15.75" customHeight="1" x14ac:dyDescent="0.2">
      <c r="A4934" s="13"/>
      <c r="B4934" s="30" t="str">
        <f>"CRS25WT144A01994"</f>
        <v>CRS25WT144A01994</v>
      </c>
      <c r="C4934" s="40">
        <v>45960</v>
      </c>
      <c r="D4934" s="41">
        <v>0.80349537037037033</v>
      </c>
      <c r="E4934" s="30" t="s">
        <v>62</v>
      </c>
      <c r="F4934" s="30">
        <v>451</v>
      </c>
      <c r="G4934" s="30">
        <v>3</v>
      </c>
      <c r="H4934" s="30">
        <v>451.836669921875</v>
      </c>
      <c r="I4934" s="30">
        <v>11.230862617492701</v>
      </c>
      <c r="J4934" s="30">
        <v>49.814746856689503</v>
      </c>
      <c r="K4934" s="30">
        <v>10.595441818237299</v>
      </c>
      <c r="L4934" s="30">
        <v>42.644435882568402</v>
      </c>
      <c r="M4934" s="30">
        <v>0.80762624740600597</v>
      </c>
      <c r="N4934" s="30">
        <v>21.981838226318398</v>
      </c>
      <c r="O4934" s="30">
        <v>17.274509429931602</v>
      </c>
      <c r="P4934" s="30">
        <v>17.0625</v>
      </c>
      <c r="Q4934" s="30">
        <v>0.46819850802421598</v>
      </c>
      <c r="R4934" s="30">
        <v>999.91339111328102</v>
      </c>
      <c r="S4934" s="30">
        <v>275.10830688476602</v>
      </c>
      <c r="T4934" s="13"/>
      <c r="U4934" s="13"/>
      <c r="V4934" s="13"/>
      <c r="W4934" s="13"/>
      <c r="X4934" s="13"/>
      <c r="Y4934" s="13"/>
      <c r="Z4934" s="13"/>
      <c r="AA4934" s="13"/>
    </row>
    <row r="4935" spans="1:27" ht="15.75" customHeight="1" x14ac:dyDescent="0.2">
      <c r="A4935" s="13"/>
      <c r="B4935" s="30" t="str">
        <f>"CRS25WT144A01561"</f>
        <v>CRS25WT144A01561</v>
      </c>
      <c r="C4935" s="40">
        <v>45960</v>
      </c>
      <c r="D4935" s="41">
        <v>0.80608796296296292</v>
      </c>
      <c r="E4935" s="30" t="s">
        <v>62</v>
      </c>
      <c r="F4935" s="30">
        <v>464</v>
      </c>
      <c r="G4935" s="30">
        <v>3</v>
      </c>
      <c r="H4935" s="30">
        <v>464.07626342773398</v>
      </c>
      <c r="I4935" s="30">
        <v>11.1980857849121</v>
      </c>
      <c r="J4935" s="30">
        <v>49.343894958496101</v>
      </c>
      <c r="K4935" s="30">
        <v>10.914793014526399</v>
      </c>
      <c r="L4935" s="30">
        <v>42.518100738525398</v>
      </c>
      <c r="M4935" s="30">
        <v>0.83987015485763505</v>
      </c>
      <c r="N4935" s="30">
        <v>22.577293395996101</v>
      </c>
      <c r="O4935" s="30">
        <v>17.3725776672363</v>
      </c>
      <c r="P4935" s="30">
        <v>17.0625</v>
      </c>
      <c r="Q4935" s="30">
        <v>0.57775306701660201</v>
      </c>
      <c r="R4935" s="30">
        <v>999.81817626953102</v>
      </c>
      <c r="S4935" s="30">
        <v>344.38656616210898</v>
      </c>
      <c r="T4935" s="13"/>
      <c r="U4935" s="13"/>
      <c r="V4935" s="13"/>
      <c r="W4935" s="13"/>
      <c r="X4935" s="13"/>
      <c r="Y4935" s="13"/>
      <c r="Z4935" s="13"/>
      <c r="AA4935" s="13"/>
    </row>
    <row r="4936" spans="1:27" ht="15.75" customHeight="1" x14ac:dyDescent="0.2">
      <c r="A4936" s="13"/>
      <c r="B4936" s="30" t="str">
        <f>"CRS25BT144A00557"</f>
        <v>CRS25BT144A00557</v>
      </c>
      <c r="C4936" s="40">
        <v>45960</v>
      </c>
      <c r="D4936" s="41">
        <v>0.81034722222222222</v>
      </c>
      <c r="E4936" s="30" t="s">
        <v>62</v>
      </c>
      <c r="F4936" s="30">
        <v>449</v>
      </c>
      <c r="G4936" s="30">
        <v>3</v>
      </c>
      <c r="H4936" s="30">
        <v>449.98422241210898</v>
      </c>
      <c r="I4936" s="30">
        <v>11.2376403808594</v>
      </c>
      <c r="J4936" s="30">
        <v>49.824478149414098</v>
      </c>
      <c r="K4936" s="30">
        <v>10.5884962081909</v>
      </c>
      <c r="L4936" s="30">
        <v>42.497463226318402</v>
      </c>
      <c r="M4936" s="30">
        <v>0.80367302894592296</v>
      </c>
      <c r="N4936" s="30">
        <v>21.891716003418001</v>
      </c>
      <c r="O4936" s="30">
        <v>17.274509429931602</v>
      </c>
      <c r="P4936" s="30">
        <v>17.0625</v>
      </c>
      <c r="Q4936" s="30">
        <v>0.48075971007347101</v>
      </c>
      <c r="R4936" s="30">
        <v>1000.02722167969</v>
      </c>
      <c r="S4936" s="30">
        <v>345.36999511718801</v>
      </c>
      <c r="T4936" s="13"/>
      <c r="U4936" s="13"/>
      <c r="V4936" s="13"/>
      <c r="W4936" s="13"/>
      <c r="X4936" s="13"/>
      <c r="Y4936" s="13"/>
      <c r="Z4936" s="13"/>
      <c r="AA4936" s="13"/>
    </row>
    <row r="4937" spans="1:27" ht="15.75" customHeight="1" x14ac:dyDescent="0.2">
      <c r="A4937" s="13"/>
      <c r="B4937" s="30" t="str">
        <f>"CRS25BT144A00558"</f>
        <v>CRS25BT144A00558</v>
      </c>
      <c r="C4937" s="40">
        <v>45960</v>
      </c>
      <c r="D4937" s="41">
        <v>0.81598379629629625</v>
      </c>
      <c r="E4937" s="30" t="s">
        <v>62</v>
      </c>
      <c r="F4937" s="30">
        <v>442</v>
      </c>
      <c r="G4937" s="30">
        <v>3</v>
      </c>
      <c r="H4937" s="30">
        <v>442.616455078125</v>
      </c>
      <c r="I4937" s="30">
        <v>11.291302680969199</v>
      </c>
      <c r="J4937" s="30">
        <v>49.789539337158203</v>
      </c>
      <c r="K4937" s="30">
        <v>10.5388088226318</v>
      </c>
      <c r="L4937" s="30">
        <v>41.9987182617188</v>
      </c>
      <c r="M4937" s="30">
        <v>0.78730934858322099</v>
      </c>
      <c r="N4937" s="30">
        <v>21.5332736968994</v>
      </c>
      <c r="O4937" s="30">
        <v>17.231321334838899</v>
      </c>
      <c r="P4937" s="30">
        <v>17.125</v>
      </c>
      <c r="Q4937" s="30">
        <v>0.49029660224914601</v>
      </c>
      <c r="R4937" s="30">
        <v>1000.26751708984</v>
      </c>
      <c r="S4937" s="30">
        <v>399.41125488281301</v>
      </c>
      <c r="T4937" s="13"/>
      <c r="U4937" s="13"/>
      <c r="V4937" s="13"/>
      <c r="W4937" s="13"/>
      <c r="X4937" s="13"/>
      <c r="Y4937" s="13"/>
      <c r="Z4937" s="13"/>
      <c r="AA4937" s="13"/>
    </row>
    <row r="4938" spans="1:27" ht="15.75" customHeight="1" x14ac:dyDescent="0.2">
      <c r="A4938" s="13"/>
      <c r="B4938" s="30" t="str">
        <f>"CRS25BT144A00559"</f>
        <v>CRS25BT144A00559</v>
      </c>
      <c r="C4938" s="40">
        <v>45960</v>
      </c>
      <c r="D4938" s="41">
        <v>0.81739583333333332</v>
      </c>
      <c r="E4938" s="30" t="s">
        <v>62</v>
      </c>
      <c r="F4938" s="30">
        <v>449</v>
      </c>
      <c r="G4938" s="30">
        <v>3</v>
      </c>
      <c r="H4938" s="30">
        <v>449.156982421875</v>
      </c>
      <c r="I4938" s="30">
        <v>11.2676649093628</v>
      </c>
      <c r="J4938" s="30">
        <v>49.843254089355497</v>
      </c>
      <c r="K4938" s="30">
        <v>10.566296577453601</v>
      </c>
      <c r="L4938" s="30">
        <v>42.508457183837898</v>
      </c>
      <c r="M4938" s="30">
        <v>0.79975664615631104</v>
      </c>
      <c r="N4938" s="30">
        <v>21.8514709472656</v>
      </c>
      <c r="O4938" s="30">
        <v>17.294116973876999</v>
      </c>
      <c r="P4938" s="30">
        <v>17.125</v>
      </c>
      <c r="Q4938" s="30">
        <v>0.44376054406166099</v>
      </c>
      <c r="R4938" s="30">
        <v>999.83746337890602</v>
      </c>
      <c r="S4938" s="30">
        <v>332.12805175781301</v>
      </c>
      <c r="T4938" s="13"/>
      <c r="U4938" s="13"/>
      <c r="V4938" s="13"/>
      <c r="W4938" s="13"/>
      <c r="X4938" s="13"/>
      <c r="Y4938" s="13"/>
      <c r="Z4938" s="13"/>
      <c r="AA4938" s="13"/>
    </row>
    <row r="4939" spans="1:27" ht="15.75" customHeight="1" x14ac:dyDescent="0.2">
      <c r="A4939" s="13"/>
      <c r="B4939" s="30" t="str">
        <f>"CRS25BT144A00560"</f>
        <v>CRS25BT144A00560</v>
      </c>
      <c r="C4939" s="40">
        <v>45960</v>
      </c>
      <c r="D4939" s="41">
        <v>0.81887731481481474</v>
      </c>
      <c r="E4939" s="30" t="s">
        <v>62</v>
      </c>
      <c r="F4939" s="30">
        <v>447</v>
      </c>
      <c r="G4939" s="30">
        <v>3</v>
      </c>
      <c r="H4939" s="30">
        <v>447.35430908203102</v>
      </c>
      <c r="I4939" s="30">
        <v>11.2798299789429</v>
      </c>
      <c r="J4939" s="30">
        <v>49.909187316894503</v>
      </c>
      <c r="K4939" s="30">
        <v>10.6671953201294</v>
      </c>
      <c r="L4939" s="30">
        <v>41.937389373779297</v>
      </c>
      <c r="M4939" s="30">
        <v>0.79463660717010498</v>
      </c>
      <c r="N4939" s="30">
        <v>21.763771057128899</v>
      </c>
      <c r="O4939" s="30">
        <v>17.202201843261701</v>
      </c>
      <c r="P4939" s="30">
        <v>17.125</v>
      </c>
      <c r="Q4939" s="30">
        <v>0.54403579235076904</v>
      </c>
      <c r="R4939" s="30">
        <v>999.90313720703102</v>
      </c>
      <c r="S4939" s="30">
        <v>384.23428344726602</v>
      </c>
      <c r="T4939" s="13"/>
      <c r="U4939" s="13"/>
      <c r="V4939" s="13"/>
      <c r="W4939" s="13"/>
      <c r="X4939" s="13"/>
      <c r="Y4939" s="13"/>
      <c r="Z4939" s="13"/>
      <c r="AA4939" s="13"/>
    </row>
    <row r="4940" spans="1:27" ht="15.75" customHeight="1" x14ac:dyDescent="0.2">
      <c r="A4940" s="13"/>
      <c r="B4940" s="30" t="str">
        <f>"CRS25BT144A01987"</f>
        <v>CRS25BT144A01987</v>
      </c>
      <c r="C4940" s="40">
        <v>45960</v>
      </c>
      <c r="D4940" s="41">
        <v>0.82069444444444439</v>
      </c>
      <c r="E4940" s="30" t="s">
        <v>62</v>
      </c>
      <c r="F4940" s="30">
        <v>443</v>
      </c>
      <c r="G4940" s="30">
        <v>3</v>
      </c>
      <c r="H4940" s="30">
        <v>443.88580322265602</v>
      </c>
      <c r="I4940" s="30">
        <v>11.362602233886699</v>
      </c>
      <c r="J4940" s="30">
        <v>50.281780242919901</v>
      </c>
      <c r="K4940" s="30">
        <v>10.539720535278301</v>
      </c>
      <c r="L4940" s="30">
        <v>42.115520477294901</v>
      </c>
      <c r="M4940" s="30">
        <v>0.77693164348602295</v>
      </c>
      <c r="N4940" s="30">
        <v>21.595027923583999</v>
      </c>
      <c r="O4940" s="30">
        <v>17.181890487670898</v>
      </c>
      <c r="P4940" s="30">
        <v>17.125</v>
      </c>
      <c r="Q4940" s="30">
        <v>0.47787973284721402</v>
      </c>
      <c r="R4940" s="30">
        <v>1000.03924560547</v>
      </c>
      <c r="S4940" s="30">
        <v>346.00732421875</v>
      </c>
      <c r="T4940" s="13"/>
      <c r="U4940" s="13"/>
      <c r="V4940" s="13"/>
      <c r="W4940" s="13"/>
      <c r="X4940" s="13"/>
      <c r="Y4940" s="13"/>
      <c r="Z4940" s="13"/>
      <c r="AA4940" s="13"/>
    </row>
    <row r="4941" spans="1:27" ht="15.75" customHeight="1" x14ac:dyDescent="0.2">
      <c r="A4941" s="13"/>
      <c r="B4941" s="30" t="str">
        <f>"CRS25BT144A01985"</f>
        <v>CRS25BT144A01985</v>
      </c>
      <c r="C4941" s="40">
        <v>45960</v>
      </c>
      <c r="D4941" s="41">
        <v>0.82165509259259262</v>
      </c>
      <c r="E4941" s="30" t="s">
        <v>62</v>
      </c>
      <c r="F4941" s="30">
        <v>443</v>
      </c>
      <c r="G4941" s="30">
        <v>3</v>
      </c>
      <c r="H4941" s="30">
        <v>443.53274536132801</v>
      </c>
      <c r="I4941" s="30">
        <v>11.3216257095337</v>
      </c>
      <c r="J4941" s="30">
        <v>50.263847351074197</v>
      </c>
      <c r="K4941" s="30">
        <v>10.4634437561035</v>
      </c>
      <c r="L4941" s="30">
        <v>42.388790130615199</v>
      </c>
      <c r="M4941" s="30">
        <v>0.77940136194229104</v>
      </c>
      <c r="N4941" s="30">
        <v>21.577852249145501</v>
      </c>
      <c r="O4941" s="30">
        <v>17.119379043579102</v>
      </c>
      <c r="P4941" s="30">
        <v>17.125</v>
      </c>
      <c r="Q4941" s="30">
        <v>0.47079512476921098</v>
      </c>
      <c r="R4941" s="30">
        <v>1000.27075195313</v>
      </c>
      <c r="S4941" s="30">
        <v>322.26889038085898</v>
      </c>
      <c r="T4941" s="13"/>
      <c r="U4941" s="13"/>
      <c r="V4941" s="13"/>
      <c r="W4941" s="13"/>
      <c r="X4941" s="13"/>
      <c r="Y4941" s="13"/>
      <c r="Z4941" s="13"/>
      <c r="AA4941" s="13"/>
    </row>
    <row r="4942" spans="1:27" ht="15.75" customHeight="1" x14ac:dyDescent="0.2">
      <c r="A4942" s="13"/>
      <c r="B4942" s="30" t="str">
        <f>"CRS25BT144A01986"</f>
        <v>CRS25BT144A01986</v>
      </c>
      <c r="C4942" s="40">
        <v>45960</v>
      </c>
      <c r="D4942" s="41">
        <v>0.82685185185185184</v>
      </c>
      <c r="E4942" s="30" t="s">
        <v>62</v>
      </c>
      <c r="F4942" s="30">
        <v>456</v>
      </c>
      <c r="G4942" s="30">
        <v>3</v>
      </c>
      <c r="H4942" s="30">
        <v>456.86968994140602</v>
      </c>
      <c r="I4942" s="30">
        <v>11.4064846038818</v>
      </c>
      <c r="J4942" s="30">
        <v>50.217647552490199</v>
      </c>
      <c r="K4942" s="30">
        <v>10.693086624145501</v>
      </c>
      <c r="L4942" s="30">
        <v>42.7257080078125</v>
      </c>
      <c r="M4942" s="30">
        <v>0.79759818315506004</v>
      </c>
      <c r="N4942" s="30">
        <v>22.2266941070557</v>
      </c>
      <c r="O4942" s="30">
        <v>17.045343399047901</v>
      </c>
      <c r="P4942" s="30">
        <v>17.125</v>
      </c>
      <c r="Q4942" s="30">
        <v>0.41289070248603799</v>
      </c>
      <c r="R4942" s="30">
        <v>1000.48089599609</v>
      </c>
      <c r="S4942" s="30">
        <v>349.48837280273398</v>
      </c>
      <c r="T4942" s="13"/>
      <c r="U4942" s="13"/>
      <c r="V4942" s="13"/>
      <c r="W4942" s="13"/>
      <c r="X4942" s="13"/>
      <c r="Y4942" s="13"/>
      <c r="Z4942" s="13"/>
      <c r="AA4942" s="13"/>
    </row>
    <row r="4943" spans="1:27" ht="15.75" customHeight="1" x14ac:dyDescent="0.2">
      <c r="A4943" s="13"/>
      <c r="B4943" s="30" t="str">
        <f>"CRS25BT144A01914"</f>
        <v>CRS25BT144A01914</v>
      </c>
      <c r="C4943" s="40">
        <v>45960</v>
      </c>
      <c r="D4943" s="41">
        <v>0.83017361111111121</v>
      </c>
      <c r="E4943" s="30" t="s">
        <v>62</v>
      </c>
      <c r="F4943" s="30">
        <v>445</v>
      </c>
      <c r="G4943" s="30">
        <v>3</v>
      </c>
      <c r="H4943" s="30">
        <v>445.76309204101602</v>
      </c>
      <c r="I4943" s="30">
        <v>11.372264862060501</v>
      </c>
      <c r="J4943" s="30">
        <v>50.273887634277301</v>
      </c>
      <c r="K4943" s="30">
        <v>10.5147352218628</v>
      </c>
      <c r="L4943" s="30">
        <v>42.394134521484403</v>
      </c>
      <c r="M4943" s="30">
        <v>0.779676914215088</v>
      </c>
      <c r="N4943" s="30">
        <v>21.686357498168899</v>
      </c>
      <c r="O4943" s="30">
        <v>17.272193908691399</v>
      </c>
      <c r="P4943" s="30">
        <v>17.125</v>
      </c>
      <c r="Q4943" s="30">
        <v>0.46852359175682101</v>
      </c>
      <c r="R4943" s="30">
        <v>999.787841796875</v>
      </c>
      <c r="S4943" s="30">
        <v>305.99954223632801</v>
      </c>
      <c r="T4943" s="13"/>
      <c r="U4943" s="13"/>
      <c r="V4943" s="13"/>
      <c r="W4943" s="13"/>
      <c r="X4943" s="13"/>
      <c r="Y4943" s="13"/>
      <c r="Z4943" s="13"/>
      <c r="AA4943" s="13"/>
    </row>
    <row r="4944" spans="1:27" ht="15.75" customHeight="1" x14ac:dyDescent="0.2">
      <c r="A4944" s="13"/>
      <c r="B4944" s="30" t="str">
        <f>"CRS25BT144A01984"</f>
        <v>CRS25BT144A01984</v>
      </c>
      <c r="C4944" s="40">
        <v>45960</v>
      </c>
      <c r="D4944" s="41">
        <v>0.8316203703703704</v>
      </c>
      <c r="E4944" s="30" t="s">
        <v>62</v>
      </c>
      <c r="F4944" s="30">
        <v>438</v>
      </c>
      <c r="G4944" s="30">
        <v>3</v>
      </c>
      <c r="H4944" s="30">
        <v>438.69802856445301</v>
      </c>
      <c r="I4944" s="30">
        <v>11.286408424377401</v>
      </c>
      <c r="J4944" s="30">
        <v>50.355606079101598</v>
      </c>
      <c r="K4944" s="30">
        <v>10.4921722412109</v>
      </c>
      <c r="L4944" s="30">
        <v>41.811935424804702</v>
      </c>
      <c r="M4944" s="30">
        <v>0.77190184593200695</v>
      </c>
      <c r="N4944" s="30">
        <v>21.342643737793001</v>
      </c>
      <c r="O4944" s="30">
        <v>17.608076095581101</v>
      </c>
      <c r="P4944" s="30">
        <v>17.125</v>
      </c>
      <c r="Q4944" s="30">
        <v>0.54327160120010398</v>
      </c>
      <c r="R4944" s="30">
        <v>999.66162109375</v>
      </c>
      <c r="S4944" s="30">
        <v>316.65313720703102</v>
      </c>
      <c r="T4944" s="13"/>
      <c r="U4944" s="13"/>
      <c r="V4944" s="13"/>
      <c r="W4944" s="13"/>
      <c r="X4944" s="13"/>
      <c r="Y4944" s="13"/>
      <c r="Z4944" s="13"/>
      <c r="AA4944" s="13"/>
    </row>
    <row r="4945" spans="1:27" ht="15.75" customHeight="1" x14ac:dyDescent="0.2">
      <c r="A4945" s="13"/>
      <c r="B4945" s="30" t="str">
        <f>"CRS25BT144A00153"</f>
        <v>CRS25BT144A00153</v>
      </c>
      <c r="C4945" s="40">
        <v>45960</v>
      </c>
      <c r="D4945" s="41">
        <v>0.84819444444444436</v>
      </c>
      <c r="E4945" s="30" t="s">
        <v>62</v>
      </c>
      <c r="F4945" s="30">
        <v>444</v>
      </c>
      <c r="G4945" s="30">
        <v>3</v>
      </c>
      <c r="H4945" s="30">
        <v>444.95617675781301</v>
      </c>
      <c r="I4945" s="30">
        <v>11.2826490402222</v>
      </c>
      <c r="J4945" s="30">
        <v>50.139602661132798</v>
      </c>
      <c r="K4945" s="30">
        <v>10.522462844848601</v>
      </c>
      <c r="L4945" s="30">
        <v>42.2863159179688</v>
      </c>
      <c r="M4945" s="30">
        <v>0.78654807806015004</v>
      </c>
      <c r="N4945" s="30">
        <v>21.647102355956999</v>
      </c>
      <c r="O4945" s="30">
        <v>17.3724765777588</v>
      </c>
      <c r="P4945" s="30">
        <v>17.125</v>
      </c>
      <c r="Q4945" s="30">
        <v>0.48298394680023199</v>
      </c>
      <c r="R4945" s="30">
        <v>1000.01104736328</v>
      </c>
      <c r="S4945" s="30">
        <v>382.166748046875</v>
      </c>
      <c r="T4945" s="13"/>
      <c r="U4945" s="13"/>
      <c r="V4945" s="13"/>
      <c r="W4945" s="13"/>
      <c r="X4945" s="13"/>
      <c r="Y4945" s="13"/>
      <c r="Z4945" s="13"/>
      <c r="AA4945" s="13"/>
    </row>
    <row r="4946" spans="1:27" ht="15.75" customHeight="1" x14ac:dyDescent="0.2">
      <c r="A4946" s="13"/>
      <c r="B4946" s="30" t="str">
        <f>"CRS25BT144A01888"</f>
        <v>CRS25BT144A01888</v>
      </c>
      <c r="C4946" s="40">
        <v>45960</v>
      </c>
      <c r="D4946" s="41">
        <v>0.85611111111111116</v>
      </c>
      <c r="E4946" s="30" t="s">
        <v>62</v>
      </c>
      <c r="F4946" s="30">
        <v>449</v>
      </c>
      <c r="G4946" s="30">
        <v>3</v>
      </c>
      <c r="H4946" s="30">
        <v>449.38720703125</v>
      </c>
      <c r="I4946" s="30">
        <v>11.246808052063001</v>
      </c>
      <c r="J4946" s="30">
        <v>49.875778198242202</v>
      </c>
      <c r="K4946" s="30">
        <v>10.720867156982401</v>
      </c>
      <c r="L4946" s="30">
        <v>41.917057037353501</v>
      </c>
      <c r="M4946" s="30">
        <v>0.80112767219543501</v>
      </c>
      <c r="N4946" s="30">
        <v>21.8626708984375</v>
      </c>
      <c r="O4946" s="30">
        <v>17.2524509429932</v>
      </c>
      <c r="P4946" s="30">
        <v>17.125</v>
      </c>
      <c r="Q4946" s="30">
        <v>0.69911205768585205</v>
      </c>
      <c r="R4946" s="30">
        <v>999.85028076171898</v>
      </c>
      <c r="S4946" s="30">
        <v>313.97082519531301</v>
      </c>
      <c r="T4946" s="13"/>
      <c r="U4946" s="13"/>
      <c r="V4946" s="13"/>
      <c r="W4946" s="13"/>
      <c r="X4946" s="13"/>
      <c r="Y4946" s="13"/>
      <c r="Z4946" s="13"/>
      <c r="AA4946" s="13"/>
    </row>
    <row r="4947" spans="1:27" ht="15.75" customHeight="1" x14ac:dyDescent="0.2">
      <c r="A4947" s="13"/>
      <c r="B4947" s="30" t="str">
        <f>"CRS25BT144A01883"</f>
        <v>CRS25BT144A01883</v>
      </c>
      <c r="C4947" s="40">
        <v>45960</v>
      </c>
      <c r="D4947" s="41">
        <v>0.8612037037037038</v>
      </c>
      <c r="E4947" s="30" t="s">
        <v>62</v>
      </c>
      <c r="F4947" s="30">
        <v>459</v>
      </c>
      <c r="G4947" s="30">
        <v>3</v>
      </c>
      <c r="H4947" s="30">
        <v>459.92233276367199</v>
      </c>
      <c r="I4947" s="30">
        <v>11.2979192733765</v>
      </c>
      <c r="J4947" s="30">
        <v>49.856975555419901</v>
      </c>
      <c r="K4947" s="30">
        <v>10.7084188461304</v>
      </c>
      <c r="L4947" s="30">
        <v>42.949600219726598</v>
      </c>
      <c r="M4947" s="30">
        <v>0.81650733947753895</v>
      </c>
      <c r="N4947" s="30">
        <v>22.3752040863037</v>
      </c>
      <c r="O4947" s="30">
        <v>17.1194858551025</v>
      </c>
      <c r="P4947" s="30">
        <v>17.125</v>
      </c>
      <c r="Q4947" s="30">
        <v>0.46903479099273698</v>
      </c>
      <c r="R4947" s="30">
        <v>999.81158447265602</v>
      </c>
      <c r="S4947" s="30">
        <v>339.19058227539102</v>
      </c>
      <c r="T4947" s="13"/>
      <c r="U4947" s="13"/>
      <c r="V4947" s="13"/>
      <c r="W4947" s="13"/>
      <c r="X4947" s="13"/>
      <c r="Y4947" s="13"/>
      <c r="Z4947" s="13"/>
      <c r="AA4947" s="13"/>
    </row>
    <row r="4948" spans="1:27" ht="15.75" customHeight="1" x14ac:dyDescent="0.2">
      <c r="A4948" s="13"/>
      <c r="B4948" s="30" t="str">
        <f>"CRS25BT144A01886"</f>
        <v>CRS25BT144A01886</v>
      </c>
      <c r="C4948" s="40">
        <v>45960</v>
      </c>
      <c r="D4948" s="41">
        <v>0.86408564814814814</v>
      </c>
      <c r="E4948" s="30" t="s">
        <v>62</v>
      </c>
      <c r="F4948" s="30">
        <v>461</v>
      </c>
      <c r="G4948" s="30">
        <v>3</v>
      </c>
      <c r="H4948" s="30">
        <v>461.79684448242199</v>
      </c>
      <c r="I4948" s="30">
        <v>11.2606191635132</v>
      </c>
      <c r="J4948" s="30">
        <v>49.751777648925803</v>
      </c>
      <c r="K4948" s="30">
        <v>10.785113334655801</v>
      </c>
      <c r="L4948" s="30">
        <v>42.8179931640625</v>
      </c>
      <c r="M4948" s="30">
        <v>0.82429009675979603</v>
      </c>
      <c r="N4948" s="30">
        <v>22.4664001464844</v>
      </c>
      <c r="O4948" s="30">
        <v>17.166671752929702</v>
      </c>
      <c r="P4948" s="30">
        <v>17.125</v>
      </c>
      <c r="Q4948" s="30">
        <v>0.461235821247101</v>
      </c>
      <c r="R4948" s="30">
        <v>1000.01727294922</v>
      </c>
      <c r="S4948" s="30">
        <v>315.37234497070301</v>
      </c>
      <c r="T4948" s="13"/>
      <c r="U4948" s="13"/>
      <c r="V4948" s="13"/>
      <c r="W4948" s="13"/>
      <c r="X4948" s="13"/>
      <c r="Y4948" s="13"/>
      <c r="Z4948" s="13"/>
      <c r="AA4948" s="13"/>
    </row>
    <row r="4949" spans="1:27" ht="15.75" customHeight="1" x14ac:dyDescent="0.2">
      <c r="A4949" s="13"/>
      <c r="B4949" s="30" t="str">
        <f>"CRS25BT144A01891"</f>
        <v>CRS25BT144A01891</v>
      </c>
      <c r="C4949" s="40">
        <v>45960</v>
      </c>
      <c r="D4949" s="41">
        <v>0.86496527777777776</v>
      </c>
      <c r="E4949" s="30" t="s">
        <v>62</v>
      </c>
      <c r="F4949" s="30">
        <v>453</v>
      </c>
      <c r="G4949" s="30">
        <v>3</v>
      </c>
      <c r="H4949" s="30">
        <v>453.95407104492199</v>
      </c>
      <c r="I4949" s="30">
        <v>11.2349138259888</v>
      </c>
      <c r="J4949" s="30">
        <v>49.859077453613303</v>
      </c>
      <c r="K4949" s="30">
        <v>10.633485794067401</v>
      </c>
      <c r="L4949" s="30">
        <v>42.690990447997997</v>
      </c>
      <c r="M4949" s="30">
        <v>0.81039720773696899</v>
      </c>
      <c r="N4949" s="30">
        <v>22.0848484039307</v>
      </c>
      <c r="O4949" s="30">
        <v>17.3002834320068</v>
      </c>
      <c r="P4949" s="30">
        <v>17.125</v>
      </c>
      <c r="Q4949" s="30">
        <v>0.47275307774543801</v>
      </c>
      <c r="R4949" s="30">
        <v>999.994873046875</v>
      </c>
      <c r="S4949" s="30">
        <v>362.94244384765602</v>
      </c>
      <c r="T4949" s="13"/>
      <c r="U4949" s="13"/>
      <c r="V4949" s="13"/>
      <c r="W4949" s="13"/>
      <c r="X4949" s="13"/>
      <c r="Y4949" s="13"/>
      <c r="Z4949" s="13"/>
      <c r="AA4949" s="13"/>
    </row>
    <row r="4950" spans="1:27" ht="15.75" customHeight="1" x14ac:dyDescent="0.2">
      <c r="A4950" s="13"/>
      <c r="B4950" s="30" t="str">
        <f>"CRS25BT144A01890"</f>
        <v>CRS25BT144A01890</v>
      </c>
      <c r="C4950" s="40">
        <v>45960</v>
      </c>
      <c r="D4950" s="41">
        <v>0.8719675925925926</v>
      </c>
      <c r="E4950" s="30" t="s">
        <v>62</v>
      </c>
      <c r="F4950" s="30">
        <v>450</v>
      </c>
      <c r="G4950" s="30">
        <v>3</v>
      </c>
      <c r="H4950" s="30">
        <v>450.03646850585898</v>
      </c>
      <c r="I4950" s="30">
        <v>11.2356767654419</v>
      </c>
      <c r="J4950" s="30">
        <v>49.824661254882798</v>
      </c>
      <c r="K4950" s="30">
        <v>10.547966003418001</v>
      </c>
      <c r="L4950" s="30">
        <v>42.665706634521499</v>
      </c>
      <c r="M4950" s="30">
        <v>0.80390387773513805</v>
      </c>
      <c r="N4950" s="30">
        <v>21.894258499145501</v>
      </c>
      <c r="O4950" s="30">
        <v>17.205858230590799</v>
      </c>
      <c r="P4950" s="30">
        <v>17.1875</v>
      </c>
      <c r="Q4950" s="30">
        <v>0.43635097146034202</v>
      </c>
      <c r="R4950" s="30">
        <v>999.57989501953102</v>
      </c>
      <c r="S4950" s="30">
        <v>334.17041015625</v>
      </c>
      <c r="T4950" s="13"/>
      <c r="U4950" s="13"/>
      <c r="V4950" s="13"/>
      <c r="W4950" s="13"/>
      <c r="X4950" s="13"/>
      <c r="Y4950" s="13"/>
      <c r="Z4950" s="13"/>
      <c r="AA4950" s="13"/>
    </row>
    <row r="4951" spans="1:27" ht="15.75" customHeight="1" x14ac:dyDescent="0.2">
      <c r="A4951" s="13"/>
      <c r="B4951" s="30" t="str">
        <f>"CRS25BT144A01885"</f>
        <v>CRS25BT144A01885</v>
      </c>
      <c r="C4951" s="40">
        <v>45960</v>
      </c>
      <c r="D4951" s="41">
        <v>0.873113425925926</v>
      </c>
      <c r="E4951" s="30" t="s">
        <v>62</v>
      </c>
      <c r="F4951" s="30">
        <v>444</v>
      </c>
      <c r="G4951" s="30">
        <v>3</v>
      </c>
      <c r="H4951" s="30">
        <v>444.13757324218801</v>
      </c>
      <c r="I4951" s="30">
        <v>11.2067670822144</v>
      </c>
      <c r="J4951" s="30">
        <v>49.736038208007798</v>
      </c>
      <c r="K4951" s="30">
        <v>10.5117797851563</v>
      </c>
      <c r="L4951" s="30">
        <v>42.251415252685497</v>
      </c>
      <c r="M4951" s="30">
        <v>0.796830534934998</v>
      </c>
      <c r="N4951" s="30">
        <v>21.607276916503899</v>
      </c>
      <c r="O4951" s="30">
        <v>17.272199630737301</v>
      </c>
      <c r="P4951" s="30">
        <v>17.125</v>
      </c>
      <c r="Q4951" s="30">
        <v>0.45905402302741999</v>
      </c>
      <c r="R4951" s="30">
        <v>999.5703125</v>
      </c>
      <c r="S4951" s="30">
        <v>310.05773925781301</v>
      </c>
      <c r="T4951" s="13"/>
      <c r="U4951" s="13"/>
      <c r="V4951" s="13"/>
      <c r="W4951" s="13"/>
      <c r="X4951" s="13"/>
      <c r="Y4951" s="13"/>
      <c r="Z4951" s="13"/>
      <c r="AA4951" s="13"/>
    </row>
    <row r="4952" spans="1:27" ht="15.75" customHeight="1" x14ac:dyDescent="0.2">
      <c r="A4952" s="13"/>
      <c r="B4952" s="30" t="str">
        <f>"CRS25BT144A01884"</f>
        <v>CRS25BT144A01884</v>
      </c>
      <c r="C4952" s="40">
        <v>45960</v>
      </c>
      <c r="D4952" s="41">
        <v>0.87466435185185187</v>
      </c>
      <c r="E4952" s="30" t="s">
        <v>62</v>
      </c>
      <c r="F4952" s="30">
        <v>444</v>
      </c>
      <c r="G4952" s="30">
        <v>3</v>
      </c>
      <c r="H4952" s="30">
        <v>444.90444946289102</v>
      </c>
      <c r="I4952" s="30">
        <v>11.215776443481399</v>
      </c>
      <c r="J4952" s="30">
        <v>49.738842010497997</v>
      </c>
      <c r="K4952" s="30">
        <v>10.5345096588135</v>
      </c>
      <c r="L4952" s="30">
        <v>42.233047485351598</v>
      </c>
      <c r="M4952" s="30">
        <v>0.79752027988433805</v>
      </c>
      <c r="N4952" s="30">
        <v>21.644584655761701</v>
      </c>
      <c r="O4952" s="30">
        <v>17.216213226318398</v>
      </c>
      <c r="P4952" s="30">
        <v>17.1875</v>
      </c>
      <c r="Q4952" s="30">
        <v>0.92634916305542003</v>
      </c>
      <c r="R4952" s="30">
        <v>999.19519042968795</v>
      </c>
      <c r="S4952" s="30">
        <v>340.18438720703102</v>
      </c>
      <c r="T4952" s="13"/>
      <c r="U4952" s="13"/>
      <c r="V4952" s="13"/>
      <c r="W4952" s="13"/>
      <c r="X4952" s="13"/>
      <c r="Y4952" s="13"/>
      <c r="Z4952" s="13"/>
      <c r="AA4952" s="13"/>
    </row>
    <row r="4953" spans="1:27" ht="15.75" customHeight="1" x14ac:dyDescent="0.2">
      <c r="A4953" s="13"/>
      <c r="B4953" s="30" t="str">
        <f>"CRS25BT144A01895"</f>
        <v>CRS25BT144A01895</v>
      </c>
      <c r="C4953" s="40">
        <v>45960</v>
      </c>
      <c r="D4953" s="41">
        <v>0.87967592592592592</v>
      </c>
      <c r="E4953" s="30" t="s">
        <v>62</v>
      </c>
      <c r="F4953" s="30">
        <v>449</v>
      </c>
      <c r="G4953" s="30">
        <v>3</v>
      </c>
      <c r="H4953" s="30">
        <v>449.87100219726602</v>
      </c>
      <c r="I4953" s="30">
        <v>11.2201023101807</v>
      </c>
      <c r="J4953" s="30">
        <v>49.814064025878899</v>
      </c>
      <c r="K4953" s="30">
        <v>10.589506149291999</v>
      </c>
      <c r="L4953" s="30">
        <v>42.482719421386697</v>
      </c>
      <c r="M4953" s="30">
        <v>0.80489498376846302</v>
      </c>
      <c r="N4953" s="30">
        <v>21.886207580566399</v>
      </c>
      <c r="O4953" s="30">
        <v>17.1961364746094</v>
      </c>
      <c r="P4953" s="30">
        <v>17.1875</v>
      </c>
      <c r="Q4953" s="30">
        <v>0.481531351804733</v>
      </c>
      <c r="R4953" s="30">
        <v>1000.0654296875</v>
      </c>
      <c r="S4953" s="30">
        <v>385.33163452148398</v>
      </c>
      <c r="T4953" s="13"/>
      <c r="U4953" s="13"/>
      <c r="V4953" s="13"/>
      <c r="W4953" s="13"/>
      <c r="X4953" s="13"/>
      <c r="Y4953" s="13"/>
      <c r="Z4953" s="13"/>
      <c r="AA4953" s="13"/>
    </row>
    <row r="4954" spans="1:27" ht="15.75" customHeight="1" x14ac:dyDescent="0.2">
      <c r="A4954" s="13"/>
      <c r="B4954" s="30" t="str">
        <f>"CRS25WT144A01896"</f>
        <v>CRS25WT144A01896</v>
      </c>
      <c r="C4954" s="40">
        <v>45960</v>
      </c>
      <c r="D4954" s="41">
        <v>0.88072916666666667</v>
      </c>
      <c r="E4954" s="30" t="s">
        <v>62</v>
      </c>
      <c r="F4954" s="30">
        <v>459</v>
      </c>
      <c r="G4954" s="30">
        <v>3</v>
      </c>
      <c r="H4954" s="30">
        <v>459.98086547851602</v>
      </c>
      <c r="I4954" s="30">
        <v>11.2976398468018</v>
      </c>
      <c r="J4954" s="30">
        <v>49.741947174072301</v>
      </c>
      <c r="K4954" s="30">
        <v>10.698166847229</v>
      </c>
      <c r="L4954" s="30">
        <v>42.996231079101598</v>
      </c>
      <c r="M4954" s="30">
        <v>0.81851994991302501</v>
      </c>
      <c r="N4954" s="30">
        <v>22.3780517578125</v>
      </c>
      <c r="O4954" s="30">
        <v>17.118227005004901</v>
      </c>
      <c r="P4954" s="30">
        <v>17.1875</v>
      </c>
      <c r="Q4954" s="30">
        <v>0.43680173158645602</v>
      </c>
      <c r="R4954" s="30">
        <v>1000.01226806641</v>
      </c>
      <c r="S4954" s="30">
        <v>309.83578491210898</v>
      </c>
      <c r="T4954" s="13"/>
      <c r="U4954" s="13"/>
      <c r="V4954" s="13"/>
      <c r="W4954" s="13"/>
      <c r="X4954" s="13"/>
      <c r="Y4954" s="13"/>
      <c r="Z4954" s="13"/>
      <c r="AA4954" s="13"/>
    </row>
    <row r="4955" spans="1:27" ht="15.75" customHeight="1" x14ac:dyDescent="0.2">
      <c r="A4955" s="13"/>
      <c r="B4955" s="30" t="str">
        <f>"CRS25WT144A01894"</f>
        <v>CRS25WT144A01894</v>
      </c>
      <c r="C4955" s="40">
        <v>45960</v>
      </c>
      <c r="D4955" s="41">
        <v>0.88189814814814815</v>
      </c>
      <c r="E4955" s="30" t="s">
        <v>62</v>
      </c>
      <c r="F4955" s="30">
        <v>449</v>
      </c>
      <c r="G4955" s="30">
        <v>3</v>
      </c>
      <c r="H4955" s="30">
        <v>449.64605712890602</v>
      </c>
      <c r="I4955" s="30">
        <v>11.1559705734253</v>
      </c>
      <c r="J4955" s="30">
        <v>49.790802001953097</v>
      </c>
      <c r="K4955" s="30">
        <v>10.5594749450684</v>
      </c>
      <c r="L4955" s="30">
        <v>42.582237243652301</v>
      </c>
      <c r="M4955" s="30">
        <v>0.80949527025222801</v>
      </c>
      <c r="N4955" s="30">
        <v>21.87526512146</v>
      </c>
      <c r="O4955" s="30">
        <v>17.411760330200199</v>
      </c>
      <c r="P4955" s="30">
        <v>17.125</v>
      </c>
      <c r="Q4955" s="30">
        <v>0.473666161298752</v>
      </c>
      <c r="R4955" s="30">
        <v>1000.02813720703</v>
      </c>
      <c r="S4955" s="30">
        <v>306.28201293945301</v>
      </c>
      <c r="T4955" s="13"/>
      <c r="U4955" s="13"/>
      <c r="V4955" s="13"/>
      <c r="W4955" s="13"/>
      <c r="X4955" s="13"/>
      <c r="Y4955" s="13"/>
      <c r="Z4955" s="13"/>
      <c r="AA4955" s="13"/>
    </row>
    <row r="4956" spans="1:27" ht="15.75" customHeight="1" x14ac:dyDescent="0.2">
      <c r="A4956" s="13"/>
      <c r="B4956" s="30" t="str">
        <f>"CRS25WT144A01893"</f>
        <v>CRS25WT144A01893</v>
      </c>
      <c r="C4956" s="40">
        <v>45960</v>
      </c>
      <c r="D4956" s="41">
        <v>0.88317129629629632</v>
      </c>
      <c r="E4956" s="30" t="s">
        <v>62</v>
      </c>
      <c r="F4956" s="30">
        <v>457</v>
      </c>
      <c r="G4956" s="30">
        <v>3</v>
      </c>
      <c r="H4956" s="30">
        <v>457.41375732421898</v>
      </c>
      <c r="I4956" s="30">
        <v>11.337306022644</v>
      </c>
      <c r="J4956" s="30">
        <v>49.802139282226598</v>
      </c>
      <c r="K4956" s="30">
        <v>10.687015533447299</v>
      </c>
      <c r="L4956" s="30">
        <v>42.8008842468262</v>
      </c>
      <c r="M4956" s="30">
        <v>0.81012374162673995</v>
      </c>
      <c r="N4956" s="30">
        <v>22.2531623840332</v>
      </c>
      <c r="O4956" s="30">
        <v>17.1100063323975</v>
      </c>
      <c r="P4956" s="30">
        <v>17.125</v>
      </c>
      <c r="Q4956" s="30">
        <v>0.44876390695571899</v>
      </c>
      <c r="R4956" s="30">
        <v>999.32293701171898</v>
      </c>
      <c r="S4956" s="30">
        <v>316.93127441406301</v>
      </c>
      <c r="T4956" s="13"/>
      <c r="U4956" s="13"/>
      <c r="V4956" s="13"/>
      <c r="W4956" s="13"/>
      <c r="X4956" s="13"/>
      <c r="Y4956" s="13"/>
      <c r="Z4956" s="13"/>
      <c r="AA4956" s="13"/>
    </row>
    <row r="4957" spans="1:27" ht="15.75" customHeight="1" x14ac:dyDescent="0.2">
      <c r="A4957" s="13"/>
      <c r="B4957" s="30" t="str">
        <f>"CRS25WT144A01880"</f>
        <v>CRS25WT144A01880</v>
      </c>
      <c r="C4957" s="40">
        <v>45960</v>
      </c>
      <c r="D4957" s="41">
        <v>0.88434027777777768</v>
      </c>
      <c r="E4957" s="30" t="s">
        <v>62</v>
      </c>
      <c r="F4957" s="30">
        <v>452</v>
      </c>
      <c r="G4957" s="30">
        <v>3</v>
      </c>
      <c r="H4957" s="30">
        <v>452.029052734375</v>
      </c>
      <c r="I4957" s="30">
        <v>11.183953285217299</v>
      </c>
      <c r="J4957" s="30">
        <v>49.782375335693402</v>
      </c>
      <c r="K4957" s="30">
        <v>10.6151685714722</v>
      </c>
      <c r="L4957" s="30">
        <v>42.5833129882813</v>
      </c>
      <c r="M4957" s="30">
        <v>0.81188660860061601</v>
      </c>
      <c r="N4957" s="30">
        <v>21.991197586059599</v>
      </c>
      <c r="O4957" s="30">
        <v>17.347202301025401</v>
      </c>
      <c r="P4957" s="30">
        <v>17.125</v>
      </c>
      <c r="Q4957" s="30">
        <v>0.46289819478988598</v>
      </c>
      <c r="R4957" s="30">
        <v>999.18176269531295</v>
      </c>
      <c r="S4957" s="30">
        <v>350.36312866210898</v>
      </c>
      <c r="T4957" s="13"/>
      <c r="U4957" s="13"/>
      <c r="V4957" s="13"/>
      <c r="W4957" s="13"/>
      <c r="X4957" s="13"/>
      <c r="Y4957" s="13"/>
      <c r="Z4957" s="13"/>
      <c r="AA4957" s="13"/>
    </row>
    <row r="4958" spans="1:27" ht="15.75" customHeight="1" x14ac:dyDescent="0.2">
      <c r="A4958" s="13"/>
      <c r="B4958" s="30" t="str">
        <f>"CRS25WT144A01935"</f>
        <v>CRS25WT144A01935</v>
      </c>
      <c r="C4958" s="40">
        <v>45960</v>
      </c>
      <c r="D4958" s="41">
        <v>0.89314814814814814</v>
      </c>
      <c r="E4958" s="30" t="s">
        <v>62</v>
      </c>
      <c r="F4958" s="30">
        <v>446</v>
      </c>
      <c r="G4958" s="30">
        <v>3</v>
      </c>
      <c r="H4958" s="30">
        <v>446.346923828125</v>
      </c>
      <c r="I4958" s="30">
        <v>11.2461261749268</v>
      </c>
      <c r="J4958" s="30">
        <v>49.818557739257798</v>
      </c>
      <c r="K4958" s="30">
        <v>10.5861473083496</v>
      </c>
      <c r="L4958" s="30">
        <v>42.163303375244098</v>
      </c>
      <c r="M4958" s="30">
        <v>0.79666996002197299</v>
      </c>
      <c r="N4958" s="30">
        <v>21.7147617340088</v>
      </c>
      <c r="O4958" s="30">
        <v>17.426755905151399</v>
      </c>
      <c r="P4958" s="30">
        <v>17.1875</v>
      </c>
      <c r="Q4958" s="30">
        <v>0.90094566345214799</v>
      </c>
      <c r="R4958" s="30">
        <v>999.49859619140602</v>
      </c>
      <c r="S4958" s="30">
        <v>328.179443359375</v>
      </c>
      <c r="T4958" s="13"/>
      <c r="U4958" s="13"/>
      <c r="V4958" s="13"/>
      <c r="W4958" s="13"/>
      <c r="X4958" s="13"/>
      <c r="Y4958" s="13"/>
      <c r="Z4958" s="13"/>
      <c r="AA4958" s="13"/>
    </row>
    <row r="4959" spans="1:27" ht="15.75" customHeight="1" x14ac:dyDescent="0.2">
      <c r="A4959" s="13"/>
      <c r="B4959" s="30" t="str">
        <f>"CRS25WT144A01788"</f>
        <v>CRS25WT144A01788</v>
      </c>
      <c r="C4959" s="40">
        <v>45960</v>
      </c>
      <c r="D4959" s="41">
        <v>0.89591435185185186</v>
      </c>
      <c r="E4959" s="30" t="s">
        <v>62</v>
      </c>
      <c r="F4959" s="30">
        <v>442</v>
      </c>
      <c r="G4959" s="30">
        <v>3</v>
      </c>
      <c r="H4959" s="30">
        <v>442.05700683593801</v>
      </c>
      <c r="I4959" s="30">
        <v>11.123547554016101</v>
      </c>
      <c r="J4959" s="30">
        <v>49.799221038818402</v>
      </c>
      <c r="K4959" s="30">
        <v>10.583687782287599</v>
      </c>
      <c r="L4959" s="30">
        <v>41.767768859863303</v>
      </c>
      <c r="M4959" s="30">
        <v>0.79801750183105502</v>
      </c>
      <c r="N4959" s="30">
        <v>21.506057739257798</v>
      </c>
      <c r="O4959" s="30">
        <v>17.294116973876999</v>
      </c>
      <c r="P4959" s="30">
        <v>17.1875</v>
      </c>
      <c r="Q4959" s="30">
        <v>0.54740351438522294</v>
      </c>
      <c r="R4959" s="30">
        <v>999.32745361328102</v>
      </c>
      <c r="S4959" s="30">
        <v>350.490966796875</v>
      </c>
      <c r="T4959" s="13"/>
      <c r="U4959" s="13"/>
      <c r="V4959" s="13"/>
      <c r="W4959" s="13"/>
      <c r="X4959" s="13"/>
      <c r="Y4959" s="13"/>
      <c r="Z4959" s="13"/>
      <c r="AA4959" s="13"/>
    </row>
    <row r="4960" spans="1:27" ht="15.75" customHeight="1" x14ac:dyDescent="0.2">
      <c r="A4960" s="13"/>
      <c r="B4960" s="30" t="str">
        <f>"CRS25WT144A01780"</f>
        <v>CRS25WT144A01780</v>
      </c>
      <c r="C4960" s="40">
        <v>45960</v>
      </c>
      <c r="D4960" s="30" t="s">
        <v>1561</v>
      </c>
      <c r="E4960" s="30" t="s">
        <v>62</v>
      </c>
      <c r="F4960" s="30">
        <v>448</v>
      </c>
      <c r="G4960" s="30">
        <v>3</v>
      </c>
      <c r="H4960" s="30">
        <v>448.96771240234398</v>
      </c>
      <c r="I4960" s="30">
        <v>11.2155151367188</v>
      </c>
      <c r="J4960" s="30">
        <v>49.782146453857401</v>
      </c>
      <c r="K4960" s="30">
        <v>10.589405059814499</v>
      </c>
      <c r="L4960" s="30">
        <v>42.397819519042997</v>
      </c>
      <c r="M4960" s="30">
        <v>0.80412256717681896</v>
      </c>
      <c r="N4960" s="30">
        <v>21.842262268066399</v>
      </c>
      <c r="O4960" s="30">
        <v>17.137273788452099</v>
      </c>
      <c r="P4960" s="30">
        <v>17.1875</v>
      </c>
      <c r="Q4960" s="30">
        <v>0.47727862000465399</v>
      </c>
      <c r="R4960" s="30">
        <v>999.43536376953102</v>
      </c>
      <c r="S4960" s="30">
        <v>326.4814453125</v>
      </c>
      <c r="T4960" s="13"/>
      <c r="U4960" s="13"/>
      <c r="V4960" s="13"/>
      <c r="W4960" s="13"/>
      <c r="X4960" s="13"/>
      <c r="Y4960" s="13"/>
      <c r="Z4960" s="13"/>
      <c r="AA4960" s="13"/>
    </row>
    <row r="4961" spans="1:27" ht="15.75" customHeight="1" x14ac:dyDescent="0.2">
      <c r="A4961" s="13"/>
      <c r="B4961" s="30" t="str">
        <f>"CRS25WT144A01933"</f>
        <v>CRS25WT144A01933</v>
      </c>
      <c r="C4961" s="40">
        <v>45960</v>
      </c>
      <c r="D4961" s="41">
        <v>4.9768518518518521E-4</v>
      </c>
      <c r="E4961" s="30" t="s">
        <v>62</v>
      </c>
      <c r="F4961" s="30">
        <v>450</v>
      </c>
      <c r="G4961" s="30">
        <v>3</v>
      </c>
      <c r="H4961" s="30">
        <v>450.18753051757801</v>
      </c>
      <c r="I4961" s="30">
        <v>11.2755136489868</v>
      </c>
      <c r="J4961" s="30">
        <v>49.813953399658203</v>
      </c>
      <c r="K4961" s="30">
        <v>10.5931148529053</v>
      </c>
      <c r="L4961" s="30">
        <v>42.498126983642599</v>
      </c>
      <c r="M4961" s="30">
        <v>0.80150479078292802</v>
      </c>
      <c r="N4961" s="30">
        <v>21.901607513427699</v>
      </c>
      <c r="O4961" s="30">
        <v>17.678920745849599</v>
      </c>
      <c r="P4961" s="30">
        <v>17.375</v>
      </c>
      <c r="Q4961" s="30">
        <v>0.41173085570335399</v>
      </c>
      <c r="R4961" s="30">
        <v>999.529541015625</v>
      </c>
      <c r="S4961" s="30">
        <v>385.73303222656301</v>
      </c>
      <c r="T4961" s="13"/>
      <c r="U4961" s="13"/>
      <c r="V4961" s="13"/>
      <c r="W4961" s="13"/>
      <c r="X4961" s="13"/>
      <c r="Y4961" s="13"/>
      <c r="Z4961" s="13"/>
      <c r="AA4961" s="13"/>
    </row>
    <row r="4962" spans="1:27" ht="15.75" customHeight="1" x14ac:dyDescent="0.2">
      <c r="A4962" s="13"/>
      <c r="B4962" s="30" t="str">
        <f>"CRS25WT144A01888"</f>
        <v>CRS25WT144A01888</v>
      </c>
      <c r="C4962" s="40">
        <v>45960</v>
      </c>
      <c r="D4962" s="41">
        <v>2.8472222222222219E-3</v>
      </c>
      <c r="E4962" s="30" t="s">
        <v>62</v>
      </c>
      <c r="F4962" s="30">
        <v>446</v>
      </c>
      <c r="G4962" s="30">
        <v>3</v>
      </c>
      <c r="H4962" s="30">
        <v>446.07379150390602</v>
      </c>
      <c r="I4962" s="30">
        <v>11.270598411560099</v>
      </c>
      <c r="J4962" s="30">
        <v>49.820144653320298</v>
      </c>
      <c r="K4962" s="30">
        <v>10.5765228271484</v>
      </c>
      <c r="L4962" s="30">
        <v>42.1758422851563</v>
      </c>
      <c r="M4962" s="30">
        <v>0.79442834854125999</v>
      </c>
      <c r="N4962" s="30">
        <v>21.701473236083999</v>
      </c>
      <c r="O4962" s="30">
        <v>17.787530899047901</v>
      </c>
      <c r="P4962" s="30">
        <v>17.375</v>
      </c>
      <c r="Q4962" s="30">
        <v>0.46613740921020502</v>
      </c>
      <c r="R4962" s="30">
        <v>1000.19281005859</v>
      </c>
      <c r="S4962" s="30">
        <v>348.57418823242199</v>
      </c>
      <c r="T4962" s="13"/>
      <c r="U4962" s="13"/>
      <c r="V4962" s="13"/>
      <c r="W4962" s="13"/>
      <c r="X4962" s="13"/>
      <c r="Y4962" s="13"/>
      <c r="Z4962" s="13"/>
      <c r="AA4962" s="13"/>
    </row>
    <row r="4963" spans="1:27" ht="15.75" customHeight="1" x14ac:dyDescent="0.2">
      <c r="A4963" s="13"/>
      <c r="B4963" s="30" t="str">
        <f>"CRS25BT144A00403"</f>
        <v>CRS25BT144A00403</v>
      </c>
      <c r="C4963" s="40">
        <v>45966</v>
      </c>
      <c r="D4963" s="41">
        <v>7.9675925925925928E-2</v>
      </c>
      <c r="E4963" s="30" t="s">
        <v>62</v>
      </c>
      <c r="F4963" s="30">
        <v>456</v>
      </c>
      <c r="G4963" s="30">
        <v>3</v>
      </c>
      <c r="H4963" s="30">
        <v>456.86215209960898</v>
      </c>
      <c r="I4963" s="30">
        <v>11.297014236450201</v>
      </c>
      <c r="J4963" s="30">
        <v>49.850975036621101</v>
      </c>
      <c r="K4963" s="30">
        <v>10.675046920776399</v>
      </c>
      <c r="L4963" s="30">
        <v>42.797203063964801</v>
      </c>
      <c r="M4963" s="30">
        <v>0.81123715639114402</v>
      </c>
      <c r="N4963" s="30">
        <v>22.2263278961182</v>
      </c>
      <c r="O4963" s="30">
        <v>17.4950981140137</v>
      </c>
      <c r="P4963" s="30">
        <v>16.9375</v>
      </c>
      <c r="Q4963" s="30">
        <v>0.56106883287429798</v>
      </c>
      <c r="R4963" s="30">
        <v>999.5380859375</v>
      </c>
      <c r="S4963" s="30">
        <v>269.71578979492199</v>
      </c>
      <c r="T4963" s="13"/>
      <c r="U4963" s="13"/>
      <c r="V4963" s="13"/>
      <c r="W4963" s="13"/>
      <c r="X4963" s="13"/>
      <c r="Y4963" s="13"/>
      <c r="Z4963" s="13"/>
      <c r="AA4963" s="13"/>
    </row>
    <row r="4964" spans="1:27" ht="15.75" customHeight="1" x14ac:dyDescent="0.2">
      <c r="A4964" s="13"/>
      <c r="B4964" s="30" t="str">
        <f>"CRS25BT144A00447"</f>
        <v>CRS25BT144A00447</v>
      </c>
      <c r="C4964" s="40">
        <v>45966</v>
      </c>
      <c r="D4964" s="41">
        <v>8.2025462962962967E-2</v>
      </c>
      <c r="E4964" s="30" t="s">
        <v>62</v>
      </c>
      <c r="F4964" s="30">
        <v>455</v>
      </c>
      <c r="G4964" s="30">
        <v>3</v>
      </c>
      <c r="H4964" s="30">
        <v>455.84866333007801</v>
      </c>
      <c r="I4964" s="30">
        <v>11.3371982574463</v>
      </c>
      <c r="J4964" s="30">
        <v>49.871326446533203</v>
      </c>
      <c r="K4964" s="30">
        <v>10.709758758544901</v>
      </c>
      <c r="L4964" s="30">
        <v>42.563858032226598</v>
      </c>
      <c r="M4964" s="30">
        <v>0.80623942613601696</v>
      </c>
      <c r="N4964" s="30">
        <v>22.1770210266113</v>
      </c>
      <c r="O4964" s="30">
        <v>17.4117641448975</v>
      </c>
      <c r="P4964" s="30">
        <v>17</v>
      </c>
      <c r="Q4964" s="30">
        <v>0.51239693164825395</v>
      </c>
      <c r="R4964" s="30">
        <v>999.58483886718795</v>
      </c>
      <c r="S4964" s="30">
        <v>289.16937255859398</v>
      </c>
      <c r="T4964" s="13"/>
      <c r="U4964" s="13"/>
      <c r="V4964" s="13"/>
      <c r="W4964" s="13"/>
      <c r="X4964" s="13"/>
      <c r="Y4964" s="13"/>
      <c r="Z4964" s="13"/>
      <c r="AA4964" s="13"/>
    </row>
    <row r="4965" spans="1:27" ht="15.75" customHeight="1" x14ac:dyDescent="0.2">
      <c r="A4965" s="13"/>
      <c r="B4965" s="30" t="str">
        <f>"CRS25BT144A00355"</f>
        <v>CRS25BT144A00355</v>
      </c>
      <c r="C4965" s="40">
        <v>45966</v>
      </c>
      <c r="D4965" s="41">
        <v>8.9409722222222224E-2</v>
      </c>
      <c r="E4965" s="30" t="s">
        <v>62</v>
      </c>
      <c r="F4965" s="30">
        <v>457</v>
      </c>
      <c r="G4965" s="30">
        <v>3</v>
      </c>
      <c r="H4965" s="30">
        <v>457.97262573242199</v>
      </c>
      <c r="I4965" s="30">
        <v>11.293449401855501</v>
      </c>
      <c r="J4965" s="30">
        <v>49.841400146484403</v>
      </c>
      <c r="K4965" s="30">
        <v>10.548169136047401</v>
      </c>
      <c r="L4965" s="30">
        <v>43.417266845703097</v>
      </c>
      <c r="M4965" s="30">
        <v>0.81362199783325195</v>
      </c>
      <c r="N4965" s="30">
        <v>22.280351638793899</v>
      </c>
      <c r="O4965" s="30">
        <v>17.195951461791999</v>
      </c>
      <c r="P4965" s="30">
        <v>17.125</v>
      </c>
      <c r="Q4965" s="30">
        <v>0.41951882839202898</v>
      </c>
      <c r="R4965" s="30">
        <v>999.64739990234398</v>
      </c>
      <c r="S4965" s="30">
        <v>290.8662109375</v>
      </c>
      <c r="T4965" s="13"/>
      <c r="U4965" s="13"/>
      <c r="V4965" s="13"/>
      <c r="W4965" s="13"/>
      <c r="X4965" s="13"/>
      <c r="Y4965" s="13"/>
      <c r="Z4965" s="13"/>
      <c r="AA4965" s="13"/>
    </row>
    <row r="4966" spans="1:27" ht="15.75" customHeight="1" x14ac:dyDescent="0.2">
      <c r="A4966" s="13"/>
      <c r="B4966" s="30" t="str">
        <f>"CRS25BT144A00297"</f>
        <v>CRS25BT144A00297</v>
      </c>
      <c r="C4966" s="40">
        <v>45966</v>
      </c>
      <c r="D4966" s="41">
        <v>9.2835648148148153E-2</v>
      </c>
      <c r="E4966" s="30" t="s">
        <v>62</v>
      </c>
      <c r="F4966" s="30">
        <v>441</v>
      </c>
      <c r="G4966" s="30">
        <v>3</v>
      </c>
      <c r="H4966" s="30">
        <v>441.52716064453102</v>
      </c>
      <c r="I4966" s="30">
        <v>11.3023767471313</v>
      </c>
      <c r="J4966" s="30">
        <v>49.8591117858887</v>
      </c>
      <c r="K4966" s="30">
        <v>10.5128984451294</v>
      </c>
      <c r="L4966" s="30">
        <v>41.998615264892599</v>
      </c>
      <c r="M4966" s="30">
        <v>0.78350740671157804</v>
      </c>
      <c r="N4966" s="30">
        <v>21.480279922485401</v>
      </c>
      <c r="O4966" s="30">
        <v>17.470588684081999</v>
      </c>
      <c r="P4966" s="30">
        <v>17.125</v>
      </c>
      <c r="Q4966" s="30">
        <v>0.57261079549789395</v>
      </c>
      <c r="R4966" s="30">
        <v>999.49200439453102</v>
      </c>
      <c r="S4966" s="30">
        <v>274.87887573242199</v>
      </c>
      <c r="T4966" s="13"/>
      <c r="U4966" s="13"/>
      <c r="V4966" s="13"/>
      <c r="W4966" s="13"/>
      <c r="X4966" s="13"/>
      <c r="Y4966" s="13"/>
      <c r="Z4966" s="13"/>
      <c r="AA4966" s="13"/>
    </row>
    <row r="4967" spans="1:27" ht="15.75" customHeight="1" x14ac:dyDescent="0.2">
      <c r="A4967" s="13"/>
      <c r="B4967" s="30" t="str">
        <f>"CRS25BT144A00333"</f>
        <v>CRS25BT144A00333</v>
      </c>
      <c r="C4967" s="40">
        <v>45966</v>
      </c>
      <c r="D4967" s="41">
        <v>9.3611111111111103E-2</v>
      </c>
      <c r="E4967" s="30" t="s">
        <v>62</v>
      </c>
      <c r="F4967" s="30">
        <v>452</v>
      </c>
      <c r="G4967" s="30">
        <v>3</v>
      </c>
      <c r="H4967" s="30">
        <v>452.25131225585898</v>
      </c>
      <c r="I4967" s="30">
        <v>11.281090736389199</v>
      </c>
      <c r="J4967" s="30">
        <v>49.871746063232401</v>
      </c>
      <c r="K4967" s="30">
        <v>10.5355672836304</v>
      </c>
      <c r="L4967" s="30">
        <v>42.9261474609375</v>
      </c>
      <c r="M4967" s="30">
        <v>0.80384844541549705</v>
      </c>
      <c r="N4967" s="30">
        <v>22.002010345458999</v>
      </c>
      <c r="O4967" s="30">
        <v>17.725490570068398</v>
      </c>
      <c r="P4967" s="30">
        <v>17.1875</v>
      </c>
      <c r="Q4967" s="30">
        <v>0.47161844372749301</v>
      </c>
      <c r="R4967" s="30">
        <v>999.69671630859398</v>
      </c>
      <c r="S4967" s="30">
        <v>270.68148803710898</v>
      </c>
      <c r="T4967" s="13"/>
      <c r="U4967" s="13"/>
      <c r="V4967" s="13"/>
      <c r="W4967" s="13"/>
      <c r="X4967" s="13"/>
      <c r="Y4967" s="13"/>
      <c r="Z4967" s="13"/>
      <c r="AA4967" s="13"/>
    </row>
    <row r="4968" spans="1:27" ht="15.75" customHeight="1" x14ac:dyDescent="0.2">
      <c r="A4968" s="13"/>
      <c r="B4968" s="30" t="str">
        <f>"crs25wt144a01773"</f>
        <v>crs25wt144a01773</v>
      </c>
      <c r="C4968" s="40">
        <v>45966</v>
      </c>
      <c r="D4968" s="41">
        <v>0.92179398148148151</v>
      </c>
      <c r="E4968" s="30" t="s">
        <v>62</v>
      </c>
      <c r="F4968" s="30">
        <v>450</v>
      </c>
      <c r="G4968" s="30">
        <v>3</v>
      </c>
      <c r="H4968" s="30">
        <v>450.23043823242199</v>
      </c>
      <c r="I4968" s="30">
        <v>11.1988973617554</v>
      </c>
      <c r="J4968" s="30">
        <v>49.821464538574197</v>
      </c>
      <c r="K4968" s="30">
        <v>10.612159729003899</v>
      </c>
      <c r="L4968" s="30">
        <v>42.425899505615199</v>
      </c>
      <c r="M4968" s="30">
        <v>0.80694341659545898</v>
      </c>
      <c r="N4968" s="30">
        <v>21.903694152831999</v>
      </c>
      <c r="O4968" s="30">
        <v>17.2867641448975</v>
      </c>
      <c r="P4968" s="30">
        <v>17.1875</v>
      </c>
      <c r="Q4968" s="30">
        <v>0.49500381946563698</v>
      </c>
      <c r="R4968" s="30">
        <v>1000.82354736328</v>
      </c>
      <c r="S4968" s="30">
        <v>288.09136962890602</v>
      </c>
      <c r="T4968" s="13"/>
      <c r="U4968" s="13"/>
      <c r="V4968" s="13"/>
      <c r="W4968" s="13"/>
      <c r="X4968" s="13"/>
      <c r="Y4968" s="13"/>
      <c r="Z4968" s="13"/>
      <c r="AA4968" s="13"/>
    </row>
    <row r="4969" spans="1:27" ht="15.75" customHeight="1" x14ac:dyDescent="0.2">
      <c r="A4969" s="13"/>
      <c r="B4969" s="30" t="str">
        <f>"CRS25WT144A02040"</f>
        <v>CRS25WT144A02040</v>
      </c>
      <c r="C4969" s="40">
        <v>45966</v>
      </c>
      <c r="D4969" s="41">
        <v>0.92723379629629632</v>
      </c>
      <c r="E4969" s="30" t="s">
        <v>62</v>
      </c>
      <c r="F4969" s="30">
        <v>440</v>
      </c>
      <c r="G4969" s="30">
        <v>3</v>
      </c>
      <c r="H4969" s="30">
        <v>440.03182983398398</v>
      </c>
      <c r="I4969" s="30">
        <v>11.1973724365234</v>
      </c>
      <c r="J4969" s="30">
        <v>49.830535888671903</v>
      </c>
      <c r="K4969" s="30">
        <v>10.4504613876343</v>
      </c>
      <c r="L4969" s="30">
        <v>42.106452941894503</v>
      </c>
      <c r="M4969" s="30">
        <v>0.78862839937210105</v>
      </c>
      <c r="N4969" s="30">
        <v>21.4075317382813</v>
      </c>
      <c r="O4969" s="30">
        <v>17.371322631835898</v>
      </c>
      <c r="P4969" s="30">
        <v>17.1875</v>
      </c>
      <c r="Q4969" s="30">
        <v>0.48578551411628701</v>
      </c>
      <c r="R4969" s="30">
        <v>1000.22448730469</v>
      </c>
      <c r="S4969" s="30">
        <v>286.5546875</v>
      </c>
      <c r="T4969" s="13"/>
      <c r="U4969" s="13"/>
      <c r="V4969" s="13"/>
      <c r="W4969" s="13"/>
      <c r="X4969" s="13"/>
      <c r="Y4969" s="13"/>
      <c r="Z4969" s="13"/>
      <c r="AA4969" s="13"/>
    </row>
    <row r="4970" spans="1:27" ht="15.75" customHeight="1" x14ac:dyDescent="0.2">
      <c r="A4970" s="13"/>
      <c r="B4970" s="30" t="str">
        <f>"CRS25WT144A02041"</f>
        <v>CRS25WT144A02041</v>
      </c>
      <c r="C4970" s="40">
        <v>45966</v>
      </c>
      <c r="D4970" s="41">
        <v>0.92850694444444448</v>
      </c>
      <c r="E4970" s="30" t="s">
        <v>62</v>
      </c>
      <c r="F4970" s="30">
        <v>438</v>
      </c>
      <c r="G4970" s="30">
        <v>3</v>
      </c>
      <c r="H4970" s="30">
        <v>438.57131958007801</v>
      </c>
      <c r="I4970" s="30">
        <v>11.275439262390099</v>
      </c>
      <c r="J4970" s="30">
        <v>49.818195343017599</v>
      </c>
      <c r="K4970" s="30">
        <v>10.495185852050801</v>
      </c>
      <c r="L4970" s="30">
        <v>41.787853240966797</v>
      </c>
      <c r="M4970" s="30">
        <v>0.78076219558715798</v>
      </c>
      <c r="N4970" s="30">
        <v>21.336479187011701</v>
      </c>
      <c r="O4970" s="30">
        <v>17.398271560668899</v>
      </c>
      <c r="P4970" s="30">
        <v>17.25</v>
      </c>
      <c r="Q4970" s="30">
        <v>0.76621496677398704</v>
      </c>
      <c r="R4970" s="30">
        <v>1000.28283691406</v>
      </c>
      <c r="S4970" s="30">
        <v>291.70657348632801</v>
      </c>
      <c r="T4970" s="13"/>
      <c r="U4970" s="13"/>
      <c r="V4970" s="13"/>
      <c r="W4970" s="13"/>
      <c r="X4970" s="13"/>
      <c r="Y4970" s="13"/>
      <c r="Z4970" s="13"/>
      <c r="AA4970" s="13"/>
    </row>
    <row r="4971" spans="1:27" ht="15.75" customHeight="1" x14ac:dyDescent="0.2">
      <c r="A4971" s="13"/>
      <c r="B4971" s="30" t="str">
        <f>"CRS25WT144A02022"</f>
        <v>CRS25WT144A02022</v>
      </c>
      <c r="C4971" s="40">
        <v>45966</v>
      </c>
      <c r="D4971" s="41">
        <v>0.93103009259259262</v>
      </c>
      <c r="E4971" s="30" t="s">
        <v>62</v>
      </c>
      <c r="F4971" s="30">
        <v>443</v>
      </c>
      <c r="G4971" s="30">
        <v>3</v>
      </c>
      <c r="H4971" s="30">
        <v>443.68698120117199</v>
      </c>
      <c r="I4971" s="30">
        <v>11.2645015716553</v>
      </c>
      <c r="J4971" s="30">
        <v>49.838825225830099</v>
      </c>
      <c r="K4971" s="30">
        <v>10.5014791488647</v>
      </c>
      <c r="L4971" s="30">
        <v>42.249954223632798</v>
      </c>
      <c r="M4971" s="30">
        <v>0.79030895233154297</v>
      </c>
      <c r="N4971" s="30">
        <v>21.585355758666999</v>
      </c>
      <c r="O4971" s="30">
        <v>17.4899806976318</v>
      </c>
      <c r="P4971" s="30">
        <v>17.25</v>
      </c>
      <c r="Q4971" s="30">
        <v>0.49421963095665</v>
      </c>
      <c r="R4971" s="30">
        <v>1000.4677734375</v>
      </c>
      <c r="S4971" s="30">
        <v>306.37704467773398</v>
      </c>
      <c r="T4971" s="13"/>
      <c r="U4971" s="13"/>
      <c r="V4971" s="13"/>
      <c r="W4971" s="13"/>
      <c r="X4971" s="13"/>
      <c r="Y4971" s="13"/>
      <c r="Z4971" s="13"/>
      <c r="AA4971" s="13"/>
    </row>
    <row r="4972" spans="1:27" ht="15.75" customHeight="1" x14ac:dyDescent="0.2">
      <c r="A4972" s="13"/>
      <c r="B4972" s="30" t="str">
        <f>"CRS25WT144A02042"</f>
        <v>CRS25WT144A02042</v>
      </c>
      <c r="C4972" s="40">
        <v>45966</v>
      </c>
      <c r="D4972" s="41">
        <v>0.93214120370370368</v>
      </c>
      <c r="E4972" s="30" t="s">
        <v>62</v>
      </c>
      <c r="F4972" s="30">
        <v>449</v>
      </c>
      <c r="G4972" s="30">
        <v>3</v>
      </c>
      <c r="H4972" s="30">
        <v>449.97235107421898</v>
      </c>
      <c r="I4972" s="30">
        <v>11.196873664856</v>
      </c>
      <c r="J4972" s="30">
        <v>49.861579895019503</v>
      </c>
      <c r="K4972" s="30">
        <v>10.594800949096699</v>
      </c>
      <c r="L4972" s="30">
        <v>42.4710502624512</v>
      </c>
      <c r="M4972" s="30">
        <v>0.80597770214080799</v>
      </c>
      <c r="N4972" s="30">
        <v>21.891138076782202</v>
      </c>
      <c r="O4972" s="30">
        <v>17.646190643310501</v>
      </c>
      <c r="P4972" s="30">
        <v>17.25</v>
      </c>
      <c r="Q4972" s="30">
        <v>0.49668377637863198</v>
      </c>
      <c r="R4972" s="30">
        <v>1000.47271728516</v>
      </c>
      <c r="S4972" s="30">
        <v>394.76406860351602</v>
      </c>
      <c r="T4972" s="13"/>
      <c r="U4972" s="13"/>
      <c r="V4972" s="13"/>
      <c r="W4972" s="13"/>
      <c r="X4972" s="13"/>
      <c r="Y4972" s="13"/>
      <c r="Z4972" s="13"/>
      <c r="AA4972" s="13"/>
    </row>
    <row r="4973" spans="1:27" ht="15.75" customHeight="1" x14ac:dyDescent="0.2">
      <c r="A4973" s="13"/>
      <c r="B4973" s="30" t="str">
        <f>"CRS25WT144A02043"</f>
        <v>CRS25WT144A02043</v>
      </c>
      <c r="C4973" s="40">
        <v>45966</v>
      </c>
      <c r="D4973" s="41">
        <v>0.93347222222222215</v>
      </c>
      <c r="E4973" s="30" t="s">
        <v>62</v>
      </c>
      <c r="F4973" s="30">
        <v>440</v>
      </c>
      <c r="G4973" s="30">
        <v>3</v>
      </c>
      <c r="H4973" s="30">
        <v>440.83184814453102</v>
      </c>
      <c r="I4973" s="30">
        <v>11.180677413940399</v>
      </c>
      <c r="J4973" s="30">
        <v>49.845283508300803</v>
      </c>
      <c r="K4973" s="30">
        <v>10.5294704437256</v>
      </c>
      <c r="L4973" s="30">
        <v>41.866477966308601</v>
      </c>
      <c r="M4973" s="30">
        <v>0.79100781679153398</v>
      </c>
      <c r="N4973" s="30">
        <v>21.446453094482401</v>
      </c>
      <c r="O4973" s="30">
        <v>17.663042068481399</v>
      </c>
      <c r="P4973" s="30">
        <v>17.25</v>
      </c>
      <c r="Q4973" s="30">
        <v>0.58025133609771695</v>
      </c>
      <c r="R4973" s="30">
        <v>1000.32971191406</v>
      </c>
      <c r="S4973" s="30">
        <v>305.39175415039102</v>
      </c>
      <c r="T4973" s="13"/>
      <c r="U4973" s="13"/>
      <c r="V4973" s="13"/>
      <c r="W4973" s="13"/>
      <c r="X4973" s="13"/>
      <c r="Y4973" s="13"/>
      <c r="Z4973" s="13"/>
      <c r="AA4973" s="13"/>
    </row>
    <row r="4974" spans="1:27" ht="15.75" customHeight="1" x14ac:dyDescent="0.2">
      <c r="A4974" s="13"/>
      <c r="B4974" s="30" t="str">
        <f>"CRS25WT144A02044"</f>
        <v>CRS25WT144A02044</v>
      </c>
      <c r="C4974" s="40">
        <v>45966</v>
      </c>
      <c r="D4974" s="41">
        <v>0.93429398148148157</v>
      </c>
      <c r="E4974" s="30" t="s">
        <v>62</v>
      </c>
      <c r="F4974" s="30">
        <v>455</v>
      </c>
      <c r="G4974" s="30">
        <v>3</v>
      </c>
      <c r="H4974" s="30">
        <v>455.26800537109398</v>
      </c>
      <c r="I4974" s="30">
        <v>11.253110885620099</v>
      </c>
      <c r="J4974" s="30">
        <v>49.859683990478501</v>
      </c>
      <c r="K4974" s="30">
        <v>10.625194549560501</v>
      </c>
      <c r="L4974" s="30">
        <v>42.847969055175803</v>
      </c>
      <c r="M4974" s="30">
        <v>0.81141871213912997</v>
      </c>
      <c r="N4974" s="30">
        <v>22.1487712860107</v>
      </c>
      <c r="O4974" s="30">
        <v>17.4593181610107</v>
      </c>
      <c r="P4974" s="30">
        <v>17.25</v>
      </c>
      <c r="Q4974" s="30">
        <v>0.44018539786338801</v>
      </c>
      <c r="R4974" s="30">
        <v>1000.41412353516</v>
      </c>
      <c r="S4974" s="30">
        <v>336.18679809570301</v>
      </c>
      <c r="T4974" s="13"/>
      <c r="U4974" s="13"/>
      <c r="V4974" s="13"/>
      <c r="W4974" s="13"/>
      <c r="X4974" s="13"/>
      <c r="Y4974" s="13"/>
      <c r="Z4974" s="13"/>
      <c r="AA4974" s="13"/>
    </row>
    <row r="4975" spans="1:27" ht="15.75" customHeight="1" x14ac:dyDescent="0.2">
      <c r="A4975" s="13"/>
      <c r="B4975" s="30" t="str">
        <f>"CRS25WT144A02031"</f>
        <v>CRS25WT144A02031</v>
      </c>
      <c r="C4975" s="40">
        <v>45966</v>
      </c>
      <c r="D4975" s="41">
        <v>0.93515046296296289</v>
      </c>
      <c r="E4975" s="30" t="s">
        <v>62</v>
      </c>
      <c r="F4975" s="30">
        <v>440</v>
      </c>
      <c r="G4975" s="30">
        <v>3</v>
      </c>
      <c r="H4975" s="30">
        <v>440.69778442382801</v>
      </c>
      <c r="I4975" s="30">
        <v>11.266489982605</v>
      </c>
      <c r="J4975" s="30">
        <v>49.927230834960902</v>
      </c>
      <c r="K4975" s="30">
        <v>10.5207271575928</v>
      </c>
      <c r="L4975" s="30">
        <v>41.8885307312012</v>
      </c>
      <c r="M4975" s="30">
        <v>0.78345626592636097</v>
      </c>
      <c r="N4975" s="30">
        <v>21.4399318695068</v>
      </c>
      <c r="O4975" s="30">
        <v>17.489545822143601</v>
      </c>
      <c r="P4975" s="30">
        <v>17.25</v>
      </c>
      <c r="Q4975" s="30">
        <v>0.51348417997360196</v>
      </c>
      <c r="R4975" s="30">
        <v>1001.07379150391</v>
      </c>
      <c r="S4975" s="30">
        <v>333.3857421875</v>
      </c>
      <c r="T4975" s="13"/>
      <c r="U4975" s="13"/>
      <c r="V4975" s="13"/>
      <c r="W4975" s="13"/>
      <c r="X4975" s="13"/>
      <c r="Y4975" s="13"/>
      <c r="Z4975" s="13"/>
      <c r="AA4975" s="13"/>
    </row>
    <row r="4976" spans="1:27" ht="15.75" customHeight="1" x14ac:dyDescent="0.2">
      <c r="A4976" s="13"/>
      <c r="B4976" s="30" t="str">
        <f>"CRS25WT144A02021"</f>
        <v>CRS25WT144A02021</v>
      </c>
      <c r="C4976" s="40">
        <v>45966</v>
      </c>
      <c r="D4976" s="41">
        <v>0.93609953703703708</v>
      </c>
      <c r="E4976" s="30" t="s">
        <v>62</v>
      </c>
      <c r="F4976" s="30">
        <v>447</v>
      </c>
      <c r="G4976" s="30">
        <v>3</v>
      </c>
      <c r="H4976" s="30">
        <v>447.310302734375</v>
      </c>
      <c r="I4976" s="30">
        <v>11.227830886840801</v>
      </c>
      <c r="J4976" s="30">
        <v>49.899810791015597</v>
      </c>
      <c r="K4976" s="30">
        <v>10.602947235107401</v>
      </c>
      <c r="L4976" s="30">
        <v>42.187351226806598</v>
      </c>
      <c r="M4976" s="30">
        <v>0.79838824272155795</v>
      </c>
      <c r="N4976" s="30">
        <v>21.7616291046143</v>
      </c>
      <c r="O4976" s="30">
        <v>17.569089889526399</v>
      </c>
      <c r="P4976" s="30">
        <v>17.25</v>
      </c>
      <c r="Q4976" s="30">
        <v>0.52935183048248302</v>
      </c>
      <c r="R4976" s="30">
        <v>999.69879150390602</v>
      </c>
      <c r="S4976" s="30">
        <v>317.74526977539102</v>
      </c>
      <c r="T4976" s="13"/>
      <c r="U4976" s="13"/>
      <c r="V4976" s="13"/>
      <c r="W4976" s="13"/>
      <c r="X4976" s="13"/>
      <c r="Y4976" s="13"/>
      <c r="Z4976" s="13"/>
      <c r="AA4976" s="13"/>
    </row>
    <row r="4977" spans="1:27" ht="15.75" customHeight="1" x14ac:dyDescent="0.2">
      <c r="A4977" s="13"/>
      <c r="B4977" s="30" t="str">
        <f>"CRS25WT144A02033"</f>
        <v>CRS25WT144A02033</v>
      </c>
      <c r="C4977" s="40">
        <v>45966</v>
      </c>
      <c r="D4977" s="41">
        <v>0.93682870370370364</v>
      </c>
      <c r="E4977" s="30" t="s">
        <v>62</v>
      </c>
      <c r="F4977" s="30">
        <v>456</v>
      </c>
      <c r="G4977" s="30">
        <v>3</v>
      </c>
      <c r="H4977" s="30">
        <v>456.23648071289102</v>
      </c>
      <c r="I4977" s="30">
        <v>11.2706212997437</v>
      </c>
      <c r="J4977" s="30">
        <v>49.919120788574197</v>
      </c>
      <c r="K4977" s="30">
        <v>10.6321125030518</v>
      </c>
      <c r="L4977" s="30">
        <v>42.911178588867202</v>
      </c>
      <c r="M4977" s="30">
        <v>0.81091481447219804</v>
      </c>
      <c r="N4977" s="30">
        <v>22.195888519287099</v>
      </c>
      <c r="O4977" s="30">
        <v>17.476333618164102</v>
      </c>
      <c r="P4977" s="30">
        <v>17.25</v>
      </c>
      <c r="Q4977" s="30">
        <v>0.45723679661750799</v>
      </c>
      <c r="R4977" s="30">
        <v>999.685546875</v>
      </c>
      <c r="S4977" s="30">
        <v>390.46343994140602</v>
      </c>
      <c r="T4977" s="13"/>
      <c r="U4977" s="13"/>
      <c r="V4977" s="13"/>
      <c r="W4977" s="13"/>
      <c r="X4977" s="13"/>
      <c r="Y4977" s="13"/>
      <c r="Z4977" s="13"/>
      <c r="AA4977" s="13"/>
    </row>
    <row r="4978" spans="1:27" ht="15.75" customHeight="1" x14ac:dyDescent="0.2">
      <c r="A4978" s="13"/>
      <c r="B4978" s="30" t="str">
        <f>"CRS25WT144A02034"</f>
        <v>CRS25WT144A02034</v>
      </c>
      <c r="C4978" s="40">
        <v>45966</v>
      </c>
      <c r="D4978" s="41">
        <v>0.93765046296296306</v>
      </c>
      <c r="E4978" s="30" t="s">
        <v>62</v>
      </c>
      <c r="F4978" s="30">
        <v>451</v>
      </c>
      <c r="G4978" s="30">
        <v>3</v>
      </c>
      <c r="H4978" s="30">
        <v>451.19427490234398</v>
      </c>
      <c r="I4978" s="30">
        <v>11.27978515625</v>
      </c>
      <c r="J4978" s="30">
        <v>49.858486175537102</v>
      </c>
      <c r="K4978" s="30">
        <v>10.6065864562988</v>
      </c>
      <c r="L4978" s="30">
        <v>42.5390625</v>
      </c>
      <c r="M4978" s="30">
        <v>0.80227577686309803</v>
      </c>
      <c r="N4978" s="30">
        <v>21.950584411621101</v>
      </c>
      <c r="O4978" s="30">
        <v>17.539234161376999</v>
      </c>
      <c r="P4978" s="30">
        <v>17.25</v>
      </c>
      <c r="Q4978" s="30">
        <v>0.470146805047989</v>
      </c>
      <c r="R4978" s="30">
        <v>999.72717285156295</v>
      </c>
      <c r="S4978" s="30">
        <v>317.38314819335898</v>
      </c>
      <c r="T4978" s="13"/>
      <c r="U4978" s="13"/>
      <c r="V4978" s="13"/>
      <c r="W4978" s="13"/>
      <c r="X4978" s="13"/>
      <c r="Y4978" s="13"/>
      <c r="Z4978" s="13"/>
      <c r="AA4978" s="13"/>
    </row>
    <row r="4979" spans="1:27" ht="15.75" customHeight="1" x14ac:dyDescent="0.2">
      <c r="A4979" s="13"/>
      <c r="B4979" s="30" t="str">
        <f>"CRS25WT144A02035"</f>
        <v>CRS25WT144A02035</v>
      </c>
      <c r="C4979" s="40">
        <v>45966</v>
      </c>
      <c r="D4979" s="41">
        <v>0.93846064814814811</v>
      </c>
      <c r="E4979" s="30" t="s">
        <v>62</v>
      </c>
      <c r="F4979" s="30">
        <v>438</v>
      </c>
      <c r="G4979" s="30">
        <v>3</v>
      </c>
      <c r="H4979" s="30">
        <v>438.09475708007801</v>
      </c>
      <c r="I4979" s="30">
        <v>11.2377672195435</v>
      </c>
      <c r="J4979" s="30">
        <v>49.936302185058601</v>
      </c>
      <c r="K4979" s="30">
        <v>10.4361877441406</v>
      </c>
      <c r="L4979" s="30">
        <v>41.978427886962898</v>
      </c>
      <c r="M4979" s="30">
        <v>0.78067743778228804</v>
      </c>
      <c r="N4979" s="30">
        <v>21.3132934570313</v>
      </c>
      <c r="O4979" s="30">
        <v>17.7835483551025</v>
      </c>
      <c r="P4979" s="30">
        <v>17.25</v>
      </c>
      <c r="Q4979" s="30">
        <v>0.561259746551514</v>
      </c>
      <c r="R4979" s="30">
        <v>999.70062255859398</v>
      </c>
      <c r="S4979" s="30">
        <v>335.68280029296898</v>
      </c>
      <c r="T4979" s="13"/>
      <c r="U4979" s="13"/>
      <c r="V4979" s="13"/>
      <c r="W4979" s="13"/>
      <c r="X4979" s="13"/>
      <c r="Y4979" s="13"/>
      <c r="Z4979" s="13"/>
      <c r="AA4979" s="13"/>
    </row>
    <row r="4980" spans="1:27" ht="15.75" customHeight="1" x14ac:dyDescent="0.2">
      <c r="A4980" s="13"/>
      <c r="B4980" s="30" t="str">
        <f>"CRS25WT144A02036"</f>
        <v>CRS25WT144A02036</v>
      </c>
      <c r="C4980" s="40">
        <v>45966</v>
      </c>
      <c r="D4980" s="41">
        <v>0.93979166666666669</v>
      </c>
      <c r="E4980" s="30" t="s">
        <v>62</v>
      </c>
      <c r="F4980" s="30">
        <v>445</v>
      </c>
      <c r="G4980" s="30">
        <v>3</v>
      </c>
      <c r="H4980" s="30">
        <v>445.76901245117199</v>
      </c>
      <c r="I4980" s="30">
        <v>11.2942457199097</v>
      </c>
      <c r="J4980" s="30">
        <v>49.889457702636697</v>
      </c>
      <c r="K4980" s="30">
        <v>10.518232345581101</v>
      </c>
      <c r="L4980" s="30">
        <v>42.380599975585902</v>
      </c>
      <c r="M4980" s="30">
        <v>0.79112273454666104</v>
      </c>
      <c r="N4980" s="30">
        <v>21.6866455078125</v>
      </c>
      <c r="O4980" s="30">
        <v>17.7374572753906</v>
      </c>
      <c r="P4980" s="30">
        <v>17.25</v>
      </c>
      <c r="Q4980" s="30">
        <v>0.50415986776351895</v>
      </c>
      <c r="R4980" s="30">
        <v>999.68963623046898</v>
      </c>
      <c r="S4980" s="30">
        <v>339.05331420898398</v>
      </c>
      <c r="T4980" s="13"/>
      <c r="U4980" s="13"/>
      <c r="V4980" s="13"/>
      <c r="W4980" s="13"/>
      <c r="X4980" s="13"/>
      <c r="Y4980" s="13"/>
      <c r="Z4980" s="13"/>
      <c r="AA4980" s="13"/>
    </row>
    <row r="4981" spans="1:27" ht="15.75" customHeight="1" x14ac:dyDescent="0.2">
      <c r="A4981" s="13"/>
      <c r="B4981" s="30" t="str">
        <f>"CRS25WT144A02037"</f>
        <v>CRS25WT144A02037</v>
      </c>
      <c r="C4981" s="40">
        <v>45966</v>
      </c>
      <c r="D4981" s="41">
        <v>0.94040509259259253</v>
      </c>
      <c r="E4981" s="30" t="s">
        <v>62</v>
      </c>
      <c r="F4981" s="30">
        <v>450</v>
      </c>
      <c r="G4981" s="30">
        <v>3</v>
      </c>
      <c r="H4981" s="30">
        <v>450.177978515625</v>
      </c>
      <c r="I4981" s="30">
        <v>11.235860824585</v>
      </c>
      <c r="J4981" s="30">
        <v>49.868412017822301</v>
      </c>
      <c r="K4981" s="30">
        <v>10.613938331604</v>
      </c>
      <c r="L4981" s="30">
        <v>42.413848876953097</v>
      </c>
      <c r="M4981" s="30">
        <v>0.80343794822692904</v>
      </c>
      <c r="N4981" s="30">
        <v>21.9011421203613</v>
      </c>
      <c r="O4981" s="30">
        <v>17.723020553588899</v>
      </c>
      <c r="P4981" s="30">
        <v>17.25</v>
      </c>
      <c r="Q4981" s="30">
        <v>0.50350093841552701</v>
      </c>
      <c r="R4981" s="30">
        <v>999.732666015625</v>
      </c>
      <c r="S4981" s="30">
        <v>394.97711181640602</v>
      </c>
      <c r="T4981" s="13"/>
      <c r="U4981" s="13"/>
      <c r="V4981" s="13"/>
      <c r="W4981" s="13"/>
      <c r="X4981" s="13"/>
      <c r="Y4981" s="13"/>
      <c r="Z4981" s="13"/>
      <c r="AA4981" s="13"/>
    </row>
    <row r="4982" spans="1:27" ht="15.75" customHeight="1" x14ac:dyDescent="0.2">
      <c r="A4982" s="13"/>
      <c r="B4982" s="30" t="str">
        <f>"CRS25WT144A02023"</f>
        <v>CRS25WT144A02023</v>
      </c>
      <c r="C4982" s="40">
        <v>45966</v>
      </c>
      <c r="D4982" s="41">
        <v>0.94101851851851848</v>
      </c>
      <c r="E4982" s="30" t="s">
        <v>62</v>
      </c>
      <c r="F4982" s="30">
        <v>443</v>
      </c>
      <c r="G4982" s="30">
        <v>3</v>
      </c>
      <c r="H4982" s="30">
        <v>443.501220703125</v>
      </c>
      <c r="I4982" s="30">
        <v>11.2840309143066</v>
      </c>
      <c r="J4982" s="30">
        <v>49.883937835693402</v>
      </c>
      <c r="K4982" s="30">
        <v>10.5593566894531</v>
      </c>
      <c r="L4982" s="30">
        <v>42.000778198242202</v>
      </c>
      <c r="M4982" s="30">
        <v>0.78789770603179898</v>
      </c>
      <c r="N4982" s="30">
        <v>21.576318740844702</v>
      </c>
      <c r="O4982" s="30">
        <v>17.699682235717798</v>
      </c>
      <c r="P4982" s="30">
        <v>17.25</v>
      </c>
      <c r="Q4982" s="30">
        <v>0.51557153463363603</v>
      </c>
      <c r="R4982" s="30">
        <v>999.61688232421898</v>
      </c>
      <c r="S4982" s="30">
        <v>317.61727905273398</v>
      </c>
      <c r="T4982" s="13"/>
      <c r="U4982" s="13"/>
      <c r="V4982" s="13"/>
      <c r="W4982" s="13"/>
      <c r="X4982" s="13"/>
      <c r="Y4982" s="13"/>
      <c r="Z4982" s="13"/>
      <c r="AA4982" s="13"/>
    </row>
    <row r="4983" spans="1:27" ht="15.75" customHeight="1" x14ac:dyDescent="0.2">
      <c r="A4983" s="13"/>
      <c r="B4983" s="30" t="str">
        <f>"CRS25WT144A02020"</f>
        <v>CRS25WT144A02020</v>
      </c>
      <c r="C4983" s="40">
        <v>45966</v>
      </c>
      <c r="D4983" s="41">
        <v>0.94146990740740744</v>
      </c>
      <c r="E4983" s="30" t="s">
        <v>62</v>
      </c>
      <c r="F4983" s="30">
        <v>455</v>
      </c>
      <c r="G4983" s="30">
        <v>3</v>
      </c>
      <c r="H4983" s="30">
        <v>455.38272094726602</v>
      </c>
      <c r="I4983" s="30">
        <v>11.2839307785034</v>
      </c>
      <c r="J4983" s="30">
        <v>49.900356292724602</v>
      </c>
      <c r="K4983" s="30">
        <v>10.643968582153301</v>
      </c>
      <c r="L4983" s="30">
        <v>42.783168792724602</v>
      </c>
      <c r="M4983" s="30">
        <v>0.80874663591384899</v>
      </c>
      <c r="N4983" s="30">
        <v>22.154352188110401</v>
      </c>
      <c r="O4983" s="30">
        <v>17.710779190063501</v>
      </c>
      <c r="P4983" s="30">
        <v>17.3125</v>
      </c>
      <c r="Q4983" s="30">
        <v>0.47869804501533503</v>
      </c>
      <c r="R4983" s="30">
        <v>999.64178466796898</v>
      </c>
      <c r="S4983" s="30">
        <v>338.881591796875</v>
      </c>
      <c r="T4983" s="13"/>
      <c r="U4983" s="13"/>
      <c r="V4983" s="13"/>
      <c r="W4983" s="13"/>
      <c r="X4983" s="13"/>
      <c r="Y4983" s="13"/>
      <c r="Z4983" s="13"/>
      <c r="AA4983" s="13"/>
    </row>
    <row r="4984" spans="1:27" ht="15.75" customHeight="1" x14ac:dyDescent="0.2">
      <c r="A4984" s="13"/>
      <c r="B4984" s="30" t="str">
        <f>"CRS25WT144A02019"</f>
        <v>CRS25WT144A02019</v>
      </c>
      <c r="C4984" s="40">
        <v>45966</v>
      </c>
      <c r="D4984" s="41">
        <v>0.9425</v>
      </c>
      <c r="E4984" s="30" t="s">
        <v>62</v>
      </c>
      <c r="F4984" s="30">
        <v>449</v>
      </c>
      <c r="G4984" s="30">
        <v>3</v>
      </c>
      <c r="H4984" s="30">
        <v>449.69509887695301</v>
      </c>
      <c r="I4984" s="30">
        <v>11.2146997451782</v>
      </c>
      <c r="J4984" s="30">
        <v>49.893608093261697</v>
      </c>
      <c r="K4984" s="30">
        <v>10.5824375152588</v>
      </c>
      <c r="L4984" s="30">
        <v>42.494468688964801</v>
      </c>
      <c r="M4984" s="30">
        <v>0.80368447303771995</v>
      </c>
      <c r="N4984" s="30">
        <v>21.877649307251001</v>
      </c>
      <c r="O4984" s="30">
        <v>17.695024490356399</v>
      </c>
      <c r="P4984" s="30">
        <v>17.3125</v>
      </c>
      <c r="Q4984" s="30">
        <v>0.47917005419731101</v>
      </c>
      <c r="R4984" s="30">
        <v>999.611572265625</v>
      </c>
      <c r="S4984" s="30">
        <v>339.21871948242199</v>
      </c>
      <c r="T4984" s="13"/>
      <c r="U4984" s="13"/>
      <c r="V4984" s="13"/>
      <c r="W4984" s="13"/>
      <c r="X4984" s="13"/>
      <c r="Y4984" s="13"/>
      <c r="Z4984" s="13"/>
      <c r="AA4984" s="13"/>
    </row>
    <row r="4985" spans="1:27" ht="15.75" customHeight="1" x14ac:dyDescent="0.2">
      <c r="A4985" s="13"/>
      <c r="B4985" s="30" t="str">
        <f>"CRS25WT144A02012"</f>
        <v>CRS25WT144A02012</v>
      </c>
      <c r="C4985" s="40">
        <v>45966</v>
      </c>
      <c r="D4985" s="41">
        <v>0.94371527777777775</v>
      </c>
      <c r="E4985" s="30" t="s">
        <v>62</v>
      </c>
      <c r="F4985" s="30">
        <v>452</v>
      </c>
      <c r="G4985" s="30">
        <v>3</v>
      </c>
      <c r="H4985" s="30">
        <v>452.83407592773398</v>
      </c>
      <c r="I4985" s="30">
        <v>11.228665351867701</v>
      </c>
      <c r="J4985" s="30">
        <v>49.905769348144503</v>
      </c>
      <c r="K4985" s="30">
        <v>10.5544757843018</v>
      </c>
      <c r="L4985" s="30">
        <v>42.904457092285199</v>
      </c>
      <c r="M4985" s="30">
        <v>0.80809086561203003</v>
      </c>
      <c r="N4985" s="30">
        <v>22.030361175537099</v>
      </c>
      <c r="O4985" s="30">
        <v>17.607099533081101</v>
      </c>
      <c r="P4985" s="30">
        <v>85</v>
      </c>
      <c r="Q4985" s="30">
        <v>0.42903596162795998</v>
      </c>
      <c r="R4985" s="30">
        <v>999.64599609375</v>
      </c>
      <c r="S4985" s="30">
        <v>289.63375854492199</v>
      </c>
      <c r="T4985" s="13"/>
      <c r="U4985" s="13"/>
      <c r="V4985" s="13"/>
      <c r="W4985" s="13"/>
      <c r="X4985" s="13"/>
      <c r="Y4985" s="13"/>
      <c r="Z4985" s="13"/>
      <c r="AA4985" s="13"/>
    </row>
    <row r="4986" spans="1:27" ht="15.75" customHeight="1" x14ac:dyDescent="0.2">
      <c r="A4986" s="13"/>
      <c r="B4986" s="30" t="str">
        <f>"CRS25WT144A02026"</f>
        <v>CRS25WT144A02026</v>
      </c>
      <c r="C4986" s="40">
        <v>45966</v>
      </c>
      <c r="D4986" s="41">
        <v>0.94537037037037042</v>
      </c>
      <c r="E4986" s="30" t="s">
        <v>62</v>
      </c>
      <c r="F4986" s="30">
        <v>445</v>
      </c>
      <c r="G4986" s="30">
        <v>3</v>
      </c>
      <c r="H4986" s="30">
        <v>445.76956176757801</v>
      </c>
      <c r="I4986" s="30">
        <v>11.2393455505371</v>
      </c>
      <c r="J4986" s="30">
        <v>49.8604927062988</v>
      </c>
      <c r="K4986" s="30">
        <v>10.5359601974487</v>
      </c>
      <c r="L4986" s="30">
        <v>42.3093452453613</v>
      </c>
      <c r="M4986" s="30">
        <v>0.79544985294341997</v>
      </c>
      <c r="N4986" s="30">
        <v>21.686672210693398</v>
      </c>
      <c r="O4986" s="30">
        <v>17.635541915893601</v>
      </c>
      <c r="P4986" s="30">
        <v>17.3125</v>
      </c>
      <c r="Q4986" s="30">
        <v>0.48996406793594399</v>
      </c>
      <c r="R4986" s="30">
        <v>999.78033447265602</v>
      </c>
      <c r="S4986" s="30">
        <v>355.69635009765602</v>
      </c>
      <c r="T4986" s="13"/>
      <c r="U4986" s="13"/>
      <c r="V4986" s="13"/>
      <c r="W4986" s="13"/>
      <c r="X4986" s="13"/>
      <c r="Y4986" s="13"/>
      <c r="Z4986" s="13"/>
      <c r="AA4986" s="13"/>
    </row>
    <row r="4987" spans="1:27" ht="15.75" customHeight="1" x14ac:dyDescent="0.2">
      <c r="A4987" s="13"/>
      <c r="B4987" s="30" t="str">
        <f>"CRS25WT144A02025"</f>
        <v>CRS25WT144A02025</v>
      </c>
      <c r="C4987" s="40">
        <v>45966</v>
      </c>
      <c r="D4987" s="41">
        <v>0.94581018518518523</v>
      </c>
      <c r="E4987" s="30" t="s">
        <v>62</v>
      </c>
      <c r="F4987" s="30">
        <v>452</v>
      </c>
      <c r="G4987" s="30">
        <v>3</v>
      </c>
      <c r="H4987" s="30">
        <v>452.02679443359398</v>
      </c>
      <c r="I4987" s="30">
        <v>11.2798910140991</v>
      </c>
      <c r="J4987" s="30">
        <v>49.845890045166001</v>
      </c>
      <c r="K4987" s="30">
        <v>10.560993194580099</v>
      </c>
      <c r="L4987" s="30">
        <v>42.801540374755902</v>
      </c>
      <c r="M4987" s="30">
        <v>0.80395162105560303</v>
      </c>
      <c r="N4987" s="30">
        <v>21.991086959838899</v>
      </c>
      <c r="O4987" s="30">
        <v>17.510292053222699</v>
      </c>
      <c r="P4987" s="30">
        <v>17.3125</v>
      </c>
      <c r="Q4987" s="30">
        <v>0.433022141456604</v>
      </c>
      <c r="R4987" s="30">
        <v>999.926513671875</v>
      </c>
      <c r="S4987" s="30">
        <v>278.56002807617199</v>
      </c>
      <c r="T4987" s="13"/>
      <c r="U4987" s="13"/>
      <c r="V4987" s="13"/>
      <c r="W4987" s="13"/>
      <c r="X4987" s="13"/>
      <c r="Y4987" s="13"/>
      <c r="Z4987" s="13"/>
      <c r="AA4987" s="13"/>
    </row>
    <row r="4988" spans="1:27" ht="15.75" customHeight="1" x14ac:dyDescent="0.2">
      <c r="A4988" s="13"/>
      <c r="B4988" s="30" t="str">
        <f>"CRS25WT144A02029"</f>
        <v>CRS25WT144A02029</v>
      </c>
      <c r="C4988" s="40">
        <v>45966</v>
      </c>
      <c r="D4988" s="41">
        <v>0.94631944444444438</v>
      </c>
      <c r="E4988" s="30" t="s">
        <v>62</v>
      </c>
      <c r="F4988" s="30">
        <v>450</v>
      </c>
      <c r="G4988" s="30">
        <v>3</v>
      </c>
      <c r="H4988" s="30">
        <v>450.51776123046898</v>
      </c>
      <c r="I4988" s="30">
        <v>11.314110755920399</v>
      </c>
      <c r="J4988" s="30">
        <v>49.869583129882798</v>
      </c>
      <c r="K4988" s="30">
        <v>10.581378936767599</v>
      </c>
      <c r="L4988" s="30">
        <v>42.576469421386697</v>
      </c>
      <c r="M4988" s="30">
        <v>0.798464775085449</v>
      </c>
      <c r="N4988" s="30">
        <v>21.9176731109619</v>
      </c>
      <c r="O4988" s="30">
        <v>17.557939529418899</v>
      </c>
      <c r="P4988" s="30">
        <v>17.3125</v>
      </c>
      <c r="Q4988" s="30">
        <v>0.454019814729691</v>
      </c>
      <c r="R4988" s="30">
        <v>999.86822509765602</v>
      </c>
      <c r="S4988" s="30">
        <v>295.29458618164102</v>
      </c>
      <c r="T4988" s="13"/>
      <c r="U4988" s="13"/>
      <c r="V4988" s="13"/>
      <c r="W4988" s="13"/>
      <c r="X4988" s="13"/>
      <c r="Y4988" s="13"/>
      <c r="Z4988" s="13"/>
      <c r="AA4988" s="13"/>
    </row>
    <row r="4989" spans="1:27" ht="15.75" customHeight="1" x14ac:dyDescent="0.2">
      <c r="A4989" s="13"/>
      <c r="B4989" s="30" t="str">
        <f>"CRS25WT144A02030"</f>
        <v>CRS25WT144A02030</v>
      </c>
      <c r="C4989" s="40">
        <v>45966</v>
      </c>
      <c r="D4989" s="41">
        <v>0.94784722222222229</v>
      </c>
      <c r="E4989" s="30" t="s">
        <v>62</v>
      </c>
      <c r="F4989" s="30">
        <v>443</v>
      </c>
      <c r="G4989" s="30">
        <v>3</v>
      </c>
      <c r="H4989" s="30">
        <v>443.76873779296898</v>
      </c>
      <c r="I4989" s="30">
        <v>11.2885999679565</v>
      </c>
      <c r="J4989" s="30">
        <v>49.859169006347699</v>
      </c>
      <c r="K4989" s="30">
        <v>10.5516195297241</v>
      </c>
      <c r="L4989" s="30">
        <v>42.056934356689503</v>
      </c>
      <c r="M4989" s="30">
        <v>0.78844535350799605</v>
      </c>
      <c r="N4989" s="30">
        <v>21.589332580566399</v>
      </c>
      <c r="O4989" s="30">
        <v>17.6499328613281</v>
      </c>
      <c r="P4989" s="30">
        <v>17.3125</v>
      </c>
      <c r="Q4989" s="30">
        <v>0.48777177929878202</v>
      </c>
      <c r="R4989" s="30">
        <v>999.96728515625</v>
      </c>
      <c r="S4989" s="30">
        <v>302.66149902343801</v>
      </c>
      <c r="T4989" s="13"/>
      <c r="U4989" s="13"/>
      <c r="V4989" s="13"/>
      <c r="W4989" s="13"/>
      <c r="X4989" s="13"/>
      <c r="Y4989" s="13"/>
      <c r="Z4989" s="13"/>
      <c r="AA4989" s="13"/>
    </row>
    <row r="4990" spans="1:27" ht="15.75" customHeight="1" x14ac:dyDescent="0.2">
      <c r="A4990" s="13"/>
      <c r="B4990" s="30" t="str">
        <f>"CRS25WT144A02018"</f>
        <v>CRS25WT144A02018</v>
      </c>
      <c r="C4990" s="40">
        <v>45966</v>
      </c>
      <c r="D4990" s="41">
        <v>0.94811342592592596</v>
      </c>
      <c r="E4990" s="30" t="s">
        <v>62</v>
      </c>
      <c r="F4990" s="30">
        <v>450</v>
      </c>
      <c r="G4990" s="30">
        <v>3</v>
      </c>
      <c r="H4990" s="30">
        <v>450.53451538085898</v>
      </c>
      <c r="I4990" s="30">
        <v>11.342532157897899</v>
      </c>
      <c r="J4990" s="30">
        <v>49.887565612792997</v>
      </c>
      <c r="K4990" s="30">
        <v>10.589408874511699</v>
      </c>
      <c r="L4990" s="30">
        <v>42.545768737792997</v>
      </c>
      <c r="M4990" s="30">
        <v>0.79620653390884399</v>
      </c>
      <c r="N4990" s="30">
        <v>21.9184875488281</v>
      </c>
      <c r="O4990" s="30">
        <v>17.698869705200199</v>
      </c>
      <c r="P4990" s="30">
        <v>17.3125</v>
      </c>
      <c r="Q4990" s="30">
        <v>0.46462443470954901</v>
      </c>
      <c r="R4990" s="30">
        <v>1000.38916015625</v>
      </c>
      <c r="S4990" s="30">
        <v>310.32278442382801</v>
      </c>
      <c r="T4990" s="13"/>
      <c r="U4990" s="13"/>
      <c r="V4990" s="13"/>
      <c r="W4990" s="13"/>
      <c r="X4990" s="13"/>
      <c r="Y4990" s="13"/>
      <c r="Z4990" s="13"/>
      <c r="AA4990" s="13"/>
    </row>
    <row r="4991" spans="1:27" ht="15.75" customHeight="1" x14ac:dyDescent="0.2">
      <c r="A4991" s="13"/>
      <c r="B4991" s="30" t="str">
        <f>"CRS25WT144A02015"</f>
        <v>CRS25WT144A02015</v>
      </c>
      <c r="C4991" s="40">
        <v>45966</v>
      </c>
      <c r="D4991" s="41">
        <v>0.94856481481481481</v>
      </c>
      <c r="E4991" s="30" t="s">
        <v>62</v>
      </c>
      <c r="F4991" s="30">
        <v>455</v>
      </c>
      <c r="G4991" s="30">
        <v>3</v>
      </c>
      <c r="H4991" s="30">
        <v>455.49594116210898</v>
      </c>
      <c r="I4991" s="30">
        <v>11.3155813217163</v>
      </c>
      <c r="J4991" s="30">
        <v>49.887321472167997</v>
      </c>
      <c r="K4991" s="30">
        <v>10.6817331314087</v>
      </c>
      <c r="L4991" s="30">
        <v>42.642513275146499</v>
      </c>
      <c r="M4991" s="30">
        <v>0.806895792484283</v>
      </c>
      <c r="N4991" s="30">
        <v>22.1598606109619</v>
      </c>
      <c r="O4991" s="30">
        <v>17.6371059417725</v>
      </c>
      <c r="P4991" s="30">
        <v>85</v>
      </c>
      <c r="Q4991" s="30">
        <v>0.48883950710296598</v>
      </c>
      <c r="R4991" s="30">
        <v>999.90863037109398</v>
      </c>
      <c r="S4991" s="30">
        <v>382.36114501953102</v>
      </c>
      <c r="T4991" s="13"/>
      <c r="U4991" s="13"/>
      <c r="V4991" s="13"/>
      <c r="W4991" s="13"/>
      <c r="X4991" s="13"/>
      <c r="Y4991" s="13"/>
      <c r="Z4991" s="13"/>
      <c r="AA4991" s="13"/>
    </row>
    <row r="4992" spans="1:27" ht="15.75" customHeight="1" x14ac:dyDescent="0.2">
      <c r="A4992" s="13"/>
      <c r="B4992" s="30" t="str">
        <f>"CRS25WT144A02024"</f>
        <v>CRS25WT144A02024</v>
      </c>
      <c r="C4992" s="40">
        <v>45966</v>
      </c>
      <c r="D4992" s="41">
        <v>0.94918981481481479</v>
      </c>
      <c r="E4992" s="30" t="s">
        <v>62</v>
      </c>
      <c r="F4992" s="30">
        <v>455</v>
      </c>
      <c r="G4992" s="30">
        <v>3</v>
      </c>
      <c r="H4992" s="30">
        <v>455.92221069335898</v>
      </c>
      <c r="I4992" s="30">
        <v>11.296423912048301</v>
      </c>
      <c r="J4992" s="30">
        <v>49.854526519775398</v>
      </c>
      <c r="K4992" s="30">
        <v>10.5958795547485</v>
      </c>
      <c r="L4992" s="30">
        <v>43.028255462646499</v>
      </c>
      <c r="M4992" s="30">
        <v>0.80955278873443604</v>
      </c>
      <c r="N4992" s="30">
        <v>22.180599212646499</v>
      </c>
      <c r="O4992" s="30">
        <v>17.780576705932599</v>
      </c>
      <c r="P4992" s="30">
        <v>17.3125</v>
      </c>
      <c r="Q4992" s="30">
        <v>0.41174963116645802</v>
      </c>
      <c r="R4992" s="30">
        <v>999.81280517578102</v>
      </c>
      <c r="S4992" s="30">
        <v>308.97293090820301</v>
      </c>
      <c r="T4992" s="13"/>
      <c r="U4992" s="13"/>
      <c r="V4992" s="13"/>
      <c r="W4992" s="13"/>
      <c r="X4992" s="13"/>
      <c r="Y4992" s="13"/>
      <c r="Z4992" s="13"/>
      <c r="AA4992" s="13"/>
    </row>
    <row r="4993" spans="1:27" ht="15.75" customHeight="1" x14ac:dyDescent="0.2">
      <c r="A4993" s="13"/>
      <c r="B4993" s="30" t="str">
        <f>"CRS25WT144A02017"</f>
        <v>CRS25WT144A02017</v>
      </c>
      <c r="C4993" s="40">
        <v>45966</v>
      </c>
      <c r="D4993" s="41">
        <v>0.95013888888888898</v>
      </c>
      <c r="E4993" s="30" t="s">
        <v>62</v>
      </c>
      <c r="F4993" s="30">
        <v>444</v>
      </c>
      <c r="G4993" s="30">
        <v>3</v>
      </c>
      <c r="H4993" s="30">
        <v>444.56604003906301</v>
      </c>
      <c r="I4993" s="30">
        <v>11.265377998352101</v>
      </c>
      <c r="J4993" s="30">
        <v>49.777019500732401</v>
      </c>
      <c r="K4993" s="30">
        <v>10.6255044937134</v>
      </c>
      <c r="L4993" s="30">
        <v>41.839523315429702</v>
      </c>
      <c r="M4993" s="30">
        <v>0.79279631376266502</v>
      </c>
      <c r="N4993" s="30">
        <v>21.6281223297119</v>
      </c>
      <c r="O4993" s="30">
        <v>17.663955688476602</v>
      </c>
      <c r="P4993" s="30">
        <v>17.375</v>
      </c>
      <c r="Q4993" s="30">
        <v>0.89927035570144698</v>
      </c>
      <c r="R4993" s="30">
        <v>999.85803222656295</v>
      </c>
      <c r="S4993" s="30">
        <v>290.18316650390602</v>
      </c>
      <c r="T4993" s="13"/>
      <c r="U4993" s="13"/>
      <c r="V4993" s="13"/>
      <c r="W4993" s="13"/>
      <c r="X4993" s="13"/>
      <c r="Y4993" s="13"/>
      <c r="Z4993" s="13"/>
      <c r="AA4993" s="13"/>
    </row>
    <row r="4994" spans="1:27" ht="15.75" customHeight="1" x14ac:dyDescent="0.2">
      <c r="A4994" s="13"/>
      <c r="B4994" s="30" t="str">
        <f>"CRS25WT144A02027"</f>
        <v>CRS25WT144A02027</v>
      </c>
      <c r="C4994" s="40">
        <v>45966</v>
      </c>
      <c r="D4994" s="41">
        <v>0.95140046296296299</v>
      </c>
      <c r="E4994" s="30" t="s">
        <v>62</v>
      </c>
      <c r="F4994" s="30">
        <v>449</v>
      </c>
      <c r="G4994" s="30">
        <v>3</v>
      </c>
      <c r="H4994" s="30">
        <v>449.62771606445301</v>
      </c>
      <c r="I4994" s="30">
        <v>11.229255676269499</v>
      </c>
      <c r="J4994" s="30">
        <v>49.881237030029297</v>
      </c>
      <c r="K4994" s="30">
        <v>10.567858695983899</v>
      </c>
      <c r="L4994" s="30">
        <v>42.546718597412102</v>
      </c>
      <c r="M4994" s="30">
        <v>0.80272150039672896</v>
      </c>
      <c r="N4994" s="30">
        <v>21.874372482299801</v>
      </c>
      <c r="O4994" s="30">
        <v>17.562505722045898</v>
      </c>
      <c r="P4994" s="30">
        <v>17.375</v>
      </c>
      <c r="Q4994" s="30">
        <v>0.47491097450256298</v>
      </c>
      <c r="R4994" s="30">
        <v>999.99591064453102</v>
      </c>
      <c r="S4994" s="30">
        <v>322.34262084960898</v>
      </c>
      <c r="T4994" s="13"/>
      <c r="U4994" s="13"/>
      <c r="V4994" s="13"/>
      <c r="W4994" s="13"/>
      <c r="X4994" s="13"/>
      <c r="Y4994" s="13"/>
      <c r="Z4994" s="13"/>
      <c r="AA4994" s="13"/>
    </row>
    <row r="4995" spans="1:27" ht="15.75" customHeight="1" x14ac:dyDescent="0.2">
      <c r="A4995" s="13"/>
      <c r="B4995" s="30" t="str">
        <f>"CRS25WT144A02016"</f>
        <v>CRS25WT144A02016</v>
      </c>
      <c r="C4995" s="40">
        <v>45966</v>
      </c>
      <c r="D4995" s="41">
        <v>0.95224537037037038</v>
      </c>
      <c r="E4995" s="30" t="s">
        <v>62</v>
      </c>
      <c r="F4995" s="30">
        <v>458</v>
      </c>
      <c r="G4995" s="30">
        <v>3</v>
      </c>
      <c r="H4995" s="30">
        <v>458.49978637695301</v>
      </c>
      <c r="I4995" s="30">
        <v>11.294747352600099</v>
      </c>
      <c r="J4995" s="30">
        <v>49.893363952636697</v>
      </c>
      <c r="K4995" s="30">
        <v>10.7272605895996</v>
      </c>
      <c r="L4995" s="30">
        <v>42.741554260253899</v>
      </c>
      <c r="M4995" s="30">
        <v>0.81361663341522195</v>
      </c>
      <c r="N4995" s="30">
        <v>22.3059978485107</v>
      </c>
      <c r="O4995" s="30">
        <v>17.437017440795898</v>
      </c>
      <c r="P4995" s="30">
        <v>17.375</v>
      </c>
      <c r="Q4995" s="30">
        <v>0.48753333091735801</v>
      </c>
      <c r="R4995" s="30">
        <v>1000.02160644531</v>
      </c>
      <c r="S4995" s="30">
        <v>383.72216796875</v>
      </c>
      <c r="T4995" s="13"/>
      <c r="U4995" s="13"/>
      <c r="V4995" s="13"/>
      <c r="W4995" s="13"/>
      <c r="X4995" s="13"/>
      <c r="Y4995" s="13"/>
      <c r="Z4995" s="13"/>
      <c r="AA4995" s="13"/>
    </row>
    <row r="4996" spans="1:27" ht="15.75" customHeight="1" x14ac:dyDescent="0.2">
      <c r="A4996" s="13"/>
      <c r="B4996" s="30" t="str">
        <f>"CRS25WT144A02014"</f>
        <v>CRS25WT144A02014</v>
      </c>
      <c r="C4996" s="40">
        <v>45966</v>
      </c>
      <c r="D4996" s="41">
        <v>0.95300925925925928</v>
      </c>
      <c r="E4996" s="30" t="s">
        <v>62</v>
      </c>
      <c r="F4996" s="30">
        <v>455</v>
      </c>
      <c r="G4996" s="30">
        <v>3</v>
      </c>
      <c r="H4996" s="30">
        <v>455.81802368164102</v>
      </c>
      <c r="I4996" s="30">
        <v>11.311123847961399</v>
      </c>
      <c r="J4996" s="30">
        <v>49.909107208252003</v>
      </c>
      <c r="K4996" s="30">
        <v>10.645920753479</v>
      </c>
      <c r="L4996" s="30">
        <v>42.816211700439503</v>
      </c>
      <c r="M4996" s="30">
        <v>0.80743193626403797</v>
      </c>
      <c r="N4996" s="30">
        <v>22.175529479980501</v>
      </c>
      <c r="O4996" s="30">
        <v>17.486099243164102</v>
      </c>
      <c r="P4996" s="30">
        <v>17.375</v>
      </c>
      <c r="Q4996" s="30">
        <v>0.43700271844863903</v>
      </c>
      <c r="R4996" s="30">
        <v>999.85601806640602</v>
      </c>
      <c r="S4996" s="30">
        <v>344.88619995117199</v>
      </c>
      <c r="T4996" s="13"/>
      <c r="U4996" s="13"/>
      <c r="V4996" s="13"/>
      <c r="W4996" s="13"/>
      <c r="X4996" s="13"/>
      <c r="Y4996" s="13"/>
      <c r="Z4996" s="13"/>
      <c r="AA4996" s="13"/>
    </row>
    <row r="4997" spans="1:27" ht="15.75" customHeight="1" x14ac:dyDescent="0.2">
      <c r="A4997" s="13"/>
      <c r="B4997" s="30" t="str">
        <f>"CRS25WT144A02028"</f>
        <v>CRS25WT144A02028</v>
      </c>
      <c r="C4997" s="40">
        <v>45966</v>
      </c>
      <c r="D4997" s="41">
        <v>0.95390046296296294</v>
      </c>
      <c r="E4997" s="30" t="s">
        <v>62</v>
      </c>
      <c r="F4997" s="30">
        <v>446</v>
      </c>
      <c r="G4997" s="30">
        <v>3</v>
      </c>
      <c r="H4997" s="30">
        <v>446.06954956054699</v>
      </c>
      <c r="I4997" s="30">
        <v>11.2232475280762</v>
      </c>
      <c r="J4997" s="30">
        <v>49.831859588622997</v>
      </c>
      <c r="K4997" s="30">
        <v>10.5764713287354</v>
      </c>
      <c r="L4997" s="30">
        <v>42.175647735595703</v>
      </c>
      <c r="M4997" s="30">
        <v>0.79758495092392001</v>
      </c>
      <c r="N4997" s="30">
        <v>21.701267242431602</v>
      </c>
      <c r="O4997" s="30">
        <v>17.519416809081999</v>
      </c>
      <c r="P4997" s="30">
        <v>17.375</v>
      </c>
      <c r="Q4997" s="30">
        <v>0.50228488445282005</v>
      </c>
      <c r="R4997" s="30">
        <v>999.3427734375</v>
      </c>
      <c r="S4997" s="30">
        <v>338.41879272460898</v>
      </c>
      <c r="T4997" s="13"/>
      <c r="U4997" s="13"/>
      <c r="V4997" s="13"/>
      <c r="W4997" s="13"/>
      <c r="X4997" s="13"/>
      <c r="Y4997" s="13"/>
      <c r="Z4997" s="13"/>
      <c r="AA4997" s="13"/>
    </row>
    <row r="4998" spans="1:27" ht="15.75" customHeight="1" x14ac:dyDescent="0.2">
      <c r="A4998" s="13"/>
      <c r="B4998" s="30" t="str">
        <f>"CRS25WT144A02001"</f>
        <v>CRS25WT144A02001</v>
      </c>
      <c r="C4998" s="40">
        <v>45966</v>
      </c>
      <c r="D4998" s="41">
        <v>0.95454861111111111</v>
      </c>
      <c r="E4998" s="30" t="s">
        <v>62</v>
      </c>
      <c r="F4998" s="30">
        <v>448</v>
      </c>
      <c r="G4998" s="30">
        <v>3</v>
      </c>
      <c r="H4998" s="30">
        <v>448.50360107421898</v>
      </c>
      <c r="I4998" s="30">
        <v>11.1987257003784</v>
      </c>
      <c r="J4998" s="30">
        <v>49.858955383300803</v>
      </c>
      <c r="K4998" s="30">
        <v>10.5878820419312</v>
      </c>
      <c r="L4998" s="30">
        <v>42.360084533691399</v>
      </c>
      <c r="M4998" s="30">
        <v>0.80325633287429798</v>
      </c>
      <c r="N4998" s="30">
        <v>21.8196830749512</v>
      </c>
      <c r="O4998" s="30">
        <v>17.530265808105501</v>
      </c>
      <c r="P4998" s="30">
        <v>17.375</v>
      </c>
      <c r="Q4998" s="30">
        <v>0.467856675386429</v>
      </c>
      <c r="R4998" s="30">
        <v>999.77130126953102</v>
      </c>
      <c r="S4998" s="30">
        <v>308.54211425781301</v>
      </c>
      <c r="T4998" s="13"/>
      <c r="U4998" s="13"/>
      <c r="V4998" s="13"/>
      <c r="W4998" s="13"/>
      <c r="X4998" s="13"/>
      <c r="Y4998" s="13"/>
      <c r="Z4998" s="13"/>
      <c r="AA4998" s="13"/>
    </row>
    <row r="4999" spans="1:27" ht="15.75" customHeight="1" x14ac:dyDescent="0.2">
      <c r="A4999" s="13"/>
      <c r="B4999" s="30" t="str">
        <f>"CRS25WT144A02010"</f>
        <v>CRS25WT144A02010</v>
      </c>
      <c r="C4999" s="40">
        <v>45966</v>
      </c>
      <c r="D4999" s="41">
        <v>0.95518518518518514</v>
      </c>
      <c r="E4999" s="30" t="s">
        <v>62</v>
      </c>
      <c r="F4999" s="30">
        <v>457</v>
      </c>
      <c r="G4999" s="30">
        <v>3</v>
      </c>
      <c r="H4999" s="30">
        <v>457.834716796875</v>
      </c>
      <c r="I4999" s="30">
        <v>11.3148803710938</v>
      </c>
      <c r="J4999" s="30">
        <v>49.863491058349602</v>
      </c>
      <c r="K4999" s="30">
        <v>10.6921043395996</v>
      </c>
      <c r="L4999" s="30">
        <v>42.819889068603501</v>
      </c>
      <c r="M4999" s="30">
        <v>0.81147670745849598</v>
      </c>
      <c r="N4999" s="30">
        <v>22.2736415863037</v>
      </c>
      <c r="O4999" s="30">
        <v>17.648246765136701</v>
      </c>
      <c r="P4999" s="30">
        <v>17.375</v>
      </c>
      <c r="Q4999" s="30">
        <v>0.44112545251846302</v>
      </c>
      <c r="R4999" s="30">
        <v>999.73193359375</v>
      </c>
      <c r="S4999" s="30">
        <v>354.8359375</v>
      </c>
      <c r="T4999" s="13"/>
      <c r="U4999" s="13"/>
      <c r="V4999" s="13"/>
      <c r="W4999" s="13"/>
      <c r="X4999" s="13"/>
      <c r="Y4999" s="13"/>
      <c r="Z4999" s="13"/>
      <c r="AA4999" s="13"/>
    </row>
    <row r="5000" spans="1:27" ht="15.75" customHeight="1" x14ac:dyDescent="0.2">
      <c r="A5000" s="13"/>
      <c r="B5000" s="30" t="str">
        <f>"CRS25WT144A01990"</f>
        <v>CRS25WT144A01990</v>
      </c>
      <c r="C5000" s="40">
        <v>45966</v>
      </c>
      <c r="D5000" s="41">
        <v>0.95578703703703705</v>
      </c>
      <c r="E5000" s="30" t="s">
        <v>62</v>
      </c>
      <c r="F5000" s="30">
        <v>447</v>
      </c>
      <c r="G5000" s="30">
        <v>3</v>
      </c>
      <c r="H5000" s="30">
        <v>447.157958984375</v>
      </c>
      <c r="I5000" s="30">
        <v>11.2199859619141</v>
      </c>
      <c r="J5000" s="30">
        <v>49.8668823242188</v>
      </c>
      <c r="K5000" s="30">
        <v>10.5177707672119</v>
      </c>
      <c r="L5000" s="30">
        <v>42.514518737792997</v>
      </c>
      <c r="M5000" s="30">
        <v>0.79920178651809703</v>
      </c>
      <c r="N5000" s="30">
        <v>21.754219055175799</v>
      </c>
      <c r="O5000" s="30">
        <v>17.607902526855501</v>
      </c>
      <c r="P5000" s="30">
        <v>17.375</v>
      </c>
      <c r="Q5000" s="30">
        <v>0.441727995872498</v>
      </c>
      <c r="R5000" s="30">
        <v>999.81231689453102</v>
      </c>
      <c r="S5000" s="30">
        <v>314.41854858398398</v>
      </c>
      <c r="T5000" s="13"/>
      <c r="U5000" s="13"/>
      <c r="V5000" s="13"/>
      <c r="W5000" s="13"/>
      <c r="X5000" s="13"/>
      <c r="Y5000" s="13"/>
      <c r="Z5000" s="13"/>
      <c r="AA5000" s="13"/>
    </row>
    <row r="5001" spans="1:27" ht="15.75" customHeight="1" x14ac:dyDescent="0.2">
      <c r="A5001" s="13"/>
      <c r="B5001" s="30" t="str">
        <f>"CRS25WT144A02003"</f>
        <v>CRS25WT144A02003</v>
      </c>
      <c r="C5001" s="40">
        <v>45966</v>
      </c>
      <c r="D5001" s="41">
        <v>0.95635416666666673</v>
      </c>
      <c r="E5001" s="30" t="s">
        <v>62</v>
      </c>
      <c r="F5001" s="30">
        <v>441</v>
      </c>
      <c r="G5001" s="30">
        <v>3</v>
      </c>
      <c r="H5001" s="30">
        <v>441.6904296875</v>
      </c>
      <c r="I5001" s="30">
        <v>11.256528854370099</v>
      </c>
      <c r="J5001" s="30">
        <v>49.906509399414098</v>
      </c>
      <c r="K5001" s="30">
        <v>10.5149087905884</v>
      </c>
      <c r="L5001" s="30">
        <v>42.006107330322301</v>
      </c>
      <c r="M5001" s="30">
        <v>0.78624212741851796</v>
      </c>
      <c r="N5001" s="30">
        <v>21.488224029541001</v>
      </c>
      <c r="O5001" s="30">
        <v>17.608125686645501</v>
      </c>
      <c r="P5001" s="30">
        <v>17.4375</v>
      </c>
      <c r="Q5001" s="30">
        <v>0.50404638051986705</v>
      </c>
      <c r="R5001" s="30">
        <v>999.73828125</v>
      </c>
      <c r="S5001" s="30">
        <v>338.97906494140602</v>
      </c>
      <c r="T5001" s="13"/>
      <c r="U5001" s="13"/>
      <c r="V5001" s="13"/>
      <c r="W5001" s="13"/>
      <c r="X5001" s="13"/>
      <c r="Y5001" s="13"/>
      <c r="Z5001" s="13"/>
      <c r="AA5001" s="13"/>
    </row>
    <row r="5002" spans="1:27" ht="15.75" customHeight="1" x14ac:dyDescent="0.2">
      <c r="A5002" s="13"/>
      <c r="B5002" s="30" t="str">
        <f>"CRS25WT144A01988"</f>
        <v>CRS25WT144A01988</v>
      </c>
      <c r="C5002" s="40">
        <v>45966</v>
      </c>
      <c r="D5002" s="41">
        <v>0.95695601851851853</v>
      </c>
      <c r="E5002" s="30" t="s">
        <v>62</v>
      </c>
      <c r="F5002" s="30">
        <v>441</v>
      </c>
      <c r="G5002" s="30">
        <v>3</v>
      </c>
      <c r="H5002" s="30">
        <v>441.87316894531301</v>
      </c>
      <c r="I5002" s="30">
        <v>11.150088310241699</v>
      </c>
      <c r="J5002" s="30">
        <v>49.844779968261697</v>
      </c>
      <c r="K5002" s="30">
        <v>10.515830039978001</v>
      </c>
      <c r="L5002" s="30">
        <v>42.019809722900398</v>
      </c>
      <c r="M5002" s="30">
        <v>0.79505950212478604</v>
      </c>
      <c r="N5002" s="30">
        <v>21.497114181518601</v>
      </c>
      <c r="O5002" s="30">
        <v>17.646753311157202</v>
      </c>
      <c r="P5002" s="30">
        <v>17.4375</v>
      </c>
      <c r="Q5002" s="30">
        <v>0.50913131237029996</v>
      </c>
      <c r="R5002" s="30">
        <v>999.638671875</v>
      </c>
      <c r="S5002" s="30">
        <v>317.47518920898398</v>
      </c>
      <c r="T5002" s="13"/>
      <c r="U5002" s="13"/>
      <c r="V5002" s="13"/>
      <c r="W5002" s="13"/>
      <c r="X5002" s="13"/>
      <c r="Y5002" s="13"/>
      <c r="Z5002" s="13"/>
      <c r="AA5002" s="13"/>
    </row>
    <row r="5003" spans="1:27" ht="15.75" customHeight="1" x14ac:dyDescent="0.2">
      <c r="A5003" s="13"/>
      <c r="B5003" s="30" t="str">
        <f>"CRS25WT144A01998"</f>
        <v>CRS25WT144A01998</v>
      </c>
      <c r="C5003" s="40">
        <v>45966</v>
      </c>
      <c r="D5003" s="41">
        <v>0.95740740740740737</v>
      </c>
      <c r="E5003" s="30" t="s">
        <v>62</v>
      </c>
      <c r="F5003" s="30">
        <v>449</v>
      </c>
      <c r="G5003" s="30">
        <v>3</v>
      </c>
      <c r="H5003" s="30">
        <v>449.14279174804699</v>
      </c>
      <c r="I5003" s="30">
        <v>11.2718830108643</v>
      </c>
      <c r="J5003" s="30">
        <v>49.945011138916001</v>
      </c>
      <c r="K5003" s="30">
        <v>10.5598611831665</v>
      </c>
      <c r="L5003" s="30">
        <v>42.5330200195313</v>
      </c>
      <c r="M5003" s="30">
        <v>0.79780334234237704</v>
      </c>
      <c r="N5003" s="30">
        <v>21.850780487060501</v>
      </c>
      <c r="O5003" s="30">
        <v>17.5196208953857</v>
      </c>
      <c r="P5003" s="30">
        <v>17.4375</v>
      </c>
      <c r="Q5003" s="30">
        <v>0.46146970987319902</v>
      </c>
      <c r="R5003" s="30">
        <v>999.75274658203102</v>
      </c>
      <c r="S5003" s="30">
        <v>302.62896728515602</v>
      </c>
      <c r="T5003" s="13"/>
      <c r="U5003" s="13"/>
      <c r="V5003" s="13"/>
      <c r="W5003" s="13"/>
      <c r="X5003" s="13"/>
      <c r="Y5003" s="13"/>
      <c r="Z5003" s="13"/>
      <c r="AA5003" s="13"/>
    </row>
    <row r="5004" spans="1:27" ht="15.75" customHeight="1" x14ac:dyDescent="0.2">
      <c r="A5004" s="13"/>
      <c r="B5004" s="30" t="str">
        <f>"CRS25WT144A01997"</f>
        <v>CRS25WT144A01997</v>
      </c>
      <c r="C5004" s="40">
        <v>45966</v>
      </c>
      <c r="D5004" s="41">
        <v>0.95809027777777767</v>
      </c>
      <c r="E5004" s="30" t="s">
        <v>62</v>
      </c>
      <c r="F5004" s="30">
        <v>452</v>
      </c>
      <c r="G5004" s="30">
        <v>3</v>
      </c>
      <c r="H5004" s="30">
        <v>452.74084472656301</v>
      </c>
      <c r="I5004" s="30">
        <v>11.2680568695068</v>
      </c>
      <c r="J5004" s="30">
        <v>49.969898223877003</v>
      </c>
      <c r="K5004" s="30">
        <v>10.590940475463899</v>
      </c>
      <c r="L5004" s="30">
        <v>42.747936248779297</v>
      </c>
      <c r="M5004" s="30">
        <v>0.80406689643859897</v>
      </c>
      <c r="N5004" s="30">
        <v>22.025825500488299</v>
      </c>
      <c r="O5004" s="30">
        <v>17.606466293335</v>
      </c>
      <c r="P5004" s="30">
        <v>17.4375</v>
      </c>
      <c r="Q5004" s="30">
        <v>0.451575577259064</v>
      </c>
      <c r="R5004" s="30">
        <v>999.83190917968795</v>
      </c>
      <c r="S5004" s="30">
        <v>322.18435668945301</v>
      </c>
      <c r="T5004" s="13"/>
      <c r="U5004" s="13"/>
      <c r="V5004" s="13"/>
      <c r="W5004" s="13"/>
      <c r="X5004" s="13"/>
      <c r="Y5004" s="13"/>
      <c r="Z5004" s="13"/>
      <c r="AA5004" s="13"/>
    </row>
    <row r="5005" spans="1:27" ht="15.75" customHeight="1" x14ac:dyDescent="0.2">
      <c r="A5005" s="13"/>
      <c r="B5005" s="30" t="str">
        <f>"CRS25WT144A01996"</f>
        <v>CRS25WT144A01996</v>
      </c>
      <c r="C5005" s="40">
        <v>45966</v>
      </c>
      <c r="D5005" s="41">
        <v>0.95894675925925921</v>
      </c>
      <c r="E5005" s="30" t="s">
        <v>62</v>
      </c>
      <c r="F5005" s="30">
        <v>451</v>
      </c>
      <c r="G5005" s="30">
        <v>3</v>
      </c>
      <c r="H5005" s="30">
        <v>451.15368652343801</v>
      </c>
      <c r="I5005" s="30">
        <v>11.2936706542969</v>
      </c>
      <c r="J5005" s="30">
        <v>49.903224945068402</v>
      </c>
      <c r="K5005" s="30">
        <v>10.67409324646</v>
      </c>
      <c r="L5005" s="30">
        <v>42.266227722167997</v>
      </c>
      <c r="M5005" s="30">
        <v>0.80049896240234397</v>
      </c>
      <c r="N5005" s="30">
        <v>21.948610305786101</v>
      </c>
      <c r="O5005" s="30">
        <v>17.609504699706999</v>
      </c>
      <c r="P5005" s="30">
        <v>17.4375</v>
      </c>
      <c r="Q5005" s="30">
        <v>0.47917684912681602</v>
      </c>
      <c r="R5005" s="30">
        <v>999.80090332031295</v>
      </c>
      <c r="S5005" s="30">
        <v>366.11328125</v>
      </c>
      <c r="T5005" s="13"/>
      <c r="U5005" s="13"/>
      <c r="V5005" s="13"/>
      <c r="W5005" s="13"/>
      <c r="X5005" s="13"/>
      <c r="Y5005" s="13"/>
      <c r="Z5005" s="13"/>
      <c r="AA5005" s="13"/>
    </row>
    <row r="5006" spans="1:27" ht="15.75" customHeight="1" x14ac:dyDescent="0.2">
      <c r="A5006" s="13"/>
      <c r="B5006" s="30" t="str">
        <f>"CRS25WT144A02005"</f>
        <v>CRS25WT144A02005</v>
      </c>
      <c r="C5006" s="40">
        <v>45966</v>
      </c>
      <c r="D5006" s="41">
        <v>0.9595717592592593</v>
      </c>
      <c r="E5006" s="30" t="s">
        <v>62</v>
      </c>
      <c r="F5006" s="30">
        <v>449</v>
      </c>
      <c r="G5006" s="30">
        <v>3</v>
      </c>
      <c r="H5006" s="30">
        <v>449.48001098632801</v>
      </c>
      <c r="I5006" s="30">
        <v>11.2302961349487</v>
      </c>
      <c r="J5006" s="30">
        <v>49.933204650878899</v>
      </c>
      <c r="K5006" s="30">
        <v>10.594850540161101</v>
      </c>
      <c r="L5006" s="30">
        <v>42.424381256103501</v>
      </c>
      <c r="M5006" s="30">
        <v>0.80154836177825906</v>
      </c>
      <c r="N5006" s="30">
        <v>21.867185592651399</v>
      </c>
      <c r="O5006" s="30">
        <v>17.6476039886475</v>
      </c>
      <c r="P5006" s="30">
        <v>17.4375</v>
      </c>
      <c r="Q5006" s="30">
        <v>0.49233773350715598</v>
      </c>
      <c r="R5006" s="30">
        <v>1000.63732910156</v>
      </c>
      <c r="S5006" s="30">
        <v>349.51361083984398</v>
      </c>
      <c r="T5006" s="13"/>
      <c r="U5006" s="13"/>
      <c r="V5006" s="13"/>
      <c r="W5006" s="13"/>
      <c r="X5006" s="13"/>
      <c r="Y5006" s="13"/>
      <c r="Z5006" s="13"/>
      <c r="AA5006" s="13"/>
    </row>
    <row r="5007" spans="1:27" ht="15.75" customHeight="1" x14ac:dyDescent="0.2">
      <c r="A5007" s="13"/>
      <c r="B5007" s="30" t="str">
        <f>"CRS25WT144A01992"</f>
        <v>CRS25WT144A01992</v>
      </c>
      <c r="C5007" s="40">
        <v>45966</v>
      </c>
      <c r="D5007" s="41">
        <v>0.96020833333333344</v>
      </c>
      <c r="E5007" s="30" t="s">
        <v>62</v>
      </c>
      <c r="F5007" s="30">
        <v>453</v>
      </c>
      <c r="G5007" s="30">
        <v>3</v>
      </c>
      <c r="H5007" s="30">
        <v>453.14950561523398</v>
      </c>
      <c r="I5007" s="30">
        <v>11.1113128662109</v>
      </c>
      <c r="J5007" s="30">
        <v>49.8282470703125</v>
      </c>
      <c r="K5007" s="30">
        <v>10.5903015136719</v>
      </c>
      <c r="L5007" s="30">
        <v>42.789108276367202</v>
      </c>
      <c r="M5007" s="30">
        <v>0.81846576929092396</v>
      </c>
      <c r="N5007" s="30">
        <v>22.045707702636701</v>
      </c>
      <c r="O5007" s="30">
        <v>17.641670227050799</v>
      </c>
      <c r="P5007" s="30">
        <v>17.4375</v>
      </c>
      <c r="Q5007" s="30">
        <v>0.43719390034675598</v>
      </c>
      <c r="R5007" s="30">
        <v>999.83734130859398</v>
      </c>
      <c r="S5007" s="30">
        <v>344.44723510742199</v>
      </c>
      <c r="T5007" s="13"/>
      <c r="U5007" s="13"/>
      <c r="V5007" s="13"/>
      <c r="W5007" s="13"/>
      <c r="X5007" s="13"/>
      <c r="Y5007" s="13"/>
      <c r="Z5007" s="13"/>
      <c r="AA5007" s="13"/>
    </row>
    <row r="5008" spans="1:27" ht="15.75" customHeight="1" x14ac:dyDescent="0.2">
      <c r="A5008" s="13"/>
      <c r="B5008" s="30" t="str">
        <f>"CRS25WT144A01989"</f>
        <v>CRS25WT144A01989</v>
      </c>
      <c r="C5008" s="40">
        <v>45966</v>
      </c>
      <c r="D5008" s="41">
        <v>0.96099537037037042</v>
      </c>
      <c r="E5008" s="30" t="s">
        <v>62</v>
      </c>
      <c r="F5008" s="30">
        <v>441</v>
      </c>
      <c r="G5008" s="30">
        <v>3</v>
      </c>
      <c r="H5008" s="30">
        <v>441.59265136718801</v>
      </c>
      <c r="I5008" s="30">
        <v>11.281229019165</v>
      </c>
      <c r="J5008" s="30">
        <v>49.897010803222699</v>
      </c>
      <c r="K5008" s="30">
        <v>10.494997024536101</v>
      </c>
      <c r="L5008" s="30">
        <v>42.076492309570298</v>
      </c>
      <c r="M5008" s="30">
        <v>0.78449630737304699</v>
      </c>
      <c r="N5008" s="30">
        <v>21.483467102050799</v>
      </c>
      <c r="O5008" s="30">
        <v>17.843162536621101</v>
      </c>
      <c r="P5008" s="30">
        <v>17.4375</v>
      </c>
      <c r="Q5008" s="30">
        <v>0.49399024248123202</v>
      </c>
      <c r="R5008" s="30">
        <v>999.83837890625</v>
      </c>
      <c r="S5008" s="30">
        <v>325.08758544921898</v>
      </c>
      <c r="T5008" s="13"/>
      <c r="U5008" s="13"/>
      <c r="V5008" s="13"/>
      <c r="W5008" s="13"/>
      <c r="X5008" s="13"/>
      <c r="Y5008" s="13"/>
      <c r="Z5008" s="13"/>
      <c r="AA5008" s="13"/>
    </row>
    <row r="5009" spans="1:27" ht="15.75" customHeight="1" x14ac:dyDescent="0.2">
      <c r="A5009" s="13"/>
      <c r="B5009" s="30" t="str">
        <f>"CRS25WT144A02004"</f>
        <v>CRS25WT144A02004</v>
      </c>
      <c r="C5009" s="40">
        <v>45966</v>
      </c>
      <c r="D5009" s="41">
        <v>0.96149305555555553</v>
      </c>
      <c r="E5009" s="30" t="s">
        <v>62</v>
      </c>
      <c r="F5009" s="30">
        <v>450</v>
      </c>
      <c r="G5009" s="30">
        <v>3</v>
      </c>
      <c r="H5009" s="30">
        <v>450.1787109375</v>
      </c>
      <c r="I5009" s="30">
        <v>11.243751525878899</v>
      </c>
      <c r="J5009" s="30">
        <v>49.911476135253899</v>
      </c>
      <c r="K5009" s="30">
        <v>10.7108402252197</v>
      </c>
      <c r="L5009" s="30">
        <v>42.030193328857401</v>
      </c>
      <c r="M5009" s="30">
        <v>0.80218273401260398</v>
      </c>
      <c r="N5009" s="30">
        <v>21.901178359985401</v>
      </c>
      <c r="O5009" s="30">
        <v>17.607873916626001</v>
      </c>
      <c r="P5009" s="30">
        <v>17.4375</v>
      </c>
      <c r="Q5009" s="30">
        <v>0.68283545970916704</v>
      </c>
      <c r="R5009" s="30">
        <v>999.9228515625</v>
      </c>
      <c r="S5009" s="30">
        <v>353.99572753906301</v>
      </c>
      <c r="T5009" s="13"/>
      <c r="U5009" s="13"/>
      <c r="V5009" s="13"/>
      <c r="W5009" s="13"/>
      <c r="X5009" s="13"/>
      <c r="Y5009" s="13"/>
      <c r="Z5009" s="13"/>
      <c r="AA5009" s="13"/>
    </row>
    <row r="5010" spans="1:27" ht="15.75" customHeight="1" x14ac:dyDescent="0.2">
      <c r="A5010" s="13"/>
      <c r="B5010" s="30" t="str">
        <f>"CRS25WT144A02006"</f>
        <v>CRS25WT144A02006</v>
      </c>
      <c r="C5010" s="40">
        <v>45966</v>
      </c>
      <c r="D5010" s="41">
        <v>0.96184027777777781</v>
      </c>
      <c r="E5010" s="30" t="s">
        <v>62</v>
      </c>
      <c r="F5010" s="30">
        <v>452</v>
      </c>
      <c r="G5010" s="30">
        <v>3</v>
      </c>
      <c r="H5010" s="30">
        <v>452.44436645507801</v>
      </c>
      <c r="I5010" s="30">
        <v>11.347318649291999</v>
      </c>
      <c r="J5010" s="30">
        <v>49.871360778808601</v>
      </c>
      <c r="K5010" s="30">
        <v>10.683780670166</v>
      </c>
      <c r="L5010" s="30">
        <v>42.348712921142599</v>
      </c>
      <c r="M5010" s="30">
        <v>0.79950416088104204</v>
      </c>
      <c r="N5010" s="30">
        <v>22.011402130126999</v>
      </c>
      <c r="O5010" s="30">
        <v>17.746253967285199</v>
      </c>
      <c r="P5010" s="30">
        <v>17.4375</v>
      </c>
      <c r="Q5010" s="30">
        <v>0.51385164260864302</v>
      </c>
      <c r="R5010" s="30">
        <v>1000.20556640625</v>
      </c>
      <c r="S5010" s="30">
        <v>318.45465087890602</v>
      </c>
      <c r="T5010" s="13"/>
      <c r="U5010" s="13"/>
      <c r="V5010" s="13"/>
      <c r="W5010" s="13"/>
      <c r="X5010" s="13"/>
      <c r="Y5010" s="13"/>
      <c r="Z5010" s="13"/>
      <c r="AA5010" s="13"/>
    </row>
    <row r="5011" spans="1:27" ht="15.75" customHeight="1" x14ac:dyDescent="0.2">
      <c r="A5011" s="13"/>
      <c r="B5011" s="30" t="str">
        <f>"CRS25WT144A02008"</f>
        <v>CRS25WT144A02008</v>
      </c>
      <c r="C5011" s="40">
        <v>45966</v>
      </c>
      <c r="D5011" s="41">
        <v>0.9625231481481481</v>
      </c>
      <c r="E5011" s="30" t="s">
        <v>62</v>
      </c>
      <c r="F5011" s="30">
        <v>455</v>
      </c>
      <c r="G5011" s="30">
        <v>3</v>
      </c>
      <c r="H5011" s="30">
        <v>455.48046875</v>
      </c>
      <c r="I5011" s="30">
        <v>11.284370422363301</v>
      </c>
      <c r="J5011" s="30">
        <v>49.8793754577637</v>
      </c>
      <c r="K5011" s="30">
        <v>10.641360282897899</v>
      </c>
      <c r="L5011" s="30">
        <v>42.802841186523402</v>
      </c>
      <c r="M5011" s="30">
        <v>0.809228956699371</v>
      </c>
      <c r="N5011" s="30">
        <v>22.1591091156006</v>
      </c>
      <c r="O5011" s="30">
        <v>17.667282104492202</v>
      </c>
      <c r="P5011" s="30">
        <v>17.4375</v>
      </c>
      <c r="Q5011" s="30">
        <v>0.448171466588974</v>
      </c>
      <c r="R5011" s="30">
        <v>1000.08001708984</v>
      </c>
      <c r="S5011" s="30">
        <v>325.70755004882801</v>
      </c>
      <c r="T5011" s="13"/>
      <c r="U5011" s="13"/>
      <c r="V5011" s="13"/>
      <c r="W5011" s="13"/>
      <c r="X5011" s="13"/>
      <c r="Y5011" s="13"/>
      <c r="Z5011" s="13"/>
      <c r="AA5011" s="13"/>
    </row>
    <row r="5012" spans="1:27" ht="15.75" customHeight="1" x14ac:dyDescent="0.2">
      <c r="A5012" s="13"/>
      <c r="B5012" s="30" t="str">
        <f>"CRS25WT144A02002"</f>
        <v>CRS25WT144A02002</v>
      </c>
      <c r="C5012" s="40">
        <v>45966</v>
      </c>
      <c r="D5012" s="41">
        <v>0.96307870370370363</v>
      </c>
      <c r="E5012" s="30" t="s">
        <v>62</v>
      </c>
      <c r="F5012" s="30">
        <v>453</v>
      </c>
      <c r="G5012" s="30">
        <v>3</v>
      </c>
      <c r="H5012" s="30">
        <v>453.05752563476602</v>
      </c>
      <c r="I5012" s="30">
        <v>11.3492088317871</v>
      </c>
      <c r="J5012" s="30">
        <v>49.909900665283203</v>
      </c>
      <c r="K5012" s="30">
        <v>10.6864070892334</v>
      </c>
      <c r="L5012" s="30">
        <v>42.395683288574197</v>
      </c>
      <c r="M5012" s="30">
        <v>0.79983621835708596</v>
      </c>
      <c r="N5012" s="30">
        <v>22.041231155395501</v>
      </c>
      <c r="O5012" s="30">
        <v>17.5977458953857</v>
      </c>
      <c r="P5012" s="30">
        <v>17.4375</v>
      </c>
      <c r="Q5012" s="30">
        <v>0.780498206615448</v>
      </c>
      <c r="R5012" s="30">
        <v>999.96240234375</v>
      </c>
      <c r="S5012" s="30">
        <v>317.39199829101602</v>
      </c>
      <c r="T5012" s="13"/>
      <c r="U5012" s="13"/>
      <c r="V5012" s="13"/>
      <c r="W5012" s="13"/>
      <c r="X5012" s="13"/>
      <c r="Y5012" s="13"/>
      <c r="Z5012" s="13"/>
      <c r="AA5012" s="13"/>
    </row>
    <row r="5013" spans="1:27" ht="15.75" customHeight="1" x14ac:dyDescent="0.2">
      <c r="A5013" s="13"/>
      <c r="B5013" s="30" t="str">
        <f>"CRS25WT144A02011"</f>
        <v>CRS25WT144A02011</v>
      </c>
      <c r="C5013" s="40">
        <v>45966</v>
      </c>
      <c r="D5013" s="41">
        <v>0.96361111111111108</v>
      </c>
      <c r="E5013" s="30" t="s">
        <v>62</v>
      </c>
      <c r="F5013" s="30">
        <v>441</v>
      </c>
      <c r="G5013" s="30">
        <v>3</v>
      </c>
      <c r="H5013" s="30">
        <v>441.82583618164102</v>
      </c>
      <c r="I5013" s="30">
        <v>11.1753549575806</v>
      </c>
      <c r="J5013" s="30">
        <v>49.425392150878899</v>
      </c>
      <c r="K5013" s="30">
        <v>10.5410375595093</v>
      </c>
      <c r="L5013" s="30">
        <v>41.914833068847699</v>
      </c>
      <c r="M5013" s="30">
        <v>0.799907267093658</v>
      </c>
      <c r="N5013" s="30">
        <v>21.494810104370099</v>
      </c>
      <c r="O5013" s="30">
        <v>17.674186706543001</v>
      </c>
      <c r="P5013" s="30">
        <v>17.5</v>
      </c>
      <c r="Q5013" s="30">
        <v>0.50885254144668601</v>
      </c>
      <c r="R5013" s="30">
        <v>1000.00622558594</v>
      </c>
      <c r="S5013" s="30">
        <v>329.85031127929699</v>
      </c>
      <c r="T5013" s="13"/>
      <c r="U5013" s="13"/>
      <c r="V5013" s="13"/>
      <c r="W5013" s="13"/>
      <c r="X5013" s="13"/>
      <c r="Y5013" s="13"/>
      <c r="Z5013" s="13"/>
      <c r="AA5013" s="13"/>
    </row>
    <row r="5014" spans="1:27" ht="15.75" customHeight="1" x14ac:dyDescent="0.2">
      <c r="A5014" s="13"/>
      <c r="B5014" s="30" t="str">
        <f>"CRS25WT144A01991"</f>
        <v>CRS25WT144A01991</v>
      </c>
      <c r="C5014" s="40">
        <v>45966</v>
      </c>
      <c r="D5014" s="41">
        <v>0.96415509259259258</v>
      </c>
      <c r="E5014" s="30" t="s">
        <v>62</v>
      </c>
      <c r="F5014" s="30">
        <v>445</v>
      </c>
      <c r="G5014" s="30">
        <v>3</v>
      </c>
      <c r="H5014" s="30">
        <v>445.915283203125</v>
      </c>
      <c r="I5014" s="30">
        <v>11.26526927948</v>
      </c>
      <c r="J5014" s="30">
        <v>49.887767791747997</v>
      </c>
      <c r="K5014" s="30">
        <v>10.515851974487299</v>
      </c>
      <c r="L5014" s="30">
        <v>42.404102325439503</v>
      </c>
      <c r="M5014" s="30">
        <v>0.79344475269317605</v>
      </c>
      <c r="N5014" s="30">
        <v>21.693761825561499</v>
      </c>
      <c r="O5014" s="30">
        <v>17.8413391113281</v>
      </c>
      <c r="P5014" s="30">
        <v>17.5</v>
      </c>
      <c r="Q5014" s="30">
        <v>0.58013027906417802</v>
      </c>
      <c r="R5014" s="30">
        <v>1000.89947509766</v>
      </c>
      <c r="S5014" s="30">
        <v>297.71453857421898</v>
      </c>
      <c r="T5014" s="13"/>
      <c r="U5014" s="13"/>
      <c r="V5014" s="13"/>
      <c r="W5014" s="13"/>
      <c r="X5014" s="13"/>
      <c r="Y5014" s="13"/>
      <c r="Z5014" s="13"/>
      <c r="AA5014" s="13"/>
    </row>
    <row r="5015" spans="1:27" ht="15.75" customHeight="1" x14ac:dyDescent="0.2">
      <c r="A5015" s="13"/>
      <c r="B5015" s="30" t="str">
        <f>"CRS25WT144A01999"</f>
        <v>CRS25WT144A01999</v>
      </c>
      <c r="C5015" s="40">
        <v>45966</v>
      </c>
      <c r="D5015" s="41">
        <v>0.9647337962962963</v>
      </c>
      <c r="E5015" s="30" t="s">
        <v>62</v>
      </c>
      <c r="F5015" s="30">
        <v>452</v>
      </c>
      <c r="G5015" s="30">
        <v>3</v>
      </c>
      <c r="H5015" s="30">
        <v>452.58016967773398</v>
      </c>
      <c r="I5015" s="30">
        <v>11.2514028549194</v>
      </c>
      <c r="J5015" s="30">
        <v>49.896308898925803</v>
      </c>
      <c r="K5015" s="30">
        <v>10.6112728118896</v>
      </c>
      <c r="L5015" s="30">
        <v>42.650882720947301</v>
      </c>
      <c r="M5015" s="30">
        <v>0.80615848302841198</v>
      </c>
      <c r="N5015" s="30">
        <v>22.018009185791001</v>
      </c>
      <c r="O5015" s="30">
        <v>17.6424770355225</v>
      </c>
      <c r="P5015" s="30">
        <v>17.5</v>
      </c>
      <c r="Q5015" s="30">
        <v>0.435616135597229</v>
      </c>
      <c r="R5015" s="30">
        <v>1000.11657714844</v>
      </c>
      <c r="S5015" s="30">
        <v>319.95205688476602</v>
      </c>
      <c r="T5015" s="13"/>
      <c r="U5015" s="13"/>
      <c r="V5015" s="13"/>
      <c r="W5015" s="13"/>
      <c r="X5015" s="13"/>
      <c r="Y5015" s="13"/>
      <c r="Z5015" s="13"/>
      <c r="AA5015" s="13"/>
    </row>
    <row r="5016" spans="1:27" ht="15.75" customHeight="1" x14ac:dyDescent="0.2">
      <c r="A5016" s="13"/>
      <c r="B5016" s="30" t="str">
        <f>"CRS25WT144A02060"</f>
        <v>CRS25WT144A02060</v>
      </c>
      <c r="C5016" s="40">
        <v>45966</v>
      </c>
      <c r="D5016" s="41">
        <v>0.96892361111111114</v>
      </c>
      <c r="E5016" s="30" t="s">
        <v>62</v>
      </c>
      <c r="F5016" s="30">
        <v>444</v>
      </c>
      <c r="G5016" s="30">
        <v>3</v>
      </c>
      <c r="H5016" s="30">
        <v>444.38690185546898</v>
      </c>
      <c r="I5016" s="30">
        <v>11.191559791564901</v>
      </c>
      <c r="J5016" s="30">
        <v>49.789646148681598</v>
      </c>
      <c r="K5016" s="30">
        <v>10.487771987915</v>
      </c>
      <c r="L5016" s="30">
        <v>42.371906280517599</v>
      </c>
      <c r="M5016" s="30">
        <v>0.79750162363052401</v>
      </c>
      <c r="N5016" s="30">
        <v>21.61940574646</v>
      </c>
      <c r="O5016" s="30">
        <v>17.9753723144531</v>
      </c>
      <c r="P5016" s="30">
        <v>17.5</v>
      </c>
      <c r="Q5016" s="30">
        <v>0.47097647190094</v>
      </c>
      <c r="R5016" s="30">
        <v>1000.11328125</v>
      </c>
      <c r="S5016" s="30">
        <v>302.70181274414102</v>
      </c>
      <c r="T5016" s="13"/>
      <c r="U5016" s="13"/>
      <c r="V5016" s="13"/>
      <c r="W5016" s="13"/>
      <c r="X5016" s="13"/>
      <c r="Y5016" s="13"/>
      <c r="Z5016" s="13"/>
      <c r="AA5016" s="13"/>
    </row>
    <row r="5017" spans="1:27" ht="15.75" customHeight="1" x14ac:dyDescent="0.2">
      <c r="A5017" s="13"/>
      <c r="B5017" s="30" t="str">
        <f>"CRS25WT144A02061"</f>
        <v>CRS25WT144A02061</v>
      </c>
      <c r="C5017" s="40">
        <v>45966</v>
      </c>
      <c r="D5017" s="41">
        <v>0.97108796296296296</v>
      </c>
      <c r="E5017" s="30" t="s">
        <v>62</v>
      </c>
      <c r="F5017" s="30">
        <v>452</v>
      </c>
      <c r="G5017" s="30">
        <v>3</v>
      </c>
      <c r="H5017" s="30">
        <v>452.65386962890602</v>
      </c>
      <c r="I5017" s="30">
        <v>11.2654981613159</v>
      </c>
      <c r="J5017" s="30">
        <v>49.859165191650398</v>
      </c>
      <c r="K5017" s="30">
        <v>10.550243377685501</v>
      </c>
      <c r="L5017" s="30">
        <v>42.904590606689503</v>
      </c>
      <c r="M5017" s="30">
        <v>0.80588084459304798</v>
      </c>
      <c r="N5017" s="30">
        <v>22.0215950012207</v>
      </c>
      <c r="O5017" s="30">
        <v>17.7808532714844</v>
      </c>
      <c r="P5017" s="30">
        <v>17.5625</v>
      </c>
      <c r="Q5017" s="30">
        <v>0.41956987977027899</v>
      </c>
      <c r="R5017" s="30">
        <v>1000.10986328125</v>
      </c>
      <c r="S5017" s="30">
        <v>304.04013061523398</v>
      </c>
      <c r="T5017" s="13"/>
      <c r="U5017" s="13"/>
      <c r="V5017" s="13"/>
      <c r="W5017" s="13"/>
      <c r="X5017" s="13"/>
      <c r="Y5017" s="13"/>
      <c r="Z5017" s="13"/>
      <c r="AA5017" s="13"/>
    </row>
    <row r="5018" spans="1:27" ht="15.75" customHeight="1" x14ac:dyDescent="0.2">
      <c r="A5018" s="13"/>
      <c r="B5018" s="30" t="str">
        <f>"CRS25WT144A02049"</f>
        <v>CRS25WT144A02049</v>
      </c>
      <c r="C5018" s="40">
        <v>45966</v>
      </c>
      <c r="D5018" s="41">
        <v>0.97210648148148149</v>
      </c>
      <c r="E5018" s="30" t="s">
        <v>62</v>
      </c>
      <c r="F5018" s="30">
        <v>453</v>
      </c>
      <c r="G5018" s="30">
        <v>3</v>
      </c>
      <c r="H5018" s="30">
        <v>453.69491577148398</v>
      </c>
      <c r="I5018" s="30">
        <v>11.299369812011699</v>
      </c>
      <c r="J5018" s="30">
        <v>49.882492065429702</v>
      </c>
      <c r="K5018" s="30">
        <v>10.5998239517212</v>
      </c>
      <c r="L5018" s="30">
        <v>42.802116394042997</v>
      </c>
      <c r="M5018" s="30">
        <v>0.80493634939193703</v>
      </c>
      <c r="N5018" s="30">
        <v>22.072240829467798</v>
      </c>
      <c r="O5018" s="30">
        <v>17.803920745849599</v>
      </c>
      <c r="P5018" s="30">
        <v>17.5625</v>
      </c>
      <c r="Q5018" s="30">
        <v>0.45554342865943898</v>
      </c>
      <c r="R5018" s="30">
        <v>999.53131103515602</v>
      </c>
      <c r="S5018" s="30">
        <v>363.92596435546898</v>
      </c>
      <c r="T5018" s="13"/>
      <c r="U5018" s="13"/>
      <c r="V5018" s="13"/>
      <c r="W5018" s="13"/>
      <c r="X5018" s="13"/>
      <c r="Y5018" s="13"/>
      <c r="Z5018" s="13"/>
      <c r="AA5018" s="13"/>
    </row>
    <row r="5019" spans="1:27" ht="15.75" customHeight="1" x14ac:dyDescent="0.2">
      <c r="A5019" s="13"/>
      <c r="B5019" s="30" t="str">
        <f>"CRS25WT144A02056"</f>
        <v>CRS25WT144A02056</v>
      </c>
      <c r="C5019" s="40">
        <v>45966</v>
      </c>
      <c r="D5019" s="41">
        <v>0.9727662037037037</v>
      </c>
      <c r="E5019" s="30" t="s">
        <v>62</v>
      </c>
      <c r="F5019" s="30">
        <v>442</v>
      </c>
      <c r="G5019" s="30">
        <v>3</v>
      </c>
      <c r="H5019" s="30">
        <v>442.54354858398398</v>
      </c>
      <c r="I5019" s="30">
        <v>11.235140800476101</v>
      </c>
      <c r="J5019" s="30">
        <v>49.725616455078097</v>
      </c>
      <c r="K5019" s="30">
        <v>10.4976968765259</v>
      </c>
      <c r="L5019" s="30">
        <v>42.15625</v>
      </c>
      <c r="M5019" s="30">
        <v>0.79213154315948497</v>
      </c>
      <c r="N5019" s="30">
        <v>21.529727935791001</v>
      </c>
      <c r="O5019" s="30">
        <v>17.7120170593262</v>
      </c>
      <c r="P5019" s="30">
        <v>17.5625</v>
      </c>
      <c r="Q5019" s="30">
        <v>0.47344642877578702</v>
      </c>
      <c r="R5019" s="30">
        <v>1000.22009277344</v>
      </c>
      <c r="S5019" s="30">
        <v>279.07135009765602</v>
      </c>
      <c r="T5019" s="13"/>
      <c r="U5019" s="13"/>
      <c r="V5019" s="13"/>
      <c r="W5019" s="13"/>
      <c r="X5019" s="13"/>
      <c r="Y5019" s="13"/>
      <c r="Z5019" s="13"/>
      <c r="AA5019" s="13"/>
    </row>
    <row r="5020" spans="1:27" ht="15.75" customHeight="1" x14ac:dyDescent="0.2">
      <c r="A5020" s="13"/>
      <c r="B5020" s="30" t="str">
        <f>"CRS25WT144A02055"</f>
        <v>CRS25WT144A02055</v>
      </c>
      <c r="C5020" s="40">
        <v>45966</v>
      </c>
      <c r="D5020" s="41">
        <v>0.97333333333333327</v>
      </c>
      <c r="E5020" s="30" t="s">
        <v>62</v>
      </c>
      <c r="F5020" s="30">
        <v>445</v>
      </c>
      <c r="G5020" s="30">
        <v>3</v>
      </c>
      <c r="H5020" s="30">
        <v>445.31011962890602</v>
      </c>
      <c r="I5020" s="30">
        <v>11.3135890960693</v>
      </c>
      <c r="J5020" s="30">
        <v>49.858383178710902</v>
      </c>
      <c r="K5020" s="30">
        <v>10.6303873062134</v>
      </c>
      <c r="L5020" s="30">
        <v>41.890296936035199</v>
      </c>
      <c r="M5020" s="30">
        <v>0.78944879770278897</v>
      </c>
      <c r="N5020" s="30">
        <v>21.664321899414102</v>
      </c>
      <c r="O5020" s="30">
        <v>17.745161056518601</v>
      </c>
      <c r="P5020" s="30">
        <v>17.5625</v>
      </c>
      <c r="Q5020" s="30">
        <v>0.79193341732025102</v>
      </c>
      <c r="R5020" s="30">
        <v>1000.10675048828</v>
      </c>
      <c r="S5020" s="30">
        <v>313.140625</v>
      </c>
      <c r="T5020" s="13"/>
      <c r="U5020" s="13"/>
      <c r="V5020" s="13"/>
      <c r="W5020" s="13"/>
      <c r="X5020" s="13"/>
      <c r="Y5020" s="13"/>
      <c r="Z5020" s="13"/>
      <c r="AA5020" s="13"/>
    </row>
    <row r="5021" spans="1:27" ht="15.75" customHeight="1" x14ac:dyDescent="0.2">
      <c r="A5021" s="13"/>
      <c r="B5021" s="30" t="str">
        <f>"CRS25WT144A02069"</f>
        <v>CRS25WT144A02069</v>
      </c>
      <c r="C5021" s="40">
        <v>45966</v>
      </c>
      <c r="D5021" s="41">
        <v>0.97424768518518512</v>
      </c>
      <c r="E5021" s="30" t="s">
        <v>62</v>
      </c>
      <c r="F5021" s="30">
        <v>454</v>
      </c>
      <c r="G5021" s="30">
        <v>3</v>
      </c>
      <c r="H5021" s="30">
        <v>454.41616821289102</v>
      </c>
      <c r="I5021" s="30">
        <v>11.284420967102101</v>
      </c>
      <c r="J5021" s="30">
        <v>49.8153076171875</v>
      </c>
      <c r="K5021" s="30">
        <v>10.650077819824199</v>
      </c>
      <c r="L5021" s="30">
        <v>42.667873382568402</v>
      </c>
      <c r="M5021" s="30">
        <v>0.80837279558181796</v>
      </c>
      <c r="N5021" s="30">
        <v>22.1073303222656</v>
      </c>
      <c r="O5021" s="30">
        <v>17.745210647583001</v>
      </c>
      <c r="P5021" s="30">
        <v>17.5625</v>
      </c>
      <c r="Q5021" s="30">
        <v>0.457432180643082</v>
      </c>
      <c r="R5021" s="30">
        <v>1000.05364990234</v>
      </c>
      <c r="S5021" s="30">
        <v>371.14071655273398</v>
      </c>
      <c r="T5021" s="13"/>
      <c r="U5021" s="13"/>
      <c r="V5021" s="13"/>
      <c r="W5021" s="13"/>
      <c r="X5021" s="13"/>
      <c r="Y5021" s="13"/>
      <c r="Z5021" s="13"/>
      <c r="AA5021" s="13"/>
    </row>
    <row r="5022" spans="1:27" ht="15.75" customHeight="1" x14ac:dyDescent="0.2">
      <c r="A5022" s="13"/>
      <c r="B5022" s="30" t="str">
        <f>"CRS25WT144A02067"</f>
        <v>CRS25WT144A02067</v>
      </c>
      <c r="C5022" s="40">
        <v>45966</v>
      </c>
      <c r="D5022" s="41">
        <v>0.97571759259259261</v>
      </c>
      <c r="E5022" s="30" t="s">
        <v>62</v>
      </c>
      <c r="F5022" s="30">
        <v>444</v>
      </c>
      <c r="G5022" s="30">
        <v>3</v>
      </c>
      <c r="H5022" s="30">
        <v>444.77282714843801</v>
      </c>
      <c r="I5022" s="30">
        <v>11.300131797790501</v>
      </c>
      <c r="J5022" s="30">
        <v>49.857776641845703</v>
      </c>
      <c r="K5022" s="30">
        <v>10.558392524719199</v>
      </c>
      <c r="L5022" s="30">
        <v>42.125049591064503</v>
      </c>
      <c r="M5022" s="30">
        <v>0.78944492340087902</v>
      </c>
      <c r="N5022" s="30">
        <v>21.638181686401399</v>
      </c>
      <c r="O5022" s="30">
        <v>17.843358993530298</v>
      </c>
      <c r="P5022" s="30">
        <v>17.5625</v>
      </c>
      <c r="Q5022" s="30">
        <v>0.54207581281661998</v>
      </c>
      <c r="R5022" s="30">
        <v>1000.07336425781</v>
      </c>
      <c r="S5022" s="30">
        <v>334.54205322265602</v>
      </c>
      <c r="T5022" s="13"/>
      <c r="U5022" s="13"/>
      <c r="V5022" s="13"/>
      <c r="W5022" s="13"/>
      <c r="X5022" s="13"/>
      <c r="Y5022" s="13"/>
      <c r="Z5022" s="13"/>
      <c r="AA5022" s="13"/>
    </row>
    <row r="5023" spans="1:27" ht="15.75" customHeight="1" x14ac:dyDescent="0.2">
      <c r="A5023" s="13"/>
      <c r="B5023" s="30" t="str">
        <f>"CRS25WT144A02068"</f>
        <v>CRS25WT144A02068</v>
      </c>
      <c r="C5023" s="40">
        <v>45966</v>
      </c>
      <c r="D5023" s="41">
        <v>0.9767824074074074</v>
      </c>
      <c r="E5023" s="30" t="s">
        <v>62</v>
      </c>
      <c r="F5023" s="30">
        <v>453</v>
      </c>
      <c r="G5023" s="30">
        <v>3</v>
      </c>
      <c r="H5023" s="30">
        <v>453.43206787109398</v>
      </c>
      <c r="I5023" s="30">
        <v>11.2808990478516</v>
      </c>
      <c r="J5023" s="30">
        <v>49.856945037841797</v>
      </c>
      <c r="K5023" s="30">
        <v>10.592893600463899</v>
      </c>
      <c r="L5023" s="30">
        <v>42.805309295654297</v>
      </c>
      <c r="M5023" s="30">
        <v>0.80620008707046498</v>
      </c>
      <c r="N5023" s="30">
        <v>22.059453964233398</v>
      </c>
      <c r="O5023" s="30">
        <v>17.784158706665</v>
      </c>
      <c r="P5023" s="30">
        <v>17.5625</v>
      </c>
      <c r="Q5023" s="30">
        <v>0.47413137555122398</v>
      </c>
      <c r="R5023" s="30">
        <v>999.593505859375</v>
      </c>
      <c r="S5023" s="30">
        <v>327.68231201171898</v>
      </c>
      <c r="T5023" s="13"/>
      <c r="U5023" s="13"/>
      <c r="V5023" s="13"/>
      <c r="W5023" s="13"/>
      <c r="X5023" s="13"/>
      <c r="Y5023" s="13"/>
      <c r="Z5023" s="13"/>
      <c r="AA5023" s="13"/>
    </row>
    <row r="5024" spans="1:27" ht="15.75" customHeight="1" x14ac:dyDescent="0.2">
      <c r="A5024" s="13"/>
      <c r="B5024" s="30" t="str">
        <f>"CRS25WT144A02058"</f>
        <v>CRS25WT144A02058</v>
      </c>
      <c r="C5024" s="40">
        <v>45966</v>
      </c>
      <c r="D5024" s="41">
        <v>0.97983796296296299</v>
      </c>
      <c r="E5024" s="30" t="s">
        <v>62</v>
      </c>
      <c r="F5024" s="30">
        <v>448</v>
      </c>
      <c r="G5024" s="30">
        <v>3</v>
      </c>
      <c r="H5024" s="30">
        <v>448.80645751953102</v>
      </c>
      <c r="I5024" s="30">
        <v>11.2525491714478</v>
      </c>
      <c r="J5024" s="30">
        <v>49.812564849853501</v>
      </c>
      <c r="K5024" s="30">
        <v>10.645826339721699</v>
      </c>
      <c r="L5024" s="30">
        <v>42.157970428466797</v>
      </c>
      <c r="M5024" s="30">
        <v>0.80069899559020996</v>
      </c>
      <c r="N5024" s="30">
        <v>21.834417343139599</v>
      </c>
      <c r="O5024" s="30">
        <v>17.802696228027301</v>
      </c>
      <c r="P5024" s="30">
        <v>17.625</v>
      </c>
      <c r="Q5024" s="30">
        <v>0.54025673866271995</v>
      </c>
      <c r="R5024" s="30">
        <v>999.6005859375</v>
      </c>
      <c r="S5024" s="30">
        <v>304.42135620117199</v>
      </c>
      <c r="T5024" s="13"/>
      <c r="U5024" s="13"/>
      <c r="V5024" s="13"/>
      <c r="W5024" s="13"/>
      <c r="X5024" s="13"/>
      <c r="Y5024" s="13"/>
      <c r="Z5024" s="13"/>
      <c r="AA5024" s="13"/>
    </row>
    <row r="5025" spans="1:27" ht="15.75" customHeight="1" x14ac:dyDescent="0.2">
      <c r="A5025" s="13"/>
      <c r="B5025" s="30" t="str">
        <f>"CRS25WT144A02059"</f>
        <v>CRS25WT144A02059</v>
      </c>
      <c r="C5025" s="40">
        <v>45966</v>
      </c>
      <c r="D5025" s="41">
        <v>0.98019675925925931</v>
      </c>
      <c r="E5025" s="30" t="s">
        <v>62</v>
      </c>
      <c r="F5025" s="30">
        <v>456</v>
      </c>
      <c r="G5025" s="30">
        <v>3</v>
      </c>
      <c r="H5025" s="30">
        <v>456.484375</v>
      </c>
      <c r="I5025" s="30">
        <v>11.2821817398071</v>
      </c>
      <c r="J5025" s="30">
        <v>49.670799255371101</v>
      </c>
      <c r="K5025" s="30">
        <v>10.694826126098601</v>
      </c>
      <c r="L5025" s="30">
        <v>42.682727813720703</v>
      </c>
      <c r="M5025" s="30">
        <v>0.81457614898681596</v>
      </c>
      <c r="N5025" s="30">
        <v>22.207948684692401</v>
      </c>
      <c r="O5025" s="30">
        <v>17.818019866943398</v>
      </c>
      <c r="P5025" s="30">
        <v>17.625</v>
      </c>
      <c r="Q5025" s="30">
        <v>0.50216072797775302</v>
      </c>
      <c r="R5025" s="30">
        <v>999.552978515625</v>
      </c>
      <c r="S5025" s="30">
        <v>297.66232299804699</v>
      </c>
      <c r="T5025" s="13"/>
      <c r="U5025" s="13"/>
      <c r="V5025" s="13"/>
      <c r="W5025" s="13"/>
      <c r="X5025" s="13"/>
      <c r="Y5025" s="13"/>
      <c r="Z5025" s="13"/>
      <c r="AA5025" s="13"/>
    </row>
    <row r="5026" spans="1:27" ht="15.75" customHeight="1" x14ac:dyDescent="0.2">
      <c r="A5026" s="13"/>
      <c r="B5026" s="30" t="str">
        <f>"CRS25WT144A02062"</f>
        <v>CRS25WT144A02062</v>
      </c>
      <c r="C5026" s="40">
        <v>45966</v>
      </c>
      <c r="D5026" s="41">
        <v>0.9809606481481481</v>
      </c>
      <c r="E5026" s="30" t="s">
        <v>62</v>
      </c>
      <c r="F5026" s="30">
        <v>463</v>
      </c>
      <c r="G5026" s="30">
        <v>3</v>
      </c>
      <c r="H5026" s="30">
        <v>463.38714599609398</v>
      </c>
      <c r="I5026" s="30">
        <v>11.2769060134888</v>
      </c>
      <c r="J5026" s="30">
        <v>49.829544067382798</v>
      </c>
      <c r="K5026" s="30">
        <v>10.7520341873169</v>
      </c>
      <c r="L5026" s="30">
        <v>43.097629547119098</v>
      </c>
      <c r="M5026" s="30">
        <v>0.82464516162872303</v>
      </c>
      <c r="N5026" s="30">
        <v>22.543767929077099</v>
      </c>
      <c r="O5026" s="30">
        <v>17.868871688842798</v>
      </c>
      <c r="P5026" s="30">
        <v>17.625</v>
      </c>
      <c r="Q5026" s="30">
        <v>0.51804381608963002</v>
      </c>
      <c r="R5026" s="30">
        <v>999.70550537109398</v>
      </c>
      <c r="S5026" s="30">
        <v>316.45370483398398</v>
      </c>
      <c r="T5026" s="13"/>
      <c r="U5026" s="13"/>
      <c r="V5026" s="13"/>
      <c r="W5026" s="13"/>
      <c r="X5026" s="13"/>
      <c r="Y5026" s="13"/>
      <c r="Z5026" s="13"/>
      <c r="AA5026" s="13"/>
    </row>
    <row r="5027" spans="1:27" ht="15.75" customHeight="1" x14ac:dyDescent="0.2">
      <c r="A5027" s="13"/>
      <c r="B5027" s="30" t="str">
        <f>"CRS25WT144A02046"</f>
        <v>CRS25WT144A02046</v>
      </c>
      <c r="C5027" s="40">
        <v>45966</v>
      </c>
      <c r="D5027" s="41">
        <v>0.98185185185185186</v>
      </c>
      <c r="E5027" s="30" t="s">
        <v>62</v>
      </c>
      <c r="F5027" s="30">
        <v>464</v>
      </c>
      <c r="G5027" s="30">
        <v>3</v>
      </c>
      <c r="H5027" s="30">
        <v>464.91369628906301</v>
      </c>
      <c r="I5027" s="30">
        <v>11.1650714874268</v>
      </c>
      <c r="J5027" s="30">
        <v>49.748291015625</v>
      </c>
      <c r="K5027" s="30">
        <v>10.738651275634799</v>
      </c>
      <c r="L5027" s="30">
        <v>43.293491363525398</v>
      </c>
      <c r="M5027" s="30">
        <v>0.837013900279999</v>
      </c>
      <c r="N5027" s="30">
        <v>22.618034362793001</v>
      </c>
      <c r="O5027" s="30">
        <v>17.671638488769499</v>
      </c>
      <c r="P5027" s="30">
        <v>17.625</v>
      </c>
      <c r="Q5027" s="30">
        <v>0.44860816001892101</v>
      </c>
      <c r="R5027" s="30">
        <v>999.65399169921898</v>
      </c>
      <c r="S5027" s="30">
        <v>327.34771728515602</v>
      </c>
      <c r="T5027" s="13"/>
      <c r="U5027" s="13"/>
      <c r="V5027" s="13"/>
      <c r="W5027" s="13"/>
      <c r="X5027" s="13"/>
      <c r="Y5027" s="13"/>
      <c r="Z5027" s="13"/>
      <c r="AA5027" s="13"/>
    </row>
    <row r="5028" spans="1:27" ht="15.75" customHeight="1" x14ac:dyDescent="0.2">
      <c r="A5028" s="13"/>
      <c r="B5028" s="30" t="str">
        <f>"CRS25WT144A02052"</f>
        <v>CRS25WT144A02052</v>
      </c>
      <c r="C5028" s="40">
        <v>45966</v>
      </c>
      <c r="D5028" s="41">
        <v>0.9875694444444445</v>
      </c>
      <c r="E5028" s="30" t="s">
        <v>62</v>
      </c>
      <c r="F5028" s="30">
        <v>454</v>
      </c>
      <c r="G5028" s="30">
        <v>3</v>
      </c>
      <c r="H5028" s="30">
        <v>454.55322265625</v>
      </c>
      <c r="I5028" s="30">
        <v>11.2361392974854</v>
      </c>
      <c r="J5028" s="30">
        <v>49.802669525146499</v>
      </c>
      <c r="K5028" s="30">
        <v>10.698353767395</v>
      </c>
      <c r="L5028" s="30">
        <v>42.488147735595703</v>
      </c>
      <c r="M5028" s="30">
        <v>0.81229728460311901</v>
      </c>
      <c r="N5028" s="30">
        <v>22.113998413085898</v>
      </c>
      <c r="O5028" s="30">
        <v>17.920345306396499</v>
      </c>
      <c r="P5028" s="30">
        <v>17.6875</v>
      </c>
      <c r="Q5028" s="30">
        <v>0.49515584111213701</v>
      </c>
      <c r="R5028" s="30">
        <v>1000.93585205078</v>
      </c>
      <c r="S5028" s="30">
        <v>342.37478637695301</v>
      </c>
      <c r="T5028" s="13"/>
      <c r="U5028" s="13"/>
      <c r="V5028" s="13"/>
      <c r="W5028" s="13"/>
      <c r="X5028" s="13"/>
      <c r="Y5028" s="13"/>
      <c r="Z5028" s="13"/>
      <c r="AA5028" s="13"/>
    </row>
    <row r="5029" spans="1:27" ht="15.75" customHeight="1" x14ac:dyDescent="0.2">
      <c r="A5029" s="13"/>
      <c r="B5029" s="30" t="str">
        <f>"CRS25WT144A02053"</f>
        <v>CRS25WT144A02053</v>
      </c>
      <c r="C5029" s="40">
        <v>45966</v>
      </c>
      <c r="D5029" s="41">
        <v>0.98813657407407407</v>
      </c>
      <c r="E5029" s="30" t="s">
        <v>62</v>
      </c>
      <c r="F5029" s="30">
        <v>460</v>
      </c>
      <c r="G5029" s="30">
        <v>3</v>
      </c>
      <c r="H5029" s="30">
        <v>460.64669799804699</v>
      </c>
      <c r="I5029" s="30">
        <v>11.3014163970947</v>
      </c>
      <c r="J5029" s="30">
        <v>49.768741607666001</v>
      </c>
      <c r="K5029" s="30">
        <v>10.7167749404907</v>
      </c>
      <c r="L5029" s="30">
        <v>42.9837036132813</v>
      </c>
      <c r="M5029" s="30">
        <v>0.81898969411849998</v>
      </c>
      <c r="N5029" s="30">
        <v>22.410444259643601</v>
      </c>
      <c r="O5029" s="30">
        <v>17.842523574829102</v>
      </c>
      <c r="P5029" s="30">
        <v>17.6875</v>
      </c>
      <c r="Q5029" s="30">
        <v>0.430647403001785</v>
      </c>
      <c r="R5029" s="30">
        <v>1000.85504150391</v>
      </c>
      <c r="S5029" s="30">
        <v>328.66412353515602</v>
      </c>
      <c r="T5029" s="13"/>
      <c r="U5029" s="13"/>
      <c r="V5029" s="13"/>
      <c r="W5029" s="13"/>
      <c r="X5029" s="13"/>
      <c r="Y5029" s="13"/>
      <c r="Z5029" s="13"/>
      <c r="AA5029" s="13"/>
    </row>
    <row r="5030" spans="1:27" ht="15.75" customHeight="1" x14ac:dyDescent="0.2">
      <c r="A5030" s="13"/>
      <c r="B5030" s="30" t="str">
        <f>"CRS25WT144A02054"</f>
        <v>CRS25WT144A02054</v>
      </c>
      <c r="C5030" s="40">
        <v>45966</v>
      </c>
      <c r="D5030" s="41">
        <v>0.9884722222222222</v>
      </c>
      <c r="E5030" s="30" t="s">
        <v>62</v>
      </c>
      <c r="F5030" s="30">
        <v>452</v>
      </c>
      <c r="G5030" s="30">
        <v>3</v>
      </c>
      <c r="H5030" s="30">
        <v>452.94866943359398</v>
      </c>
      <c r="I5030" s="30">
        <v>11.2889394760132</v>
      </c>
      <c r="J5030" s="30">
        <v>49.748977661132798</v>
      </c>
      <c r="K5030" s="30">
        <v>10.567934989929199</v>
      </c>
      <c r="L5030" s="30">
        <v>42.860660552978501</v>
      </c>
      <c r="M5030" s="30">
        <v>0.80651354789733898</v>
      </c>
      <c r="N5030" s="30">
        <v>22.035936355590799</v>
      </c>
      <c r="O5030" s="30">
        <v>17.7255039215088</v>
      </c>
      <c r="P5030" s="30">
        <v>17.6875</v>
      </c>
      <c r="Q5030" s="30">
        <v>0.438827455043793</v>
      </c>
      <c r="R5030" s="30">
        <v>1000.39147949219</v>
      </c>
      <c r="S5030" s="30">
        <v>277.96691894531301</v>
      </c>
      <c r="T5030" s="13"/>
      <c r="U5030" s="13"/>
      <c r="V5030" s="13"/>
      <c r="W5030" s="13"/>
      <c r="X5030" s="13"/>
      <c r="Y5030" s="13"/>
      <c r="Z5030" s="13"/>
      <c r="AA5030" s="13"/>
    </row>
    <row r="5031" spans="1:27" ht="15.75" customHeight="1" x14ac:dyDescent="0.2">
      <c r="A5031" s="13"/>
      <c r="B5031" s="30" t="str">
        <f>"CRS25WT144A02047"</f>
        <v>CRS25WT144A02047</v>
      </c>
      <c r="C5031" s="40">
        <v>45966</v>
      </c>
      <c r="D5031" s="41">
        <v>0.98938657407407404</v>
      </c>
      <c r="E5031" s="30" t="s">
        <v>62</v>
      </c>
      <c r="F5031" s="30">
        <v>450</v>
      </c>
      <c r="G5031" s="30">
        <v>3</v>
      </c>
      <c r="H5031" s="30">
        <v>450.26434326171898</v>
      </c>
      <c r="I5031" s="30">
        <v>11.2936086654663</v>
      </c>
      <c r="J5031" s="30">
        <v>49.6506538391113</v>
      </c>
      <c r="K5031" s="30">
        <v>10.6100425720215</v>
      </c>
      <c r="L5031" s="30">
        <v>42.437564849853501</v>
      </c>
      <c r="M5031" s="30">
        <v>0.802989482879639</v>
      </c>
      <c r="N5031" s="30">
        <v>21.9053440093994</v>
      </c>
      <c r="O5031" s="30">
        <v>17.842256546020501</v>
      </c>
      <c r="P5031" s="30">
        <v>17.6875</v>
      </c>
      <c r="Q5031" s="30">
        <v>0.47609311342239402</v>
      </c>
      <c r="R5031" s="30">
        <v>999.59600830078102</v>
      </c>
      <c r="S5031" s="30">
        <v>318.66265869140602</v>
      </c>
      <c r="T5031" s="13"/>
      <c r="U5031" s="13"/>
      <c r="V5031" s="13"/>
      <c r="W5031" s="13"/>
      <c r="X5031" s="13"/>
      <c r="Y5031" s="13"/>
      <c r="Z5031" s="13"/>
      <c r="AA5031" s="13"/>
    </row>
    <row r="5032" spans="1:27" ht="15.75" customHeight="1" x14ac:dyDescent="0.2">
      <c r="A5032" s="13"/>
      <c r="B5032" s="30" t="str">
        <f>"CRS25WT144A02045"</f>
        <v>CRS25WT144A02045</v>
      </c>
      <c r="C5032" s="40">
        <v>45966</v>
      </c>
      <c r="D5032" s="41">
        <v>0.98971064814814813</v>
      </c>
      <c r="E5032" s="30" t="s">
        <v>62</v>
      </c>
      <c r="F5032" s="30">
        <v>453</v>
      </c>
      <c r="G5032" s="30">
        <v>3</v>
      </c>
      <c r="H5032" s="30">
        <v>453.11526489257801</v>
      </c>
      <c r="I5032" s="30">
        <v>11.3091430664063</v>
      </c>
      <c r="J5032" s="30">
        <v>49.731369018554702</v>
      </c>
      <c r="K5032" s="30">
        <v>10.600236892700201</v>
      </c>
      <c r="L5032" s="30">
        <v>42.745765686035199</v>
      </c>
      <c r="M5032" s="30">
        <v>0.80565404891967796</v>
      </c>
      <c r="N5032" s="30">
        <v>22.044040679931602</v>
      </c>
      <c r="O5032" s="30">
        <v>17.711330413818398</v>
      </c>
      <c r="P5032" s="30">
        <v>17.6875</v>
      </c>
      <c r="Q5032" s="30">
        <v>0.45240169763565102</v>
      </c>
      <c r="R5032" s="30">
        <v>999.58068847656295</v>
      </c>
      <c r="S5032" s="30">
        <v>293.39013671875</v>
      </c>
      <c r="T5032" s="13"/>
      <c r="U5032" s="13"/>
      <c r="V5032" s="13"/>
      <c r="W5032" s="13"/>
      <c r="X5032" s="13"/>
      <c r="Y5032" s="13"/>
      <c r="Z5032" s="13"/>
      <c r="AA5032" s="13"/>
    </row>
    <row r="5033" spans="1:27" ht="15.75" customHeight="1" x14ac:dyDescent="0.2">
      <c r="A5033" s="13"/>
      <c r="B5033" s="30" t="str">
        <f>"CRS25WT144A02048"</f>
        <v>CRS25WT144A02048</v>
      </c>
      <c r="C5033" s="40">
        <v>45966</v>
      </c>
      <c r="D5033" s="41">
        <v>0.99056712962962967</v>
      </c>
      <c r="E5033" s="30" t="s">
        <v>62</v>
      </c>
      <c r="F5033" s="30">
        <v>463</v>
      </c>
      <c r="G5033" s="30">
        <v>3</v>
      </c>
      <c r="H5033" s="30">
        <v>463.87661743164102</v>
      </c>
      <c r="I5033" s="30">
        <v>11.391483306884799</v>
      </c>
      <c r="J5033" s="30">
        <v>49.781330108642599</v>
      </c>
      <c r="K5033" s="30">
        <v>10.711784362793001</v>
      </c>
      <c r="L5033" s="30">
        <v>43.305259704589801</v>
      </c>
      <c r="M5033" s="30">
        <v>0.81800454854965199</v>
      </c>
      <c r="N5033" s="30">
        <v>22.567581176757798</v>
      </c>
      <c r="O5033" s="30">
        <v>17.7560214996338</v>
      </c>
      <c r="P5033" s="30">
        <v>17.6875</v>
      </c>
      <c r="Q5033" s="30">
        <v>0.41697585582733199</v>
      </c>
      <c r="R5033" s="30">
        <v>1000.16772460938</v>
      </c>
      <c r="S5033" s="30">
        <v>334.72698974609398</v>
      </c>
      <c r="T5033" s="13"/>
      <c r="U5033" s="13"/>
      <c r="V5033" s="13"/>
      <c r="W5033" s="13"/>
      <c r="X5033" s="13"/>
      <c r="Y5033" s="13"/>
      <c r="Z5033" s="13"/>
      <c r="AA5033" s="13"/>
    </row>
    <row r="5034" spans="1:27" ht="15.75" customHeight="1" x14ac:dyDescent="0.2">
      <c r="A5034" s="13"/>
      <c r="B5034" s="30" t="str">
        <f>"CRS25WT144A02032"</f>
        <v>CRS25WT144A02032</v>
      </c>
      <c r="C5034" s="40">
        <v>45966</v>
      </c>
      <c r="D5034" s="41">
        <v>0.99106481481481479</v>
      </c>
      <c r="E5034" s="30" t="s">
        <v>62</v>
      </c>
      <c r="F5034" s="30">
        <v>458</v>
      </c>
      <c r="G5034" s="30">
        <v>3</v>
      </c>
      <c r="H5034" s="30">
        <v>458.16564941406301</v>
      </c>
      <c r="I5034" s="30">
        <v>11.244367599487299</v>
      </c>
      <c r="J5034" s="30">
        <v>49.849079132080099</v>
      </c>
      <c r="K5034" s="30">
        <v>10.683467864990201</v>
      </c>
      <c r="L5034" s="30">
        <v>42.885482788085902</v>
      </c>
      <c r="M5034" s="30">
        <v>0.81739193201065097</v>
      </c>
      <c r="N5034" s="30">
        <v>22.289741516113299</v>
      </c>
      <c r="O5034" s="30">
        <v>17.841999053955099</v>
      </c>
      <c r="P5034" s="30">
        <v>17.75</v>
      </c>
      <c r="Q5034" s="30">
        <v>0.44301605224609403</v>
      </c>
      <c r="R5034" s="30">
        <v>999.62860107421898</v>
      </c>
      <c r="S5034" s="30">
        <v>337.44097900390602</v>
      </c>
      <c r="T5034" s="13"/>
      <c r="U5034" s="13"/>
      <c r="V5034" s="13"/>
      <c r="W5034" s="13"/>
      <c r="X5034" s="13"/>
      <c r="Y5034" s="13"/>
      <c r="Z5034" s="13"/>
      <c r="AA5034" s="13"/>
    </row>
    <row r="5035" spans="1:27" ht="15.75" customHeight="1" x14ac:dyDescent="0.2">
      <c r="A5035" s="13"/>
      <c r="B5035" s="30" t="str">
        <f>"CRS25WT144A02038"</f>
        <v>CRS25WT144A02038</v>
      </c>
      <c r="C5035" s="40">
        <v>45966</v>
      </c>
      <c r="D5035" s="30" t="s">
        <v>1562</v>
      </c>
      <c r="E5035" s="30" t="s">
        <v>62</v>
      </c>
      <c r="F5035" s="30">
        <v>451</v>
      </c>
      <c r="G5035" s="30">
        <v>3</v>
      </c>
      <c r="H5035" s="30">
        <v>451.74728393554699</v>
      </c>
      <c r="I5035" s="30">
        <v>11.303570747375501</v>
      </c>
      <c r="J5035" s="30">
        <v>49.7928276062012</v>
      </c>
      <c r="K5035" s="30">
        <v>10.6468658447266</v>
      </c>
      <c r="L5035" s="30">
        <v>42.4300727844238</v>
      </c>
      <c r="M5035" s="30">
        <v>0.80262577533721902</v>
      </c>
      <c r="N5035" s="30">
        <v>21.977489471435501</v>
      </c>
      <c r="O5035" s="30">
        <v>17.951696395873999</v>
      </c>
      <c r="P5035" s="30">
        <v>17.6875</v>
      </c>
      <c r="Q5035" s="30">
        <v>0.48259967565536499</v>
      </c>
      <c r="R5035" s="30">
        <v>1000.05340576172</v>
      </c>
      <c r="S5035" s="30">
        <v>353.26296997070301</v>
      </c>
      <c r="T5035" s="13"/>
      <c r="U5035" s="13"/>
      <c r="V5035" s="13"/>
      <c r="W5035" s="13"/>
      <c r="X5035" s="13"/>
      <c r="Y5035" s="13"/>
      <c r="Z5035" s="13"/>
      <c r="AA5035" s="13"/>
    </row>
    <row r="5036" spans="1:27" ht="15.75" customHeight="1" x14ac:dyDescent="0.2">
      <c r="A5036" s="13"/>
      <c r="B5036" s="30" t="str">
        <f>"CRS25WT144A01763"</f>
        <v>CRS25WT144A01763</v>
      </c>
      <c r="C5036" s="40">
        <v>45951</v>
      </c>
      <c r="D5036" s="41">
        <v>0.87093750000000003</v>
      </c>
      <c r="E5036" s="30" t="s">
        <v>62</v>
      </c>
      <c r="F5036" s="30">
        <v>450</v>
      </c>
      <c r="G5036" s="30">
        <v>3</v>
      </c>
      <c r="H5036" s="30">
        <v>450.00628662109398</v>
      </c>
      <c r="I5036" s="30">
        <v>11.212557792663601</v>
      </c>
      <c r="J5036" s="30">
        <v>49.802036285400398</v>
      </c>
      <c r="K5036" s="30">
        <v>10.7917318344116</v>
      </c>
      <c r="L5036" s="30">
        <v>41.699172973632798</v>
      </c>
      <c r="M5036" s="30">
        <v>0.80587333440780595</v>
      </c>
      <c r="N5036" s="30">
        <v>21.8927898406982</v>
      </c>
      <c r="O5036" s="30">
        <v>19.7843132019043</v>
      </c>
      <c r="P5036" s="30">
        <v>19.8125</v>
      </c>
      <c r="Q5036" s="30">
        <v>0.76450335979461703</v>
      </c>
      <c r="R5036" s="30">
        <v>999.82525634765602</v>
      </c>
      <c r="S5036" s="30">
        <v>315.766357421875</v>
      </c>
      <c r="T5036" s="13"/>
      <c r="U5036" s="13"/>
      <c r="V5036" s="13"/>
      <c r="W5036" s="13"/>
      <c r="X5036" s="13"/>
      <c r="Y5036" s="13"/>
      <c r="Z5036" s="13"/>
      <c r="AA5036" s="13"/>
    </row>
    <row r="5037" spans="1:27" ht="15.75" customHeight="1" x14ac:dyDescent="0.2">
      <c r="A5037" s="13"/>
      <c r="B5037" s="30" t="str">
        <f>"CRS25WT144A01765"</f>
        <v>CRS25WT144A01765</v>
      </c>
      <c r="C5037" s="40">
        <v>45951</v>
      </c>
      <c r="D5037" s="41">
        <v>0.87134259259259261</v>
      </c>
      <c r="E5037" s="30" t="s">
        <v>62</v>
      </c>
      <c r="F5037" s="30">
        <v>455</v>
      </c>
      <c r="G5037" s="30">
        <v>3</v>
      </c>
      <c r="H5037" s="30">
        <v>455.57986450195301</v>
      </c>
      <c r="I5037" s="30">
        <v>11.2456865310669</v>
      </c>
      <c r="J5037" s="30">
        <v>49.778160095214801</v>
      </c>
      <c r="K5037" s="30">
        <v>10.731839179992701</v>
      </c>
      <c r="L5037" s="30">
        <v>42.451240539550803</v>
      </c>
      <c r="M5037" s="30">
        <v>0.81384128332138095</v>
      </c>
      <c r="N5037" s="30">
        <v>22.163944244384801</v>
      </c>
      <c r="O5037" s="30">
        <v>19.823530197143601</v>
      </c>
      <c r="P5037" s="30">
        <v>19.8125</v>
      </c>
      <c r="Q5037" s="30">
        <v>0.460757225751877</v>
      </c>
      <c r="R5037" s="30">
        <v>1000.75561523438</v>
      </c>
      <c r="S5037" s="30">
        <v>324.29510498046898</v>
      </c>
      <c r="T5037" s="13"/>
      <c r="U5037" s="13"/>
      <c r="V5037" s="13"/>
      <c r="W5037" s="13"/>
      <c r="X5037" s="13"/>
      <c r="Y5037" s="13"/>
      <c r="Z5037" s="13"/>
      <c r="AA5037" s="13"/>
    </row>
    <row r="5038" spans="1:27" ht="15.75" customHeight="1" x14ac:dyDescent="0.2">
      <c r="A5038" s="13"/>
      <c r="B5038" s="30" t="str">
        <f>"CRS25WT144A01767"</f>
        <v>CRS25WT144A01767</v>
      </c>
      <c r="C5038" s="40">
        <v>45951</v>
      </c>
      <c r="D5038" s="41">
        <v>0.87195601851851856</v>
      </c>
      <c r="E5038" s="30" t="s">
        <v>62</v>
      </c>
      <c r="F5038" s="30">
        <v>456</v>
      </c>
      <c r="G5038" s="30">
        <v>3</v>
      </c>
      <c r="H5038" s="30">
        <v>456.78836059570301</v>
      </c>
      <c r="I5038" s="30">
        <v>11.269391059875501</v>
      </c>
      <c r="J5038" s="30">
        <v>49.828468322753899</v>
      </c>
      <c r="K5038" s="30">
        <v>10.804202079772899</v>
      </c>
      <c r="L5038" s="30">
        <v>42.278770446777301</v>
      </c>
      <c r="M5038" s="30">
        <v>0.81346160173416104</v>
      </c>
      <c r="N5038" s="30">
        <v>22.222736358642599</v>
      </c>
      <c r="O5038" s="30">
        <v>19.823530197143601</v>
      </c>
      <c r="P5038" s="30">
        <v>19.8125</v>
      </c>
      <c r="Q5038" s="30">
        <v>0.50424945354461703</v>
      </c>
      <c r="R5038" s="30">
        <v>999.86163330078102</v>
      </c>
      <c r="S5038" s="30">
        <v>413.78070068359398</v>
      </c>
      <c r="T5038" s="13"/>
      <c r="U5038" s="13"/>
      <c r="V5038" s="13"/>
      <c r="W5038" s="13"/>
      <c r="X5038" s="13"/>
      <c r="Y5038" s="13"/>
      <c r="Z5038" s="13"/>
      <c r="AA5038" s="13"/>
    </row>
    <row r="5039" spans="1:27" ht="15.75" customHeight="1" x14ac:dyDescent="0.2">
      <c r="A5039" s="13"/>
      <c r="B5039" s="30" t="str">
        <f>"CRS25WT144A01768"</f>
        <v>CRS25WT144A01768</v>
      </c>
      <c r="C5039" s="40">
        <v>45951</v>
      </c>
      <c r="D5039" s="41">
        <v>0.87427083333333344</v>
      </c>
      <c r="E5039" s="30" t="s">
        <v>62</v>
      </c>
      <c r="F5039" s="30">
        <v>456</v>
      </c>
      <c r="G5039" s="30">
        <v>3</v>
      </c>
      <c r="H5039" s="30">
        <v>456.70492553710898</v>
      </c>
      <c r="I5039" s="30">
        <v>11.2659339904785</v>
      </c>
      <c r="J5039" s="30">
        <v>49.883762359619098</v>
      </c>
      <c r="K5039" s="30">
        <v>10.814877510070801</v>
      </c>
      <c r="L5039" s="30">
        <v>42.229320526122997</v>
      </c>
      <c r="M5039" s="30">
        <v>0.81266075372695901</v>
      </c>
      <c r="N5039" s="30">
        <v>22.218677520751999</v>
      </c>
      <c r="O5039" s="30">
        <v>19.803918838501001</v>
      </c>
      <c r="P5039" s="30">
        <v>19.8125</v>
      </c>
      <c r="Q5039" s="30">
        <v>0.51200938224792503</v>
      </c>
      <c r="R5039" s="30">
        <v>999.32067871093795</v>
      </c>
      <c r="S5039" s="30">
        <v>404.994384765625</v>
      </c>
      <c r="T5039" s="13"/>
      <c r="U5039" s="13"/>
      <c r="V5039" s="13"/>
      <c r="W5039" s="13"/>
      <c r="X5039" s="13"/>
      <c r="Y5039" s="13"/>
      <c r="Z5039" s="13"/>
      <c r="AA5039" s="13"/>
    </row>
    <row r="5040" spans="1:27" ht="15.75" customHeight="1" x14ac:dyDescent="0.2">
      <c r="A5040" s="13"/>
      <c r="B5040" s="30" t="str">
        <f>"CRS25WT144A01769"</f>
        <v>CRS25WT144A01769</v>
      </c>
      <c r="C5040" s="40">
        <v>45951</v>
      </c>
      <c r="D5040" s="41">
        <v>0.88207175925925929</v>
      </c>
      <c r="E5040" s="30" t="s">
        <v>62</v>
      </c>
      <c r="F5040" s="30">
        <v>450</v>
      </c>
      <c r="G5040" s="30">
        <v>3</v>
      </c>
      <c r="H5040" s="30">
        <v>450.13067626953102</v>
      </c>
      <c r="I5040" s="30">
        <v>11.257287025451699</v>
      </c>
      <c r="J5040" s="30">
        <v>49.816555023193402</v>
      </c>
      <c r="K5040" s="30">
        <v>10.659909248352101</v>
      </c>
      <c r="L5040" s="30">
        <v>42.2265014648438</v>
      </c>
      <c r="M5040" s="30">
        <v>0.80265921354293801</v>
      </c>
      <c r="N5040" s="30">
        <v>21.898841857910199</v>
      </c>
      <c r="O5040" s="30">
        <v>19.906862258911101</v>
      </c>
      <c r="P5040" s="30">
        <v>19.8125</v>
      </c>
      <c r="Q5040" s="30">
        <v>0.421977579593658</v>
      </c>
      <c r="R5040" s="30">
        <v>1000.61126708984</v>
      </c>
      <c r="S5040" s="30">
        <v>371.73046875</v>
      </c>
      <c r="T5040" s="13"/>
      <c r="U5040" s="13"/>
      <c r="V5040" s="13"/>
      <c r="W5040" s="13"/>
      <c r="X5040" s="13"/>
      <c r="Y5040" s="13"/>
      <c r="Z5040" s="13"/>
      <c r="AA5040" s="13"/>
    </row>
    <row r="5041" spans="1:27" ht="15.75" customHeight="1" x14ac:dyDescent="0.2">
      <c r="A5041" s="13"/>
      <c r="B5041" s="30" t="str">
        <f>"CRS25WT144A01756"</f>
        <v>CRS25WT144A01756</v>
      </c>
      <c r="C5041" s="40">
        <v>45951</v>
      </c>
      <c r="D5041" s="41">
        <v>0.88293981481481476</v>
      </c>
      <c r="E5041" s="30" t="s">
        <v>62</v>
      </c>
      <c r="F5041" s="30">
        <v>459</v>
      </c>
      <c r="G5041" s="30">
        <v>3</v>
      </c>
      <c r="H5041" s="30">
        <v>459.86257934570301</v>
      </c>
      <c r="I5041" s="30">
        <v>11.2349290847778</v>
      </c>
      <c r="J5041" s="30">
        <v>49.844985961914098</v>
      </c>
      <c r="K5041" s="30">
        <v>10.813773155212401</v>
      </c>
      <c r="L5041" s="30">
        <v>42.525634765625</v>
      </c>
      <c r="M5041" s="30">
        <v>0.82117599248886097</v>
      </c>
      <c r="N5041" s="30">
        <v>22.372297286987301</v>
      </c>
      <c r="O5041" s="30">
        <v>19.883186340331999</v>
      </c>
      <c r="P5041" s="30">
        <v>19.8125</v>
      </c>
      <c r="Q5041" s="30">
        <v>0.48070621490478499</v>
      </c>
      <c r="R5041" s="30">
        <v>999.98767089843795</v>
      </c>
      <c r="S5041" s="30">
        <v>396.25418090820301</v>
      </c>
      <c r="T5041" s="13"/>
      <c r="U5041" s="13"/>
      <c r="V5041" s="13"/>
      <c r="W5041" s="13"/>
      <c r="X5041" s="13"/>
      <c r="Y5041" s="13"/>
      <c r="Z5041" s="13"/>
      <c r="AA5041" s="13"/>
    </row>
    <row r="5042" spans="1:27" ht="15.75" customHeight="1" x14ac:dyDescent="0.2">
      <c r="A5042" s="13"/>
      <c r="B5042" s="30" t="str">
        <f>"CRS25WT144A01770"</f>
        <v>CRS25WT144A01770</v>
      </c>
      <c r="C5042" s="40">
        <v>45951</v>
      </c>
      <c r="D5042" s="41">
        <v>0.88453703703703701</v>
      </c>
      <c r="E5042" s="30" t="s">
        <v>62</v>
      </c>
      <c r="F5042" s="30">
        <v>462</v>
      </c>
      <c r="G5042" s="30">
        <v>3</v>
      </c>
      <c r="H5042" s="30">
        <v>462.15267944335898</v>
      </c>
      <c r="I5042" s="30">
        <v>11.251222610473601</v>
      </c>
      <c r="J5042" s="30">
        <v>49.826156616210902</v>
      </c>
      <c r="K5042" s="30">
        <v>10.885936737060501</v>
      </c>
      <c r="L5042" s="30">
        <v>42.4541015625</v>
      </c>
      <c r="M5042" s="30">
        <v>0.82438176870346103</v>
      </c>
      <c r="N5042" s="30">
        <v>22.483711242675799</v>
      </c>
      <c r="O5042" s="30">
        <v>19.859067916870099</v>
      </c>
      <c r="P5042" s="30">
        <v>19.8125</v>
      </c>
      <c r="Q5042" s="30">
        <v>0.49455049633979797</v>
      </c>
      <c r="R5042" s="30">
        <v>1000.15386962891</v>
      </c>
      <c r="S5042" s="30">
        <v>374.18518066406301</v>
      </c>
      <c r="T5042" s="13"/>
      <c r="U5042" s="13"/>
      <c r="V5042" s="13"/>
      <c r="W5042" s="13"/>
      <c r="X5042" s="13"/>
      <c r="Y5042" s="13"/>
      <c r="Z5042" s="13"/>
      <c r="AA5042" s="13"/>
    </row>
    <row r="5043" spans="1:27" ht="15.75" customHeight="1" x14ac:dyDescent="0.2">
      <c r="A5043" s="13"/>
      <c r="B5043" s="30" t="str">
        <f>"CRS25WT144A01772"</f>
        <v>CRS25WT144A01772</v>
      </c>
      <c r="C5043" s="40">
        <v>45951</v>
      </c>
      <c r="D5043" s="41">
        <v>0.88677083333333329</v>
      </c>
      <c r="E5043" s="30" t="s">
        <v>62</v>
      </c>
      <c r="F5043" s="30">
        <v>452</v>
      </c>
      <c r="G5043" s="30">
        <v>3</v>
      </c>
      <c r="H5043" s="30">
        <v>452.19738769531301</v>
      </c>
      <c r="I5043" s="30">
        <v>11.2433786392212</v>
      </c>
      <c r="J5043" s="30">
        <v>49.812065124511697</v>
      </c>
      <c r="K5043" s="30">
        <v>10.780743598938001</v>
      </c>
      <c r="L5043" s="30">
        <v>41.944915771484403</v>
      </c>
      <c r="M5043" s="30">
        <v>0.807414710521698</v>
      </c>
      <c r="N5043" s="30">
        <v>21.999385833740199</v>
      </c>
      <c r="O5043" s="30">
        <v>19.818628311157202</v>
      </c>
      <c r="P5043" s="30">
        <v>19.8125</v>
      </c>
      <c r="Q5043" s="30">
        <v>0.52462047338485696</v>
      </c>
      <c r="R5043" s="30">
        <v>1000.13568115234</v>
      </c>
      <c r="S5043" s="30">
        <v>360.24114990234398</v>
      </c>
      <c r="T5043" s="13"/>
      <c r="U5043" s="13"/>
      <c r="V5043" s="13"/>
      <c r="W5043" s="13"/>
      <c r="X5043" s="13"/>
      <c r="Y5043" s="13"/>
      <c r="Z5043" s="13"/>
      <c r="AA5043" s="13"/>
    </row>
    <row r="5044" spans="1:27" ht="15.75" customHeight="1" x14ac:dyDescent="0.2">
      <c r="A5044" s="13"/>
      <c r="B5044" s="30" t="str">
        <f>"CRS25WT144A01757"</f>
        <v>CRS25WT144A01757</v>
      </c>
      <c r="C5044" s="40">
        <v>45951</v>
      </c>
      <c r="D5044" s="41">
        <v>0.88207175925925929</v>
      </c>
      <c r="E5044" s="30" t="s">
        <v>62</v>
      </c>
      <c r="F5044" s="30">
        <v>450</v>
      </c>
      <c r="G5044" s="30">
        <v>3</v>
      </c>
      <c r="H5044" s="30">
        <v>450.13067626953102</v>
      </c>
      <c r="I5044" s="30">
        <v>11.257287025451699</v>
      </c>
      <c r="J5044" s="30">
        <v>49.816555023193402</v>
      </c>
      <c r="K5044" s="30">
        <v>10.659909248352101</v>
      </c>
      <c r="L5044" s="30">
        <v>42.2265014648438</v>
      </c>
      <c r="M5044" s="30">
        <v>0.80265921354293801</v>
      </c>
      <c r="N5044" s="30">
        <v>21.898841857910199</v>
      </c>
      <c r="O5044" s="30">
        <v>19.906862258911101</v>
      </c>
      <c r="P5044" s="30">
        <v>19.8125</v>
      </c>
      <c r="Q5044" s="30">
        <v>0.421977579593658</v>
      </c>
      <c r="R5044" s="30">
        <v>1000.61126708984</v>
      </c>
      <c r="S5044" s="30">
        <v>371.73046875</v>
      </c>
      <c r="T5044" s="13"/>
      <c r="U5044" s="13"/>
      <c r="V5044" s="13"/>
      <c r="W5044" s="13"/>
      <c r="X5044" s="13"/>
      <c r="Y5044" s="13"/>
      <c r="Z5044" s="13"/>
      <c r="AA5044" s="13"/>
    </row>
    <row r="5045" spans="1:27" ht="15.75" customHeight="1" x14ac:dyDescent="0.2">
      <c r="A5045" s="13"/>
      <c r="B5045" s="30" t="str">
        <f>"CRS25WT144A01747"</f>
        <v>CRS25WT144A01747</v>
      </c>
      <c r="C5045" s="40">
        <v>45951</v>
      </c>
      <c r="D5045" s="41">
        <v>0.88293981481481476</v>
      </c>
      <c r="E5045" s="30" t="s">
        <v>62</v>
      </c>
      <c r="F5045" s="30">
        <v>459</v>
      </c>
      <c r="G5045" s="30">
        <v>3</v>
      </c>
      <c r="H5045" s="30">
        <v>459.86257934570301</v>
      </c>
      <c r="I5045" s="30">
        <v>11.2349290847778</v>
      </c>
      <c r="J5045" s="30">
        <v>49.844985961914098</v>
      </c>
      <c r="K5045" s="30">
        <v>10.813773155212401</v>
      </c>
      <c r="L5045" s="30">
        <v>42.525634765625</v>
      </c>
      <c r="M5045" s="30">
        <v>0.82117599248886097</v>
      </c>
      <c r="N5045" s="30">
        <v>22.372297286987301</v>
      </c>
      <c r="O5045" s="30">
        <v>19.883186340331999</v>
      </c>
      <c r="P5045" s="30">
        <v>19.8125</v>
      </c>
      <c r="Q5045" s="30">
        <v>0.48070621490478499</v>
      </c>
      <c r="R5045" s="30">
        <v>999.98767089843795</v>
      </c>
      <c r="S5045" s="30">
        <v>396.25418090820301</v>
      </c>
      <c r="T5045" s="13"/>
      <c r="U5045" s="13"/>
      <c r="V5045" s="13"/>
      <c r="W5045" s="13"/>
      <c r="X5045" s="13"/>
      <c r="Y5045" s="13"/>
      <c r="Z5045" s="13"/>
      <c r="AA5045" s="13"/>
    </row>
    <row r="5046" spans="1:27" ht="15.75" customHeight="1" x14ac:dyDescent="0.2">
      <c r="A5046" s="13"/>
      <c r="B5046" s="30" t="str">
        <f>"CRS25WT144A01774"</f>
        <v>CRS25WT144A01774</v>
      </c>
      <c r="C5046" s="40">
        <v>45951</v>
      </c>
      <c r="D5046" s="41">
        <v>0.88453703703703701</v>
      </c>
      <c r="E5046" s="30" t="s">
        <v>62</v>
      </c>
      <c r="F5046" s="30">
        <v>462</v>
      </c>
      <c r="G5046" s="30">
        <v>3</v>
      </c>
      <c r="H5046" s="30">
        <v>462.15267944335898</v>
      </c>
      <c r="I5046" s="30">
        <v>11.251222610473601</v>
      </c>
      <c r="J5046" s="30">
        <v>49.826156616210902</v>
      </c>
      <c r="K5046" s="30">
        <v>10.885936737060501</v>
      </c>
      <c r="L5046" s="30">
        <v>42.4541015625</v>
      </c>
      <c r="M5046" s="30">
        <v>0.82438176870346103</v>
      </c>
      <c r="N5046" s="30">
        <v>22.483711242675799</v>
      </c>
      <c r="O5046" s="30">
        <v>19.859067916870099</v>
      </c>
      <c r="P5046" s="30">
        <v>19.8125</v>
      </c>
      <c r="Q5046" s="30">
        <v>0.49455049633979797</v>
      </c>
      <c r="R5046" s="30">
        <v>1000.15386962891</v>
      </c>
      <c r="S5046" s="30">
        <v>374.18518066406301</v>
      </c>
      <c r="T5046" s="13"/>
      <c r="U5046" s="13"/>
      <c r="V5046" s="13"/>
      <c r="W5046" s="13"/>
      <c r="X5046" s="13"/>
      <c r="Y5046" s="13"/>
      <c r="Z5046" s="13"/>
      <c r="AA5046" s="13"/>
    </row>
    <row r="5047" spans="1:27" ht="15.75" customHeight="1" x14ac:dyDescent="0.2">
      <c r="A5047" s="13"/>
      <c r="B5047" s="30" t="str">
        <f>"CRS25WT144A01776"</f>
        <v>CRS25WT144A01776</v>
      </c>
      <c r="C5047" s="40">
        <v>45951</v>
      </c>
      <c r="D5047" s="41">
        <v>0.88677083333333329</v>
      </c>
      <c r="E5047" s="30" t="s">
        <v>62</v>
      </c>
      <c r="F5047" s="30">
        <v>452</v>
      </c>
      <c r="G5047" s="30">
        <v>3</v>
      </c>
      <c r="H5047" s="30">
        <v>452.19738769531301</v>
      </c>
      <c r="I5047" s="30">
        <v>11.2433786392212</v>
      </c>
      <c r="J5047" s="30">
        <v>49.812065124511697</v>
      </c>
      <c r="K5047" s="30">
        <v>10.780743598938001</v>
      </c>
      <c r="L5047" s="30">
        <v>41.944915771484403</v>
      </c>
      <c r="M5047" s="30">
        <v>0.807414710521698</v>
      </c>
      <c r="N5047" s="30">
        <v>21.999385833740199</v>
      </c>
      <c r="O5047" s="30">
        <v>19.818628311157202</v>
      </c>
      <c r="P5047" s="30">
        <v>19.8125</v>
      </c>
      <c r="Q5047" s="30">
        <v>0.52462047338485696</v>
      </c>
      <c r="R5047" s="30">
        <v>1000.13568115234</v>
      </c>
      <c r="S5047" s="30">
        <v>360.24114990234398</v>
      </c>
      <c r="T5047" s="13"/>
      <c r="U5047" s="13"/>
      <c r="V5047" s="13"/>
      <c r="W5047" s="13"/>
      <c r="X5047" s="13"/>
      <c r="Y5047" s="13"/>
      <c r="Z5047" s="13"/>
      <c r="AA5047" s="13"/>
    </row>
    <row r="5048" spans="1:27" ht="15.75" customHeight="1" x14ac:dyDescent="0.2">
      <c r="A5048" s="13"/>
      <c r="B5048" s="30" t="str">
        <f>"CRS25WT144A01824"</f>
        <v>CRS25WT144A01824</v>
      </c>
      <c r="C5048" s="40">
        <v>45951</v>
      </c>
      <c r="D5048" s="41">
        <v>0.88207175925925929</v>
      </c>
      <c r="E5048" s="30" t="s">
        <v>62</v>
      </c>
      <c r="F5048" s="30">
        <v>450</v>
      </c>
      <c r="G5048" s="30">
        <v>3</v>
      </c>
      <c r="H5048" s="30">
        <v>450.13067626953102</v>
      </c>
      <c r="I5048" s="30">
        <v>11.257287025451699</v>
      </c>
      <c r="J5048" s="30">
        <v>49.816555023193402</v>
      </c>
      <c r="K5048" s="30">
        <v>10.659909248352101</v>
      </c>
      <c r="L5048" s="30">
        <v>42.2265014648438</v>
      </c>
      <c r="M5048" s="30">
        <v>0.80265921354293801</v>
      </c>
      <c r="N5048" s="30">
        <v>21.898841857910199</v>
      </c>
      <c r="O5048" s="30">
        <v>19.906862258911101</v>
      </c>
      <c r="P5048" s="30">
        <v>19.8125</v>
      </c>
      <c r="Q5048" s="30">
        <v>0.421977579593658</v>
      </c>
      <c r="R5048" s="30">
        <v>1000.61126708984</v>
      </c>
      <c r="S5048" s="30">
        <v>371.73046875</v>
      </c>
      <c r="T5048" s="13"/>
      <c r="U5048" s="13"/>
      <c r="V5048" s="13"/>
      <c r="W5048" s="13"/>
      <c r="X5048" s="13"/>
      <c r="Y5048" s="13"/>
      <c r="Z5048" s="13"/>
      <c r="AA5048" s="13"/>
    </row>
    <row r="5049" spans="1:27" ht="15.75" customHeight="1" x14ac:dyDescent="0.2">
      <c r="A5049" s="13"/>
      <c r="B5049" s="30" t="str">
        <f>"CRS25WT144A01860"</f>
        <v>CRS25WT144A01860</v>
      </c>
      <c r="C5049" s="40">
        <v>45951</v>
      </c>
      <c r="D5049" s="41">
        <v>0.88293981481481476</v>
      </c>
      <c r="E5049" s="30" t="s">
        <v>62</v>
      </c>
      <c r="F5049" s="30">
        <v>459</v>
      </c>
      <c r="G5049" s="30">
        <v>3</v>
      </c>
      <c r="H5049" s="30">
        <v>459.86257934570301</v>
      </c>
      <c r="I5049" s="30">
        <v>11.2349290847778</v>
      </c>
      <c r="J5049" s="30">
        <v>49.844985961914098</v>
      </c>
      <c r="K5049" s="30">
        <v>10.813773155212401</v>
      </c>
      <c r="L5049" s="30">
        <v>42.525634765625</v>
      </c>
      <c r="M5049" s="30">
        <v>0.82117599248886097</v>
      </c>
      <c r="N5049" s="30">
        <v>22.372297286987301</v>
      </c>
      <c r="O5049" s="30">
        <v>19.883186340331999</v>
      </c>
      <c r="P5049" s="30">
        <v>19.8125</v>
      </c>
      <c r="Q5049" s="30">
        <v>0.48070621490478499</v>
      </c>
      <c r="R5049" s="30">
        <v>999.98767089843795</v>
      </c>
      <c r="S5049" s="30">
        <v>396.25418090820301</v>
      </c>
      <c r="T5049" s="13"/>
      <c r="U5049" s="13"/>
      <c r="V5049" s="13"/>
      <c r="W5049" s="13"/>
      <c r="X5049" s="13"/>
      <c r="Y5049" s="13"/>
      <c r="Z5049" s="13"/>
      <c r="AA5049" s="13"/>
    </row>
    <row r="5050" spans="1:27" ht="15.75" customHeight="1" x14ac:dyDescent="0.2">
      <c r="A5050" s="13"/>
      <c r="B5050" s="30" t="str">
        <f>"CRS25WT144A01762"</f>
        <v>CRS25WT144A01762</v>
      </c>
      <c r="C5050" s="40">
        <v>45951</v>
      </c>
      <c r="D5050" s="41">
        <v>0.88453703703703701</v>
      </c>
      <c r="E5050" s="30" t="s">
        <v>62</v>
      </c>
      <c r="F5050" s="30">
        <v>462</v>
      </c>
      <c r="G5050" s="30">
        <v>3</v>
      </c>
      <c r="H5050" s="30">
        <v>462.15267944335898</v>
      </c>
      <c r="I5050" s="30">
        <v>11.251222610473601</v>
      </c>
      <c r="J5050" s="30">
        <v>49.826156616210902</v>
      </c>
      <c r="K5050" s="30">
        <v>10.885936737060501</v>
      </c>
      <c r="L5050" s="30">
        <v>42.4541015625</v>
      </c>
      <c r="M5050" s="30">
        <v>0.82438176870346103</v>
      </c>
      <c r="N5050" s="30">
        <v>22.483711242675799</v>
      </c>
      <c r="O5050" s="30">
        <v>19.859067916870099</v>
      </c>
      <c r="P5050" s="30">
        <v>19.8125</v>
      </c>
      <c r="Q5050" s="30">
        <v>0.49455049633979797</v>
      </c>
      <c r="R5050" s="30">
        <v>1000.15386962891</v>
      </c>
      <c r="S5050" s="30">
        <v>374.18518066406301</v>
      </c>
      <c r="T5050" s="13"/>
      <c r="U5050" s="13"/>
      <c r="V5050" s="13"/>
      <c r="W5050" s="13"/>
      <c r="X5050" s="13"/>
      <c r="Y5050" s="13"/>
      <c r="Z5050" s="13"/>
      <c r="AA5050" s="13"/>
    </row>
    <row r="5051" spans="1:27" ht="15.75" customHeight="1" x14ac:dyDescent="0.2">
      <c r="A5051" s="13"/>
      <c r="B5051" s="37" t="str">
        <f>" CRS25WT3607587"</f>
        <v xml:space="preserve"> CRS25WT3607587</v>
      </c>
      <c r="C5051" s="38">
        <v>45973</v>
      </c>
      <c r="D5051" s="39">
        <v>0.88564814814814818</v>
      </c>
      <c r="E5051" s="37" t="s">
        <v>62</v>
      </c>
      <c r="F5051" s="37">
        <v>195</v>
      </c>
      <c r="G5051" s="37">
        <v>4</v>
      </c>
      <c r="H5051" s="37">
        <v>195.14328002929699</v>
      </c>
      <c r="I5051" s="37">
        <v>9.58886814117432</v>
      </c>
      <c r="J5051" s="37">
        <v>23.819566726684599</v>
      </c>
      <c r="K5051" s="37">
        <v>9.9418821334838903</v>
      </c>
      <c r="L5051" s="37">
        <v>19.628404617309599</v>
      </c>
      <c r="M5051" s="37">
        <v>0.85438257455825795</v>
      </c>
      <c r="N5051" s="37">
        <v>9.49371337890625</v>
      </c>
      <c r="O5051" s="37">
        <v>0</v>
      </c>
      <c r="P5051" s="37">
        <v>0</v>
      </c>
      <c r="Q5051" s="37">
        <v>1.0473647154867601E-2</v>
      </c>
      <c r="R5051" s="37">
        <v>25</v>
      </c>
      <c r="S5051" s="37">
        <v>0.24452877044677701</v>
      </c>
      <c r="T5051" s="37">
        <v>1004.95733642578</v>
      </c>
      <c r="U5051" s="37">
        <v>6562.08837890625</v>
      </c>
      <c r="V5051" s="13"/>
      <c r="W5051" s="13"/>
      <c r="X5051" s="13"/>
      <c r="Y5051" s="13"/>
      <c r="Z5051" s="13"/>
      <c r="AA5051" s="13"/>
    </row>
    <row r="5052" spans="1:27" ht="15.75" customHeight="1" x14ac:dyDescent="0.2">
      <c r="A5052" s="13"/>
      <c r="B5052" s="37" t="str">
        <f>"CRS25WT3608116"</f>
        <v>CRS25WT3608116</v>
      </c>
      <c r="C5052" s="38">
        <v>45973</v>
      </c>
      <c r="D5052" s="39">
        <v>0.88708333333333333</v>
      </c>
      <c r="E5052" s="37" t="s">
        <v>62</v>
      </c>
      <c r="F5052" s="37">
        <v>195</v>
      </c>
      <c r="G5052" s="37">
        <v>4</v>
      </c>
      <c r="H5052" s="37">
        <v>195.653076171875</v>
      </c>
      <c r="I5052" s="37">
        <v>9.7896165847778303</v>
      </c>
      <c r="J5052" s="37">
        <v>23.696424484252901</v>
      </c>
      <c r="K5052" s="37">
        <v>9.9740514755249006</v>
      </c>
      <c r="L5052" s="37">
        <v>19.616209030151399</v>
      </c>
      <c r="M5052" s="37">
        <v>0.84340888261795</v>
      </c>
      <c r="N5052" s="37">
        <v>9.5185146331787092</v>
      </c>
      <c r="O5052" s="37">
        <v>0</v>
      </c>
      <c r="P5052" s="37">
        <v>0</v>
      </c>
      <c r="Q5052" s="37">
        <v>1.3253968209028201E-2</v>
      </c>
      <c r="R5052" s="37">
        <v>25</v>
      </c>
      <c r="S5052" s="37">
        <v>0.236194878816605</v>
      </c>
      <c r="T5052" s="37">
        <v>1002.50701904297</v>
      </c>
      <c r="U5052" s="37">
        <v>649.01092529296898</v>
      </c>
      <c r="V5052" s="13"/>
      <c r="W5052" s="13"/>
      <c r="X5052" s="13"/>
      <c r="Y5052" s="13"/>
      <c r="Z5052" s="13"/>
      <c r="AA5052" s="13"/>
    </row>
    <row r="5053" spans="1:27" ht="15.75" customHeight="1" x14ac:dyDescent="0.2">
      <c r="A5053" s="13"/>
      <c r="B5053" s="37" t="str">
        <f>"CRS25WT3608115"</f>
        <v>CRS25WT3608115</v>
      </c>
      <c r="C5053" s="38">
        <v>45973</v>
      </c>
      <c r="D5053" s="39">
        <v>0.8881944444444444</v>
      </c>
      <c r="E5053" s="37" t="s">
        <v>62</v>
      </c>
      <c r="F5053" s="37">
        <v>197</v>
      </c>
      <c r="G5053" s="37">
        <v>4</v>
      </c>
      <c r="H5053" s="37">
        <v>197.28143310546901</v>
      </c>
      <c r="I5053" s="37">
        <v>9.8338193893432599</v>
      </c>
      <c r="J5053" s="37">
        <v>23.6558933258057</v>
      </c>
      <c r="K5053" s="37">
        <v>10.209376335144</v>
      </c>
      <c r="L5053" s="37">
        <v>19.323553085327099</v>
      </c>
      <c r="M5053" s="37">
        <v>0.84805619716644298</v>
      </c>
      <c r="N5053" s="37">
        <v>9.5977344512939506</v>
      </c>
      <c r="O5053" s="37">
        <v>0</v>
      </c>
      <c r="P5053" s="37">
        <v>0</v>
      </c>
      <c r="Q5053" s="37">
        <v>1.0163690894842099E-2</v>
      </c>
      <c r="R5053" s="37">
        <v>25</v>
      </c>
      <c r="S5053" s="37">
        <v>0.24878092110156999</v>
      </c>
      <c r="T5053" s="37">
        <v>1002.04174804688</v>
      </c>
      <c r="U5053" s="37">
        <v>9999</v>
      </c>
      <c r="V5053" s="13"/>
      <c r="W5053" s="13"/>
      <c r="X5053" s="13"/>
      <c r="Y5053" s="13"/>
      <c r="Z5053" s="13"/>
      <c r="AA5053" s="13"/>
    </row>
    <row r="5054" spans="1:27" ht="15.75" customHeight="1" x14ac:dyDescent="0.2">
      <c r="A5054" s="13"/>
      <c r="B5054" s="37" t="str">
        <f>"CRS25WT3608114"</f>
        <v>CRS25WT3608114</v>
      </c>
      <c r="C5054" s="38">
        <v>45973</v>
      </c>
      <c r="D5054" s="39">
        <v>0.88952546296296298</v>
      </c>
      <c r="E5054" s="37" t="s">
        <v>62</v>
      </c>
      <c r="F5054" s="37">
        <v>195</v>
      </c>
      <c r="G5054" s="37">
        <v>4</v>
      </c>
      <c r="H5054" s="37">
        <v>195.62339782714801</v>
      </c>
      <c r="I5054" s="37">
        <v>9.8036003112793004</v>
      </c>
      <c r="J5054" s="37">
        <v>23.695365905761701</v>
      </c>
      <c r="K5054" s="37">
        <v>10.0202932357788</v>
      </c>
      <c r="L5054" s="37">
        <v>19.522722244262699</v>
      </c>
      <c r="M5054" s="37">
        <v>0.84211575984954801</v>
      </c>
      <c r="N5054" s="37">
        <v>9.5170707702636701</v>
      </c>
      <c r="O5054" s="37">
        <v>0</v>
      </c>
      <c r="P5054" s="37">
        <v>0</v>
      </c>
      <c r="Q5054" s="37">
        <v>1.13095231354237E-2</v>
      </c>
      <c r="R5054" s="37">
        <v>25</v>
      </c>
      <c r="S5054" s="37">
        <v>0.24638973176479301</v>
      </c>
      <c r="T5054" s="37">
        <v>1004.21203613281</v>
      </c>
      <c r="U5054" s="37">
        <v>978.38409423828102</v>
      </c>
      <c r="V5054" s="13"/>
      <c r="W5054" s="13"/>
      <c r="X5054" s="13"/>
      <c r="Y5054" s="13"/>
      <c r="Z5054" s="13"/>
      <c r="AA5054" s="13"/>
    </row>
    <row r="5055" spans="1:27" ht="15.75" customHeight="1" x14ac:dyDescent="0.2">
      <c r="A5055" s="13"/>
      <c r="B5055" s="37" t="str">
        <f>"CRS25WT3608119"</f>
        <v>CRS25WT3608119</v>
      </c>
      <c r="C5055" s="38">
        <v>45973</v>
      </c>
      <c r="D5055" s="39">
        <v>0.89848379629629627</v>
      </c>
      <c r="E5055" s="37" t="s">
        <v>62</v>
      </c>
      <c r="F5055" s="37">
        <v>200</v>
      </c>
      <c r="G5055" s="37">
        <v>4</v>
      </c>
      <c r="H5055" s="37">
        <v>200.84834289550801</v>
      </c>
      <c r="I5055" s="37">
        <v>9.8033533096313494</v>
      </c>
      <c r="J5055" s="37">
        <v>23.903905868530298</v>
      </c>
      <c r="K5055" s="37">
        <v>10.2325353622437</v>
      </c>
      <c r="L5055" s="37">
        <v>19.628404617309599</v>
      </c>
      <c r="M5055" s="37">
        <v>0.85708665847778298</v>
      </c>
      <c r="N5055" s="37">
        <v>9.7712650299072301</v>
      </c>
      <c r="O5055" s="37">
        <v>0</v>
      </c>
      <c r="P5055" s="37">
        <v>0</v>
      </c>
      <c r="Q5055" s="37">
        <v>3.2539679668843698E-3</v>
      </c>
      <c r="R5055" s="37">
        <v>25</v>
      </c>
      <c r="S5055" s="37">
        <v>0.24677938222885101</v>
      </c>
      <c r="T5055" s="37">
        <v>1024.97583007813</v>
      </c>
      <c r="U5055" s="37">
        <v>9999</v>
      </c>
      <c r="V5055" s="13"/>
      <c r="W5055" s="13"/>
      <c r="X5055" s="13"/>
      <c r="Y5055" s="13"/>
      <c r="Z5055" s="13"/>
      <c r="AA5055" s="13"/>
    </row>
    <row r="5056" spans="1:27" ht="15.75" customHeight="1" x14ac:dyDescent="0.2">
      <c r="A5056" s="13"/>
      <c r="B5056" s="37" t="str">
        <f>"CRS25WT3608120"</f>
        <v>CRS25WT3608120</v>
      </c>
      <c r="C5056" s="38">
        <v>45973</v>
      </c>
      <c r="D5056" s="39">
        <v>0.89916666666666656</v>
      </c>
      <c r="E5056" s="37" t="s">
        <v>62</v>
      </c>
      <c r="F5056" s="37">
        <v>203</v>
      </c>
      <c r="G5056" s="37">
        <v>4</v>
      </c>
      <c r="H5056" s="37">
        <v>203.60093688964801</v>
      </c>
      <c r="I5056" s="37">
        <v>9.8321733474731392</v>
      </c>
      <c r="J5056" s="37">
        <v>24.290428161621101</v>
      </c>
      <c r="K5056" s="37">
        <v>10.194385528564499</v>
      </c>
      <c r="L5056" s="37">
        <v>19.971870422363299</v>
      </c>
      <c r="M5056" s="37">
        <v>0.85250133275985696</v>
      </c>
      <c r="N5056" s="37">
        <v>9.9051780700683594</v>
      </c>
      <c r="O5056" s="37">
        <v>0</v>
      </c>
      <c r="P5056" s="37">
        <v>0</v>
      </c>
      <c r="Q5056" s="37">
        <v>1.6269816551357499E-3</v>
      </c>
      <c r="R5056" s="37">
        <v>25</v>
      </c>
      <c r="S5056" s="37">
        <v>0.249038726091385</v>
      </c>
      <c r="T5056" s="37">
        <v>1107.25061035156</v>
      </c>
      <c r="U5056" s="37">
        <v>2102.63598632813</v>
      </c>
      <c r="V5056" s="13"/>
      <c r="W5056" s="13"/>
      <c r="X5056" s="13"/>
      <c r="Y5056" s="13"/>
      <c r="Z5056" s="13"/>
      <c r="AA5056" s="13"/>
    </row>
    <row r="5057" spans="1:27" ht="15.75" customHeight="1" x14ac:dyDescent="0.2">
      <c r="A5057" s="13"/>
      <c r="B5057" s="37" t="str">
        <f>"CRS25WT3608121"</f>
        <v>CRS25WT3608121</v>
      </c>
      <c r="C5057" s="38">
        <v>45973</v>
      </c>
      <c r="D5057" s="39">
        <v>0.89991898148148142</v>
      </c>
      <c r="E5057" s="37" t="s">
        <v>62</v>
      </c>
      <c r="F5057" s="37">
        <v>204</v>
      </c>
      <c r="G5057" s="37">
        <v>4</v>
      </c>
      <c r="H5057" s="37">
        <v>204.142013549805</v>
      </c>
      <c r="I5057" s="37">
        <v>9.7818851470947301</v>
      </c>
      <c r="J5057" s="37">
        <v>24.227645874023398</v>
      </c>
      <c r="K5057" s="37">
        <v>10.1287136077881</v>
      </c>
      <c r="L5057" s="37">
        <v>20.154781341552699</v>
      </c>
      <c r="M5057" s="37">
        <v>0.86138761043548595</v>
      </c>
      <c r="N5057" s="37">
        <v>9.9315013885497994</v>
      </c>
      <c r="O5057" s="37">
        <v>0</v>
      </c>
      <c r="P5057" s="37">
        <v>0</v>
      </c>
      <c r="Q5057" s="37">
        <v>8.1349199172109398E-4</v>
      </c>
      <c r="R5057" s="37">
        <v>25</v>
      </c>
      <c r="S5057" s="37">
        <v>0.225191310048103</v>
      </c>
      <c r="T5057" s="37">
        <v>994.60559082031295</v>
      </c>
      <c r="U5057" s="37">
        <v>1990.77673339844</v>
      </c>
      <c r="V5057" s="13"/>
      <c r="W5057" s="13"/>
      <c r="X5057" s="13"/>
      <c r="Y5057" s="13"/>
      <c r="Z5057" s="13"/>
      <c r="AA5057" s="13"/>
    </row>
    <row r="5058" spans="1:27" ht="15.75" customHeight="1" x14ac:dyDescent="0.2">
      <c r="A5058" s="13"/>
      <c r="B5058" s="37" t="str">
        <f>"CRS25WT3608118"</f>
        <v>CRS25WT3608118</v>
      </c>
      <c r="C5058" s="38">
        <v>45973</v>
      </c>
      <c r="D5058" s="39">
        <v>0.90410879629629637</v>
      </c>
      <c r="E5058" s="37" t="s">
        <v>62</v>
      </c>
      <c r="F5058" s="37">
        <v>201</v>
      </c>
      <c r="G5058" s="37">
        <v>4</v>
      </c>
      <c r="H5058" s="37">
        <v>201.70674133300801</v>
      </c>
      <c r="I5058" s="37">
        <v>9.7831697463989293</v>
      </c>
      <c r="J5058" s="37">
        <v>23.9900417327881</v>
      </c>
      <c r="K5058" s="37">
        <v>10.200226783752401</v>
      </c>
      <c r="L5058" s="37">
        <v>19.774732589721701</v>
      </c>
      <c r="M5058" s="37">
        <v>0.85942864418029796</v>
      </c>
      <c r="N5058" s="37">
        <v>9.8130254745483398</v>
      </c>
      <c r="O5058" s="37">
        <v>0</v>
      </c>
      <c r="P5058" s="37">
        <v>0</v>
      </c>
      <c r="Q5058" s="37">
        <v>1.0615698993206E-2</v>
      </c>
      <c r="R5058" s="37">
        <v>25</v>
      </c>
      <c r="S5058" s="37">
        <v>0.23952816426754001</v>
      </c>
      <c r="T5058" s="37">
        <v>995.826904296875</v>
      </c>
      <c r="U5058" s="37">
        <v>9999</v>
      </c>
      <c r="V5058" s="13"/>
      <c r="W5058" s="13"/>
      <c r="X5058" s="13"/>
      <c r="Y5058" s="13"/>
      <c r="Z5058" s="13"/>
      <c r="AA5058" s="13"/>
    </row>
    <row r="5059" spans="1:27" ht="15.75" customHeight="1" x14ac:dyDescent="0.2">
      <c r="A5059" s="13"/>
      <c r="B5059" s="37" t="str">
        <f>"CRS25WT3608117"</f>
        <v>CRS25WT3608117</v>
      </c>
      <c r="C5059" s="38">
        <v>45973</v>
      </c>
      <c r="D5059" s="39">
        <v>0.90534722222222219</v>
      </c>
      <c r="E5059" s="37" t="s">
        <v>62</v>
      </c>
      <c r="F5059" s="37">
        <v>185</v>
      </c>
      <c r="G5059" s="37">
        <v>4</v>
      </c>
      <c r="H5059" s="37">
        <v>185.59533691406301</v>
      </c>
      <c r="I5059" s="37">
        <v>9.9058113098144496</v>
      </c>
      <c r="J5059" s="37">
        <v>22.510311126708999</v>
      </c>
      <c r="K5059" s="37">
        <v>10.217129707336399</v>
      </c>
      <c r="L5059" s="37">
        <v>18.165115356445298</v>
      </c>
      <c r="M5059" s="37">
        <v>0.83232992887496904</v>
      </c>
      <c r="N5059" s="37">
        <v>9.0292062759399396</v>
      </c>
      <c r="O5059" s="37">
        <v>0</v>
      </c>
      <c r="P5059" s="37">
        <v>0</v>
      </c>
      <c r="Q5059" s="37">
        <v>1.1231398209929499E-2</v>
      </c>
      <c r="R5059" s="37">
        <v>25</v>
      </c>
      <c r="S5059" s="37">
        <v>0.255781769752502</v>
      </c>
      <c r="T5059" s="37">
        <v>994.09307861328102</v>
      </c>
      <c r="U5059" s="37">
        <v>7749.576171875</v>
      </c>
      <c r="V5059" s="13"/>
      <c r="W5059" s="13"/>
      <c r="X5059" s="13"/>
      <c r="Y5059" s="13"/>
      <c r="Z5059" s="13"/>
      <c r="AA5059" s="13"/>
    </row>
    <row r="5060" spans="1:27" ht="15.75" customHeight="1" x14ac:dyDescent="0.2">
      <c r="A5060" s="13"/>
      <c r="B5060" s="37" t="str">
        <f>"CRS25WT3608122"</f>
        <v>CRS25WT3608122</v>
      </c>
      <c r="C5060" s="38">
        <v>45973</v>
      </c>
      <c r="D5060" s="39">
        <v>0.90787037037037033</v>
      </c>
      <c r="E5060" s="37" t="s">
        <v>62</v>
      </c>
      <c r="F5060" s="37">
        <v>196</v>
      </c>
      <c r="G5060" s="37">
        <v>4</v>
      </c>
      <c r="H5060" s="37">
        <v>196.99401855468801</v>
      </c>
      <c r="I5060" s="37">
        <v>9.9082050323486293</v>
      </c>
      <c r="J5060" s="37">
        <v>23.581123352050799</v>
      </c>
      <c r="K5060" s="37">
        <v>10.188073158264199</v>
      </c>
      <c r="L5060" s="37">
        <v>19.335746765136701</v>
      </c>
      <c r="M5060" s="37">
        <v>0.84312808513641402</v>
      </c>
      <c r="N5060" s="37">
        <v>9.5837516784668004</v>
      </c>
      <c r="O5060" s="37">
        <v>0</v>
      </c>
      <c r="P5060" s="37">
        <v>0</v>
      </c>
      <c r="Q5060" s="37">
        <v>1.04761905968189E-2</v>
      </c>
      <c r="R5060" s="37">
        <v>25</v>
      </c>
      <c r="S5060" s="37">
        <v>0.23654484748840299</v>
      </c>
      <c r="T5060" s="37">
        <v>993.032470703125</v>
      </c>
      <c r="U5060" s="37">
        <v>1619.56970214844</v>
      </c>
      <c r="V5060" s="13"/>
      <c r="W5060" s="13"/>
      <c r="X5060" s="13"/>
      <c r="Y5060" s="13"/>
      <c r="Z5060" s="13"/>
      <c r="AA5060" s="13"/>
    </row>
    <row r="5061" spans="1:27" ht="15.75" customHeight="1" x14ac:dyDescent="0.2">
      <c r="A5061" s="13"/>
      <c r="B5061" s="37" t="str">
        <f>"CRS25WT3608123"</f>
        <v>CRS25WT3608123</v>
      </c>
      <c r="C5061" s="38">
        <v>45973</v>
      </c>
      <c r="D5061" s="39">
        <v>0.90861111111111104</v>
      </c>
      <c r="E5061" s="37" t="s">
        <v>62</v>
      </c>
      <c r="F5061" s="37">
        <v>196</v>
      </c>
      <c r="G5061" s="37">
        <v>4</v>
      </c>
      <c r="H5061" s="37">
        <v>196.649169921875</v>
      </c>
      <c r="I5061" s="37">
        <v>9.6350221633911097</v>
      </c>
      <c r="J5061" s="37">
        <v>23.855636596679702</v>
      </c>
      <c r="K5061" s="37">
        <v>9.9465112686157209</v>
      </c>
      <c r="L5061" s="37">
        <v>19.770668029785199</v>
      </c>
      <c r="M5061" s="37">
        <v>0.85555589199066195</v>
      </c>
      <c r="N5061" s="37">
        <v>9.5669746398925799</v>
      </c>
      <c r="O5061" s="37">
        <v>0</v>
      </c>
      <c r="P5061" s="37">
        <v>0</v>
      </c>
      <c r="Q5061" s="37">
        <v>1.13095231354237E-2</v>
      </c>
      <c r="R5061" s="37">
        <v>25</v>
      </c>
      <c r="S5061" s="37">
        <v>0.23770248889923101</v>
      </c>
      <c r="T5061" s="37">
        <v>991.60467529296898</v>
      </c>
      <c r="U5061" s="37">
        <v>3351.53442382813</v>
      </c>
      <c r="V5061" s="13"/>
      <c r="W5061" s="13"/>
      <c r="X5061" s="13"/>
      <c r="Y5061" s="13"/>
      <c r="Z5061" s="13"/>
      <c r="AA5061" s="13"/>
    </row>
    <row r="5062" spans="1:27" ht="15.75" customHeight="1" x14ac:dyDescent="0.2">
      <c r="A5062" s="13"/>
      <c r="B5062" s="37" t="str">
        <f>"CRS25WT3608124"</f>
        <v>CRS25WT3608124</v>
      </c>
      <c r="C5062" s="38">
        <v>45973</v>
      </c>
      <c r="D5062" s="39">
        <v>0.90923611111111102</v>
      </c>
      <c r="E5062" s="37" t="s">
        <v>62</v>
      </c>
      <c r="F5062" s="37">
        <v>198</v>
      </c>
      <c r="G5062" s="37">
        <v>4</v>
      </c>
      <c r="H5062" s="37">
        <v>198.22068786621099</v>
      </c>
      <c r="I5062" s="37">
        <v>9.7191381454467791</v>
      </c>
      <c r="J5062" s="37">
        <v>23.823701858520501</v>
      </c>
      <c r="K5062" s="37">
        <v>10.0788373947144</v>
      </c>
      <c r="L5062" s="37">
        <v>19.667018890380898</v>
      </c>
      <c r="M5062" s="37">
        <v>0.85607534646987904</v>
      </c>
      <c r="N5062" s="37">
        <v>9.6434288024902308</v>
      </c>
      <c r="O5062" s="37">
        <v>0</v>
      </c>
      <c r="P5062" s="37">
        <v>0</v>
      </c>
      <c r="Q5062" s="37">
        <v>1.5238094143569501E-2</v>
      </c>
      <c r="R5062" s="37">
        <v>25</v>
      </c>
      <c r="S5062" s="37">
        <v>0.23602531850337999</v>
      </c>
      <c r="T5062" s="37">
        <v>990.80017089843795</v>
      </c>
      <c r="U5062" s="37">
        <v>9999</v>
      </c>
      <c r="V5062" s="13"/>
      <c r="W5062" s="13"/>
      <c r="X5062" s="13"/>
      <c r="Y5062" s="13"/>
      <c r="Z5062" s="13"/>
      <c r="AA5062" s="13"/>
    </row>
    <row r="5063" spans="1:27" ht="15.75" customHeight="1" x14ac:dyDescent="0.2">
      <c r="A5063" s="13"/>
      <c r="B5063" s="37" t="str">
        <f>"CRS25WT3608134"</f>
        <v>CRS25WT3608134</v>
      </c>
      <c r="C5063" s="38">
        <v>45973</v>
      </c>
      <c r="D5063" s="39">
        <v>0.91780092592592588</v>
      </c>
      <c r="E5063" s="37" t="s">
        <v>62</v>
      </c>
      <c r="F5063" s="37">
        <v>194</v>
      </c>
      <c r="G5063" s="37">
        <v>4</v>
      </c>
      <c r="H5063" s="37">
        <v>194.09420776367199</v>
      </c>
      <c r="I5063" s="37">
        <v>10.051211357116699</v>
      </c>
      <c r="J5063" s="37">
        <v>23.237077713012699</v>
      </c>
      <c r="K5063" s="37">
        <v>10.2207298278809</v>
      </c>
      <c r="L5063" s="37">
        <v>18.990249633789102</v>
      </c>
      <c r="M5063" s="37">
        <v>0.83102226257324197</v>
      </c>
      <c r="N5063" s="37">
        <v>9.4426765441894496</v>
      </c>
      <c r="O5063" s="37">
        <v>0</v>
      </c>
      <c r="P5063" s="37">
        <v>0</v>
      </c>
      <c r="Q5063" s="37">
        <v>1.04761542752385E-2</v>
      </c>
      <c r="R5063" s="37">
        <v>25</v>
      </c>
      <c r="S5063" s="37">
        <v>0.24689170718193101</v>
      </c>
      <c r="T5063" s="37">
        <v>1019.58581542969</v>
      </c>
      <c r="U5063" s="37">
        <v>720.16790771484398</v>
      </c>
      <c r="V5063" s="13"/>
      <c r="W5063" s="13"/>
      <c r="X5063" s="13"/>
      <c r="Y5063" s="13"/>
      <c r="Z5063" s="13"/>
      <c r="AA5063" s="13"/>
    </row>
    <row r="5064" spans="1:27" ht="15.75" customHeight="1" x14ac:dyDescent="0.2">
      <c r="A5064" s="13"/>
      <c r="B5064" s="37" t="str">
        <f>"CRS25WT3608135"</f>
        <v>CRS25WT3608135</v>
      </c>
      <c r="C5064" s="38">
        <v>45973</v>
      </c>
      <c r="D5064" s="39">
        <v>0.9184606481481481</v>
      </c>
      <c r="E5064" s="37" t="s">
        <v>62</v>
      </c>
      <c r="F5064" s="37">
        <v>196</v>
      </c>
      <c r="G5064" s="37">
        <v>4</v>
      </c>
      <c r="H5064" s="37">
        <v>196.78869628906301</v>
      </c>
      <c r="I5064" s="37">
        <v>9.8422708511352504</v>
      </c>
      <c r="J5064" s="37">
        <v>23.605720520019499</v>
      </c>
      <c r="K5064" s="37">
        <v>10.1710405349731</v>
      </c>
      <c r="L5064" s="37">
        <v>19.3479404449463</v>
      </c>
      <c r="M5064" s="37">
        <v>0.84700810909271196</v>
      </c>
      <c r="N5064" s="37">
        <v>9.5737628936767596</v>
      </c>
      <c r="O5064" s="37">
        <v>0</v>
      </c>
      <c r="P5064" s="37">
        <v>0</v>
      </c>
      <c r="Q5064" s="37">
        <v>1.09478859230876E-2</v>
      </c>
      <c r="R5064" s="37">
        <v>25</v>
      </c>
      <c r="S5064" s="37">
        <v>0.25014320015907299</v>
      </c>
      <c r="T5064" s="37">
        <v>1021.31115722656</v>
      </c>
      <c r="U5064" s="37">
        <v>1923.45812988281</v>
      </c>
      <c r="V5064" s="13"/>
      <c r="W5064" s="13"/>
      <c r="X5064" s="13"/>
      <c r="Y5064" s="13"/>
      <c r="Z5064" s="13"/>
      <c r="AA5064" s="13"/>
    </row>
    <row r="5065" spans="1:27" ht="15.75" customHeight="1" x14ac:dyDescent="0.2">
      <c r="A5065" s="13"/>
      <c r="B5065" s="37" t="str">
        <f>"CRS25WT3608136"</f>
        <v>CRS25WT3608136</v>
      </c>
      <c r="C5065" s="38">
        <v>45973</v>
      </c>
      <c r="D5065" s="39">
        <v>0.91910879629629638</v>
      </c>
      <c r="E5065" s="37" t="s">
        <v>62</v>
      </c>
      <c r="F5065" s="37">
        <v>198</v>
      </c>
      <c r="G5065" s="37">
        <v>4</v>
      </c>
      <c r="H5065" s="37">
        <v>198.18544006347699</v>
      </c>
      <c r="I5065" s="37">
        <v>9.8458127975463903</v>
      </c>
      <c r="J5065" s="37">
        <v>23.620742797851602</v>
      </c>
      <c r="K5065" s="37">
        <v>10.224971771240201</v>
      </c>
      <c r="L5065" s="37">
        <v>19.382490158081101</v>
      </c>
      <c r="M5065" s="37">
        <v>0.85217076539993297</v>
      </c>
      <c r="N5065" s="37">
        <v>9.6417140960693395</v>
      </c>
      <c r="O5065" s="37">
        <v>0</v>
      </c>
      <c r="P5065" s="37">
        <v>0</v>
      </c>
      <c r="Q5065" s="37">
        <v>1.5079404227435599E-2</v>
      </c>
      <c r="R5065" s="37">
        <v>25</v>
      </c>
      <c r="S5065" s="37">
        <v>0.247134879231453</v>
      </c>
      <c r="T5065" s="37">
        <v>997.98785400390602</v>
      </c>
      <c r="U5065" s="37">
        <v>9999</v>
      </c>
      <c r="V5065" s="13"/>
      <c r="W5065" s="13"/>
      <c r="X5065" s="13"/>
      <c r="Y5065" s="13"/>
      <c r="Z5065" s="13"/>
      <c r="AA5065" s="13"/>
    </row>
    <row r="5066" spans="1:27" ht="15.75" customHeight="1" x14ac:dyDescent="0.2">
      <c r="A5066" s="13"/>
      <c r="B5066" s="37" t="str">
        <f>"CRS25WT3608137"</f>
        <v>CRS25WT3608137</v>
      </c>
      <c r="C5066" s="38">
        <v>45973</v>
      </c>
      <c r="D5066" s="39">
        <v>0.92023148148148148</v>
      </c>
      <c r="E5066" s="37" t="s">
        <v>62</v>
      </c>
      <c r="F5066" s="37">
        <v>198</v>
      </c>
      <c r="G5066" s="37">
        <v>4</v>
      </c>
      <c r="H5066" s="37">
        <v>198.02459716796901</v>
      </c>
      <c r="I5066" s="37">
        <v>9.76556491851807</v>
      </c>
      <c r="J5066" s="37">
        <v>23.736089706420898</v>
      </c>
      <c r="K5066" s="37">
        <v>10.136956214904799</v>
      </c>
      <c r="L5066" s="37">
        <v>19.534915924072301</v>
      </c>
      <c r="M5066" s="37">
        <v>0.85430431365966797</v>
      </c>
      <c r="N5066" s="37">
        <v>9.6338891983032209</v>
      </c>
      <c r="O5066" s="37">
        <v>0</v>
      </c>
      <c r="P5066" s="37">
        <v>0</v>
      </c>
      <c r="Q5066" s="37">
        <v>1.53162190690637E-2</v>
      </c>
      <c r="R5066" s="37">
        <v>25</v>
      </c>
      <c r="S5066" s="37">
        <v>0.24364292621612499</v>
      </c>
      <c r="T5066" s="37">
        <v>997.56970214843795</v>
      </c>
      <c r="U5066" s="37">
        <v>8875.31640625</v>
      </c>
      <c r="V5066" s="13"/>
      <c r="W5066" s="13"/>
      <c r="X5066" s="13"/>
      <c r="Y5066" s="13"/>
      <c r="Z5066" s="13"/>
      <c r="AA5066" s="13"/>
    </row>
    <row r="5067" spans="1:27" ht="15.75" customHeight="1" x14ac:dyDescent="0.2">
      <c r="A5067" s="13"/>
      <c r="B5067" s="37" t="str">
        <f>"CRS25WT3608127"</f>
        <v>CRS25WT3608127</v>
      </c>
      <c r="C5067" s="38">
        <v>45973</v>
      </c>
      <c r="D5067" s="39">
        <v>0.9242824074074073</v>
      </c>
      <c r="E5067" s="37" t="s">
        <v>62</v>
      </c>
      <c r="F5067" s="37">
        <v>198</v>
      </c>
      <c r="G5067" s="37">
        <v>4</v>
      </c>
      <c r="H5067" s="37">
        <v>198.86410522460901</v>
      </c>
      <c r="I5067" s="37">
        <v>9.5416154861450195</v>
      </c>
      <c r="J5067" s="37">
        <v>24.2225227355957</v>
      </c>
      <c r="K5067" s="37">
        <v>9.8857851028442401</v>
      </c>
      <c r="L5067" s="37">
        <v>20.116167068481399</v>
      </c>
      <c r="M5067" s="37">
        <v>0.860429167747498</v>
      </c>
      <c r="N5067" s="37">
        <v>9.6747312545776403</v>
      </c>
      <c r="O5067" s="37">
        <v>0</v>
      </c>
      <c r="P5067" s="37">
        <v>0</v>
      </c>
      <c r="Q5067" s="37">
        <v>1.37537000700831E-2</v>
      </c>
      <c r="R5067" s="37">
        <v>25</v>
      </c>
      <c r="S5067" s="37">
        <v>0.23464918136596699</v>
      </c>
      <c r="T5067" s="37">
        <v>993.21789550781295</v>
      </c>
      <c r="U5067" s="37">
        <v>1883.640625</v>
      </c>
      <c r="V5067" s="13"/>
      <c r="W5067" s="13"/>
      <c r="X5067" s="13"/>
      <c r="Y5067" s="13"/>
      <c r="Z5067" s="13"/>
      <c r="AA5067" s="13"/>
    </row>
    <row r="5068" spans="1:27" ht="15.75" customHeight="1" x14ac:dyDescent="0.2">
      <c r="A5068" s="13"/>
      <c r="B5068" s="37" t="str">
        <f>"CRS25WT3608126"</f>
        <v>CRS25WT3608126</v>
      </c>
      <c r="C5068" s="38">
        <v>45973</v>
      </c>
      <c r="D5068" s="39">
        <v>0.92674768518518524</v>
      </c>
      <c r="E5068" s="37" t="s">
        <v>62</v>
      </c>
      <c r="F5068" s="37">
        <v>202</v>
      </c>
      <c r="G5068" s="37">
        <v>4</v>
      </c>
      <c r="H5068" s="37">
        <v>202.85667419433599</v>
      </c>
      <c r="I5068" s="37">
        <v>9.6788682937622106</v>
      </c>
      <c r="J5068" s="37">
        <v>24.288694381713899</v>
      </c>
      <c r="K5068" s="37">
        <v>10.058855056762701</v>
      </c>
      <c r="L5068" s="37">
        <v>20.166975021362301</v>
      </c>
      <c r="M5068" s="37">
        <v>0.86290013790130604</v>
      </c>
      <c r="N5068" s="37">
        <v>9.8689699172973597</v>
      </c>
      <c r="O5068" s="37">
        <v>0</v>
      </c>
      <c r="P5068" s="37">
        <v>0</v>
      </c>
      <c r="Q5068" s="37">
        <v>1.19047593325377E-2</v>
      </c>
      <c r="R5068" s="37">
        <v>25</v>
      </c>
      <c r="S5068" s="37">
        <v>0.232025727629662</v>
      </c>
      <c r="T5068" s="37">
        <v>992.74951171875</v>
      </c>
      <c r="U5068" s="37">
        <v>1115.02758789063</v>
      </c>
      <c r="V5068" s="13"/>
      <c r="W5068" s="13"/>
      <c r="X5068" s="13"/>
      <c r="Y5068" s="13"/>
      <c r="Z5068" s="13"/>
      <c r="AA5068" s="13"/>
    </row>
    <row r="5069" spans="1:27" ht="15.75" customHeight="1" x14ac:dyDescent="0.2">
      <c r="A5069" s="13"/>
      <c r="B5069" s="37" t="str">
        <f>"CRS25WT3608125"</f>
        <v>CRS25WT3608125</v>
      </c>
      <c r="C5069" s="38">
        <v>45973</v>
      </c>
      <c r="D5069" s="39">
        <v>0.92805555555555552</v>
      </c>
      <c r="E5069" s="37" t="s">
        <v>62</v>
      </c>
      <c r="F5069" s="37">
        <v>200</v>
      </c>
      <c r="G5069" s="37">
        <v>4</v>
      </c>
      <c r="H5069" s="37">
        <v>200.03575134277301</v>
      </c>
      <c r="I5069" s="37">
        <v>9.6290264129638707</v>
      </c>
      <c r="J5069" s="37">
        <v>24.208814620971701</v>
      </c>
      <c r="K5069" s="37">
        <v>9.9904594421386701</v>
      </c>
      <c r="L5069" s="37">
        <v>20.022678375244102</v>
      </c>
      <c r="M5069" s="37">
        <v>0.85812729597091697</v>
      </c>
      <c r="N5069" s="37">
        <v>9.7317323684692401</v>
      </c>
      <c r="O5069" s="37">
        <v>0</v>
      </c>
      <c r="P5069" s="37">
        <v>0</v>
      </c>
      <c r="Q5069" s="37">
        <v>1.18942400440574E-2</v>
      </c>
      <c r="R5069" s="37">
        <v>25</v>
      </c>
      <c r="S5069" s="37">
        <v>0.23301300406455999</v>
      </c>
      <c r="T5069" s="37">
        <v>994.64239501953102</v>
      </c>
      <c r="U5069" s="37">
        <v>2129.76245117188</v>
      </c>
      <c r="V5069" s="13"/>
      <c r="W5069" s="13"/>
      <c r="X5069" s="13"/>
      <c r="Y5069" s="13"/>
      <c r="Z5069" s="13"/>
      <c r="AA5069" s="13"/>
    </row>
    <row r="5070" spans="1:27" ht="15.75" customHeight="1" x14ac:dyDescent="0.2">
      <c r="A5070" s="13"/>
      <c r="B5070" s="37" t="str">
        <f>"CRS25WT3608130"</f>
        <v>CRS25WT3608130</v>
      </c>
      <c r="C5070" s="38">
        <v>45973</v>
      </c>
      <c r="D5070" s="39">
        <v>0.92910879629629628</v>
      </c>
      <c r="E5070" s="37" t="s">
        <v>62</v>
      </c>
      <c r="F5070" s="37">
        <v>199</v>
      </c>
      <c r="G5070" s="37">
        <v>4</v>
      </c>
      <c r="H5070" s="37">
        <v>199.85276794433599</v>
      </c>
      <c r="I5070" s="37">
        <v>9.5925197601318395</v>
      </c>
      <c r="J5070" s="37">
        <v>24.174066543579102</v>
      </c>
      <c r="K5070" s="37">
        <v>9.9752454757690394</v>
      </c>
      <c r="L5070" s="37">
        <v>20.034873962402301</v>
      </c>
      <c r="M5070" s="37">
        <v>0.86184221506118797</v>
      </c>
      <c r="N5070" s="37">
        <v>9.7228298187255895</v>
      </c>
      <c r="O5070" s="37">
        <v>0</v>
      </c>
      <c r="P5070" s="37">
        <v>0</v>
      </c>
      <c r="Q5070" s="37">
        <v>1.13095231354237E-2</v>
      </c>
      <c r="R5070" s="37">
        <v>25</v>
      </c>
      <c r="S5070" s="37">
        <v>0.23360770940780601</v>
      </c>
      <c r="T5070" s="37">
        <v>998.36755371093795</v>
      </c>
      <c r="U5070" s="37">
        <v>6567.1240234375</v>
      </c>
      <c r="V5070" s="13"/>
      <c r="W5070" s="13"/>
      <c r="X5070" s="13"/>
      <c r="Y5070" s="13"/>
      <c r="Z5070" s="13"/>
      <c r="AA5070" s="13"/>
    </row>
    <row r="5071" spans="1:27" ht="15.75" customHeight="1" x14ac:dyDescent="0.2">
      <c r="A5071" s="13"/>
      <c r="B5071" s="37" t="str">
        <f>"CRS25WT3608142"</f>
        <v>CRS25WT3608142</v>
      </c>
      <c r="C5071" s="38">
        <v>45973</v>
      </c>
      <c r="D5071" s="39">
        <v>0.93063657407407396</v>
      </c>
      <c r="E5071" s="37" t="s">
        <v>62</v>
      </c>
      <c r="F5071" s="37">
        <v>195</v>
      </c>
      <c r="G5071" s="37">
        <v>4</v>
      </c>
      <c r="H5071" s="37">
        <v>195.27894592285199</v>
      </c>
      <c r="I5071" s="37">
        <v>9.8154058456420898</v>
      </c>
      <c r="J5071" s="37">
        <v>23.458415985107401</v>
      </c>
      <c r="K5071" s="37">
        <v>10.1409454345703</v>
      </c>
      <c r="L5071" s="37">
        <v>19.256484985351602</v>
      </c>
      <c r="M5071" s="37">
        <v>0.84810274839401201</v>
      </c>
      <c r="N5071" s="37">
        <v>9.5003137588500994</v>
      </c>
      <c r="O5071" s="37">
        <v>0</v>
      </c>
      <c r="P5071" s="37">
        <v>0</v>
      </c>
      <c r="Q5071" s="37">
        <v>4.2446451261639604E-3</v>
      </c>
      <c r="R5071" s="37">
        <v>25</v>
      </c>
      <c r="S5071" s="37">
        <v>0.23416040837764701</v>
      </c>
      <c r="T5071" s="37">
        <v>996.76696777343795</v>
      </c>
      <c r="U5071" s="37">
        <v>9999</v>
      </c>
      <c r="V5071" s="13"/>
      <c r="W5071" s="13"/>
      <c r="X5071" s="13"/>
      <c r="Y5071" s="13"/>
      <c r="Z5071" s="13"/>
      <c r="AA5071" s="13"/>
    </row>
    <row r="5072" spans="1:27" ht="15.75" customHeight="1" x14ac:dyDescent="0.2">
      <c r="A5072" s="13"/>
      <c r="B5072" s="37" t="str">
        <f>"CRS25WT3608129"</f>
        <v>CRS25WT3608129</v>
      </c>
      <c r="C5072" s="38">
        <v>45973</v>
      </c>
      <c r="D5072" s="39">
        <v>0.93143518518518509</v>
      </c>
      <c r="E5072" s="37" t="s">
        <v>62</v>
      </c>
      <c r="F5072" s="37">
        <v>201</v>
      </c>
      <c r="G5072" s="37">
        <v>4</v>
      </c>
      <c r="H5072" s="37">
        <v>201.793380737305</v>
      </c>
      <c r="I5072" s="37">
        <v>9.7630777359008807</v>
      </c>
      <c r="J5072" s="37">
        <v>24.056453704833999</v>
      </c>
      <c r="K5072" s="37">
        <v>10.1524362564087</v>
      </c>
      <c r="L5072" s="37">
        <v>19.876350402831999</v>
      </c>
      <c r="M5072" s="37">
        <v>0.85918873548507702</v>
      </c>
      <c r="N5072" s="37">
        <v>9.8172407150268608</v>
      </c>
      <c r="O5072" s="37">
        <v>0</v>
      </c>
      <c r="P5072" s="37">
        <v>0</v>
      </c>
      <c r="Q5072" s="37">
        <v>1.0026932694017899E-2</v>
      </c>
      <c r="R5072" s="37">
        <v>25</v>
      </c>
      <c r="S5072" s="37">
        <v>0.233749449253082</v>
      </c>
      <c r="T5072" s="37">
        <v>994.50531005859398</v>
      </c>
      <c r="U5072" s="37">
        <v>4609.53662109375</v>
      </c>
      <c r="V5072" s="13"/>
      <c r="W5072" s="13"/>
      <c r="X5072" s="13"/>
      <c r="Y5072" s="13"/>
      <c r="Z5072" s="13"/>
      <c r="AA5072" s="13"/>
    </row>
    <row r="5073" spans="1:27" ht="15.75" customHeight="1" x14ac:dyDescent="0.2">
      <c r="A5073" s="13"/>
      <c r="B5073" s="37" t="str">
        <f>"CRS25WT3608143"</f>
        <v>CRS25WT3608143</v>
      </c>
      <c r="C5073" s="38">
        <v>45973</v>
      </c>
      <c r="D5073" s="39">
        <v>0.93206018518518519</v>
      </c>
      <c r="E5073" s="37" t="s">
        <v>62</v>
      </c>
      <c r="F5073" s="37">
        <v>201</v>
      </c>
      <c r="G5073" s="37">
        <v>4</v>
      </c>
      <c r="H5073" s="37">
        <v>201.17936706543</v>
      </c>
      <c r="I5073" s="37">
        <v>9.8516550064086896</v>
      </c>
      <c r="J5073" s="37">
        <v>23.938407897949201</v>
      </c>
      <c r="K5073" s="37">
        <v>10.182975769043001</v>
      </c>
      <c r="L5073" s="37">
        <v>19.756443023681602</v>
      </c>
      <c r="M5073" s="37">
        <v>0.85305881500244096</v>
      </c>
      <c r="N5073" s="37">
        <v>9.7873687744140607</v>
      </c>
      <c r="O5073" s="37">
        <v>0</v>
      </c>
      <c r="P5073" s="37">
        <v>0</v>
      </c>
      <c r="Q5073" s="37">
        <v>1.0163690894842099E-2</v>
      </c>
      <c r="R5073" s="37">
        <v>25</v>
      </c>
      <c r="S5073" s="37">
        <v>0.23151145875453899</v>
      </c>
      <c r="T5073" s="37">
        <v>991.79119873046898</v>
      </c>
      <c r="U5073" s="37">
        <v>4011.70751953125</v>
      </c>
      <c r="V5073" s="13"/>
      <c r="W5073" s="13"/>
      <c r="X5073" s="13"/>
      <c r="Y5073" s="13"/>
      <c r="Z5073" s="13"/>
      <c r="AA5073" s="13"/>
    </row>
    <row r="5074" spans="1:27" ht="15.75" customHeight="1" x14ac:dyDescent="0.2">
      <c r="A5074" s="13"/>
      <c r="B5074" s="37" t="str">
        <f>"CRS25WT3608149"</f>
        <v>CRS25WT3608149</v>
      </c>
      <c r="C5074" s="38">
        <v>45973</v>
      </c>
      <c r="D5074" s="39">
        <v>0.93281249999999993</v>
      </c>
      <c r="E5074" s="37" t="s">
        <v>62</v>
      </c>
      <c r="F5074" s="37">
        <v>204</v>
      </c>
      <c r="G5074" s="37">
        <v>4</v>
      </c>
      <c r="H5074" s="37">
        <v>204.86822509765599</v>
      </c>
      <c r="I5074" s="37">
        <v>9.8403158187866193</v>
      </c>
      <c r="J5074" s="37">
        <v>24.1758136749268</v>
      </c>
      <c r="K5074" s="37">
        <v>10.244286537170399</v>
      </c>
      <c r="L5074" s="37">
        <v>19.998291015625</v>
      </c>
      <c r="M5074" s="37">
        <v>0.86116123199462902</v>
      </c>
      <c r="N5074" s="37">
        <v>9.9668312072753906</v>
      </c>
      <c r="O5074" s="37">
        <v>0</v>
      </c>
      <c r="P5074" s="37">
        <v>0</v>
      </c>
      <c r="Q5074" s="37">
        <v>1.2941624969244E-2</v>
      </c>
      <c r="R5074" s="37">
        <v>25</v>
      </c>
      <c r="S5074" s="37">
        <v>0.23173397779464699</v>
      </c>
      <c r="T5074" s="37">
        <v>991.86138916015602</v>
      </c>
      <c r="U5074" s="37">
        <v>4504.26904296875</v>
      </c>
      <c r="V5074" s="13"/>
      <c r="W5074" s="13"/>
      <c r="X5074" s="13"/>
      <c r="Y5074" s="13"/>
      <c r="Z5074" s="13"/>
      <c r="AA5074" s="13"/>
    </row>
    <row r="5075" spans="1:27" ht="15.75" customHeight="1" x14ac:dyDescent="0.2">
      <c r="A5075" s="13"/>
      <c r="B5075" s="37" t="str">
        <f>"CRS25WT72M22933"</f>
        <v>CRS25WT72M22933</v>
      </c>
      <c r="C5075" s="38">
        <v>45973</v>
      </c>
      <c r="D5075" s="39">
        <v>0.94486111111111104</v>
      </c>
      <c r="E5075" s="37" t="s">
        <v>62</v>
      </c>
      <c r="F5075" s="37">
        <v>225</v>
      </c>
      <c r="G5075" s="37">
        <v>4</v>
      </c>
      <c r="H5075" s="37">
        <v>225.19406127929699</v>
      </c>
      <c r="I5075" s="37">
        <v>5.7226257324218803</v>
      </c>
      <c r="J5075" s="37">
        <v>50.360637664794901</v>
      </c>
      <c r="K5075" s="37">
        <v>5.2836546897888201</v>
      </c>
      <c r="L5075" s="37">
        <v>42.620883941650398</v>
      </c>
      <c r="M5075" s="37">
        <v>0.78139454126357999</v>
      </c>
      <c r="N5075" s="37">
        <v>10.9556827545166</v>
      </c>
      <c r="O5075" s="37">
        <v>0</v>
      </c>
      <c r="P5075" s="37">
        <v>0</v>
      </c>
      <c r="Q5075" s="37">
        <v>1.52491787448525E-2</v>
      </c>
      <c r="R5075" s="37">
        <v>25</v>
      </c>
      <c r="S5075" s="37">
        <v>0.72898656129837003</v>
      </c>
      <c r="T5075" s="37">
        <v>954.6337890625</v>
      </c>
      <c r="U5075" s="37">
        <v>588.00396728515602</v>
      </c>
      <c r="V5075" s="13"/>
      <c r="W5075" s="13"/>
      <c r="X5075" s="13"/>
      <c r="Y5075" s="13"/>
      <c r="Z5075" s="13"/>
      <c r="AA5075" s="13"/>
    </row>
    <row r="5076" spans="1:27" ht="15.75" customHeight="1" x14ac:dyDescent="0.2">
      <c r="A5076" s="13"/>
      <c r="B5076" s="37" t="str">
        <f>"CRS25WT72M22934"</f>
        <v>CRS25WT72M22934</v>
      </c>
      <c r="C5076" s="38">
        <v>45973</v>
      </c>
      <c r="D5076" s="39">
        <v>0.94678240740740749</v>
      </c>
      <c r="E5076" s="37" t="s">
        <v>62</v>
      </c>
      <c r="F5076" s="37">
        <v>219</v>
      </c>
      <c r="G5076" s="37">
        <v>4</v>
      </c>
      <c r="H5076" s="37">
        <v>219.41587829589801</v>
      </c>
      <c r="I5076" s="37">
        <v>5.7118177413940403</v>
      </c>
      <c r="J5076" s="37">
        <v>50.3300590515137</v>
      </c>
      <c r="K5076" s="37">
        <v>5.1310367584228498</v>
      </c>
      <c r="L5076" s="37">
        <v>42.762481689453097</v>
      </c>
      <c r="M5076" s="37">
        <v>0.76324903964996305</v>
      </c>
      <c r="N5076" s="37">
        <v>10.6745748519897</v>
      </c>
      <c r="O5076" s="37">
        <v>0</v>
      </c>
      <c r="P5076" s="37">
        <v>0</v>
      </c>
      <c r="Q5076" s="37">
        <v>3.0581911560148001E-3</v>
      </c>
      <c r="R5076" s="37">
        <v>25</v>
      </c>
      <c r="S5076" s="37">
        <v>0.77374297380447399</v>
      </c>
      <c r="T5076" s="37">
        <v>954.080322265625</v>
      </c>
      <c r="U5076" s="37">
        <v>582.64636230468795</v>
      </c>
      <c r="V5076" s="13"/>
      <c r="W5076" s="13"/>
      <c r="X5076" s="13"/>
      <c r="Y5076" s="13"/>
      <c r="Z5076" s="13"/>
      <c r="AA5076" s="13"/>
    </row>
    <row r="5077" spans="1:27" ht="15.75" customHeight="1" x14ac:dyDescent="0.2">
      <c r="A5077" s="13"/>
      <c r="B5077" s="37" t="str">
        <f>"CRS25WT72M22931"</f>
        <v>CRS25WT72M22931</v>
      </c>
      <c r="C5077" s="38">
        <v>45973</v>
      </c>
      <c r="D5077" s="39">
        <v>0.94844907407407408</v>
      </c>
      <c r="E5077" s="37" t="s">
        <v>62</v>
      </c>
      <c r="F5077" s="37">
        <v>219</v>
      </c>
      <c r="G5077" s="37">
        <v>4</v>
      </c>
      <c r="H5077" s="37">
        <v>219.28897094726599</v>
      </c>
      <c r="I5077" s="37">
        <v>5.5174942016601598</v>
      </c>
      <c r="J5077" s="37">
        <v>50.318092346191399</v>
      </c>
      <c r="K5077" s="37">
        <v>5.1496348381042498</v>
      </c>
      <c r="L5077" s="37">
        <v>42.583400726318402</v>
      </c>
      <c r="M5077" s="37">
        <v>0.78986114263534501</v>
      </c>
      <c r="N5077" s="37">
        <v>10.6684007644653</v>
      </c>
      <c r="O5077" s="37">
        <v>0</v>
      </c>
      <c r="P5077" s="37">
        <v>0</v>
      </c>
      <c r="Q5077" s="37">
        <v>5.7938080281019202E-3</v>
      </c>
      <c r="R5077" s="37">
        <v>25</v>
      </c>
      <c r="S5077" s="37">
        <v>0.75225806236267101</v>
      </c>
      <c r="T5077" s="37">
        <v>951.47711181640602</v>
      </c>
      <c r="U5077" s="37">
        <v>611.442138671875</v>
      </c>
      <c r="V5077" s="13"/>
      <c r="W5077" s="13"/>
      <c r="X5077" s="13"/>
      <c r="Y5077" s="13"/>
      <c r="Z5077" s="13"/>
      <c r="AA5077" s="13"/>
    </row>
    <row r="5078" spans="1:27" ht="15.75" customHeight="1" x14ac:dyDescent="0.2">
      <c r="A5078" s="13"/>
      <c r="B5078" s="37" t="str">
        <f>"CRS25WT72M22932"</f>
        <v>CRS25WT72M22932</v>
      </c>
      <c r="C5078" s="38">
        <v>45973</v>
      </c>
      <c r="D5078" s="39">
        <v>0.94967592592592587</v>
      </c>
      <c r="E5078" s="37" t="s">
        <v>62</v>
      </c>
      <c r="F5078" s="37">
        <v>220</v>
      </c>
      <c r="G5078" s="37">
        <v>4</v>
      </c>
      <c r="H5078" s="37">
        <v>220.19406127929699</v>
      </c>
      <c r="I5078" s="37">
        <v>5.6475462913513201</v>
      </c>
      <c r="J5078" s="37">
        <v>50.361598968505902</v>
      </c>
      <c r="K5078" s="37">
        <v>5.1731657981872603</v>
      </c>
      <c r="L5078" s="37">
        <v>42.564662933349602</v>
      </c>
      <c r="M5078" s="37">
        <v>0.77418774366378795</v>
      </c>
      <c r="N5078" s="37">
        <v>10.7124328613281</v>
      </c>
      <c r="O5078" s="37">
        <v>0</v>
      </c>
      <c r="P5078" s="37">
        <v>0</v>
      </c>
      <c r="Q5078" s="37">
        <v>3.6141348537057599E-3</v>
      </c>
      <c r="R5078" s="37">
        <v>25</v>
      </c>
      <c r="S5078" s="37">
        <v>0.77251130342483498</v>
      </c>
      <c r="T5078" s="37">
        <v>952.868896484375</v>
      </c>
      <c r="U5078" s="37">
        <v>586.61608886718795</v>
      </c>
      <c r="V5078" s="13"/>
      <c r="W5078" s="13"/>
      <c r="X5078" s="13"/>
      <c r="Y5078" s="13"/>
      <c r="Z5078" s="13"/>
      <c r="AA5078" s="13"/>
    </row>
    <row r="5079" spans="1:27" ht="15.75" customHeight="1" x14ac:dyDescent="0.2">
      <c r="A5079" s="13"/>
      <c r="B5079" s="37" t="str">
        <f>"CRS25WT72M22919"</f>
        <v>CRS25WT72M22919</v>
      </c>
      <c r="C5079" s="38">
        <v>45973</v>
      </c>
      <c r="D5079" s="39">
        <v>0.95164351851851858</v>
      </c>
      <c r="E5079" s="37" t="s">
        <v>62</v>
      </c>
      <c r="F5079" s="37">
        <v>216</v>
      </c>
      <c r="G5079" s="37">
        <v>4</v>
      </c>
      <c r="H5079" s="37">
        <v>216.75427246093801</v>
      </c>
      <c r="I5079" s="37">
        <v>5.78727054595947</v>
      </c>
      <c r="J5079" s="37">
        <v>50.289817810058601</v>
      </c>
      <c r="K5079" s="37">
        <v>5.1025872230529803</v>
      </c>
      <c r="L5079" s="37">
        <v>42.479286193847699</v>
      </c>
      <c r="M5079" s="37">
        <v>0.74475568532943703</v>
      </c>
      <c r="N5079" s="37">
        <v>10.545087814331101</v>
      </c>
      <c r="O5079" s="37">
        <v>0</v>
      </c>
      <c r="P5079" s="37">
        <v>0</v>
      </c>
      <c r="Q5079" s="37">
        <v>6.0292510315775897E-3</v>
      </c>
      <c r="R5079" s="37">
        <v>25</v>
      </c>
      <c r="S5079" s="37">
        <v>0.74524402618408203</v>
      </c>
      <c r="T5079" s="37">
        <v>952.18035888671898</v>
      </c>
      <c r="U5079" s="37">
        <v>678.45758056640602</v>
      </c>
      <c r="V5079" s="13"/>
      <c r="W5079" s="13"/>
      <c r="X5079" s="13"/>
      <c r="Y5079" s="13"/>
      <c r="Z5079" s="13"/>
      <c r="AA5079" s="13"/>
    </row>
    <row r="5080" spans="1:27" ht="15.75" customHeight="1" x14ac:dyDescent="0.2">
      <c r="A5080" s="13"/>
      <c r="B5080" s="37" t="str">
        <f>"CRS25WT72M22921"</f>
        <v>CRS25WT72M22921</v>
      </c>
      <c r="C5080" s="38">
        <v>45973</v>
      </c>
      <c r="D5080" s="39">
        <v>0.95222222222222219</v>
      </c>
      <c r="E5080" s="37" t="s">
        <v>62</v>
      </c>
      <c r="F5080" s="37">
        <v>216</v>
      </c>
      <c r="G5080" s="37">
        <v>4</v>
      </c>
      <c r="H5080" s="37">
        <v>216.63351440429699</v>
      </c>
      <c r="I5080" s="37">
        <v>5.7241764068603498</v>
      </c>
      <c r="J5080" s="37">
        <v>50.274623870849602</v>
      </c>
      <c r="K5080" s="37">
        <v>5.1145367622375497</v>
      </c>
      <c r="L5080" s="37">
        <v>42.356430053710902</v>
      </c>
      <c r="M5080" s="37">
        <v>0.75277262926101696</v>
      </c>
      <c r="N5080" s="37">
        <v>10.539212226867701</v>
      </c>
      <c r="O5080" s="37">
        <v>0</v>
      </c>
      <c r="P5080" s="37">
        <v>0</v>
      </c>
      <c r="Q5080" s="37">
        <v>7.9380825627595197E-4</v>
      </c>
      <c r="R5080" s="37">
        <v>25</v>
      </c>
      <c r="S5080" s="37">
        <v>0.77935910224914595</v>
      </c>
      <c r="T5080" s="37">
        <v>952.53839111328102</v>
      </c>
      <c r="U5080" s="37">
        <v>538.87939453125</v>
      </c>
      <c r="V5080" s="13"/>
      <c r="W5080" s="13"/>
      <c r="X5080" s="13"/>
      <c r="Y5080" s="13"/>
      <c r="Z5080" s="13"/>
      <c r="AA5080" s="13"/>
    </row>
    <row r="5081" spans="1:27" ht="15.75" customHeight="1" x14ac:dyDescent="0.2">
      <c r="A5081" s="13"/>
      <c r="B5081" s="37" t="str">
        <f>"CRS25WT72M22917"</f>
        <v>CRS25WT72M22917</v>
      </c>
      <c r="C5081" s="38">
        <v>45973</v>
      </c>
      <c r="D5081" s="39">
        <v>0.95285879629629633</v>
      </c>
      <c r="E5081" s="37" t="s">
        <v>62</v>
      </c>
      <c r="F5081" s="37">
        <v>217</v>
      </c>
      <c r="G5081" s="37">
        <v>4</v>
      </c>
      <c r="H5081" s="37">
        <v>217.05830383300801</v>
      </c>
      <c r="I5081" s="37">
        <v>5.5189528465270996</v>
      </c>
      <c r="J5081" s="37">
        <v>50.267562866210902</v>
      </c>
      <c r="K5081" s="37">
        <v>5.1255741119384801</v>
      </c>
      <c r="L5081" s="37">
        <v>42.348102569580099</v>
      </c>
      <c r="M5081" s="37">
        <v>0.78240549564361594</v>
      </c>
      <c r="N5081" s="37">
        <v>10.559878349304199</v>
      </c>
      <c r="O5081" s="37">
        <v>0</v>
      </c>
      <c r="P5081" s="37">
        <v>0</v>
      </c>
      <c r="Q5081" s="37">
        <v>1.64509322494268E-2</v>
      </c>
      <c r="R5081" s="37">
        <v>25</v>
      </c>
      <c r="S5081" s="37">
        <v>0.730427205562592</v>
      </c>
      <c r="T5081" s="37">
        <v>951.14758300781295</v>
      </c>
      <c r="U5081" s="37">
        <v>628.12744140625</v>
      </c>
      <c r="V5081" s="13"/>
      <c r="W5081" s="13"/>
      <c r="X5081" s="13"/>
      <c r="Y5081" s="13"/>
      <c r="Z5081" s="13"/>
      <c r="AA5081" s="13"/>
    </row>
    <row r="5082" spans="1:27" ht="15.75" customHeight="1" x14ac:dyDescent="0.2">
      <c r="A5082" s="13"/>
      <c r="B5082" s="37" t="str">
        <f>"CRS25WT72M22918"</f>
        <v>CRS25WT72M22918</v>
      </c>
      <c r="C5082" s="38">
        <v>45973</v>
      </c>
      <c r="D5082" s="39">
        <v>0.95365740740740745</v>
      </c>
      <c r="E5082" s="37" t="s">
        <v>62</v>
      </c>
      <c r="F5082" s="37">
        <v>218</v>
      </c>
      <c r="G5082" s="37">
        <v>4</v>
      </c>
      <c r="H5082" s="37">
        <v>218.66247558593801</v>
      </c>
      <c r="I5082" s="37">
        <v>5.6702437400817898</v>
      </c>
      <c r="J5082" s="37">
        <v>50.248680114746101</v>
      </c>
      <c r="K5082" s="37">
        <v>5.1644701957702601</v>
      </c>
      <c r="L5082" s="37">
        <v>42.339771270752003</v>
      </c>
      <c r="M5082" s="37">
        <v>0.76744610071182295</v>
      </c>
      <c r="N5082" s="37">
        <v>10.637921333313001</v>
      </c>
      <c r="O5082" s="37">
        <v>0</v>
      </c>
      <c r="P5082" s="37">
        <v>0</v>
      </c>
      <c r="Q5082" s="37">
        <v>3.2539609819650702E-3</v>
      </c>
      <c r="R5082" s="37">
        <v>25</v>
      </c>
      <c r="S5082" s="37">
        <v>0.73871648311615001</v>
      </c>
      <c r="T5082" s="37">
        <v>950.49890136718795</v>
      </c>
      <c r="U5082" s="37">
        <v>639.113525390625</v>
      </c>
      <c r="V5082" s="13"/>
      <c r="W5082" s="13"/>
      <c r="X5082" s="13"/>
      <c r="Y5082" s="13"/>
      <c r="Z5082" s="13"/>
      <c r="AA5082" s="13"/>
    </row>
    <row r="5083" spans="1:27" ht="15.75" customHeight="1" x14ac:dyDescent="0.2">
      <c r="A5083" s="13"/>
      <c r="B5083" s="37" t="str">
        <f>"CRS25WT72M22906"</f>
        <v>CRS25WT72M22906</v>
      </c>
      <c r="C5083" s="38">
        <v>45973</v>
      </c>
      <c r="D5083" s="37" t="s">
        <v>1563</v>
      </c>
      <c r="E5083" s="37" t="s">
        <v>62</v>
      </c>
      <c r="F5083" s="37">
        <v>218</v>
      </c>
      <c r="G5083" s="37">
        <v>4</v>
      </c>
      <c r="H5083" s="37">
        <v>218.95535278320301</v>
      </c>
      <c r="I5083" s="37">
        <v>5.6107454299926802</v>
      </c>
      <c r="J5083" s="37">
        <v>50.255294799804702</v>
      </c>
      <c r="K5083" s="37">
        <v>5.14859819412231</v>
      </c>
      <c r="L5083" s="37">
        <v>42.527179718017599</v>
      </c>
      <c r="M5083" s="37">
        <v>0.77652096748352095</v>
      </c>
      <c r="N5083" s="37">
        <v>10.6521701812744</v>
      </c>
      <c r="O5083" s="37">
        <v>0</v>
      </c>
      <c r="P5083" s="37">
        <v>0</v>
      </c>
      <c r="Q5083" s="37">
        <v>5.4067452438175704E-3</v>
      </c>
      <c r="R5083" s="37">
        <v>25</v>
      </c>
      <c r="S5083" s="37">
        <v>0.75222957134246804</v>
      </c>
      <c r="T5083" s="37">
        <v>951.77410888671898</v>
      </c>
      <c r="U5083" s="37">
        <v>521.12530517578102</v>
      </c>
      <c r="V5083" s="13"/>
      <c r="W5083" s="13"/>
      <c r="X5083" s="13"/>
      <c r="Y5083" s="13"/>
      <c r="Z5083" s="13"/>
      <c r="AA5083" s="13"/>
    </row>
    <row r="5084" spans="1:27" ht="15.75" customHeight="1" x14ac:dyDescent="0.2">
      <c r="A5084" s="13"/>
      <c r="B5084" s="37" t="str">
        <f>"CRS25WT72M22905"</f>
        <v>CRS25WT72M22905</v>
      </c>
      <c r="C5084" s="38">
        <v>45974</v>
      </c>
      <c r="D5084" s="39">
        <v>5.8564814814814825E-3</v>
      </c>
      <c r="E5084" s="37" t="s">
        <v>62</v>
      </c>
      <c r="F5084" s="37">
        <v>224</v>
      </c>
      <c r="G5084" s="37">
        <v>4</v>
      </c>
      <c r="H5084" s="37">
        <v>224.42941284179699</v>
      </c>
      <c r="I5084" s="37">
        <v>5.7710556983947798</v>
      </c>
      <c r="J5084" s="37">
        <v>50.261676788330099</v>
      </c>
      <c r="K5084" s="37">
        <v>5.2959876060485804</v>
      </c>
      <c r="L5084" s="37">
        <v>42.377254486083999</v>
      </c>
      <c r="M5084" s="37">
        <v>0.77372658252716098</v>
      </c>
      <c r="N5084" s="37">
        <v>10.9184827804565</v>
      </c>
      <c r="O5084" s="37">
        <v>0</v>
      </c>
      <c r="P5084" s="37">
        <v>0</v>
      </c>
      <c r="Q5084" s="37">
        <v>1.27035975456238E-2</v>
      </c>
      <c r="R5084" s="37">
        <v>25</v>
      </c>
      <c r="S5084" s="37">
        <v>0.73403245210647605</v>
      </c>
      <c r="T5084" s="37">
        <v>949.81036376953102</v>
      </c>
      <c r="U5084" s="37">
        <v>791.80242919921898</v>
      </c>
      <c r="V5084" s="13"/>
      <c r="W5084" s="13"/>
      <c r="X5084" s="13"/>
      <c r="Y5084" s="13"/>
      <c r="Z5084" s="13"/>
      <c r="AA5084" s="13"/>
    </row>
    <row r="5085" spans="1:27" ht="15.75" customHeight="1" x14ac:dyDescent="0.2">
      <c r="A5085" s="13"/>
      <c r="B5085" s="37" t="str">
        <f>" CRS25WT72M22908"</f>
        <v xml:space="preserve"> CRS25WT72M22908</v>
      </c>
      <c r="C5085" s="38">
        <v>45974</v>
      </c>
      <c r="D5085" s="39">
        <v>7.3379629629629628E-3</v>
      </c>
      <c r="E5085" s="37" t="s">
        <v>62</v>
      </c>
      <c r="F5085" s="37">
        <v>223</v>
      </c>
      <c r="G5085" s="37">
        <v>4</v>
      </c>
      <c r="H5085" s="37">
        <v>223.613845825195</v>
      </c>
      <c r="I5085" s="37">
        <v>5.8280844688415501</v>
      </c>
      <c r="J5085" s="37">
        <v>50.300624847412102</v>
      </c>
      <c r="K5085" s="37">
        <v>5.2707853317260698</v>
      </c>
      <c r="L5085" s="37">
        <v>42.425148010253899</v>
      </c>
      <c r="M5085" s="37">
        <v>0.76278030872345004</v>
      </c>
      <c r="N5085" s="37">
        <v>10.8788051605225</v>
      </c>
      <c r="O5085" s="37">
        <v>0</v>
      </c>
      <c r="P5085" s="37">
        <v>0</v>
      </c>
      <c r="Q5085" s="37">
        <v>1.2700936757028099E-2</v>
      </c>
      <c r="R5085" s="37">
        <v>25</v>
      </c>
      <c r="S5085" s="37">
        <v>0.73899024724960305</v>
      </c>
      <c r="T5085" s="37">
        <v>952.15362548828102</v>
      </c>
      <c r="U5085" s="37">
        <v>754.69818115234398</v>
      </c>
      <c r="V5085" s="13"/>
      <c r="W5085" s="13"/>
      <c r="X5085" s="13"/>
      <c r="Y5085" s="13"/>
      <c r="Z5085" s="13"/>
      <c r="AA5085" s="13"/>
    </row>
    <row r="5086" spans="1:27" ht="15.75" customHeight="1" x14ac:dyDescent="0.2">
      <c r="A5086" s="13"/>
      <c r="B5086" s="37" t="str">
        <f>"CRS25WT72M22907"</f>
        <v>CRS25WT72M22907</v>
      </c>
      <c r="C5086" s="38">
        <v>45974</v>
      </c>
      <c r="D5086" s="39">
        <v>8.3564814814814804E-3</v>
      </c>
      <c r="E5086" s="37" t="s">
        <v>62</v>
      </c>
      <c r="F5086" s="37">
        <v>221</v>
      </c>
      <c r="G5086" s="37">
        <v>4</v>
      </c>
      <c r="H5086" s="37">
        <v>221.55165100097699</v>
      </c>
      <c r="I5086" s="37">
        <v>5.5979428291320801</v>
      </c>
      <c r="J5086" s="37">
        <v>50.279899597167997</v>
      </c>
      <c r="K5086" s="37">
        <v>5.2201275825500497</v>
      </c>
      <c r="L5086" s="37">
        <v>42.441806793212898</v>
      </c>
      <c r="M5086" s="37">
        <v>0.78714025020599399</v>
      </c>
      <c r="N5086" s="37">
        <v>10.778479576110801</v>
      </c>
      <c r="O5086" s="37">
        <v>0</v>
      </c>
      <c r="P5086" s="37">
        <v>0</v>
      </c>
      <c r="Q5086" s="37">
        <v>6.3516865484416502E-3</v>
      </c>
      <c r="R5086" s="37">
        <v>25</v>
      </c>
      <c r="S5086" s="37">
        <v>0.74703210592269897</v>
      </c>
      <c r="T5086" s="37">
        <v>953.49737548828102</v>
      </c>
      <c r="U5086" s="37">
        <v>639.50891113281295</v>
      </c>
      <c r="V5086" s="13"/>
      <c r="W5086" s="13"/>
      <c r="X5086" s="13"/>
      <c r="Y5086" s="13"/>
      <c r="Z5086" s="13"/>
      <c r="AA5086" s="13"/>
    </row>
    <row r="5087" spans="1:27" ht="15.75" customHeight="1" x14ac:dyDescent="0.2">
      <c r="A5087" s="13"/>
      <c r="B5087" s="37" t="str">
        <f>"CRS25WT72M22903"</f>
        <v>CRS25WT72M22903</v>
      </c>
      <c r="C5087" s="38">
        <v>45974</v>
      </c>
      <c r="D5087" s="39">
        <v>1.5000000000000001E-2</v>
      </c>
      <c r="E5087" s="37" t="s">
        <v>62</v>
      </c>
      <c r="F5087" s="37">
        <v>217</v>
      </c>
      <c r="G5087" s="37">
        <v>4</v>
      </c>
      <c r="H5087" s="37">
        <v>217.18592834472699</v>
      </c>
      <c r="I5087" s="37">
        <v>5.5932984352111799</v>
      </c>
      <c r="J5087" s="37">
        <v>50.233779907226598</v>
      </c>
      <c r="K5087" s="37">
        <v>5.1047410964965803</v>
      </c>
      <c r="L5087" s="37">
        <v>42.545921325683601</v>
      </c>
      <c r="M5087" s="37">
        <v>0.77297925949096702</v>
      </c>
      <c r="N5087" s="37">
        <v>10.566087722778301</v>
      </c>
      <c r="O5087" s="37">
        <v>0</v>
      </c>
      <c r="P5087" s="37">
        <v>0</v>
      </c>
      <c r="Q5087" s="37">
        <v>6.6267512738704699E-3</v>
      </c>
      <c r="R5087" s="37">
        <v>25</v>
      </c>
      <c r="S5087" s="37">
        <v>0.76198726892471302</v>
      </c>
      <c r="T5087" s="37">
        <v>952.78308105468795</v>
      </c>
      <c r="U5087" s="37">
        <v>599.95471191406295</v>
      </c>
      <c r="V5087" s="13"/>
      <c r="W5087" s="13"/>
      <c r="X5087" s="13"/>
      <c r="Y5087" s="13"/>
      <c r="Z5087" s="13"/>
      <c r="AA5087" s="13"/>
    </row>
    <row r="5088" spans="1:27" ht="15.75" customHeight="1" x14ac:dyDescent="0.2">
      <c r="A5088" s="13"/>
      <c r="B5088" s="37" t="str">
        <f>"CRS25WT72M22901"</f>
        <v>CRS25WT72M22901</v>
      </c>
      <c r="C5088" s="38">
        <v>45974</v>
      </c>
      <c r="D5088" s="39">
        <v>1.5821759259259261E-2</v>
      </c>
      <c r="E5088" s="37" t="s">
        <v>62</v>
      </c>
      <c r="F5088" s="37">
        <v>218</v>
      </c>
      <c r="G5088" s="37">
        <v>4</v>
      </c>
      <c r="H5088" s="37">
        <v>218.57379150390599</v>
      </c>
      <c r="I5088" s="37">
        <v>5.6322193145751998</v>
      </c>
      <c r="J5088" s="37">
        <v>50.294483184814503</v>
      </c>
      <c r="K5088" s="37">
        <v>5.1421437263488796</v>
      </c>
      <c r="L5088" s="37">
        <v>42.506355285644503</v>
      </c>
      <c r="M5088" s="37">
        <v>0.77161061763763406</v>
      </c>
      <c r="N5088" s="37">
        <v>10.6336069107056</v>
      </c>
      <c r="O5088" s="37">
        <v>0</v>
      </c>
      <c r="P5088" s="37">
        <v>0</v>
      </c>
      <c r="Q5088" s="37">
        <v>2.0633758977055502E-3</v>
      </c>
      <c r="R5088" s="37">
        <v>25</v>
      </c>
      <c r="S5088" s="37">
        <v>0.77997446060180697</v>
      </c>
      <c r="T5088" s="37">
        <v>953.07751464843795</v>
      </c>
      <c r="U5088" s="37">
        <v>763.45281982421898</v>
      </c>
      <c r="V5088" s="13"/>
      <c r="W5088" s="13"/>
      <c r="X5088" s="13"/>
      <c r="Y5088" s="13"/>
      <c r="Z5088" s="13"/>
      <c r="AA5088" s="13"/>
    </row>
    <row r="5089" spans="1:27" ht="15.75" customHeight="1" x14ac:dyDescent="0.2">
      <c r="A5089" s="13"/>
      <c r="B5089" s="37" t="str">
        <f>"CRS25WT72M22904"</f>
        <v>CRS25WT72M22904</v>
      </c>
      <c r="C5089" s="38">
        <v>45974</v>
      </c>
      <c r="D5089" s="39">
        <v>1.6446759259259262E-2</v>
      </c>
      <c r="E5089" s="37" t="s">
        <v>62</v>
      </c>
      <c r="F5089" s="37">
        <v>218</v>
      </c>
      <c r="G5089" s="37">
        <v>4</v>
      </c>
      <c r="H5089" s="37">
        <v>218.36462402343801</v>
      </c>
      <c r="I5089" s="37">
        <v>5.6850013732910201</v>
      </c>
      <c r="J5089" s="37">
        <v>50.26513671875</v>
      </c>
      <c r="K5089" s="37">
        <v>5.1425132751464799</v>
      </c>
      <c r="L5089" s="37">
        <v>42.4626274108887</v>
      </c>
      <c r="M5089" s="37">
        <v>0.76416093111038197</v>
      </c>
      <c r="N5089" s="37">
        <v>10.623431205749499</v>
      </c>
      <c r="O5089" s="37">
        <v>0</v>
      </c>
      <c r="P5089" s="37">
        <v>0</v>
      </c>
      <c r="Q5089" s="37">
        <v>1.3653266243636599E-2</v>
      </c>
      <c r="R5089" s="37">
        <v>25</v>
      </c>
      <c r="S5089" s="37">
        <v>0.75322633981704701</v>
      </c>
      <c r="T5089" s="37">
        <v>952.14697265625</v>
      </c>
      <c r="U5089" s="37">
        <v>707.10778808593795</v>
      </c>
      <c r="V5089" s="13"/>
      <c r="W5089" s="13"/>
      <c r="X5089" s="13"/>
      <c r="Y5089" s="13"/>
      <c r="Z5089" s="13"/>
      <c r="AA5089" s="13"/>
    </row>
    <row r="5090" spans="1:27" ht="15.75" customHeight="1" x14ac:dyDescent="0.2">
      <c r="A5090" s="13"/>
      <c r="B5090" s="37" t="str">
        <f>"CRS25WT72M22902"</f>
        <v>CRS25WT72M22902</v>
      </c>
      <c r="C5090" s="38">
        <v>45974</v>
      </c>
      <c r="D5090" s="39">
        <v>1.7222222222222222E-2</v>
      </c>
      <c r="E5090" s="37" t="s">
        <v>62</v>
      </c>
      <c r="F5090" s="37">
        <v>220</v>
      </c>
      <c r="G5090" s="37">
        <v>4</v>
      </c>
      <c r="H5090" s="37">
        <v>220.63014221191401</v>
      </c>
      <c r="I5090" s="37">
        <v>5.7698621749877903</v>
      </c>
      <c r="J5090" s="37">
        <v>50.237133026122997</v>
      </c>
      <c r="K5090" s="37">
        <v>5.1773324012756303</v>
      </c>
      <c r="L5090" s="37">
        <v>42.614635467529297</v>
      </c>
      <c r="M5090" s="37">
        <v>0.76115757226944003</v>
      </c>
      <c r="N5090" s="37">
        <v>10.7336483001709</v>
      </c>
      <c r="O5090" s="37">
        <v>0</v>
      </c>
      <c r="P5090" s="37">
        <v>0</v>
      </c>
      <c r="Q5090" s="37">
        <v>7.1626878343522497E-3</v>
      </c>
      <c r="R5090" s="37">
        <v>25</v>
      </c>
      <c r="S5090" s="37">
        <v>0.73967289924621604</v>
      </c>
      <c r="T5090" s="37">
        <v>951.23553466796898</v>
      </c>
      <c r="U5090" s="37">
        <v>592.705078125</v>
      </c>
      <c r="V5090" s="13"/>
      <c r="W5090" s="13"/>
      <c r="X5090" s="13"/>
      <c r="Y5090" s="13"/>
      <c r="Z5090" s="13"/>
      <c r="AA5090" s="13"/>
    </row>
    <row r="5091" spans="1:27" ht="15.75" customHeight="1" x14ac:dyDescent="0.2">
      <c r="A5091" s="13"/>
      <c r="B5091" s="37" t="str">
        <f>"CRS25WT72M22899"</f>
        <v>CRS25WT72M22899</v>
      </c>
      <c r="C5091" s="38">
        <v>45974</v>
      </c>
      <c r="D5091" s="39">
        <v>1.8159722222222219E-2</v>
      </c>
      <c r="E5091" s="37" t="s">
        <v>62</v>
      </c>
      <c r="F5091" s="37">
        <v>218</v>
      </c>
      <c r="G5091" s="37">
        <v>4</v>
      </c>
      <c r="H5091" s="37">
        <v>218.20112609863301</v>
      </c>
      <c r="I5091" s="37">
        <v>5.5853867530822798</v>
      </c>
      <c r="J5091" s="37">
        <v>50.2546195983887</v>
      </c>
      <c r="K5091" s="37">
        <v>5.1268463134765598</v>
      </c>
      <c r="L5091" s="37">
        <v>42.560497283935497</v>
      </c>
      <c r="M5091" s="37">
        <v>0.77736997604370095</v>
      </c>
      <c r="N5091" s="37">
        <v>10.615476608276399</v>
      </c>
      <c r="O5091" s="37">
        <v>0</v>
      </c>
      <c r="P5091" s="37">
        <v>0</v>
      </c>
      <c r="Q5091" s="37">
        <v>8.2539608702063595E-3</v>
      </c>
      <c r="R5091" s="37">
        <v>25</v>
      </c>
      <c r="S5091" s="37">
        <v>0.74566209316253695</v>
      </c>
      <c r="T5091" s="37">
        <v>950.95617675781295</v>
      </c>
      <c r="U5091" s="37">
        <v>533.09020996093795</v>
      </c>
      <c r="V5091" s="13"/>
      <c r="W5091" s="13"/>
      <c r="X5091" s="13"/>
      <c r="Y5091" s="13"/>
      <c r="Z5091" s="13"/>
      <c r="AA5091" s="13"/>
    </row>
    <row r="5092" spans="1:27" ht="15.75" customHeight="1" x14ac:dyDescent="0.2">
      <c r="A5092" s="13"/>
      <c r="B5092" s="37" t="str">
        <f>"CRS25WT72M22897"</f>
        <v>CRS25WT72M22897</v>
      </c>
      <c r="C5092" s="38">
        <v>45974</v>
      </c>
      <c r="D5092" s="39">
        <v>1.9340277777777779E-2</v>
      </c>
      <c r="E5092" s="37" t="s">
        <v>62</v>
      </c>
      <c r="F5092" s="37">
        <v>218</v>
      </c>
      <c r="G5092" s="37">
        <v>4</v>
      </c>
      <c r="H5092" s="37">
        <v>218.46723937988301</v>
      </c>
      <c r="I5092" s="37">
        <v>5.5338726043701199</v>
      </c>
      <c r="J5092" s="37">
        <v>50.182140350341797</v>
      </c>
      <c r="K5092" s="37">
        <v>5.1235728263854998</v>
      </c>
      <c r="L5092" s="37">
        <v>42.639625549316399</v>
      </c>
      <c r="M5092" s="37">
        <v>0.78669786453247104</v>
      </c>
      <c r="N5092" s="37">
        <v>10.6284236907959</v>
      </c>
      <c r="O5092" s="37">
        <v>0</v>
      </c>
      <c r="P5092" s="37">
        <v>0</v>
      </c>
      <c r="Q5092" s="37">
        <v>1.3982734642922901E-2</v>
      </c>
      <c r="R5092" s="37">
        <v>25</v>
      </c>
      <c r="S5092" s="37">
        <v>0.69666987657546997</v>
      </c>
      <c r="T5092" s="37">
        <v>951.41241455078102</v>
      </c>
      <c r="U5092" s="37">
        <v>630.72576904296898</v>
      </c>
      <c r="V5092" s="13"/>
      <c r="W5092" s="13"/>
      <c r="X5092" s="13"/>
      <c r="Y5092" s="13"/>
      <c r="Z5092" s="13"/>
      <c r="AA5092" s="13"/>
    </row>
    <row r="5093" spans="1:27" ht="15.75" customHeight="1" x14ac:dyDescent="0.2">
      <c r="A5093" s="13"/>
      <c r="B5093" s="37" t="str">
        <f>"CRS25WT72M22896"</f>
        <v>CRS25WT72M22896</v>
      </c>
      <c r="C5093" s="38">
        <v>45974</v>
      </c>
      <c r="D5093" s="39">
        <v>2.0486111111111111E-2</v>
      </c>
      <c r="E5093" s="37" t="s">
        <v>62</v>
      </c>
      <c r="F5093" s="37">
        <v>219</v>
      </c>
      <c r="G5093" s="37">
        <v>4</v>
      </c>
      <c r="H5093" s="37">
        <v>219.05734252929699</v>
      </c>
      <c r="I5093" s="37">
        <v>5.5826144218444798</v>
      </c>
      <c r="J5093" s="37">
        <v>50.183158874511697</v>
      </c>
      <c r="K5093" s="37">
        <v>5.1389183998107901</v>
      </c>
      <c r="L5093" s="37">
        <v>42.627128601074197</v>
      </c>
      <c r="M5093" s="37">
        <v>0.78191977739334095</v>
      </c>
      <c r="N5093" s="37">
        <v>10.657132148742701</v>
      </c>
      <c r="O5093" s="37">
        <v>0</v>
      </c>
      <c r="P5093" s="37">
        <v>0</v>
      </c>
      <c r="Q5093" s="37">
        <v>1.0476151481270801E-2</v>
      </c>
      <c r="R5093" s="37">
        <v>25</v>
      </c>
      <c r="S5093" s="37">
        <v>0.71077179908752397</v>
      </c>
      <c r="T5093" s="37">
        <v>949.80407714843795</v>
      </c>
      <c r="U5093" s="37">
        <v>602.799072265625</v>
      </c>
      <c r="V5093" s="13"/>
      <c r="W5093" s="13"/>
      <c r="X5093" s="13"/>
      <c r="Y5093" s="13"/>
      <c r="Z5093" s="13"/>
      <c r="AA5093" s="13"/>
    </row>
    <row r="5094" spans="1:27" ht="15.75" customHeight="1" x14ac:dyDescent="0.2">
      <c r="A5094" s="13"/>
      <c r="B5094" s="37" t="str">
        <f>"CRS25WT72M22895"</f>
        <v>CRS25WT72M22895</v>
      </c>
      <c r="C5094" s="38">
        <v>45974</v>
      </c>
      <c r="D5094" s="39">
        <v>2.1851851851851848E-2</v>
      </c>
      <c r="E5094" s="37" t="s">
        <v>62</v>
      </c>
      <c r="F5094" s="37">
        <v>217</v>
      </c>
      <c r="G5094" s="37">
        <v>4</v>
      </c>
      <c r="H5094" s="37">
        <v>217.55149841308599</v>
      </c>
      <c r="I5094" s="37">
        <v>5.5099992752075204</v>
      </c>
      <c r="J5094" s="37">
        <v>50.201011657714801</v>
      </c>
      <c r="K5094" s="37">
        <v>5.1080837249755904</v>
      </c>
      <c r="L5094" s="37">
        <v>42.589649200439503</v>
      </c>
      <c r="M5094" s="37">
        <v>0.78649878501892101</v>
      </c>
      <c r="N5094" s="37">
        <v>10.583872795105</v>
      </c>
      <c r="O5094" s="37">
        <v>0</v>
      </c>
      <c r="P5094" s="37">
        <v>0</v>
      </c>
      <c r="Q5094" s="37">
        <v>1.17738666012883E-2</v>
      </c>
      <c r="R5094" s="37">
        <v>25</v>
      </c>
      <c r="S5094" s="37">
        <v>0.74593484401702903</v>
      </c>
      <c r="T5094" s="37">
        <v>949.31097412109398</v>
      </c>
      <c r="U5094" s="37">
        <v>539.62530517578102</v>
      </c>
      <c r="V5094" s="13"/>
      <c r="W5094" s="13"/>
      <c r="X5094" s="13"/>
      <c r="Y5094" s="13"/>
      <c r="Z5094" s="13"/>
      <c r="AA5094" s="13"/>
    </row>
    <row r="5095" spans="1:27" ht="15.75" customHeight="1" x14ac:dyDescent="0.2">
      <c r="A5095" s="13"/>
      <c r="B5095" s="37" t="str">
        <f>"CRS25WT72M22887"</f>
        <v>CRS25WT72M22887</v>
      </c>
      <c r="C5095" s="38">
        <v>45974</v>
      </c>
      <c r="D5095" s="39">
        <v>2.2719907407407411E-2</v>
      </c>
      <c r="E5095" s="37" t="s">
        <v>62</v>
      </c>
      <c r="F5095" s="37">
        <v>220</v>
      </c>
      <c r="G5095" s="37">
        <v>4</v>
      </c>
      <c r="H5095" s="37">
        <v>220.87478637695301</v>
      </c>
      <c r="I5095" s="37">
        <v>5.5399408340454102</v>
      </c>
      <c r="J5095" s="37">
        <v>50.283111572265597</v>
      </c>
      <c r="K5095" s="37">
        <v>5.1828198432922399</v>
      </c>
      <c r="L5095" s="37">
        <v>42.616722106933601</v>
      </c>
      <c r="M5095" s="37">
        <v>0.79290080070495605</v>
      </c>
      <c r="N5095" s="37">
        <v>10.7455501556396</v>
      </c>
      <c r="O5095" s="37">
        <v>0</v>
      </c>
      <c r="P5095" s="37">
        <v>0</v>
      </c>
      <c r="Q5095" s="37">
        <v>8.3049647510051693E-3</v>
      </c>
      <c r="R5095" s="37">
        <v>25</v>
      </c>
      <c r="S5095" s="37">
        <v>0.76082599163055398</v>
      </c>
      <c r="T5095" s="37">
        <v>948.88946533203102</v>
      </c>
      <c r="U5095" s="37">
        <v>685.751708984375</v>
      </c>
      <c r="V5095" s="13"/>
      <c r="W5095" s="13"/>
      <c r="X5095" s="13"/>
      <c r="Y5095" s="13"/>
      <c r="Z5095" s="13"/>
      <c r="AA5095" s="13"/>
    </row>
    <row r="5096" spans="1:27" ht="15.75" customHeight="1" x14ac:dyDescent="0.2">
      <c r="A5096" s="13"/>
      <c r="B5096" s="37" t="str">
        <f>"CRS25WT72M22886"</f>
        <v>CRS25WT72M22886</v>
      </c>
      <c r="C5096" s="38">
        <v>45974</v>
      </c>
      <c r="D5096" s="39">
        <v>2.4282407407407409E-2</v>
      </c>
      <c r="E5096" s="37" t="s">
        <v>62</v>
      </c>
      <c r="F5096" s="37">
        <v>222</v>
      </c>
      <c r="G5096" s="37">
        <v>4</v>
      </c>
      <c r="H5096" s="37">
        <v>222.51637268066401</v>
      </c>
      <c r="I5096" s="37">
        <v>5.5744428634643599</v>
      </c>
      <c r="J5096" s="37">
        <v>50.2735595703125</v>
      </c>
      <c r="K5096" s="37">
        <v>5.2063302993774396</v>
      </c>
      <c r="L5096" s="37">
        <v>42.739578247070298</v>
      </c>
      <c r="M5096" s="37">
        <v>0.794000685214996</v>
      </c>
      <c r="N5096" s="37">
        <v>10.8254137039185</v>
      </c>
      <c r="O5096" s="37">
        <v>0</v>
      </c>
      <c r="P5096" s="37">
        <v>0</v>
      </c>
      <c r="Q5096" s="37">
        <v>1.51588078588247E-2</v>
      </c>
      <c r="R5096" s="37">
        <v>25</v>
      </c>
      <c r="S5096" s="37">
        <v>0.736339211463928</v>
      </c>
      <c r="T5096" s="37">
        <v>949.90850830078102</v>
      </c>
      <c r="U5096" s="37">
        <v>708.69482421875</v>
      </c>
      <c r="V5096" s="13"/>
      <c r="W5096" s="13"/>
      <c r="X5096" s="13"/>
      <c r="Y5096" s="13"/>
      <c r="Z5096" s="13"/>
      <c r="AA5096" s="13"/>
    </row>
    <row r="5097" spans="1:27" ht="15.75" customHeight="1" x14ac:dyDescent="0.2">
      <c r="A5097" s="13"/>
      <c r="B5097" s="37" t="str">
        <f>"CRS25WT72M22889"</f>
        <v>CRS25WT72M22889</v>
      </c>
      <c r="C5097" s="38">
        <v>45974</v>
      </c>
      <c r="D5097" s="39">
        <v>2.7476851851851853E-2</v>
      </c>
      <c r="E5097" s="37" t="s">
        <v>62</v>
      </c>
      <c r="F5097" s="37">
        <v>220</v>
      </c>
      <c r="G5097" s="37">
        <v>4</v>
      </c>
      <c r="H5097" s="37">
        <v>220.19674682617199</v>
      </c>
      <c r="I5097" s="37">
        <v>5.7131710052490199</v>
      </c>
      <c r="J5097" s="37">
        <v>50.278915405273402</v>
      </c>
      <c r="K5097" s="37">
        <v>5.17398881912231</v>
      </c>
      <c r="L5097" s="37">
        <v>42.558414459228501</v>
      </c>
      <c r="M5097" s="37">
        <v>0.76656287908554099</v>
      </c>
      <c r="N5097" s="37">
        <v>10.712563514709499</v>
      </c>
      <c r="O5097" s="37">
        <v>0</v>
      </c>
      <c r="P5097" s="37">
        <v>0</v>
      </c>
      <c r="Q5097" s="37">
        <v>1.5238075517118E-2</v>
      </c>
      <c r="R5097" s="37">
        <v>25</v>
      </c>
      <c r="S5097" s="37">
        <v>0.76759785413742099</v>
      </c>
      <c r="T5097" s="37">
        <v>950.70733642578102</v>
      </c>
      <c r="U5097" s="37">
        <v>631.84283447265602</v>
      </c>
      <c r="V5097" s="13"/>
      <c r="W5097" s="13"/>
      <c r="X5097" s="13"/>
      <c r="Y5097" s="13"/>
      <c r="Z5097" s="13"/>
      <c r="AA5097" s="13"/>
    </row>
    <row r="5098" spans="1:27" ht="15.75" customHeight="1" x14ac:dyDescent="0.2">
      <c r="A5098" s="13"/>
      <c r="B5098" s="37" t="str">
        <f>"CRS25WT72M22888"</f>
        <v>CRS25WT72M22888</v>
      </c>
      <c r="C5098" s="38">
        <v>45974</v>
      </c>
      <c r="D5098" s="39">
        <v>2.8611111111111115E-2</v>
      </c>
      <c r="E5098" s="37" t="s">
        <v>62</v>
      </c>
      <c r="F5098" s="37">
        <v>218</v>
      </c>
      <c r="G5098" s="37">
        <v>4</v>
      </c>
      <c r="H5098" s="37">
        <v>218.36904907226599</v>
      </c>
      <c r="I5098" s="37">
        <v>5.6134114265441903</v>
      </c>
      <c r="J5098" s="37">
        <v>50.298091888427699</v>
      </c>
      <c r="K5098" s="37">
        <v>5.1185207366943404</v>
      </c>
      <c r="L5098" s="37">
        <v>42.662532806396499</v>
      </c>
      <c r="M5098" s="37">
        <v>0.773415207862854</v>
      </c>
      <c r="N5098" s="37">
        <v>10.623646736145</v>
      </c>
      <c r="O5098" s="37">
        <v>0</v>
      </c>
      <c r="P5098" s="37">
        <v>0</v>
      </c>
      <c r="Q5098" s="37">
        <v>1.25409225001931E-2</v>
      </c>
      <c r="R5098" s="37">
        <v>25</v>
      </c>
      <c r="S5098" s="37">
        <v>0.76017016172409102</v>
      </c>
      <c r="T5098" s="37">
        <v>950.11181640625</v>
      </c>
      <c r="U5098" s="37">
        <v>600.04803466796898</v>
      </c>
      <c r="V5098" s="13"/>
      <c r="W5098" s="13"/>
      <c r="X5098" s="13"/>
      <c r="Y5098" s="13"/>
      <c r="Z5098" s="13"/>
      <c r="AA5098" s="13"/>
    </row>
    <row r="5099" spans="1:27" ht="15.75" customHeight="1" x14ac:dyDescent="0.2">
      <c r="A5099" s="13"/>
      <c r="B5099" s="37" t="str">
        <f>"CRS25WT72M22879"</f>
        <v>CRS25WT72M22879</v>
      </c>
      <c r="C5099" s="38">
        <v>45974</v>
      </c>
      <c r="D5099" s="39">
        <v>2.9687500000000002E-2</v>
      </c>
      <c r="E5099" s="37" t="s">
        <v>62</v>
      </c>
      <c r="F5099" s="37">
        <v>219</v>
      </c>
      <c r="G5099" s="37">
        <v>4</v>
      </c>
      <c r="H5099" s="37">
        <v>219.62576293945301</v>
      </c>
      <c r="I5099" s="37">
        <v>5.5150489807128897</v>
      </c>
      <c r="J5099" s="37">
        <v>50.266654968261697</v>
      </c>
      <c r="K5099" s="37">
        <v>5.1795787811279297</v>
      </c>
      <c r="L5099" s="37">
        <v>42.4022407531738</v>
      </c>
      <c r="M5099" s="37">
        <v>0.79223483800888095</v>
      </c>
      <c r="N5099" s="37">
        <v>10.6847848892212</v>
      </c>
      <c r="O5099" s="37">
        <v>0</v>
      </c>
      <c r="P5099" s="37">
        <v>0</v>
      </c>
      <c r="Q5099" s="37">
        <v>1.25409225001931E-2</v>
      </c>
      <c r="R5099" s="37">
        <v>25</v>
      </c>
      <c r="S5099" s="37">
        <v>0.79452425241470304</v>
      </c>
      <c r="T5099" s="37">
        <v>950.5576171875</v>
      </c>
      <c r="U5099" s="37">
        <v>693.44934082031295</v>
      </c>
      <c r="V5099" s="13"/>
      <c r="W5099" s="13"/>
      <c r="X5099" s="13"/>
      <c r="Y5099" s="13"/>
      <c r="Z5099" s="13"/>
      <c r="AA5099" s="13"/>
    </row>
    <row r="5100" spans="1:27" ht="15.75" customHeight="1" x14ac:dyDescent="0.2">
      <c r="A5100" s="13"/>
      <c r="B5100" s="37" t="str">
        <f>"CRS25WT72M22880"</f>
        <v>CRS25WT72M22880</v>
      </c>
      <c r="C5100" s="38">
        <v>45974</v>
      </c>
      <c r="D5100" s="39">
        <v>3.0879629629629632E-2</v>
      </c>
      <c r="E5100" s="37" t="s">
        <v>62</v>
      </c>
      <c r="F5100" s="37">
        <v>218</v>
      </c>
      <c r="G5100" s="37">
        <v>4</v>
      </c>
      <c r="H5100" s="37">
        <v>218.70596313476599</v>
      </c>
      <c r="I5100" s="37">
        <v>5.5663261413574201</v>
      </c>
      <c r="J5100" s="37">
        <v>50.2882690429688</v>
      </c>
      <c r="K5100" s="37">
        <v>5.1392107009887704</v>
      </c>
      <c r="L5100" s="37">
        <v>42.556331634521499</v>
      </c>
      <c r="M5100" s="37">
        <v>0.78131341934204102</v>
      </c>
      <c r="N5100" s="37">
        <v>10.640037536621101</v>
      </c>
      <c r="O5100" s="37">
        <v>0</v>
      </c>
      <c r="P5100" s="37">
        <v>0</v>
      </c>
      <c r="Q5100" s="37">
        <v>1.0952298529446101E-2</v>
      </c>
      <c r="R5100" s="37">
        <v>25</v>
      </c>
      <c r="S5100" s="37">
        <v>0.75001013278961204</v>
      </c>
      <c r="T5100" s="37">
        <v>949.68841552734398</v>
      </c>
      <c r="U5100" s="37">
        <v>639.95935058593795</v>
      </c>
      <c r="V5100" s="13"/>
      <c r="W5100" s="13"/>
      <c r="X5100" s="13"/>
      <c r="Y5100" s="13"/>
      <c r="Z5100" s="13"/>
      <c r="AA5100" s="13"/>
    </row>
    <row r="5101" spans="1:27" ht="15.75" customHeight="1" x14ac:dyDescent="0.2">
      <c r="A5101" s="13"/>
      <c r="B5101" s="37" t="str">
        <f>"CRS25WT72M22877"</f>
        <v>CRS25WT72M22877</v>
      </c>
      <c r="C5101" s="38">
        <v>45974</v>
      </c>
      <c r="D5101" s="39">
        <v>3.2199074074074074E-2</v>
      </c>
      <c r="E5101" s="37" t="s">
        <v>62</v>
      </c>
      <c r="F5101" s="37">
        <v>222</v>
      </c>
      <c r="G5101" s="37">
        <v>4</v>
      </c>
      <c r="H5101" s="37">
        <v>222.78317260742199</v>
      </c>
      <c r="I5101" s="37">
        <v>5.6884274482727104</v>
      </c>
      <c r="J5101" s="37">
        <v>50.309337615966797</v>
      </c>
      <c r="K5101" s="37">
        <v>5.2265782356262198</v>
      </c>
      <c r="L5101" s="37">
        <v>42.625049591064503</v>
      </c>
      <c r="M5101" s="37">
        <v>0.77846944332122803</v>
      </c>
      <c r="N5101" s="37">
        <v>10.8383932113647</v>
      </c>
      <c r="O5101" s="37">
        <v>0</v>
      </c>
      <c r="P5101" s="37">
        <v>0</v>
      </c>
      <c r="Q5101" s="37">
        <v>1.5236857347190399E-2</v>
      </c>
      <c r="R5101" s="37">
        <v>25</v>
      </c>
      <c r="S5101" s="37">
        <v>0.75007361173629805</v>
      </c>
      <c r="T5101" s="37">
        <v>949.30224609375</v>
      </c>
      <c r="U5101" s="37">
        <v>631.74102783203102</v>
      </c>
      <c r="V5101" s="13"/>
      <c r="W5101" s="13"/>
      <c r="X5101" s="13"/>
      <c r="Y5101" s="13"/>
      <c r="Z5101" s="13"/>
      <c r="AA5101" s="13"/>
    </row>
    <row r="5102" spans="1:27" ht="15.75" customHeight="1" x14ac:dyDescent="0.2">
      <c r="A5102" s="13"/>
      <c r="B5102" s="37" t="str">
        <f>"CRS25WT72M22878"</f>
        <v>CRS25WT72M22878</v>
      </c>
      <c r="C5102" s="38">
        <v>45974</v>
      </c>
      <c r="D5102" s="39">
        <v>3.3657407407407407E-2</v>
      </c>
      <c r="E5102" s="37" t="s">
        <v>62</v>
      </c>
      <c r="F5102" s="37">
        <v>222</v>
      </c>
      <c r="G5102" s="37">
        <v>4</v>
      </c>
      <c r="H5102" s="37">
        <v>222.52388000488301</v>
      </c>
      <c r="I5102" s="37">
        <v>5.5906877517700204</v>
      </c>
      <c r="J5102" s="37">
        <v>50.252815246582003</v>
      </c>
      <c r="K5102" s="37">
        <v>5.2445793151855504</v>
      </c>
      <c r="L5102" s="37">
        <v>42.429309844970703</v>
      </c>
      <c r="M5102" s="37">
        <v>0.79204708337783802</v>
      </c>
      <c r="N5102" s="37">
        <v>10.8257789611816</v>
      </c>
      <c r="O5102" s="37">
        <v>0</v>
      </c>
      <c r="P5102" s="37">
        <v>0</v>
      </c>
      <c r="Q5102" s="37">
        <v>1.7618428915739101E-2</v>
      </c>
      <c r="R5102" s="37">
        <v>25</v>
      </c>
      <c r="S5102" s="37">
        <v>0.74871730804443404</v>
      </c>
      <c r="T5102" s="37">
        <v>948.96783447265602</v>
      </c>
      <c r="U5102" s="37">
        <v>682.52923583984398</v>
      </c>
      <c r="V5102" s="13"/>
      <c r="W5102" s="13"/>
      <c r="X5102" s="13"/>
      <c r="Y5102" s="13"/>
      <c r="Z5102" s="13"/>
      <c r="AA5102" s="13"/>
    </row>
    <row r="5103" spans="1:27" ht="15.75" customHeight="1" x14ac:dyDescent="0.2">
      <c r="A5103" s="13"/>
      <c r="B5103" s="37" t="str">
        <f>"CRS25WT72M22868"</f>
        <v>CRS25WT72M22868</v>
      </c>
      <c r="C5103" s="38">
        <v>45974</v>
      </c>
      <c r="D5103" s="39">
        <v>3.5347222222222217E-2</v>
      </c>
      <c r="E5103" s="37" t="s">
        <v>62</v>
      </c>
      <c r="F5103" s="37">
        <v>223</v>
      </c>
      <c r="G5103" s="37">
        <v>4</v>
      </c>
      <c r="H5103" s="37">
        <v>223.10037231445301</v>
      </c>
      <c r="I5103" s="37">
        <v>5.7653703689575204</v>
      </c>
      <c r="J5103" s="37">
        <v>50.259593963622997</v>
      </c>
      <c r="K5103" s="37">
        <v>5.25687599182129</v>
      </c>
      <c r="L5103" s="37">
        <v>42.439723968505902</v>
      </c>
      <c r="M5103" s="37">
        <v>0.76993507146835305</v>
      </c>
      <c r="N5103" s="37">
        <v>10.8538246154785</v>
      </c>
      <c r="O5103" s="37">
        <v>0</v>
      </c>
      <c r="P5103" s="37">
        <v>0</v>
      </c>
      <c r="Q5103" s="37">
        <v>1.0327380150556601E-2</v>
      </c>
      <c r="R5103" s="37">
        <v>25</v>
      </c>
      <c r="S5103" s="37">
        <v>0.73390567302703902</v>
      </c>
      <c r="T5103" s="37">
        <v>948.44378662109398</v>
      </c>
      <c r="U5103" s="37">
        <v>577.49285888671898</v>
      </c>
      <c r="V5103" s="13"/>
      <c r="W5103" s="13"/>
      <c r="X5103" s="13"/>
      <c r="Y5103" s="13"/>
      <c r="Z5103" s="13"/>
      <c r="AA5103" s="13"/>
    </row>
    <row r="5104" spans="1:27" ht="15.75" customHeight="1" x14ac:dyDescent="0.2">
      <c r="A5104" s="13"/>
      <c r="B5104" s="37" t="str">
        <f>"CRS25WT72M22867"</f>
        <v>CRS25WT72M22867</v>
      </c>
      <c r="C5104" s="38">
        <v>45974</v>
      </c>
      <c r="D5104" s="39">
        <v>3.5995370370370372E-2</v>
      </c>
      <c r="E5104" s="37" t="s">
        <v>62</v>
      </c>
      <c r="F5104" s="37">
        <v>223</v>
      </c>
      <c r="G5104" s="37">
        <v>4</v>
      </c>
      <c r="H5104" s="37">
        <v>223.40203857421901</v>
      </c>
      <c r="I5104" s="37">
        <v>5.7811484336853001</v>
      </c>
      <c r="J5104" s="37">
        <v>50.2298583984375</v>
      </c>
      <c r="K5104" s="37">
        <v>5.22247314453125</v>
      </c>
      <c r="L5104" s="37">
        <v>42.777057647705099</v>
      </c>
      <c r="M5104" s="37">
        <v>0.76932716369628895</v>
      </c>
      <c r="N5104" s="37">
        <v>10.8685007095337</v>
      </c>
      <c r="O5104" s="37">
        <v>0</v>
      </c>
      <c r="P5104" s="37">
        <v>0</v>
      </c>
      <c r="Q5104" s="37">
        <v>9.3948505818843807E-3</v>
      </c>
      <c r="R5104" s="37">
        <v>25</v>
      </c>
      <c r="S5104" s="37">
        <v>0.70229876041412398</v>
      </c>
      <c r="T5104" s="37">
        <v>948.35662841796898</v>
      </c>
      <c r="U5104" s="37">
        <v>575.17779541015602</v>
      </c>
      <c r="V5104" s="13"/>
      <c r="W5104" s="13"/>
      <c r="X5104" s="13"/>
      <c r="Y5104" s="13"/>
      <c r="Z5104" s="13"/>
      <c r="AA5104" s="13"/>
    </row>
    <row r="5105" spans="1:27" ht="15.75" customHeight="1" x14ac:dyDescent="0.2">
      <c r="A5105" s="13"/>
      <c r="B5105" s="37" t="str">
        <f>"CRS25WT72M22870"</f>
        <v>CRS25WT72M22870</v>
      </c>
      <c r="C5105" s="38">
        <v>45974</v>
      </c>
      <c r="D5105" s="39">
        <v>3.7013888888888888E-2</v>
      </c>
      <c r="E5105" s="37" t="s">
        <v>62</v>
      </c>
      <c r="F5105" s="37">
        <v>222</v>
      </c>
      <c r="G5105" s="37">
        <v>4</v>
      </c>
      <c r="H5105" s="37">
        <v>222.8125</v>
      </c>
      <c r="I5105" s="37">
        <v>5.7512974739074698</v>
      </c>
      <c r="J5105" s="37">
        <v>50.287117004394503</v>
      </c>
      <c r="K5105" s="37">
        <v>5.2423768043518102</v>
      </c>
      <c r="L5105" s="37">
        <v>42.502193450927699</v>
      </c>
      <c r="M5105" s="37">
        <v>0.77040123939514205</v>
      </c>
      <c r="N5105" s="37">
        <v>10.839819908142101</v>
      </c>
      <c r="O5105" s="37">
        <v>0</v>
      </c>
      <c r="P5105" s="37">
        <v>0</v>
      </c>
      <c r="Q5105" s="37">
        <v>1.38087533414364E-2</v>
      </c>
      <c r="R5105" s="37">
        <v>25</v>
      </c>
      <c r="S5105" s="37">
        <v>0.74407994747161899</v>
      </c>
      <c r="T5105" s="37">
        <v>949.25433349609398</v>
      </c>
      <c r="U5105" s="37">
        <v>556.69622802734398</v>
      </c>
      <c r="V5105" s="13"/>
      <c r="W5105" s="13"/>
      <c r="X5105" s="13"/>
      <c r="Y5105" s="13"/>
      <c r="Z5105" s="13"/>
      <c r="AA5105" s="13"/>
    </row>
    <row r="5106" spans="1:27" ht="15.75" customHeight="1" x14ac:dyDescent="0.2">
      <c r="A5106" s="13"/>
      <c r="B5106" s="37" t="str">
        <f>"CRS25WT72M22869"</f>
        <v>CRS25WT72M22869</v>
      </c>
      <c r="C5106" s="38">
        <v>45974</v>
      </c>
      <c r="D5106" s="39">
        <v>4.4664351851851851E-2</v>
      </c>
      <c r="E5106" s="37" t="s">
        <v>62</v>
      </c>
      <c r="F5106" s="37">
        <v>225</v>
      </c>
      <c r="G5106" s="37">
        <v>4</v>
      </c>
      <c r="H5106" s="37">
        <v>225.81044006347699</v>
      </c>
      <c r="I5106" s="37">
        <v>5.4172625541687003</v>
      </c>
      <c r="J5106" s="37">
        <v>49.0871391296387</v>
      </c>
      <c r="K5106" s="37">
        <v>5.44740867614746</v>
      </c>
      <c r="L5106" s="37">
        <v>41.4528198242188</v>
      </c>
      <c r="M5106" s="37">
        <v>0.84917348623275801</v>
      </c>
      <c r="N5106" s="37">
        <v>10.985670089721699</v>
      </c>
      <c r="O5106" s="37">
        <v>0</v>
      </c>
      <c r="P5106" s="37">
        <v>0</v>
      </c>
      <c r="Q5106" s="37">
        <v>1.6507007181644402E-2</v>
      </c>
      <c r="R5106" s="37">
        <v>25</v>
      </c>
      <c r="S5106" s="37">
        <v>0.76334202289581299</v>
      </c>
      <c r="T5106" s="37">
        <v>984.53771972656295</v>
      </c>
      <c r="U5106" s="37">
        <v>786.2783203125</v>
      </c>
      <c r="V5106" s="13"/>
      <c r="W5106" s="13"/>
      <c r="X5106" s="13"/>
      <c r="Y5106" s="13"/>
      <c r="Z5106" s="13"/>
      <c r="AA5106" s="13"/>
    </row>
    <row r="5107" spans="1:27" ht="15.75" customHeight="1" x14ac:dyDescent="0.2">
      <c r="A5107" s="13"/>
      <c r="B5107" s="37" t="str">
        <f>"CRS25WT72M22861"</f>
        <v>CRS25WT72M22861</v>
      </c>
      <c r="C5107" s="38">
        <v>45974</v>
      </c>
      <c r="D5107" s="39">
        <v>4.5601851851851859E-2</v>
      </c>
      <c r="E5107" s="37" t="s">
        <v>62</v>
      </c>
      <c r="F5107" s="37">
        <v>218</v>
      </c>
      <c r="G5107" s="37">
        <v>4</v>
      </c>
      <c r="H5107" s="37">
        <v>218.90573120117199</v>
      </c>
      <c r="I5107" s="37">
        <v>5.2188539505004901</v>
      </c>
      <c r="J5107" s="37">
        <v>48.967361450195298</v>
      </c>
      <c r="K5107" s="37">
        <v>5.2927770614623997</v>
      </c>
      <c r="L5107" s="37">
        <v>41.359329223632798</v>
      </c>
      <c r="M5107" s="37">
        <v>0.85659450292587302</v>
      </c>
      <c r="N5107" s="37">
        <v>10.6497554779053</v>
      </c>
      <c r="O5107" s="37">
        <v>0</v>
      </c>
      <c r="P5107" s="37">
        <v>0</v>
      </c>
      <c r="Q5107" s="37">
        <v>3.2539679668843698E-3</v>
      </c>
      <c r="R5107" s="37">
        <v>25</v>
      </c>
      <c r="S5107" s="37">
        <v>0.75872063636779796</v>
      </c>
      <c r="T5107" s="37">
        <v>985.28308105468795</v>
      </c>
      <c r="U5107" s="37">
        <v>749.74847412109398</v>
      </c>
      <c r="V5107" s="13"/>
      <c r="W5107" s="13"/>
      <c r="X5107" s="13"/>
      <c r="Y5107" s="13"/>
      <c r="Z5107" s="13"/>
      <c r="AA5107" s="13"/>
    </row>
    <row r="5108" spans="1:27" ht="15.75" customHeight="1" x14ac:dyDescent="0.2">
      <c r="A5108" s="13"/>
      <c r="B5108" s="37" t="str">
        <f>"CRS25WT72M22860"</f>
        <v>CRS25WT72M22860</v>
      </c>
      <c r="C5108" s="38">
        <v>45974</v>
      </c>
      <c r="D5108" s="39">
        <v>4.6365740740740742E-2</v>
      </c>
      <c r="E5108" s="37" t="s">
        <v>62</v>
      </c>
      <c r="F5108" s="37">
        <v>217</v>
      </c>
      <c r="G5108" s="37">
        <v>4</v>
      </c>
      <c r="H5108" s="37">
        <v>217.09507751464801</v>
      </c>
      <c r="I5108" s="37">
        <v>5.2324113845825204</v>
      </c>
      <c r="J5108" s="37">
        <v>48.984207153320298</v>
      </c>
      <c r="K5108" s="37">
        <v>5.2366471290588397</v>
      </c>
      <c r="L5108" s="37">
        <v>41.456886291503899</v>
      </c>
      <c r="M5108" s="37">
        <v>0.84701675176620495</v>
      </c>
      <c r="N5108" s="37">
        <v>10.5616674423218</v>
      </c>
      <c r="O5108" s="37">
        <v>0</v>
      </c>
      <c r="P5108" s="37">
        <v>0</v>
      </c>
      <c r="Q5108" s="37">
        <v>1.30158439278603E-2</v>
      </c>
      <c r="R5108" s="37">
        <v>25</v>
      </c>
      <c r="S5108" s="37">
        <v>0.74775373935699496</v>
      </c>
      <c r="T5108" s="37">
        <v>985.42639160156295</v>
      </c>
      <c r="U5108" s="37">
        <v>633.54693603515602</v>
      </c>
      <c r="V5108" s="13"/>
      <c r="W5108" s="13"/>
      <c r="X5108" s="13"/>
      <c r="Y5108" s="13"/>
      <c r="Z5108" s="13"/>
      <c r="AA5108" s="13"/>
    </row>
    <row r="5109" spans="1:27" ht="15.75" customHeight="1" x14ac:dyDescent="0.2">
      <c r="A5109" s="13"/>
      <c r="B5109" s="37" t="str">
        <f>"CRS25WT72M22863"</f>
        <v>CRS25WT72M22863</v>
      </c>
      <c r="C5109" s="38">
        <v>45974</v>
      </c>
      <c r="D5109" s="39">
        <v>4.8726851851851855E-2</v>
      </c>
      <c r="E5109" s="37" t="s">
        <v>62</v>
      </c>
      <c r="F5109" s="37">
        <v>215</v>
      </c>
      <c r="G5109" s="37">
        <v>4</v>
      </c>
      <c r="H5109" s="37">
        <v>215.41098022460901</v>
      </c>
      <c r="I5109" s="37">
        <v>5.2500939369201696</v>
      </c>
      <c r="J5109" s="37">
        <v>49.013782501220703</v>
      </c>
      <c r="K5109" s="37">
        <v>5.2001032829284703</v>
      </c>
      <c r="L5109" s="37">
        <v>41.424365997314503</v>
      </c>
      <c r="M5109" s="37">
        <v>0.83711004257202104</v>
      </c>
      <c r="N5109" s="37">
        <v>10.479736328125</v>
      </c>
      <c r="O5109" s="37">
        <v>0</v>
      </c>
      <c r="P5109" s="37">
        <v>0</v>
      </c>
      <c r="Q5109" s="37">
        <v>3.1758432742208199E-3</v>
      </c>
      <c r="R5109" s="37">
        <v>25</v>
      </c>
      <c r="S5109" s="37">
        <v>0.75998836755752597</v>
      </c>
      <c r="T5109" s="37">
        <v>985.03771972656295</v>
      </c>
      <c r="U5109" s="37">
        <v>569.417724609375</v>
      </c>
      <c r="V5109" s="13"/>
      <c r="W5109" s="13"/>
      <c r="X5109" s="13"/>
      <c r="Y5109" s="13"/>
      <c r="Z5109" s="13"/>
      <c r="AA5109" s="13"/>
    </row>
    <row r="5110" spans="1:27" ht="15.75" customHeight="1" x14ac:dyDescent="0.2">
      <c r="A5110" s="13"/>
      <c r="B5110" s="37" t="str">
        <f>"CRS25WT72M22862"</f>
        <v>CRS25WT72M22862</v>
      </c>
      <c r="C5110" s="38">
        <v>45974</v>
      </c>
      <c r="D5110" s="39">
        <v>4.9583333333333333E-2</v>
      </c>
      <c r="E5110" s="37" t="s">
        <v>62</v>
      </c>
      <c r="F5110" s="37">
        <v>215</v>
      </c>
      <c r="G5110" s="37">
        <v>4</v>
      </c>
      <c r="H5110" s="37">
        <v>215.88558959960901</v>
      </c>
      <c r="I5110" s="37">
        <v>5.3022742271423304</v>
      </c>
      <c r="J5110" s="37">
        <v>49.009635925292997</v>
      </c>
      <c r="K5110" s="37">
        <v>5.2110490798950204</v>
      </c>
      <c r="L5110" s="37">
        <v>41.428432464599602</v>
      </c>
      <c r="M5110" s="37">
        <v>0.83076846599578902</v>
      </c>
      <c r="N5110" s="37">
        <v>10.502825736999499</v>
      </c>
      <c r="O5110" s="37">
        <v>0</v>
      </c>
      <c r="P5110" s="37">
        <v>0</v>
      </c>
      <c r="Q5110" s="37">
        <v>2.0560896955430499E-3</v>
      </c>
      <c r="R5110" s="37">
        <v>25</v>
      </c>
      <c r="S5110" s="37">
        <v>0.763144671916962</v>
      </c>
      <c r="T5110" s="37">
        <v>984.27813720703102</v>
      </c>
      <c r="U5110" s="37">
        <v>613.656005859375</v>
      </c>
      <c r="V5110" s="13"/>
      <c r="W5110" s="13"/>
      <c r="X5110" s="13"/>
      <c r="Y5110" s="13"/>
      <c r="Z5110" s="13"/>
      <c r="AA5110" s="13"/>
    </row>
    <row r="5111" spans="1:27" ht="15.75" customHeight="1" x14ac:dyDescent="0.2">
      <c r="A5111" s="13"/>
      <c r="B5111" s="37" t="str">
        <f>"CRS25WT72M22857"</f>
        <v>CRS25WT72M22857</v>
      </c>
      <c r="C5111" s="38">
        <v>45974</v>
      </c>
      <c r="D5111" s="39">
        <v>5.0497685185185187E-2</v>
      </c>
      <c r="E5111" s="37" t="s">
        <v>62</v>
      </c>
      <c r="F5111" s="37">
        <v>215</v>
      </c>
      <c r="G5111" s="37">
        <v>4</v>
      </c>
      <c r="H5111" s="37">
        <v>215.77752685546901</v>
      </c>
      <c r="I5111" s="37">
        <v>5.3132963180542001</v>
      </c>
      <c r="J5111" s="37">
        <v>48.993747711181598</v>
      </c>
      <c r="K5111" s="37">
        <v>5.2135562896728498</v>
      </c>
      <c r="L5111" s="37">
        <v>41.387783050537102</v>
      </c>
      <c r="M5111" s="37">
        <v>0.82889878749847401</v>
      </c>
      <c r="N5111" s="37">
        <v>10.4975690841675</v>
      </c>
      <c r="O5111" s="37">
        <v>0</v>
      </c>
      <c r="P5111" s="37">
        <v>0</v>
      </c>
      <c r="Q5111" s="37">
        <v>8.1349199172109398E-4</v>
      </c>
      <c r="R5111" s="37">
        <v>25</v>
      </c>
      <c r="S5111" s="37">
        <v>0.75274890661239602</v>
      </c>
      <c r="T5111" s="37">
        <v>985.40045166015602</v>
      </c>
      <c r="U5111" s="37">
        <v>615.05114746093795</v>
      </c>
      <c r="V5111" s="13"/>
      <c r="W5111" s="13"/>
      <c r="X5111" s="13"/>
      <c r="Y5111" s="13"/>
      <c r="Z5111" s="13"/>
      <c r="AA5111" s="13"/>
    </row>
    <row r="5112" spans="1:27" ht="15.75" customHeight="1" x14ac:dyDescent="0.2">
      <c r="A5112" s="13"/>
      <c r="B5112" s="37" t="str">
        <f>"CRS25WT72M22858"</f>
        <v>CRS25WT72M22858</v>
      </c>
      <c r="C5112" s="38">
        <v>45974</v>
      </c>
      <c r="D5112" s="39">
        <v>5.1168981481481489E-2</v>
      </c>
      <c r="E5112" s="37" t="s">
        <v>62</v>
      </c>
      <c r="F5112" s="37">
        <v>217</v>
      </c>
      <c r="G5112" s="37">
        <v>4</v>
      </c>
      <c r="H5112" s="37">
        <v>217.95103454589801</v>
      </c>
      <c r="I5112" s="37">
        <v>5.3774261474609402</v>
      </c>
      <c r="J5112" s="37">
        <v>49.002040863037102</v>
      </c>
      <c r="K5112" s="37">
        <v>5.2477750778198198</v>
      </c>
      <c r="L5112" s="37">
        <v>41.5320854187012</v>
      </c>
      <c r="M5112" s="37">
        <v>0.827123403549194</v>
      </c>
      <c r="N5112" s="37">
        <v>10.603309631347701</v>
      </c>
      <c r="O5112" s="37">
        <v>0</v>
      </c>
      <c r="P5112" s="37">
        <v>0</v>
      </c>
      <c r="Q5112" s="37">
        <v>6.0280305333435501E-3</v>
      </c>
      <c r="R5112" s="37">
        <v>25</v>
      </c>
      <c r="S5112" s="37">
        <v>0.75843095779418901</v>
      </c>
      <c r="T5112" s="37">
        <v>985.08795166015602</v>
      </c>
      <c r="U5112" s="37">
        <v>574.91973876953102</v>
      </c>
      <c r="V5112" s="13"/>
      <c r="W5112" s="13"/>
      <c r="X5112" s="13"/>
      <c r="Y5112" s="13"/>
      <c r="Z5112" s="13"/>
      <c r="AA5112" s="13"/>
    </row>
    <row r="5113" spans="1:27" ht="15.75" customHeight="1" x14ac:dyDescent="0.2">
      <c r="A5113" s="13"/>
      <c r="B5113" s="37" t="str">
        <f>"CRS25WT72M22852"</f>
        <v>CRS25WT72M22852</v>
      </c>
      <c r="C5113" s="38">
        <v>45974</v>
      </c>
      <c r="D5113" s="39">
        <v>5.28587962962963E-2</v>
      </c>
      <c r="E5113" s="37" t="s">
        <v>62</v>
      </c>
      <c r="F5113" s="37">
        <v>215</v>
      </c>
      <c r="G5113" s="37">
        <v>4</v>
      </c>
      <c r="H5113" s="37">
        <v>215.74417114257801</v>
      </c>
      <c r="I5113" s="37">
        <v>5.2861056327819798</v>
      </c>
      <c r="J5113" s="37">
        <v>48.932350158691399</v>
      </c>
      <c r="K5113" s="37">
        <v>5.2327938079834002</v>
      </c>
      <c r="L5113" s="37">
        <v>41.229255676269503</v>
      </c>
      <c r="M5113" s="37">
        <v>0.83407896757125899</v>
      </c>
      <c r="N5113" s="37">
        <v>10.495945930481</v>
      </c>
      <c r="O5113" s="37">
        <v>0</v>
      </c>
      <c r="P5113" s="37">
        <v>0</v>
      </c>
      <c r="Q5113" s="37">
        <v>5.8037270791828598E-3</v>
      </c>
      <c r="R5113" s="37">
        <v>25</v>
      </c>
      <c r="S5113" s="37">
        <v>0.75054657459259</v>
      </c>
      <c r="T5113" s="37">
        <v>986.06164550781295</v>
      </c>
      <c r="U5113" s="37">
        <v>634.19488525390602</v>
      </c>
      <c r="V5113" s="13"/>
      <c r="W5113" s="13"/>
      <c r="X5113" s="13"/>
      <c r="Y5113" s="13"/>
      <c r="Z5113" s="13"/>
      <c r="AA5113" s="13"/>
    </row>
    <row r="5114" spans="1:27" ht="15.75" customHeight="1" x14ac:dyDescent="0.2">
      <c r="A5114" s="13"/>
      <c r="B5114" s="37" t="str">
        <f>"CRS25WT72M22851"</f>
        <v>CRS25WT72M22851</v>
      </c>
      <c r="C5114" s="38">
        <v>45974</v>
      </c>
      <c r="D5114" s="39">
        <v>5.4814814814814816E-2</v>
      </c>
      <c r="E5114" s="37" t="s">
        <v>62</v>
      </c>
      <c r="F5114" s="37">
        <v>215</v>
      </c>
      <c r="G5114" s="37">
        <v>4</v>
      </c>
      <c r="H5114" s="37">
        <v>215.80374145507801</v>
      </c>
      <c r="I5114" s="37">
        <v>5.2492790222168004</v>
      </c>
      <c r="J5114" s="37">
        <v>48.998783111572301</v>
      </c>
      <c r="K5114" s="37">
        <v>5.2288255691528303</v>
      </c>
      <c r="L5114" s="37">
        <v>41.271934509277301</v>
      </c>
      <c r="M5114" s="37">
        <v>0.83902329206466697</v>
      </c>
      <c r="N5114" s="37">
        <v>10.4988441467285</v>
      </c>
      <c r="O5114" s="37">
        <v>0</v>
      </c>
      <c r="P5114" s="37">
        <v>0</v>
      </c>
      <c r="Q5114" s="37">
        <v>4.1267517954111099E-3</v>
      </c>
      <c r="R5114" s="37">
        <v>25</v>
      </c>
      <c r="S5114" s="37">
        <v>0.78368616104125999</v>
      </c>
      <c r="T5114" s="37">
        <v>986.73388671875</v>
      </c>
      <c r="U5114" s="37">
        <v>628.46984863281295</v>
      </c>
      <c r="V5114" s="13"/>
      <c r="W5114" s="13"/>
      <c r="X5114" s="13"/>
      <c r="Y5114" s="13"/>
      <c r="Z5114" s="13"/>
      <c r="AA5114" s="13"/>
    </row>
    <row r="5115" spans="1:27" ht="15.75" customHeight="1" x14ac:dyDescent="0.2">
      <c r="A5115" s="13"/>
      <c r="B5115" s="37" t="str">
        <f>"CRS25WT72M22854"</f>
        <v>CRS25WT72M22854</v>
      </c>
      <c r="C5115" s="38">
        <v>45974</v>
      </c>
      <c r="D5115" s="39">
        <v>5.618055555555556E-2</v>
      </c>
      <c r="E5115" s="37" t="s">
        <v>62</v>
      </c>
      <c r="F5115" s="37">
        <v>214</v>
      </c>
      <c r="G5115" s="37">
        <v>4</v>
      </c>
      <c r="H5115" s="37">
        <v>214.28829956054699</v>
      </c>
      <c r="I5115" s="37">
        <v>5.3119020462036097</v>
      </c>
      <c r="J5115" s="37">
        <v>48.979057312011697</v>
      </c>
      <c r="K5115" s="37">
        <v>5.18495750427246</v>
      </c>
      <c r="L5115" s="37">
        <v>41.328845977783203</v>
      </c>
      <c r="M5115" s="37">
        <v>0.82364106178283703</v>
      </c>
      <c r="N5115" s="37">
        <v>10.425117492675801</v>
      </c>
      <c r="O5115" s="37">
        <v>0</v>
      </c>
      <c r="P5115" s="37">
        <v>0</v>
      </c>
      <c r="Q5115" s="37">
        <v>2.0560612902045198E-3</v>
      </c>
      <c r="R5115" s="37">
        <v>25</v>
      </c>
      <c r="S5115" s="37">
        <v>0.77501219511032104</v>
      </c>
      <c r="T5115" s="37">
        <v>986.41162109375</v>
      </c>
      <c r="U5115" s="37">
        <v>628.89831542968795</v>
      </c>
      <c r="V5115" s="13"/>
      <c r="W5115" s="13"/>
      <c r="X5115" s="13"/>
      <c r="Y5115" s="13"/>
      <c r="Z5115" s="13"/>
      <c r="AA5115" s="13"/>
    </row>
    <row r="5116" spans="1:27" ht="15.75" customHeight="1" x14ac:dyDescent="0.2">
      <c r="A5116" s="13"/>
      <c r="B5116" s="37" t="str">
        <f>"CRS25WT72M22853"</f>
        <v>CRS25WT72M22853</v>
      </c>
      <c r="C5116" s="38">
        <v>45974</v>
      </c>
      <c r="D5116" s="39">
        <v>6.0023148148148152E-2</v>
      </c>
      <c r="E5116" s="37" t="s">
        <v>62</v>
      </c>
      <c r="F5116" s="37">
        <v>214</v>
      </c>
      <c r="G5116" s="37">
        <v>4</v>
      </c>
      <c r="H5116" s="37">
        <v>214.06327819824199</v>
      </c>
      <c r="I5116" s="37">
        <v>5.3572373390197798</v>
      </c>
      <c r="J5116" s="37">
        <v>48.9110717773438</v>
      </c>
      <c r="K5116" s="37">
        <v>5.1948413848876998</v>
      </c>
      <c r="L5116" s="37">
        <v>41.206897735595703</v>
      </c>
      <c r="M5116" s="37">
        <v>0.81694740056991599</v>
      </c>
      <c r="N5116" s="37">
        <v>10.4141702651978</v>
      </c>
      <c r="O5116" s="37">
        <v>0</v>
      </c>
      <c r="P5116" s="37">
        <v>0</v>
      </c>
      <c r="Q5116" s="37">
        <v>6.0316878370940703E-3</v>
      </c>
      <c r="R5116" s="37">
        <v>25</v>
      </c>
      <c r="S5116" s="37">
        <v>0.75069570541381803</v>
      </c>
      <c r="T5116" s="37">
        <v>986.28186035156295</v>
      </c>
      <c r="U5116" s="37">
        <v>640.68475341796898</v>
      </c>
      <c r="V5116" s="13"/>
      <c r="W5116" s="13"/>
      <c r="X5116" s="13"/>
      <c r="Y5116" s="13"/>
      <c r="Z5116" s="13"/>
      <c r="AA5116" s="13"/>
    </row>
    <row r="5117" spans="1:27" ht="15.75" customHeight="1" x14ac:dyDescent="0.2">
      <c r="A5117" s="13"/>
      <c r="B5117" s="37" t="str">
        <f>"CRS25WT72M22856"</f>
        <v>CRS25WT72M22856</v>
      </c>
      <c r="C5117" s="38">
        <v>45974</v>
      </c>
      <c r="D5117" s="39">
        <v>6.0729166666666667E-2</v>
      </c>
      <c r="E5117" s="37" t="s">
        <v>62</v>
      </c>
      <c r="F5117" s="37">
        <v>222</v>
      </c>
      <c r="G5117" s="37">
        <v>4</v>
      </c>
      <c r="H5117" s="37">
        <v>222.33917236328099</v>
      </c>
      <c r="I5117" s="37">
        <v>5.4558448791503897</v>
      </c>
      <c r="J5117" s="37">
        <v>48.998813629150398</v>
      </c>
      <c r="K5117" s="37">
        <v>5.3620905876159703</v>
      </c>
      <c r="L5117" s="37">
        <v>41.465011596679702</v>
      </c>
      <c r="M5117" s="37">
        <v>0.83170324563980103</v>
      </c>
      <c r="N5117" s="37">
        <v>10.8167924880981</v>
      </c>
      <c r="O5117" s="37">
        <v>0</v>
      </c>
      <c r="P5117" s="37">
        <v>0</v>
      </c>
      <c r="Q5117" s="37">
        <v>1.29067460075021E-2</v>
      </c>
      <c r="R5117" s="37">
        <v>25</v>
      </c>
      <c r="S5117" s="37">
        <v>0.74762183427810702</v>
      </c>
      <c r="T5117" s="37">
        <v>986.09509277343795</v>
      </c>
      <c r="U5117" s="37">
        <v>762.6005859375</v>
      </c>
      <c r="V5117" s="13"/>
      <c r="W5117" s="13"/>
      <c r="X5117" s="13"/>
      <c r="Y5117" s="13"/>
      <c r="Z5117" s="13"/>
      <c r="AA5117" s="13"/>
    </row>
    <row r="5118" spans="1:27" ht="15.75" customHeight="1" x14ac:dyDescent="0.2">
      <c r="A5118" s="13"/>
      <c r="B5118" s="37" t="str">
        <f>"CRS25WT72M22855"</f>
        <v>CRS25WT72M22855</v>
      </c>
      <c r="C5118" s="38">
        <v>45974</v>
      </c>
      <c r="D5118" s="39">
        <v>6.3912037037037031E-2</v>
      </c>
      <c r="E5118" s="37" t="s">
        <v>62</v>
      </c>
      <c r="F5118" s="37">
        <v>217</v>
      </c>
      <c r="G5118" s="37">
        <v>4</v>
      </c>
      <c r="H5118" s="37">
        <v>217.61311340332</v>
      </c>
      <c r="I5118" s="37">
        <v>5.4122757911682102</v>
      </c>
      <c r="J5118" s="37">
        <v>48.949897766113303</v>
      </c>
      <c r="K5118" s="37">
        <v>5.2540369033813503</v>
      </c>
      <c r="L5118" s="37">
        <v>41.418270111083999</v>
      </c>
      <c r="M5118" s="37">
        <v>0.82139748334884599</v>
      </c>
      <c r="N5118" s="37">
        <v>10.586870193481399</v>
      </c>
      <c r="O5118" s="37">
        <v>0</v>
      </c>
      <c r="P5118" s="37">
        <v>0</v>
      </c>
      <c r="Q5118" s="37">
        <v>1.64854172617197E-2</v>
      </c>
      <c r="R5118" s="37">
        <v>25</v>
      </c>
      <c r="S5118" s="37">
        <v>0.75174129009246804</v>
      </c>
      <c r="T5118" s="37">
        <v>986.04559326171898</v>
      </c>
      <c r="U5118" s="37">
        <v>687.43975830078102</v>
      </c>
      <c r="V5118" s="13"/>
      <c r="W5118" s="13"/>
      <c r="X5118" s="13"/>
      <c r="Y5118" s="13"/>
      <c r="Z5118" s="13"/>
      <c r="AA5118" s="13"/>
    </row>
    <row r="5119" spans="1:27" ht="15.75" customHeight="1" x14ac:dyDescent="0.2">
      <c r="A5119" s="13"/>
      <c r="B5119" s="37" t="str">
        <f>"CRS25WT72M22850"</f>
        <v>CRS25WT72M22850</v>
      </c>
      <c r="C5119" s="38">
        <v>45974</v>
      </c>
      <c r="D5119" s="39">
        <v>6.5023148148148149E-2</v>
      </c>
      <c r="E5119" s="37" t="s">
        <v>62</v>
      </c>
      <c r="F5119" s="37">
        <v>218</v>
      </c>
      <c r="G5119" s="37">
        <v>4</v>
      </c>
      <c r="H5119" s="37">
        <v>218.399002075195</v>
      </c>
      <c r="I5119" s="37">
        <v>5.3804507255554199</v>
      </c>
      <c r="J5119" s="37">
        <v>48.925411224365199</v>
      </c>
      <c r="K5119" s="37">
        <v>5.2482881546020499</v>
      </c>
      <c r="L5119" s="37">
        <v>41.613376617431598</v>
      </c>
      <c r="M5119" s="37">
        <v>0.82965493202209495</v>
      </c>
      <c r="N5119" s="37">
        <v>10.625103950500501</v>
      </c>
      <c r="O5119" s="37">
        <v>0</v>
      </c>
      <c r="P5119" s="37">
        <v>0</v>
      </c>
      <c r="Q5119" s="37">
        <v>5.2870912477374103E-3</v>
      </c>
      <c r="R5119" s="37">
        <v>25</v>
      </c>
      <c r="S5119" s="37">
        <v>0.72243666648864702</v>
      </c>
      <c r="T5119" s="37">
        <v>986.88116455078102</v>
      </c>
      <c r="U5119" s="37">
        <v>654.76861572265602</v>
      </c>
      <c r="V5119" s="13"/>
      <c r="W5119" s="13"/>
      <c r="X5119" s="13"/>
      <c r="Y5119" s="13"/>
      <c r="Z5119" s="13"/>
      <c r="AA5119" s="13"/>
    </row>
    <row r="5120" spans="1:27" ht="15.75" customHeight="1" x14ac:dyDescent="0.2">
      <c r="A5120" s="13"/>
      <c r="B5120" s="37" t="str">
        <f>"CRS25WT72M22849"</f>
        <v>CRS25WT72M22849</v>
      </c>
      <c r="C5120" s="38">
        <v>45974</v>
      </c>
      <c r="D5120" s="39">
        <v>6.5891203703703702E-2</v>
      </c>
      <c r="E5120" s="37" t="s">
        <v>62</v>
      </c>
      <c r="F5120" s="37">
        <v>217</v>
      </c>
      <c r="G5120" s="37">
        <v>4</v>
      </c>
      <c r="H5120" s="37">
        <v>217.44860839843801</v>
      </c>
      <c r="I5120" s="37">
        <v>5.2711653709411603</v>
      </c>
      <c r="J5120" s="37">
        <v>48.9530639648438</v>
      </c>
      <c r="K5120" s="37">
        <v>5.2402939796447798</v>
      </c>
      <c r="L5120" s="37">
        <v>41.495498657226598</v>
      </c>
      <c r="M5120" s="37">
        <v>0.84269440174102805</v>
      </c>
      <c r="N5120" s="37">
        <v>10.5788669586182</v>
      </c>
      <c r="O5120" s="37">
        <v>0</v>
      </c>
      <c r="P5120" s="37">
        <v>0</v>
      </c>
      <c r="Q5120" s="37">
        <v>1.36465718969703E-2</v>
      </c>
      <c r="R5120" s="37">
        <v>25</v>
      </c>
      <c r="S5120" s="37">
        <v>0.73825097084045399</v>
      </c>
      <c r="T5120" s="37">
        <v>986.216552734375</v>
      </c>
      <c r="U5120" s="37">
        <v>767.36950683593795</v>
      </c>
      <c r="V5120" s="13"/>
      <c r="W5120" s="13"/>
      <c r="X5120" s="13"/>
      <c r="Y5120" s="13"/>
      <c r="Z5120" s="13"/>
      <c r="AA5120" s="13"/>
    </row>
    <row r="5121" spans="1:27" ht="15.75" customHeight="1" x14ac:dyDescent="0.2">
      <c r="A5121" s="13"/>
      <c r="B5121" s="37" t="str">
        <f>"CRS25WT72M22848"</f>
        <v>CRS25WT72M22848</v>
      </c>
      <c r="C5121" s="38">
        <v>45974</v>
      </c>
      <c r="D5121" s="39">
        <v>6.7060185185185181E-2</v>
      </c>
      <c r="E5121" s="37" t="s">
        <v>62</v>
      </c>
      <c r="F5121" s="37">
        <v>216</v>
      </c>
      <c r="G5121" s="37">
        <v>4</v>
      </c>
      <c r="H5121" s="37">
        <v>216.93077087402301</v>
      </c>
      <c r="I5121" s="37">
        <v>5.3525099754333496</v>
      </c>
      <c r="J5121" s="37">
        <v>48.933032989502003</v>
      </c>
      <c r="K5121" s="37">
        <v>5.23268365859985</v>
      </c>
      <c r="L5121" s="37">
        <v>41.456886291503899</v>
      </c>
      <c r="M5121" s="37">
        <v>0.82825016975402799</v>
      </c>
      <c r="N5121" s="37">
        <v>10.553673744201699</v>
      </c>
      <c r="O5121" s="37">
        <v>0</v>
      </c>
      <c r="P5121" s="37">
        <v>0</v>
      </c>
      <c r="Q5121" s="37">
        <v>6.5079359337687501E-3</v>
      </c>
      <c r="R5121" s="37">
        <v>25</v>
      </c>
      <c r="S5121" s="37">
        <v>0.72728216648101796</v>
      </c>
      <c r="T5121" s="37">
        <v>984.80584716796898</v>
      </c>
      <c r="U5121" s="37">
        <v>596.00402832031295</v>
      </c>
      <c r="V5121" s="13"/>
      <c r="W5121" s="13"/>
      <c r="X5121" s="13"/>
      <c r="Y5121" s="13"/>
      <c r="Z5121" s="13"/>
      <c r="AA5121" s="13"/>
    </row>
    <row r="5122" spans="1:27" ht="15.75" customHeight="1" x14ac:dyDescent="0.2">
      <c r="A5122" s="13"/>
      <c r="B5122" s="37" t="str">
        <f>"CRS25WT72M22847"</f>
        <v>CRS25WT72M22847</v>
      </c>
      <c r="C5122" s="38">
        <v>45974</v>
      </c>
      <c r="D5122" s="39">
        <v>6.8553240740740748E-2</v>
      </c>
      <c r="E5122" s="37" t="s">
        <v>62</v>
      </c>
      <c r="F5122" s="37">
        <v>215</v>
      </c>
      <c r="G5122" s="37">
        <v>4</v>
      </c>
      <c r="H5122" s="37">
        <v>215.82241821289099</v>
      </c>
      <c r="I5122" s="37">
        <v>5.22009372711182</v>
      </c>
      <c r="J5122" s="37">
        <v>48.962066650390597</v>
      </c>
      <c r="K5122" s="37">
        <v>5.2200236320495597</v>
      </c>
      <c r="L5122" s="37">
        <v>41.345100402832003</v>
      </c>
      <c r="M5122" s="37">
        <v>0.84442001581192005</v>
      </c>
      <c r="N5122" s="37">
        <v>10.499752998352101</v>
      </c>
      <c r="O5122" s="37">
        <v>0</v>
      </c>
      <c r="P5122" s="37">
        <v>0</v>
      </c>
      <c r="Q5122" s="37">
        <v>8.2254661247134209E-3</v>
      </c>
      <c r="R5122" s="37">
        <v>25</v>
      </c>
      <c r="S5122" s="37">
        <v>0.73422777652740501</v>
      </c>
      <c r="T5122" s="37">
        <v>985.34893798828102</v>
      </c>
      <c r="U5122" s="37">
        <v>696.49499511718795</v>
      </c>
      <c r="V5122" s="13"/>
      <c r="W5122" s="13"/>
      <c r="X5122" s="13"/>
      <c r="Y5122" s="13"/>
      <c r="Z5122" s="13"/>
      <c r="AA5122" s="13"/>
    </row>
    <row r="5123" spans="1:27" ht="15.75" customHeight="1" x14ac:dyDescent="0.2">
      <c r="A5123" s="13"/>
      <c r="B5123" s="37" t="str">
        <f>"CRS25WT72M22836"</f>
        <v>CRS25WT72M22836</v>
      </c>
      <c r="C5123" s="38">
        <v>45974</v>
      </c>
      <c r="D5123" s="39">
        <v>7.1111111111111111E-2</v>
      </c>
      <c r="E5123" s="37" t="s">
        <v>62</v>
      </c>
      <c r="F5123" s="37">
        <v>215</v>
      </c>
      <c r="G5123" s="37">
        <v>4</v>
      </c>
      <c r="H5123" s="37">
        <v>215.86853027343801</v>
      </c>
      <c r="I5123" s="37">
        <v>5.3311061859130904</v>
      </c>
      <c r="J5123" s="37">
        <v>48.965324401855497</v>
      </c>
      <c r="K5123" s="37">
        <v>5.2283349037170401</v>
      </c>
      <c r="L5123" s="37">
        <v>41.288196563720703</v>
      </c>
      <c r="M5123" s="37">
        <v>0.82695782184600797</v>
      </c>
      <c r="N5123" s="37">
        <v>10.501996040344199</v>
      </c>
      <c r="O5123" s="37">
        <v>0</v>
      </c>
      <c r="P5123" s="37">
        <v>0</v>
      </c>
      <c r="Q5123" s="37">
        <v>2.0560612902045198E-3</v>
      </c>
      <c r="R5123" s="37">
        <v>25</v>
      </c>
      <c r="S5123" s="37">
        <v>0.76581180095672596</v>
      </c>
      <c r="T5123" s="37">
        <v>985.39007568359398</v>
      </c>
      <c r="U5123" s="37">
        <v>654.47375488281295</v>
      </c>
      <c r="V5123" s="13"/>
      <c r="W5123" s="13"/>
      <c r="X5123" s="13"/>
      <c r="Y5123" s="13"/>
      <c r="Z5123" s="13"/>
      <c r="AA5123" s="13"/>
    </row>
    <row r="5124" spans="1:27" ht="15.75" customHeight="1" x14ac:dyDescent="0.2">
      <c r="A5124" s="13"/>
      <c r="B5124" s="37" t="str">
        <f>"CRS25WT72M22835"</f>
        <v>CRS25WT72M22835</v>
      </c>
      <c r="C5124" s="38">
        <v>45974</v>
      </c>
      <c r="D5124" s="39">
        <v>7.3252314814814812E-2</v>
      </c>
      <c r="E5124" s="37" t="s">
        <v>62</v>
      </c>
      <c r="F5124" s="37">
        <v>216</v>
      </c>
      <c r="G5124" s="37">
        <v>4</v>
      </c>
      <c r="H5124" s="37">
        <v>216.75341796875</v>
      </c>
      <c r="I5124" s="37">
        <v>5.3978152275085396</v>
      </c>
      <c r="J5124" s="37">
        <v>49.008705139160199</v>
      </c>
      <c r="K5124" s="37">
        <v>5.2151112556457502</v>
      </c>
      <c r="L5124" s="37">
        <v>41.562568664550803</v>
      </c>
      <c r="M5124" s="37">
        <v>0.81935989856720004</v>
      </c>
      <c r="N5124" s="37">
        <v>10.545045852661101</v>
      </c>
      <c r="O5124" s="37">
        <v>0</v>
      </c>
      <c r="P5124" s="37">
        <v>0</v>
      </c>
      <c r="Q5124" s="37">
        <v>1.3014091178774801E-2</v>
      </c>
      <c r="R5124" s="37">
        <v>25</v>
      </c>
      <c r="S5124" s="37">
        <v>0.76480579376220703</v>
      </c>
      <c r="T5124" s="37">
        <v>985.62054443359398</v>
      </c>
      <c r="U5124" s="37">
        <v>488.23690795898398</v>
      </c>
      <c r="V5124" s="13"/>
      <c r="W5124" s="13"/>
      <c r="X5124" s="13"/>
      <c r="Y5124" s="13"/>
      <c r="Z5124" s="13"/>
      <c r="AA5124" s="13"/>
    </row>
    <row r="5125" spans="1:27" ht="15.75" customHeight="1" x14ac:dyDescent="0.2">
      <c r="A5125" s="13"/>
      <c r="B5125" s="37" t="str">
        <f>"CRS25WT72M22842"</f>
        <v>CRS25WT72M22842</v>
      </c>
      <c r="C5125" s="38">
        <v>45974</v>
      </c>
      <c r="D5125" s="39">
        <v>7.4664351851851843E-2</v>
      </c>
      <c r="E5125" s="37" t="s">
        <v>62</v>
      </c>
      <c r="F5125" s="37">
        <v>217</v>
      </c>
      <c r="G5125" s="37">
        <v>4</v>
      </c>
      <c r="H5125" s="37">
        <v>217.98515319824199</v>
      </c>
      <c r="I5125" s="37">
        <v>5.4986891746520996</v>
      </c>
      <c r="J5125" s="37">
        <v>48.957965850830099</v>
      </c>
      <c r="K5125" s="37">
        <v>5.2767424583435103</v>
      </c>
      <c r="L5125" s="37">
        <v>41.310550689697301</v>
      </c>
      <c r="M5125" s="37">
        <v>0.80973774194717396</v>
      </c>
      <c r="N5125" s="37">
        <v>10.6049699783325</v>
      </c>
      <c r="O5125" s="37">
        <v>0</v>
      </c>
      <c r="P5125" s="37">
        <v>0</v>
      </c>
      <c r="Q5125" s="37">
        <v>3.1709603499621201E-3</v>
      </c>
      <c r="R5125" s="37">
        <v>25</v>
      </c>
      <c r="S5125" s="37">
        <v>0.75749391317367598</v>
      </c>
      <c r="T5125" s="37">
        <v>984.51971435546898</v>
      </c>
      <c r="U5125" s="37">
        <v>605.72009277343795</v>
      </c>
      <c r="V5125" s="13"/>
      <c r="W5125" s="13"/>
      <c r="X5125" s="13"/>
      <c r="Y5125" s="13"/>
      <c r="Z5125" s="13"/>
      <c r="AA5125" s="13"/>
    </row>
    <row r="5126" spans="1:27" ht="15.75" customHeight="1" x14ac:dyDescent="0.2">
      <c r="A5126" s="13"/>
      <c r="B5126" s="37" t="str">
        <f>"CRS25WT72M22841"</f>
        <v>CRS25WT72M22841</v>
      </c>
      <c r="C5126" s="38">
        <v>45974</v>
      </c>
      <c r="D5126" s="39">
        <v>7.6689814814814808E-2</v>
      </c>
      <c r="E5126" s="37" t="s">
        <v>62</v>
      </c>
      <c r="F5126" s="37">
        <v>219</v>
      </c>
      <c r="G5126" s="37">
        <v>4</v>
      </c>
      <c r="H5126" s="37">
        <v>219.06449890136699</v>
      </c>
      <c r="I5126" s="37">
        <v>5.3876113891601598</v>
      </c>
      <c r="J5126" s="37">
        <v>48.982505798339801</v>
      </c>
      <c r="K5126" s="37">
        <v>5.2986993789672896</v>
      </c>
      <c r="L5126" s="37">
        <v>41.343070983886697</v>
      </c>
      <c r="M5126" s="37">
        <v>0.83010828495025601</v>
      </c>
      <c r="N5126" s="37">
        <v>10.6574802398682</v>
      </c>
      <c r="O5126" s="37">
        <v>0</v>
      </c>
      <c r="P5126" s="37">
        <v>0</v>
      </c>
      <c r="Q5126" s="37">
        <v>1.65073126554489E-2</v>
      </c>
      <c r="R5126" s="37">
        <v>25</v>
      </c>
      <c r="S5126" s="37">
        <v>0.73973417282104503</v>
      </c>
      <c r="T5126" s="37">
        <v>985.76892089843795</v>
      </c>
      <c r="U5126" s="37">
        <v>587.23748779296898</v>
      </c>
      <c r="V5126" s="13"/>
      <c r="W5126" s="13"/>
      <c r="X5126" s="13"/>
      <c r="Y5126" s="13"/>
      <c r="Z5126" s="13"/>
      <c r="AA5126" s="13"/>
    </row>
    <row r="5127" spans="1:27" ht="15.75" customHeight="1" x14ac:dyDescent="0.2">
      <c r="A5127" s="13"/>
      <c r="B5127" s="37" t="str">
        <f>"CRS25WT72M22839"</f>
        <v>CRS25WT72M22839</v>
      </c>
      <c r="C5127" s="38">
        <v>45974</v>
      </c>
      <c r="D5127" s="39">
        <v>7.7268518518518514E-2</v>
      </c>
      <c r="E5127" s="37" t="s">
        <v>62</v>
      </c>
      <c r="F5127" s="37">
        <v>216</v>
      </c>
      <c r="G5127" s="37">
        <v>4</v>
      </c>
      <c r="H5127" s="37">
        <v>216.25425720214801</v>
      </c>
      <c r="I5127" s="37">
        <v>5.3763675689697301</v>
      </c>
      <c r="J5127" s="37">
        <v>48.920581817627003</v>
      </c>
      <c r="K5127" s="37">
        <v>5.22174119949341</v>
      </c>
      <c r="L5127" s="37">
        <v>41.4142036437988</v>
      </c>
      <c r="M5127" s="37">
        <v>0.82221251726150502</v>
      </c>
      <c r="N5127" s="37">
        <v>10.5207614898682</v>
      </c>
      <c r="O5127" s="37">
        <v>0</v>
      </c>
      <c r="P5127" s="37">
        <v>0</v>
      </c>
      <c r="Q5127" s="37">
        <v>1.27033721655607E-2</v>
      </c>
      <c r="R5127" s="37">
        <v>25</v>
      </c>
      <c r="S5127" s="37">
        <v>0.74740153551101696</v>
      </c>
      <c r="T5127" s="37">
        <v>985.17401123046898</v>
      </c>
      <c r="U5127" s="37">
        <v>668.31640625</v>
      </c>
      <c r="V5127" s="13"/>
      <c r="W5127" s="13"/>
      <c r="X5127" s="13"/>
      <c r="Y5127" s="13"/>
      <c r="Z5127" s="13"/>
      <c r="AA5127" s="13"/>
    </row>
    <row r="5128" spans="1:27" ht="15.75" customHeight="1" x14ac:dyDescent="0.2">
      <c r="A5128" s="13"/>
      <c r="B5128" s="37" t="str">
        <f>"CRS25WT72M22840"</f>
        <v>CRS25WT72M22840</v>
      </c>
      <c r="C5128" s="38">
        <v>45974</v>
      </c>
      <c r="D5128" s="39">
        <v>7.7858796296296287E-2</v>
      </c>
      <c r="E5128" s="37" t="s">
        <v>62</v>
      </c>
      <c r="F5128" s="37">
        <v>216</v>
      </c>
      <c r="G5128" s="37">
        <v>4</v>
      </c>
      <c r="H5128" s="37">
        <v>216.62124633789099</v>
      </c>
      <c r="I5128" s="37">
        <v>5.2983522415161097</v>
      </c>
      <c r="J5128" s="37">
        <v>48.921833038330099</v>
      </c>
      <c r="K5128" s="37">
        <v>5.23239994049072</v>
      </c>
      <c r="L5128" s="37">
        <v>41.399974822997997</v>
      </c>
      <c r="M5128" s="37">
        <v>0.83571368455886796</v>
      </c>
      <c r="N5128" s="37">
        <v>10.538616180419901</v>
      </c>
      <c r="O5128" s="37">
        <v>0</v>
      </c>
      <c r="P5128" s="37">
        <v>0</v>
      </c>
      <c r="Q5128" s="37">
        <v>5.8037261478602904E-3</v>
      </c>
      <c r="R5128" s="37">
        <v>25</v>
      </c>
      <c r="S5128" s="37">
        <v>0.74099129438400302</v>
      </c>
      <c r="T5128" s="37">
        <v>985.39324951171898</v>
      </c>
      <c r="U5128" s="37">
        <v>587.95965576171898</v>
      </c>
      <c r="V5128" s="13"/>
      <c r="W5128" s="13"/>
      <c r="X5128" s="13"/>
      <c r="Y5128" s="13"/>
      <c r="Z5128" s="13"/>
      <c r="AA5128" s="13"/>
    </row>
    <row r="5129" spans="1:27" ht="15.75" customHeight="1" x14ac:dyDescent="0.2">
      <c r="A5129" s="13"/>
      <c r="B5129" s="37" t="str">
        <f>"CRS25WT72M22837"</f>
        <v>CRS25WT72M22837</v>
      </c>
      <c r="C5129" s="38">
        <v>45974</v>
      </c>
      <c r="D5129" s="39">
        <v>7.9027777777777766E-2</v>
      </c>
      <c r="E5129" s="37" t="s">
        <v>62</v>
      </c>
      <c r="F5129" s="37">
        <v>216</v>
      </c>
      <c r="G5129" s="37">
        <v>4</v>
      </c>
      <c r="H5129" s="37">
        <v>216.63690185546901</v>
      </c>
      <c r="I5129" s="37">
        <v>5.2376394271850604</v>
      </c>
      <c r="J5129" s="37">
        <v>48.968738555908203</v>
      </c>
      <c r="K5129" s="37">
        <v>5.2281584739685103</v>
      </c>
      <c r="L5129" s="37">
        <v>41.436561584472699</v>
      </c>
      <c r="M5129" s="37">
        <v>0.84465223550796498</v>
      </c>
      <c r="N5129" s="37">
        <v>10.5393772125244</v>
      </c>
      <c r="O5129" s="37">
        <v>0</v>
      </c>
      <c r="P5129" s="37">
        <v>0</v>
      </c>
      <c r="Q5129" s="37">
        <v>1.30158439278603E-2</v>
      </c>
      <c r="R5129" s="37">
        <v>25</v>
      </c>
      <c r="S5129" s="37">
        <v>0.758708655834198</v>
      </c>
      <c r="T5129" s="37">
        <v>985.26788330078102</v>
      </c>
      <c r="U5129" s="37">
        <v>609.885009765625</v>
      </c>
      <c r="V5129" s="13"/>
      <c r="W5129" s="13"/>
      <c r="X5129" s="13"/>
      <c r="Y5129" s="13"/>
      <c r="Z5129" s="13"/>
      <c r="AA5129" s="13"/>
    </row>
    <row r="5130" spans="1:27" ht="15.75" customHeight="1" x14ac:dyDescent="0.2">
      <c r="A5130" s="13"/>
      <c r="B5130" s="37" t="str">
        <f>"CRS25WT72M22838"</f>
        <v>CRS25WT72M22838</v>
      </c>
      <c r="C5130" s="38">
        <v>45974</v>
      </c>
      <c r="D5130" s="39">
        <v>8.1018518518518517E-2</v>
      </c>
      <c r="E5130" s="37" t="s">
        <v>62</v>
      </c>
      <c r="F5130" s="37">
        <v>216</v>
      </c>
      <c r="G5130" s="37">
        <v>4</v>
      </c>
      <c r="H5130" s="37">
        <v>216.34260559082</v>
      </c>
      <c r="I5130" s="37">
        <v>5.3240671157836896</v>
      </c>
      <c r="J5130" s="37">
        <v>48.951221466064503</v>
      </c>
      <c r="K5130" s="37">
        <v>5.2279791831970197</v>
      </c>
      <c r="L5130" s="37">
        <v>41.381687164306598</v>
      </c>
      <c r="M5130" s="37">
        <v>0.83010876178741499</v>
      </c>
      <c r="N5130" s="37">
        <v>10.5250597000122</v>
      </c>
      <c r="O5130" s="37">
        <v>0</v>
      </c>
      <c r="P5130" s="37">
        <v>0</v>
      </c>
      <c r="Q5130" s="37">
        <v>4.11212258040905E-3</v>
      </c>
      <c r="R5130" s="37">
        <v>25</v>
      </c>
      <c r="S5130" s="37">
        <v>0.74909663200378396</v>
      </c>
      <c r="T5130" s="37">
        <v>985.32196044921898</v>
      </c>
      <c r="U5130" s="37">
        <v>649.65423583984398</v>
      </c>
      <c r="V5130" s="13"/>
      <c r="W5130" s="13"/>
      <c r="X5130" s="13"/>
      <c r="Y5130" s="13"/>
      <c r="Z5130" s="13"/>
      <c r="AA5130" s="13"/>
    </row>
    <row r="5131" spans="1:27" ht="15.75" customHeight="1" x14ac:dyDescent="0.2">
      <c r="A5131" s="13"/>
      <c r="B5131" s="37" t="str">
        <f>"CRS25WT72M22832"</f>
        <v>CRS25WT72M22832</v>
      </c>
      <c r="C5131" s="38">
        <v>45974</v>
      </c>
      <c r="D5131" s="39">
        <v>8.1678240740740746E-2</v>
      </c>
      <c r="E5131" s="37" t="s">
        <v>62</v>
      </c>
      <c r="F5131" s="37">
        <v>223</v>
      </c>
      <c r="G5131" s="37">
        <v>4</v>
      </c>
      <c r="H5131" s="37">
        <v>223.34390258789099</v>
      </c>
      <c r="I5131" s="37">
        <v>5.52590084075928</v>
      </c>
      <c r="J5131" s="37">
        <v>48.991203308105497</v>
      </c>
      <c r="K5131" s="37">
        <v>5.3863215446472203</v>
      </c>
      <c r="L5131" s="37">
        <v>41.465011596679702</v>
      </c>
      <c r="M5131" s="37">
        <v>0.82499802112579301</v>
      </c>
      <c r="N5131" s="37">
        <v>10.865673065185501</v>
      </c>
      <c r="O5131" s="37">
        <v>0</v>
      </c>
      <c r="P5131" s="37">
        <v>0</v>
      </c>
      <c r="Q5131" s="37">
        <v>1.26189617440104E-2</v>
      </c>
      <c r="R5131" s="37">
        <v>25</v>
      </c>
      <c r="S5131" s="37">
        <v>0.77420717477798495</v>
      </c>
      <c r="T5131" s="37">
        <v>985.94219970703102</v>
      </c>
      <c r="U5131" s="37">
        <v>569.33624267578102</v>
      </c>
      <c r="V5131" s="13"/>
      <c r="W5131" s="13"/>
      <c r="X5131" s="13"/>
      <c r="Y5131" s="13"/>
      <c r="Z5131" s="13"/>
      <c r="AA5131" s="13"/>
    </row>
    <row r="5132" spans="1:27" ht="15.75" customHeight="1" x14ac:dyDescent="0.2">
      <c r="A5132" s="13"/>
      <c r="B5132" s="37" t="str">
        <f>"CRS25WT72M22831"</f>
        <v>CRS25WT72M22831</v>
      </c>
      <c r="C5132" s="38">
        <v>45974</v>
      </c>
      <c r="D5132" s="39">
        <v>8.2245370370370371E-2</v>
      </c>
      <c r="E5132" s="37" t="s">
        <v>62</v>
      </c>
      <c r="F5132" s="37">
        <v>225</v>
      </c>
      <c r="G5132" s="37">
        <v>4</v>
      </c>
      <c r="H5132" s="37">
        <v>225.41694641113301</v>
      </c>
      <c r="I5132" s="37">
        <v>5.5247893333435103</v>
      </c>
      <c r="J5132" s="37">
        <v>49.0076713562012</v>
      </c>
      <c r="K5132" s="37">
        <v>5.4408507347106898</v>
      </c>
      <c r="L5132" s="37">
        <v>41.430461883544901</v>
      </c>
      <c r="M5132" s="37">
        <v>0.83254319429397605</v>
      </c>
      <c r="N5132" s="37">
        <v>10.9665260314941</v>
      </c>
      <c r="O5132" s="37">
        <v>0</v>
      </c>
      <c r="P5132" s="37">
        <v>0</v>
      </c>
      <c r="Q5132" s="37">
        <v>1.28596220165491E-2</v>
      </c>
      <c r="R5132" s="37">
        <v>25</v>
      </c>
      <c r="S5132" s="37">
        <v>0.75509339570999101</v>
      </c>
      <c r="T5132" s="37">
        <v>985.86859130859398</v>
      </c>
      <c r="U5132" s="37">
        <v>790.96936035156295</v>
      </c>
      <c r="V5132" s="13"/>
      <c r="W5132" s="13"/>
      <c r="X5132" s="13"/>
      <c r="Y5132" s="13"/>
      <c r="Z5132" s="13"/>
      <c r="AA5132" s="13"/>
    </row>
    <row r="5133" spans="1:27" ht="15.75" customHeight="1" x14ac:dyDescent="0.2">
      <c r="A5133" s="13"/>
      <c r="B5133" s="37" t="str">
        <f>"CRS25WT72M22834"</f>
        <v>CRS25WT72M22834</v>
      </c>
      <c r="C5133" s="38">
        <v>45974</v>
      </c>
      <c r="D5133" s="39">
        <v>8.3078703703703696E-2</v>
      </c>
      <c r="E5133" s="37" t="s">
        <v>62</v>
      </c>
      <c r="F5133" s="37">
        <v>223</v>
      </c>
      <c r="G5133" s="37">
        <v>4</v>
      </c>
      <c r="H5133" s="37">
        <v>223.32290649414099</v>
      </c>
      <c r="I5133" s="37">
        <v>5.5323719978332502</v>
      </c>
      <c r="J5133" s="37">
        <v>49.077083587646499</v>
      </c>
      <c r="K5133" s="37">
        <v>5.3860797882080096</v>
      </c>
      <c r="L5133" s="37">
        <v>41.462982177734403</v>
      </c>
      <c r="M5133" s="37">
        <v>0.82251369953155495</v>
      </c>
      <c r="N5133" s="37">
        <v>10.864651679992701</v>
      </c>
      <c r="O5133" s="37">
        <v>0</v>
      </c>
      <c r="P5133" s="37">
        <v>0</v>
      </c>
      <c r="Q5133" s="37">
        <v>6.0316878370940703E-3</v>
      </c>
      <c r="R5133" s="37">
        <v>25</v>
      </c>
      <c r="S5133" s="37">
        <v>0.76906585693359397</v>
      </c>
      <c r="T5133" s="37">
        <v>986.02606201171898</v>
      </c>
      <c r="U5133" s="37">
        <v>767.20324707031295</v>
      </c>
      <c r="V5133" s="13"/>
      <c r="W5133" s="13"/>
      <c r="X5133" s="13"/>
      <c r="Y5133" s="13"/>
      <c r="Z5133" s="13"/>
      <c r="AA5133" s="13"/>
    </row>
    <row r="5134" spans="1:27" ht="15.75" customHeight="1" x14ac:dyDescent="0.2">
      <c r="A5134" s="13"/>
      <c r="B5134" s="37" t="str">
        <f>"CRS25WT72M22833"</f>
        <v>CRS25WT72M22833</v>
      </c>
      <c r="C5134" s="38">
        <v>45974</v>
      </c>
      <c r="D5134" s="39">
        <v>8.3842592592592594E-2</v>
      </c>
      <c r="E5134" s="37" t="s">
        <v>62</v>
      </c>
      <c r="F5134" s="37">
        <v>217</v>
      </c>
      <c r="G5134" s="37">
        <v>4</v>
      </c>
      <c r="H5134" s="37">
        <v>217.63912963867199</v>
      </c>
      <c r="I5134" s="37">
        <v>5.3743820190429696</v>
      </c>
      <c r="J5134" s="37">
        <v>49.038192749023402</v>
      </c>
      <c r="K5134" s="37">
        <v>5.2338624000549299</v>
      </c>
      <c r="L5134" s="37">
        <v>41.582893371582003</v>
      </c>
      <c r="M5134" s="37">
        <v>0.82579833269119296</v>
      </c>
      <c r="N5134" s="37">
        <v>10.5881357192993</v>
      </c>
      <c r="O5134" s="37">
        <v>0</v>
      </c>
      <c r="P5134" s="37">
        <v>0</v>
      </c>
      <c r="Q5134" s="37">
        <v>3.2149055041372802E-3</v>
      </c>
      <c r="R5134" s="37">
        <v>25</v>
      </c>
      <c r="S5134" s="37">
        <v>0.76699769496917702</v>
      </c>
      <c r="T5134" s="37">
        <v>985.87359619140602</v>
      </c>
      <c r="U5134" s="37">
        <v>537.17193603515602</v>
      </c>
      <c r="V5134" s="13"/>
      <c r="W5134" s="13"/>
      <c r="X5134" s="13"/>
      <c r="Y5134" s="13"/>
      <c r="Z5134" s="13"/>
      <c r="AA5134" s="13"/>
    </row>
    <row r="5135" spans="1:27" ht="15.75" customHeight="1" x14ac:dyDescent="0.2">
      <c r="A5135" s="13"/>
      <c r="B5135" s="37" t="str">
        <f>"CRS25WT72M22824"</f>
        <v>CRS25WT72M22824</v>
      </c>
      <c r="C5135" s="38">
        <v>45974</v>
      </c>
      <c r="D5135" s="39">
        <v>8.6550925925925934E-2</v>
      </c>
      <c r="E5135" s="37" t="s">
        <v>62</v>
      </c>
      <c r="F5135" s="37">
        <v>222</v>
      </c>
      <c r="G5135" s="37">
        <v>4</v>
      </c>
      <c r="H5135" s="37">
        <v>222.502029418945</v>
      </c>
      <c r="I5135" s="37">
        <v>5.4422545433044398</v>
      </c>
      <c r="J5135" s="37">
        <v>49.042453765869098</v>
      </c>
      <c r="K5135" s="37">
        <v>5.3829040527343803</v>
      </c>
      <c r="L5135" s="37">
        <v>41.334938049316399</v>
      </c>
      <c r="M5135" s="37">
        <v>0.83364844322204601</v>
      </c>
      <c r="N5135" s="37">
        <v>10.8247156143188</v>
      </c>
      <c r="O5135" s="37">
        <v>0</v>
      </c>
      <c r="P5135" s="37">
        <v>0</v>
      </c>
      <c r="Q5135" s="37">
        <v>6.0494220815598999E-3</v>
      </c>
      <c r="R5135" s="37">
        <v>25</v>
      </c>
      <c r="S5135" s="37">
        <v>0.77825808525085405</v>
      </c>
      <c r="T5135" s="37">
        <v>986.6064453125</v>
      </c>
      <c r="U5135" s="37">
        <v>684.04656982421898</v>
      </c>
      <c r="V5135" s="13"/>
      <c r="W5135" s="13"/>
      <c r="X5135" s="13"/>
      <c r="Y5135" s="13"/>
      <c r="Z5135" s="13"/>
      <c r="AA5135" s="13"/>
    </row>
    <row r="5136" spans="1:27" ht="15.75" customHeight="1" x14ac:dyDescent="0.2">
      <c r="A5136" s="13"/>
      <c r="B5136" s="37" t="str">
        <f>"CRS25WT72M22826"</f>
        <v>CRS25WT72M22826</v>
      </c>
      <c r="C5136" s="38">
        <v>45974</v>
      </c>
      <c r="D5136" s="39">
        <v>8.7199074074074068E-2</v>
      </c>
      <c r="E5136" s="37" t="s">
        <v>62</v>
      </c>
      <c r="F5136" s="37">
        <v>218</v>
      </c>
      <c r="G5136" s="37">
        <v>4</v>
      </c>
      <c r="H5136" s="37">
        <v>218.56498718261699</v>
      </c>
      <c r="I5136" s="37">
        <v>5.3640484809875497</v>
      </c>
      <c r="J5136" s="37">
        <v>48.997116088867202</v>
      </c>
      <c r="K5136" s="37">
        <v>5.2589550018310502</v>
      </c>
      <c r="L5136" s="37">
        <v>41.560535430908203</v>
      </c>
      <c r="M5136" s="37">
        <v>0.83160555362701405</v>
      </c>
      <c r="N5136" s="37">
        <v>10.6331787109375</v>
      </c>
      <c r="O5136" s="37">
        <v>0</v>
      </c>
      <c r="P5136" s="37">
        <v>0</v>
      </c>
      <c r="Q5136" s="37">
        <v>1.4613075181841901E-2</v>
      </c>
      <c r="R5136" s="37">
        <v>25</v>
      </c>
      <c r="S5136" s="37">
        <v>0.76963579654693604</v>
      </c>
      <c r="T5136" s="37">
        <v>985.57501220703102</v>
      </c>
      <c r="U5136" s="37">
        <v>760.92639160156295</v>
      </c>
      <c r="V5136" s="13"/>
      <c r="W5136" s="13"/>
      <c r="X5136" s="13"/>
      <c r="Y5136" s="13"/>
      <c r="Z5136" s="13"/>
      <c r="AA5136" s="13"/>
    </row>
    <row r="5137" spans="1:27" ht="15.75" customHeight="1" x14ac:dyDescent="0.2">
      <c r="A5137" s="13"/>
      <c r="B5137" s="37" t="str">
        <f>"CRS25WT72M22822"</f>
        <v>CRS25WT72M22822</v>
      </c>
      <c r="C5137" s="38">
        <v>45974</v>
      </c>
      <c r="D5137" s="39">
        <v>8.8576388888888899E-2</v>
      </c>
      <c r="E5137" s="37" t="s">
        <v>62</v>
      </c>
      <c r="F5137" s="37">
        <v>219</v>
      </c>
      <c r="G5137" s="37">
        <v>4</v>
      </c>
      <c r="H5137" s="37">
        <v>219.19146728515599</v>
      </c>
      <c r="I5137" s="37">
        <v>5.4482464790344203</v>
      </c>
      <c r="J5137" s="37">
        <v>48.972732543945298</v>
      </c>
      <c r="K5137" s="37">
        <v>5.28540134429932</v>
      </c>
      <c r="L5137" s="37">
        <v>41.471111297607401</v>
      </c>
      <c r="M5137" s="37">
        <v>0.82150942087173495</v>
      </c>
      <c r="N5137" s="37">
        <v>10.663657188415501</v>
      </c>
      <c r="O5137" s="37">
        <v>0</v>
      </c>
      <c r="P5137" s="37">
        <v>0</v>
      </c>
      <c r="Q5137" s="37">
        <v>1.30158448591828E-2</v>
      </c>
      <c r="R5137" s="37">
        <v>25</v>
      </c>
      <c r="S5137" s="37">
        <v>0.75972282886505105</v>
      </c>
      <c r="T5137" s="37">
        <v>986.357177734375</v>
      </c>
      <c r="U5137" s="37">
        <v>631.130859375</v>
      </c>
      <c r="V5137" s="13"/>
      <c r="W5137" s="13"/>
      <c r="X5137" s="13"/>
      <c r="Y5137" s="13"/>
      <c r="Z5137" s="13"/>
      <c r="AA5137" s="13"/>
    </row>
    <row r="5138" spans="1:27" ht="15.75" customHeight="1" x14ac:dyDescent="0.2">
      <c r="A5138" s="13"/>
      <c r="B5138" s="37" t="str">
        <f>"CRS25WT72M22823"</f>
        <v>CRS25WT72M22823</v>
      </c>
      <c r="C5138" s="38">
        <v>45974</v>
      </c>
      <c r="D5138" s="39">
        <v>9.0277777777777776E-2</v>
      </c>
      <c r="E5138" s="37" t="s">
        <v>62</v>
      </c>
      <c r="F5138" s="37">
        <v>221</v>
      </c>
      <c r="G5138" s="37">
        <v>4</v>
      </c>
      <c r="H5138" s="37">
        <v>221.85923767089801</v>
      </c>
      <c r="I5138" s="37">
        <v>5.5856952667236301</v>
      </c>
      <c r="J5138" s="37">
        <v>48.984390258789098</v>
      </c>
      <c r="K5138" s="37">
        <v>5.3657708168029803</v>
      </c>
      <c r="L5138" s="37">
        <v>41.347133636474602</v>
      </c>
      <c r="M5138" s="37">
        <v>0.81085383892059304</v>
      </c>
      <c r="N5138" s="37">
        <v>10.793443679809601</v>
      </c>
      <c r="O5138" s="37">
        <v>0</v>
      </c>
      <c r="P5138" s="37">
        <v>0</v>
      </c>
      <c r="Q5138" s="37">
        <v>6.3516865484416502E-3</v>
      </c>
      <c r="R5138" s="37">
        <v>25</v>
      </c>
      <c r="S5138" s="37">
        <v>0.76605933904647805</v>
      </c>
      <c r="T5138" s="37">
        <v>984.38946533203102</v>
      </c>
      <c r="U5138" s="37">
        <v>645.64093017578102</v>
      </c>
      <c r="V5138" s="13"/>
      <c r="W5138" s="13"/>
      <c r="X5138" s="13"/>
      <c r="Y5138" s="13"/>
      <c r="Z5138" s="13"/>
      <c r="AA5138" s="13"/>
    </row>
    <row r="5139" spans="1:27" ht="15.75" customHeight="1" x14ac:dyDescent="0.2">
      <c r="A5139" s="13"/>
      <c r="B5139" s="37" t="str">
        <f>"CRS25WT72M22957"</f>
        <v>CRS25WT72M22957</v>
      </c>
      <c r="C5139" s="38">
        <v>45974</v>
      </c>
      <c r="D5139" s="39">
        <v>9.3645833333333331E-2</v>
      </c>
      <c r="E5139" s="37" t="s">
        <v>62</v>
      </c>
      <c r="F5139" s="37">
        <v>215</v>
      </c>
      <c r="G5139" s="37">
        <v>4</v>
      </c>
      <c r="H5139" s="37">
        <v>215.90946960449199</v>
      </c>
      <c r="I5139" s="37">
        <v>5.2793874740600604</v>
      </c>
      <c r="J5139" s="37">
        <v>48.603588104247997</v>
      </c>
      <c r="K5139" s="37">
        <v>5.2373185157775897</v>
      </c>
      <c r="L5139" s="37">
        <v>41.225189208984403</v>
      </c>
      <c r="M5139" s="37">
        <v>0.841433525085449</v>
      </c>
      <c r="N5139" s="37">
        <v>10.5039882659912</v>
      </c>
      <c r="O5139" s="37">
        <v>0</v>
      </c>
      <c r="P5139" s="37">
        <v>0</v>
      </c>
      <c r="Q5139" s="37">
        <v>6.0316901654005103E-3</v>
      </c>
      <c r="R5139" s="37">
        <v>25</v>
      </c>
      <c r="S5139" s="37">
        <v>0.77495735883712802</v>
      </c>
      <c r="T5139" s="37">
        <v>984.90966796875</v>
      </c>
      <c r="U5139" s="37">
        <v>609.44000244140602</v>
      </c>
      <c r="V5139" s="13"/>
      <c r="W5139" s="13"/>
      <c r="X5139" s="13"/>
      <c r="Y5139" s="13"/>
      <c r="Z5139" s="13"/>
      <c r="AA5139" s="13"/>
    </row>
    <row r="5140" spans="1:27" ht="15.75" customHeight="1" x14ac:dyDescent="0.2">
      <c r="A5140" s="13"/>
      <c r="B5140" s="37" t="str">
        <f>"CRS25WT72M22958"</f>
        <v>CRS25WT72M22958</v>
      </c>
      <c r="C5140" s="38">
        <v>45974</v>
      </c>
      <c r="D5140" s="39">
        <v>9.6851851851851856E-2</v>
      </c>
      <c r="E5140" s="37" t="s">
        <v>62</v>
      </c>
      <c r="F5140" s="37">
        <v>214</v>
      </c>
      <c r="G5140" s="37">
        <v>4</v>
      </c>
      <c r="H5140" s="37">
        <v>214.36160278320301</v>
      </c>
      <c r="I5140" s="37">
        <v>5.2791328430175799</v>
      </c>
      <c r="J5140" s="37">
        <v>48.621261596679702</v>
      </c>
      <c r="K5140" s="37">
        <v>5.1979784965515101</v>
      </c>
      <c r="L5140" s="37">
        <v>41.239418029785199</v>
      </c>
      <c r="M5140" s="37">
        <v>0.83513790369033802</v>
      </c>
      <c r="N5140" s="37">
        <v>10.4286842346191</v>
      </c>
      <c r="O5140" s="37">
        <v>0</v>
      </c>
      <c r="P5140" s="37">
        <v>0</v>
      </c>
      <c r="Q5140" s="37">
        <v>1.52369327843189E-2</v>
      </c>
      <c r="R5140" s="37">
        <v>25</v>
      </c>
      <c r="S5140" s="37">
        <v>0.76950281858444203</v>
      </c>
      <c r="T5140" s="37">
        <v>984.89227294921898</v>
      </c>
      <c r="U5140" s="37">
        <v>563.739990234375</v>
      </c>
      <c r="V5140" s="13"/>
      <c r="W5140" s="13"/>
      <c r="X5140" s="13"/>
      <c r="Y5140" s="13"/>
      <c r="Z5140" s="13"/>
      <c r="AA5140" s="13"/>
    </row>
    <row r="5141" spans="1:27" ht="15.75" customHeight="1" x14ac:dyDescent="0.2">
      <c r="A5141" s="13"/>
      <c r="B5141" s="37" t="str">
        <f>"CRS25WT72M22951"</f>
        <v>CRS25WT72M22951</v>
      </c>
      <c r="C5141" s="38">
        <v>45974</v>
      </c>
      <c r="D5141" s="39">
        <v>9.780092592592593E-2</v>
      </c>
      <c r="E5141" s="37" t="s">
        <v>62</v>
      </c>
      <c r="F5141" s="37">
        <v>219</v>
      </c>
      <c r="G5141" s="37">
        <v>4</v>
      </c>
      <c r="H5141" s="37">
        <v>219.71813964843801</v>
      </c>
      <c r="I5141" s="37">
        <v>5.4932060241699201</v>
      </c>
      <c r="J5141" s="37">
        <v>48.673019409179702</v>
      </c>
      <c r="K5141" s="37">
        <v>5.3241934776306197</v>
      </c>
      <c r="L5141" s="37">
        <v>41.267871856689503</v>
      </c>
      <c r="M5141" s="37">
        <v>0.82177275419235196</v>
      </c>
      <c r="N5141" s="37">
        <v>10.6892795562744</v>
      </c>
      <c r="O5141" s="37">
        <v>0</v>
      </c>
      <c r="P5141" s="37">
        <v>0</v>
      </c>
      <c r="Q5141" s="37">
        <v>2.1024765446782099E-3</v>
      </c>
      <c r="R5141" s="37">
        <v>25</v>
      </c>
      <c r="S5141" s="37">
        <v>0.75869435071945202</v>
      </c>
      <c r="T5141" s="37">
        <v>985.49615478515602</v>
      </c>
      <c r="U5141" s="37">
        <v>653.94958496093795</v>
      </c>
      <c r="V5141" s="13"/>
      <c r="W5141" s="13"/>
      <c r="X5141" s="13"/>
      <c r="Y5141" s="13"/>
      <c r="Z5141" s="13"/>
      <c r="AA5141" s="13"/>
    </row>
    <row r="5142" spans="1:27" ht="15.75" customHeight="1" x14ac:dyDescent="0.2">
      <c r="A5142" s="13"/>
      <c r="B5142" s="37" t="str">
        <f>"CRS25WT72M22956"</f>
        <v>CRS25WT72M22956</v>
      </c>
      <c r="C5142" s="38">
        <v>45974</v>
      </c>
      <c r="D5142" s="39">
        <v>9.8437499999999997E-2</v>
      </c>
      <c r="E5142" s="37" t="s">
        <v>62</v>
      </c>
      <c r="F5142" s="37">
        <v>215</v>
      </c>
      <c r="G5142" s="37">
        <v>4</v>
      </c>
      <c r="H5142" s="37">
        <v>215.41064453125</v>
      </c>
      <c r="I5142" s="37">
        <v>5.3171067237854004</v>
      </c>
      <c r="J5142" s="37">
        <v>48.5771484375</v>
      </c>
      <c r="K5142" s="37">
        <v>5.2373542785644496</v>
      </c>
      <c r="L5142" s="37">
        <v>41.129669189453097</v>
      </c>
      <c r="M5142" s="37">
        <v>0.83398795127868697</v>
      </c>
      <c r="N5142" s="37">
        <v>10.4797201156616</v>
      </c>
      <c r="O5142" s="37">
        <v>0</v>
      </c>
      <c r="P5142" s="37">
        <v>0</v>
      </c>
      <c r="Q5142" s="37">
        <v>6.6269803792238201E-3</v>
      </c>
      <c r="R5142" s="37">
        <v>25</v>
      </c>
      <c r="S5142" s="37">
        <v>0.76970529556274403</v>
      </c>
      <c r="T5142" s="37">
        <v>985.65661621093795</v>
      </c>
      <c r="U5142" s="37">
        <v>565.40875244140602</v>
      </c>
      <c r="V5142" s="13"/>
      <c r="W5142" s="13"/>
      <c r="X5142" s="13"/>
      <c r="Y5142" s="13"/>
      <c r="Z5142" s="13"/>
      <c r="AA5142" s="13"/>
    </row>
    <row r="5143" spans="1:27" ht="15.75" customHeight="1" x14ac:dyDescent="0.2">
      <c r="A5143" s="13"/>
      <c r="B5143" s="37" t="str">
        <f>"CRS25WT72M22954"</f>
        <v>CRS25WT72M22954</v>
      </c>
      <c r="C5143" s="38">
        <v>45974</v>
      </c>
      <c r="D5143" s="39">
        <v>0.10046296296296296</v>
      </c>
      <c r="E5143" s="37" t="s">
        <v>62</v>
      </c>
      <c r="F5143" s="37">
        <v>217</v>
      </c>
      <c r="G5143" s="37">
        <v>4</v>
      </c>
      <c r="H5143" s="37">
        <v>217.54849243164099</v>
      </c>
      <c r="I5143" s="37">
        <v>5.4649772644043004</v>
      </c>
      <c r="J5143" s="37">
        <v>48.565593719482401</v>
      </c>
      <c r="K5143" s="37">
        <v>5.2742161750793501</v>
      </c>
      <c r="L5143" s="37">
        <v>41.247547149658203</v>
      </c>
      <c r="M5143" s="37">
        <v>0.81966996192932096</v>
      </c>
      <c r="N5143" s="37">
        <v>10.5837259292603</v>
      </c>
      <c r="O5143" s="37">
        <v>0</v>
      </c>
      <c r="P5143" s="37">
        <v>0</v>
      </c>
      <c r="Q5143" s="37">
        <v>8.2242451608181E-3</v>
      </c>
      <c r="R5143" s="37">
        <v>25</v>
      </c>
      <c r="S5143" s="37">
        <v>0.76500833034515403</v>
      </c>
      <c r="T5143" s="37">
        <v>986.58148193359398</v>
      </c>
      <c r="U5143" s="37">
        <v>671.77459716796898</v>
      </c>
      <c r="V5143" s="13"/>
      <c r="W5143" s="13"/>
      <c r="X5143" s="13"/>
      <c r="Y5143" s="13"/>
      <c r="Z5143" s="13"/>
      <c r="AA5143" s="13"/>
    </row>
    <row r="5144" spans="1:27" ht="15.75" customHeight="1" x14ac:dyDescent="0.2">
      <c r="A5144" s="13"/>
      <c r="B5144" s="37" t="str">
        <f>"CRS25WT72M22955"</f>
        <v>CRS25WT72M22955</v>
      </c>
      <c r="C5144" s="38">
        <v>45974</v>
      </c>
      <c r="D5144" s="39">
        <v>0.10116898148148147</v>
      </c>
      <c r="E5144" s="37" t="s">
        <v>62</v>
      </c>
      <c r="F5144" s="37">
        <v>216</v>
      </c>
      <c r="G5144" s="37">
        <v>4</v>
      </c>
      <c r="H5144" s="37">
        <v>216.65881347656301</v>
      </c>
      <c r="I5144" s="37">
        <v>5.3800473213195801</v>
      </c>
      <c r="J5144" s="37">
        <v>48.581058502197301</v>
      </c>
      <c r="K5144" s="37">
        <v>5.2591257095336896</v>
      </c>
      <c r="L5144" s="37">
        <v>41.196735382080099</v>
      </c>
      <c r="M5144" s="37">
        <v>0.82894039154052701</v>
      </c>
      <c r="N5144" s="37">
        <v>10.540443420410201</v>
      </c>
      <c r="O5144" s="37">
        <v>0</v>
      </c>
      <c r="P5144" s="37">
        <v>0</v>
      </c>
      <c r="Q5144" s="37">
        <v>8.2254661247134209E-3</v>
      </c>
      <c r="R5144" s="37">
        <v>25</v>
      </c>
      <c r="S5144" s="37">
        <v>0.75042814016342196</v>
      </c>
      <c r="T5144" s="37">
        <v>986.60626220703102</v>
      </c>
      <c r="U5144" s="37">
        <v>593.75762939453102</v>
      </c>
      <c r="V5144" s="13"/>
      <c r="W5144" s="13"/>
      <c r="X5144" s="13"/>
      <c r="Y5144" s="13"/>
      <c r="Z5144" s="13"/>
      <c r="AA5144" s="13"/>
    </row>
    <row r="5145" spans="1:27" ht="15.75" customHeight="1" x14ac:dyDescent="0.2">
      <c r="A5145" s="13"/>
      <c r="B5145" s="37" t="str">
        <f>"CRS25WT72M22952"</f>
        <v>CRS25WT72M22952</v>
      </c>
      <c r="C5145" s="38">
        <v>45974</v>
      </c>
      <c r="D5145" s="39">
        <v>0.10222222222222221</v>
      </c>
      <c r="E5145" s="37" t="s">
        <v>62</v>
      </c>
      <c r="F5145" s="37">
        <v>219</v>
      </c>
      <c r="G5145" s="37">
        <v>4</v>
      </c>
      <c r="H5145" s="37">
        <v>219.82034301757801</v>
      </c>
      <c r="I5145" s="37">
        <v>5.3957099914550799</v>
      </c>
      <c r="J5145" s="37">
        <v>48.409248352050803</v>
      </c>
      <c r="K5145" s="37">
        <v>5.3480038642883301</v>
      </c>
      <c r="L5145" s="37">
        <v>41.103248596191399</v>
      </c>
      <c r="M5145" s="37">
        <v>0.84157133102417003</v>
      </c>
      <c r="N5145" s="37">
        <v>10.694252014160201</v>
      </c>
      <c r="O5145" s="37">
        <v>0</v>
      </c>
      <c r="P5145" s="37">
        <v>0</v>
      </c>
      <c r="Q5145" s="37">
        <v>8.1349024549126603E-4</v>
      </c>
      <c r="R5145" s="37">
        <v>25</v>
      </c>
      <c r="S5145" s="37">
        <v>0.72464591264724698</v>
      </c>
      <c r="T5145" s="37">
        <v>986.09454345703102</v>
      </c>
      <c r="U5145" s="37">
        <v>604.05712890625</v>
      </c>
      <c r="V5145" s="13"/>
      <c r="W5145" s="13"/>
      <c r="X5145" s="13"/>
      <c r="Y5145" s="13"/>
      <c r="Z5145" s="13"/>
      <c r="AA5145" s="13"/>
    </row>
    <row r="5146" spans="1:27" ht="15.75" customHeight="1" x14ac:dyDescent="0.2">
      <c r="A5146" s="13"/>
      <c r="B5146" s="37" t="str">
        <f>"CRS25WT72M22953"</f>
        <v>CRS25WT72M22953</v>
      </c>
      <c r="C5146" s="38">
        <v>45974</v>
      </c>
      <c r="D5146" s="39">
        <v>0.10351851851851852</v>
      </c>
      <c r="E5146" s="37" t="s">
        <v>62</v>
      </c>
      <c r="F5146" s="37">
        <v>219</v>
      </c>
      <c r="G5146" s="37">
        <v>4</v>
      </c>
      <c r="H5146" s="37">
        <v>219.34130859375</v>
      </c>
      <c r="I5146" s="37">
        <v>5.3876476287841797</v>
      </c>
      <c r="J5146" s="37">
        <v>48.3783149719238</v>
      </c>
      <c r="K5146" s="37">
        <v>5.3602037429809597</v>
      </c>
      <c r="L5146" s="37">
        <v>40.920333862304702</v>
      </c>
      <c r="M5146" s="37">
        <v>0.84153175354003895</v>
      </c>
      <c r="N5146" s="37">
        <v>10.670947074890099</v>
      </c>
      <c r="O5146" s="37">
        <v>0</v>
      </c>
      <c r="P5146" s="37">
        <v>0</v>
      </c>
      <c r="Q5146" s="37">
        <v>1.27033730968833E-2</v>
      </c>
      <c r="R5146" s="37">
        <v>25</v>
      </c>
      <c r="S5146" s="37">
        <v>0.73369026184081998</v>
      </c>
      <c r="T5146" s="37">
        <v>984.61212158203102</v>
      </c>
      <c r="U5146" s="37">
        <v>622.19927978515602</v>
      </c>
      <c r="V5146" s="13"/>
      <c r="W5146" s="13"/>
      <c r="X5146" s="13"/>
      <c r="Y5146" s="13"/>
      <c r="Z5146" s="13"/>
      <c r="AA5146" s="13"/>
    </row>
    <row r="5147" spans="1:27" ht="15.75" customHeight="1" x14ac:dyDescent="0.2">
      <c r="A5147" s="13"/>
      <c r="B5147" s="37" t="str">
        <f>"CRS25WT72M22939"</f>
        <v>CRS25WT72M22939</v>
      </c>
      <c r="C5147" s="38">
        <v>45974</v>
      </c>
      <c r="D5147" s="39">
        <v>0.10508101851851852</v>
      </c>
      <c r="E5147" s="37" t="s">
        <v>62</v>
      </c>
      <c r="F5147" s="37">
        <v>216</v>
      </c>
      <c r="G5147" s="37">
        <v>4</v>
      </c>
      <c r="H5147" s="37">
        <v>216.97595214843801</v>
      </c>
      <c r="I5147" s="37">
        <v>5.3897004127502397</v>
      </c>
      <c r="J5147" s="37">
        <v>48.4334907531738</v>
      </c>
      <c r="K5147" s="37">
        <v>5.2869076728820801</v>
      </c>
      <c r="L5147" s="37">
        <v>41.040245056152301</v>
      </c>
      <c r="M5147" s="37">
        <v>0.83119171857833896</v>
      </c>
      <c r="N5147" s="37">
        <v>10.555871963501</v>
      </c>
      <c r="O5147" s="37">
        <v>0</v>
      </c>
      <c r="P5147" s="37">
        <v>0</v>
      </c>
      <c r="Q5147" s="37">
        <v>1.03176152333617E-2</v>
      </c>
      <c r="R5147" s="37">
        <v>25</v>
      </c>
      <c r="S5147" s="37">
        <v>0.77899831533431996</v>
      </c>
      <c r="T5147" s="37">
        <v>986.23986816406295</v>
      </c>
      <c r="U5147" s="37">
        <v>574.333740234375</v>
      </c>
      <c r="V5147" s="13"/>
      <c r="W5147" s="13"/>
      <c r="X5147" s="13"/>
      <c r="Y5147" s="13"/>
      <c r="Z5147" s="13"/>
      <c r="AA5147" s="13"/>
    </row>
    <row r="5148" spans="1:27" ht="15.75" customHeight="1" x14ac:dyDescent="0.2">
      <c r="A5148" s="13"/>
      <c r="B5148" s="37" t="str">
        <f>"CRS25WT72M22950"</f>
        <v>CRS25WT72M22950</v>
      </c>
      <c r="C5148" s="38">
        <v>45974</v>
      </c>
      <c r="D5148" s="39">
        <v>0.10583333333333333</v>
      </c>
      <c r="E5148" s="37" t="s">
        <v>62</v>
      </c>
      <c r="F5148" s="37">
        <v>215</v>
      </c>
      <c r="G5148" s="37">
        <v>4</v>
      </c>
      <c r="H5148" s="37">
        <v>215.47920227050801</v>
      </c>
      <c r="I5148" s="37">
        <v>5.4488024711608896</v>
      </c>
      <c r="J5148" s="37">
        <v>48.415023803710902</v>
      </c>
      <c r="K5148" s="37">
        <v>5.2598137855529803</v>
      </c>
      <c r="L5148" s="37">
        <v>40.967075347900398</v>
      </c>
      <c r="M5148" s="37">
        <v>0.81681585311889604</v>
      </c>
      <c r="N5148" s="37">
        <v>10.483055114746101</v>
      </c>
      <c r="O5148" s="37">
        <v>0</v>
      </c>
      <c r="P5148" s="37">
        <v>0</v>
      </c>
      <c r="Q5148" s="37">
        <v>1.30140148103237E-2</v>
      </c>
      <c r="R5148" s="37">
        <v>25</v>
      </c>
      <c r="S5148" s="37">
        <v>0.74865829944610596</v>
      </c>
      <c r="T5148" s="37">
        <v>986.15783691406295</v>
      </c>
      <c r="U5148" s="37">
        <v>627.84075927734398</v>
      </c>
      <c r="V5148" s="13"/>
      <c r="W5148" s="13"/>
      <c r="X5148" s="13"/>
      <c r="Y5148" s="13"/>
      <c r="Z5148" s="13"/>
      <c r="AA5148" s="13"/>
    </row>
    <row r="5149" spans="1:27" ht="15.75" customHeight="1" x14ac:dyDescent="0.2">
      <c r="A5149" s="13"/>
      <c r="B5149" s="37" t="str">
        <f>"CRS25WT72M22949"</f>
        <v>CRS25WT72M22949</v>
      </c>
      <c r="C5149" s="38">
        <v>45974</v>
      </c>
      <c r="D5149" s="39">
        <v>0.1074074074074074</v>
      </c>
      <c r="E5149" s="37" t="s">
        <v>62</v>
      </c>
      <c r="F5149" s="37">
        <v>218</v>
      </c>
      <c r="G5149" s="37">
        <v>4</v>
      </c>
      <c r="H5149" s="37">
        <v>218.05908203125</v>
      </c>
      <c r="I5149" s="37">
        <v>5.5233254432678196</v>
      </c>
      <c r="J5149" s="37">
        <v>48.4919624328613</v>
      </c>
      <c r="K5149" s="37">
        <v>5.3143515586853001</v>
      </c>
      <c r="L5149" s="37">
        <v>41.032112121582003</v>
      </c>
      <c r="M5149" s="37">
        <v>0.81414878368377697</v>
      </c>
      <c r="N5149" s="37">
        <v>10.6085662841797</v>
      </c>
      <c r="O5149" s="37">
        <v>0</v>
      </c>
      <c r="P5149" s="37">
        <v>0</v>
      </c>
      <c r="Q5149" s="37">
        <v>1.6269839834421899E-3</v>
      </c>
      <c r="R5149" s="37">
        <v>25</v>
      </c>
      <c r="S5149" s="37">
        <v>0.76042085886001598</v>
      </c>
      <c r="T5149" s="37">
        <v>986.6259765625</v>
      </c>
      <c r="U5149" s="37">
        <v>669.852294921875</v>
      </c>
      <c r="V5149" s="13"/>
      <c r="W5149" s="13"/>
      <c r="X5149" s="13"/>
      <c r="Y5149" s="13"/>
      <c r="Z5149" s="13"/>
      <c r="AA5149" s="13"/>
    </row>
    <row r="5150" spans="1:27" ht="15.75" customHeight="1" x14ac:dyDescent="0.2">
      <c r="A5150" s="13"/>
      <c r="B5150" s="37" t="str">
        <f>"CRS25WT72M22920"</f>
        <v>CRS25WT72M22920</v>
      </c>
      <c r="C5150" s="38">
        <v>45974</v>
      </c>
      <c r="D5150" s="39">
        <v>0.10865740740740741</v>
      </c>
      <c r="E5150" s="37" t="s">
        <v>62</v>
      </c>
      <c r="F5150" s="37">
        <v>215</v>
      </c>
      <c r="G5150" s="37">
        <v>4</v>
      </c>
      <c r="H5150" s="37">
        <v>215.847579956055</v>
      </c>
      <c r="I5150" s="37">
        <v>5.5743684768676802</v>
      </c>
      <c r="J5150" s="37">
        <v>48.404197692871101</v>
      </c>
      <c r="K5150" s="37">
        <v>5.2987737655639604</v>
      </c>
      <c r="L5150" s="37">
        <v>40.735382080078097</v>
      </c>
      <c r="M5150" s="37">
        <v>0.79996037483215299</v>
      </c>
      <c r="N5150" s="37">
        <v>10.5009765625</v>
      </c>
      <c r="O5150" s="37">
        <v>0</v>
      </c>
      <c r="P5150" s="37">
        <v>0</v>
      </c>
      <c r="Q5150" s="37">
        <v>2.0560612902045198E-3</v>
      </c>
      <c r="R5150" s="37">
        <v>25</v>
      </c>
      <c r="S5150" s="37">
        <v>0.78764289617538497</v>
      </c>
      <c r="T5150" s="37">
        <v>986.13250732421898</v>
      </c>
      <c r="U5150" s="37">
        <v>556.57879638671898</v>
      </c>
      <c r="V5150" s="13"/>
      <c r="W5150" s="13"/>
      <c r="X5150" s="13"/>
      <c r="Y5150" s="13"/>
      <c r="Z5150" s="13"/>
      <c r="AA5150" s="13"/>
    </row>
    <row r="5151" spans="1:27" ht="15.75" customHeight="1" x14ac:dyDescent="0.2">
      <c r="A5151" s="13"/>
      <c r="B5151" s="37" t="str">
        <f>"CRS25WT72M22898"</f>
        <v>CRS25WT72M22898</v>
      </c>
      <c r="C5151" s="38">
        <v>45974</v>
      </c>
      <c r="D5151" s="39">
        <v>0.10994212962962963</v>
      </c>
      <c r="E5151" s="37" t="s">
        <v>62</v>
      </c>
      <c r="F5151" s="37">
        <v>215</v>
      </c>
      <c r="G5151" s="37">
        <v>4</v>
      </c>
      <c r="H5151" s="37">
        <v>215.73223876953099</v>
      </c>
      <c r="I5151" s="37">
        <v>5.2998561859130904</v>
      </c>
      <c r="J5151" s="37">
        <v>48.36962890625</v>
      </c>
      <c r="K5151" s="37">
        <v>5.2743635177612296</v>
      </c>
      <c r="L5151" s="37">
        <v>40.9020385742188</v>
      </c>
      <c r="M5151" s="37">
        <v>0.84154665470123302</v>
      </c>
      <c r="N5151" s="37">
        <v>10.495365142822299</v>
      </c>
      <c r="O5151" s="37">
        <v>0</v>
      </c>
      <c r="P5151" s="37">
        <v>0</v>
      </c>
      <c r="Q5151" s="37">
        <v>5.7192449457943396E-3</v>
      </c>
      <c r="R5151" s="37">
        <v>25</v>
      </c>
      <c r="S5151" s="37">
        <v>0.76526969671249401</v>
      </c>
      <c r="T5151" s="37">
        <v>988.03771972656295</v>
      </c>
      <c r="U5151" s="37">
        <v>650.95037841796898</v>
      </c>
      <c r="V5151" s="13"/>
      <c r="W5151" s="13"/>
      <c r="X5151" s="13"/>
      <c r="Y5151" s="13"/>
      <c r="Z5151" s="13"/>
      <c r="AA5151" s="13"/>
    </row>
    <row r="5152" spans="1:27" ht="15.75" customHeight="1" x14ac:dyDescent="0.2">
      <c r="A5152" s="13"/>
      <c r="B5152" s="37" t="str">
        <f>"CRS25WT72M22948"</f>
        <v>CRS25WT72M22948</v>
      </c>
      <c r="C5152" s="38">
        <v>45974</v>
      </c>
      <c r="D5152" s="39">
        <v>0.11121527777777777</v>
      </c>
      <c r="E5152" s="37" t="s">
        <v>62</v>
      </c>
      <c r="F5152" s="37">
        <v>221</v>
      </c>
      <c r="G5152" s="37">
        <v>4</v>
      </c>
      <c r="H5152" s="37">
        <v>221.54978942871099</v>
      </c>
      <c r="I5152" s="37">
        <v>5.4008326530456499</v>
      </c>
      <c r="J5152" s="37">
        <v>48.352497100830099</v>
      </c>
      <c r="K5152" s="37">
        <v>5.4152503013610804</v>
      </c>
      <c r="L5152" s="37">
        <v>40.912200927734403</v>
      </c>
      <c r="M5152" s="37">
        <v>0.84838253259658802</v>
      </c>
      <c r="N5152" s="37">
        <v>10.778388977050801</v>
      </c>
      <c r="O5152" s="37">
        <v>0</v>
      </c>
      <c r="P5152" s="37">
        <v>0</v>
      </c>
      <c r="Q5152" s="37">
        <v>8.2539608702063595E-3</v>
      </c>
      <c r="R5152" s="37">
        <v>25</v>
      </c>
      <c r="S5152" s="37">
        <v>0.73935687541961703</v>
      </c>
      <c r="T5152" s="37">
        <v>986.85534667968795</v>
      </c>
      <c r="U5152" s="37">
        <v>703.94525146484398</v>
      </c>
      <c r="V5152" s="13"/>
      <c r="W5152" s="13"/>
      <c r="X5152" s="13"/>
      <c r="Y5152" s="13"/>
      <c r="Z5152" s="13"/>
      <c r="AA5152" s="13"/>
    </row>
    <row r="5153" spans="1:27" ht="15.75" customHeight="1" x14ac:dyDescent="0.2">
      <c r="A5153" s="13"/>
      <c r="B5153" s="37" t="str">
        <f>"CRS25WT72M22947"</f>
        <v>CRS25WT72M22947</v>
      </c>
      <c r="C5153" s="38">
        <v>45974</v>
      </c>
      <c r="D5153" s="39">
        <v>0.11180555555555556</v>
      </c>
      <c r="E5153" s="37" t="s">
        <v>62</v>
      </c>
      <c r="F5153" s="37">
        <v>221</v>
      </c>
      <c r="G5153" s="37">
        <v>4</v>
      </c>
      <c r="H5153" s="37">
        <v>221.66587829589801</v>
      </c>
      <c r="I5153" s="37">
        <v>5.4804129600524902</v>
      </c>
      <c r="J5153" s="37">
        <v>48.376411437988303</v>
      </c>
      <c r="K5153" s="37">
        <v>5.4291453361511204</v>
      </c>
      <c r="L5153" s="37">
        <v>40.828872680664098</v>
      </c>
      <c r="M5153" s="37">
        <v>0.83608782291412398</v>
      </c>
      <c r="N5153" s="37">
        <v>10.7840366363525</v>
      </c>
      <c r="O5153" s="37">
        <v>0</v>
      </c>
      <c r="P5153" s="37">
        <v>0</v>
      </c>
      <c r="Q5153" s="37">
        <v>1.6074527520686401E-3</v>
      </c>
      <c r="R5153" s="37">
        <v>25</v>
      </c>
      <c r="S5153" s="37">
        <v>0.745993912220001</v>
      </c>
      <c r="T5153" s="37">
        <v>986.31695556640602</v>
      </c>
      <c r="U5153" s="37">
        <v>709.47393798828102</v>
      </c>
      <c r="V5153" s="13"/>
      <c r="W5153" s="13"/>
      <c r="X5153" s="13"/>
      <c r="Y5153" s="13"/>
      <c r="Z5153" s="13"/>
      <c r="AA5153" s="13"/>
    </row>
    <row r="5154" spans="1:27" ht="15.75" customHeight="1" x14ac:dyDescent="0.2">
      <c r="A5154" s="13"/>
      <c r="B5154" s="37" t="str">
        <f>"CRS25WT72M22940"</f>
        <v>CRS25WT72M22940</v>
      </c>
      <c r="C5154" s="38">
        <v>45974</v>
      </c>
      <c r="D5154" s="39">
        <v>0.11290509259259258</v>
      </c>
      <c r="E5154" s="37" t="s">
        <v>62</v>
      </c>
      <c r="F5154" s="37">
        <v>218</v>
      </c>
      <c r="G5154" s="37">
        <v>4</v>
      </c>
      <c r="H5154" s="37">
        <v>218.42677307128901</v>
      </c>
      <c r="I5154" s="37">
        <v>5.3850178718566903</v>
      </c>
      <c r="J5154" s="37">
        <v>48.335350036621101</v>
      </c>
      <c r="K5154" s="37">
        <v>5.3530087471008301</v>
      </c>
      <c r="L5154" s="37">
        <v>40.804485321044901</v>
      </c>
      <c r="M5154" s="37">
        <v>0.83917754888534501</v>
      </c>
      <c r="N5154" s="37">
        <v>10.6264543533325</v>
      </c>
      <c r="O5154" s="37">
        <v>0</v>
      </c>
      <c r="P5154" s="37">
        <v>0</v>
      </c>
      <c r="Q5154" s="37">
        <v>1.2896826490759799E-2</v>
      </c>
      <c r="R5154" s="37">
        <v>25</v>
      </c>
      <c r="S5154" s="37">
        <v>0.76640129089355502</v>
      </c>
      <c r="T5154" s="37">
        <v>985.91015625</v>
      </c>
      <c r="U5154" s="37">
        <v>606.23596191406295</v>
      </c>
      <c r="V5154" s="13"/>
      <c r="W5154" s="13"/>
      <c r="X5154" s="13"/>
      <c r="Y5154" s="13"/>
      <c r="Z5154" s="13"/>
      <c r="AA5154" s="13"/>
    </row>
    <row r="5155" spans="1:27" ht="15.75" customHeight="1" x14ac:dyDescent="0.2">
      <c r="A5155" s="13"/>
      <c r="B5155" s="37" t="str">
        <f>"CRS25WT72M22941"</f>
        <v>CRS25WT72M22941</v>
      </c>
      <c r="C5155" s="38">
        <v>45974</v>
      </c>
      <c r="D5155" s="39">
        <v>0.1173611111111111</v>
      </c>
      <c r="E5155" s="37" t="s">
        <v>62</v>
      </c>
      <c r="F5155" s="37">
        <v>222</v>
      </c>
      <c r="G5155" s="37">
        <v>4</v>
      </c>
      <c r="H5155" s="37">
        <v>222.462966918945</v>
      </c>
      <c r="I5155" s="37">
        <v>5.5689258575439498</v>
      </c>
      <c r="J5155" s="37">
        <v>48.4885864257813</v>
      </c>
      <c r="K5155" s="37">
        <v>5.4090876579284703</v>
      </c>
      <c r="L5155" s="37">
        <v>41.127635955810497</v>
      </c>
      <c r="M5155" s="37">
        <v>0.82384735345840499</v>
      </c>
      <c r="N5155" s="37">
        <v>10.8228149414063</v>
      </c>
      <c r="O5155" s="37">
        <v>0</v>
      </c>
      <c r="P5155" s="37">
        <v>0</v>
      </c>
      <c r="Q5155" s="37">
        <v>1.28449313342571E-2</v>
      </c>
      <c r="R5155" s="37">
        <v>25</v>
      </c>
      <c r="S5155" s="37">
        <v>0.728007793426514</v>
      </c>
      <c r="T5155" s="37">
        <v>985.62274169921898</v>
      </c>
      <c r="U5155" s="37">
        <v>666.82989501953102</v>
      </c>
      <c r="V5155" s="13"/>
      <c r="W5155" s="13"/>
      <c r="X5155" s="13"/>
      <c r="Y5155" s="13"/>
      <c r="Z5155" s="13"/>
      <c r="AA5155" s="13"/>
    </row>
    <row r="5156" spans="1:27" ht="15.75" customHeight="1" x14ac:dyDescent="0.2">
      <c r="A5156" s="13"/>
      <c r="B5156" s="37" t="str">
        <f>"CRS25WT72M22943"</f>
        <v>CRS25WT72M22943</v>
      </c>
      <c r="C5156" s="38">
        <v>45974</v>
      </c>
      <c r="D5156" s="39">
        <v>0.12023148148148148</v>
      </c>
      <c r="E5156" s="37" t="s">
        <v>62</v>
      </c>
      <c r="F5156" s="37">
        <v>218</v>
      </c>
      <c r="G5156" s="37">
        <v>4</v>
      </c>
      <c r="H5156" s="37">
        <v>218.35208129882801</v>
      </c>
      <c r="I5156" s="37">
        <v>5.4063644409179696</v>
      </c>
      <c r="J5156" s="37">
        <v>48.533458709716797</v>
      </c>
      <c r="K5156" s="37">
        <v>5.3138594627380398</v>
      </c>
      <c r="L5156" s="37">
        <v>41.091049194335902</v>
      </c>
      <c r="M5156" s="37">
        <v>0.83216756582260099</v>
      </c>
      <c r="N5156" s="37">
        <v>10.622820854186999</v>
      </c>
      <c r="O5156" s="37">
        <v>0</v>
      </c>
      <c r="P5156" s="37">
        <v>0</v>
      </c>
      <c r="Q5156" s="37">
        <v>6.03174511343241E-3</v>
      </c>
      <c r="R5156" s="37">
        <v>25</v>
      </c>
      <c r="S5156" s="37">
        <v>0.76884138584136996</v>
      </c>
      <c r="T5156" s="37">
        <v>985.99548339843795</v>
      </c>
      <c r="U5156" s="37">
        <v>649.98767089843795</v>
      </c>
      <c r="V5156" s="13"/>
      <c r="W5156" s="13"/>
      <c r="X5156" s="13"/>
      <c r="Y5156" s="13"/>
      <c r="Z5156" s="13"/>
      <c r="AA5156" s="13"/>
    </row>
    <row r="5157" spans="1:27" ht="15.75" customHeight="1" x14ac:dyDescent="0.2">
      <c r="A5157" s="13"/>
      <c r="B5157" s="37" t="str">
        <f>"CRS25WT72M22944"</f>
        <v>CRS25WT72M22944</v>
      </c>
      <c r="C5157" s="38">
        <v>45974</v>
      </c>
      <c r="D5157" s="39">
        <v>0.12496527777777777</v>
      </c>
      <c r="E5157" s="37" t="s">
        <v>62</v>
      </c>
      <c r="F5157" s="37">
        <v>221</v>
      </c>
      <c r="G5157" s="37">
        <v>4</v>
      </c>
      <c r="H5157" s="37">
        <v>221.36495971679699</v>
      </c>
      <c r="I5157" s="37">
        <v>5.4562664031982404</v>
      </c>
      <c r="J5157" s="37">
        <v>48.622016906738303</v>
      </c>
      <c r="K5157" s="37">
        <v>5.3754825592040998</v>
      </c>
      <c r="L5157" s="37">
        <v>41.180477142333999</v>
      </c>
      <c r="M5157" s="37">
        <v>0.83441162109375</v>
      </c>
      <c r="N5157" s="37">
        <v>10.769396781921399</v>
      </c>
      <c r="O5157" s="37">
        <v>0</v>
      </c>
      <c r="P5157" s="37">
        <v>0</v>
      </c>
      <c r="Q5157" s="37">
        <v>5.8037261478602904E-3</v>
      </c>
      <c r="R5157" s="37">
        <v>25</v>
      </c>
      <c r="S5157" s="37">
        <v>0.77055931091308605</v>
      </c>
      <c r="T5157" s="37">
        <v>986.77166748046898</v>
      </c>
      <c r="U5157" s="37">
        <v>595.75689697265602</v>
      </c>
      <c r="V5157" s="13"/>
      <c r="W5157" s="13"/>
      <c r="X5157" s="13"/>
      <c r="Y5157" s="13"/>
      <c r="Z5157" s="13"/>
      <c r="AA5157" s="13"/>
    </row>
    <row r="5158" spans="1:27" ht="15.75" customHeight="1" x14ac:dyDescent="0.2">
      <c r="A5158" s="13"/>
      <c r="B5158" s="37" t="str">
        <f>"CRS25WT72M22937"</f>
        <v>CRS25WT72M22937</v>
      </c>
      <c r="C5158" s="38">
        <v>45974</v>
      </c>
      <c r="D5158" s="39">
        <v>0.12582175925925926</v>
      </c>
      <c r="E5158" s="37" t="s">
        <v>62</v>
      </c>
      <c r="F5158" s="37">
        <v>217</v>
      </c>
      <c r="G5158" s="37">
        <v>4</v>
      </c>
      <c r="H5158" s="37">
        <v>217.15304565429699</v>
      </c>
      <c r="I5158" s="37">
        <v>5.4239220619201696</v>
      </c>
      <c r="J5158" s="37">
        <v>48.589450836181598</v>
      </c>
      <c r="K5158" s="37">
        <v>5.27919626235962</v>
      </c>
      <c r="L5158" s="37">
        <v>41.133731842041001</v>
      </c>
      <c r="M5158" s="37">
        <v>0.82396829128265403</v>
      </c>
      <c r="N5158" s="37">
        <v>10.5644874572754</v>
      </c>
      <c r="O5158" s="37">
        <v>0</v>
      </c>
      <c r="P5158" s="37">
        <v>0</v>
      </c>
      <c r="Q5158" s="37">
        <v>1.58915191423148E-3</v>
      </c>
      <c r="R5158" s="37">
        <v>25</v>
      </c>
      <c r="S5158" s="37">
        <v>0.77601045370101895</v>
      </c>
      <c r="T5158" s="37">
        <v>985.66174316406295</v>
      </c>
      <c r="U5158" s="37">
        <v>566.05615234375</v>
      </c>
      <c r="V5158" s="13"/>
      <c r="W5158" s="13"/>
      <c r="X5158" s="13"/>
      <c r="Y5158" s="13"/>
      <c r="Z5158" s="13"/>
      <c r="AA5158" s="13"/>
    </row>
    <row r="5159" spans="1:27" ht="15.75" customHeight="1" x14ac:dyDescent="0.2">
      <c r="A5159" s="13"/>
      <c r="B5159" s="37" t="str">
        <f>"CRS25WT72M22938"</f>
        <v>CRS25WT72M22938</v>
      </c>
      <c r="C5159" s="38">
        <v>45974</v>
      </c>
      <c r="D5159" s="39">
        <v>0.12652777777777777</v>
      </c>
      <c r="E5159" s="37" t="s">
        <v>62</v>
      </c>
      <c r="F5159" s="37">
        <v>217</v>
      </c>
      <c r="G5159" s="37">
        <v>4</v>
      </c>
      <c r="H5159" s="37">
        <v>217.36631774902301</v>
      </c>
      <c r="I5159" s="37">
        <v>5.3845572471618697</v>
      </c>
      <c r="J5159" s="37">
        <v>48.542747497558601</v>
      </c>
      <c r="K5159" s="37">
        <v>5.2935352325439498</v>
      </c>
      <c r="L5159" s="37">
        <v>41.062599182128899</v>
      </c>
      <c r="M5159" s="37">
        <v>0.83160656690597501</v>
      </c>
      <c r="N5159" s="37">
        <v>10.5748634338379</v>
      </c>
      <c r="O5159" s="37">
        <v>0</v>
      </c>
      <c r="P5159" s="37">
        <v>0</v>
      </c>
      <c r="Q5159" s="37">
        <v>1.45185496658087E-2</v>
      </c>
      <c r="R5159" s="37">
        <v>25</v>
      </c>
      <c r="S5159" s="37">
        <v>0.77323573827743497</v>
      </c>
      <c r="T5159" s="37">
        <v>987.227783203125</v>
      </c>
      <c r="U5159" s="37">
        <v>587.08514404296898</v>
      </c>
      <c r="V5159" s="13"/>
      <c r="W5159" s="13"/>
      <c r="X5159" s="13"/>
      <c r="Y5159" s="13"/>
      <c r="Z5159" s="13"/>
      <c r="AA5159" s="13"/>
    </row>
    <row r="5160" spans="1:27" ht="15.75" customHeight="1" x14ac:dyDescent="0.2">
      <c r="A5160" s="13"/>
      <c r="B5160" s="37" t="str">
        <f>"CRS25WT72M22936"</f>
        <v>CRS25WT72M22936</v>
      </c>
      <c r="C5160" s="38">
        <v>45974</v>
      </c>
      <c r="D5160" s="39">
        <v>0.12711805555555555</v>
      </c>
      <c r="E5160" s="37" t="s">
        <v>62</v>
      </c>
      <c r="F5160" s="37">
        <v>221</v>
      </c>
      <c r="G5160" s="37">
        <v>4</v>
      </c>
      <c r="H5160" s="37">
        <v>221.06767272949199</v>
      </c>
      <c r="I5160" s="37">
        <v>5.49170017242432</v>
      </c>
      <c r="J5160" s="37">
        <v>48.588420867919901</v>
      </c>
      <c r="K5160" s="37">
        <v>5.3709144592285201</v>
      </c>
      <c r="L5160" s="37">
        <v>41.16015625</v>
      </c>
      <c r="M5160" s="37">
        <v>0.82848685979843095</v>
      </c>
      <c r="N5160" s="37">
        <v>10.7549343109131</v>
      </c>
      <c r="O5160" s="37">
        <v>0</v>
      </c>
      <c r="P5160" s="37">
        <v>0</v>
      </c>
      <c r="Q5160" s="37">
        <v>4.1267708875238904E-3</v>
      </c>
      <c r="R5160" s="37">
        <v>25</v>
      </c>
      <c r="S5160" s="37">
        <v>0.75313091278076205</v>
      </c>
      <c r="T5160" s="37">
        <v>986.22088623046898</v>
      </c>
      <c r="U5160" s="37">
        <v>770.563232421875</v>
      </c>
      <c r="V5160" s="13"/>
      <c r="W5160" s="13"/>
      <c r="X5160" s="13"/>
      <c r="Y5160" s="13"/>
      <c r="Z5160" s="13"/>
      <c r="AA5160" s="13"/>
    </row>
    <row r="5161" spans="1:27" ht="15.75" customHeight="1" x14ac:dyDescent="0.2">
      <c r="A5161" s="13"/>
      <c r="B5161" s="37" t="str">
        <f>"CRS25WT72M22935"</f>
        <v>CRS25WT72M22935</v>
      </c>
      <c r="C5161" s="38">
        <v>45974</v>
      </c>
      <c r="D5161" s="39">
        <v>0.1303125</v>
      </c>
      <c r="E5161" s="37" t="s">
        <v>62</v>
      </c>
      <c r="F5161" s="37">
        <v>216</v>
      </c>
      <c r="G5161" s="37">
        <v>4</v>
      </c>
      <c r="H5161" s="37">
        <v>216.235107421875</v>
      </c>
      <c r="I5161" s="37">
        <v>5.2290153503418004</v>
      </c>
      <c r="J5161" s="37">
        <v>48.621284484863303</v>
      </c>
      <c r="K5161" s="37">
        <v>5.2498764991760298</v>
      </c>
      <c r="L5161" s="37">
        <v>41.188610076904297</v>
      </c>
      <c r="M5161" s="37">
        <v>0.85051083564758301</v>
      </c>
      <c r="N5161" s="37">
        <v>10.519829750061</v>
      </c>
      <c r="O5161" s="37">
        <v>0</v>
      </c>
      <c r="P5161" s="37">
        <v>0</v>
      </c>
      <c r="Q5161" s="37">
        <v>1.27033721655607E-2</v>
      </c>
      <c r="R5161" s="37">
        <v>25</v>
      </c>
      <c r="S5161" s="37">
        <v>0.75060015916824296</v>
      </c>
      <c r="T5161" s="37">
        <v>986.67022705078102</v>
      </c>
      <c r="U5161" s="37">
        <v>674.029296875</v>
      </c>
      <c r="V5161" s="13"/>
      <c r="W5161" s="13"/>
      <c r="X5161" s="13"/>
      <c r="Y5161" s="13"/>
      <c r="Z5161" s="13"/>
      <c r="AA5161" s="13"/>
    </row>
    <row r="5162" spans="1:27" ht="15.75" customHeight="1" x14ac:dyDescent="0.2">
      <c r="A5162" s="13"/>
      <c r="B5162" s="37" t="str">
        <f>"CRS25WT72M22844"</f>
        <v>CRS25WT72M22844</v>
      </c>
      <c r="C5162" s="38">
        <v>45974</v>
      </c>
      <c r="D5162" s="39">
        <v>0.13202546296296297</v>
      </c>
      <c r="E5162" s="37" t="s">
        <v>62</v>
      </c>
      <c r="F5162" s="37">
        <v>214</v>
      </c>
      <c r="G5162" s="37">
        <v>4</v>
      </c>
      <c r="H5162" s="37">
        <v>214.92640686035199</v>
      </c>
      <c r="I5162" s="37">
        <v>5.3114805221557599</v>
      </c>
      <c r="J5162" s="37">
        <v>48.886562347412102</v>
      </c>
      <c r="K5162" s="37">
        <v>5.2323031425476101</v>
      </c>
      <c r="L5162" s="37">
        <v>41.076824188232401</v>
      </c>
      <c r="M5162" s="37">
        <v>0.82772237062454201</v>
      </c>
      <c r="N5162" s="37">
        <v>10.4561614990234</v>
      </c>
      <c r="O5162" s="37">
        <v>0</v>
      </c>
      <c r="P5162" s="37">
        <v>0</v>
      </c>
      <c r="Q5162" s="37">
        <v>2.8769839555025101E-3</v>
      </c>
      <c r="R5162" s="37">
        <v>25</v>
      </c>
      <c r="S5162" s="37">
        <v>0.76297211647033703</v>
      </c>
      <c r="T5162" s="37">
        <v>986.43377685546898</v>
      </c>
      <c r="U5162" s="37">
        <v>708.982177734375</v>
      </c>
      <c r="V5162" s="13"/>
      <c r="W5162" s="13"/>
      <c r="X5162" s="13"/>
      <c r="Y5162" s="13"/>
      <c r="Z5162" s="13"/>
      <c r="AA5162" s="13"/>
    </row>
    <row r="5163" spans="1:27" ht="15.75" customHeight="1" x14ac:dyDescent="0.2">
      <c r="A5163" s="13"/>
      <c r="B5163" s="37" t="str">
        <f>"CRS25WT72M22830"</f>
        <v>CRS25WT72M22830</v>
      </c>
      <c r="C5163" s="38">
        <v>45974</v>
      </c>
      <c r="D5163" s="39">
        <v>0.13528935185185184</v>
      </c>
      <c r="E5163" s="37" t="s">
        <v>62</v>
      </c>
      <c r="F5163" s="37">
        <v>220</v>
      </c>
      <c r="G5163" s="37">
        <v>4</v>
      </c>
      <c r="H5163" s="37">
        <v>220.21128845214801</v>
      </c>
      <c r="I5163" s="37">
        <v>5.3761892318725604</v>
      </c>
      <c r="J5163" s="37">
        <v>48.942787170410199</v>
      </c>
      <c r="K5163" s="37">
        <v>5.33115482330322</v>
      </c>
      <c r="L5163" s="37">
        <v>41.306488037109403</v>
      </c>
      <c r="M5163" s="37">
        <v>0.83690530061721802</v>
      </c>
      <c r="N5163" s="37">
        <v>10.7132711410522</v>
      </c>
      <c r="O5163" s="37">
        <v>0</v>
      </c>
      <c r="P5163" s="37">
        <v>0</v>
      </c>
      <c r="Q5163" s="37">
        <v>1.0163689963519599E-2</v>
      </c>
      <c r="R5163" s="37">
        <v>25</v>
      </c>
      <c r="S5163" s="37">
        <v>0.75800919532775901</v>
      </c>
      <c r="T5163" s="37">
        <v>986.37512207031295</v>
      </c>
      <c r="U5163" s="37">
        <v>706.26971435546898</v>
      </c>
      <c r="V5163" s="13"/>
      <c r="W5163" s="13"/>
      <c r="X5163" s="13"/>
      <c r="Y5163" s="13"/>
      <c r="Z5163" s="13"/>
      <c r="AA5163" s="13"/>
    </row>
    <row r="5164" spans="1:27" ht="15.75" customHeight="1" x14ac:dyDescent="0.2">
      <c r="A5164" s="13"/>
      <c r="B5164" s="37" t="str">
        <f>"CRS25WT72M22829"</f>
        <v>CRS25WT72M22829</v>
      </c>
      <c r="C5164" s="38">
        <v>45974</v>
      </c>
      <c r="D5164" s="39">
        <v>0.13616898148148149</v>
      </c>
      <c r="E5164" s="37" t="s">
        <v>62</v>
      </c>
      <c r="F5164" s="37">
        <v>218</v>
      </c>
      <c r="G5164" s="37">
        <v>4</v>
      </c>
      <c r="H5164" s="37">
        <v>218.38475036621099</v>
      </c>
      <c r="I5164" s="37">
        <v>5.3445844650268599</v>
      </c>
      <c r="J5164" s="37">
        <v>48.906730651855497</v>
      </c>
      <c r="K5164" s="37">
        <v>5.2731842994689897</v>
      </c>
      <c r="L5164" s="37">
        <v>41.4142036437988</v>
      </c>
      <c r="M5164" s="37">
        <v>0.83548706769943204</v>
      </c>
      <c r="N5164" s="37">
        <v>10.6244096755981</v>
      </c>
      <c r="O5164" s="37">
        <v>0</v>
      </c>
      <c r="P5164" s="37">
        <v>0</v>
      </c>
      <c r="Q5164" s="37">
        <v>1.53162190690637E-2</v>
      </c>
      <c r="R5164" s="37">
        <v>25</v>
      </c>
      <c r="S5164" s="37">
        <v>0.77403932809829701</v>
      </c>
      <c r="T5164" s="37">
        <v>985.4755859375</v>
      </c>
      <c r="U5164" s="37">
        <v>594.70416259765602</v>
      </c>
      <c r="V5164" s="13"/>
      <c r="W5164" s="13"/>
      <c r="X5164" s="13"/>
      <c r="Y5164" s="13"/>
      <c r="Z5164" s="13"/>
      <c r="AA5164" s="13"/>
    </row>
    <row r="5165" spans="1:27" ht="15.75" customHeight="1" x14ac:dyDescent="0.2">
      <c r="A5165" s="13"/>
      <c r="B5165" s="37" t="str">
        <f>"CRS25WT72M22828"</f>
        <v>CRS25WT72M22828</v>
      </c>
      <c r="C5165" s="38">
        <v>45974</v>
      </c>
      <c r="D5165" s="39">
        <v>0.13841435185185186</v>
      </c>
      <c r="E5165" s="37" t="s">
        <v>62</v>
      </c>
      <c r="F5165" s="37">
        <v>219</v>
      </c>
      <c r="G5165" s="37">
        <v>4</v>
      </c>
      <c r="H5165" s="37">
        <v>219.56022644043</v>
      </c>
      <c r="I5165" s="37">
        <v>5.3542795181274396</v>
      </c>
      <c r="J5165" s="37">
        <v>48.938343048095703</v>
      </c>
      <c r="K5165" s="37">
        <v>5.3046927452087402</v>
      </c>
      <c r="L5165" s="37">
        <v>41.389812469482401</v>
      </c>
      <c r="M5165" s="37">
        <v>0.83792155981063798</v>
      </c>
      <c r="N5165" s="37">
        <v>10.681596755981399</v>
      </c>
      <c r="O5165" s="37">
        <v>0</v>
      </c>
      <c r="P5165" s="37">
        <v>0</v>
      </c>
      <c r="Q5165" s="37">
        <v>6.5103638917207701E-3</v>
      </c>
      <c r="R5165" s="37">
        <v>25</v>
      </c>
      <c r="S5165" s="37">
        <v>0.76251548528671298</v>
      </c>
      <c r="T5165" s="37">
        <v>987.67834472656295</v>
      </c>
      <c r="U5165" s="37">
        <v>659.93133544921898</v>
      </c>
      <c r="V5165" s="13"/>
      <c r="W5165" s="13"/>
      <c r="X5165" s="13"/>
      <c r="Y5165" s="13"/>
      <c r="Z5165" s="13"/>
      <c r="AA5165" s="13"/>
    </row>
    <row r="5166" spans="1:27" ht="15.75" customHeight="1" x14ac:dyDescent="0.2">
      <c r="A5166" s="13"/>
      <c r="B5166" s="37" t="str">
        <f>"CRS25WT72M22825"</f>
        <v>CRS25WT72M22825</v>
      </c>
      <c r="C5166" s="38">
        <v>45974</v>
      </c>
      <c r="D5166" s="39">
        <v>0.14178240740740741</v>
      </c>
      <c r="E5166" s="37" t="s">
        <v>62</v>
      </c>
      <c r="F5166" s="37">
        <v>223</v>
      </c>
      <c r="G5166" s="37">
        <v>4</v>
      </c>
      <c r="H5166" s="37">
        <v>223.000411987305</v>
      </c>
      <c r="I5166" s="37">
        <v>5.4979224205017099</v>
      </c>
      <c r="J5166" s="37">
        <v>48.903816223144503</v>
      </c>
      <c r="K5166" s="37">
        <v>5.3925747871398899</v>
      </c>
      <c r="L5166" s="37">
        <v>41.353233337402301</v>
      </c>
      <c r="M5166" s="37">
        <v>0.82940053939819303</v>
      </c>
      <c r="N5166" s="37">
        <v>10.848961830139199</v>
      </c>
      <c r="O5166" s="37">
        <v>0</v>
      </c>
      <c r="P5166" s="37">
        <v>0</v>
      </c>
      <c r="Q5166" s="37">
        <v>2.06338078714907E-3</v>
      </c>
      <c r="R5166" s="37">
        <v>25</v>
      </c>
      <c r="S5166" s="37">
        <v>0.75856828689575195</v>
      </c>
      <c r="T5166" s="37">
        <v>986.24554443359398</v>
      </c>
      <c r="U5166" s="37">
        <v>612.292724609375</v>
      </c>
      <c r="V5166" s="13"/>
      <c r="W5166" s="13"/>
      <c r="X5166" s="13"/>
      <c r="Y5166" s="13"/>
      <c r="Z5166" s="13"/>
      <c r="AA5166" s="13"/>
    </row>
    <row r="5167" spans="1:27" ht="15.75" customHeight="1" x14ac:dyDescent="0.2">
      <c r="A5167" s="13"/>
      <c r="B5167" s="37" t="str">
        <f>"CRS25WT72M22845"</f>
        <v>CRS25WT72M22845</v>
      </c>
      <c r="C5167" s="38">
        <v>45974</v>
      </c>
      <c r="D5167" s="39">
        <v>0.14260416666666667</v>
      </c>
      <c r="E5167" s="37" t="s">
        <v>62</v>
      </c>
      <c r="F5167" s="37">
        <v>214</v>
      </c>
      <c r="G5167" s="37">
        <v>4</v>
      </c>
      <c r="H5167" s="37">
        <v>214.08972167968801</v>
      </c>
      <c r="I5167" s="37">
        <v>5.3792428970336896</v>
      </c>
      <c r="J5167" s="37">
        <v>48.8807182312012</v>
      </c>
      <c r="K5167" s="37">
        <v>5.2052378654479998</v>
      </c>
      <c r="L5167" s="37">
        <v>41.129669189453097</v>
      </c>
      <c r="M5167" s="37">
        <v>0.81421124935150102</v>
      </c>
      <c r="N5167" s="37">
        <v>10.4154567718506</v>
      </c>
      <c r="O5167" s="37">
        <v>0</v>
      </c>
      <c r="P5167" s="37">
        <v>0</v>
      </c>
      <c r="Q5167" s="37">
        <v>6.50792196393013E-3</v>
      </c>
      <c r="R5167" s="37">
        <v>25</v>
      </c>
      <c r="S5167" s="37">
        <v>0.78387701511383101</v>
      </c>
      <c r="T5167" s="37">
        <v>986.93835449218795</v>
      </c>
      <c r="U5167" s="37">
        <v>639.47637939453102</v>
      </c>
      <c r="V5167" s="13"/>
      <c r="W5167" s="13"/>
      <c r="X5167" s="13"/>
      <c r="Y5167" s="13"/>
      <c r="Z5167" s="13"/>
      <c r="AA5167" s="13"/>
    </row>
    <row r="5168" spans="1:27" ht="15.75" customHeight="1" x14ac:dyDescent="0.2">
      <c r="A5168" s="13"/>
      <c r="B5168" s="37" t="str">
        <f>"CRS25WT72M22827"</f>
        <v>CRS25WT72M22827</v>
      </c>
      <c r="C5168" s="38">
        <v>45974</v>
      </c>
      <c r="D5168" s="39">
        <v>0.14331018518518518</v>
      </c>
      <c r="E5168" s="37" t="s">
        <v>62</v>
      </c>
      <c r="F5168" s="37">
        <v>220</v>
      </c>
      <c r="G5168" s="37">
        <v>4</v>
      </c>
      <c r="H5168" s="37">
        <v>220.35064697265599</v>
      </c>
      <c r="I5168" s="37">
        <v>5.4696745872497603</v>
      </c>
      <c r="J5168" s="37">
        <v>48.912071228027301</v>
      </c>
      <c r="K5168" s="37">
        <v>5.3363671302795401</v>
      </c>
      <c r="L5168" s="37">
        <v>41.292259216308601</v>
      </c>
      <c r="M5168" s="37">
        <v>0.82363879680633501</v>
      </c>
      <c r="N5168" s="37">
        <v>10.720050811767599</v>
      </c>
      <c r="O5168" s="37">
        <v>0</v>
      </c>
      <c r="P5168" s="37">
        <v>0</v>
      </c>
      <c r="Q5168" s="37">
        <v>4.1170055046677598E-3</v>
      </c>
      <c r="R5168" s="37">
        <v>25</v>
      </c>
      <c r="S5168" s="37">
        <v>0.77555936574935902</v>
      </c>
      <c r="T5168" s="37">
        <v>986.22918701171898</v>
      </c>
      <c r="U5168" s="37">
        <v>705.42315673828102</v>
      </c>
      <c r="V5168" s="13"/>
      <c r="W5168" s="13"/>
      <c r="X5168" s="13"/>
      <c r="Y5168" s="13"/>
      <c r="Z5168" s="13"/>
      <c r="AA5168" s="13"/>
    </row>
    <row r="5169" spans="1:27" ht="15.75" customHeight="1" x14ac:dyDescent="0.2">
      <c r="A5169" s="13"/>
      <c r="B5169" s="37" t="str">
        <f>"CRS25WT72M22875"</f>
        <v>CRS25WT72M22875</v>
      </c>
      <c r="C5169" s="38">
        <v>45974</v>
      </c>
      <c r="D5169" s="39">
        <v>0.14400462962962965</v>
      </c>
      <c r="E5169" s="37" t="s">
        <v>62</v>
      </c>
      <c r="F5169" s="37">
        <v>222</v>
      </c>
      <c r="G5169" s="37">
        <v>4</v>
      </c>
      <c r="H5169" s="37">
        <v>222.53450012207</v>
      </c>
      <c r="I5169" s="37">
        <v>5.45298147201538</v>
      </c>
      <c r="J5169" s="37">
        <v>48.971046447753899</v>
      </c>
      <c r="K5169" s="37">
        <v>5.3858079910278303</v>
      </c>
      <c r="L5169" s="37">
        <v>41.318683624267599</v>
      </c>
      <c r="M5169" s="37">
        <v>0.83334326744079601</v>
      </c>
      <c r="N5169" s="37">
        <v>10.8262948989868</v>
      </c>
      <c r="O5169" s="37">
        <v>0</v>
      </c>
      <c r="P5169" s="37">
        <v>0</v>
      </c>
      <c r="Q5169" s="37">
        <v>1.4384901151061099E-3</v>
      </c>
      <c r="R5169" s="37">
        <v>25</v>
      </c>
      <c r="S5169" s="37">
        <v>0.76084119081497203</v>
      </c>
      <c r="T5169" s="37">
        <v>986.36553955078102</v>
      </c>
      <c r="U5169" s="37">
        <v>689.99224853515602</v>
      </c>
      <c r="V5169" s="13"/>
      <c r="W5169" s="13"/>
      <c r="X5169" s="13"/>
      <c r="Y5169" s="13"/>
      <c r="Z5169" s="13"/>
      <c r="AA5169" s="13"/>
    </row>
    <row r="5170" spans="1:27" ht="15.75" customHeight="1" x14ac:dyDescent="0.2">
      <c r="A5170" s="13"/>
      <c r="B5170" s="37" t="str">
        <f>"CRS25WT72M22846"</f>
        <v>CRS25WT72M22846</v>
      </c>
      <c r="C5170" s="38">
        <v>45974</v>
      </c>
      <c r="D5170" s="39">
        <v>0.14488425925925927</v>
      </c>
      <c r="E5170" s="37" t="s">
        <v>62</v>
      </c>
      <c r="F5170" s="37">
        <v>214</v>
      </c>
      <c r="G5170" s="37">
        <v>4</v>
      </c>
      <c r="H5170" s="37">
        <v>214.581298828125</v>
      </c>
      <c r="I5170" s="37">
        <v>5.3067302703857404</v>
      </c>
      <c r="J5170" s="37">
        <v>48.913276672363303</v>
      </c>
      <c r="K5170" s="37">
        <v>5.1930685043334996</v>
      </c>
      <c r="L5170" s="37">
        <v>41.320713043212898</v>
      </c>
      <c r="M5170" s="37">
        <v>0.82668125629425004</v>
      </c>
      <c r="N5170" s="37">
        <v>10.4393720626831</v>
      </c>
      <c r="O5170" s="37">
        <v>0</v>
      </c>
      <c r="P5170" s="37">
        <v>0</v>
      </c>
      <c r="Q5170" s="37">
        <v>1.1708116158843001E-2</v>
      </c>
      <c r="R5170" s="37">
        <v>25</v>
      </c>
      <c r="S5170" s="37">
        <v>0.772566258907318</v>
      </c>
      <c r="T5170" s="37">
        <v>986.074462890625</v>
      </c>
      <c r="U5170" s="37">
        <v>522.18603515625</v>
      </c>
      <c r="V5170" s="13"/>
      <c r="W5170" s="13"/>
      <c r="X5170" s="13"/>
      <c r="Y5170" s="13"/>
      <c r="Z5170" s="13"/>
      <c r="AA5170" s="13"/>
    </row>
    <row r="5171" spans="1:27" ht="15.75" customHeight="1" x14ac:dyDescent="0.2">
      <c r="A5171" s="13"/>
      <c r="B5171" s="37" t="str">
        <f>"CRS25WT72M22874"</f>
        <v>CRS25WT72M22874</v>
      </c>
      <c r="C5171" s="38">
        <v>45974</v>
      </c>
      <c r="D5171" s="39">
        <v>0.14556712962962962</v>
      </c>
      <c r="E5171" s="37" t="s">
        <v>62</v>
      </c>
      <c r="F5171" s="37">
        <v>217</v>
      </c>
      <c r="G5171" s="37">
        <v>4</v>
      </c>
      <c r="H5171" s="37">
        <v>217.34443664550801</v>
      </c>
      <c r="I5171" s="37">
        <v>5.4929509162902797</v>
      </c>
      <c r="J5171" s="37">
        <v>48.963066101074197</v>
      </c>
      <c r="K5171" s="37">
        <v>5.2558026313781703</v>
      </c>
      <c r="L5171" s="37">
        <v>41.353233337402301</v>
      </c>
      <c r="M5171" s="37">
        <v>0.80811691284179699</v>
      </c>
      <c r="N5171" s="37">
        <v>10.573799133300801</v>
      </c>
      <c r="O5171" s="37">
        <v>0</v>
      </c>
      <c r="P5171" s="37">
        <v>0</v>
      </c>
      <c r="Q5171" s="37">
        <v>5.7939607650041598E-3</v>
      </c>
      <c r="R5171" s="37">
        <v>25</v>
      </c>
      <c r="S5171" s="37">
        <v>0.792713642120361</v>
      </c>
      <c r="T5171" s="37">
        <v>985.82513427734398</v>
      </c>
      <c r="U5171" s="37">
        <v>665.68499755859398</v>
      </c>
      <c r="V5171" s="13"/>
      <c r="W5171" s="13"/>
      <c r="X5171" s="13"/>
      <c r="Y5171" s="13"/>
      <c r="Z5171" s="13"/>
      <c r="AA5171" s="13"/>
    </row>
    <row r="5172" spans="1:27" ht="15.75" customHeight="1" x14ac:dyDescent="0.2">
      <c r="A5172" s="13"/>
      <c r="B5172" s="37" t="str">
        <f>"CRS25WT72M22876"</f>
        <v>CRS25WT72M22876</v>
      </c>
      <c r="C5172" s="38">
        <v>45974</v>
      </c>
      <c r="D5172" s="39">
        <v>0.14626157407407406</v>
      </c>
      <c r="E5172" s="37" t="s">
        <v>62</v>
      </c>
      <c r="F5172" s="37">
        <v>218</v>
      </c>
      <c r="G5172" s="37">
        <v>4</v>
      </c>
      <c r="H5172" s="37">
        <v>218.06158447265599</v>
      </c>
      <c r="I5172" s="37">
        <v>5.2751960754394496</v>
      </c>
      <c r="J5172" s="37">
        <v>48.928440093994098</v>
      </c>
      <c r="K5172" s="37">
        <v>5.2612500190734899</v>
      </c>
      <c r="L5172" s="37">
        <v>41.446723937988303</v>
      </c>
      <c r="M5172" s="37">
        <v>0.84484916925430298</v>
      </c>
      <c r="N5172" s="37">
        <v>10.6086883544922</v>
      </c>
      <c r="O5172" s="37">
        <v>0</v>
      </c>
      <c r="P5172" s="37">
        <v>0</v>
      </c>
      <c r="Q5172" s="37">
        <v>1.38217732310295E-2</v>
      </c>
      <c r="R5172" s="37">
        <v>25</v>
      </c>
      <c r="S5172" s="37">
        <v>0.77091455459594704</v>
      </c>
      <c r="T5172" s="37">
        <v>984.89654541015602</v>
      </c>
      <c r="U5172" s="37">
        <v>501.31335449218801</v>
      </c>
      <c r="V5172" s="13"/>
      <c r="W5172" s="13"/>
      <c r="X5172" s="13"/>
      <c r="Y5172" s="13"/>
      <c r="Z5172" s="13"/>
      <c r="AA5172" s="13"/>
    </row>
    <row r="5173" spans="1:27" ht="15.75" customHeight="1" x14ac:dyDescent="0.2">
      <c r="A5173" s="13"/>
      <c r="B5173" s="37" t="str">
        <f>"CRS25WT72M22871"</f>
        <v>CRS25WT72M22871</v>
      </c>
      <c r="C5173" s="38">
        <v>45974</v>
      </c>
      <c r="D5173" s="39">
        <v>0.14736111111111111</v>
      </c>
      <c r="E5173" s="37" t="s">
        <v>62</v>
      </c>
      <c r="F5173" s="37">
        <v>218</v>
      </c>
      <c r="G5173" s="37">
        <v>4</v>
      </c>
      <c r="H5173" s="37">
        <v>218.61753845214801</v>
      </c>
      <c r="I5173" s="37">
        <v>5.2811198234558097</v>
      </c>
      <c r="J5173" s="37">
        <v>48.950355529785199</v>
      </c>
      <c r="K5173" s="37">
        <v>5.2819161415100098</v>
      </c>
      <c r="L5173" s="37">
        <v>41.389812469482401</v>
      </c>
      <c r="M5173" s="37">
        <v>0.84567427635192904</v>
      </c>
      <c r="N5173" s="37">
        <v>10.635735511779799</v>
      </c>
      <c r="O5173" s="37">
        <v>0</v>
      </c>
      <c r="P5173" s="37">
        <v>0</v>
      </c>
      <c r="Q5173" s="37">
        <v>1.51588078588247E-2</v>
      </c>
      <c r="R5173" s="37">
        <v>25</v>
      </c>
      <c r="S5173" s="37">
        <v>0.76678526401519798</v>
      </c>
      <c r="T5173" s="37">
        <v>984.67633056640602</v>
      </c>
      <c r="U5173" s="37">
        <v>656.03070068359398</v>
      </c>
      <c r="V5173" s="13"/>
      <c r="W5173" s="13"/>
      <c r="X5173" s="13"/>
      <c r="Y5173" s="13"/>
      <c r="Z5173" s="13"/>
      <c r="AA5173" s="13"/>
    </row>
    <row r="5174" spans="1:27" ht="15.75" customHeight="1" x14ac:dyDescent="0.2">
      <c r="A5174" s="13"/>
      <c r="B5174" s="37" t="str">
        <f>"CRS25WT72M22873"</f>
        <v>CRS25WT72M22873</v>
      </c>
      <c r="C5174" s="38">
        <v>45974</v>
      </c>
      <c r="D5174" s="39">
        <v>0.14842592592592593</v>
      </c>
      <c r="E5174" s="37" t="s">
        <v>62</v>
      </c>
      <c r="F5174" s="37">
        <v>218</v>
      </c>
      <c r="G5174" s="37">
        <v>4</v>
      </c>
      <c r="H5174" s="37">
        <v>218.94401550293</v>
      </c>
      <c r="I5174" s="37">
        <v>5.4655685424804696</v>
      </c>
      <c r="J5174" s="37">
        <v>48.997138977050803</v>
      </c>
      <c r="K5174" s="37">
        <v>5.2662715911865199</v>
      </c>
      <c r="L5174" s="37">
        <v>41.574764251708999</v>
      </c>
      <c r="M5174" s="37">
        <v>0.81757390499115001</v>
      </c>
      <c r="N5174" s="37">
        <v>10.651618003845201</v>
      </c>
      <c r="O5174" s="37">
        <v>0</v>
      </c>
      <c r="P5174" s="37">
        <v>0</v>
      </c>
      <c r="Q5174" s="37">
        <v>2.0560612902045198E-3</v>
      </c>
      <c r="R5174" s="37">
        <v>25</v>
      </c>
      <c r="S5174" s="37">
        <v>0.782750964164734</v>
      </c>
      <c r="T5174" s="37">
        <v>985.46929931640602</v>
      </c>
      <c r="U5174" s="37">
        <v>554.79241943359398</v>
      </c>
      <c r="V5174" s="13"/>
      <c r="W5174" s="13"/>
      <c r="X5174" s="13"/>
      <c r="Y5174" s="13"/>
      <c r="Z5174" s="13"/>
      <c r="AA5174" s="13"/>
    </row>
    <row r="5175" spans="1:27" ht="15.75" customHeight="1" x14ac:dyDescent="0.2">
      <c r="A5175" s="13"/>
      <c r="B5175" s="37" t="str">
        <f>"CRS25WT72M22866"</f>
        <v>CRS25WT72M22866</v>
      </c>
      <c r="C5175" s="38">
        <v>45974</v>
      </c>
      <c r="D5175" s="39">
        <v>0.14930555555555555</v>
      </c>
      <c r="E5175" s="37" t="s">
        <v>62</v>
      </c>
      <c r="F5175" s="37">
        <v>221</v>
      </c>
      <c r="G5175" s="37">
        <v>4</v>
      </c>
      <c r="H5175" s="37">
        <v>221.93817138671901</v>
      </c>
      <c r="I5175" s="37">
        <v>5.44614505767822</v>
      </c>
      <c r="J5175" s="37">
        <v>48.933391571044901</v>
      </c>
      <c r="K5175" s="37">
        <v>5.3244948387145996</v>
      </c>
      <c r="L5175" s="37">
        <v>41.682479858398402</v>
      </c>
      <c r="M5175" s="37">
        <v>0.83279377222061202</v>
      </c>
      <c r="N5175" s="37">
        <v>10.797284126281699</v>
      </c>
      <c r="O5175" s="37">
        <v>0</v>
      </c>
      <c r="P5175" s="37">
        <v>0</v>
      </c>
      <c r="Q5175" s="37">
        <v>1.6507007181644402E-2</v>
      </c>
      <c r="R5175" s="37">
        <v>25</v>
      </c>
      <c r="S5175" s="37">
        <v>0.70269829034805298</v>
      </c>
      <c r="T5175" s="37">
        <v>987.4873046875</v>
      </c>
      <c r="U5175" s="37">
        <v>557.79803466796898</v>
      </c>
      <c r="V5175" s="13"/>
      <c r="W5175" s="13"/>
      <c r="X5175" s="13"/>
      <c r="Y5175" s="13"/>
      <c r="Z5175" s="13"/>
      <c r="AA5175" s="13"/>
    </row>
    <row r="5176" spans="1:27" ht="15.75" customHeight="1" x14ac:dyDescent="0.2">
      <c r="A5176" s="13"/>
      <c r="B5176" s="37" t="str">
        <f>"CRS25WT72M22859"</f>
        <v>CRS25WT72M22859</v>
      </c>
      <c r="C5176" s="38">
        <v>45974</v>
      </c>
      <c r="D5176" s="39">
        <v>0.15096064814814816</v>
      </c>
      <c r="E5176" s="37" t="s">
        <v>62</v>
      </c>
      <c r="F5176" s="37">
        <v>217</v>
      </c>
      <c r="G5176" s="37">
        <v>4</v>
      </c>
      <c r="H5176" s="37">
        <v>217.52909851074199</v>
      </c>
      <c r="I5176" s="37">
        <v>5.2488851547241202</v>
      </c>
      <c r="J5176" s="37">
        <v>48.894695281982401</v>
      </c>
      <c r="K5176" s="37">
        <v>5.2463450431823704</v>
      </c>
      <c r="L5176" s="37">
        <v>41.462982177734403</v>
      </c>
      <c r="M5176" s="37">
        <v>0.84759533405303999</v>
      </c>
      <c r="N5176" s="37">
        <v>10.5827827453613</v>
      </c>
      <c r="O5176" s="37">
        <v>0</v>
      </c>
      <c r="P5176" s="37">
        <v>0</v>
      </c>
      <c r="Q5176" s="37">
        <v>1.30140148103237E-2</v>
      </c>
      <c r="R5176" s="37">
        <v>25</v>
      </c>
      <c r="S5176" s="37">
        <v>0.74494427442550704</v>
      </c>
      <c r="T5176" s="37">
        <v>986.37829589843795</v>
      </c>
      <c r="U5176" s="37">
        <v>624.802978515625</v>
      </c>
      <c r="V5176" s="13"/>
      <c r="W5176" s="13"/>
      <c r="X5176" s="13"/>
      <c r="Y5176" s="13"/>
      <c r="Z5176" s="13"/>
      <c r="AA5176" s="13"/>
    </row>
    <row r="5177" spans="1:27" ht="15.75" customHeight="1" x14ac:dyDescent="0.2">
      <c r="A5177" s="13"/>
      <c r="B5177" s="37" t="str">
        <f>"CRS25WT72M22865"</f>
        <v>CRS25WT72M22865</v>
      </c>
      <c r="C5177" s="38">
        <v>45974</v>
      </c>
      <c r="D5177" s="39">
        <v>0.15153935185185186</v>
      </c>
      <c r="E5177" s="37" t="s">
        <v>62</v>
      </c>
      <c r="F5177" s="37">
        <v>219</v>
      </c>
      <c r="G5177" s="37">
        <v>4</v>
      </c>
      <c r="H5177" s="37">
        <v>219.32438659668</v>
      </c>
      <c r="I5177" s="37">
        <v>5.5719580650329599</v>
      </c>
      <c r="J5177" s="37">
        <v>48.9467582702637</v>
      </c>
      <c r="K5177" s="37">
        <v>5.2630710601806596</v>
      </c>
      <c r="L5177" s="37">
        <v>41.672317504882798</v>
      </c>
      <c r="M5177" s="37">
        <v>0.80418348312377896</v>
      </c>
      <c r="N5177" s="37">
        <v>10.670123100280801</v>
      </c>
      <c r="O5177" s="37">
        <v>0</v>
      </c>
      <c r="P5177" s="37">
        <v>0</v>
      </c>
      <c r="Q5177" s="37">
        <v>6.3516860827803603E-3</v>
      </c>
      <c r="R5177" s="37">
        <v>25</v>
      </c>
      <c r="S5177" s="37">
        <v>0.73628032207489003</v>
      </c>
      <c r="T5177" s="37">
        <v>986.81439208984398</v>
      </c>
      <c r="U5177" s="37">
        <v>536.74298095703102</v>
      </c>
      <c r="V5177" s="13"/>
      <c r="W5177" s="13"/>
      <c r="X5177" s="13"/>
      <c r="Y5177" s="13"/>
      <c r="Z5177" s="13"/>
      <c r="AA5177" s="13"/>
    </row>
    <row r="5178" spans="1:27" ht="15.75" customHeight="1" x14ac:dyDescent="0.2">
      <c r="A5178" s="13"/>
      <c r="B5178" s="37" t="str">
        <f>"CRS25WT72M22882"</f>
        <v>CRS25WT72M22882</v>
      </c>
      <c r="C5178" s="38">
        <v>45974</v>
      </c>
      <c r="D5178" s="39">
        <v>0.15212962962962964</v>
      </c>
      <c r="E5178" s="37" t="s">
        <v>62</v>
      </c>
      <c r="F5178" s="37">
        <v>224</v>
      </c>
      <c r="G5178" s="37">
        <v>4</v>
      </c>
      <c r="H5178" s="37">
        <v>224.81051635742199</v>
      </c>
      <c r="I5178" s="37">
        <v>5.48309230804443</v>
      </c>
      <c r="J5178" s="37">
        <v>49.057205200195298</v>
      </c>
      <c r="K5178" s="37">
        <v>5.4116115570068404</v>
      </c>
      <c r="L5178" s="37">
        <v>41.542247772216797</v>
      </c>
      <c r="M5178" s="37">
        <v>0.83577287197113004</v>
      </c>
      <c r="N5178" s="37">
        <v>10.9370231628418</v>
      </c>
      <c r="O5178" s="37">
        <v>0</v>
      </c>
      <c r="P5178" s="37">
        <v>0</v>
      </c>
      <c r="Q5178" s="37">
        <v>1.27033721655607E-2</v>
      </c>
      <c r="R5178" s="37">
        <v>25</v>
      </c>
      <c r="S5178" s="37">
        <v>0.76573926210403398</v>
      </c>
      <c r="T5178" s="37">
        <v>987.922119140625</v>
      </c>
      <c r="U5178" s="37">
        <v>602.76190185546898</v>
      </c>
      <c r="V5178" s="13"/>
      <c r="W5178" s="13"/>
      <c r="X5178" s="13"/>
      <c r="Y5178" s="13"/>
      <c r="Z5178" s="13"/>
      <c r="AA5178" s="13"/>
    </row>
    <row r="5179" spans="1:27" ht="15.75" customHeight="1" x14ac:dyDescent="0.2">
      <c r="A5179" s="13"/>
      <c r="B5179" s="37" t="str">
        <f>"CRS25WT72M22864"</f>
        <v>CRS25WT72M22864</v>
      </c>
      <c r="C5179" s="38">
        <v>45974</v>
      </c>
      <c r="D5179" s="39">
        <v>0.15298611111111113</v>
      </c>
      <c r="E5179" s="37" t="s">
        <v>62</v>
      </c>
      <c r="F5179" s="37">
        <v>217</v>
      </c>
      <c r="G5179" s="37">
        <v>4</v>
      </c>
      <c r="H5179" s="37">
        <v>217.73599243164099</v>
      </c>
      <c r="I5179" s="37">
        <v>5.4746665954589799</v>
      </c>
      <c r="J5179" s="37">
        <v>48.965682983398402</v>
      </c>
      <c r="K5179" s="37">
        <v>5.2593264579772896</v>
      </c>
      <c r="L5179" s="37">
        <v>41.399974822997997</v>
      </c>
      <c r="M5179" s="37">
        <v>0.81223320960998502</v>
      </c>
      <c r="N5179" s="37">
        <v>10.592847824096699</v>
      </c>
      <c r="O5179" s="37">
        <v>0</v>
      </c>
      <c r="P5179" s="37">
        <v>0</v>
      </c>
      <c r="Q5179" s="37">
        <v>6.50792196393013E-3</v>
      </c>
      <c r="R5179" s="37">
        <v>25</v>
      </c>
      <c r="S5179" s="37">
        <v>0.76483297348022505</v>
      </c>
      <c r="T5179" s="37">
        <v>985.96527099609398</v>
      </c>
      <c r="U5179" s="37">
        <v>650.40301513671898</v>
      </c>
      <c r="V5179" s="13"/>
      <c r="W5179" s="13"/>
      <c r="X5179" s="13"/>
      <c r="Y5179" s="13"/>
      <c r="Z5179" s="13"/>
      <c r="AA5179" s="13"/>
    </row>
    <row r="5180" spans="1:27" ht="15.75" customHeight="1" x14ac:dyDescent="0.2">
      <c r="A5180" s="13"/>
      <c r="B5180" s="37" t="str">
        <f>"CRS25WT72M22894"</f>
        <v>CRS25WT72M22894</v>
      </c>
      <c r="C5180" s="38">
        <v>45974</v>
      </c>
      <c r="D5180" s="39">
        <v>0.1542476851851852</v>
      </c>
      <c r="E5180" s="37" t="s">
        <v>62</v>
      </c>
      <c r="F5180" s="37">
        <v>217</v>
      </c>
      <c r="G5180" s="37">
        <v>4</v>
      </c>
      <c r="H5180" s="37">
        <v>217.40081787109401</v>
      </c>
      <c r="I5180" s="37">
        <v>5.3372449874877903</v>
      </c>
      <c r="J5180" s="37">
        <v>48.874874114990199</v>
      </c>
      <c r="K5180" s="37">
        <v>5.2535510063171396</v>
      </c>
      <c r="L5180" s="37">
        <v>41.381687164306598</v>
      </c>
      <c r="M5180" s="37">
        <v>0.83340936899185203</v>
      </c>
      <c r="N5180" s="37">
        <v>10.576541900634799</v>
      </c>
      <c r="O5180" s="37">
        <v>0</v>
      </c>
      <c r="P5180" s="37">
        <v>0</v>
      </c>
      <c r="Q5180" s="37">
        <v>3.1758430413901802E-3</v>
      </c>
      <c r="R5180" s="37">
        <v>25</v>
      </c>
      <c r="S5180" s="37">
        <v>0.78286659717559803</v>
      </c>
      <c r="T5180" s="37">
        <v>986.04089355468795</v>
      </c>
      <c r="U5180" s="37">
        <v>546.67639160156295</v>
      </c>
      <c r="V5180" s="13"/>
      <c r="W5180" s="13"/>
      <c r="X5180" s="13"/>
      <c r="Y5180" s="13"/>
      <c r="Z5180" s="13"/>
      <c r="AA5180" s="13"/>
    </row>
    <row r="5181" spans="1:27" ht="15.75" customHeight="1" x14ac:dyDescent="0.2">
      <c r="A5181" s="13"/>
      <c r="B5181" s="37" t="str">
        <f>"CRS25WT72M22893"</f>
        <v>CRS25WT72M22893</v>
      </c>
      <c r="C5181" s="38">
        <v>45974</v>
      </c>
      <c r="D5181" s="39">
        <v>0.15618055555555554</v>
      </c>
      <c r="E5181" s="37" t="s">
        <v>62</v>
      </c>
      <c r="F5181" s="37">
        <v>219</v>
      </c>
      <c r="G5181" s="37">
        <v>4</v>
      </c>
      <c r="H5181" s="37">
        <v>219.50027465820301</v>
      </c>
      <c r="I5181" s="37">
        <v>5.4406929016113299</v>
      </c>
      <c r="J5181" s="37">
        <v>48.877418518066399</v>
      </c>
      <c r="K5181" s="37">
        <v>5.3042855262756303</v>
      </c>
      <c r="L5181" s="37">
        <v>41.381687164306598</v>
      </c>
      <c r="M5181" s="37">
        <v>0.82541543245315596</v>
      </c>
      <c r="N5181" s="37">
        <v>10.6786804199219</v>
      </c>
      <c r="O5181" s="37">
        <v>0</v>
      </c>
      <c r="P5181" s="37">
        <v>0</v>
      </c>
      <c r="Q5181" s="37">
        <v>8.1381632480770295E-4</v>
      </c>
      <c r="R5181" s="37">
        <v>25</v>
      </c>
      <c r="S5181" s="37">
        <v>0.768501937389374</v>
      </c>
      <c r="T5181" s="37">
        <v>986.01177978515602</v>
      </c>
      <c r="U5181" s="37">
        <v>623.854248046875</v>
      </c>
      <c r="V5181" s="13"/>
      <c r="W5181" s="13"/>
      <c r="X5181" s="13"/>
      <c r="Y5181" s="13"/>
      <c r="Z5181" s="13"/>
      <c r="AA5181" s="13"/>
    </row>
    <row r="5182" spans="1:27" ht="15.75" customHeight="1" x14ac:dyDescent="0.2">
      <c r="A5182" s="13"/>
      <c r="B5182" s="37" t="str">
        <f>"CRS25WT72M22883"</f>
        <v>CRS25WT72M22883</v>
      </c>
      <c r="C5182" s="38">
        <v>45974</v>
      </c>
      <c r="D5182" s="39">
        <v>0.15675925925925926</v>
      </c>
      <c r="E5182" s="37" t="s">
        <v>62</v>
      </c>
      <c r="F5182" s="37">
        <v>221</v>
      </c>
      <c r="G5182" s="37">
        <v>4</v>
      </c>
      <c r="H5182" s="37">
        <v>221.65492248535199</v>
      </c>
      <c r="I5182" s="37">
        <v>5.4125714302062997</v>
      </c>
      <c r="J5182" s="37">
        <v>48.984016418457003</v>
      </c>
      <c r="K5182" s="37">
        <v>5.3319993019104004</v>
      </c>
      <c r="L5182" s="37">
        <v>41.5706977844238</v>
      </c>
      <c r="M5182" s="37">
        <v>0.83602517843246504</v>
      </c>
      <c r="N5182" s="37">
        <v>10.7835035324097</v>
      </c>
      <c r="O5182" s="37">
        <v>0</v>
      </c>
      <c r="P5182" s="37">
        <v>0</v>
      </c>
      <c r="Q5182" s="37">
        <v>2.0633758977055502E-3</v>
      </c>
      <c r="R5182" s="37">
        <v>25</v>
      </c>
      <c r="S5182" s="37">
        <v>0.76074922084808305</v>
      </c>
      <c r="T5182" s="37">
        <v>985.35583496093795</v>
      </c>
      <c r="U5182" s="37">
        <v>587.10339355468795</v>
      </c>
      <c r="V5182" s="13"/>
      <c r="W5182" s="13"/>
      <c r="X5182" s="13"/>
      <c r="Y5182" s="13"/>
      <c r="Z5182" s="13"/>
      <c r="AA5182" s="13"/>
    </row>
    <row r="5183" spans="1:27" ht="15.75" customHeight="1" x14ac:dyDescent="0.2">
      <c r="A5183" s="13"/>
      <c r="B5183" s="37" t="str">
        <f>"CRS25WT72M22891"</f>
        <v>CRS25WT72M22891</v>
      </c>
      <c r="C5183" s="38">
        <v>45974</v>
      </c>
      <c r="D5183" s="39">
        <v>0.15756944444444446</v>
      </c>
      <c r="E5183" s="37" t="s">
        <v>62</v>
      </c>
      <c r="F5183" s="37">
        <v>224</v>
      </c>
      <c r="G5183" s="37">
        <v>4</v>
      </c>
      <c r="H5183" s="37">
        <v>224.80058288574199</v>
      </c>
      <c r="I5183" s="37">
        <v>5.5134115219116202</v>
      </c>
      <c r="J5183" s="37">
        <v>48.967723846435497</v>
      </c>
      <c r="K5183" s="37">
        <v>5.4251751899719203</v>
      </c>
      <c r="L5183" s="37">
        <v>41.436561584472699</v>
      </c>
      <c r="M5183" s="37">
        <v>0.83265888690948497</v>
      </c>
      <c r="N5183" s="37">
        <v>10.936540603637701</v>
      </c>
      <c r="O5183" s="37">
        <v>0</v>
      </c>
      <c r="P5183" s="37">
        <v>0</v>
      </c>
      <c r="Q5183" s="37">
        <v>8.2242451608181E-3</v>
      </c>
      <c r="R5183" s="37">
        <v>25</v>
      </c>
      <c r="S5183" s="37">
        <v>0.74161368608474698</v>
      </c>
      <c r="T5183" s="37">
        <v>986.092041015625</v>
      </c>
      <c r="U5183" s="37">
        <v>606.91021728515602</v>
      </c>
      <c r="V5183" s="13"/>
      <c r="W5183" s="13"/>
      <c r="X5183" s="13"/>
      <c r="Y5183" s="13"/>
      <c r="Z5183" s="13"/>
      <c r="AA5183" s="13"/>
    </row>
    <row r="5184" spans="1:27" ht="15.75" customHeight="1" x14ac:dyDescent="0.2">
      <c r="A5184" s="13"/>
      <c r="B5184" s="37" t="str">
        <f>"CRS25WT72M22881"</f>
        <v>CRS25WT72M22881</v>
      </c>
      <c r="C5184" s="38">
        <v>45974</v>
      </c>
      <c r="D5184" s="39">
        <v>0.15843750000000001</v>
      </c>
      <c r="E5184" s="37" t="s">
        <v>62</v>
      </c>
      <c r="F5184" s="37">
        <v>224</v>
      </c>
      <c r="G5184" s="37">
        <v>4</v>
      </c>
      <c r="H5184" s="37">
        <v>224.82904052734401</v>
      </c>
      <c r="I5184" s="37">
        <v>5.5025191307067898</v>
      </c>
      <c r="J5184" s="37">
        <v>49.050373077392599</v>
      </c>
      <c r="K5184" s="37">
        <v>5.4131174087524396</v>
      </c>
      <c r="L5184" s="37">
        <v>41.534114837646499</v>
      </c>
      <c r="M5184" s="37">
        <v>0.83300679922103904</v>
      </c>
      <c r="N5184" s="37">
        <v>10.937924385070801</v>
      </c>
      <c r="O5184" s="37">
        <v>0</v>
      </c>
      <c r="P5184" s="37">
        <v>0</v>
      </c>
      <c r="Q5184" s="37">
        <v>5.7939607650041598E-3</v>
      </c>
      <c r="R5184" s="37">
        <v>25</v>
      </c>
      <c r="S5184" s="37">
        <v>0.75880599021911599</v>
      </c>
      <c r="T5184" s="37">
        <v>985.18389892578102</v>
      </c>
      <c r="U5184" s="37">
        <v>659.23791503906295</v>
      </c>
      <c r="V5184" s="13"/>
      <c r="W5184" s="13"/>
      <c r="X5184" s="13"/>
      <c r="Y5184" s="13"/>
      <c r="Z5184" s="13"/>
      <c r="AA5184" s="13"/>
    </row>
    <row r="5185" spans="1:27" ht="15.75" customHeight="1" x14ac:dyDescent="0.2">
      <c r="A5185" s="13"/>
      <c r="B5185" s="37" t="str">
        <f>"CRS25WT72M22885"</f>
        <v>CRS25WT72M22885</v>
      </c>
      <c r="C5185" s="38">
        <v>45974</v>
      </c>
      <c r="D5185" s="39">
        <v>0.15956018518518519</v>
      </c>
      <c r="E5185" s="37" t="s">
        <v>62</v>
      </c>
      <c r="F5185" s="37">
        <v>220</v>
      </c>
      <c r="G5185" s="37">
        <v>4</v>
      </c>
      <c r="H5185" s="37">
        <v>220.11805725097699</v>
      </c>
      <c r="I5185" s="37">
        <v>5.3573164939880398</v>
      </c>
      <c r="J5185" s="37">
        <v>48.884479522705099</v>
      </c>
      <c r="K5185" s="37">
        <v>5.3152990341186497</v>
      </c>
      <c r="L5185" s="37">
        <v>41.4121704101563</v>
      </c>
      <c r="M5185" s="37">
        <v>0.84049934148788497</v>
      </c>
      <c r="N5185" s="37">
        <v>10.7087354660034</v>
      </c>
      <c r="O5185" s="37">
        <v>0</v>
      </c>
      <c r="P5185" s="37">
        <v>0</v>
      </c>
      <c r="Q5185" s="37">
        <v>3.1758432742208199E-3</v>
      </c>
      <c r="R5185" s="37">
        <v>25</v>
      </c>
      <c r="S5185" s="37">
        <v>0.76893818378448497</v>
      </c>
      <c r="T5185" s="37">
        <v>985.473388671875</v>
      </c>
      <c r="U5185" s="37">
        <v>596.46838378906295</v>
      </c>
      <c r="V5185" s="13"/>
      <c r="W5185" s="13"/>
      <c r="X5185" s="13"/>
      <c r="Y5185" s="13"/>
      <c r="Z5185" s="13"/>
      <c r="AA5185" s="13"/>
    </row>
    <row r="5186" spans="1:27" ht="15.75" customHeight="1" x14ac:dyDescent="0.2">
      <c r="A5186" s="13"/>
      <c r="B5186" s="37" t="str">
        <f>"CRS25WT72M22915"</f>
        <v>CRS25WT72M22915</v>
      </c>
      <c r="C5186" s="38">
        <v>45974</v>
      </c>
      <c r="D5186" s="39">
        <v>0.16038194444444445</v>
      </c>
      <c r="E5186" s="37" t="s">
        <v>62</v>
      </c>
      <c r="F5186" s="37">
        <v>216</v>
      </c>
      <c r="G5186" s="37">
        <v>4</v>
      </c>
      <c r="H5186" s="37">
        <v>216.2333984375</v>
      </c>
      <c r="I5186" s="37">
        <v>5.4547877311706499</v>
      </c>
      <c r="J5186" s="37">
        <v>48.9454956054688</v>
      </c>
      <c r="K5186" s="37">
        <v>5.2433671951293901</v>
      </c>
      <c r="L5186" s="37">
        <v>41.239418029785199</v>
      </c>
      <c r="M5186" s="37">
        <v>0.80990147590637196</v>
      </c>
      <c r="N5186" s="37">
        <v>10.519746780395501</v>
      </c>
      <c r="O5186" s="37">
        <v>0</v>
      </c>
      <c r="P5186" s="37">
        <v>0</v>
      </c>
      <c r="Q5186" s="37">
        <v>3.2539684325456602E-3</v>
      </c>
      <c r="R5186" s="37">
        <v>25</v>
      </c>
      <c r="S5186" s="37">
        <v>0.78925585746765103</v>
      </c>
      <c r="T5186" s="37">
        <v>986.98291015625</v>
      </c>
      <c r="U5186" s="37">
        <v>640.070556640625</v>
      </c>
      <c r="V5186" s="13"/>
      <c r="W5186" s="13"/>
      <c r="X5186" s="13"/>
      <c r="Y5186" s="13"/>
      <c r="Z5186" s="13"/>
      <c r="AA5186" s="13"/>
    </row>
    <row r="5187" spans="1:27" ht="15.75" customHeight="1" x14ac:dyDescent="0.2">
      <c r="A5187" s="13"/>
      <c r="B5187" s="37" t="str">
        <f>"CRS25WT72M22916"</f>
        <v>CRS25WT72M22916</v>
      </c>
      <c r="C5187" s="38">
        <v>45974</v>
      </c>
      <c r="D5187" s="39">
        <v>0.16109953703703703</v>
      </c>
      <c r="E5187" s="37" t="s">
        <v>62</v>
      </c>
      <c r="F5187" s="37">
        <v>215</v>
      </c>
      <c r="G5187" s="37">
        <v>4</v>
      </c>
      <c r="H5187" s="37">
        <v>215.65272521972699</v>
      </c>
      <c r="I5187" s="37">
        <v>5.2808055877685502</v>
      </c>
      <c r="J5187" s="37">
        <v>48.875381469726598</v>
      </c>
      <c r="K5187" s="37">
        <v>5.2406506538391104</v>
      </c>
      <c r="L5187" s="37">
        <v>41.149993896484403</v>
      </c>
      <c r="M5187" s="37">
        <v>0.83553493022918701</v>
      </c>
      <c r="N5187" s="37">
        <v>10.491497039794901</v>
      </c>
      <c r="O5187" s="37">
        <v>0</v>
      </c>
      <c r="P5187" s="37">
        <v>0</v>
      </c>
      <c r="Q5187" s="37">
        <v>6.4299637451767904E-3</v>
      </c>
      <c r="R5187" s="37">
        <v>25</v>
      </c>
      <c r="S5187" s="37">
        <v>0.76144593954086304</v>
      </c>
      <c r="T5187" s="37">
        <v>985.09698486328102</v>
      </c>
      <c r="U5187" s="37">
        <v>696.39776611328102</v>
      </c>
      <c r="V5187" s="13"/>
      <c r="W5187" s="13"/>
      <c r="X5187" s="13"/>
      <c r="Y5187" s="13"/>
      <c r="Z5187" s="13"/>
      <c r="AA5187" s="13"/>
    </row>
    <row r="5188" spans="1:27" ht="15.75" customHeight="1" x14ac:dyDescent="0.2">
      <c r="A5188" s="13"/>
      <c r="B5188" s="37" t="str">
        <f>"CRS25WT72M22911"</f>
        <v>CRS25WT72M22911</v>
      </c>
      <c r="C5188" s="38">
        <v>45974</v>
      </c>
      <c r="D5188" s="39">
        <v>0.16170138888888888</v>
      </c>
      <c r="E5188" s="37" t="s">
        <v>62</v>
      </c>
      <c r="F5188" s="37">
        <v>215</v>
      </c>
      <c r="G5188" s="37">
        <v>4</v>
      </c>
      <c r="H5188" s="37">
        <v>215.57354736328099</v>
      </c>
      <c r="I5188" s="37">
        <v>5.3653664588928196</v>
      </c>
      <c r="J5188" s="37">
        <v>48.918003082275398</v>
      </c>
      <c r="K5188" s="37">
        <v>5.2304596900939897</v>
      </c>
      <c r="L5188" s="37">
        <v>41.2150268554688</v>
      </c>
      <c r="M5188" s="37">
        <v>0.82134830951690696</v>
      </c>
      <c r="N5188" s="37">
        <v>10.487645149231</v>
      </c>
      <c r="O5188" s="37">
        <v>0</v>
      </c>
      <c r="P5188" s="37">
        <v>0</v>
      </c>
      <c r="Q5188" s="37">
        <v>2.05636653117836E-3</v>
      </c>
      <c r="R5188" s="37">
        <v>25</v>
      </c>
      <c r="S5188" s="37">
        <v>0.78477197885513295</v>
      </c>
      <c r="T5188" s="37">
        <v>985.08483886718795</v>
      </c>
      <c r="U5188" s="37">
        <v>580.885986328125</v>
      </c>
      <c r="V5188" s="13"/>
      <c r="W5188" s="13"/>
      <c r="X5188" s="13"/>
      <c r="Y5188" s="13"/>
      <c r="Z5188" s="13"/>
      <c r="AA5188" s="13"/>
    </row>
    <row r="5189" spans="1:27" ht="15.75" customHeight="1" x14ac:dyDescent="0.2">
      <c r="A5189" s="13"/>
      <c r="B5189" s="37" t="str">
        <f>"CRS25WT72M22914"</f>
        <v>CRS25WT72M22914</v>
      </c>
      <c r="C5189" s="38">
        <v>45974</v>
      </c>
      <c r="D5189" s="39">
        <v>0.16259259259259259</v>
      </c>
      <c r="E5189" s="37" t="s">
        <v>62</v>
      </c>
      <c r="F5189" s="37">
        <v>215</v>
      </c>
      <c r="G5189" s="37">
        <v>4</v>
      </c>
      <c r="H5189" s="37">
        <v>215.75634765625</v>
      </c>
      <c r="I5189" s="37">
        <v>5.4782867431640598</v>
      </c>
      <c r="J5189" s="37">
        <v>48.875556945800803</v>
      </c>
      <c r="K5189" s="37">
        <v>5.2532877922058097</v>
      </c>
      <c r="L5189" s="37">
        <v>41.070728302002003</v>
      </c>
      <c r="M5189" s="37">
        <v>0.80579972267150901</v>
      </c>
      <c r="N5189" s="37">
        <v>10.496538162231399</v>
      </c>
      <c r="O5189" s="37">
        <v>0</v>
      </c>
      <c r="P5189" s="37">
        <v>0</v>
      </c>
      <c r="Q5189" s="37">
        <v>2.06337566487491E-3</v>
      </c>
      <c r="R5189" s="37">
        <v>25</v>
      </c>
      <c r="S5189" s="37">
        <v>0.79008948802947998</v>
      </c>
      <c r="T5189" s="37">
        <v>985.07849121093795</v>
      </c>
      <c r="U5189" s="37">
        <v>769.32366943359398</v>
      </c>
      <c r="V5189" s="13"/>
      <c r="W5189" s="13"/>
      <c r="X5189" s="13"/>
      <c r="Y5189" s="13"/>
      <c r="Z5189" s="13"/>
      <c r="AA5189" s="13"/>
    </row>
    <row r="5190" spans="1:27" ht="15.75" customHeight="1" x14ac:dyDescent="0.2">
      <c r="A5190" s="13"/>
      <c r="B5190" s="37" t="str">
        <f>"CRS25WT72M22912"</f>
        <v>CRS25WT72M22912</v>
      </c>
      <c r="C5190" s="38">
        <v>45974</v>
      </c>
      <c r="D5190" s="39">
        <v>0.16337962962962962</v>
      </c>
      <c r="E5190" s="37" t="s">
        <v>62</v>
      </c>
      <c r="F5190" s="37">
        <v>216</v>
      </c>
      <c r="G5190" s="37">
        <v>4</v>
      </c>
      <c r="H5190" s="37">
        <v>216.48422241210901</v>
      </c>
      <c r="I5190" s="37">
        <v>5.3008847236633301</v>
      </c>
      <c r="J5190" s="37">
        <v>48.933990478515597</v>
      </c>
      <c r="K5190" s="37">
        <v>5.2840838432312003</v>
      </c>
      <c r="L5190" s="37">
        <v>40.969108581542997</v>
      </c>
      <c r="M5190" s="37">
        <v>0.83457863330841098</v>
      </c>
      <c r="N5190" s="37">
        <v>10.5319499969482</v>
      </c>
      <c r="O5190" s="37">
        <v>0</v>
      </c>
      <c r="P5190" s="37">
        <v>0</v>
      </c>
      <c r="Q5190" s="37">
        <v>5.40186325088143E-3</v>
      </c>
      <c r="R5190" s="37">
        <v>25</v>
      </c>
      <c r="S5190" s="37">
        <v>0.77975773811340299</v>
      </c>
      <c r="T5190" s="37">
        <v>984.71026611328102</v>
      </c>
      <c r="U5190" s="37">
        <v>632.782470703125</v>
      </c>
      <c r="V5190" s="13"/>
      <c r="W5190" s="13"/>
      <c r="X5190" s="13"/>
      <c r="Y5190" s="13"/>
      <c r="Z5190" s="13"/>
      <c r="AA5190" s="13"/>
    </row>
    <row r="5191" spans="1:27" ht="15.75" customHeight="1" x14ac:dyDescent="0.2">
      <c r="A5191" s="13"/>
      <c r="B5191" s="37" t="str">
        <f>"CRS25WT72M22913"</f>
        <v>CRS25WT72M22913</v>
      </c>
      <c r="C5191" s="38">
        <v>45974</v>
      </c>
      <c r="D5191" s="39">
        <v>0.16770833333333335</v>
      </c>
      <c r="E5191" s="37" t="s">
        <v>62</v>
      </c>
      <c r="F5191" s="37">
        <v>215</v>
      </c>
      <c r="G5191" s="37">
        <v>4</v>
      </c>
      <c r="H5191" s="37">
        <v>215.57765197753901</v>
      </c>
      <c r="I5191" s="37">
        <v>5.4445557594299299</v>
      </c>
      <c r="J5191" s="37">
        <v>48.854465484619098</v>
      </c>
      <c r="K5191" s="37">
        <v>5.22695064544678</v>
      </c>
      <c r="L5191" s="37">
        <v>41.243484497070298</v>
      </c>
      <c r="M5191" s="37">
        <v>0.81047016382217396</v>
      </c>
      <c r="N5191" s="37">
        <v>10.4878444671631</v>
      </c>
      <c r="O5191" s="37">
        <v>0</v>
      </c>
      <c r="P5191" s="37">
        <v>0</v>
      </c>
      <c r="Q5191" s="37">
        <v>1.5876165125519E-3</v>
      </c>
      <c r="R5191" s="37">
        <v>25</v>
      </c>
      <c r="S5191" s="37">
        <v>0.77616345882415805</v>
      </c>
      <c r="T5191" s="37">
        <v>985.03137207031295</v>
      </c>
      <c r="U5191" s="37">
        <v>618.16680908203102</v>
      </c>
      <c r="V5191" s="13"/>
      <c r="W5191" s="13"/>
      <c r="X5191" s="13"/>
      <c r="Y5191" s="13"/>
      <c r="Z5191" s="13"/>
      <c r="AA5191" s="13"/>
    </row>
    <row r="5192" spans="1:27" ht="15.75" customHeight="1" x14ac:dyDescent="0.2">
      <c r="A5192" s="13"/>
      <c r="B5192" s="37" t="str">
        <f>"CRS25WT72M22909"</f>
        <v>CRS25WT72M22909</v>
      </c>
      <c r="C5192" s="38">
        <v>45974</v>
      </c>
      <c r="D5192" s="39">
        <v>0.17113425925925926</v>
      </c>
      <c r="E5192" s="37" t="s">
        <v>62</v>
      </c>
      <c r="F5192" s="37">
        <v>214</v>
      </c>
      <c r="G5192" s="37">
        <v>4</v>
      </c>
      <c r="H5192" s="37">
        <v>214.14544677734401</v>
      </c>
      <c r="I5192" s="37">
        <v>5.2232494354248002</v>
      </c>
      <c r="J5192" s="37">
        <v>48.872398376464801</v>
      </c>
      <c r="K5192" s="37">
        <v>5.2104554176330602</v>
      </c>
      <c r="L5192" s="37">
        <v>41.0991821289063</v>
      </c>
      <c r="M5192" s="37">
        <v>0.83888888359069802</v>
      </c>
      <c r="N5192" s="37">
        <v>10.4181680679321</v>
      </c>
      <c r="O5192" s="37">
        <v>0</v>
      </c>
      <c r="P5192" s="37">
        <v>0</v>
      </c>
      <c r="Q5192" s="37">
        <v>4.1266493499278996E-3</v>
      </c>
      <c r="R5192" s="37">
        <v>25</v>
      </c>
      <c r="S5192" s="37">
        <v>0.80819725990295399</v>
      </c>
      <c r="T5192" s="37">
        <v>985.37225341796898</v>
      </c>
      <c r="U5192" s="37">
        <v>587.821533203125</v>
      </c>
      <c r="V5192" s="13"/>
      <c r="W5192" s="13"/>
      <c r="X5192" s="13"/>
      <c r="Y5192" s="13"/>
      <c r="Z5192" s="13"/>
      <c r="AA5192" s="13"/>
    </row>
    <row r="5193" spans="1:27" ht="15.75" customHeight="1" x14ac:dyDescent="0.2">
      <c r="A5193" s="13"/>
      <c r="B5193" s="37" t="str">
        <f>"CRS25WT72M22910"</f>
        <v>CRS25WT72M22910</v>
      </c>
      <c r="C5193" s="38">
        <v>45974</v>
      </c>
      <c r="D5193" s="39">
        <v>0.17234953703703704</v>
      </c>
      <c r="E5193" s="37" t="s">
        <v>62</v>
      </c>
      <c r="F5193" s="37">
        <v>214</v>
      </c>
      <c r="G5193" s="37">
        <v>4</v>
      </c>
      <c r="H5193" s="37">
        <v>214.47343444824199</v>
      </c>
      <c r="I5193" s="37">
        <v>5.4847173690795898</v>
      </c>
      <c r="J5193" s="37">
        <v>48.903247833252003</v>
      </c>
      <c r="K5193" s="37">
        <v>5.2220506668090803</v>
      </c>
      <c r="L5193" s="37">
        <v>41.070728302002003</v>
      </c>
      <c r="M5193" s="37">
        <v>0.799616158008575</v>
      </c>
      <c r="N5193" s="37">
        <v>10.434124946594199</v>
      </c>
      <c r="O5193" s="37">
        <v>0</v>
      </c>
      <c r="P5193" s="37">
        <v>0</v>
      </c>
      <c r="Q5193" s="37">
        <v>1.30158448591828E-2</v>
      </c>
      <c r="R5193" s="37">
        <v>25</v>
      </c>
      <c r="S5193" s="37">
        <v>0.79926759004592896</v>
      </c>
      <c r="T5193" s="37">
        <v>985.80877685546898</v>
      </c>
      <c r="U5193" s="37">
        <v>622.898681640625</v>
      </c>
      <c r="V5193" s="13"/>
      <c r="W5193" s="13"/>
      <c r="X5193" s="13"/>
      <c r="Y5193" s="13"/>
      <c r="Z5193" s="13"/>
      <c r="AA5193" s="13"/>
    </row>
    <row r="5194" spans="1:27" ht="15.75" customHeight="1" x14ac:dyDescent="0.2">
      <c r="A5194" s="13"/>
      <c r="B5194" s="37" t="str">
        <f>"CRS25WT72M22929"</f>
        <v>CRS25WT72M22929</v>
      </c>
      <c r="C5194" s="38">
        <v>45974</v>
      </c>
      <c r="D5194" s="39">
        <v>0.17457175925925927</v>
      </c>
      <c r="E5194" s="37" t="s">
        <v>62</v>
      </c>
      <c r="F5194" s="37">
        <v>217</v>
      </c>
      <c r="G5194" s="37">
        <v>4</v>
      </c>
      <c r="H5194" s="37">
        <v>217.395919799805</v>
      </c>
      <c r="I5194" s="37">
        <v>5.2986197471618697</v>
      </c>
      <c r="J5194" s="37">
        <v>48.880332946777301</v>
      </c>
      <c r="K5194" s="37">
        <v>5.23671579360962</v>
      </c>
      <c r="L5194" s="37">
        <v>41.513790130615199</v>
      </c>
      <c r="M5194" s="37">
        <v>0.83937197923660301</v>
      </c>
      <c r="N5194" s="37">
        <v>10.5763034820557</v>
      </c>
      <c r="O5194" s="37">
        <v>0</v>
      </c>
      <c r="P5194" s="37">
        <v>0</v>
      </c>
      <c r="Q5194" s="37">
        <v>1.4456686563789799E-2</v>
      </c>
      <c r="R5194" s="37">
        <v>25</v>
      </c>
      <c r="S5194" s="37">
        <v>0.76310348510742199</v>
      </c>
      <c r="T5194" s="37">
        <v>984.52703857421898</v>
      </c>
      <c r="U5194" s="37">
        <v>617.45135498046898</v>
      </c>
      <c r="V5194" s="13"/>
      <c r="W5194" s="13"/>
      <c r="X5194" s="13"/>
      <c r="Y5194" s="13"/>
      <c r="Z5194" s="13"/>
      <c r="AA5194" s="13"/>
    </row>
    <row r="5195" spans="1:27" ht="15.75" customHeight="1" x14ac:dyDescent="0.2">
      <c r="A5195" s="13"/>
      <c r="B5195" s="37" t="str">
        <f>"CRS25WT72M22900"</f>
        <v>CRS25WT72M22900</v>
      </c>
      <c r="C5195" s="38">
        <v>45974</v>
      </c>
      <c r="D5195" s="39">
        <v>0.17712962962962964</v>
      </c>
      <c r="E5195" s="37" t="s">
        <v>62</v>
      </c>
      <c r="F5195" s="37">
        <v>216</v>
      </c>
      <c r="G5195" s="37">
        <v>4</v>
      </c>
      <c r="H5195" s="37">
        <v>216.71070861816401</v>
      </c>
      <c r="I5195" s="37">
        <v>5.2588863372802699</v>
      </c>
      <c r="J5195" s="37">
        <v>48.842536926269503</v>
      </c>
      <c r="K5195" s="37">
        <v>5.2319927215576199</v>
      </c>
      <c r="L5195" s="37">
        <v>41.420299530029297</v>
      </c>
      <c r="M5195" s="37">
        <v>0.84370064735412598</v>
      </c>
      <c r="N5195" s="37">
        <v>10.5429677963257</v>
      </c>
      <c r="O5195" s="37">
        <v>0</v>
      </c>
      <c r="P5195" s="37">
        <v>0</v>
      </c>
      <c r="Q5195" s="37">
        <v>2.0633765961974898E-3</v>
      </c>
      <c r="R5195" s="37">
        <v>25</v>
      </c>
      <c r="S5195" s="37">
        <v>0.777443587779999</v>
      </c>
      <c r="T5195" s="37">
        <v>985.101806640625</v>
      </c>
      <c r="U5195" s="37">
        <v>645.08502197265602</v>
      </c>
      <c r="V5195" s="13"/>
      <c r="W5195" s="13"/>
      <c r="X5195" s="13"/>
      <c r="Y5195" s="13"/>
      <c r="Z5195" s="13"/>
      <c r="AA5195" s="13"/>
    </row>
    <row r="5196" spans="1:27" ht="15.75" customHeight="1" x14ac:dyDescent="0.2">
      <c r="A5196" s="13"/>
      <c r="B5196" s="37" t="str">
        <f>"CRS25WT72M22927"</f>
        <v>CRS25WT72M22927</v>
      </c>
      <c r="C5196" s="38">
        <v>45974</v>
      </c>
      <c r="D5196" s="39">
        <v>0.18025462962962965</v>
      </c>
      <c r="E5196" s="37" t="s">
        <v>62</v>
      </c>
      <c r="F5196" s="37">
        <v>216</v>
      </c>
      <c r="G5196" s="37">
        <v>4</v>
      </c>
      <c r="H5196" s="37">
        <v>216.45277404785199</v>
      </c>
      <c r="I5196" s="37">
        <v>5.4752902984619096</v>
      </c>
      <c r="J5196" s="37">
        <v>48.856014251708999</v>
      </c>
      <c r="K5196" s="37">
        <v>5.2332119941711399</v>
      </c>
      <c r="L5196" s="37">
        <v>41.361362457275398</v>
      </c>
      <c r="M5196" s="37">
        <v>0.80916666984558105</v>
      </c>
      <c r="N5196" s="37">
        <v>10.530419349670399</v>
      </c>
      <c r="O5196" s="37">
        <v>0</v>
      </c>
      <c r="P5196" s="37">
        <v>0</v>
      </c>
      <c r="Q5196" s="37">
        <v>1.0952379554510099E-2</v>
      </c>
      <c r="R5196" s="37">
        <v>25</v>
      </c>
      <c r="S5196" s="37">
        <v>0.750260710716248</v>
      </c>
      <c r="T5196" s="37">
        <v>985.48095703125</v>
      </c>
      <c r="U5196" s="37">
        <v>629.70892333984398</v>
      </c>
      <c r="V5196" s="13"/>
      <c r="W5196" s="13"/>
      <c r="X5196" s="13"/>
      <c r="Y5196" s="13"/>
      <c r="Z5196" s="13"/>
      <c r="AA5196" s="13"/>
    </row>
    <row r="5197" spans="1:27" ht="15.75" customHeight="1" x14ac:dyDescent="0.2">
      <c r="A5197" s="13"/>
      <c r="B5197" s="37" t="str">
        <f>"CRS25WT72M22930"</f>
        <v>CRS25WT72M22930</v>
      </c>
      <c r="C5197" s="38">
        <v>45974</v>
      </c>
      <c r="D5197" s="39">
        <v>0.18135416666666668</v>
      </c>
      <c r="E5197" s="37" t="s">
        <v>62</v>
      </c>
      <c r="F5197" s="37">
        <v>214</v>
      </c>
      <c r="G5197" s="37">
        <v>4</v>
      </c>
      <c r="H5197" s="37">
        <v>214.83013916015599</v>
      </c>
      <c r="I5197" s="37">
        <v>5.2950496673584002</v>
      </c>
      <c r="J5197" s="37">
        <v>48.850387573242202</v>
      </c>
      <c r="K5197" s="37">
        <v>5.1776986122131303</v>
      </c>
      <c r="L5197" s="37">
        <v>41.4914360046387</v>
      </c>
      <c r="M5197" s="37">
        <v>0.83053350448608398</v>
      </c>
      <c r="N5197" s="37">
        <v>10.4514780044556</v>
      </c>
      <c r="O5197" s="37">
        <v>0</v>
      </c>
      <c r="P5197" s="37">
        <v>0</v>
      </c>
      <c r="Q5197" s="37">
        <v>1.0163689963519599E-2</v>
      </c>
      <c r="R5197" s="37">
        <v>25</v>
      </c>
      <c r="S5197" s="37">
        <v>0.76444172859191895</v>
      </c>
      <c r="T5197" s="37">
        <v>985.53070068359398</v>
      </c>
      <c r="U5197" s="37">
        <v>666.92828369140602</v>
      </c>
      <c r="V5197" s="13"/>
      <c r="W5197" s="13"/>
      <c r="X5197" s="13"/>
      <c r="Y5197" s="13"/>
      <c r="Z5197" s="13"/>
      <c r="AA5197" s="13"/>
    </row>
    <row r="5198" spans="1:27" ht="15.75" customHeight="1" x14ac:dyDescent="0.2">
      <c r="A5198" s="13"/>
      <c r="B5198" s="37" t="str">
        <f>"CRS25WT72M22925"</f>
        <v>CRS25WT72M22925</v>
      </c>
      <c r="C5198" s="38">
        <v>45974</v>
      </c>
      <c r="D5198" s="39">
        <v>0.18209490740740741</v>
      </c>
      <c r="E5198" s="37" t="s">
        <v>62</v>
      </c>
      <c r="F5198" s="37">
        <v>215</v>
      </c>
      <c r="G5198" s="37">
        <v>4</v>
      </c>
      <c r="H5198" s="37">
        <v>215.71990966796901</v>
      </c>
      <c r="I5198" s="37">
        <v>5.3877239227294904</v>
      </c>
      <c r="J5198" s="37">
        <v>48.866966247558601</v>
      </c>
      <c r="K5198" s="37">
        <v>5.2103729248046902</v>
      </c>
      <c r="L5198" s="37">
        <v>41.402008056640597</v>
      </c>
      <c r="M5198" s="37">
        <v>0.81935012340545699</v>
      </c>
      <c r="N5198" s="37">
        <v>10.4947652816772</v>
      </c>
      <c r="O5198" s="37">
        <v>0</v>
      </c>
      <c r="P5198" s="37">
        <v>0</v>
      </c>
      <c r="Q5198" s="37">
        <v>1.19046065956354E-2</v>
      </c>
      <c r="R5198" s="37">
        <v>25</v>
      </c>
      <c r="S5198" s="37">
        <v>0.76342678070068404</v>
      </c>
      <c r="T5198" s="37">
        <v>985.36071777343795</v>
      </c>
      <c r="U5198" s="37">
        <v>631.35479736328102</v>
      </c>
      <c r="V5198" s="13"/>
      <c r="W5198" s="13"/>
      <c r="X5198" s="13"/>
      <c r="Y5198" s="13"/>
      <c r="Z5198" s="13"/>
      <c r="AA5198" s="13"/>
    </row>
    <row r="5199" spans="1:27" ht="15.75" customHeight="1" x14ac:dyDescent="0.2">
      <c r="A5199" s="13"/>
      <c r="B5199" s="37" t="str">
        <f>"CRS25WT72M22928"</f>
        <v>CRS25WT72M22928</v>
      </c>
      <c r="C5199" s="38">
        <v>45974</v>
      </c>
      <c r="D5199" s="39">
        <v>0.18325231481481483</v>
      </c>
      <c r="E5199" s="37" t="s">
        <v>62</v>
      </c>
      <c r="F5199" s="37">
        <v>213</v>
      </c>
      <c r="G5199" s="37">
        <v>4</v>
      </c>
      <c r="H5199" s="37">
        <v>213.27381896972699</v>
      </c>
      <c r="I5199" s="37">
        <v>5.3175926208496103</v>
      </c>
      <c r="J5199" s="37">
        <v>48.854396820068402</v>
      </c>
      <c r="K5199" s="37">
        <v>5.1599035263061497</v>
      </c>
      <c r="L5199" s="37">
        <v>41.332908630371101</v>
      </c>
      <c r="M5199" s="37">
        <v>0.82095402479171797</v>
      </c>
      <c r="N5199" s="37">
        <v>10.375763893127401</v>
      </c>
      <c r="O5199" s="37">
        <v>0</v>
      </c>
      <c r="P5199" s="37">
        <v>0</v>
      </c>
      <c r="Q5199" s="37">
        <v>1.19046065956354E-2</v>
      </c>
      <c r="R5199" s="37">
        <v>25</v>
      </c>
      <c r="S5199" s="37">
        <v>0.76000475883483898</v>
      </c>
      <c r="T5199" s="37">
        <v>984.710693359375</v>
      </c>
      <c r="U5199" s="37">
        <v>512.76031494140602</v>
      </c>
      <c r="V5199" s="13"/>
      <c r="W5199" s="13"/>
      <c r="X5199" s="13"/>
      <c r="Y5199" s="13"/>
      <c r="Z5199" s="13"/>
      <c r="AA5199" s="13"/>
    </row>
    <row r="5200" spans="1:27" ht="15.75" customHeight="1" x14ac:dyDescent="0.2">
      <c r="A5200" s="13"/>
      <c r="B5200" s="37" t="str">
        <f>"CRS25WT72M22922"</f>
        <v>CRS25WT72M22922</v>
      </c>
      <c r="C5200" s="38">
        <v>45974</v>
      </c>
      <c r="D5200" s="39">
        <v>0.18719907407407407</v>
      </c>
      <c r="E5200" s="37" t="s">
        <v>62</v>
      </c>
      <c r="F5200" s="37">
        <v>219</v>
      </c>
      <c r="G5200" s="37">
        <v>4</v>
      </c>
      <c r="H5200" s="37">
        <v>219.40049743652301</v>
      </c>
      <c r="I5200" s="37">
        <v>5.4805283546447798</v>
      </c>
      <c r="J5200" s="37">
        <v>48.811294555664098</v>
      </c>
      <c r="K5200" s="37">
        <v>5.3385820388793901</v>
      </c>
      <c r="L5200" s="37">
        <v>41.0971488952637</v>
      </c>
      <c r="M5200" s="37">
        <v>0.82015293836593595</v>
      </c>
      <c r="N5200" s="37">
        <v>10.673826217651399</v>
      </c>
      <c r="O5200" s="37">
        <v>0</v>
      </c>
      <c r="P5200" s="37">
        <v>0</v>
      </c>
      <c r="Q5200" s="37">
        <v>1.0144158266484699E-2</v>
      </c>
      <c r="R5200" s="37">
        <v>25</v>
      </c>
      <c r="S5200" s="37">
        <v>0.74162763357162498</v>
      </c>
      <c r="T5200" s="37">
        <v>985.96954345703102</v>
      </c>
      <c r="U5200" s="37">
        <v>730.541748046875</v>
      </c>
      <c r="V5200" s="13"/>
      <c r="W5200" s="13"/>
      <c r="X5200" s="13"/>
      <c r="Y5200" s="13"/>
      <c r="Z5200" s="13"/>
      <c r="AA5200" s="13"/>
    </row>
    <row r="5201" spans="1:27" ht="15.75" customHeight="1" x14ac:dyDescent="0.2">
      <c r="A5201" s="13"/>
      <c r="B5201" s="37" t="str">
        <f>"CRS25WT72M22923"</f>
        <v>CRS25WT72M22923</v>
      </c>
      <c r="C5201" s="38">
        <v>45974</v>
      </c>
      <c r="D5201" s="39">
        <v>0.18774305555555557</v>
      </c>
      <c r="E5201" s="37" t="s">
        <v>62</v>
      </c>
      <c r="F5201" s="37">
        <v>216</v>
      </c>
      <c r="G5201" s="37">
        <v>4</v>
      </c>
      <c r="H5201" s="37">
        <v>216.45309448242199</v>
      </c>
      <c r="I5201" s="37">
        <v>5.48126268386841</v>
      </c>
      <c r="J5201" s="37">
        <v>48.862129211425803</v>
      </c>
      <c r="K5201" s="37">
        <v>5.26816654205322</v>
      </c>
      <c r="L5201" s="37">
        <v>41.086986541747997</v>
      </c>
      <c r="M5201" s="37">
        <v>0.80818504095077504</v>
      </c>
      <c r="N5201" s="37">
        <v>10.5304355621338</v>
      </c>
      <c r="O5201" s="37">
        <v>0</v>
      </c>
      <c r="P5201" s="37">
        <v>0</v>
      </c>
      <c r="Q5201" s="37">
        <v>7.2878017090261E-3</v>
      </c>
      <c r="R5201" s="37">
        <v>25</v>
      </c>
      <c r="S5201" s="37">
        <v>0.77755731344223</v>
      </c>
      <c r="T5201" s="37">
        <v>986.81896972656295</v>
      </c>
      <c r="U5201" s="37">
        <v>625.77459716796898</v>
      </c>
      <c r="V5201" s="13"/>
      <c r="W5201" s="13"/>
      <c r="X5201" s="13"/>
      <c r="Y5201" s="13"/>
      <c r="Z5201" s="13"/>
      <c r="AA5201" s="13"/>
    </row>
    <row r="5202" spans="1:27" ht="15.75" customHeight="1" x14ac:dyDescent="0.2">
      <c r="A5202" s="13"/>
      <c r="B5202" s="37" t="str">
        <f>"CRS25WT72M22924"</f>
        <v>CRS25WT72M22924</v>
      </c>
      <c r="C5202" s="38">
        <v>45974</v>
      </c>
      <c r="D5202" s="39">
        <v>0.18875</v>
      </c>
      <c r="E5202" s="37" t="s">
        <v>62</v>
      </c>
      <c r="F5202" s="37">
        <v>218</v>
      </c>
      <c r="G5202" s="37">
        <v>4</v>
      </c>
      <c r="H5202" s="37">
        <v>218.14756774902301</v>
      </c>
      <c r="I5202" s="37">
        <v>5.2796206474304199</v>
      </c>
      <c r="J5202" s="37">
        <v>48.822109222412102</v>
      </c>
      <c r="K5202" s="37">
        <v>5.3018016815185502</v>
      </c>
      <c r="L5202" s="37">
        <v>41.145927429199197</v>
      </c>
      <c r="M5202" s="37">
        <v>0.84631317853927601</v>
      </c>
      <c r="N5202" s="37">
        <v>10.612871170043899</v>
      </c>
      <c r="O5202" s="37">
        <v>0</v>
      </c>
      <c r="P5202" s="37">
        <v>0</v>
      </c>
      <c r="Q5202" s="37">
        <v>1.6270033083856099E-3</v>
      </c>
      <c r="R5202" s="37">
        <v>25</v>
      </c>
      <c r="S5202" s="37">
        <v>0.74487912654876698</v>
      </c>
      <c r="T5202" s="37">
        <v>984.755615234375</v>
      </c>
      <c r="U5202" s="37">
        <v>695.42327880859398</v>
      </c>
      <c r="V5202" s="13"/>
      <c r="W5202" s="13"/>
      <c r="X5202" s="13"/>
      <c r="Y5202" s="13"/>
      <c r="Z5202" s="13"/>
      <c r="AA5202" s="13"/>
    </row>
    <row r="5203" spans="1:27" ht="15.75" customHeight="1" x14ac:dyDescent="0.2">
      <c r="A5203" s="13"/>
      <c r="B5203" s="37" t="str">
        <f>"CRS25WT72M22926"</f>
        <v>CRS25WT72M22926</v>
      </c>
      <c r="C5203" s="38">
        <v>45974</v>
      </c>
      <c r="D5203" s="39">
        <v>0.18960648148148149</v>
      </c>
      <c r="E5203" s="37" t="s">
        <v>62</v>
      </c>
      <c r="F5203" s="37">
        <v>216</v>
      </c>
      <c r="G5203" s="37">
        <v>4</v>
      </c>
      <c r="H5203" s="37">
        <v>216.805908203125</v>
      </c>
      <c r="I5203" s="37">
        <v>5.2145895957946804</v>
      </c>
      <c r="J5203" s="37">
        <v>48.911613464355497</v>
      </c>
      <c r="K5203" s="37">
        <v>5.2194366455078098</v>
      </c>
      <c r="L5203" s="37">
        <v>41.538181304931598</v>
      </c>
      <c r="M5203" s="37">
        <v>0.85003924369812001</v>
      </c>
      <c r="N5203" s="37">
        <v>10.547599792480501</v>
      </c>
      <c r="O5203" s="37">
        <v>0</v>
      </c>
      <c r="P5203" s="37">
        <v>0</v>
      </c>
      <c r="Q5203" s="37">
        <v>1.5079404227435599E-2</v>
      </c>
      <c r="R5203" s="37">
        <v>25</v>
      </c>
      <c r="S5203" s="37">
        <v>0.74035435914993297</v>
      </c>
      <c r="T5203" s="37">
        <v>986.00299072265602</v>
      </c>
      <c r="U5203" s="37">
        <v>647.62023925781295</v>
      </c>
      <c r="V5203" s="13"/>
      <c r="W5203" s="13"/>
      <c r="X5203" s="13"/>
      <c r="Y5203" s="13"/>
      <c r="Z5203" s="13"/>
      <c r="AA5203" s="13"/>
    </row>
    <row r="5204" spans="1:27" ht="15.75" customHeight="1" x14ac:dyDescent="0.2">
      <c r="A5204" s="13"/>
      <c r="B5204" s="37" t="str">
        <f>"CRS25WT3608322"</f>
        <v>CRS25WT3608322</v>
      </c>
      <c r="C5204" s="38">
        <v>45974</v>
      </c>
      <c r="D5204" s="39">
        <v>0.76237268518518519</v>
      </c>
      <c r="E5204" s="37" t="s">
        <v>62</v>
      </c>
      <c r="F5204" s="37">
        <v>206</v>
      </c>
      <c r="G5204" s="37">
        <v>4</v>
      </c>
      <c r="H5204" s="37">
        <v>206.81600952148401</v>
      </c>
      <c r="I5204" s="37">
        <v>9.8038444519043004</v>
      </c>
      <c r="J5204" s="37">
        <v>24.519302368164102</v>
      </c>
      <c r="K5204" s="37">
        <v>10.0901126861572</v>
      </c>
      <c r="L5204" s="37">
        <v>20.4968967437744</v>
      </c>
      <c r="M5204" s="37">
        <v>0.86035883426666304</v>
      </c>
      <c r="N5204" s="37">
        <v>10.0615911483765</v>
      </c>
      <c r="O5204" s="37">
        <v>0</v>
      </c>
      <c r="P5204" s="37">
        <v>0</v>
      </c>
      <c r="Q5204" s="37">
        <v>1.3812312856316599E-2</v>
      </c>
      <c r="R5204" s="37">
        <v>25</v>
      </c>
      <c r="S5204" s="37">
        <v>0.22417764365673101</v>
      </c>
      <c r="T5204" s="37">
        <v>1000.8212890625</v>
      </c>
      <c r="U5204" s="37">
        <v>690.09118652343795</v>
      </c>
      <c r="V5204" s="13"/>
      <c r="W5204" s="13"/>
      <c r="X5204" s="13"/>
      <c r="Y5204" s="13"/>
      <c r="Z5204" s="13"/>
      <c r="AA5204" s="13"/>
    </row>
    <row r="5205" spans="1:27" ht="15.75" customHeight="1" x14ac:dyDescent="0.2">
      <c r="A5205" s="13"/>
      <c r="B5205" s="37" t="str">
        <f>"CRS25WT3608321"</f>
        <v>CRS25WT3608321</v>
      </c>
      <c r="C5205" s="38">
        <v>45974</v>
      </c>
      <c r="D5205" s="39">
        <v>0.76414351851851858</v>
      </c>
      <c r="E5205" s="37" t="s">
        <v>62</v>
      </c>
      <c r="F5205" s="37">
        <v>205</v>
      </c>
      <c r="G5205" s="37">
        <v>4</v>
      </c>
      <c r="H5205" s="37">
        <v>205.080322265625</v>
      </c>
      <c r="I5205" s="37">
        <v>9.73535060882568</v>
      </c>
      <c r="J5205" s="37">
        <v>24.5399055480957</v>
      </c>
      <c r="K5205" s="37">
        <v>9.9955043792724592</v>
      </c>
      <c r="L5205" s="37">
        <v>20.517257690429702</v>
      </c>
      <c r="M5205" s="37">
        <v>0.85841935873031605</v>
      </c>
      <c r="N5205" s="37">
        <v>9.9771499633789098</v>
      </c>
      <c r="O5205" s="37">
        <v>0</v>
      </c>
      <c r="P5205" s="37">
        <v>0</v>
      </c>
      <c r="Q5205" s="37">
        <v>1.04737123474479E-2</v>
      </c>
      <c r="R5205" s="37">
        <v>25</v>
      </c>
      <c r="S5205" s="37">
        <v>0.22726541757583599</v>
      </c>
      <c r="T5205" s="37">
        <v>1000.80975341797</v>
      </c>
      <c r="U5205" s="37">
        <v>557.43499755859398</v>
      </c>
      <c r="V5205" s="13"/>
      <c r="W5205" s="13"/>
      <c r="X5205" s="13"/>
      <c r="Y5205" s="13"/>
      <c r="Z5205" s="13"/>
      <c r="AA5205" s="13"/>
    </row>
    <row r="5206" spans="1:27" ht="15.75" customHeight="1" x14ac:dyDescent="0.2">
      <c r="A5206" s="13"/>
      <c r="B5206" s="37" t="str">
        <f>"CRS25WT3608318"</f>
        <v>CRS25WT3608318</v>
      </c>
      <c r="C5206" s="38">
        <v>45974</v>
      </c>
      <c r="D5206" s="39">
        <v>0.76560185185185192</v>
      </c>
      <c r="E5206" s="37" t="s">
        <v>62</v>
      </c>
      <c r="F5206" s="37">
        <v>206</v>
      </c>
      <c r="G5206" s="37">
        <v>4</v>
      </c>
      <c r="H5206" s="37">
        <v>206.68244934082</v>
      </c>
      <c r="I5206" s="37">
        <v>9.7420701980590803</v>
      </c>
      <c r="J5206" s="37">
        <v>24.533449172973601</v>
      </c>
      <c r="K5206" s="37">
        <v>10.0856018066406</v>
      </c>
      <c r="L5206" s="37">
        <v>20.492824554443398</v>
      </c>
      <c r="M5206" s="37">
        <v>0.86475628614425704</v>
      </c>
      <c r="N5206" s="37">
        <v>10.0550937652588</v>
      </c>
      <c r="O5206" s="37">
        <v>0</v>
      </c>
      <c r="P5206" s="37">
        <v>0</v>
      </c>
      <c r="Q5206" s="37">
        <v>1.39260897412896E-3</v>
      </c>
      <c r="R5206" s="37">
        <v>25</v>
      </c>
      <c r="S5206" s="37">
        <v>0.22356329858303101</v>
      </c>
      <c r="T5206" s="37">
        <v>1001.52252197266</v>
      </c>
      <c r="U5206" s="37">
        <v>839.00677490234398</v>
      </c>
      <c r="V5206" s="13"/>
      <c r="W5206" s="13"/>
      <c r="X5206" s="13"/>
      <c r="Y5206" s="13"/>
      <c r="Z5206" s="13"/>
      <c r="AA5206" s="13"/>
    </row>
    <row r="5207" spans="1:27" ht="15.75" customHeight="1" x14ac:dyDescent="0.2">
      <c r="A5207" s="13"/>
      <c r="B5207" s="37" t="str">
        <f>"CRS25WT3608326"</f>
        <v>CRS25WT3608326</v>
      </c>
      <c r="C5207" s="38">
        <v>45974</v>
      </c>
      <c r="D5207" s="39">
        <v>0.76645833333333335</v>
      </c>
      <c r="E5207" s="37" t="s">
        <v>62</v>
      </c>
      <c r="F5207" s="37">
        <v>206</v>
      </c>
      <c r="G5207" s="37">
        <v>4</v>
      </c>
      <c r="H5207" s="37">
        <v>206.22557067871099</v>
      </c>
      <c r="I5207" s="37">
        <v>9.8016710281372106</v>
      </c>
      <c r="J5207" s="37">
        <v>24.508363723754901</v>
      </c>
      <c r="K5207" s="37">
        <v>10.064305305481</v>
      </c>
      <c r="L5207" s="37">
        <v>20.490789413452099</v>
      </c>
      <c r="M5207" s="37">
        <v>0.85847586393356301</v>
      </c>
      <c r="N5207" s="37">
        <v>10.0328664779663</v>
      </c>
      <c r="O5207" s="37">
        <v>0</v>
      </c>
      <c r="P5207" s="37">
        <v>0</v>
      </c>
      <c r="Q5207" s="37">
        <v>1.6421634703874598E-2</v>
      </c>
      <c r="R5207" s="37">
        <v>25</v>
      </c>
      <c r="S5207" s="37">
        <v>0.23138202726841001</v>
      </c>
      <c r="T5207" s="37">
        <v>1000.73193359375</v>
      </c>
      <c r="U5207" s="37">
        <v>1106.53515625</v>
      </c>
      <c r="V5207" s="13"/>
      <c r="W5207" s="13"/>
      <c r="X5207" s="13"/>
      <c r="Y5207" s="13"/>
      <c r="Z5207" s="13"/>
      <c r="AA5207" s="13"/>
    </row>
    <row r="5208" spans="1:27" ht="15.75" customHeight="1" x14ac:dyDescent="0.2">
      <c r="A5208" s="13"/>
      <c r="B5208" s="37" t="str">
        <f>"CRS25WT3608325"</f>
        <v>CRS25WT3608325</v>
      </c>
      <c r="C5208" s="38">
        <v>45974</v>
      </c>
      <c r="D5208" s="39">
        <v>0.76821759259259259</v>
      </c>
      <c r="E5208" s="37" t="s">
        <v>62</v>
      </c>
      <c r="F5208" s="37">
        <v>203</v>
      </c>
      <c r="G5208" s="37">
        <v>4</v>
      </c>
      <c r="H5208" s="37">
        <v>203.82696533203099</v>
      </c>
      <c r="I5208" s="37">
        <v>9.6197652816772496</v>
      </c>
      <c r="J5208" s="37">
        <v>24.483047485351602</v>
      </c>
      <c r="K5208" s="37">
        <v>9.96209716796875</v>
      </c>
      <c r="L5208" s="37">
        <v>20.460247039794901</v>
      </c>
      <c r="M5208" s="37">
        <v>0.86542946100234996</v>
      </c>
      <c r="N5208" s="37">
        <v>9.9161748886108398</v>
      </c>
      <c r="O5208" s="37">
        <v>0</v>
      </c>
      <c r="P5208" s="37">
        <v>0</v>
      </c>
      <c r="Q5208" s="37">
        <v>2.0426239352673301E-3</v>
      </c>
      <c r="R5208" s="37">
        <v>25</v>
      </c>
      <c r="S5208" s="37">
        <v>0.22306291759014099</v>
      </c>
      <c r="T5208" s="37">
        <v>1000.64520263672</v>
      </c>
      <c r="U5208" s="37">
        <v>1516.70153808594</v>
      </c>
      <c r="V5208" s="13"/>
      <c r="W5208" s="13"/>
      <c r="X5208" s="13"/>
      <c r="Y5208" s="13"/>
      <c r="Z5208" s="13"/>
      <c r="AA5208" s="13"/>
    </row>
    <row r="5209" spans="1:27" ht="15.75" customHeight="1" x14ac:dyDescent="0.2">
      <c r="A5209" s="13"/>
      <c r="B5209" s="37" t="str">
        <f>"CRS25WT3608324"</f>
        <v>CRS25WT3608324</v>
      </c>
      <c r="C5209" s="38">
        <v>45974</v>
      </c>
      <c r="D5209" s="39">
        <v>0.77018518518518519</v>
      </c>
      <c r="E5209" s="37" t="s">
        <v>62</v>
      </c>
      <c r="F5209" s="37">
        <v>201</v>
      </c>
      <c r="G5209" s="37">
        <v>4</v>
      </c>
      <c r="H5209" s="37">
        <v>201.44575500488301</v>
      </c>
      <c r="I5209" s="37">
        <v>9.5544099807739293</v>
      </c>
      <c r="J5209" s="37">
        <v>24.463445663452099</v>
      </c>
      <c r="K5209" s="37">
        <v>9.8604326248168892</v>
      </c>
      <c r="L5209" s="37">
        <v>20.4297065734863</v>
      </c>
      <c r="M5209" s="37">
        <v>0.86185979843139604</v>
      </c>
      <c r="N5209" s="37">
        <v>9.8003282546997106</v>
      </c>
      <c r="O5209" s="37">
        <v>0</v>
      </c>
      <c r="P5209" s="37">
        <v>0</v>
      </c>
      <c r="Q5209" s="37">
        <v>4.11212258040905E-3</v>
      </c>
      <c r="R5209" s="37">
        <v>25</v>
      </c>
      <c r="S5209" s="37">
        <v>0.230492323637009</v>
      </c>
      <c r="T5209" s="37">
        <v>999.00378417968795</v>
      </c>
      <c r="U5209" s="37">
        <v>841.61145019531295</v>
      </c>
      <c r="V5209" s="13"/>
      <c r="W5209" s="13"/>
      <c r="X5209" s="13"/>
      <c r="Y5209" s="13"/>
      <c r="Z5209" s="13"/>
      <c r="AA5209" s="13"/>
    </row>
    <row r="5210" spans="1:27" ht="15.75" customHeight="1" x14ac:dyDescent="0.2">
      <c r="A5210" s="13"/>
      <c r="B5210" s="37" t="str">
        <f>"CRS25WT3608323"</f>
        <v>CRS25WT3608323</v>
      </c>
      <c r="C5210" s="38">
        <v>45974</v>
      </c>
      <c r="D5210" s="39">
        <v>0.77197916666666666</v>
      </c>
      <c r="E5210" s="37" t="s">
        <v>62</v>
      </c>
      <c r="F5210" s="37">
        <v>202</v>
      </c>
      <c r="G5210" s="37">
        <v>4</v>
      </c>
      <c r="H5210" s="37">
        <v>202.19396972656301</v>
      </c>
      <c r="I5210" s="37">
        <v>9.5486631393432599</v>
      </c>
      <c r="J5210" s="37">
        <v>24.4466648101807</v>
      </c>
      <c r="K5210" s="37">
        <v>9.9010038375854492</v>
      </c>
      <c r="L5210" s="37">
        <v>20.421562194824201</v>
      </c>
      <c r="M5210" s="37">
        <v>0.86617571115493797</v>
      </c>
      <c r="N5210" s="37">
        <v>9.8367290496826207</v>
      </c>
      <c r="O5210" s="37">
        <v>0</v>
      </c>
      <c r="P5210" s="37">
        <v>0</v>
      </c>
      <c r="Q5210" s="37">
        <v>6.5079368650913204E-3</v>
      </c>
      <c r="R5210" s="37">
        <v>25</v>
      </c>
      <c r="S5210" s="37">
        <v>0.230200231075287</v>
      </c>
      <c r="T5210" s="37">
        <v>1000.1416015625</v>
      </c>
      <c r="U5210" s="37">
        <v>1034.07177734375</v>
      </c>
      <c r="V5210" s="13"/>
      <c r="W5210" s="13"/>
      <c r="X5210" s="13"/>
      <c r="Y5210" s="13"/>
      <c r="Z5210" s="13"/>
      <c r="AA5210" s="13"/>
    </row>
    <row r="5211" spans="1:27" ht="15.75" customHeight="1" x14ac:dyDescent="0.2">
      <c r="A5211" s="13"/>
      <c r="B5211" s="37" t="str">
        <f>"CRS25WT3608309"</f>
        <v>CRS25WT3608309</v>
      </c>
      <c r="C5211" s="38">
        <v>45974</v>
      </c>
      <c r="D5211" s="39">
        <v>0.77317129629629633</v>
      </c>
      <c r="E5211" s="37" t="s">
        <v>62</v>
      </c>
      <c r="F5211" s="37">
        <v>200</v>
      </c>
      <c r="G5211" s="37">
        <v>4</v>
      </c>
      <c r="H5211" s="37">
        <v>200.61605834960901</v>
      </c>
      <c r="I5211" s="37">
        <v>9.5893077850341797</v>
      </c>
      <c r="J5211" s="37">
        <v>24.4719638824463</v>
      </c>
      <c r="K5211" s="37">
        <v>9.7808294296264595</v>
      </c>
      <c r="L5211" s="37">
        <v>20.511150360107401</v>
      </c>
      <c r="M5211" s="37">
        <v>0.85488879680633501</v>
      </c>
      <c r="N5211" s="37">
        <v>9.7599639892578107</v>
      </c>
      <c r="O5211" s="37">
        <v>0</v>
      </c>
      <c r="P5211" s="37">
        <v>0</v>
      </c>
      <c r="Q5211" s="37">
        <v>1.30158439278603E-2</v>
      </c>
      <c r="R5211" s="37">
        <v>25</v>
      </c>
      <c r="S5211" s="37">
        <v>0.23113410174846599</v>
      </c>
      <c r="T5211" s="37">
        <v>1000.57873535156</v>
      </c>
      <c r="U5211" s="37">
        <v>582.310546875</v>
      </c>
      <c r="V5211" s="13"/>
      <c r="W5211" s="13"/>
      <c r="X5211" s="13"/>
      <c r="Y5211" s="13"/>
      <c r="Z5211" s="13"/>
      <c r="AA5211" s="13"/>
    </row>
    <row r="5212" spans="1:27" ht="15.75" customHeight="1" x14ac:dyDescent="0.2">
      <c r="A5212" s="13"/>
      <c r="B5212" s="37" t="str">
        <f>"CRS25WT3608308"</f>
        <v>CRS25WT3608308</v>
      </c>
      <c r="C5212" s="38">
        <v>45974</v>
      </c>
      <c r="D5212" s="39">
        <v>0.77435185185185185</v>
      </c>
      <c r="E5212" s="37" t="s">
        <v>62</v>
      </c>
      <c r="F5212" s="37">
        <v>201</v>
      </c>
      <c r="G5212" s="37">
        <v>4</v>
      </c>
      <c r="H5212" s="37">
        <v>201.44885253906301</v>
      </c>
      <c r="I5212" s="37">
        <v>9.5702428817749006</v>
      </c>
      <c r="J5212" s="37">
        <v>24.4770908355713</v>
      </c>
      <c r="K5212" s="37">
        <v>9.8263092041015607</v>
      </c>
      <c r="L5212" s="37">
        <v>20.500968933105501</v>
      </c>
      <c r="M5212" s="37">
        <v>0.85996747016906705</v>
      </c>
      <c r="N5212" s="37">
        <v>9.8004789352416992</v>
      </c>
      <c r="O5212" s="37">
        <v>0</v>
      </c>
      <c r="P5212" s="37">
        <v>0</v>
      </c>
      <c r="Q5212" s="37">
        <v>1.27033721655607E-2</v>
      </c>
      <c r="R5212" s="37">
        <v>25</v>
      </c>
      <c r="S5212" s="37">
        <v>0.224565595388412</v>
      </c>
      <c r="T5212" s="37">
        <v>1000.71215820313</v>
      </c>
      <c r="U5212" s="37">
        <v>491.67150878906301</v>
      </c>
      <c r="V5212" s="13"/>
      <c r="W5212" s="13"/>
      <c r="X5212" s="13"/>
      <c r="Y5212" s="13"/>
      <c r="Z5212" s="13"/>
      <c r="AA5212" s="13"/>
    </row>
    <row r="5213" spans="1:27" ht="15.75" customHeight="1" x14ac:dyDescent="0.2">
      <c r="A5213" s="13"/>
      <c r="B5213" s="37" t="str">
        <f>"CRS25WT3608307"</f>
        <v>CRS25WT3608307</v>
      </c>
      <c r="C5213" s="38">
        <v>45974</v>
      </c>
      <c r="D5213" s="39">
        <v>0.77561342592592597</v>
      </c>
      <c r="E5213" s="37" t="s">
        <v>62</v>
      </c>
      <c r="F5213" s="37">
        <v>205</v>
      </c>
      <c r="G5213" s="37">
        <v>4</v>
      </c>
      <c r="H5213" s="37">
        <v>205.47050476074199</v>
      </c>
      <c r="I5213" s="37">
        <v>9.7054557800293004</v>
      </c>
      <c r="J5213" s="37">
        <v>24.520696640014599</v>
      </c>
      <c r="K5213" s="37">
        <v>10.0644588470459</v>
      </c>
      <c r="L5213" s="37">
        <v>20.415454864501999</v>
      </c>
      <c r="M5213" s="37">
        <v>0.86337757110595703</v>
      </c>
      <c r="N5213" s="37">
        <v>9.9961328506469709</v>
      </c>
      <c r="O5213" s="37">
        <v>0</v>
      </c>
      <c r="P5213" s="37">
        <v>0</v>
      </c>
      <c r="Q5213" s="37">
        <v>1.7579404637217501E-2</v>
      </c>
      <c r="R5213" s="37">
        <v>25</v>
      </c>
      <c r="S5213" s="37">
        <v>0.231984958052635</v>
      </c>
      <c r="T5213" s="37">
        <v>999.51251220703102</v>
      </c>
      <c r="U5213" s="37">
        <v>1121.55944824219</v>
      </c>
      <c r="V5213" s="13"/>
      <c r="W5213" s="13"/>
      <c r="X5213" s="13"/>
      <c r="Y5213" s="13"/>
      <c r="Z5213" s="13"/>
      <c r="AA5213" s="13"/>
    </row>
    <row r="5214" spans="1:27" ht="15.75" customHeight="1" x14ac:dyDescent="0.2">
      <c r="A5214" s="13"/>
      <c r="B5214" s="37" t="str">
        <f>"CRS25WT3608301"</f>
        <v>CRS25WT3608301</v>
      </c>
      <c r="C5214" s="38">
        <v>45974</v>
      </c>
      <c r="D5214" s="39">
        <v>0.77658564814814823</v>
      </c>
      <c r="E5214" s="37" t="s">
        <v>62</v>
      </c>
      <c r="F5214" s="37">
        <v>204</v>
      </c>
      <c r="G5214" s="37">
        <v>4</v>
      </c>
      <c r="H5214" s="37">
        <v>204.25213623046901</v>
      </c>
      <c r="I5214" s="37">
        <v>9.7107639312744105</v>
      </c>
      <c r="J5214" s="37">
        <v>24.472776412963899</v>
      </c>
      <c r="K5214" s="37">
        <v>10.0117702484131</v>
      </c>
      <c r="L5214" s="37">
        <v>20.401201248168899</v>
      </c>
      <c r="M5214" s="37">
        <v>0.85946851968765303</v>
      </c>
      <c r="N5214" s="37">
        <v>9.9368591308593803</v>
      </c>
      <c r="O5214" s="37">
        <v>0</v>
      </c>
      <c r="P5214" s="37">
        <v>0</v>
      </c>
      <c r="Q5214" s="37">
        <v>1.6637021675705899E-2</v>
      </c>
      <c r="R5214" s="37">
        <v>25</v>
      </c>
      <c r="S5214" s="37">
        <v>0.226461976766586</v>
      </c>
      <c r="T5214" s="37">
        <v>1000.46704101563</v>
      </c>
      <c r="U5214" s="37">
        <v>678.83215332031295</v>
      </c>
      <c r="V5214" s="13"/>
      <c r="W5214" s="13"/>
      <c r="X5214" s="13"/>
      <c r="Y5214" s="13"/>
      <c r="Z5214" s="13"/>
      <c r="AA5214" s="13"/>
    </row>
    <row r="5215" spans="1:27" ht="15.75" customHeight="1" x14ac:dyDescent="0.2">
      <c r="A5215" s="13"/>
      <c r="B5215" s="37" t="str">
        <f>"CRS25WT3608302"</f>
        <v>CRS25WT3608302</v>
      </c>
      <c r="C5215" s="38">
        <v>45974</v>
      </c>
      <c r="D5215" s="39">
        <v>0.77739583333333329</v>
      </c>
      <c r="E5215" s="37" t="s">
        <v>62</v>
      </c>
      <c r="F5215" s="37">
        <v>203</v>
      </c>
      <c r="G5215" s="37">
        <v>4</v>
      </c>
      <c r="H5215" s="37">
        <v>203.92559814453099</v>
      </c>
      <c r="I5215" s="37">
        <v>9.6751337051391602</v>
      </c>
      <c r="J5215" s="37">
        <v>24.442346572876001</v>
      </c>
      <c r="K5215" s="37">
        <v>9.9917745590209996</v>
      </c>
      <c r="L5215" s="37">
        <v>20.409347534179702</v>
      </c>
      <c r="M5215" s="37">
        <v>0.862326800823212</v>
      </c>
      <c r="N5215" s="37">
        <v>9.9209728240966797</v>
      </c>
      <c r="O5215" s="37">
        <v>0</v>
      </c>
      <c r="P5215" s="37">
        <v>0</v>
      </c>
      <c r="Q5215" s="37">
        <v>1.0476151481270801E-2</v>
      </c>
      <c r="R5215" s="37">
        <v>25</v>
      </c>
      <c r="S5215" s="37">
        <v>0.22458535432815599</v>
      </c>
      <c r="T5215" s="37">
        <v>1000.31762695313</v>
      </c>
      <c r="U5215" s="37">
        <v>659.21789550781295</v>
      </c>
      <c r="V5215" s="13"/>
      <c r="W5215" s="13"/>
      <c r="X5215" s="13"/>
      <c r="Y5215" s="13"/>
      <c r="Z5215" s="13"/>
      <c r="AA5215" s="13"/>
    </row>
    <row r="5216" spans="1:27" ht="15.75" customHeight="1" x14ac:dyDescent="0.2">
      <c r="A5216" s="13"/>
      <c r="B5216" s="37" t="str">
        <f>"CRS25WT3608300"</f>
        <v>CRS25WT3608300</v>
      </c>
      <c r="C5216" s="38">
        <v>45974</v>
      </c>
      <c r="D5216" s="39">
        <v>0.77824074074074068</v>
      </c>
      <c r="E5216" s="37" t="s">
        <v>62</v>
      </c>
      <c r="F5216" s="37">
        <v>199</v>
      </c>
      <c r="G5216" s="37">
        <v>4</v>
      </c>
      <c r="H5216" s="37">
        <v>199.94747924804699</v>
      </c>
      <c r="I5216" s="37">
        <v>9.6107511520385707</v>
      </c>
      <c r="J5216" s="37">
        <v>24.448053359985401</v>
      </c>
      <c r="K5216" s="37">
        <v>9.8115415573120099</v>
      </c>
      <c r="L5216" s="37">
        <v>20.3788051605225</v>
      </c>
      <c r="M5216" s="37">
        <v>0.85097014904022195</v>
      </c>
      <c r="N5216" s="37">
        <v>9.7274379730224592</v>
      </c>
      <c r="O5216" s="37">
        <v>0</v>
      </c>
      <c r="P5216" s="37">
        <v>0</v>
      </c>
      <c r="Q5216" s="37">
        <v>1.3809213414788199E-2</v>
      </c>
      <c r="R5216" s="37">
        <v>25</v>
      </c>
      <c r="S5216" s="37">
        <v>0.24182173609733601</v>
      </c>
      <c r="T5216" s="37">
        <v>999.925048828125</v>
      </c>
      <c r="U5216" s="37">
        <v>603.14404296875</v>
      </c>
      <c r="V5216" s="13"/>
      <c r="W5216" s="13"/>
      <c r="X5216" s="13"/>
      <c r="Y5216" s="13"/>
      <c r="Z5216" s="13"/>
      <c r="AA5216" s="13"/>
    </row>
    <row r="5217" spans="1:27" ht="15.75" customHeight="1" x14ac:dyDescent="0.2">
      <c r="A5217" s="13"/>
      <c r="B5217" s="37" t="str">
        <f>"CRS25WT3608299"</f>
        <v>CRS25WT3608299</v>
      </c>
      <c r="C5217" s="38">
        <v>45974</v>
      </c>
      <c r="D5217" s="39">
        <v>0.77907407407407403</v>
      </c>
      <c r="E5217" s="37" t="s">
        <v>62</v>
      </c>
      <c r="F5217" s="37">
        <v>199</v>
      </c>
      <c r="G5217" s="37">
        <v>4</v>
      </c>
      <c r="H5217" s="37">
        <v>199.85639953613301</v>
      </c>
      <c r="I5217" s="37">
        <v>9.5674352645874006</v>
      </c>
      <c r="J5217" s="37">
        <v>24.442274093627901</v>
      </c>
      <c r="K5217" s="37">
        <v>9.8139352798461896</v>
      </c>
      <c r="L5217" s="37">
        <v>20.3645534515381</v>
      </c>
      <c r="M5217" s="37">
        <v>0.85463547706604004</v>
      </c>
      <c r="N5217" s="37">
        <v>9.7230062484741193</v>
      </c>
      <c r="O5217" s="37">
        <v>0</v>
      </c>
      <c r="P5217" s="37">
        <v>0</v>
      </c>
      <c r="Q5217" s="37">
        <v>1.05766346678138E-2</v>
      </c>
      <c r="R5217" s="37">
        <v>25</v>
      </c>
      <c r="S5217" s="37">
        <v>0.235566645860672</v>
      </c>
      <c r="T5217" s="37">
        <v>999.96258544921898</v>
      </c>
      <c r="U5217" s="37">
        <v>913.446044921875</v>
      </c>
      <c r="V5217" s="13"/>
      <c r="W5217" s="13"/>
      <c r="X5217" s="13"/>
      <c r="Y5217" s="13"/>
      <c r="Z5217" s="13"/>
      <c r="AA5217" s="13"/>
    </row>
    <row r="5218" spans="1:27" ht="15.75" customHeight="1" x14ac:dyDescent="0.2">
      <c r="A5218" s="13"/>
      <c r="B5218" s="37" t="str">
        <f>"CRS25WT3608338"</f>
        <v>CRS25WT3608338</v>
      </c>
      <c r="C5218" s="38">
        <v>45974</v>
      </c>
      <c r="D5218" s="39">
        <v>0.7796643518518519</v>
      </c>
      <c r="E5218" s="37" t="s">
        <v>62</v>
      </c>
      <c r="F5218" s="37">
        <v>199</v>
      </c>
      <c r="G5218" s="37">
        <v>4</v>
      </c>
      <c r="H5218" s="37">
        <v>199.84329223632801</v>
      </c>
      <c r="I5218" s="37">
        <v>9.5621852874755895</v>
      </c>
      <c r="J5218" s="37">
        <v>24.415643692016602</v>
      </c>
      <c r="K5218" s="37">
        <v>9.7956628799438494</v>
      </c>
      <c r="L5218" s="37">
        <v>20.401201248168899</v>
      </c>
      <c r="M5218" s="37">
        <v>0.85598123073577903</v>
      </c>
      <c r="N5218" s="37">
        <v>9.7223691940307599</v>
      </c>
      <c r="O5218" s="37">
        <v>0</v>
      </c>
      <c r="P5218" s="37">
        <v>0</v>
      </c>
      <c r="Q5218" s="37">
        <v>1.23065439984202E-2</v>
      </c>
      <c r="R5218" s="37">
        <v>25</v>
      </c>
      <c r="S5218" s="37">
        <v>0.22746470570564301</v>
      </c>
      <c r="T5218" s="37">
        <v>999.01470947265602</v>
      </c>
      <c r="U5218" s="37">
        <v>591.99432373046898</v>
      </c>
      <c r="V5218" s="13"/>
      <c r="W5218" s="13"/>
      <c r="X5218" s="13"/>
      <c r="Y5218" s="13"/>
      <c r="Z5218" s="13"/>
      <c r="AA5218" s="13"/>
    </row>
    <row r="5219" spans="1:27" ht="15.75" customHeight="1" x14ac:dyDescent="0.2">
      <c r="A5219" s="13"/>
      <c r="B5219" s="37" t="str">
        <f>"CRS25WT3608336"</f>
        <v>CRS25WT3608336</v>
      </c>
      <c r="C5219" s="38">
        <v>45974</v>
      </c>
      <c r="D5219" s="39">
        <v>0.78065972222222213</v>
      </c>
      <c r="E5219" s="37" t="s">
        <v>62</v>
      </c>
      <c r="F5219" s="37">
        <v>201</v>
      </c>
      <c r="G5219" s="37">
        <v>4</v>
      </c>
      <c r="H5219" s="37">
        <v>201.01673889160199</v>
      </c>
      <c r="I5219" s="37">
        <v>9.5995206832885707</v>
      </c>
      <c r="J5219" s="37">
        <v>24.396686553955099</v>
      </c>
      <c r="K5219" s="37">
        <v>9.8768377304077095</v>
      </c>
      <c r="L5219" s="37">
        <v>20.352336883544901</v>
      </c>
      <c r="M5219" s="37">
        <v>0.85832512378692605</v>
      </c>
      <c r="N5219" s="37">
        <v>9.7794570922851598</v>
      </c>
      <c r="O5219" s="37">
        <v>0</v>
      </c>
      <c r="P5219" s="37">
        <v>0</v>
      </c>
      <c r="Q5219" s="37">
        <v>8.8046332821249997E-3</v>
      </c>
      <c r="R5219" s="37">
        <v>25</v>
      </c>
      <c r="S5219" s="37">
        <v>0.23441782593727101</v>
      </c>
      <c r="T5219" s="37">
        <v>998.29742431640602</v>
      </c>
      <c r="U5219" s="37">
        <v>842.52325439453102</v>
      </c>
      <c r="V5219" s="13"/>
      <c r="W5219" s="13"/>
      <c r="X5219" s="13"/>
      <c r="Y5219" s="13"/>
      <c r="Z5219" s="13"/>
      <c r="AA5219" s="13"/>
    </row>
    <row r="5220" spans="1:27" ht="15.75" customHeight="1" x14ac:dyDescent="0.2">
      <c r="A5220" s="13"/>
      <c r="B5220" s="37" t="str">
        <f>"CRS25WT3608339"</f>
        <v>CRS25WT3608339</v>
      </c>
      <c r="C5220" s="38">
        <v>45974</v>
      </c>
      <c r="D5220" s="39">
        <v>0.78144675925925933</v>
      </c>
      <c r="E5220" s="37" t="s">
        <v>62</v>
      </c>
      <c r="F5220" s="37">
        <v>200</v>
      </c>
      <c r="G5220" s="37">
        <v>4</v>
      </c>
      <c r="H5220" s="37">
        <v>200.56431579589801</v>
      </c>
      <c r="I5220" s="37">
        <v>9.6019716262817401</v>
      </c>
      <c r="J5220" s="37">
        <v>24.4131050109863</v>
      </c>
      <c r="K5220" s="37">
        <v>9.8339490890502894</v>
      </c>
      <c r="L5220" s="37">
        <v>20.395093917846701</v>
      </c>
      <c r="M5220" s="37">
        <v>0.85559892654418901</v>
      </c>
      <c r="N5220" s="37">
        <v>9.7574462890625</v>
      </c>
      <c r="O5220" s="37">
        <v>0</v>
      </c>
      <c r="P5220" s="37">
        <v>0</v>
      </c>
      <c r="Q5220" s="37">
        <v>1.1309518478810799E-2</v>
      </c>
      <c r="R5220" s="37">
        <v>25</v>
      </c>
      <c r="S5220" s="37">
        <v>0.22786739468574499</v>
      </c>
      <c r="T5220" s="37">
        <v>998.79553222656295</v>
      </c>
      <c r="U5220" s="37">
        <v>597.07037353515602</v>
      </c>
      <c r="V5220" s="13"/>
      <c r="W5220" s="13"/>
      <c r="X5220" s="13"/>
      <c r="Y5220" s="13"/>
      <c r="Z5220" s="13"/>
      <c r="AA5220" s="13"/>
    </row>
    <row r="5221" spans="1:27" ht="15.75" customHeight="1" x14ac:dyDescent="0.2">
      <c r="A5221" s="13"/>
      <c r="B5221" s="37" t="str">
        <f>"CRS25WT3608337"</f>
        <v>CRS25WT3608337</v>
      </c>
      <c r="C5221" s="38">
        <v>45974</v>
      </c>
      <c r="D5221" s="39">
        <v>0.78196759259259263</v>
      </c>
      <c r="E5221" s="37" t="s">
        <v>62</v>
      </c>
      <c r="F5221" s="37">
        <v>200</v>
      </c>
      <c r="G5221" s="37">
        <v>4</v>
      </c>
      <c r="H5221" s="37">
        <v>200.34466552734401</v>
      </c>
      <c r="I5221" s="37">
        <v>9.5827455520629901</v>
      </c>
      <c r="J5221" s="37">
        <v>24.410516738891602</v>
      </c>
      <c r="K5221" s="37">
        <v>9.8114261627197301</v>
      </c>
      <c r="L5221" s="37">
        <v>20.4195251464844</v>
      </c>
      <c r="M5221" s="37">
        <v>0.856467425823212</v>
      </c>
      <c r="N5221" s="37">
        <v>9.7467603683471697</v>
      </c>
      <c r="O5221" s="37">
        <v>0</v>
      </c>
      <c r="P5221" s="37">
        <v>0</v>
      </c>
      <c r="Q5221" s="37">
        <v>8.2242451608181E-3</v>
      </c>
      <c r="R5221" s="37">
        <v>25</v>
      </c>
      <c r="S5221" s="37">
        <v>0.23179578781127899</v>
      </c>
      <c r="T5221" s="37">
        <v>999.39813232421898</v>
      </c>
      <c r="U5221" s="37">
        <v>871.10040283203102</v>
      </c>
      <c r="V5221" s="13"/>
      <c r="W5221" s="13"/>
      <c r="X5221" s="13"/>
      <c r="Y5221" s="13"/>
      <c r="Z5221" s="13"/>
      <c r="AA5221" s="13"/>
    </row>
    <row r="5222" spans="1:27" ht="15.75" customHeight="1" x14ac:dyDescent="0.2">
      <c r="A5222" s="13"/>
      <c r="B5222" s="37" t="str">
        <f>"CRS25WT3608298"</f>
        <v>CRS25WT3608298</v>
      </c>
      <c r="C5222" s="38">
        <v>45974</v>
      </c>
      <c r="D5222" s="39">
        <v>0.78275462962962961</v>
      </c>
      <c r="E5222" s="37" t="s">
        <v>62</v>
      </c>
      <c r="F5222" s="37">
        <v>198</v>
      </c>
      <c r="G5222" s="37">
        <v>4</v>
      </c>
      <c r="H5222" s="37">
        <v>198.17852783203099</v>
      </c>
      <c r="I5222" s="37">
        <v>9.5777435302734393</v>
      </c>
      <c r="J5222" s="37">
        <v>24.403123855590799</v>
      </c>
      <c r="K5222" s="37">
        <v>9.7208518981933594</v>
      </c>
      <c r="L5222" s="37">
        <v>20.386949539184599</v>
      </c>
      <c r="M5222" s="37">
        <v>0.84790652990341198</v>
      </c>
      <c r="N5222" s="37">
        <v>9.6413784027099592</v>
      </c>
      <c r="O5222" s="37">
        <v>0</v>
      </c>
      <c r="P5222" s="37">
        <v>0</v>
      </c>
      <c r="Q5222" s="37">
        <v>1.30402585491538E-2</v>
      </c>
      <c r="R5222" s="37">
        <v>25</v>
      </c>
      <c r="S5222" s="37">
        <v>0.231620103120804</v>
      </c>
      <c r="T5222" s="37">
        <v>998.80389404296898</v>
      </c>
      <c r="U5222" s="37">
        <v>492.62112426757801</v>
      </c>
      <c r="V5222" s="13"/>
      <c r="W5222" s="13"/>
      <c r="X5222" s="13"/>
      <c r="Y5222" s="13"/>
      <c r="Z5222" s="13"/>
      <c r="AA5222" s="13"/>
    </row>
    <row r="5223" spans="1:27" ht="15.75" customHeight="1" x14ac:dyDescent="0.2">
      <c r="A5223" s="13"/>
      <c r="B5223" s="37" t="str">
        <f>"CRS25WT3608292"</f>
        <v>CRS25WT3608292</v>
      </c>
      <c r="C5223" s="38">
        <v>45974</v>
      </c>
      <c r="D5223" s="39">
        <v>0.78374999999999995</v>
      </c>
      <c r="E5223" s="37" t="s">
        <v>62</v>
      </c>
      <c r="F5223" s="37">
        <v>201</v>
      </c>
      <c r="G5223" s="37">
        <v>4</v>
      </c>
      <c r="H5223" s="37">
        <v>201.77864074707</v>
      </c>
      <c r="I5223" s="37">
        <v>9.6268091201782209</v>
      </c>
      <c r="J5223" s="37">
        <v>24.483991622924801</v>
      </c>
      <c r="K5223" s="37">
        <v>9.8708248138427699</v>
      </c>
      <c r="L5223" s="37">
        <v>20.441923141479499</v>
      </c>
      <c r="M5223" s="37">
        <v>0.85607260465621904</v>
      </c>
      <c r="N5223" s="37">
        <v>9.8165235519409197</v>
      </c>
      <c r="O5223" s="37">
        <v>0</v>
      </c>
      <c r="P5223" s="37">
        <v>0</v>
      </c>
      <c r="Q5223" s="37">
        <v>1.7289170995354701E-2</v>
      </c>
      <c r="R5223" s="37">
        <v>25</v>
      </c>
      <c r="S5223" s="37">
        <v>0.229459002614021</v>
      </c>
      <c r="T5223" s="37">
        <v>999.25714111328102</v>
      </c>
      <c r="U5223" s="37">
        <v>717.87707519531295</v>
      </c>
      <c r="V5223" s="13"/>
      <c r="W5223" s="13"/>
      <c r="X5223" s="13"/>
      <c r="Y5223" s="13"/>
      <c r="Z5223" s="13"/>
      <c r="AA5223" s="13"/>
    </row>
    <row r="5224" spans="1:27" ht="15.75" customHeight="1" x14ac:dyDescent="0.2">
      <c r="A5224" s="13"/>
      <c r="B5224" s="37" t="str">
        <f>"CRS25WT3608291"</f>
        <v>CRS25WT3608291</v>
      </c>
      <c r="C5224" s="38">
        <v>45974</v>
      </c>
      <c r="D5224" s="39">
        <v>0.78484953703703697</v>
      </c>
      <c r="E5224" s="37" t="s">
        <v>62</v>
      </c>
      <c r="F5224" s="37">
        <v>202</v>
      </c>
      <c r="G5224" s="37">
        <v>4</v>
      </c>
      <c r="H5224" s="37">
        <v>202.047607421875</v>
      </c>
      <c r="I5224" s="37">
        <v>9.6469011306762695</v>
      </c>
      <c r="J5224" s="37">
        <v>24.494817733764599</v>
      </c>
      <c r="K5224" s="37">
        <v>9.8849678039550799</v>
      </c>
      <c r="L5224" s="37">
        <v>20.439886093139599</v>
      </c>
      <c r="M5224" s="37">
        <v>0.85505032539367698</v>
      </c>
      <c r="N5224" s="37">
        <v>9.8296089172363299</v>
      </c>
      <c r="O5224" s="37">
        <v>0</v>
      </c>
      <c r="P5224" s="37">
        <v>0</v>
      </c>
      <c r="Q5224" s="37">
        <v>1.4384901151061099E-3</v>
      </c>
      <c r="R5224" s="37">
        <v>25</v>
      </c>
      <c r="S5224" s="37">
        <v>0.224397897720337</v>
      </c>
      <c r="T5224" s="37">
        <v>1000.59655761719</v>
      </c>
      <c r="U5224" s="37">
        <v>748.62579345703102</v>
      </c>
      <c r="V5224" s="13"/>
      <c r="W5224" s="13"/>
      <c r="X5224" s="13"/>
      <c r="Y5224" s="13"/>
      <c r="Z5224" s="13"/>
      <c r="AA5224" s="13"/>
    </row>
    <row r="5225" spans="1:27" ht="15.75" customHeight="1" x14ac:dyDescent="0.2">
      <c r="A5225" s="13"/>
      <c r="B5225" s="37" t="str">
        <f>"CRS25WT3608290"</f>
        <v>CRS25WT3608290</v>
      </c>
      <c r="C5225" s="38">
        <v>45974</v>
      </c>
      <c r="D5225" s="39">
        <v>0.78560185185185183</v>
      </c>
      <c r="E5225" s="37" t="s">
        <v>62</v>
      </c>
      <c r="F5225" s="37">
        <v>201</v>
      </c>
      <c r="G5225" s="37">
        <v>4</v>
      </c>
      <c r="H5225" s="37">
        <v>201.50271606445301</v>
      </c>
      <c r="I5225" s="37">
        <v>9.6238012313842791</v>
      </c>
      <c r="J5225" s="37">
        <v>24.462175369262699</v>
      </c>
      <c r="K5225" s="37">
        <v>9.8632221221923793</v>
      </c>
      <c r="L5225" s="37">
        <v>20.4297065734863</v>
      </c>
      <c r="M5225" s="37">
        <v>0.85593181848526001</v>
      </c>
      <c r="N5225" s="37">
        <v>9.80309963226318</v>
      </c>
      <c r="O5225" s="37">
        <v>0</v>
      </c>
      <c r="P5225" s="37">
        <v>0</v>
      </c>
      <c r="Q5225" s="37">
        <v>1.2896980158984699E-2</v>
      </c>
      <c r="R5225" s="37">
        <v>25</v>
      </c>
      <c r="S5225" s="37">
        <v>0.23180770874023399</v>
      </c>
      <c r="T5225" s="37">
        <v>999.38494873046898</v>
      </c>
      <c r="U5225" s="37">
        <v>696.38037109375</v>
      </c>
      <c r="V5225" s="13"/>
      <c r="W5225" s="13"/>
      <c r="X5225" s="13"/>
      <c r="Y5225" s="13"/>
      <c r="Z5225" s="13"/>
      <c r="AA5225" s="13"/>
    </row>
    <row r="5226" spans="1:27" ht="15.75" customHeight="1" x14ac:dyDescent="0.2">
      <c r="A5226" s="13"/>
      <c r="B5226" s="37" t="str">
        <f>"CRS25WT3608289"</f>
        <v>CRS25WT3608289</v>
      </c>
      <c r="C5226" s="38">
        <v>45974</v>
      </c>
      <c r="D5226" s="39">
        <v>0.78670138888888896</v>
      </c>
      <c r="E5226" s="37" t="s">
        <v>62</v>
      </c>
      <c r="F5226" s="37">
        <v>200</v>
      </c>
      <c r="G5226" s="37">
        <v>4</v>
      </c>
      <c r="H5226" s="37">
        <v>200.80171203613301</v>
      </c>
      <c r="I5226" s="37">
        <v>9.6073799133300799</v>
      </c>
      <c r="J5226" s="37">
        <v>24.449499130248999</v>
      </c>
      <c r="K5226" s="37">
        <v>9.8279285430908203</v>
      </c>
      <c r="L5226" s="37">
        <v>20.4317436218262</v>
      </c>
      <c r="M5226" s="37">
        <v>0.85485506057739302</v>
      </c>
      <c r="N5226" s="37">
        <v>9.7689962387084996</v>
      </c>
      <c r="O5226" s="37">
        <v>0</v>
      </c>
      <c r="P5226" s="37">
        <v>0</v>
      </c>
      <c r="Q5226" s="37">
        <v>6.50792196393013E-3</v>
      </c>
      <c r="R5226" s="37">
        <v>25</v>
      </c>
      <c r="S5226" s="37">
        <v>0.23236465454101601</v>
      </c>
      <c r="T5226" s="37">
        <v>999.37109375</v>
      </c>
      <c r="U5226" s="37">
        <v>501.72009277343801</v>
      </c>
      <c r="V5226" s="13"/>
      <c r="W5226" s="13"/>
      <c r="X5226" s="13"/>
      <c r="Y5226" s="13"/>
      <c r="Z5226" s="13"/>
      <c r="AA5226" s="13"/>
    </row>
    <row r="5227" spans="1:27" ht="15.75" customHeight="1" x14ac:dyDescent="0.2">
      <c r="A5227" s="13"/>
      <c r="B5227" s="37" t="str">
        <f>"CRS25WT3608279"</f>
        <v>CRS25WT3608279</v>
      </c>
      <c r="C5227" s="38">
        <v>45974</v>
      </c>
      <c r="D5227" s="39">
        <v>0.78788194444444448</v>
      </c>
      <c r="E5227" s="37" t="s">
        <v>62</v>
      </c>
      <c r="F5227" s="37">
        <v>200</v>
      </c>
      <c r="G5227" s="37">
        <v>4</v>
      </c>
      <c r="H5227" s="37">
        <v>200.48330688476599</v>
      </c>
      <c r="I5227" s="37">
        <v>9.6004085540771502</v>
      </c>
      <c r="J5227" s="37">
        <v>24.448657989501999</v>
      </c>
      <c r="K5227" s="37">
        <v>9.7821254730224592</v>
      </c>
      <c r="L5227" s="37">
        <v>20.4948616027832</v>
      </c>
      <c r="M5227" s="37">
        <v>0.85414868593215898</v>
      </c>
      <c r="N5227" s="37">
        <v>9.7535057067871094</v>
      </c>
      <c r="O5227" s="37">
        <v>0</v>
      </c>
      <c r="P5227" s="37">
        <v>0</v>
      </c>
      <c r="Q5227" s="37">
        <v>4.1267517954111099E-3</v>
      </c>
      <c r="R5227" s="37">
        <v>25</v>
      </c>
      <c r="S5227" s="37">
        <v>0.227407351136208</v>
      </c>
      <c r="T5227" s="37">
        <v>998.86309814453102</v>
      </c>
      <c r="U5227" s="37">
        <v>527.80285644531295</v>
      </c>
      <c r="V5227" s="13"/>
      <c r="W5227" s="13"/>
      <c r="X5227" s="13"/>
      <c r="Y5227" s="13"/>
      <c r="Z5227" s="13"/>
      <c r="AA5227" s="13"/>
    </row>
    <row r="5228" spans="1:27" ht="15.75" customHeight="1" x14ac:dyDescent="0.2">
      <c r="A5228" s="13"/>
      <c r="B5228" s="37" t="str">
        <f>"CRS25WT3608278"</f>
        <v>CRS25WT3608278</v>
      </c>
      <c r="C5228" s="38">
        <v>45974</v>
      </c>
      <c r="D5228" s="39">
        <v>0.78864583333333327</v>
      </c>
      <c r="E5228" s="37" t="s">
        <v>62</v>
      </c>
      <c r="F5228" s="37">
        <v>201</v>
      </c>
      <c r="G5228" s="37">
        <v>4</v>
      </c>
      <c r="H5228" s="37">
        <v>201.61354064941401</v>
      </c>
      <c r="I5228" s="37">
        <v>9.5579652786254901</v>
      </c>
      <c r="J5228" s="37">
        <v>24.466526031494102</v>
      </c>
      <c r="K5228" s="37">
        <v>9.8382511138915998</v>
      </c>
      <c r="L5228" s="37">
        <v>20.492824554443398</v>
      </c>
      <c r="M5228" s="37">
        <v>0.86214822530746504</v>
      </c>
      <c r="N5228" s="37">
        <v>9.8084917068481392</v>
      </c>
      <c r="O5228" s="37">
        <v>0</v>
      </c>
      <c r="P5228" s="37">
        <v>0</v>
      </c>
      <c r="Q5228" s="37">
        <v>2.8769802302122099E-3</v>
      </c>
      <c r="R5228" s="37">
        <v>25</v>
      </c>
      <c r="S5228" s="37">
        <v>0.216596335172653</v>
      </c>
      <c r="T5228" s="37">
        <v>998.90509033203102</v>
      </c>
      <c r="U5228" s="37">
        <v>521.27154541015602</v>
      </c>
      <c r="V5228" s="13"/>
      <c r="W5228" s="13"/>
      <c r="X5228" s="13"/>
      <c r="Y5228" s="13"/>
      <c r="Z5228" s="13"/>
      <c r="AA5228" s="13"/>
    </row>
    <row r="5229" spans="1:27" ht="15.75" customHeight="1" x14ac:dyDescent="0.2">
      <c r="A5229" s="13"/>
      <c r="B5229" s="37" t="str">
        <f>"CRS25WT3608277"</f>
        <v>CRS25WT3608277</v>
      </c>
      <c r="C5229" s="38">
        <v>45974</v>
      </c>
      <c r="D5229" s="39">
        <v>0.78960648148148149</v>
      </c>
      <c r="E5229" s="37" t="s">
        <v>62</v>
      </c>
      <c r="F5229" s="37">
        <v>202</v>
      </c>
      <c r="G5229" s="37">
        <v>4</v>
      </c>
      <c r="H5229" s="37">
        <v>202.11141967773401</v>
      </c>
      <c r="I5229" s="37">
        <v>9.5794448852539098</v>
      </c>
      <c r="J5229" s="37">
        <v>24.4683513641357</v>
      </c>
      <c r="K5229" s="37">
        <v>9.8871030807495099</v>
      </c>
      <c r="L5229" s="37">
        <v>20.441923141479499</v>
      </c>
      <c r="M5229" s="37">
        <v>0.86227500438690197</v>
      </c>
      <c r="N5229" s="37">
        <v>9.8327131271362305</v>
      </c>
      <c r="O5229" s="37">
        <v>0</v>
      </c>
      <c r="P5229" s="37">
        <v>0</v>
      </c>
      <c r="Q5229" s="37">
        <v>1.30140148103237E-2</v>
      </c>
      <c r="R5229" s="37">
        <v>25</v>
      </c>
      <c r="S5229" s="37">
        <v>0.23026850819587699</v>
      </c>
      <c r="T5229" s="37">
        <v>999.41320800781295</v>
      </c>
      <c r="U5229" s="37">
        <v>774.41729736328102</v>
      </c>
      <c r="V5229" s="13"/>
      <c r="W5229" s="13"/>
      <c r="X5229" s="13"/>
      <c r="Y5229" s="13"/>
      <c r="Z5229" s="13"/>
      <c r="AA5229" s="13"/>
    </row>
    <row r="5230" spans="1:27" ht="15.75" customHeight="1" x14ac:dyDescent="0.2">
      <c r="A5230" s="13"/>
      <c r="B5230" s="37" t="str">
        <f>"CRS25WT3608276"</f>
        <v>CRS25WT3608276</v>
      </c>
      <c r="C5230" s="38">
        <v>45974</v>
      </c>
      <c r="D5230" s="39">
        <v>0.79052083333333334</v>
      </c>
      <c r="E5230" s="37" t="s">
        <v>62</v>
      </c>
      <c r="F5230" s="37">
        <v>202</v>
      </c>
      <c r="G5230" s="37">
        <v>4</v>
      </c>
      <c r="H5230" s="37">
        <v>202.04357910156301</v>
      </c>
      <c r="I5230" s="37">
        <v>9.5378570556640607</v>
      </c>
      <c r="J5230" s="37">
        <v>24.472589492797901</v>
      </c>
      <c r="K5230" s="37">
        <v>9.8896951675415004</v>
      </c>
      <c r="L5230" s="37">
        <v>20.4297065734863</v>
      </c>
      <c r="M5230" s="37">
        <v>0.86559414863586404</v>
      </c>
      <c r="N5230" s="37">
        <v>9.8294124603271502</v>
      </c>
      <c r="O5230" s="37">
        <v>0</v>
      </c>
      <c r="P5230" s="37">
        <v>0</v>
      </c>
      <c r="Q5230" s="37">
        <v>3.1758430413901802E-3</v>
      </c>
      <c r="R5230" s="37">
        <v>25</v>
      </c>
      <c r="S5230" s="37">
        <v>0.23289979994297</v>
      </c>
      <c r="T5230" s="37">
        <v>1000.07794189453</v>
      </c>
      <c r="U5230" s="37">
        <v>678.35931396484398</v>
      </c>
      <c r="V5230" s="13"/>
      <c r="W5230" s="13"/>
      <c r="X5230" s="13"/>
      <c r="Y5230" s="13"/>
      <c r="Z5230" s="13"/>
      <c r="AA5230" s="13"/>
    </row>
    <row r="5231" spans="1:27" ht="15.75" customHeight="1" x14ac:dyDescent="0.2">
      <c r="A5231" s="13"/>
      <c r="B5231" s="37" t="str">
        <f>"CRS25WT3608317"</f>
        <v>CRS25WT3608317</v>
      </c>
      <c r="C5231" s="38">
        <v>45974</v>
      </c>
      <c r="D5231" s="39">
        <v>0.79137731481481488</v>
      </c>
      <c r="E5231" s="37" t="s">
        <v>62</v>
      </c>
      <c r="F5231" s="37">
        <v>204</v>
      </c>
      <c r="G5231" s="37">
        <v>4</v>
      </c>
      <c r="H5231" s="37">
        <v>204.79270935058599</v>
      </c>
      <c r="I5231" s="37">
        <v>9.7763900756835902</v>
      </c>
      <c r="J5231" s="37">
        <v>24.4879245758057</v>
      </c>
      <c r="K5231" s="37">
        <v>9.9844579696655291</v>
      </c>
      <c r="L5231" s="37">
        <v>20.511150360107401</v>
      </c>
      <c r="M5231" s="37">
        <v>0.85542905330658003</v>
      </c>
      <c r="N5231" s="37">
        <v>9.9631576538085902</v>
      </c>
      <c r="O5231" s="37">
        <v>0</v>
      </c>
      <c r="P5231" s="37">
        <v>0</v>
      </c>
      <c r="Q5231" s="37">
        <v>4.1127330623567104E-3</v>
      </c>
      <c r="R5231" s="37">
        <v>25</v>
      </c>
      <c r="S5231" s="37">
        <v>0.22303131222724901</v>
      </c>
      <c r="T5231" s="37">
        <v>999.73583984375</v>
      </c>
      <c r="U5231" s="37">
        <v>860.571533203125</v>
      </c>
      <c r="V5231" s="13"/>
      <c r="W5231" s="13"/>
      <c r="X5231" s="13"/>
      <c r="Y5231" s="13"/>
      <c r="Z5231" s="13"/>
      <c r="AA5231" s="13"/>
    </row>
    <row r="5232" spans="1:27" ht="15.75" customHeight="1" x14ac:dyDescent="0.2">
      <c r="A5232" s="13"/>
      <c r="B5232" s="37" t="str">
        <f>"CRS25WT3608319"</f>
        <v>CRS25WT3608319</v>
      </c>
      <c r="C5232" s="38">
        <v>45974</v>
      </c>
      <c r="D5232" s="39">
        <v>0.79246527777777775</v>
      </c>
      <c r="E5232" s="37" t="s">
        <v>62</v>
      </c>
      <c r="F5232" s="37">
        <v>204</v>
      </c>
      <c r="G5232" s="37">
        <v>4</v>
      </c>
      <c r="H5232" s="37">
        <v>204.92170715332</v>
      </c>
      <c r="I5232" s="37">
        <v>9.7630157470703107</v>
      </c>
      <c r="J5232" s="37">
        <v>24.4873046875</v>
      </c>
      <c r="K5232" s="37">
        <v>9.9967012405395508</v>
      </c>
      <c r="L5232" s="37">
        <v>20.4989318847656</v>
      </c>
      <c r="M5232" s="37">
        <v>0.85716217756271396</v>
      </c>
      <c r="N5232" s="37">
        <v>9.9694337844848597</v>
      </c>
      <c r="O5232" s="37">
        <v>0</v>
      </c>
      <c r="P5232" s="37">
        <v>0</v>
      </c>
      <c r="Q5232" s="37">
        <v>1.30158439278603E-2</v>
      </c>
      <c r="R5232" s="37">
        <v>25</v>
      </c>
      <c r="S5232" s="37">
        <v>0.226790651679039</v>
      </c>
      <c r="T5232" s="37">
        <v>1000.11743164063</v>
      </c>
      <c r="U5232" s="37">
        <v>508.26611328125</v>
      </c>
      <c r="V5232" s="13"/>
      <c r="W5232" s="13"/>
      <c r="X5232" s="13"/>
      <c r="Y5232" s="13"/>
      <c r="Z5232" s="13"/>
      <c r="AA5232" s="13"/>
    </row>
    <row r="5233" spans="1:27" ht="15.75" customHeight="1" x14ac:dyDescent="0.2">
      <c r="A5233" s="13"/>
      <c r="B5233" s="37" t="str">
        <f>"CRS25WT3608320"</f>
        <v>CRS25WT3608320</v>
      </c>
      <c r="C5233" s="38">
        <v>45974</v>
      </c>
      <c r="D5233" s="39">
        <v>0.79428240740740741</v>
      </c>
      <c r="E5233" s="37" t="s">
        <v>62</v>
      </c>
      <c r="F5233" s="37">
        <v>201</v>
      </c>
      <c r="G5233" s="37">
        <v>4</v>
      </c>
      <c r="H5233" s="37">
        <v>201.72004699707</v>
      </c>
      <c r="I5233" s="37">
        <v>9.6280851364135707</v>
      </c>
      <c r="J5233" s="37">
        <v>24.471307754516602</v>
      </c>
      <c r="K5233" s="37">
        <v>9.8591213226318395</v>
      </c>
      <c r="L5233" s="37">
        <v>20.460247039794901</v>
      </c>
      <c r="M5233" s="37">
        <v>0.85615414381027199</v>
      </c>
      <c r="N5233" s="37">
        <v>9.8136730194091797</v>
      </c>
      <c r="O5233" s="37">
        <v>0</v>
      </c>
      <c r="P5233" s="37">
        <v>0</v>
      </c>
      <c r="Q5233" s="37">
        <v>1.64509322494268E-2</v>
      </c>
      <c r="R5233" s="37">
        <v>25</v>
      </c>
      <c r="S5233" s="37">
        <v>0.22971847653388999</v>
      </c>
      <c r="T5233" s="37">
        <v>999.78454589843795</v>
      </c>
      <c r="U5233" s="37">
        <v>666.16979980468795</v>
      </c>
      <c r="V5233" s="13"/>
      <c r="W5233" s="13"/>
      <c r="X5233" s="13"/>
      <c r="Y5233" s="13"/>
      <c r="Z5233" s="13"/>
      <c r="AA5233" s="13"/>
    </row>
    <row r="5234" spans="1:27" ht="15.75" customHeight="1" x14ac:dyDescent="0.2">
      <c r="A5234" s="13"/>
      <c r="B5234" s="37" t="str">
        <f>"CRS25WT3608313"</f>
        <v>CRS25WT3608313</v>
      </c>
      <c r="C5234" s="38">
        <v>45974</v>
      </c>
      <c r="D5234" s="39">
        <v>0.794988425925926</v>
      </c>
      <c r="E5234" s="37" t="s">
        <v>62</v>
      </c>
      <c r="F5234" s="37">
        <v>203</v>
      </c>
      <c r="G5234" s="37">
        <v>4</v>
      </c>
      <c r="H5234" s="37">
        <v>203.35098266601599</v>
      </c>
      <c r="I5234" s="37">
        <v>9.7072601318359393</v>
      </c>
      <c r="J5234" s="37">
        <v>24.4310913085938</v>
      </c>
      <c r="K5234" s="37">
        <v>9.9845380783081108</v>
      </c>
      <c r="L5234" s="37">
        <v>20.366590499877901</v>
      </c>
      <c r="M5234" s="37">
        <v>0.85744589567184404</v>
      </c>
      <c r="N5234" s="37">
        <v>9.8930177688598597</v>
      </c>
      <c r="O5234" s="37">
        <v>0</v>
      </c>
      <c r="P5234" s="37">
        <v>0</v>
      </c>
      <c r="Q5234" s="37">
        <v>1.30158448591828E-2</v>
      </c>
      <c r="R5234" s="37">
        <v>25</v>
      </c>
      <c r="S5234" s="37">
        <v>0.22469161450862901</v>
      </c>
      <c r="T5234" s="37">
        <v>999.645263671875</v>
      </c>
      <c r="U5234" s="37">
        <v>777.69268798828102</v>
      </c>
      <c r="V5234" s="13"/>
      <c r="W5234" s="13"/>
      <c r="X5234" s="13"/>
      <c r="Y5234" s="13"/>
      <c r="Z5234" s="13"/>
      <c r="AA5234" s="13"/>
    </row>
    <row r="5235" spans="1:27" ht="15.75" customHeight="1" x14ac:dyDescent="0.2">
      <c r="A5235" s="13"/>
      <c r="B5235" s="37" t="str">
        <f>"CRS25WT3608314"</f>
        <v>CRS25WT3608314</v>
      </c>
      <c r="C5235" s="38">
        <v>45974</v>
      </c>
      <c r="D5235" s="39">
        <v>0.79592592592592604</v>
      </c>
      <c r="E5235" s="37" t="s">
        <v>62</v>
      </c>
      <c r="F5235" s="37">
        <v>205</v>
      </c>
      <c r="G5235" s="37">
        <v>4</v>
      </c>
      <c r="H5235" s="37">
        <v>205.72894287109401</v>
      </c>
      <c r="I5235" s="37">
        <v>9.7501115798950195</v>
      </c>
      <c r="J5235" s="37">
        <v>24.4548530578613</v>
      </c>
      <c r="K5235" s="37">
        <v>10.1174783706665</v>
      </c>
      <c r="L5235" s="37">
        <v>20.334012985229499</v>
      </c>
      <c r="M5235" s="37">
        <v>0.86282110214233398</v>
      </c>
      <c r="N5235" s="37">
        <v>10.008705139160201</v>
      </c>
      <c r="O5235" s="37">
        <v>0</v>
      </c>
      <c r="P5235" s="37">
        <v>0</v>
      </c>
      <c r="Q5235" s="37">
        <v>1.30158448591828E-2</v>
      </c>
      <c r="R5235" s="37">
        <v>25</v>
      </c>
      <c r="S5235" s="37">
        <v>0.226742133498192</v>
      </c>
      <c r="T5235" s="37">
        <v>999.44219970703102</v>
      </c>
      <c r="U5235" s="37">
        <v>1914.57958984375</v>
      </c>
      <c r="V5235" s="13"/>
      <c r="W5235" s="13"/>
      <c r="X5235" s="13"/>
      <c r="Y5235" s="13"/>
      <c r="Z5235" s="13"/>
      <c r="AA5235" s="13"/>
    </row>
    <row r="5236" spans="1:27" ht="15.75" customHeight="1" x14ac:dyDescent="0.2">
      <c r="A5236" s="13"/>
      <c r="B5236" s="37" t="str">
        <f>"CRS25WT3608315"</f>
        <v>CRS25WT3608315</v>
      </c>
      <c r="C5236" s="38">
        <v>45974</v>
      </c>
      <c r="D5236" s="39">
        <v>0.79667824074074067</v>
      </c>
      <c r="E5236" s="37" t="s">
        <v>62</v>
      </c>
      <c r="F5236" s="37">
        <v>198</v>
      </c>
      <c r="G5236" s="37">
        <v>4</v>
      </c>
      <c r="H5236" s="37">
        <v>198.79975891113301</v>
      </c>
      <c r="I5236" s="37">
        <v>9.6224946975708008</v>
      </c>
      <c r="J5236" s="37">
        <v>24.3603000640869</v>
      </c>
      <c r="K5236" s="37">
        <v>9.8328313827514595</v>
      </c>
      <c r="L5236" s="37">
        <v>20.217958450317401</v>
      </c>
      <c r="M5236" s="37">
        <v>0.84809702634811401</v>
      </c>
      <c r="N5236" s="37">
        <v>9.6716012954711896</v>
      </c>
      <c r="O5236" s="37">
        <v>0</v>
      </c>
      <c r="P5236" s="37">
        <v>0</v>
      </c>
      <c r="Q5236" s="37">
        <v>1.28596220165491E-2</v>
      </c>
      <c r="R5236" s="37">
        <v>25</v>
      </c>
      <c r="S5236" s="37">
        <v>0.23604948818683599</v>
      </c>
      <c r="T5236" s="37">
        <v>999.55792236328102</v>
      </c>
      <c r="U5236" s="37">
        <v>706.51678466796898</v>
      </c>
      <c r="V5236" s="13"/>
      <c r="W5236" s="13"/>
      <c r="X5236" s="13"/>
      <c r="Y5236" s="13"/>
      <c r="Z5236" s="13"/>
      <c r="AA5236" s="13"/>
    </row>
    <row r="5237" spans="1:27" ht="15.75" customHeight="1" x14ac:dyDescent="0.2">
      <c r="A5237" s="13"/>
      <c r="B5237" s="37" t="str">
        <f>"CRS25WT3608310"</f>
        <v>CRS25WT3608310</v>
      </c>
      <c r="C5237" s="38">
        <v>45974</v>
      </c>
      <c r="D5237" s="39">
        <v>0.79768518518518527</v>
      </c>
      <c r="E5237" s="37" t="s">
        <v>62</v>
      </c>
      <c r="F5237" s="37">
        <v>200</v>
      </c>
      <c r="G5237" s="37">
        <v>4</v>
      </c>
      <c r="H5237" s="37">
        <v>200.68505859375</v>
      </c>
      <c r="I5237" s="37">
        <v>9.5743331909179705</v>
      </c>
      <c r="J5237" s="37">
        <v>24.424009323120099</v>
      </c>
      <c r="K5237" s="37">
        <v>9.8418340682983398</v>
      </c>
      <c r="L5237" s="37">
        <v>20.3910217285156</v>
      </c>
      <c r="M5237" s="37">
        <v>0.85820204019546498</v>
      </c>
      <c r="N5237" s="37">
        <v>9.7633209228515607</v>
      </c>
      <c r="O5237" s="37">
        <v>0</v>
      </c>
      <c r="P5237" s="37">
        <v>0</v>
      </c>
      <c r="Q5237" s="37">
        <v>1.6516240313649198E-2</v>
      </c>
      <c r="R5237" s="37">
        <v>25</v>
      </c>
      <c r="S5237" s="37">
        <v>0.231350392103195</v>
      </c>
      <c r="T5237" s="37">
        <v>999.26043701171898</v>
      </c>
      <c r="U5237" s="37">
        <v>865.16271972656295</v>
      </c>
      <c r="V5237" s="13"/>
      <c r="W5237" s="13"/>
      <c r="X5237" s="13"/>
      <c r="Y5237" s="13"/>
      <c r="Z5237" s="13"/>
      <c r="AA5237" s="13"/>
    </row>
    <row r="5238" spans="1:27" ht="15.75" customHeight="1" x14ac:dyDescent="0.2">
      <c r="A5238" s="13"/>
      <c r="B5238" s="37" t="str">
        <f>"CRS25WT3608349"</f>
        <v>CRS25WT3608349</v>
      </c>
      <c r="C5238" s="38">
        <v>45974</v>
      </c>
      <c r="D5238" s="39">
        <v>0.79943287037037036</v>
      </c>
      <c r="E5238" s="37" t="s">
        <v>62</v>
      </c>
      <c r="F5238" s="37">
        <v>198</v>
      </c>
      <c r="G5238" s="37">
        <v>4</v>
      </c>
      <c r="H5238" s="37">
        <v>198.89540100097699</v>
      </c>
      <c r="I5238" s="37">
        <v>9.5492305755615199</v>
      </c>
      <c r="J5238" s="37">
        <v>24.2439060211182</v>
      </c>
      <c r="K5238" s="37">
        <v>9.8276634216308594</v>
      </c>
      <c r="L5238" s="37">
        <v>20.238319396972699</v>
      </c>
      <c r="M5238" s="37">
        <v>0.859119892120361</v>
      </c>
      <c r="N5238" s="37">
        <v>9.6762542724609393</v>
      </c>
      <c r="O5238" s="37">
        <v>0</v>
      </c>
      <c r="P5238" s="37">
        <v>0</v>
      </c>
      <c r="Q5238" s="37">
        <v>5.4751057177782102E-3</v>
      </c>
      <c r="R5238" s="37">
        <v>25</v>
      </c>
      <c r="S5238" s="37">
        <v>0.22999191284179701</v>
      </c>
      <c r="T5238" s="37">
        <v>1000.64947509766</v>
      </c>
      <c r="U5238" s="37">
        <v>477.48690795898398</v>
      </c>
      <c r="V5238" s="13"/>
      <c r="W5238" s="13"/>
      <c r="X5238" s="13"/>
      <c r="Y5238" s="13"/>
      <c r="Z5238" s="13"/>
      <c r="AA5238" s="13"/>
    </row>
    <row r="5239" spans="1:27" ht="15.75" customHeight="1" x14ac:dyDescent="0.2">
      <c r="A5239" s="13"/>
      <c r="B5239" s="37" t="str">
        <f>"CRS25WT3608311"</f>
        <v>CRS25WT3608311</v>
      </c>
      <c r="C5239" s="38">
        <v>45974</v>
      </c>
      <c r="D5239" s="39">
        <v>0.80009259259259258</v>
      </c>
      <c r="E5239" s="37" t="s">
        <v>62</v>
      </c>
      <c r="F5239" s="37">
        <v>200</v>
      </c>
      <c r="G5239" s="37">
        <v>4</v>
      </c>
      <c r="H5239" s="37">
        <v>200.11245727539099</v>
      </c>
      <c r="I5239" s="37">
        <v>9.5847644805908203</v>
      </c>
      <c r="J5239" s="37">
        <v>24.400434494018601</v>
      </c>
      <c r="K5239" s="37">
        <v>9.7980995178222692</v>
      </c>
      <c r="L5239" s="37">
        <v>20.423599243164102</v>
      </c>
      <c r="M5239" s="37">
        <v>0.85564798116684004</v>
      </c>
      <c r="N5239" s="37">
        <v>9.7354640960693395</v>
      </c>
      <c r="O5239" s="37">
        <v>0</v>
      </c>
      <c r="P5239" s="37">
        <v>0</v>
      </c>
      <c r="Q5239" s="37">
        <v>4.1169957257807298E-3</v>
      </c>
      <c r="R5239" s="37">
        <v>25</v>
      </c>
      <c r="S5239" s="37">
        <v>0.228539109230042</v>
      </c>
      <c r="T5239" s="37">
        <v>999.88610839843795</v>
      </c>
      <c r="U5239" s="37">
        <v>594.72308349609398</v>
      </c>
      <c r="V5239" s="13"/>
      <c r="W5239" s="13"/>
      <c r="X5239" s="13"/>
      <c r="Y5239" s="13"/>
      <c r="Z5239" s="13"/>
      <c r="AA5239" s="13"/>
    </row>
    <row r="5240" spans="1:27" ht="15.75" customHeight="1" x14ac:dyDescent="0.2">
      <c r="A5240" s="13"/>
      <c r="B5240" s="37" t="str">
        <f>"CRS25WT3608350"</f>
        <v>CRS25WT3608350</v>
      </c>
      <c r="C5240" s="38">
        <v>45974</v>
      </c>
      <c r="D5240" s="39">
        <v>0.80076388888888894</v>
      </c>
      <c r="E5240" s="37" t="s">
        <v>62</v>
      </c>
      <c r="F5240" s="37">
        <v>199</v>
      </c>
      <c r="G5240" s="37">
        <v>4</v>
      </c>
      <c r="H5240" s="37">
        <v>199.79025268554699</v>
      </c>
      <c r="I5240" s="37">
        <v>9.56781101226807</v>
      </c>
      <c r="J5240" s="37">
        <v>24.382492065429702</v>
      </c>
      <c r="K5240" s="37">
        <v>9.7999095916747994</v>
      </c>
      <c r="L5240" s="37">
        <v>20.386949539184599</v>
      </c>
      <c r="M5240" s="37">
        <v>0.85641372203826904</v>
      </c>
      <c r="N5240" s="37">
        <v>9.71978855133057</v>
      </c>
      <c r="O5240" s="37">
        <v>0</v>
      </c>
      <c r="P5240" s="37">
        <v>0</v>
      </c>
      <c r="Q5240" s="37">
        <v>6.5079359337687501E-3</v>
      </c>
      <c r="R5240" s="37">
        <v>25</v>
      </c>
      <c r="S5240" s="37">
        <v>0.237389281392097</v>
      </c>
      <c r="T5240" s="37">
        <v>999.64727783203102</v>
      </c>
      <c r="U5240" s="37">
        <v>536.07189941406295</v>
      </c>
      <c r="V5240" s="13"/>
      <c r="W5240" s="13"/>
      <c r="X5240" s="13"/>
      <c r="Y5240" s="13"/>
      <c r="Z5240" s="13"/>
      <c r="AA5240" s="13"/>
    </row>
    <row r="5241" spans="1:27" ht="15.75" customHeight="1" x14ac:dyDescent="0.2">
      <c r="A5241" s="13"/>
      <c r="B5241" s="37" t="str">
        <f>"CRS25WT3608312"</f>
        <v>CRS25WT3608312</v>
      </c>
      <c r="C5241" s="38">
        <v>45974</v>
      </c>
      <c r="D5241" s="39">
        <v>0.8014930555555555</v>
      </c>
      <c r="E5241" s="37" t="s">
        <v>62</v>
      </c>
      <c r="F5241" s="37">
        <v>201</v>
      </c>
      <c r="G5241" s="37">
        <v>4</v>
      </c>
      <c r="H5241" s="37">
        <v>201.06201171875</v>
      </c>
      <c r="I5241" s="37">
        <v>9.6260433197021502</v>
      </c>
      <c r="J5241" s="37">
        <v>24.383602142333999</v>
      </c>
      <c r="K5241" s="37">
        <v>9.8889551162719709</v>
      </c>
      <c r="L5241" s="37">
        <v>20.331975936889599</v>
      </c>
      <c r="M5241" s="37">
        <v>0.85661238431930498</v>
      </c>
      <c r="N5241" s="37">
        <v>9.7816591262817401</v>
      </c>
      <c r="O5241" s="37">
        <v>0</v>
      </c>
      <c r="P5241" s="37">
        <v>0</v>
      </c>
      <c r="Q5241" s="37">
        <v>1.2896980158984699E-2</v>
      </c>
      <c r="R5241" s="37">
        <v>25</v>
      </c>
      <c r="S5241" s="37">
        <v>0.23450422286987299</v>
      </c>
      <c r="T5241" s="37">
        <v>999.7626953125</v>
      </c>
      <c r="U5241" s="37">
        <v>544.90533447265602</v>
      </c>
      <c r="V5241" s="13"/>
      <c r="W5241" s="13"/>
      <c r="X5241" s="13"/>
      <c r="Y5241" s="13"/>
      <c r="Z5241" s="13"/>
      <c r="AA5241" s="13"/>
    </row>
    <row r="5242" spans="1:27" ht="15.75" customHeight="1" x14ac:dyDescent="0.2">
      <c r="A5242" s="13"/>
      <c r="B5242" s="37" t="str">
        <f>"CRS25WT3608352"</f>
        <v>CRS25WT3608352</v>
      </c>
      <c r="C5242" s="38">
        <v>45974</v>
      </c>
      <c r="D5242" s="39">
        <v>0.80409722222222213</v>
      </c>
      <c r="E5242" s="37" t="s">
        <v>62</v>
      </c>
      <c r="F5242" s="37">
        <v>200</v>
      </c>
      <c r="G5242" s="37">
        <v>4</v>
      </c>
      <c r="H5242" s="37">
        <v>200.70816040039099</v>
      </c>
      <c r="I5242" s="37">
        <v>9.5840749740600604</v>
      </c>
      <c r="J5242" s="37">
        <v>24.400718688964801</v>
      </c>
      <c r="K5242" s="37">
        <v>9.8577308654785192</v>
      </c>
      <c r="L5242" s="37">
        <v>20.360481262206999</v>
      </c>
      <c r="M5242" s="37">
        <v>0.85824686288833596</v>
      </c>
      <c r="N5242" s="37">
        <v>9.7644443511962908</v>
      </c>
      <c r="O5242" s="37">
        <v>0</v>
      </c>
      <c r="P5242" s="37">
        <v>0</v>
      </c>
      <c r="Q5242" s="37">
        <v>1.62881286814809E-3</v>
      </c>
      <c r="R5242" s="37">
        <v>25</v>
      </c>
      <c r="S5242" s="37">
        <v>0.229136973619461</v>
      </c>
      <c r="T5242" s="37">
        <v>1000.42602539063</v>
      </c>
      <c r="U5242" s="37">
        <v>662.72735595703102</v>
      </c>
      <c r="V5242" s="13"/>
      <c r="W5242" s="13"/>
      <c r="X5242" s="13"/>
      <c r="Y5242" s="13"/>
      <c r="Z5242" s="13"/>
      <c r="AA5242" s="13"/>
    </row>
    <row r="5243" spans="1:27" ht="15.75" customHeight="1" x14ac:dyDescent="0.2">
      <c r="A5243" s="13"/>
      <c r="B5243" s="37" t="str">
        <f>"CRS25WT3608353"</f>
        <v>CRS25WT3608353</v>
      </c>
      <c r="C5243" s="38">
        <v>45974</v>
      </c>
      <c r="D5243" s="39">
        <v>0.80479166666666668</v>
      </c>
      <c r="E5243" s="37" t="s">
        <v>62</v>
      </c>
      <c r="F5243" s="37">
        <v>200</v>
      </c>
      <c r="G5243" s="37">
        <v>4</v>
      </c>
      <c r="H5243" s="37">
        <v>200.11825561523401</v>
      </c>
      <c r="I5243" s="37">
        <v>9.6094169616699201</v>
      </c>
      <c r="J5243" s="37">
        <v>24.390806198120099</v>
      </c>
      <c r="K5243" s="37">
        <v>9.8179588317871094</v>
      </c>
      <c r="L5243" s="37">
        <v>20.382879257202099</v>
      </c>
      <c r="M5243" s="37">
        <v>0.85381448268890403</v>
      </c>
      <c r="N5243" s="37">
        <v>9.7357454299926793</v>
      </c>
      <c r="O5243" s="37">
        <v>0</v>
      </c>
      <c r="P5243" s="37">
        <v>0</v>
      </c>
      <c r="Q5243" s="37">
        <v>3.2539679668843698E-3</v>
      </c>
      <c r="R5243" s="37">
        <v>25</v>
      </c>
      <c r="S5243" s="37">
        <v>0.23436057567596399</v>
      </c>
      <c r="T5243" s="37">
        <v>1000.83441162109</v>
      </c>
      <c r="U5243" s="37">
        <v>606.40203857421898</v>
      </c>
      <c r="V5243" s="13"/>
      <c r="W5243" s="13"/>
      <c r="X5243" s="13"/>
      <c r="Y5243" s="13"/>
      <c r="Z5243" s="13"/>
      <c r="AA5243" s="13"/>
    </row>
    <row r="5244" spans="1:27" ht="15.75" customHeight="1" x14ac:dyDescent="0.2">
      <c r="A5244" s="13"/>
      <c r="B5244" s="37" t="str">
        <f>"CRS25WT3608363"</f>
        <v>CRS25WT3608363</v>
      </c>
      <c r="C5244" s="38">
        <v>45974</v>
      </c>
      <c r="D5244" s="39">
        <v>0.80637731481481489</v>
      </c>
      <c r="E5244" s="37" t="s">
        <v>62</v>
      </c>
      <c r="F5244" s="37">
        <v>195</v>
      </c>
      <c r="G5244" s="37">
        <v>4</v>
      </c>
      <c r="H5244" s="37">
        <v>195.63471984863301</v>
      </c>
      <c r="I5244" s="37">
        <v>9.5748729705810494</v>
      </c>
      <c r="J5244" s="37">
        <v>23.731563568115199</v>
      </c>
      <c r="K5244" s="37">
        <v>9.9995326995849592</v>
      </c>
      <c r="L5244" s="37">
        <v>19.564386367797901</v>
      </c>
      <c r="M5244" s="37">
        <v>0.86096709966659501</v>
      </c>
      <c r="N5244" s="37">
        <v>9.5176219940185494</v>
      </c>
      <c r="O5244" s="37">
        <v>0</v>
      </c>
      <c r="P5244" s="37">
        <v>0</v>
      </c>
      <c r="Q5244" s="37">
        <v>5.4067461751401398E-3</v>
      </c>
      <c r="R5244" s="37">
        <v>25</v>
      </c>
      <c r="S5244" s="37">
        <v>0.24233856797218301</v>
      </c>
      <c r="T5244" s="37">
        <v>999.47796630859398</v>
      </c>
      <c r="U5244" s="37">
        <v>3124.14013671875</v>
      </c>
      <c r="V5244" s="13"/>
      <c r="W5244" s="13"/>
      <c r="X5244" s="13"/>
      <c r="Y5244" s="13"/>
      <c r="Z5244" s="13"/>
      <c r="AA5244" s="13"/>
    </row>
    <row r="5245" spans="1:27" ht="15.75" customHeight="1" x14ac:dyDescent="0.2">
      <c r="A5245" s="13"/>
      <c r="B5245" s="37" t="str">
        <f>"CRS25WT3608364"</f>
        <v>CRS25WT3608364</v>
      </c>
      <c r="C5245" s="38">
        <v>45974</v>
      </c>
      <c r="D5245" s="39">
        <v>0.80738425925925927</v>
      </c>
      <c r="E5245" s="37" t="s">
        <v>62</v>
      </c>
      <c r="F5245" s="37">
        <v>196</v>
      </c>
      <c r="G5245" s="37">
        <v>4</v>
      </c>
      <c r="H5245" s="37">
        <v>196.46371459960901</v>
      </c>
      <c r="I5245" s="37">
        <v>9.5837640762329102</v>
      </c>
      <c r="J5245" s="37">
        <v>23.9262180328369</v>
      </c>
      <c r="K5245" s="37">
        <v>9.9682512283325195</v>
      </c>
      <c r="L5245" s="37">
        <v>19.708946228027301</v>
      </c>
      <c r="M5245" s="37">
        <v>0.85678565502166704</v>
      </c>
      <c r="N5245" s="37">
        <v>9.5579528808593803</v>
      </c>
      <c r="O5245" s="37">
        <v>0</v>
      </c>
      <c r="P5245" s="37">
        <v>0</v>
      </c>
      <c r="Q5245" s="37">
        <v>4.1267517954111099E-3</v>
      </c>
      <c r="R5245" s="37">
        <v>25</v>
      </c>
      <c r="S5245" s="37">
        <v>0.246629178524017</v>
      </c>
      <c r="T5245" s="37">
        <v>999.57293701171898</v>
      </c>
      <c r="U5245" s="37">
        <v>2148.7861328125</v>
      </c>
      <c r="V5245" s="13"/>
      <c r="W5245" s="13"/>
      <c r="X5245" s="13"/>
      <c r="Y5245" s="13"/>
      <c r="Z5245" s="13"/>
      <c r="AA5245" s="13"/>
    </row>
    <row r="5246" spans="1:27" ht="15.75" customHeight="1" x14ac:dyDescent="0.2">
      <c r="A5246" s="13"/>
      <c r="B5246" s="37" t="str">
        <f>"CRS25WT3608305"</f>
        <v>CRS25WT3608305</v>
      </c>
      <c r="C5246" s="38">
        <v>45974</v>
      </c>
      <c r="D5246" s="39">
        <v>0.80847222222222215</v>
      </c>
      <c r="E5246" s="37" t="s">
        <v>62</v>
      </c>
      <c r="F5246" s="37">
        <v>203</v>
      </c>
      <c r="G5246" s="37">
        <v>4</v>
      </c>
      <c r="H5246" s="37">
        <v>203.18447875976599</v>
      </c>
      <c r="I5246" s="37">
        <v>9.7010192871093803</v>
      </c>
      <c r="J5246" s="37">
        <v>24.386177062988299</v>
      </c>
      <c r="K5246" s="37">
        <v>10.020438194274901</v>
      </c>
      <c r="L5246" s="37">
        <v>20.277004241943398</v>
      </c>
      <c r="M5246" s="37">
        <v>0.85887396335601796</v>
      </c>
      <c r="N5246" s="37">
        <v>9.8849172592163104</v>
      </c>
      <c r="O5246" s="37">
        <v>0</v>
      </c>
      <c r="P5246" s="37">
        <v>0</v>
      </c>
      <c r="Q5246" s="37">
        <v>1.7438664799556099E-3</v>
      </c>
      <c r="R5246" s="37">
        <v>25</v>
      </c>
      <c r="S5246" s="37">
        <v>0.23392529785633101</v>
      </c>
      <c r="T5246" s="37">
        <v>1000.07971191406</v>
      </c>
      <c r="U5246" s="37">
        <v>1034.27661132813</v>
      </c>
      <c r="V5246" s="13"/>
      <c r="W5246" s="13"/>
      <c r="X5246" s="13"/>
      <c r="Y5246" s="13"/>
      <c r="Z5246" s="13"/>
      <c r="AA5246" s="13"/>
    </row>
    <row r="5247" spans="1:27" ht="15.75" customHeight="1" x14ac:dyDescent="0.2">
      <c r="A5247" s="13"/>
      <c r="B5247" s="37" t="str">
        <f>"CRS25WT3608304"</f>
        <v>CRS25WT3608304</v>
      </c>
      <c r="C5247" s="38">
        <v>45974</v>
      </c>
      <c r="D5247" s="39">
        <v>0.80906250000000002</v>
      </c>
      <c r="E5247" s="37" t="s">
        <v>62</v>
      </c>
      <c r="F5247" s="37">
        <v>200</v>
      </c>
      <c r="G5247" s="37">
        <v>4</v>
      </c>
      <c r="H5247" s="37">
        <v>200.75926208496099</v>
      </c>
      <c r="I5247" s="37">
        <v>9.5795936584472692</v>
      </c>
      <c r="J5247" s="37">
        <v>24.3883171081543</v>
      </c>
      <c r="K5247" s="37">
        <v>9.9277496337890607</v>
      </c>
      <c r="L5247" s="37">
        <v>20.222030639648398</v>
      </c>
      <c r="M5247" s="37">
        <v>0.85930365324020397</v>
      </c>
      <c r="N5247" s="37">
        <v>9.7669305801391602</v>
      </c>
      <c r="O5247" s="37">
        <v>0</v>
      </c>
      <c r="P5247" s="37">
        <v>0</v>
      </c>
      <c r="Q5247" s="37">
        <v>2.06338078714907E-3</v>
      </c>
      <c r="R5247" s="37">
        <v>25</v>
      </c>
      <c r="S5247" s="37">
        <v>0.23818883299827601</v>
      </c>
      <c r="T5247" s="37">
        <v>999.979736328125</v>
      </c>
      <c r="U5247" s="37">
        <v>1129.77734375</v>
      </c>
      <c r="V5247" s="13"/>
      <c r="W5247" s="13"/>
      <c r="X5247" s="13"/>
      <c r="Y5247" s="13"/>
      <c r="Z5247" s="13"/>
      <c r="AA5247" s="13"/>
    </row>
    <row r="5248" spans="1:27" ht="15.75" customHeight="1" x14ac:dyDescent="0.2">
      <c r="A5248" s="13"/>
      <c r="B5248" s="37" t="str">
        <f>"CRS25WT3608366"</f>
        <v>CRS25WT3608366</v>
      </c>
      <c r="C5248" s="38">
        <v>45974</v>
      </c>
      <c r="D5248" s="39">
        <v>0.80956018518518524</v>
      </c>
      <c r="E5248" s="37" t="s">
        <v>62</v>
      </c>
      <c r="F5248" s="37">
        <v>198</v>
      </c>
      <c r="G5248" s="37">
        <v>4</v>
      </c>
      <c r="H5248" s="37">
        <v>198.58795166015599</v>
      </c>
      <c r="I5248" s="37">
        <v>9.6049156188964808</v>
      </c>
      <c r="J5248" s="37">
        <v>24.021936416626001</v>
      </c>
      <c r="K5248" s="37">
        <v>9.9811677932739293</v>
      </c>
      <c r="L5248" s="37">
        <v>19.896263122558601</v>
      </c>
      <c r="M5248" s="37">
        <v>0.86069905757904097</v>
      </c>
      <c r="N5248" s="37">
        <v>9.6612968444824201</v>
      </c>
      <c r="O5248" s="37">
        <v>0</v>
      </c>
      <c r="P5248" s="37">
        <v>0</v>
      </c>
      <c r="Q5248" s="37">
        <v>6.0280282050371196E-3</v>
      </c>
      <c r="R5248" s="37">
        <v>25</v>
      </c>
      <c r="S5248" s="37">
        <v>0.240468800067902</v>
      </c>
      <c r="T5248" s="37">
        <v>999.207275390625</v>
      </c>
      <c r="U5248" s="37">
        <v>3152.29028320313</v>
      </c>
      <c r="V5248" s="13"/>
      <c r="W5248" s="13"/>
      <c r="X5248" s="13"/>
      <c r="Y5248" s="13"/>
      <c r="Z5248" s="13"/>
      <c r="AA5248" s="13"/>
    </row>
    <row r="5249" spans="1:27" ht="15.75" customHeight="1" x14ac:dyDescent="0.2">
      <c r="A5249" s="13"/>
      <c r="B5249" s="37" t="str">
        <f>"CRS25WT3608365"</f>
        <v>CRS25WT3608365</v>
      </c>
      <c r="C5249" s="38">
        <v>45974</v>
      </c>
      <c r="D5249" s="39">
        <v>0.8105902777777777</v>
      </c>
      <c r="E5249" s="37" t="s">
        <v>62</v>
      </c>
      <c r="F5249" s="37">
        <v>197</v>
      </c>
      <c r="G5249" s="37">
        <v>4</v>
      </c>
      <c r="H5249" s="37">
        <v>197.50457763671901</v>
      </c>
      <c r="I5249" s="37">
        <v>9.6201696395874006</v>
      </c>
      <c r="J5249" s="37">
        <v>24.123308181762699</v>
      </c>
      <c r="K5249" s="37">
        <v>9.8491096496581996</v>
      </c>
      <c r="L5249" s="37">
        <v>20.053037643432599</v>
      </c>
      <c r="M5249" s="37">
        <v>0.851054906845093</v>
      </c>
      <c r="N5249" s="37">
        <v>9.6085901260375994</v>
      </c>
      <c r="O5249" s="37">
        <v>0</v>
      </c>
      <c r="P5249" s="37">
        <v>0</v>
      </c>
      <c r="Q5249" s="37">
        <v>5.7939607650041598E-3</v>
      </c>
      <c r="R5249" s="37">
        <v>25</v>
      </c>
      <c r="S5249" s="37">
        <v>0.23620134592056299</v>
      </c>
      <c r="T5249" s="37">
        <v>999.38757324218795</v>
      </c>
      <c r="U5249" s="37">
        <v>586.91326904296898</v>
      </c>
      <c r="V5249" s="13"/>
      <c r="W5249" s="13"/>
      <c r="X5249" s="13"/>
      <c r="Y5249" s="13"/>
      <c r="Z5249" s="13"/>
      <c r="AA5249" s="13"/>
    </row>
    <row r="5250" spans="1:27" ht="15.75" customHeight="1" x14ac:dyDescent="0.2">
      <c r="A5250" s="13"/>
      <c r="B5250" s="37" t="str">
        <f>"CRS25WT3608306"</f>
        <v>CRS25WT3608306</v>
      </c>
      <c r="C5250" s="38">
        <v>45974</v>
      </c>
      <c r="D5250" s="39">
        <v>0.81130787037037033</v>
      </c>
      <c r="E5250" s="37" t="s">
        <v>62</v>
      </c>
      <c r="F5250" s="37">
        <v>199</v>
      </c>
      <c r="G5250" s="37">
        <v>4</v>
      </c>
      <c r="H5250" s="37">
        <v>199.14678955078099</v>
      </c>
      <c r="I5250" s="37">
        <v>9.56561279296875</v>
      </c>
      <c r="J5250" s="37">
        <v>24.217292785644499</v>
      </c>
      <c r="K5250" s="37">
        <v>9.9108772277831996</v>
      </c>
      <c r="L5250" s="37">
        <v>20.0937595367432</v>
      </c>
      <c r="M5250" s="37">
        <v>0.85967624187469505</v>
      </c>
      <c r="N5250" s="37">
        <v>9.6884841918945295</v>
      </c>
      <c r="O5250" s="37">
        <v>0</v>
      </c>
      <c r="P5250" s="37">
        <v>0</v>
      </c>
      <c r="Q5250" s="37">
        <v>1.09474249184132E-2</v>
      </c>
      <c r="R5250" s="37">
        <v>25</v>
      </c>
      <c r="S5250" s="37">
        <v>0.241730540990829</v>
      </c>
      <c r="T5250" s="37">
        <v>1000.80535888672</v>
      </c>
      <c r="U5250" s="37">
        <v>859.53088378906295</v>
      </c>
      <c r="V5250" s="13"/>
      <c r="W5250" s="13"/>
      <c r="X5250" s="13"/>
      <c r="Y5250" s="13"/>
      <c r="Z5250" s="13"/>
      <c r="AA5250" s="13"/>
    </row>
    <row r="5251" spans="1:27" ht="15.75" customHeight="1" x14ac:dyDescent="0.2">
      <c r="A5251" s="13"/>
      <c r="B5251" s="37" t="str">
        <f>"297"</f>
        <v>297</v>
      </c>
      <c r="C5251" s="38">
        <v>45974</v>
      </c>
      <c r="D5251" s="39">
        <v>0.81427083333333339</v>
      </c>
      <c r="E5251" s="37" t="s">
        <v>62</v>
      </c>
      <c r="F5251" s="37">
        <v>201</v>
      </c>
      <c r="G5251" s="37">
        <v>4</v>
      </c>
      <c r="H5251" s="37">
        <v>201.71887207031301</v>
      </c>
      <c r="I5251" s="37">
        <v>9.5895795822143608</v>
      </c>
      <c r="J5251" s="37">
        <v>24.404779434204102</v>
      </c>
      <c r="K5251" s="37">
        <v>9.9401750564575195</v>
      </c>
      <c r="L5251" s="37">
        <v>20.293291091918899</v>
      </c>
      <c r="M5251" s="37">
        <v>0.861930131912231</v>
      </c>
      <c r="N5251" s="37">
        <v>9.8136157989502006</v>
      </c>
      <c r="O5251" s="37">
        <v>0</v>
      </c>
      <c r="P5251" s="37">
        <v>0</v>
      </c>
      <c r="Q5251" s="37">
        <v>6.3789682462811496E-3</v>
      </c>
      <c r="R5251" s="37">
        <v>25</v>
      </c>
      <c r="S5251" s="37">
        <v>0.23675659298896801</v>
      </c>
      <c r="T5251" s="37">
        <v>1000.27209472656</v>
      </c>
      <c r="U5251" s="37">
        <v>1430.70458984375</v>
      </c>
      <c r="V5251" s="13"/>
      <c r="W5251" s="13"/>
      <c r="X5251" s="13"/>
      <c r="Y5251" s="13"/>
      <c r="Z5251" s="13"/>
      <c r="AA5251" s="13"/>
    </row>
    <row r="5252" spans="1:27" ht="15.75" customHeight="1" x14ac:dyDescent="0.2">
      <c r="A5252" s="13"/>
      <c r="B5252" s="37" t="str">
        <f>"CRS25WT3608303"</f>
        <v>CRS25WT3608303</v>
      </c>
      <c r="C5252" s="38">
        <v>45974</v>
      </c>
      <c r="D5252" s="39">
        <v>0.81503472222222229</v>
      </c>
      <c r="E5252" s="37" t="s">
        <v>62</v>
      </c>
      <c r="F5252" s="37">
        <v>201</v>
      </c>
      <c r="G5252" s="37">
        <v>4</v>
      </c>
      <c r="H5252" s="37">
        <v>201.24888610839801</v>
      </c>
      <c r="I5252" s="37">
        <v>9.6075582504272496</v>
      </c>
      <c r="J5252" s="37">
        <v>24.3629665374756</v>
      </c>
      <c r="K5252" s="37">
        <v>9.9720430374145508</v>
      </c>
      <c r="L5252" s="37">
        <v>20.181308746337901</v>
      </c>
      <c r="M5252" s="37">
        <v>0.85978585481643699</v>
      </c>
      <c r="N5252" s="37">
        <v>9.7907505035400408</v>
      </c>
      <c r="O5252" s="37">
        <v>0</v>
      </c>
      <c r="P5252" s="37">
        <v>0</v>
      </c>
      <c r="Q5252" s="37">
        <v>3.9754039607942104E-3</v>
      </c>
      <c r="R5252" s="37">
        <v>25</v>
      </c>
      <c r="S5252" s="37">
        <v>0.24147710204124501</v>
      </c>
      <c r="T5252" s="37">
        <v>1000.07684326172</v>
      </c>
      <c r="U5252" s="37">
        <v>1182.7451171875</v>
      </c>
      <c r="V5252" s="13"/>
      <c r="W5252" s="13"/>
      <c r="X5252" s="13"/>
      <c r="Y5252" s="13"/>
      <c r="Z5252" s="13"/>
      <c r="AA5252" s="13"/>
    </row>
    <row r="5253" spans="1:27" ht="15.75" customHeight="1" x14ac:dyDescent="0.2">
      <c r="A5253" s="13"/>
      <c r="B5253" s="37" t="str">
        <f>"CRS25WT3608296"</f>
        <v>CRS25WT3608296</v>
      </c>
      <c r="C5253" s="38">
        <v>45974</v>
      </c>
      <c r="D5253" s="39">
        <v>0.81564814814814823</v>
      </c>
      <c r="E5253" s="37" t="s">
        <v>62</v>
      </c>
      <c r="F5253" s="37">
        <v>61</v>
      </c>
      <c r="G5253" s="37">
        <v>2</v>
      </c>
      <c r="H5253" s="37">
        <v>61.928215026855497</v>
      </c>
      <c r="I5253" s="37">
        <v>9.8022184371948207</v>
      </c>
      <c r="J5253" s="37">
        <v>12.358900070190399</v>
      </c>
      <c r="K5253" s="37">
        <v>10.296483039856</v>
      </c>
      <c r="L5253" s="37">
        <v>6.0145020484924299</v>
      </c>
      <c r="M5253" s="37">
        <v>0.51119238138198897</v>
      </c>
      <c r="N5253" s="37">
        <v>3.01280546188354</v>
      </c>
      <c r="O5253" s="37">
        <v>0</v>
      </c>
      <c r="P5253" s="37">
        <v>0</v>
      </c>
      <c r="Q5253" s="37">
        <v>1.15079209208488E-2</v>
      </c>
      <c r="R5253" s="37">
        <v>25</v>
      </c>
      <c r="S5253" s="37">
        <v>0.15502679347991899</v>
      </c>
      <c r="T5253" s="37">
        <v>999.92614746093795</v>
      </c>
      <c r="U5253" s="37">
        <v>22.213943481445298</v>
      </c>
      <c r="V5253" s="13"/>
      <c r="W5253" s="13"/>
      <c r="X5253" s="13"/>
      <c r="Y5253" s="13"/>
      <c r="Z5253" s="13"/>
      <c r="AA5253" s="13"/>
    </row>
    <row r="5254" spans="1:27" ht="15.75" customHeight="1" x14ac:dyDescent="0.2">
      <c r="A5254" s="13"/>
      <c r="B5254" s="37" t="str">
        <f>"CRS25WT3608293"</f>
        <v>CRS25WT3608293</v>
      </c>
      <c r="C5254" s="38">
        <v>45974</v>
      </c>
      <c r="D5254" s="39">
        <v>0.81709490740740742</v>
      </c>
      <c r="E5254" s="37" t="s">
        <v>62</v>
      </c>
      <c r="F5254" s="37">
        <v>204</v>
      </c>
      <c r="G5254" s="37">
        <v>4</v>
      </c>
      <c r="H5254" s="37">
        <v>204.60729980468801</v>
      </c>
      <c r="I5254" s="37">
        <v>9.6984615325927699</v>
      </c>
      <c r="J5254" s="37">
        <v>24.437597274780298</v>
      </c>
      <c r="K5254" s="37">
        <v>10.0906085968018</v>
      </c>
      <c r="L5254" s="37">
        <v>20.277004241943398</v>
      </c>
      <c r="M5254" s="37">
        <v>0.86329609155654896</v>
      </c>
      <c r="N5254" s="37">
        <v>9.9541378021240199</v>
      </c>
      <c r="O5254" s="37">
        <v>0</v>
      </c>
      <c r="P5254" s="37">
        <v>0</v>
      </c>
      <c r="Q5254" s="37">
        <v>8.2535035908222198E-3</v>
      </c>
      <c r="R5254" s="37">
        <v>25</v>
      </c>
      <c r="S5254" s="37">
        <v>0.23213559389114399</v>
      </c>
      <c r="T5254" s="37">
        <v>1001.47808837891</v>
      </c>
      <c r="U5254" s="37">
        <v>2929.24267578125</v>
      </c>
      <c r="V5254" s="13"/>
      <c r="W5254" s="13"/>
      <c r="X5254" s="13"/>
      <c r="Y5254" s="13"/>
      <c r="Z5254" s="13"/>
      <c r="AA5254" s="13"/>
    </row>
    <row r="5255" spans="1:27" ht="15.75" customHeight="1" x14ac:dyDescent="0.2">
      <c r="A5255" s="13"/>
      <c r="B5255" s="37" t="str">
        <f>"CRS25WT3608294"</f>
        <v>CRS25WT3608294</v>
      </c>
      <c r="C5255" s="38">
        <v>45974</v>
      </c>
      <c r="D5255" s="39">
        <v>0.81774305555555549</v>
      </c>
      <c r="E5255" s="37" t="s">
        <v>62</v>
      </c>
      <c r="F5255" s="37">
        <v>202</v>
      </c>
      <c r="G5255" s="37">
        <v>4</v>
      </c>
      <c r="H5255" s="37">
        <v>202.30387878418</v>
      </c>
      <c r="I5255" s="37">
        <v>9.7261981964111293</v>
      </c>
      <c r="J5255" s="37">
        <v>24.437742233276399</v>
      </c>
      <c r="K5255" s="37">
        <v>9.9460506439209002</v>
      </c>
      <c r="L5255" s="37">
        <v>20.340122222900401</v>
      </c>
      <c r="M5255" s="37">
        <v>0.851138055324554</v>
      </c>
      <c r="N5255" s="37">
        <v>9.8420763015747106</v>
      </c>
      <c r="O5255" s="37">
        <v>0</v>
      </c>
      <c r="P5255" s="37">
        <v>0</v>
      </c>
      <c r="Q5255" s="37">
        <v>2.0633758977055502E-3</v>
      </c>
      <c r="R5255" s="37">
        <v>25</v>
      </c>
      <c r="S5255" s="37">
        <v>0.23992250859737399</v>
      </c>
      <c r="T5255" s="37">
        <v>1000.19512939453</v>
      </c>
      <c r="U5255" s="37">
        <v>510.87100219726602</v>
      </c>
      <c r="V5255" s="13"/>
      <c r="W5255" s="13"/>
      <c r="X5255" s="13"/>
      <c r="Y5255" s="13"/>
      <c r="Z5255" s="13"/>
      <c r="AA5255" s="13"/>
    </row>
    <row r="5256" spans="1:27" ht="15.75" customHeight="1" x14ac:dyDescent="0.2">
      <c r="A5256" s="13"/>
      <c r="B5256" s="37" t="str">
        <f>"CRS25WT3608295"</f>
        <v>CRS25WT3608295</v>
      </c>
      <c r="C5256" s="38">
        <v>45974</v>
      </c>
      <c r="D5256" s="39">
        <v>0.81836805555555558</v>
      </c>
      <c r="E5256" s="37" t="s">
        <v>62</v>
      </c>
      <c r="F5256" s="37">
        <v>202</v>
      </c>
      <c r="G5256" s="37">
        <v>4</v>
      </c>
      <c r="H5256" s="37">
        <v>202.838790893555</v>
      </c>
      <c r="I5256" s="37">
        <v>9.6482200622558594</v>
      </c>
      <c r="J5256" s="37">
        <v>24.4467067718506</v>
      </c>
      <c r="K5256" s="37">
        <v>9.9375324249267596</v>
      </c>
      <c r="L5256" s="37">
        <v>20.411382675170898</v>
      </c>
      <c r="M5256" s="37">
        <v>0.85997027158737205</v>
      </c>
      <c r="N5256" s="37">
        <v>9.8681001663208008</v>
      </c>
      <c r="O5256" s="37">
        <v>0</v>
      </c>
      <c r="P5256" s="37">
        <v>0</v>
      </c>
      <c r="Q5256" s="37">
        <v>6.0316878370940703E-3</v>
      </c>
      <c r="R5256" s="37">
        <v>25</v>
      </c>
      <c r="S5256" s="37">
        <v>0.229342460632324</v>
      </c>
      <c r="T5256" s="37">
        <v>1000.64093017578</v>
      </c>
      <c r="U5256" s="37">
        <v>849.94232177734398</v>
      </c>
      <c r="V5256" s="13"/>
      <c r="W5256" s="13"/>
      <c r="X5256" s="13"/>
      <c r="Y5256" s="13"/>
      <c r="Z5256" s="13"/>
      <c r="AA5256" s="13"/>
    </row>
    <row r="5257" spans="1:27" ht="15.75" customHeight="1" x14ac:dyDescent="0.2">
      <c r="A5257" s="13"/>
      <c r="B5257" s="37" t="str">
        <f>"CRS25WT3608286"</f>
        <v>CRS25WT3608286</v>
      </c>
      <c r="C5257" s="38">
        <v>45974</v>
      </c>
      <c r="D5257" s="39">
        <v>0.81898148148148142</v>
      </c>
      <c r="E5257" s="37" t="s">
        <v>62</v>
      </c>
      <c r="F5257" s="37">
        <v>206</v>
      </c>
      <c r="G5257" s="37">
        <v>4</v>
      </c>
      <c r="H5257" s="37">
        <v>206.78436279296901</v>
      </c>
      <c r="I5257" s="37">
        <v>9.8329267501831108</v>
      </c>
      <c r="J5257" s="37">
        <v>24.432941436767599</v>
      </c>
      <c r="K5257" s="37">
        <v>10.162260055541999</v>
      </c>
      <c r="L5257" s="37">
        <v>20.348264694213899</v>
      </c>
      <c r="M5257" s="37">
        <v>0.86071455478668202</v>
      </c>
      <c r="N5257" s="37">
        <v>10.060051918029799</v>
      </c>
      <c r="O5257" s="37">
        <v>0</v>
      </c>
      <c r="P5257" s="37">
        <v>0</v>
      </c>
      <c r="Q5257" s="37">
        <v>1.2896980158984699E-2</v>
      </c>
      <c r="R5257" s="37">
        <v>25</v>
      </c>
      <c r="S5257" s="37">
        <v>0.225955531001091</v>
      </c>
      <c r="T5257" s="37">
        <v>999.64392089843795</v>
      </c>
      <c r="U5257" s="37">
        <v>1000.904296875</v>
      </c>
      <c r="V5257" s="13"/>
      <c r="W5257" s="13"/>
      <c r="X5257" s="13"/>
      <c r="Y5257" s="13"/>
      <c r="Z5257" s="13"/>
      <c r="AA5257" s="13"/>
    </row>
    <row r="5258" spans="1:27" ht="15.75" customHeight="1" x14ac:dyDescent="0.2">
      <c r="A5258" s="13"/>
      <c r="B5258" s="37" t="str">
        <f>"CRS25WT3608373"</f>
        <v>CRS25WT3608373</v>
      </c>
      <c r="C5258" s="38">
        <v>45974</v>
      </c>
      <c r="D5258" s="39">
        <v>0.82064814814814813</v>
      </c>
      <c r="E5258" s="37" t="s">
        <v>62</v>
      </c>
      <c r="F5258" s="37">
        <v>201</v>
      </c>
      <c r="G5258" s="37">
        <v>4</v>
      </c>
      <c r="H5258" s="37">
        <v>201.18218994140599</v>
      </c>
      <c r="I5258" s="37">
        <v>9.6118230819702095</v>
      </c>
      <c r="J5258" s="37">
        <v>24.268499374389599</v>
      </c>
      <c r="K5258" s="37">
        <v>9.9586906433105504</v>
      </c>
      <c r="L5258" s="37">
        <v>20.2016696929932</v>
      </c>
      <c r="M5258" s="37">
        <v>0.86246371269226096</v>
      </c>
      <c r="N5258" s="37">
        <v>9.7875061035156303</v>
      </c>
      <c r="O5258" s="37">
        <v>0</v>
      </c>
      <c r="P5258" s="37">
        <v>0</v>
      </c>
      <c r="Q5258" s="37">
        <v>2.05605174414814E-3</v>
      </c>
      <c r="R5258" s="37">
        <v>25</v>
      </c>
      <c r="S5258" s="37">
        <v>0.23243677616119399</v>
      </c>
      <c r="T5258" s="37">
        <v>1000.2724609375</v>
      </c>
      <c r="U5258" s="37">
        <v>1099.27404785156</v>
      </c>
      <c r="V5258" s="13"/>
      <c r="W5258" s="13"/>
      <c r="X5258" s="13"/>
      <c r="Y5258" s="13"/>
      <c r="Z5258" s="13"/>
      <c r="AA5258" s="13"/>
    </row>
    <row r="5259" spans="1:27" ht="15.75" customHeight="1" x14ac:dyDescent="0.2">
      <c r="A5259" s="13"/>
      <c r="B5259" s="37" t="str">
        <f>"CRS25WT3608374"</f>
        <v>CRS25WT3608374</v>
      </c>
      <c r="C5259" s="38">
        <v>45974</v>
      </c>
      <c r="D5259" s="39">
        <v>0.82131944444444438</v>
      </c>
      <c r="E5259" s="37" t="s">
        <v>62</v>
      </c>
      <c r="F5259" s="37">
        <v>201</v>
      </c>
      <c r="G5259" s="37">
        <v>4</v>
      </c>
      <c r="H5259" s="37">
        <v>201.39958190918</v>
      </c>
      <c r="I5259" s="37">
        <v>9.5940780639648402</v>
      </c>
      <c r="J5259" s="37">
        <v>24.3149738311768</v>
      </c>
      <c r="K5259" s="37">
        <v>9.9513978958129901</v>
      </c>
      <c r="L5259" s="37">
        <v>20.238319396972699</v>
      </c>
      <c r="M5259" s="37">
        <v>0.86333930492401101</v>
      </c>
      <c r="N5259" s="37">
        <v>9.7980823516845703</v>
      </c>
      <c r="O5259" s="37">
        <v>0</v>
      </c>
      <c r="P5259" s="37">
        <v>0</v>
      </c>
      <c r="Q5259" s="37">
        <v>5.7939607650041598E-3</v>
      </c>
      <c r="R5259" s="37">
        <v>25</v>
      </c>
      <c r="S5259" s="37">
        <v>0.231607526540756</v>
      </c>
      <c r="T5259" s="37">
        <v>999.84002685546898</v>
      </c>
      <c r="U5259" s="37">
        <v>1130.91613769531</v>
      </c>
      <c r="V5259" s="13"/>
      <c r="W5259" s="13"/>
      <c r="X5259" s="13"/>
      <c r="Y5259" s="13"/>
      <c r="Z5259" s="13"/>
      <c r="AA5259" s="13"/>
    </row>
    <row r="5260" spans="1:27" ht="15.75" customHeight="1" x14ac:dyDescent="0.2">
      <c r="A5260" s="13"/>
      <c r="B5260" s="37" t="str">
        <f>"CRS25WT3608287"</f>
        <v>CRS25WT3608287</v>
      </c>
      <c r="C5260" s="38">
        <v>45974</v>
      </c>
      <c r="D5260" s="39">
        <v>0.8224999999999999</v>
      </c>
      <c r="E5260" s="37" t="s">
        <v>62</v>
      </c>
      <c r="F5260" s="37">
        <v>205</v>
      </c>
      <c r="G5260" s="37">
        <v>4</v>
      </c>
      <c r="H5260" s="37">
        <v>205.31408691406301</v>
      </c>
      <c r="I5260" s="37">
        <v>9.7738485336303693</v>
      </c>
      <c r="J5260" s="37">
        <v>24.403734207153299</v>
      </c>
      <c r="K5260" s="37">
        <v>10.131568908691399</v>
      </c>
      <c r="L5260" s="37">
        <v>20.264787673950199</v>
      </c>
      <c r="M5260" s="37">
        <v>0.86078929901123002</v>
      </c>
      <c r="N5260" s="37">
        <v>9.9885225296020508</v>
      </c>
      <c r="O5260" s="37">
        <v>0</v>
      </c>
      <c r="P5260" s="37">
        <v>0</v>
      </c>
      <c r="Q5260" s="37">
        <v>1.27033721655607E-2</v>
      </c>
      <c r="R5260" s="37">
        <v>25</v>
      </c>
      <c r="S5260" s="37">
        <v>0.22866918146610299</v>
      </c>
      <c r="T5260" s="37">
        <v>999.073974609375</v>
      </c>
      <c r="U5260" s="37">
        <v>1129.4619140625</v>
      </c>
      <c r="V5260" s="13"/>
      <c r="W5260" s="13"/>
      <c r="X5260" s="13"/>
      <c r="Y5260" s="13"/>
      <c r="Z5260" s="13"/>
      <c r="AA5260" s="13"/>
    </row>
    <row r="5261" spans="1:27" ht="15.75" customHeight="1" x14ac:dyDescent="0.2">
      <c r="A5261" s="13"/>
      <c r="B5261" s="37" t="str">
        <f>"CRS25WT3608375"</f>
        <v>CRS25WT3608375</v>
      </c>
      <c r="C5261" s="38">
        <v>45974</v>
      </c>
      <c r="D5261" s="39">
        <v>0.82322916666666668</v>
      </c>
      <c r="E5261" s="37" t="s">
        <v>62</v>
      </c>
      <c r="F5261" s="37">
        <v>200</v>
      </c>
      <c r="G5261" s="37">
        <v>4</v>
      </c>
      <c r="H5261" s="37">
        <v>200.05554199218801</v>
      </c>
      <c r="I5261" s="37">
        <v>9.6056232452392596</v>
      </c>
      <c r="J5261" s="37">
        <v>24.31298828125</v>
      </c>
      <c r="K5261" s="37">
        <v>9.8582105636596697</v>
      </c>
      <c r="L5261" s="37">
        <v>20.293291091918899</v>
      </c>
      <c r="M5261" s="37">
        <v>0.85661703348159801</v>
      </c>
      <c r="N5261" s="37">
        <v>9.7326946258544904</v>
      </c>
      <c r="O5261" s="37">
        <v>0</v>
      </c>
      <c r="P5261" s="37">
        <v>0</v>
      </c>
      <c r="Q5261" s="37">
        <v>1.6507046297192601E-2</v>
      </c>
      <c r="R5261" s="37">
        <v>25</v>
      </c>
      <c r="S5261" s="37">
        <v>0.22873176634311701</v>
      </c>
      <c r="T5261" s="37">
        <v>999.61077880859398</v>
      </c>
      <c r="U5261" s="37">
        <v>486.99786376953102</v>
      </c>
      <c r="V5261" s="13"/>
      <c r="W5261" s="13"/>
      <c r="X5261" s="13"/>
      <c r="Y5261" s="13"/>
      <c r="Z5261" s="13"/>
      <c r="AA5261" s="13"/>
    </row>
    <row r="5262" spans="1:27" ht="15.75" customHeight="1" x14ac:dyDescent="0.2">
      <c r="A5262" s="13"/>
      <c r="B5262" s="37" t="str">
        <f>"CRS25WT3608376"</f>
        <v>CRS25WT3608376</v>
      </c>
      <c r="C5262" s="38">
        <v>45974</v>
      </c>
      <c r="D5262" s="39">
        <v>0.82387731481481474</v>
      </c>
      <c r="E5262" s="37" t="s">
        <v>62</v>
      </c>
      <c r="F5262" s="37">
        <v>201</v>
      </c>
      <c r="G5262" s="37">
        <v>4</v>
      </c>
      <c r="H5262" s="37">
        <v>201.78581237793</v>
      </c>
      <c r="I5262" s="37">
        <v>9.5618677139282209</v>
      </c>
      <c r="J5262" s="37">
        <v>24.377649307251001</v>
      </c>
      <c r="K5262" s="37">
        <v>9.96246433258057</v>
      </c>
      <c r="L5262" s="37">
        <v>20.2546081542969</v>
      </c>
      <c r="M5262" s="37">
        <v>0.86567735671997104</v>
      </c>
      <c r="N5262" s="37">
        <v>9.8168725967407209</v>
      </c>
      <c r="O5262" s="37">
        <v>0</v>
      </c>
      <c r="P5262" s="37">
        <v>0</v>
      </c>
      <c r="Q5262" s="37">
        <v>1.5879215206950901E-3</v>
      </c>
      <c r="R5262" s="37">
        <v>25</v>
      </c>
      <c r="S5262" s="37">
        <v>0.23430512845516199</v>
      </c>
      <c r="T5262" s="37">
        <v>999.216796875</v>
      </c>
      <c r="U5262" s="37">
        <v>2076.06884765625</v>
      </c>
      <c r="V5262" s="13"/>
      <c r="W5262" s="13"/>
      <c r="X5262" s="13"/>
      <c r="Y5262" s="13"/>
      <c r="Z5262" s="13"/>
      <c r="AA5262" s="13"/>
    </row>
    <row r="5263" spans="1:27" ht="15.75" customHeight="1" x14ac:dyDescent="0.2">
      <c r="A5263" s="13"/>
      <c r="B5263" s="37" t="str">
        <f>"CRS25WT3608385"</f>
        <v>CRS25WT3608385</v>
      </c>
      <c r="C5263" s="38">
        <v>45974</v>
      </c>
      <c r="D5263" s="39">
        <v>0.82476851851851851</v>
      </c>
      <c r="E5263" s="37" t="s">
        <v>62</v>
      </c>
      <c r="F5263" s="37">
        <v>196</v>
      </c>
      <c r="G5263" s="37">
        <v>4</v>
      </c>
      <c r="H5263" s="37">
        <v>196.32998657226599</v>
      </c>
      <c r="I5263" s="37">
        <v>9.7259006500244105</v>
      </c>
      <c r="J5263" s="37">
        <v>23.758853912353501</v>
      </c>
      <c r="K5263" s="37">
        <v>10.0183877944946</v>
      </c>
      <c r="L5263" s="37">
        <v>19.5969638824463</v>
      </c>
      <c r="M5263" s="37">
        <v>0.84963291883468595</v>
      </c>
      <c r="N5263" s="37">
        <v>9.5514469146728498</v>
      </c>
      <c r="O5263" s="37">
        <v>0</v>
      </c>
      <c r="P5263" s="37">
        <v>0</v>
      </c>
      <c r="Q5263" s="37">
        <v>1.27033721655607E-2</v>
      </c>
      <c r="R5263" s="37">
        <v>25</v>
      </c>
      <c r="S5263" s="37">
        <v>0.24823011457920099</v>
      </c>
      <c r="T5263" s="37">
        <v>999.723876953125</v>
      </c>
      <c r="U5263" s="37">
        <v>944.14715576171898</v>
      </c>
      <c r="V5263" s="13"/>
      <c r="W5263" s="13"/>
      <c r="X5263" s="13"/>
      <c r="Y5263" s="13"/>
      <c r="Z5263" s="13"/>
      <c r="AA5263" s="13"/>
    </row>
    <row r="5264" spans="1:27" ht="15.75" customHeight="1" x14ac:dyDescent="0.2">
      <c r="A5264" s="13"/>
      <c r="B5264" s="37" t="str">
        <f>"CRS25WT3608386"</f>
        <v>CRS25WT3608386</v>
      </c>
      <c r="C5264" s="38">
        <v>45974</v>
      </c>
      <c r="D5264" s="39">
        <v>0.82613425925925921</v>
      </c>
      <c r="E5264" s="37" t="s">
        <v>62</v>
      </c>
      <c r="F5264" s="37">
        <v>198</v>
      </c>
      <c r="G5264" s="37">
        <v>4</v>
      </c>
      <c r="H5264" s="37">
        <v>198.19076538085901</v>
      </c>
      <c r="I5264" s="37">
        <v>9.6012172698974592</v>
      </c>
      <c r="J5264" s="37">
        <v>24.059455871581999</v>
      </c>
      <c r="K5264" s="37">
        <v>9.9357872009277308</v>
      </c>
      <c r="L5264" s="37">
        <v>19.9471626281738</v>
      </c>
      <c r="M5264" s="37">
        <v>0.85796844959259</v>
      </c>
      <c r="N5264" s="37">
        <v>9.6419734954834002</v>
      </c>
      <c r="O5264" s="37">
        <v>0</v>
      </c>
      <c r="P5264" s="37">
        <v>0</v>
      </c>
      <c r="Q5264" s="37">
        <v>4.1267517954111099E-3</v>
      </c>
      <c r="R5264" s="37">
        <v>25</v>
      </c>
      <c r="S5264" s="37">
        <v>0.23990198969841001</v>
      </c>
      <c r="T5264" s="37">
        <v>999.66400146484398</v>
      </c>
      <c r="U5264" s="37">
        <v>1061.24279785156</v>
      </c>
      <c r="V5264" s="13"/>
      <c r="W5264" s="13"/>
      <c r="X5264" s="13"/>
      <c r="Y5264" s="13"/>
      <c r="Z5264" s="13"/>
      <c r="AA5264" s="13"/>
    </row>
    <row r="5265" spans="1:27" ht="15.75" customHeight="1" x14ac:dyDescent="0.2">
      <c r="A5265" s="13"/>
      <c r="B5265" s="37" t="str">
        <f>"CRS25WT3608387"</f>
        <v>CRS25WT3608387</v>
      </c>
      <c r="C5265" s="38">
        <v>45974</v>
      </c>
      <c r="D5265" s="39">
        <v>0.82678240740740738</v>
      </c>
      <c r="E5265" s="37" t="s">
        <v>62</v>
      </c>
      <c r="F5265" s="37">
        <v>198</v>
      </c>
      <c r="G5265" s="37">
        <v>4</v>
      </c>
      <c r="H5265" s="37">
        <v>198.76335144043</v>
      </c>
      <c r="I5265" s="37">
        <v>9.6320438385009801</v>
      </c>
      <c r="J5265" s="37">
        <v>24.050355911254901</v>
      </c>
      <c r="K5265" s="37">
        <v>9.9848747253418004</v>
      </c>
      <c r="L5265" s="37">
        <v>19.9064426422119</v>
      </c>
      <c r="M5265" s="37">
        <v>0.85801792144775402</v>
      </c>
      <c r="N5265" s="37">
        <v>9.6698293685913104</v>
      </c>
      <c r="O5265" s="37">
        <v>0</v>
      </c>
      <c r="P5265" s="37">
        <v>0</v>
      </c>
      <c r="Q5265" s="37">
        <v>1.30158448591828E-2</v>
      </c>
      <c r="R5265" s="37">
        <v>25</v>
      </c>
      <c r="S5265" s="37">
        <v>0.23763191699981701</v>
      </c>
      <c r="T5265" s="37">
        <v>1000.27282714844</v>
      </c>
      <c r="U5265" s="37">
        <v>1330.32568359375</v>
      </c>
      <c r="V5265" s="13"/>
      <c r="W5265" s="13"/>
      <c r="X5265" s="13"/>
      <c r="Y5265" s="13"/>
      <c r="Z5265" s="13"/>
      <c r="AA5265" s="13"/>
    </row>
    <row r="5266" spans="1:27" ht="15.75" customHeight="1" x14ac:dyDescent="0.2">
      <c r="A5266" s="13"/>
      <c r="B5266" s="37" t="str">
        <f>"CRS25WT3608384"</f>
        <v>CRS25WT3608384</v>
      </c>
      <c r="C5266" s="38">
        <v>45974</v>
      </c>
      <c r="D5266" s="39">
        <v>0.82821759259259264</v>
      </c>
      <c r="E5266" s="37" t="s">
        <v>62</v>
      </c>
      <c r="F5266" s="37">
        <v>197</v>
      </c>
      <c r="G5266" s="37">
        <v>4</v>
      </c>
      <c r="H5266" s="37">
        <v>197.90357971191401</v>
      </c>
      <c r="I5266" s="37">
        <v>9.6974658966064506</v>
      </c>
      <c r="J5266" s="37">
        <v>24.014766693115199</v>
      </c>
      <c r="K5266" s="37">
        <v>9.9284839630127006</v>
      </c>
      <c r="L5266" s="37">
        <v>19.9329128265381</v>
      </c>
      <c r="M5266" s="37">
        <v>0.84980058670043901</v>
      </c>
      <c r="N5266" s="37">
        <v>9.6280021667480504</v>
      </c>
      <c r="O5266" s="37">
        <v>0</v>
      </c>
      <c r="P5266" s="37">
        <v>0</v>
      </c>
      <c r="Q5266" s="37">
        <v>6.6176252439618102E-3</v>
      </c>
      <c r="R5266" s="37">
        <v>25</v>
      </c>
      <c r="S5266" s="37">
        <v>0.24027207493781999</v>
      </c>
      <c r="T5266" s="37">
        <v>999.98040771484398</v>
      </c>
      <c r="U5266" s="37">
        <v>1201.16955566406</v>
      </c>
      <c r="V5266" s="13"/>
      <c r="W5266" s="13"/>
      <c r="X5266" s="13"/>
      <c r="Y5266" s="13"/>
      <c r="Z5266" s="13"/>
      <c r="AA5266" s="13"/>
    </row>
    <row r="5267" spans="1:27" ht="15.75" customHeight="1" x14ac:dyDescent="0.2">
      <c r="A5267" s="13"/>
      <c r="B5267" s="37" t="str">
        <f>"CRS25WT3608288"</f>
        <v>CRS25WT3608288</v>
      </c>
      <c r="C5267" s="38">
        <v>45974</v>
      </c>
      <c r="D5267" s="39">
        <v>0.82974537037037033</v>
      </c>
      <c r="E5267" s="37" t="s">
        <v>62</v>
      </c>
      <c r="F5267" s="37">
        <v>199</v>
      </c>
      <c r="G5267" s="37">
        <v>4</v>
      </c>
      <c r="H5267" s="37">
        <v>199.51884460449199</v>
      </c>
      <c r="I5267" s="37">
        <v>9.5907306671142596</v>
      </c>
      <c r="J5267" s="37">
        <v>24.1820774078369</v>
      </c>
      <c r="K5267" s="37">
        <v>9.9616937637329102</v>
      </c>
      <c r="L5267" s="37">
        <v>20.028606414794901</v>
      </c>
      <c r="M5267" s="37">
        <v>0.86027759313583396</v>
      </c>
      <c r="N5267" s="37">
        <v>9.7065849304199201</v>
      </c>
      <c r="O5267" s="37">
        <v>0</v>
      </c>
      <c r="P5267" s="37">
        <v>0</v>
      </c>
      <c r="Q5267" s="37">
        <v>1.3015867210924599E-2</v>
      </c>
      <c r="R5267" s="37">
        <v>25</v>
      </c>
      <c r="S5267" s="37">
        <v>0.24828505516052199</v>
      </c>
      <c r="T5267" s="37">
        <v>999.66412353515602</v>
      </c>
      <c r="U5267" s="37">
        <v>1419.25512695313</v>
      </c>
      <c r="V5267" s="13"/>
      <c r="W5267" s="13"/>
      <c r="X5267" s="13"/>
      <c r="Y5267" s="13"/>
      <c r="Z5267" s="13"/>
      <c r="AA5267" s="13"/>
    </row>
    <row r="5268" spans="1:27" ht="15.75" customHeight="1" x14ac:dyDescent="0.2">
      <c r="A5268" s="13"/>
      <c r="B5268" s="37" t="str">
        <f>"CRS25WT3608283"</f>
        <v>CRS25WT3608283</v>
      </c>
      <c r="C5268" s="38">
        <v>45974</v>
      </c>
      <c r="D5268" s="39">
        <v>0.83039351851851861</v>
      </c>
      <c r="E5268" s="37" t="s">
        <v>62</v>
      </c>
      <c r="F5268" s="37">
        <v>204</v>
      </c>
      <c r="G5268" s="37">
        <v>4</v>
      </c>
      <c r="H5268" s="37">
        <v>204.72001647949199</v>
      </c>
      <c r="I5268" s="37">
        <v>9.8704519271850604</v>
      </c>
      <c r="J5268" s="37">
        <v>24.2664699554443</v>
      </c>
      <c r="K5268" s="37">
        <v>10.181017875671399</v>
      </c>
      <c r="L5268" s="37">
        <v>20.1080112457275</v>
      </c>
      <c r="M5268" s="37">
        <v>0.854705810546875</v>
      </c>
      <c r="N5268" s="37">
        <v>9.9596214294433594</v>
      </c>
      <c r="O5268" s="37">
        <v>0</v>
      </c>
      <c r="P5268" s="37">
        <v>0</v>
      </c>
      <c r="Q5268" s="37">
        <v>1.6269804909825299E-3</v>
      </c>
      <c r="R5268" s="37">
        <v>25</v>
      </c>
      <c r="S5268" s="37">
        <v>0.23187704384326899</v>
      </c>
      <c r="T5268" s="37">
        <v>1000.15100097656</v>
      </c>
      <c r="U5268" s="37">
        <v>934.18713378906295</v>
      </c>
      <c r="V5268" s="13"/>
      <c r="W5268" s="13"/>
      <c r="X5268" s="13"/>
      <c r="Y5268" s="13"/>
      <c r="Z5268" s="13"/>
      <c r="AA5268" s="13"/>
    </row>
    <row r="5269" spans="1:27" ht="15.75" customHeight="1" x14ac:dyDescent="0.2">
      <c r="A5269" s="13"/>
      <c r="B5269" s="37" t="str">
        <f>"CRS25WT3608284"</f>
        <v>CRS25WT3608284</v>
      </c>
      <c r="C5269" s="38">
        <v>45974</v>
      </c>
      <c r="D5269" s="39">
        <v>0.83163194444444455</v>
      </c>
      <c r="E5269" s="37" t="s">
        <v>62</v>
      </c>
      <c r="F5269" s="37">
        <v>204</v>
      </c>
      <c r="G5269" s="37">
        <v>4</v>
      </c>
      <c r="H5269" s="37">
        <v>204.12043762207</v>
      </c>
      <c r="I5269" s="37">
        <v>9.7276878356933594</v>
      </c>
      <c r="J5269" s="37">
        <v>24.358461380004901</v>
      </c>
      <c r="K5269" s="37">
        <v>10.0706443786621</v>
      </c>
      <c r="L5269" s="37">
        <v>20.268857955932599</v>
      </c>
      <c r="M5269" s="37">
        <v>0.86144393682479903</v>
      </c>
      <c r="N5269" s="37">
        <v>9.9304513931274396</v>
      </c>
      <c r="O5269" s="37">
        <v>0</v>
      </c>
      <c r="P5269" s="37">
        <v>0</v>
      </c>
      <c r="Q5269" s="37">
        <v>5.7938080281019202E-3</v>
      </c>
      <c r="R5269" s="37">
        <v>25</v>
      </c>
      <c r="S5269" s="37">
        <v>0.22886000573635101</v>
      </c>
      <c r="T5269" s="37">
        <v>998.97564697265602</v>
      </c>
      <c r="U5269" s="37">
        <v>1079.07763671875</v>
      </c>
      <c r="V5269" s="13"/>
      <c r="W5269" s="13"/>
      <c r="X5269" s="13"/>
      <c r="Y5269" s="13"/>
      <c r="Z5269" s="13"/>
      <c r="AA5269" s="13"/>
    </row>
    <row r="5270" spans="1:27" ht="15.75" customHeight="1" x14ac:dyDescent="0.2">
      <c r="A5270" s="13"/>
      <c r="B5270" s="37" t="str">
        <f>"CRS25WT3608285"</f>
        <v>CRS25WT3608285</v>
      </c>
      <c r="C5270" s="38">
        <v>45974</v>
      </c>
      <c r="D5270" s="39">
        <v>0.83256944444444436</v>
      </c>
      <c r="E5270" s="37" t="s">
        <v>62</v>
      </c>
      <c r="F5270" s="37">
        <v>202</v>
      </c>
      <c r="G5270" s="37">
        <v>4</v>
      </c>
      <c r="H5270" s="37">
        <v>202.00363159179699</v>
      </c>
      <c r="I5270" s="37">
        <v>9.5920705795288104</v>
      </c>
      <c r="J5270" s="37">
        <v>24.37939453125</v>
      </c>
      <c r="K5270" s="37">
        <v>9.9342727661132795</v>
      </c>
      <c r="L5270" s="37">
        <v>20.334012985229499</v>
      </c>
      <c r="M5270" s="37">
        <v>0.86382126808166504</v>
      </c>
      <c r="N5270" s="37">
        <v>9.8274688720703107</v>
      </c>
      <c r="O5270" s="37">
        <v>0</v>
      </c>
      <c r="P5270" s="37">
        <v>0</v>
      </c>
      <c r="Q5270" s="37">
        <v>6.0280305333435501E-3</v>
      </c>
      <c r="R5270" s="37">
        <v>25</v>
      </c>
      <c r="S5270" s="37">
        <v>0.236139535903931</v>
      </c>
      <c r="T5270" s="37">
        <v>999.53839111328102</v>
      </c>
      <c r="U5270" s="37">
        <v>1934.69921875</v>
      </c>
      <c r="V5270" s="13"/>
      <c r="W5270" s="13"/>
      <c r="X5270" s="13"/>
      <c r="Y5270" s="13"/>
      <c r="Z5270" s="13"/>
      <c r="AA5270" s="13"/>
    </row>
    <row r="5271" spans="1:27" ht="15.75" customHeight="1" x14ac:dyDescent="0.2">
      <c r="A5271" s="13"/>
      <c r="B5271" s="37" t="str">
        <f>"CRS25WT3608280"</f>
        <v>CRS25WT3608280</v>
      </c>
      <c r="C5271" s="38">
        <v>45974</v>
      </c>
      <c r="D5271" s="39">
        <v>0.83427083333333341</v>
      </c>
      <c r="E5271" s="37" t="s">
        <v>62</v>
      </c>
      <c r="F5271" s="37">
        <v>205</v>
      </c>
      <c r="G5271" s="37">
        <v>4</v>
      </c>
      <c r="H5271" s="37">
        <v>205.51156616210901</v>
      </c>
      <c r="I5271" s="37">
        <v>9.8110237121581996</v>
      </c>
      <c r="J5271" s="37">
        <v>24.415470123291001</v>
      </c>
      <c r="K5271" s="37">
        <v>10.121990203857401</v>
      </c>
      <c r="L5271" s="37">
        <v>20.303472518920898</v>
      </c>
      <c r="M5271" s="37">
        <v>0.85793989896774303</v>
      </c>
      <c r="N5271" s="37">
        <v>9.9981298446655291</v>
      </c>
      <c r="O5271" s="37">
        <v>0</v>
      </c>
      <c r="P5271" s="37">
        <v>0</v>
      </c>
      <c r="Q5271" s="37">
        <v>1.30158439278603E-2</v>
      </c>
      <c r="R5271" s="37">
        <v>25</v>
      </c>
      <c r="S5271" s="37">
        <v>0.229526832699776</v>
      </c>
      <c r="T5271" s="37">
        <v>999.55499267578102</v>
      </c>
      <c r="U5271" s="37">
        <v>787.91461181640602</v>
      </c>
      <c r="V5271" s="13"/>
      <c r="W5271" s="13"/>
      <c r="X5271" s="13"/>
      <c r="Y5271" s="13"/>
      <c r="Z5271" s="13"/>
      <c r="AA5271" s="13"/>
    </row>
    <row r="5272" spans="1:27" ht="15.75" customHeight="1" x14ac:dyDescent="0.2">
      <c r="A5272" s="13"/>
      <c r="B5272" s="37" t="str">
        <f>"CRS25WT3608281"</f>
        <v>CRS25WT3608281</v>
      </c>
      <c r="C5272" s="38">
        <v>45974</v>
      </c>
      <c r="D5272" s="39">
        <v>0.83553240740740742</v>
      </c>
      <c r="E5272" s="37" t="s">
        <v>62</v>
      </c>
      <c r="F5272" s="37">
        <v>205</v>
      </c>
      <c r="G5272" s="37">
        <v>4</v>
      </c>
      <c r="H5272" s="37">
        <v>205.68380737304699</v>
      </c>
      <c r="I5272" s="37">
        <v>9.7767972946166992</v>
      </c>
      <c r="J5272" s="37">
        <v>24.427125930786101</v>
      </c>
      <c r="K5272" s="37">
        <v>10.096051216125501</v>
      </c>
      <c r="L5272" s="37">
        <v>20.372697830200199</v>
      </c>
      <c r="M5272" s="37">
        <v>0.86125373840331998</v>
      </c>
      <c r="N5272" s="37">
        <v>10.0065097808838</v>
      </c>
      <c r="O5272" s="37">
        <v>0</v>
      </c>
      <c r="P5272" s="37">
        <v>0</v>
      </c>
      <c r="Q5272" s="37">
        <v>2.0560612902045198E-3</v>
      </c>
      <c r="R5272" s="37">
        <v>25</v>
      </c>
      <c r="S5272" s="37">
        <v>0.22639103233814201</v>
      </c>
      <c r="T5272" s="37">
        <v>999.68328857421898</v>
      </c>
      <c r="U5272" s="37">
        <v>1628.36108398438</v>
      </c>
      <c r="V5272" s="13"/>
      <c r="W5272" s="13"/>
      <c r="X5272" s="13"/>
      <c r="Y5272" s="13"/>
      <c r="Z5272" s="13"/>
      <c r="AA5272" s="13"/>
    </row>
    <row r="5273" spans="1:27" ht="15.75" customHeight="1" x14ac:dyDescent="0.2">
      <c r="A5273" s="13"/>
      <c r="B5273" s="37" t="str">
        <f>"CRS25WT3608282"</f>
        <v>CRS25WT3608282</v>
      </c>
      <c r="C5273" s="38">
        <v>45974</v>
      </c>
      <c r="D5273" s="39">
        <v>0.83798611111111121</v>
      </c>
      <c r="E5273" s="37" t="s">
        <v>62</v>
      </c>
      <c r="F5273" s="37">
        <v>207</v>
      </c>
      <c r="G5273" s="37">
        <v>4</v>
      </c>
      <c r="H5273" s="37">
        <v>207.79786682128901</v>
      </c>
      <c r="I5273" s="37">
        <v>9.8170242309570295</v>
      </c>
      <c r="J5273" s="37">
        <v>24.461917877197301</v>
      </c>
      <c r="K5273" s="37">
        <v>10.240759849548301</v>
      </c>
      <c r="L5273" s="37">
        <v>20.291255950927699</v>
      </c>
      <c r="M5273" s="37">
        <v>0.86530798673629805</v>
      </c>
      <c r="N5273" s="37">
        <v>10.1093587875366</v>
      </c>
      <c r="O5273" s="37">
        <v>0</v>
      </c>
      <c r="P5273" s="37">
        <v>0</v>
      </c>
      <c r="Q5273" s="37">
        <v>4.1269804351031798E-3</v>
      </c>
      <c r="R5273" s="37">
        <v>25</v>
      </c>
      <c r="S5273" s="37">
        <v>0.227380976080894</v>
      </c>
      <c r="T5273" s="37">
        <v>999.47448730468795</v>
      </c>
      <c r="U5273" s="37">
        <v>5178.97314453125</v>
      </c>
      <c r="V5273" s="13"/>
      <c r="W5273" s="13"/>
      <c r="X5273" s="13"/>
      <c r="Y5273" s="13"/>
      <c r="Z5273" s="13"/>
      <c r="AA5273" s="13"/>
    </row>
    <row r="5274" spans="1:27" ht="15.75" customHeight="1" x14ac:dyDescent="0.2">
      <c r="A5274" s="13"/>
      <c r="B5274" s="37" t="str">
        <f>"CRS25WT3608269"</f>
        <v>CRS25WT3608269</v>
      </c>
      <c r="C5274" s="38">
        <v>45974</v>
      </c>
      <c r="D5274" s="39">
        <v>0.84010416666666676</v>
      </c>
      <c r="E5274" s="37" t="s">
        <v>62</v>
      </c>
      <c r="F5274" s="37">
        <v>202</v>
      </c>
      <c r="G5274" s="37">
        <v>4</v>
      </c>
      <c r="H5274" s="37">
        <v>202.89968872070301</v>
      </c>
      <c r="I5274" s="37">
        <v>9.5613574981689506</v>
      </c>
      <c r="J5274" s="37">
        <v>24.411504745483398</v>
      </c>
      <c r="K5274" s="37">
        <v>10.0124263763428</v>
      </c>
      <c r="L5274" s="37">
        <v>20.264787673950199</v>
      </c>
      <c r="M5274" s="37">
        <v>0.86929517984390303</v>
      </c>
      <c r="N5274" s="37">
        <v>9.8710622787475604</v>
      </c>
      <c r="O5274" s="37">
        <v>0</v>
      </c>
      <c r="P5274" s="37">
        <v>0</v>
      </c>
      <c r="Q5274" s="37">
        <v>8.2535035908222198E-3</v>
      </c>
      <c r="R5274" s="37">
        <v>25</v>
      </c>
      <c r="S5274" s="37">
        <v>0.23340763151645699</v>
      </c>
      <c r="T5274" s="37">
        <v>1000.21069335938</v>
      </c>
      <c r="U5274" s="37">
        <v>5682.96826171875</v>
      </c>
      <c r="V5274" s="13"/>
      <c r="W5274" s="13"/>
      <c r="X5274" s="13"/>
      <c r="Y5274" s="13"/>
      <c r="Z5274" s="13"/>
      <c r="AA5274" s="13"/>
    </row>
    <row r="5275" spans="1:27" ht="15.75" customHeight="1" x14ac:dyDescent="0.2">
      <c r="A5275" s="13"/>
      <c r="B5275" s="37" t="str">
        <f>"CRS25WT3608270"</f>
        <v>CRS25WT3608270</v>
      </c>
      <c r="C5275" s="38">
        <v>45974</v>
      </c>
      <c r="D5275" s="39">
        <v>0.84287037037037038</v>
      </c>
      <c r="E5275" s="37" t="s">
        <v>62</v>
      </c>
      <c r="F5275" s="37">
        <v>205</v>
      </c>
      <c r="G5275" s="37">
        <v>4</v>
      </c>
      <c r="H5275" s="37">
        <v>205.80285644531301</v>
      </c>
      <c r="I5275" s="37">
        <v>9.8063850402831996</v>
      </c>
      <c r="J5275" s="37">
        <v>24.423189163208001</v>
      </c>
      <c r="K5275" s="37">
        <v>10.1414241790771</v>
      </c>
      <c r="L5275" s="37">
        <v>20.293291091918899</v>
      </c>
      <c r="M5275" s="37">
        <v>0.85929065942764304</v>
      </c>
      <c r="N5275" s="37">
        <v>10.012301445007299</v>
      </c>
      <c r="O5275" s="37">
        <v>0</v>
      </c>
      <c r="P5275" s="37">
        <v>0</v>
      </c>
      <c r="Q5275" s="37">
        <v>2.0560566335916502E-3</v>
      </c>
      <c r="R5275" s="37">
        <v>25</v>
      </c>
      <c r="S5275" s="37">
        <v>0.22237640619278001</v>
      </c>
      <c r="T5275" s="37">
        <v>1000.24670410156</v>
      </c>
      <c r="U5275" s="37">
        <v>1293.11303710938</v>
      </c>
      <c r="V5275" s="13"/>
      <c r="W5275" s="13"/>
      <c r="X5275" s="13"/>
      <c r="Y5275" s="13"/>
      <c r="Z5275" s="13"/>
      <c r="AA5275" s="13"/>
    </row>
    <row r="5276" spans="1:27" ht="15.75" customHeight="1" x14ac:dyDescent="0.2">
      <c r="A5276" s="13"/>
      <c r="B5276" s="37" t="str">
        <f>"CRS25WT3608271"</f>
        <v>CRS25WT3608271</v>
      </c>
      <c r="C5276" s="38">
        <v>45974</v>
      </c>
      <c r="D5276" s="39">
        <v>0.84366898148148151</v>
      </c>
      <c r="E5276" s="37" t="s">
        <v>62</v>
      </c>
      <c r="F5276" s="37">
        <v>202</v>
      </c>
      <c r="G5276" s="37">
        <v>4</v>
      </c>
      <c r="H5276" s="37">
        <v>202.18803405761699</v>
      </c>
      <c r="I5276" s="37">
        <v>9.5693588256835902</v>
      </c>
      <c r="J5276" s="37">
        <v>24.4364318847656</v>
      </c>
      <c r="K5276" s="37">
        <v>9.9195041656494105</v>
      </c>
      <c r="L5276" s="37">
        <v>20.382879257202099</v>
      </c>
      <c r="M5276" s="37">
        <v>0.86463898420333896</v>
      </c>
      <c r="N5276" s="37">
        <v>9.8364400863647496</v>
      </c>
      <c r="O5276" s="37">
        <v>0</v>
      </c>
      <c r="P5276" s="37">
        <v>0</v>
      </c>
      <c r="Q5276" s="37">
        <v>8.2242451608181E-3</v>
      </c>
      <c r="R5276" s="37">
        <v>25</v>
      </c>
      <c r="S5276" s="37">
        <v>0.23024372756481201</v>
      </c>
      <c r="T5276" s="37">
        <v>1000.73706054688</v>
      </c>
      <c r="U5276" s="37">
        <v>3390.33935546875</v>
      </c>
      <c r="V5276" s="13"/>
      <c r="W5276" s="13"/>
      <c r="X5276" s="13"/>
      <c r="Y5276" s="13"/>
      <c r="Z5276" s="13"/>
      <c r="AA5276" s="13"/>
    </row>
    <row r="5277" spans="1:27" ht="15.75" customHeight="1" x14ac:dyDescent="0.2">
      <c r="A5277" s="13"/>
      <c r="B5277" s="37" t="str">
        <f>"CRS25WT3608262"</f>
        <v>CRS25WT3608262</v>
      </c>
      <c r="C5277" s="38">
        <v>45974</v>
      </c>
      <c r="D5277" s="39">
        <v>0.84525462962962961</v>
      </c>
      <c r="E5277" s="37" t="s">
        <v>62</v>
      </c>
      <c r="F5277" s="37">
        <v>204</v>
      </c>
      <c r="G5277" s="37">
        <v>4</v>
      </c>
      <c r="H5277" s="37">
        <v>204.835205078125</v>
      </c>
      <c r="I5277" s="37">
        <v>9.7344083786010707</v>
      </c>
      <c r="J5277" s="37">
        <v>24.4605712890625</v>
      </c>
      <c r="K5277" s="37">
        <v>10.044359207153301</v>
      </c>
      <c r="L5277" s="37">
        <v>20.393058776855501</v>
      </c>
      <c r="M5277" s="37">
        <v>0.86025744676589999</v>
      </c>
      <c r="N5277" s="37">
        <v>9.9652252197265607</v>
      </c>
      <c r="O5277" s="37">
        <v>0</v>
      </c>
      <c r="P5277" s="37">
        <v>0</v>
      </c>
      <c r="Q5277" s="37">
        <v>1.39509318396449E-2</v>
      </c>
      <c r="R5277" s="37">
        <v>25</v>
      </c>
      <c r="S5277" s="37">
        <v>0.231217846274376</v>
      </c>
      <c r="T5277" s="37">
        <v>1000.00836181641</v>
      </c>
      <c r="U5277" s="37">
        <v>941.05712890625</v>
      </c>
      <c r="V5277" s="13"/>
      <c r="W5277" s="13"/>
      <c r="X5277" s="13"/>
      <c r="Y5277" s="13"/>
      <c r="Z5277" s="13"/>
      <c r="AA5277" s="13"/>
    </row>
    <row r="5278" spans="1:27" ht="15.75" customHeight="1" x14ac:dyDescent="0.2">
      <c r="A5278" s="13"/>
      <c r="B5278" s="37" t="str">
        <f>"CRS25WT3608263"</f>
        <v>CRS25WT3608263</v>
      </c>
      <c r="C5278" s="38">
        <v>45974</v>
      </c>
      <c r="D5278" s="39">
        <v>0.8461574074074073</v>
      </c>
      <c r="E5278" s="37" t="s">
        <v>62</v>
      </c>
      <c r="F5278" s="37">
        <v>196</v>
      </c>
      <c r="G5278" s="37">
        <v>4</v>
      </c>
      <c r="H5278" s="37">
        <v>196.90557861328099</v>
      </c>
      <c r="I5278" s="37">
        <v>9.5828647613525408</v>
      </c>
      <c r="J5278" s="37">
        <v>23.771095275878899</v>
      </c>
      <c r="K5278" s="37">
        <v>9.9587774276733398</v>
      </c>
      <c r="L5278" s="37">
        <v>19.7720642089844</v>
      </c>
      <c r="M5278" s="37">
        <v>0.86439740657806396</v>
      </c>
      <c r="N5278" s="37">
        <v>9.5794496536254901</v>
      </c>
      <c r="O5278" s="37">
        <v>0</v>
      </c>
      <c r="P5278" s="37">
        <v>0</v>
      </c>
      <c r="Q5278" s="37">
        <v>2.0560612902045198E-3</v>
      </c>
      <c r="R5278" s="37">
        <v>25</v>
      </c>
      <c r="S5278" s="37">
        <v>0.22734677791595501</v>
      </c>
      <c r="T5278" s="37">
        <v>1000.83361816406</v>
      </c>
      <c r="U5278" s="37">
        <v>2161.005859375</v>
      </c>
      <c r="V5278" s="13"/>
      <c r="W5278" s="13"/>
      <c r="X5278" s="13"/>
      <c r="Y5278" s="13"/>
      <c r="Z5278" s="13"/>
      <c r="AA5278" s="13"/>
    </row>
    <row r="5279" spans="1:27" ht="15.75" customHeight="1" x14ac:dyDescent="0.2">
      <c r="A5279" s="13"/>
      <c r="B5279" s="37" t="str">
        <f>"CRS25WT3608395"</f>
        <v>CRS25WT3608395</v>
      </c>
      <c r="C5279" s="38">
        <v>45974</v>
      </c>
      <c r="D5279" s="39">
        <v>0.8480092592592593</v>
      </c>
      <c r="E5279" s="37" t="s">
        <v>62</v>
      </c>
      <c r="F5279" s="37">
        <v>200</v>
      </c>
      <c r="G5279" s="37">
        <v>4</v>
      </c>
      <c r="H5279" s="37">
        <v>200.43531799316401</v>
      </c>
      <c r="I5279" s="37">
        <v>9.5989627838134801</v>
      </c>
      <c r="J5279" s="37">
        <v>24.361291885376001</v>
      </c>
      <c r="K5279" s="37">
        <v>9.8898239135742205</v>
      </c>
      <c r="L5279" s="37">
        <v>20.266822814941399</v>
      </c>
      <c r="M5279" s="37">
        <v>0.85713577270507801</v>
      </c>
      <c r="N5279" s="37">
        <v>9.7511711120605504</v>
      </c>
      <c r="O5279" s="37">
        <v>0</v>
      </c>
      <c r="P5279" s="37">
        <v>0</v>
      </c>
      <c r="Q5279" s="37">
        <v>8.2539608702063595E-3</v>
      </c>
      <c r="R5279" s="37">
        <v>25</v>
      </c>
      <c r="S5279" s="37">
        <v>0.236836597323418</v>
      </c>
      <c r="T5279" s="37">
        <v>1001.04522705078</v>
      </c>
      <c r="U5279" s="37">
        <v>876.06695556640602</v>
      </c>
      <c r="V5279" s="13"/>
      <c r="W5279" s="13"/>
      <c r="X5279" s="13"/>
      <c r="Y5279" s="13"/>
      <c r="Z5279" s="13"/>
      <c r="AA5279" s="13"/>
    </row>
    <row r="5280" spans="1:27" ht="15.75" customHeight="1" x14ac:dyDescent="0.2">
      <c r="A5280" s="13"/>
      <c r="B5280" s="37" t="str">
        <f>"CRS25WT3608401"</f>
        <v>CRS25WT3608401</v>
      </c>
      <c r="C5280" s="38">
        <v>45974</v>
      </c>
      <c r="D5280" s="39">
        <v>0.84936342592592595</v>
      </c>
      <c r="E5280" s="37" t="s">
        <v>62</v>
      </c>
      <c r="F5280" s="37">
        <v>205</v>
      </c>
      <c r="G5280" s="37">
        <v>4</v>
      </c>
      <c r="H5280" s="37">
        <v>205.12666320800801</v>
      </c>
      <c r="I5280" s="37">
        <v>9.8009843826293892</v>
      </c>
      <c r="J5280" s="37">
        <v>24.396175384521499</v>
      </c>
      <c r="K5280" s="37">
        <v>10.115205764770501</v>
      </c>
      <c r="L5280" s="37">
        <v>20.279039382934599</v>
      </c>
      <c r="M5280" s="37">
        <v>0.85788816213607799</v>
      </c>
      <c r="N5280" s="37">
        <v>9.9794044494628906</v>
      </c>
      <c r="O5280" s="37">
        <v>0</v>
      </c>
      <c r="P5280" s="37">
        <v>0</v>
      </c>
      <c r="Q5280" s="37">
        <v>1.29018630832434E-2</v>
      </c>
      <c r="R5280" s="37">
        <v>25</v>
      </c>
      <c r="S5280" s="37">
        <v>0.23614692687988301</v>
      </c>
      <c r="T5280" s="37">
        <v>1000.52252197266</v>
      </c>
      <c r="U5280" s="37">
        <v>880.03472900390602</v>
      </c>
      <c r="V5280" s="13"/>
      <c r="W5280" s="13"/>
      <c r="X5280" s="13"/>
      <c r="Y5280" s="13"/>
      <c r="Z5280" s="13"/>
      <c r="AA5280" s="13"/>
    </row>
    <row r="5281" spans="1:27" ht="15.75" customHeight="1" x14ac:dyDescent="0.2">
      <c r="A5281" s="13"/>
      <c r="B5281" s="37" t="str">
        <f>"CRS25WT3608400"</f>
        <v>CRS25WT3608400</v>
      </c>
      <c r="C5281" s="38">
        <v>45974</v>
      </c>
      <c r="D5281" s="39">
        <v>0.85005787037037039</v>
      </c>
      <c r="E5281" s="37" t="s">
        <v>62</v>
      </c>
      <c r="F5281" s="37">
        <v>202</v>
      </c>
      <c r="G5281" s="37">
        <v>4</v>
      </c>
      <c r="H5281" s="37">
        <v>202.86276245117199</v>
      </c>
      <c r="I5281" s="37">
        <v>9.7097568511962908</v>
      </c>
      <c r="J5281" s="37">
        <v>24.404670715331999</v>
      </c>
      <c r="K5281" s="37">
        <v>9.9605655670165998</v>
      </c>
      <c r="L5281" s="37">
        <v>20.366590499877901</v>
      </c>
      <c r="M5281" s="37">
        <v>0.85609316825866699</v>
      </c>
      <c r="N5281" s="37">
        <v>9.8692655563354492</v>
      </c>
      <c r="O5281" s="37">
        <v>0</v>
      </c>
      <c r="P5281" s="37">
        <v>0</v>
      </c>
      <c r="Q5281" s="37">
        <v>1.6269804909825299E-3</v>
      </c>
      <c r="R5281" s="37">
        <v>25</v>
      </c>
      <c r="S5281" s="37">
        <v>0.22955095767974901</v>
      </c>
      <c r="T5281" s="37">
        <v>1001.14056396484</v>
      </c>
      <c r="U5281" s="37">
        <v>689.52789306640602</v>
      </c>
      <c r="V5281" s="13"/>
      <c r="W5281" s="13"/>
      <c r="X5281" s="13"/>
      <c r="Y5281" s="13"/>
      <c r="Z5281" s="13"/>
      <c r="AA5281" s="13"/>
    </row>
    <row r="5282" spans="1:27" ht="15.75" customHeight="1" x14ac:dyDescent="0.2">
      <c r="A5282" s="13"/>
      <c r="B5282" s="37" t="str">
        <f>"CRS25WT3608399"</f>
        <v>CRS25WT3608399</v>
      </c>
      <c r="C5282" s="38">
        <v>45974</v>
      </c>
      <c r="D5282" s="39">
        <v>0.85115740740740742</v>
      </c>
      <c r="E5282" s="37" t="s">
        <v>62</v>
      </c>
      <c r="F5282" s="37">
        <v>202</v>
      </c>
      <c r="G5282" s="37">
        <v>4</v>
      </c>
      <c r="H5282" s="37">
        <v>202.49482727050801</v>
      </c>
      <c r="I5282" s="37">
        <v>9.6289243698120099</v>
      </c>
      <c r="J5282" s="37">
        <v>24.3891487121582</v>
      </c>
      <c r="K5282" s="37">
        <v>9.9734086990356392</v>
      </c>
      <c r="L5282" s="37">
        <v>20.303472518920898</v>
      </c>
      <c r="M5282" s="37">
        <v>0.86226254701614402</v>
      </c>
      <c r="N5282" s="37">
        <v>9.8513660430908203</v>
      </c>
      <c r="O5282" s="37">
        <v>0</v>
      </c>
      <c r="P5282" s="37">
        <v>0</v>
      </c>
      <c r="Q5282" s="37">
        <v>1.15079209208488E-2</v>
      </c>
      <c r="R5282" s="37">
        <v>25</v>
      </c>
      <c r="S5282" s="37">
        <v>0.23081973195076</v>
      </c>
      <c r="T5282" s="37">
        <v>1002.07598876953</v>
      </c>
      <c r="U5282" s="37">
        <v>1167.49011230469</v>
      </c>
      <c r="V5282" s="13"/>
      <c r="W5282" s="13"/>
      <c r="X5282" s="13"/>
      <c r="Y5282" s="13"/>
      <c r="Z5282" s="13"/>
      <c r="AA5282" s="13"/>
    </row>
    <row r="5283" spans="1:27" ht="15.75" customHeight="1" x14ac:dyDescent="0.2">
      <c r="A5283" s="13"/>
      <c r="B5283" s="37" t="str">
        <f>"CRS25WT3608268"</f>
        <v>CRS25WT3608268</v>
      </c>
      <c r="C5283" s="38">
        <v>45974</v>
      </c>
      <c r="D5283" s="39">
        <v>0.85206018518518523</v>
      </c>
      <c r="E5283" s="37" t="s">
        <v>62</v>
      </c>
      <c r="F5283" s="37">
        <v>205</v>
      </c>
      <c r="G5283" s="37">
        <v>4</v>
      </c>
      <c r="H5283" s="37">
        <v>205.30450439453099</v>
      </c>
      <c r="I5283" s="37">
        <v>9.7702960968017596</v>
      </c>
      <c r="J5283" s="37">
        <v>24.438196182251001</v>
      </c>
      <c r="K5283" s="37">
        <v>10.1107797622681</v>
      </c>
      <c r="L5283" s="37">
        <v>20.305507659912099</v>
      </c>
      <c r="M5283" s="37">
        <v>0.85984784364700295</v>
      </c>
      <c r="N5283" s="37">
        <v>9.9880561828613299</v>
      </c>
      <c r="O5283" s="37">
        <v>0</v>
      </c>
      <c r="P5283" s="37">
        <v>0</v>
      </c>
      <c r="Q5283" s="37">
        <v>6.0280305333435501E-3</v>
      </c>
      <c r="R5283" s="37">
        <v>25</v>
      </c>
      <c r="S5283" s="37">
        <v>0.23265543580055201</v>
      </c>
      <c r="T5283" s="37">
        <v>1000.78955078125</v>
      </c>
      <c r="U5283" s="37">
        <v>1935.41345214844</v>
      </c>
      <c r="V5283" s="13"/>
      <c r="W5283" s="13"/>
      <c r="X5283" s="13"/>
      <c r="Y5283" s="13"/>
      <c r="Z5283" s="13"/>
      <c r="AA5283" s="13"/>
    </row>
    <row r="5284" spans="1:27" ht="15.75" customHeight="1" x14ac:dyDescent="0.2">
      <c r="A5284" s="13"/>
      <c r="B5284" s="37" t="str">
        <f>"CRS25WT3608261"</f>
        <v>CRS25WT3608261</v>
      </c>
      <c r="C5284" s="38">
        <v>45974</v>
      </c>
      <c r="D5284" s="39">
        <v>0.85758101851851853</v>
      </c>
      <c r="E5284" s="37" t="s">
        <v>62</v>
      </c>
      <c r="F5284" s="37">
        <v>204</v>
      </c>
      <c r="G5284" s="37">
        <v>4</v>
      </c>
      <c r="H5284" s="37">
        <v>204.71853637695301</v>
      </c>
      <c r="I5284" s="37">
        <v>9.7164888381958008</v>
      </c>
      <c r="J5284" s="37">
        <v>24.490720748901399</v>
      </c>
      <c r="K5284" s="37">
        <v>9.9927453994750994</v>
      </c>
      <c r="L5284" s="37">
        <v>20.4867153167725</v>
      </c>
      <c r="M5284" s="37">
        <v>0.86029273271560702</v>
      </c>
      <c r="N5284" s="37">
        <v>9.9595489501953107</v>
      </c>
      <c r="O5284" s="37">
        <v>0</v>
      </c>
      <c r="P5284" s="37">
        <v>0</v>
      </c>
      <c r="Q5284" s="37">
        <v>8.2534942775964702E-3</v>
      </c>
      <c r="R5284" s="37">
        <v>25</v>
      </c>
      <c r="S5284" s="37">
        <v>0.22512666881084401</v>
      </c>
      <c r="T5284" s="37">
        <v>1003.50274658203</v>
      </c>
      <c r="U5284" s="37">
        <v>867.195068359375</v>
      </c>
      <c r="V5284" s="13"/>
      <c r="W5284" s="13"/>
      <c r="X5284" s="13"/>
      <c r="Y5284" s="13"/>
      <c r="Z5284" s="13"/>
      <c r="AA5284" s="13"/>
    </row>
    <row r="5285" spans="1:27" ht="15.75" customHeight="1" x14ac:dyDescent="0.2">
      <c r="A5285" s="13"/>
      <c r="B5285" s="37" t="str">
        <f>"CRS25WT3608259"</f>
        <v>CRS25WT3608259</v>
      </c>
      <c r="C5285" s="38">
        <v>45974</v>
      </c>
      <c r="D5285" s="39">
        <v>0.8583101851851852</v>
      </c>
      <c r="E5285" s="37" t="s">
        <v>62</v>
      </c>
      <c r="F5285" s="37">
        <v>207</v>
      </c>
      <c r="G5285" s="37">
        <v>4</v>
      </c>
      <c r="H5285" s="37">
        <v>207.77703857421901</v>
      </c>
      <c r="I5285" s="37">
        <v>9.8206882476806605</v>
      </c>
      <c r="J5285" s="37">
        <v>24.501449584960898</v>
      </c>
      <c r="K5285" s="37">
        <v>10.206958770751999</v>
      </c>
      <c r="L5285" s="37">
        <v>20.356409072876001</v>
      </c>
      <c r="M5285" s="37">
        <v>0.86350297927856401</v>
      </c>
      <c r="N5285" s="37">
        <v>10.108345031738301</v>
      </c>
      <c r="O5285" s="37">
        <v>0</v>
      </c>
      <c r="P5285" s="37">
        <v>0</v>
      </c>
      <c r="Q5285" s="37">
        <v>1.4384901151061099E-3</v>
      </c>
      <c r="R5285" s="37">
        <v>25</v>
      </c>
      <c r="S5285" s="37">
        <v>0.23648810386657701</v>
      </c>
      <c r="T5285" s="37">
        <v>1003.73004150391</v>
      </c>
      <c r="U5285" s="37">
        <v>1743.62145996094</v>
      </c>
      <c r="V5285" s="13"/>
      <c r="W5285" s="13"/>
      <c r="X5285" s="13"/>
      <c r="Y5285" s="13"/>
      <c r="Z5285" s="13"/>
      <c r="AA5285" s="13"/>
    </row>
    <row r="5286" spans="1:27" ht="15.75" customHeight="1" x14ac:dyDescent="0.2">
      <c r="A5286" s="13"/>
      <c r="B5286" s="37" t="str">
        <f>"CRS25WT3608260"</f>
        <v>CRS25WT3608260</v>
      </c>
      <c r="C5286" s="38">
        <v>45974</v>
      </c>
      <c r="D5286" s="39">
        <v>0.85917824074074067</v>
      </c>
      <c r="E5286" s="37" t="s">
        <v>62</v>
      </c>
      <c r="F5286" s="37">
        <v>207</v>
      </c>
      <c r="G5286" s="37">
        <v>4</v>
      </c>
      <c r="H5286" s="37">
        <v>207.34327697753901</v>
      </c>
      <c r="I5286" s="37">
        <v>9.8551244735717791</v>
      </c>
      <c r="J5286" s="37">
        <v>24.525001525878899</v>
      </c>
      <c r="K5286" s="37">
        <v>10.145061492919901</v>
      </c>
      <c r="L5286" s="37">
        <v>20.437850952148398</v>
      </c>
      <c r="M5286" s="37">
        <v>0.85786467790603604</v>
      </c>
      <c r="N5286" s="37">
        <v>10.087243080139199</v>
      </c>
      <c r="O5286" s="37">
        <v>0</v>
      </c>
      <c r="P5286" s="37">
        <v>0</v>
      </c>
      <c r="Q5286" s="37">
        <v>1.6269839834421899E-3</v>
      </c>
      <c r="R5286" s="37">
        <v>25</v>
      </c>
      <c r="S5286" s="37">
        <v>0.23140041530132299</v>
      </c>
      <c r="T5286" s="37">
        <v>1002.55895996094</v>
      </c>
      <c r="U5286" s="37">
        <v>980.14556884765602</v>
      </c>
      <c r="V5286" s="13"/>
      <c r="W5286" s="13"/>
      <c r="X5286" s="13"/>
      <c r="Y5286" s="13"/>
      <c r="Z5286" s="13"/>
      <c r="AA5286" s="13"/>
    </row>
    <row r="5287" spans="1:27" ht="15.75" customHeight="1" x14ac:dyDescent="0.2">
      <c r="A5287" s="13"/>
      <c r="B5287" s="37" t="str">
        <f>"CRS25WT3608216"</f>
        <v>CRS25WT3608216</v>
      </c>
      <c r="C5287" s="38">
        <v>45974</v>
      </c>
      <c r="D5287" s="39">
        <v>0.85988425925925915</v>
      </c>
      <c r="E5287" s="37" t="s">
        <v>62</v>
      </c>
      <c r="F5287" s="37">
        <v>205</v>
      </c>
      <c r="G5287" s="37">
        <v>4</v>
      </c>
      <c r="H5287" s="37">
        <v>205.49247741699199</v>
      </c>
      <c r="I5287" s="37">
        <v>9.7760925292968803</v>
      </c>
      <c r="J5287" s="37">
        <v>24.494014739990199</v>
      </c>
      <c r="K5287" s="37">
        <v>10.0545053482056</v>
      </c>
      <c r="L5287" s="37">
        <v>20.437850952148398</v>
      </c>
      <c r="M5287" s="37">
        <v>0.85816472768783603</v>
      </c>
      <c r="N5287" s="37">
        <v>9.9972019195556605</v>
      </c>
      <c r="O5287" s="37">
        <v>0</v>
      </c>
      <c r="P5287" s="37">
        <v>0</v>
      </c>
      <c r="Q5287" s="37">
        <v>5.4067452438175704E-3</v>
      </c>
      <c r="R5287" s="37">
        <v>25</v>
      </c>
      <c r="S5287" s="37">
        <v>0.23199100792408001</v>
      </c>
      <c r="T5287" s="37">
        <v>1003.05706787109</v>
      </c>
      <c r="U5287" s="37">
        <v>793.99652099609398</v>
      </c>
      <c r="V5287" s="13"/>
      <c r="W5287" s="13"/>
      <c r="X5287" s="13"/>
      <c r="Y5287" s="13"/>
      <c r="Z5287" s="13"/>
      <c r="AA5287" s="13"/>
    </row>
    <row r="5288" spans="1:27" ht="15.75" customHeight="1" x14ac:dyDescent="0.2">
      <c r="A5288" s="13"/>
      <c r="B5288" s="37" t="str">
        <f>"CRS25WT3608215"</f>
        <v>CRS25WT3608215</v>
      </c>
      <c r="C5288" s="38">
        <v>45974</v>
      </c>
      <c r="D5288" s="39">
        <v>0.86053240740740744</v>
      </c>
      <c r="E5288" s="37" t="s">
        <v>62</v>
      </c>
      <c r="F5288" s="37">
        <v>207</v>
      </c>
      <c r="G5288" s="37">
        <v>4</v>
      </c>
      <c r="H5288" s="37">
        <v>207.54063415527301</v>
      </c>
      <c r="I5288" s="37">
        <v>9.8141269683837908</v>
      </c>
      <c r="J5288" s="37">
        <v>24.490736007690401</v>
      </c>
      <c r="K5288" s="37">
        <v>10.1790552139282</v>
      </c>
      <c r="L5288" s="37">
        <v>20.3889865875244</v>
      </c>
      <c r="M5288" s="37">
        <v>0.86347472667694103</v>
      </c>
      <c r="N5288" s="37">
        <v>10.096844673156699</v>
      </c>
      <c r="O5288" s="37">
        <v>0</v>
      </c>
      <c r="P5288" s="37">
        <v>0</v>
      </c>
      <c r="Q5288" s="37">
        <v>5.4067457094788603E-3</v>
      </c>
      <c r="R5288" s="37">
        <v>25</v>
      </c>
      <c r="S5288" s="37">
        <v>0.23207940161228199</v>
      </c>
      <c r="T5288" s="37">
        <v>1002.79571533203</v>
      </c>
      <c r="U5288" s="37">
        <v>1229.87463378906</v>
      </c>
      <c r="V5288" s="13"/>
      <c r="W5288" s="13"/>
      <c r="X5288" s="13"/>
      <c r="Y5288" s="13"/>
      <c r="Z5288" s="13"/>
      <c r="AA5288" s="13"/>
    </row>
    <row r="5289" spans="1:27" ht="15.75" customHeight="1" x14ac:dyDescent="0.2">
      <c r="A5289" s="13"/>
      <c r="B5289" s="37" t="str">
        <f>"CRS25WT3608210"</f>
        <v>CRS25WT3608210</v>
      </c>
      <c r="C5289" s="38">
        <v>45974</v>
      </c>
      <c r="D5289" s="39">
        <v>0.86125000000000007</v>
      </c>
      <c r="E5289" s="37" t="s">
        <v>62</v>
      </c>
      <c r="F5289" s="37">
        <v>207</v>
      </c>
      <c r="G5289" s="37">
        <v>4</v>
      </c>
      <c r="H5289" s="37">
        <v>207.36265563964801</v>
      </c>
      <c r="I5289" s="37">
        <v>9.7690029144287092</v>
      </c>
      <c r="J5289" s="37">
        <v>24.501970291137699</v>
      </c>
      <c r="K5289" s="37">
        <v>10.1947593688965</v>
      </c>
      <c r="L5289" s="37">
        <v>20.340122222900401</v>
      </c>
      <c r="M5289" s="37">
        <v>0.866321921348572</v>
      </c>
      <c r="N5289" s="37">
        <v>10.0881853103638</v>
      </c>
      <c r="O5289" s="37">
        <v>0</v>
      </c>
      <c r="P5289" s="37">
        <v>0</v>
      </c>
      <c r="Q5289" s="37">
        <v>1.2896980158984699E-2</v>
      </c>
      <c r="R5289" s="37">
        <v>25</v>
      </c>
      <c r="S5289" s="37">
        <v>0.23779655992984799</v>
      </c>
      <c r="T5289" s="37">
        <v>1002.41174316406</v>
      </c>
      <c r="U5289" s="37">
        <v>2237.064453125</v>
      </c>
      <c r="V5289" s="13"/>
      <c r="W5289" s="13"/>
      <c r="X5289" s="13"/>
      <c r="Y5289" s="13"/>
      <c r="Z5289" s="13"/>
      <c r="AA5289" s="13"/>
    </row>
    <row r="5290" spans="1:27" ht="15.75" customHeight="1" x14ac:dyDescent="0.2">
      <c r="A5290" s="13"/>
      <c r="B5290" s="37" t="str">
        <f>"CRS25WT3608214"</f>
        <v>CRS25WT3608214</v>
      </c>
      <c r="C5290" s="38">
        <v>45974</v>
      </c>
      <c r="D5290" s="39">
        <v>0.86225694444444445</v>
      </c>
      <c r="E5290" s="37" t="s">
        <v>62</v>
      </c>
      <c r="F5290" s="37">
        <v>203</v>
      </c>
      <c r="G5290" s="37">
        <v>4</v>
      </c>
      <c r="H5290" s="37">
        <v>203.77951049804699</v>
      </c>
      <c r="I5290" s="37">
        <v>9.6475734710693395</v>
      </c>
      <c r="J5290" s="37">
        <v>24.4584255218506</v>
      </c>
      <c r="K5290" s="37">
        <v>10.010581970214799</v>
      </c>
      <c r="L5290" s="37">
        <v>20.356409072876001</v>
      </c>
      <c r="M5290" s="37">
        <v>0.86360257863998402</v>
      </c>
      <c r="N5290" s="37">
        <v>9.9138660430908203</v>
      </c>
      <c r="O5290" s="37">
        <v>0</v>
      </c>
      <c r="P5290" s="37">
        <v>0</v>
      </c>
      <c r="Q5290" s="37">
        <v>6.5785627812147097E-3</v>
      </c>
      <c r="R5290" s="37">
        <v>25</v>
      </c>
      <c r="S5290" s="37">
        <v>0.23551367223262801</v>
      </c>
      <c r="T5290" s="37">
        <v>1000.71569824219</v>
      </c>
      <c r="U5290" s="37">
        <v>981.73663330078102</v>
      </c>
      <c r="V5290" s="13"/>
      <c r="W5290" s="13"/>
      <c r="X5290" s="13"/>
      <c r="Y5290" s="13"/>
      <c r="Z5290" s="13"/>
      <c r="AA5290" s="13"/>
    </row>
    <row r="5291" spans="1:27" ht="15.75" customHeight="1" x14ac:dyDescent="0.2">
      <c r="A5291" s="13"/>
      <c r="B5291" s="37" t="str">
        <f>"CRS25WT3608212"</f>
        <v>CRS25WT3608212</v>
      </c>
      <c r="C5291" s="38">
        <v>45974</v>
      </c>
      <c r="D5291" s="39">
        <v>0.86311342592592588</v>
      </c>
      <c r="E5291" s="37" t="s">
        <v>62</v>
      </c>
      <c r="F5291" s="37">
        <v>202</v>
      </c>
      <c r="G5291" s="37">
        <v>4</v>
      </c>
      <c r="H5291" s="37">
        <v>202.46716308593801</v>
      </c>
      <c r="I5291" s="37">
        <v>9.5700788497924805</v>
      </c>
      <c r="J5291" s="37">
        <v>24.468507766723601</v>
      </c>
      <c r="K5291" s="37">
        <v>9.9740467071533203</v>
      </c>
      <c r="L5291" s="37">
        <v>20.299400329589801</v>
      </c>
      <c r="M5291" s="37">
        <v>0.86463260650634799</v>
      </c>
      <c r="N5291" s="37">
        <v>9.8500204086303693</v>
      </c>
      <c r="O5291" s="37">
        <v>0</v>
      </c>
      <c r="P5291" s="37">
        <v>0</v>
      </c>
      <c r="Q5291" s="37">
        <v>1.39260548166931E-3</v>
      </c>
      <c r="R5291" s="37">
        <v>25</v>
      </c>
      <c r="S5291" s="37">
        <v>0.22149021923542001</v>
      </c>
      <c r="T5291" s="37">
        <v>1001.34515380859</v>
      </c>
      <c r="U5291" s="37">
        <v>2972.71728515625</v>
      </c>
      <c r="V5291" s="13"/>
      <c r="W5291" s="13"/>
      <c r="X5291" s="13"/>
      <c r="Y5291" s="13"/>
      <c r="Z5291" s="13"/>
      <c r="AA5291" s="13"/>
    </row>
    <row r="5292" spans="1:27" ht="15.75" customHeight="1" x14ac:dyDescent="0.2">
      <c r="A5292" s="13"/>
      <c r="B5292" s="37" t="str">
        <f>"CRS25WT3608211"</f>
        <v>CRS25WT3608211</v>
      </c>
      <c r="C5292" s="38">
        <v>45974</v>
      </c>
      <c r="D5292" s="39">
        <v>0.86365740740740737</v>
      </c>
      <c r="E5292" s="37" t="s">
        <v>62</v>
      </c>
      <c r="F5292" s="37">
        <v>201</v>
      </c>
      <c r="G5292" s="37">
        <v>4</v>
      </c>
      <c r="H5292" s="37">
        <v>201.56224060058599</v>
      </c>
      <c r="I5292" s="37">
        <v>9.5956859588622994</v>
      </c>
      <c r="J5292" s="37">
        <v>24.437324523925799</v>
      </c>
      <c r="K5292" s="37">
        <v>9.8996801376342791</v>
      </c>
      <c r="L5292" s="37">
        <v>20.360481262206999</v>
      </c>
      <c r="M5292" s="37">
        <v>0.859566509723663</v>
      </c>
      <c r="N5292" s="37">
        <v>9.8059959411621094</v>
      </c>
      <c r="O5292" s="37">
        <v>0</v>
      </c>
      <c r="P5292" s="37">
        <v>0</v>
      </c>
      <c r="Q5292" s="37">
        <v>1.6074527520686401E-3</v>
      </c>
      <c r="R5292" s="37">
        <v>25</v>
      </c>
      <c r="S5292" s="37">
        <v>0.23187786340713501</v>
      </c>
      <c r="T5292" s="37">
        <v>1001.21466064453</v>
      </c>
      <c r="U5292" s="37">
        <v>1315.63330078125</v>
      </c>
      <c r="V5292" s="13"/>
      <c r="W5292" s="13"/>
      <c r="X5292" s="13"/>
      <c r="Y5292" s="13"/>
      <c r="Z5292" s="13"/>
      <c r="AA5292" s="13"/>
    </row>
    <row r="5293" spans="1:27" ht="15.75" customHeight="1" x14ac:dyDescent="0.2">
      <c r="A5293" s="13"/>
      <c r="B5293" s="37" t="str">
        <f>"CRS25WT3608209"</f>
        <v>CRS25WT3608209</v>
      </c>
      <c r="C5293" s="38">
        <v>45974</v>
      </c>
      <c r="D5293" s="37" t="s">
        <v>1564</v>
      </c>
      <c r="E5293" s="37" t="s">
        <v>62</v>
      </c>
      <c r="F5293" s="37">
        <v>203</v>
      </c>
      <c r="G5293" s="37">
        <v>4</v>
      </c>
      <c r="H5293" s="37">
        <v>203.913162231445</v>
      </c>
      <c r="I5293" s="37">
        <v>9.6823358535766602</v>
      </c>
      <c r="J5293" s="37">
        <v>24.467567443847699</v>
      </c>
      <c r="K5293" s="37">
        <v>10.0523376464844</v>
      </c>
      <c r="L5293" s="37">
        <v>20.2851467132568</v>
      </c>
      <c r="M5293" s="37">
        <v>0.86074465513229403</v>
      </c>
      <c r="N5293" s="37">
        <v>9.9203681945800799</v>
      </c>
      <c r="O5293" s="37">
        <v>0</v>
      </c>
      <c r="P5293" s="37">
        <v>0</v>
      </c>
      <c r="Q5293" s="37">
        <v>1.7273686826229099E-2</v>
      </c>
      <c r="R5293" s="37">
        <v>25</v>
      </c>
      <c r="S5293" s="37">
        <v>0.232551455497742</v>
      </c>
      <c r="T5293" s="37">
        <v>1000.23785400391</v>
      </c>
      <c r="U5293" s="37">
        <v>1710.21752929688</v>
      </c>
      <c r="V5293" s="13"/>
      <c r="W5293" s="13"/>
      <c r="X5293" s="13"/>
      <c r="Y5293" s="13"/>
      <c r="Z5293" s="13"/>
      <c r="AA5293" s="13"/>
    </row>
    <row r="5294" spans="1:27" ht="15.75" customHeight="1" x14ac:dyDescent="0.2">
      <c r="A5294" s="13"/>
      <c r="B5294" s="30" t="str">
        <f>"crs25wt144a02152"</f>
        <v>crs25wt144a02152</v>
      </c>
      <c r="C5294" s="40">
        <v>45973</v>
      </c>
      <c r="D5294" s="41">
        <v>3.9629629629629633E-2</v>
      </c>
      <c r="E5294" s="30" t="s">
        <v>62</v>
      </c>
      <c r="F5294" s="30">
        <v>456</v>
      </c>
      <c r="G5294" s="30">
        <v>3</v>
      </c>
      <c r="H5294" s="30">
        <v>456.89874267578102</v>
      </c>
      <c r="I5294" s="30">
        <v>11.254179000854499</v>
      </c>
      <c r="J5294" s="30">
        <v>50.0441703796387</v>
      </c>
      <c r="K5294" s="30">
        <v>10.557299613952599</v>
      </c>
      <c r="L5294" s="30">
        <v>43.277992248535199</v>
      </c>
      <c r="M5294" s="30">
        <v>0.81124615669250499</v>
      </c>
      <c r="N5294" s="30">
        <v>22.228107452392599</v>
      </c>
      <c r="O5294" s="30">
        <v>13.868049621581999</v>
      </c>
      <c r="P5294" s="30">
        <v>13.375</v>
      </c>
      <c r="Q5294" s="30">
        <v>0.45659780502319303</v>
      </c>
      <c r="R5294" s="30">
        <v>1000.31658935547</v>
      </c>
      <c r="S5294" s="30">
        <v>308.89343261718801</v>
      </c>
      <c r="T5294" s="13"/>
      <c r="U5294" s="13"/>
      <c r="V5294" s="13"/>
      <c r="W5294" s="13"/>
      <c r="X5294" s="13"/>
      <c r="Y5294" s="13"/>
      <c r="Z5294" s="13"/>
      <c r="AA5294" s="13"/>
    </row>
    <row r="5295" spans="1:27" ht="15.75" customHeight="1" x14ac:dyDescent="0.2">
      <c r="A5295" s="13"/>
      <c r="B5295" s="30" t="str">
        <f>"crs25wt144a02220"</f>
        <v>crs25wt144a02220</v>
      </c>
      <c r="C5295" s="40">
        <v>45973</v>
      </c>
      <c r="D5295" s="41">
        <v>4.5555555555555551E-2</v>
      </c>
      <c r="E5295" s="30" t="s">
        <v>62</v>
      </c>
      <c r="F5295" s="30">
        <v>457</v>
      </c>
      <c r="G5295" s="30">
        <v>3</v>
      </c>
      <c r="H5295" s="30">
        <v>457.14154052734398</v>
      </c>
      <c r="I5295" s="30">
        <v>11.3024816513062</v>
      </c>
      <c r="J5295" s="30">
        <v>50.097179412841797</v>
      </c>
      <c r="K5295" s="30">
        <v>10.6294660568237</v>
      </c>
      <c r="L5295" s="30">
        <v>43.007007598877003</v>
      </c>
      <c r="M5295" s="30">
        <v>0.80735325813293501</v>
      </c>
      <c r="N5295" s="30">
        <v>22.2399196624756</v>
      </c>
      <c r="O5295" s="30">
        <v>13.7647037506104</v>
      </c>
      <c r="P5295" s="30">
        <v>13.375</v>
      </c>
      <c r="Q5295" s="30">
        <v>0.50460094213485696</v>
      </c>
      <c r="R5295" s="30">
        <v>1000.27709960938</v>
      </c>
      <c r="S5295" s="30">
        <v>323.83062744140602</v>
      </c>
      <c r="T5295" s="13"/>
      <c r="U5295" s="13"/>
      <c r="V5295" s="13"/>
      <c r="W5295" s="13"/>
      <c r="X5295" s="13"/>
      <c r="Y5295" s="13"/>
      <c r="Z5295" s="13"/>
      <c r="AA5295" s="13"/>
    </row>
    <row r="5296" spans="1:27" ht="15.75" customHeight="1" x14ac:dyDescent="0.2">
      <c r="A5296" s="13"/>
      <c r="B5296" s="30" t="str">
        <f>"crs25wt144a02250"</f>
        <v>crs25wt144a02250</v>
      </c>
      <c r="C5296" s="40">
        <v>45973</v>
      </c>
      <c r="D5296" s="30" t="s">
        <v>1565</v>
      </c>
      <c r="E5296" s="30" t="s">
        <v>62</v>
      </c>
      <c r="F5296" s="30">
        <v>455</v>
      </c>
      <c r="G5296" s="30">
        <v>3</v>
      </c>
      <c r="H5296" s="30">
        <v>455.646484375</v>
      </c>
      <c r="I5296" s="30">
        <v>11.271824836731</v>
      </c>
      <c r="J5296" s="30">
        <v>50.100223541259801</v>
      </c>
      <c r="K5296" s="30">
        <v>10.550121307373001</v>
      </c>
      <c r="L5296" s="30">
        <v>43.188743591308601</v>
      </c>
      <c r="M5296" s="30">
        <v>0.80685245990753196</v>
      </c>
      <c r="N5296" s="30">
        <v>22.1671848297119</v>
      </c>
      <c r="O5296" s="30">
        <v>14.205192565918001</v>
      </c>
      <c r="P5296" s="30">
        <v>13.375</v>
      </c>
      <c r="Q5296" s="30">
        <v>0.45779550075531</v>
      </c>
      <c r="R5296" s="30">
        <v>1000.24377441406</v>
      </c>
      <c r="S5296" s="30">
        <v>295.404052734375</v>
      </c>
      <c r="T5296" s="13"/>
      <c r="U5296" s="13"/>
      <c r="V5296" s="13"/>
      <c r="W5296" s="13"/>
      <c r="X5296" s="13"/>
      <c r="Y5296" s="13"/>
      <c r="Z5296" s="13"/>
      <c r="AA5296" s="13"/>
    </row>
    <row r="5297" spans="1:27" ht="15.75" customHeight="1" x14ac:dyDescent="0.2">
      <c r="A5297" s="13"/>
      <c r="B5297" s="30" t="str">
        <f>"CRS25WT144A02163"</f>
        <v>CRS25WT144A02163</v>
      </c>
      <c r="C5297" s="40">
        <v>45971</v>
      </c>
      <c r="D5297" s="41">
        <v>0.99206018518518524</v>
      </c>
      <c r="E5297" s="30" t="s">
        <v>62</v>
      </c>
      <c r="F5297" s="30">
        <v>453</v>
      </c>
      <c r="G5297" s="30">
        <v>3</v>
      </c>
      <c r="H5297" s="30">
        <v>453.531982421875</v>
      </c>
      <c r="I5297" s="30">
        <v>11.133532524108899</v>
      </c>
      <c r="J5297" s="30">
        <v>49.849266052246101</v>
      </c>
      <c r="K5297" s="30">
        <v>10.617333412170399</v>
      </c>
      <c r="L5297" s="30">
        <v>42.7161865234375</v>
      </c>
      <c r="M5297" s="30">
        <v>0.81717705726623502</v>
      </c>
      <c r="N5297" s="30">
        <v>22.064313888549801</v>
      </c>
      <c r="O5297" s="30">
        <v>13.863705635070801</v>
      </c>
      <c r="P5297" s="30">
        <v>85</v>
      </c>
      <c r="Q5297" s="30">
        <v>0.50467509031295799</v>
      </c>
      <c r="R5297" s="30">
        <v>999.23870849609398</v>
      </c>
      <c r="S5297" s="30">
        <v>308.66534423828102</v>
      </c>
      <c r="T5297" s="13"/>
      <c r="U5297" s="13"/>
      <c r="V5297" s="13"/>
      <c r="W5297" s="13"/>
      <c r="X5297" s="13"/>
      <c r="Y5297" s="13"/>
      <c r="Z5297" s="13"/>
      <c r="AA5297" s="13"/>
    </row>
    <row r="5298" spans="1:27" ht="15.75" customHeight="1" x14ac:dyDescent="0.2">
      <c r="A5298" s="13"/>
      <c r="B5298" s="30" t="str">
        <f>"CRS25WT144A02159"</f>
        <v>CRS25WT144A02159</v>
      </c>
      <c r="C5298" s="40">
        <v>45971</v>
      </c>
      <c r="D5298" s="41">
        <v>0.99436342592592597</v>
      </c>
      <c r="E5298" s="30" t="s">
        <v>62</v>
      </c>
      <c r="F5298" s="30">
        <v>450</v>
      </c>
      <c r="G5298" s="30">
        <v>3</v>
      </c>
      <c r="H5298" s="30">
        <v>450.17861938476602</v>
      </c>
      <c r="I5298" s="30">
        <v>11.235150337219199</v>
      </c>
      <c r="J5298" s="30">
        <v>49.825809478759801</v>
      </c>
      <c r="K5298" s="30">
        <v>10.651398658752401</v>
      </c>
      <c r="L5298" s="30">
        <v>42.264739990234403</v>
      </c>
      <c r="M5298" s="30">
        <v>0.804176926612854</v>
      </c>
      <c r="N5298" s="30">
        <v>21.901172637939499</v>
      </c>
      <c r="O5298" s="30">
        <v>14.0196075439453</v>
      </c>
      <c r="P5298" s="30">
        <v>13.625</v>
      </c>
      <c r="Q5298" s="30">
        <v>0.483498185873032</v>
      </c>
      <c r="R5298" s="30">
        <v>1000.69122314453</v>
      </c>
      <c r="S5298" s="30">
        <v>460.37689208984398</v>
      </c>
      <c r="T5298" s="13"/>
      <c r="U5298" s="13"/>
      <c r="V5298" s="13"/>
      <c r="W5298" s="13"/>
      <c r="X5298" s="13"/>
      <c r="Y5298" s="13"/>
      <c r="Z5298" s="13"/>
      <c r="AA5298" s="13"/>
    </row>
    <row r="5299" spans="1:27" ht="15.75" customHeight="1" x14ac:dyDescent="0.2">
      <c r="A5299" s="13"/>
      <c r="B5299" s="30" t="str">
        <f>"CRS25WT144A02165"</f>
        <v>CRS25WT144A02165</v>
      </c>
      <c r="C5299" s="40">
        <v>45971</v>
      </c>
      <c r="D5299" s="41">
        <v>0.99497685185185192</v>
      </c>
      <c r="E5299" s="30" t="s">
        <v>62</v>
      </c>
      <c r="F5299" s="30">
        <v>438</v>
      </c>
      <c r="G5299" s="30">
        <v>3</v>
      </c>
      <c r="H5299" s="30">
        <v>438.72811889648398</v>
      </c>
      <c r="I5299" s="30">
        <v>11.2493019104004</v>
      </c>
      <c r="J5299" s="30">
        <v>49.829982757568402</v>
      </c>
      <c r="K5299" s="30">
        <v>10.4536228179932</v>
      </c>
      <c r="L5299" s="30">
        <v>41.969005584716797</v>
      </c>
      <c r="M5299" s="30">
        <v>0.78267085552215598</v>
      </c>
      <c r="N5299" s="30">
        <v>21.3441066741943</v>
      </c>
      <c r="O5299" s="30">
        <v>14.0784244537354</v>
      </c>
      <c r="P5299" s="30">
        <v>13.5625</v>
      </c>
      <c r="Q5299" s="30">
        <v>0.47976481914520303</v>
      </c>
      <c r="R5299" s="30">
        <v>1000.40185546875</v>
      </c>
      <c r="S5299" s="30">
        <v>342.24621582031301</v>
      </c>
      <c r="T5299" s="13"/>
      <c r="U5299" s="13"/>
      <c r="V5299" s="13"/>
      <c r="W5299" s="13"/>
      <c r="X5299" s="13"/>
      <c r="Y5299" s="13"/>
      <c r="Z5299" s="13"/>
      <c r="AA5299" s="13"/>
    </row>
    <row r="5300" spans="1:27" ht="15.75" customHeight="1" x14ac:dyDescent="0.2">
      <c r="A5300" s="13"/>
      <c r="B5300" s="30" t="str">
        <f>"CRS25WT144A02143"</f>
        <v>CRS25WT144A02143</v>
      </c>
      <c r="C5300" s="40">
        <v>45971</v>
      </c>
      <c r="D5300" s="41">
        <v>0.99747685185185186</v>
      </c>
      <c r="E5300" s="30" t="s">
        <v>62</v>
      </c>
      <c r="F5300" s="30">
        <v>450</v>
      </c>
      <c r="G5300" s="30">
        <v>3</v>
      </c>
      <c r="H5300" s="30">
        <v>450.22134399414102</v>
      </c>
      <c r="I5300" s="30">
        <v>11.1925268173218</v>
      </c>
      <c r="J5300" s="30">
        <v>49.824459075927699</v>
      </c>
      <c r="K5300" s="30">
        <v>10.5893697738647</v>
      </c>
      <c r="L5300" s="30">
        <v>42.516349792480497</v>
      </c>
      <c r="M5300" s="30">
        <v>0.80733788013458296</v>
      </c>
      <c r="N5300" s="30">
        <v>21.903251647949201</v>
      </c>
      <c r="O5300" s="30">
        <v>14.098039627075201</v>
      </c>
      <c r="P5300" s="30">
        <v>13.625</v>
      </c>
      <c r="Q5300" s="30">
        <v>0.49560743570327798</v>
      </c>
      <c r="R5300" s="30">
        <v>1000.03277587891</v>
      </c>
      <c r="S5300" s="30">
        <v>340.92861938476602</v>
      </c>
      <c r="T5300" s="13"/>
      <c r="U5300" s="13"/>
      <c r="V5300" s="13"/>
      <c r="W5300" s="13"/>
      <c r="X5300" s="13"/>
      <c r="Y5300" s="13"/>
      <c r="Z5300" s="13"/>
      <c r="AA5300" s="13"/>
    </row>
    <row r="5301" spans="1:27" ht="15.75" customHeight="1" x14ac:dyDescent="0.2">
      <c r="A5301" s="13"/>
      <c r="B5301" s="30" t="str">
        <f>"CRS25WT144A02160"</f>
        <v>CRS25WT144A02160</v>
      </c>
      <c r="C5301" s="40">
        <v>45971</v>
      </c>
      <c r="D5301" s="41">
        <v>0.99878472222222225</v>
      </c>
      <c r="E5301" s="30" t="s">
        <v>62</v>
      </c>
      <c r="F5301" s="30">
        <v>450</v>
      </c>
      <c r="G5301" s="30">
        <v>3</v>
      </c>
      <c r="H5301" s="30">
        <v>450.25836181640602</v>
      </c>
      <c r="I5301" s="30">
        <v>11.2166557312012</v>
      </c>
      <c r="J5301" s="30">
        <v>49.830734252929702</v>
      </c>
      <c r="K5301" s="30">
        <v>10.569297790527299</v>
      </c>
      <c r="L5301" s="30">
        <v>42.600597381591797</v>
      </c>
      <c r="M5301" s="30">
        <v>0.80556595325470004</v>
      </c>
      <c r="N5301" s="30">
        <v>21.905052185058601</v>
      </c>
      <c r="O5301" s="30">
        <v>14.078533172607401</v>
      </c>
      <c r="P5301" s="30">
        <v>13.625</v>
      </c>
      <c r="Q5301" s="30">
        <v>0.428948044776916</v>
      </c>
      <c r="R5301" s="30">
        <v>1000.90441894531</v>
      </c>
      <c r="S5301" s="30">
        <v>395.26184082031301</v>
      </c>
      <c r="T5301" s="13"/>
      <c r="U5301" s="13"/>
      <c r="V5301" s="13"/>
      <c r="W5301" s="13"/>
      <c r="X5301" s="13"/>
      <c r="Y5301" s="13"/>
      <c r="Z5301" s="13"/>
      <c r="AA5301" s="13"/>
    </row>
    <row r="5302" spans="1:27" ht="15.75" customHeight="1" x14ac:dyDescent="0.2">
      <c r="A5302" s="13"/>
      <c r="B5302" s="30" t="str">
        <f>"CRS25WT144A02153"</f>
        <v>CRS25WT144A02153</v>
      </c>
      <c r="C5302" s="40">
        <v>45971</v>
      </c>
      <c r="D5302" s="41">
        <v>0.9991782407407408</v>
      </c>
      <c r="E5302" s="30" t="s">
        <v>62</v>
      </c>
      <c r="F5302" s="30">
        <v>438</v>
      </c>
      <c r="G5302" s="30">
        <v>3</v>
      </c>
      <c r="H5302" s="30">
        <v>438.39733886718801</v>
      </c>
      <c r="I5302" s="30">
        <v>11.1231594085693</v>
      </c>
      <c r="J5302" s="30">
        <v>49.740943908691399</v>
      </c>
      <c r="K5302" s="30">
        <v>10.3340797424316</v>
      </c>
      <c r="L5302" s="30">
        <v>42.4224853515625</v>
      </c>
      <c r="M5302" s="30">
        <v>0.79236578941345204</v>
      </c>
      <c r="N5302" s="30">
        <v>21.3280143737793</v>
      </c>
      <c r="O5302" s="30">
        <v>14.195889472961399</v>
      </c>
      <c r="P5302" s="30">
        <v>13.625</v>
      </c>
      <c r="Q5302" s="30">
        <v>0.43699681758880599</v>
      </c>
      <c r="R5302" s="30">
        <v>1000.05865478516</v>
      </c>
      <c r="S5302" s="30">
        <v>308.27926635742199</v>
      </c>
      <c r="T5302" s="13"/>
      <c r="U5302" s="13"/>
      <c r="V5302" s="13"/>
      <c r="W5302" s="13"/>
      <c r="X5302" s="13"/>
      <c r="Y5302" s="13"/>
      <c r="Z5302" s="13"/>
      <c r="AA5302" s="13"/>
    </row>
    <row r="5303" spans="1:27" ht="15.75" customHeight="1" x14ac:dyDescent="0.2">
      <c r="A5303" s="13"/>
      <c r="B5303" s="30" t="str">
        <f>"CRS25WT144A02166"</f>
        <v>CRS25WT144A02166</v>
      </c>
      <c r="C5303" s="40">
        <v>45971</v>
      </c>
      <c r="D5303" s="30" t="s">
        <v>1566</v>
      </c>
      <c r="E5303" s="30" t="s">
        <v>62</v>
      </c>
      <c r="F5303" s="30">
        <v>442</v>
      </c>
      <c r="G5303" s="30">
        <v>3</v>
      </c>
      <c r="H5303" s="30">
        <v>442.53598022460898</v>
      </c>
      <c r="I5303" s="30">
        <v>11.1399221420288</v>
      </c>
      <c r="J5303" s="30">
        <v>49.713676452636697</v>
      </c>
      <c r="K5303" s="30">
        <v>10.475022315979</v>
      </c>
      <c r="L5303" s="30">
        <v>42.246780395507798</v>
      </c>
      <c r="M5303" s="30">
        <v>0.799080550670624</v>
      </c>
      <c r="N5303" s="30">
        <v>21.529359817504901</v>
      </c>
      <c r="O5303" s="30">
        <v>14.038781166076699</v>
      </c>
      <c r="P5303" s="30">
        <v>13.625</v>
      </c>
      <c r="Q5303" s="30">
        <v>0.46467953920364402</v>
      </c>
      <c r="R5303" s="30">
        <v>999.736328125</v>
      </c>
      <c r="S5303" s="30">
        <v>299.516357421875</v>
      </c>
      <c r="T5303" s="13"/>
      <c r="U5303" s="13"/>
      <c r="V5303" s="13"/>
      <c r="W5303" s="13"/>
      <c r="X5303" s="13"/>
      <c r="Y5303" s="13"/>
      <c r="Z5303" s="13"/>
      <c r="AA5303" s="13"/>
    </row>
    <row r="5304" spans="1:27" ht="15.75" customHeight="1" x14ac:dyDescent="0.2">
      <c r="A5304" s="13"/>
      <c r="B5304" s="30" t="str">
        <f>"CRS25WT144A02182"</f>
        <v>CRS25WT144A02182</v>
      </c>
      <c r="C5304" s="40">
        <v>45972</v>
      </c>
      <c r="D5304" s="41">
        <v>2.5115740740740741E-3</v>
      </c>
      <c r="E5304" s="30" t="s">
        <v>62</v>
      </c>
      <c r="F5304" s="30">
        <v>450</v>
      </c>
      <c r="G5304" s="30">
        <v>3</v>
      </c>
      <c r="H5304" s="30">
        <v>450.07546997070301</v>
      </c>
      <c r="I5304" s="30">
        <v>11.2590742111206</v>
      </c>
      <c r="J5304" s="30">
        <v>49.872299194335902</v>
      </c>
      <c r="K5304" s="30">
        <v>10.678153038024901</v>
      </c>
      <c r="L5304" s="30">
        <v>42.1491889953613</v>
      </c>
      <c r="M5304" s="30">
        <v>0.80153644084930398</v>
      </c>
      <c r="N5304" s="30">
        <v>21.896154403686499</v>
      </c>
      <c r="O5304" s="30">
        <v>14.1142768859863</v>
      </c>
      <c r="P5304" s="30">
        <v>13.625</v>
      </c>
      <c r="Q5304" s="30">
        <v>0.64268732070922896</v>
      </c>
      <c r="R5304" s="30">
        <v>1000.35369873047</v>
      </c>
      <c r="S5304" s="30">
        <v>325.71105957031301</v>
      </c>
      <c r="T5304" s="13"/>
      <c r="U5304" s="13"/>
      <c r="V5304" s="13"/>
      <c r="W5304" s="13"/>
      <c r="X5304" s="13"/>
      <c r="Y5304" s="13"/>
      <c r="Z5304" s="13"/>
      <c r="AA5304" s="13"/>
    </row>
    <row r="5305" spans="1:27" ht="15.75" customHeight="1" x14ac:dyDescent="0.2">
      <c r="A5305" s="13"/>
      <c r="B5305" s="30" t="str">
        <f>"CRS25WT144A02181"</f>
        <v>CRS25WT144A02181</v>
      </c>
      <c r="C5305" s="40">
        <v>45972</v>
      </c>
      <c r="D5305" s="41">
        <v>3.1365740740740742E-3</v>
      </c>
      <c r="E5305" s="30" t="s">
        <v>62</v>
      </c>
      <c r="F5305" s="30">
        <v>465</v>
      </c>
      <c r="G5305" s="30">
        <v>3</v>
      </c>
      <c r="H5305" s="30">
        <v>465.43096923828102</v>
      </c>
      <c r="I5305" s="30">
        <v>11.2461557388306</v>
      </c>
      <c r="J5305" s="30">
        <v>49.891082763671903</v>
      </c>
      <c r="K5305" s="30">
        <v>10.7216682434082</v>
      </c>
      <c r="L5305" s="30">
        <v>43.410312652587898</v>
      </c>
      <c r="M5305" s="30">
        <v>0.82952266931533802</v>
      </c>
      <c r="N5305" s="30">
        <v>22.6431999206543</v>
      </c>
      <c r="O5305" s="30">
        <v>14.156379699706999</v>
      </c>
      <c r="P5305" s="30">
        <v>13.6875</v>
      </c>
      <c r="Q5305" s="30">
        <v>0.40460979938507102</v>
      </c>
      <c r="R5305" s="30">
        <v>998.81457519531295</v>
      </c>
      <c r="S5305" s="30">
        <v>352.080078125</v>
      </c>
      <c r="T5305" s="13"/>
      <c r="U5305" s="13"/>
      <c r="V5305" s="13"/>
      <c r="W5305" s="13"/>
      <c r="X5305" s="13"/>
      <c r="Y5305" s="13"/>
      <c r="Z5305" s="13"/>
      <c r="AA5305" s="13"/>
    </row>
    <row r="5306" spans="1:27" ht="15.75" customHeight="1" x14ac:dyDescent="0.2">
      <c r="A5306" s="13"/>
      <c r="B5306" s="30" t="str">
        <f>"CRS25WT144A02164"</f>
        <v>CRS25WT144A02164</v>
      </c>
      <c r="C5306" s="40">
        <v>45972</v>
      </c>
      <c r="D5306" s="41">
        <v>4.0509259259259257E-3</v>
      </c>
      <c r="E5306" s="30" t="s">
        <v>62</v>
      </c>
      <c r="F5306" s="30">
        <v>460</v>
      </c>
      <c r="G5306" s="30">
        <v>3</v>
      </c>
      <c r="H5306" s="30">
        <v>460.23236083984398</v>
      </c>
      <c r="I5306" s="30">
        <v>11.2244167327881</v>
      </c>
      <c r="J5306" s="30">
        <v>49.877986907958999</v>
      </c>
      <c r="K5306" s="30">
        <v>10.6444091796875</v>
      </c>
      <c r="L5306" s="30">
        <v>43.237003326416001</v>
      </c>
      <c r="M5306" s="30">
        <v>0.82206177711486805</v>
      </c>
      <c r="N5306" s="30">
        <v>22.390287399291999</v>
      </c>
      <c r="O5306" s="30">
        <v>14.058806419372599</v>
      </c>
      <c r="P5306" s="30">
        <v>13.625</v>
      </c>
      <c r="Q5306" s="30">
        <v>0.41905644536018399</v>
      </c>
      <c r="R5306" s="30">
        <v>999.96697998046898</v>
      </c>
      <c r="S5306" s="30">
        <v>323.83181762695301</v>
      </c>
      <c r="T5306" s="13"/>
      <c r="U5306" s="13"/>
      <c r="V5306" s="13"/>
      <c r="W5306" s="13"/>
      <c r="X5306" s="13"/>
      <c r="Y5306" s="13"/>
      <c r="Z5306" s="13"/>
      <c r="AA5306" s="13"/>
    </row>
    <row r="5307" spans="1:27" ht="15.75" customHeight="1" x14ac:dyDescent="0.2">
      <c r="A5307" s="13"/>
      <c r="B5307" s="30" t="str">
        <f>"CRS25WT144A02179"</f>
        <v>CRS25WT144A02179</v>
      </c>
      <c r="C5307" s="40">
        <v>45972</v>
      </c>
      <c r="D5307" s="41">
        <v>4.8148148148148152E-3</v>
      </c>
      <c r="E5307" s="30" t="s">
        <v>62</v>
      </c>
      <c r="F5307" s="30">
        <v>455</v>
      </c>
      <c r="G5307" s="30">
        <v>3</v>
      </c>
      <c r="H5307" s="30">
        <v>455.72366333007801</v>
      </c>
      <c r="I5307" s="30">
        <v>11.323240280151399</v>
      </c>
      <c r="J5307" s="30">
        <v>49.897182464599602</v>
      </c>
      <c r="K5307" s="30">
        <v>10.649823188781699</v>
      </c>
      <c r="L5307" s="30">
        <v>42.791664123535199</v>
      </c>
      <c r="M5307" s="30">
        <v>0.80659371614456199</v>
      </c>
      <c r="N5307" s="30">
        <v>22.170940399169901</v>
      </c>
      <c r="O5307" s="30">
        <v>14.0962257385254</v>
      </c>
      <c r="P5307" s="30">
        <v>13.6875</v>
      </c>
      <c r="Q5307" s="30">
        <v>0.45087155699729897</v>
      </c>
      <c r="R5307" s="30">
        <v>1000.22338867187</v>
      </c>
      <c r="S5307" s="30">
        <v>288.69815063476602</v>
      </c>
      <c r="T5307" s="13"/>
      <c r="U5307" s="13"/>
      <c r="V5307" s="13"/>
      <c r="W5307" s="13"/>
      <c r="X5307" s="13"/>
      <c r="Y5307" s="13"/>
      <c r="Z5307" s="13"/>
      <c r="AA5307" s="13"/>
    </row>
    <row r="5308" spans="1:27" ht="15.75" customHeight="1" x14ac:dyDescent="0.2">
      <c r="A5308" s="13"/>
      <c r="B5308" s="30" t="str">
        <f>"CRS25WT144A02176"</f>
        <v>CRS25WT144A02176</v>
      </c>
      <c r="C5308" s="40">
        <v>45972</v>
      </c>
      <c r="D5308" s="41">
        <v>7.4074074074074068E-3</v>
      </c>
      <c r="E5308" s="30" t="s">
        <v>62</v>
      </c>
      <c r="F5308" s="30">
        <v>463</v>
      </c>
      <c r="G5308" s="30">
        <v>3</v>
      </c>
      <c r="H5308" s="30">
        <v>463.91824340820301</v>
      </c>
      <c r="I5308" s="30">
        <v>11.263098716735801</v>
      </c>
      <c r="J5308" s="30">
        <v>49.887866973877003</v>
      </c>
      <c r="K5308" s="30">
        <v>10.6803646087646</v>
      </c>
      <c r="L5308" s="30">
        <v>43.436557769775398</v>
      </c>
      <c r="M5308" s="30">
        <v>0.82563602924346902</v>
      </c>
      <c r="N5308" s="30">
        <v>22.569604873657202</v>
      </c>
      <c r="O5308" s="30">
        <v>14.0571384429932</v>
      </c>
      <c r="P5308" s="30">
        <v>13.6875</v>
      </c>
      <c r="Q5308" s="30">
        <v>0.412562966346741</v>
      </c>
      <c r="R5308" s="30">
        <v>999.91094970703102</v>
      </c>
      <c r="S5308" s="30">
        <v>329.88513183593699</v>
      </c>
      <c r="T5308" s="13"/>
      <c r="U5308" s="13"/>
      <c r="V5308" s="13"/>
      <c r="W5308" s="13"/>
      <c r="X5308" s="13"/>
      <c r="Y5308" s="13"/>
      <c r="Z5308" s="13"/>
      <c r="AA5308" s="13"/>
    </row>
    <row r="5309" spans="1:27" ht="15.75" customHeight="1" x14ac:dyDescent="0.2">
      <c r="A5309" s="13"/>
      <c r="B5309" s="30" t="str">
        <f>"CRS25WT144A02095"</f>
        <v>CRS25WT144A02095</v>
      </c>
      <c r="C5309" s="40">
        <v>45972</v>
      </c>
      <c r="D5309" s="41">
        <v>7.9745370370370369E-3</v>
      </c>
      <c r="E5309" s="30" t="s">
        <v>62</v>
      </c>
      <c r="F5309" s="30">
        <v>459</v>
      </c>
      <c r="G5309" s="30">
        <v>3</v>
      </c>
      <c r="H5309" s="30">
        <v>459.49563598632801</v>
      </c>
      <c r="I5309" s="30">
        <v>11.2511558532715</v>
      </c>
      <c r="J5309" s="30">
        <v>49.855846405029297</v>
      </c>
      <c r="K5309" s="30">
        <v>10.6246795654297</v>
      </c>
      <c r="L5309" s="30">
        <v>43.247955322265597</v>
      </c>
      <c r="M5309" s="30">
        <v>0.81915891170501698</v>
      </c>
      <c r="N5309" s="30">
        <v>22.354446411132798</v>
      </c>
      <c r="O5309" s="30">
        <v>13.982253074646</v>
      </c>
      <c r="P5309" s="30">
        <v>13.6875</v>
      </c>
      <c r="Q5309" s="30">
        <v>0.41079181432723999</v>
      </c>
      <c r="R5309" s="30">
        <v>1000.03356933594</v>
      </c>
      <c r="S5309" s="30">
        <v>326.28775024414102</v>
      </c>
      <c r="T5309" s="13"/>
      <c r="U5309" s="13"/>
      <c r="V5309" s="13"/>
      <c r="W5309" s="13"/>
      <c r="X5309" s="13"/>
      <c r="Y5309" s="13"/>
      <c r="Z5309" s="13"/>
      <c r="AA5309" s="13"/>
    </row>
    <row r="5310" spans="1:27" ht="15.75" customHeight="1" x14ac:dyDescent="0.2">
      <c r="A5310" s="13"/>
      <c r="B5310" s="30" t="str">
        <f>"CRS25WT144A02175"</f>
        <v>CRS25WT144A02175</v>
      </c>
      <c r="C5310" s="40">
        <v>45972</v>
      </c>
      <c r="D5310" s="41">
        <v>9.1319444444444443E-3</v>
      </c>
      <c r="E5310" s="30" t="s">
        <v>62</v>
      </c>
      <c r="F5310" s="30">
        <v>461</v>
      </c>
      <c r="G5310" s="30">
        <v>3</v>
      </c>
      <c r="H5310" s="30">
        <v>461.69134521484398</v>
      </c>
      <c r="I5310" s="30">
        <v>11.2068271636963</v>
      </c>
      <c r="J5310" s="30">
        <v>49.877105712890597</v>
      </c>
      <c r="K5310" s="30">
        <v>10.801794052124</v>
      </c>
      <c r="L5310" s="30">
        <v>42.742099761962898</v>
      </c>
      <c r="M5310" s="30">
        <v>0.82597672939300504</v>
      </c>
      <c r="N5310" s="30">
        <v>22.461267471313501</v>
      </c>
      <c r="O5310" s="30">
        <v>14.030809402465801</v>
      </c>
      <c r="P5310" s="30">
        <v>13.6875</v>
      </c>
      <c r="Q5310" s="30">
        <v>0.485462427139282</v>
      </c>
      <c r="R5310" s="30">
        <v>999.89044189453102</v>
      </c>
      <c r="S5310" s="30">
        <v>338.35415649414102</v>
      </c>
      <c r="T5310" s="13"/>
      <c r="U5310" s="13"/>
      <c r="V5310" s="13"/>
      <c r="W5310" s="13"/>
      <c r="X5310" s="13"/>
      <c r="Y5310" s="13"/>
      <c r="Z5310" s="13"/>
      <c r="AA5310" s="13"/>
    </row>
    <row r="5311" spans="1:27" ht="15.75" customHeight="1" x14ac:dyDescent="0.2">
      <c r="A5311" s="13"/>
      <c r="B5311" s="30" t="str">
        <f>"CRS25WT144A02180"</f>
        <v>CRS25WT144A02180</v>
      </c>
      <c r="C5311" s="40">
        <v>45972</v>
      </c>
      <c r="D5311" s="41">
        <v>9.8726851851851857E-3</v>
      </c>
      <c r="E5311" s="30" t="s">
        <v>62</v>
      </c>
      <c r="F5311" s="30">
        <v>440</v>
      </c>
      <c r="G5311" s="30">
        <v>3</v>
      </c>
      <c r="H5311" s="30">
        <v>440.16583251953102</v>
      </c>
      <c r="I5311" s="30">
        <v>11.178199768066399</v>
      </c>
      <c r="J5311" s="30">
        <v>49.795360565185497</v>
      </c>
      <c r="K5311" s="30">
        <v>10.521435737609901</v>
      </c>
      <c r="L5311" s="30">
        <v>41.835151672363303</v>
      </c>
      <c r="M5311" s="30">
        <v>0.790779829025269</v>
      </c>
      <c r="N5311" s="30">
        <v>21.4140510559082</v>
      </c>
      <c r="O5311" s="30">
        <v>14.0196075439453</v>
      </c>
      <c r="P5311" s="30">
        <v>13.6875</v>
      </c>
      <c r="Q5311" s="30">
        <v>0.571275234222412</v>
      </c>
      <c r="R5311" s="30">
        <v>999.77111816406205</v>
      </c>
      <c r="S5311" s="30">
        <v>291.984619140625</v>
      </c>
      <c r="T5311" s="13"/>
      <c r="U5311" s="13"/>
      <c r="V5311" s="13"/>
      <c r="W5311" s="13"/>
      <c r="X5311" s="13"/>
      <c r="Y5311" s="13"/>
      <c r="Z5311" s="13"/>
      <c r="AA5311" s="13"/>
    </row>
    <row r="5312" spans="1:27" ht="15.75" customHeight="1" x14ac:dyDescent="0.2">
      <c r="A5312" s="13"/>
      <c r="B5312" s="30" t="str">
        <f>"CRS25WT144A02174"</f>
        <v>CRS25WT144A02174</v>
      </c>
      <c r="C5312" s="40">
        <v>45972</v>
      </c>
      <c r="D5312" s="41">
        <v>1.1817129629629629E-2</v>
      </c>
      <c r="E5312" s="30" t="s">
        <v>62</v>
      </c>
      <c r="F5312" s="30">
        <v>454</v>
      </c>
      <c r="G5312" s="30">
        <v>3</v>
      </c>
      <c r="H5312" s="30">
        <v>454.80197143554699</v>
      </c>
      <c r="I5312" s="30">
        <v>11.2539939880371</v>
      </c>
      <c r="J5312" s="30">
        <v>49.8488159179687</v>
      </c>
      <c r="K5312" s="30">
        <v>10.561962127685501</v>
      </c>
      <c r="L5312" s="30">
        <v>43.060367584228501</v>
      </c>
      <c r="M5312" s="30">
        <v>0.81070119142532404</v>
      </c>
      <c r="N5312" s="30">
        <v>22.1260986328125</v>
      </c>
      <c r="O5312" s="30">
        <v>14.0196075439453</v>
      </c>
      <c r="P5312" s="30">
        <v>13.75</v>
      </c>
      <c r="Q5312" s="30">
        <v>0.431066364049911</v>
      </c>
      <c r="R5312" s="30">
        <v>1000.0078125</v>
      </c>
      <c r="S5312" s="30">
        <v>320.73452758789102</v>
      </c>
      <c r="T5312" s="13"/>
      <c r="U5312" s="13"/>
      <c r="V5312" s="13"/>
      <c r="W5312" s="13"/>
      <c r="X5312" s="13"/>
      <c r="Y5312" s="13"/>
      <c r="Z5312" s="13"/>
      <c r="AA5312" s="13"/>
    </row>
    <row r="5313" spans="1:27" ht="15.75" customHeight="1" x14ac:dyDescent="0.2">
      <c r="A5313" s="13"/>
      <c r="B5313" s="30" t="str">
        <f>"CRS25WT144A02108"</f>
        <v>CRS25WT144A02108</v>
      </c>
      <c r="C5313" s="40">
        <v>45972</v>
      </c>
      <c r="D5313" s="41">
        <v>1.4097222222222221E-2</v>
      </c>
      <c r="E5313" s="30" t="s">
        <v>62</v>
      </c>
      <c r="F5313" s="30">
        <v>456</v>
      </c>
      <c r="G5313" s="30">
        <v>3</v>
      </c>
      <c r="H5313" s="30">
        <v>456.37625122070301</v>
      </c>
      <c r="I5313" s="30">
        <v>11.244859695434601</v>
      </c>
      <c r="J5313" s="30">
        <v>49.797328948974602</v>
      </c>
      <c r="K5313" s="30">
        <v>10.6654148101807</v>
      </c>
      <c r="L5313" s="30">
        <v>42.790294647216797</v>
      </c>
      <c r="M5313" s="30">
        <v>0.81501001119613603</v>
      </c>
      <c r="N5313" s="30">
        <v>22.2026882171631</v>
      </c>
      <c r="O5313" s="30">
        <v>14.2499494552612</v>
      </c>
      <c r="P5313" s="30">
        <v>13.6875</v>
      </c>
      <c r="Q5313" s="30">
        <v>0.51812261343002297</v>
      </c>
      <c r="R5313" s="30">
        <v>999.920654296875</v>
      </c>
      <c r="S5313" s="30">
        <v>343.00451660156199</v>
      </c>
      <c r="T5313" s="13"/>
      <c r="U5313" s="13"/>
      <c r="V5313" s="13"/>
      <c r="W5313" s="13"/>
      <c r="X5313" s="13"/>
      <c r="Y5313" s="13"/>
      <c r="Z5313" s="13"/>
      <c r="AA5313" s="13"/>
    </row>
    <row r="5314" spans="1:27" ht="15.75" customHeight="1" x14ac:dyDescent="0.2">
      <c r="A5314" s="13"/>
      <c r="B5314" s="30" t="str">
        <f>"CRS25WT144A02172"</f>
        <v>CRS25WT144A02172</v>
      </c>
      <c r="C5314" s="40">
        <v>45972</v>
      </c>
      <c r="D5314" s="41">
        <v>1.5659722222222224E-2</v>
      </c>
      <c r="E5314" s="30" t="s">
        <v>62</v>
      </c>
      <c r="F5314" s="30">
        <v>453</v>
      </c>
      <c r="G5314" s="30">
        <v>3</v>
      </c>
      <c r="H5314" s="30">
        <v>453.61074829101602</v>
      </c>
      <c r="I5314" s="30">
        <v>11.1755971908569</v>
      </c>
      <c r="J5314" s="30">
        <v>49.846378326416001</v>
      </c>
      <c r="K5314" s="30">
        <v>10.635825157165501</v>
      </c>
      <c r="L5314" s="30">
        <v>42.649326324462898</v>
      </c>
      <c r="M5314" s="30">
        <v>0.81428980827331499</v>
      </c>
      <c r="N5314" s="30">
        <v>22.0681457519531</v>
      </c>
      <c r="O5314" s="30">
        <v>14.018562316894499</v>
      </c>
      <c r="P5314" s="30">
        <v>13.75</v>
      </c>
      <c r="Q5314" s="30">
        <v>0.50668323040008501</v>
      </c>
      <c r="R5314" s="30">
        <v>999.82464599609398</v>
      </c>
      <c r="S5314" s="30">
        <v>310.37139892578102</v>
      </c>
      <c r="T5314" s="13"/>
      <c r="U5314" s="13"/>
      <c r="V5314" s="13"/>
      <c r="W5314" s="13"/>
      <c r="X5314" s="13"/>
      <c r="Y5314" s="13"/>
      <c r="Z5314" s="13"/>
      <c r="AA5314" s="13"/>
    </row>
    <row r="5315" spans="1:27" ht="15.75" customHeight="1" x14ac:dyDescent="0.2">
      <c r="A5315" s="13"/>
      <c r="B5315" s="30" t="str">
        <f>"CRS25WT144A02135"</f>
        <v>CRS25WT144A02135</v>
      </c>
      <c r="C5315" s="40">
        <v>45972</v>
      </c>
      <c r="D5315" s="41">
        <v>1.6793981481481483E-2</v>
      </c>
      <c r="E5315" s="30" t="s">
        <v>62</v>
      </c>
      <c r="F5315" s="30">
        <v>454</v>
      </c>
      <c r="G5315" s="30">
        <v>3</v>
      </c>
      <c r="H5315" s="30">
        <v>454.34088134765602</v>
      </c>
      <c r="I5315" s="30">
        <v>11.245213508606</v>
      </c>
      <c r="J5315" s="30">
        <v>49.826347351074197</v>
      </c>
      <c r="K5315" s="30">
        <v>10.618192672729499</v>
      </c>
      <c r="L5315" s="30">
        <v>42.788909912109403</v>
      </c>
      <c r="M5315" s="30">
        <v>0.8108771443367</v>
      </c>
      <c r="N5315" s="30">
        <v>22.1036682128906</v>
      </c>
      <c r="O5315" s="30">
        <v>14.0783138275146</v>
      </c>
      <c r="P5315" s="30">
        <v>13.75</v>
      </c>
      <c r="Q5315" s="30">
        <v>0.53168737888336204</v>
      </c>
      <c r="R5315" s="30">
        <v>1000.03332519531</v>
      </c>
      <c r="S5315" s="30">
        <v>361.91281127929699</v>
      </c>
      <c r="T5315" s="13"/>
      <c r="U5315" s="13"/>
      <c r="V5315" s="13"/>
      <c r="W5315" s="13"/>
      <c r="X5315" s="13"/>
      <c r="Y5315" s="13"/>
      <c r="Z5315" s="13"/>
      <c r="AA5315" s="13"/>
    </row>
    <row r="5316" spans="1:27" ht="15.75" customHeight="1" x14ac:dyDescent="0.2">
      <c r="A5316" s="13"/>
      <c r="B5316" s="30" t="str">
        <f>"CRS25WT144A02107"</f>
        <v>CRS25WT144A02107</v>
      </c>
      <c r="C5316" s="40">
        <v>45972</v>
      </c>
      <c r="D5316" s="41">
        <v>1.7638888888888888E-2</v>
      </c>
      <c r="E5316" s="30" t="s">
        <v>62</v>
      </c>
      <c r="F5316" s="30">
        <v>456</v>
      </c>
      <c r="G5316" s="30">
        <v>3</v>
      </c>
      <c r="H5316" s="30">
        <v>456.23416137695301</v>
      </c>
      <c r="I5316" s="30">
        <v>11.1785640716553</v>
      </c>
      <c r="J5316" s="30">
        <v>49.789417266845703</v>
      </c>
      <c r="K5316" s="30">
        <v>10.6716251373291</v>
      </c>
      <c r="L5316" s="30">
        <v>42.752079010009801</v>
      </c>
      <c r="M5316" s="30">
        <v>0.81971848011016801</v>
      </c>
      <c r="N5316" s="30">
        <v>22.195775985717798</v>
      </c>
      <c r="O5316" s="30">
        <v>14.1101722717285</v>
      </c>
      <c r="P5316" s="30">
        <v>13.75</v>
      </c>
      <c r="Q5316" s="30">
        <v>0.48312321305275002</v>
      </c>
      <c r="R5316" s="30">
        <v>999.82275390625</v>
      </c>
      <c r="S5316" s="30">
        <v>344.18273925781199</v>
      </c>
      <c r="T5316" s="13"/>
      <c r="U5316" s="13"/>
      <c r="V5316" s="13"/>
      <c r="W5316" s="13"/>
      <c r="X5316" s="13"/>
      <c r="Y5316" s="13"/>
      <c r="Z5316" s="13"/>
      <c r="AA5316" s="13"/>
    </row>
    <row r="5317" spans="1:27" ht="15.75" customHeight="1" x14ac:dyDescent="0.2">
      <c r="A5317" s="13"/>
      <c r="B5317" s="30" t="str">
        <f>"CRS25WT144A02168"</f>
        <v>CRS25WT144A02168</v>
      </c>
      <c r="C5317" s="40">
        <v>45972</v>
      </c>
      <c r="D5317" s="41">
        <v>2.0057870370370368E-2</v>
      </c>
      <c r="E5317" s="30" t="s">
        <v>62</v>
      </c>
      <c r="F5317" s="30">
        <v>445</v>
      </c>
      <c r="G5317" s="30">
        <v>3</v>
      </c>
      <c r="H5317" s="30">
        <v>445.07391357421898</v>
      </c>
      <c r="I5317" s="30">
        <v>11.2769451141357</v>
      </c>
      <c r="J5317" s="30">
        <v>49.845859527587898</v>
      </c>
      <c r="K5317" s="30">
        <v>10.6920413970947</v>
      </c>
      <c r="L5317" s="30">
        <v>41.626655578613303</v>
      </c>
      <c r="M5317" s="30">
        <v>0.79179286956787098</v>
      </c>
      <c r="N5317" s="30">
        <v>21.652830123901399</v>
      </c>
      <c r="O5317" s="30">
        <v>14.1758222579956</v>
      </c>
      <c r="P5317" s="30">
        <v>13.75</v>
      </c>
      <c r="Q5317" s="30">
        <v>0.68180906772613503</v>
      </c>
      <c r="R5317" s="30">
        <v>999.86364746093705</v>
      </c>
      <c r="S5317" s="30">
        <v>370.35760498046898</v>
      </c>
      <c r="T5317" s="13"/>
      <c r="U5317" s="13"/>
      <c r="V5317" s="13"/>
      <c r="W5317" s="13"/>
      <c r="X5317" s="13"/>
      <c r="Y5317" s="13"/>
      <c r="Z5317" s="13"/>
      <c r="AA5317" s="13"/>
    </row>
    <row r="5318" spans="1:27" ht="15.75" customHeight="1" x14ac:dyDescent="0.2">
      <c r="A5318" s="13"/>
      <c r="B5318" s="30" t="str">
        <f>"CRS25WT144A02169"</f>
        <v>CRS25WT144A02169</v>
      </c>
      <c r="C5318" s="40">
        <v>45972</v>
      </c>
      <c r="D5318" s="41">
        <v>2.4131944444444445E-2</v>
      </c>
      <c r="E5318" s="30" t="s">
        <v>62</v>
      </c>
      <c r="F5318" s="30">
        <v>462</v>
      </c>
      <c r="G5318" s="30">
        <v>3</v>
      </c>
      <c r="H5318" s="30">
        <v>462.297119140625</v>
      </c>
      <c r="I5318" s="30">
        <v>11.274845123291</v>
      </c>
      <c r="J5318" s="30">
        <v>49.7988891601562</v>
      </c>
      <c r="K5318" s="30">
        <v>10.8237390518188</v>
      </c>
      <c r="L5318" s="30">
        <v>42.7114067077637</v>
      </c>
      <c r="M5318" s="30">
        <v>0.82336223125457797</v>
      </c>
      <c r="N5318" s="30">
        <v>22.490737915039102</v>
      </c>
      <c r="O5318" s="30">
        <v>14.178442955017101</v>
      </c>
      <c r="P5318" s="30">
        <v>13.8125</v>
      </c>
      <c r="Q5318" s="30">
        <v>0.47193130850791898</v>
      </c>
      <c r="R5318" s="30">
        <v>999.92718505859398</v>
      </c>
      <c r="S5318" s="30">
        <v>352.13735961914102</v>
      </c>
      <c r="T5318" s="13"/>
      <c r="U5318" s="13"/>
      <c r="V5318" s="13"/>
      <c r="W5318" s="13"/>
      <c r="X5318" s="13"/>
      <c r="Y5318" s="13"/>
      <c r="Z5318" s="13"/>
      <c r="AA5318" s="13"/>
    </row>
    <row r="5319" spans="1:27" ht="15.75" customHeight="1" x14ac:dyDescent="0.2">
      <c r="A5319" s="13"/>
      <c r="B5319" s="30" t="str">
        <f>"CRS25WT144A02209"</f>
        <v>CRS25WT144A02209</v>
      </c>
      <c r="C5319" s="40">
        <v>45972</v>
      </c>
      <c r="D5319" s="41">
        <v>2.5266203703703704E-2</v>
      </c>
      <c r="E5319" s="30" t="s">
        <v>62</v>
      </c>
      <c r="F5319" s="30">
        <v>449</v>
      </c>
      <c r="G5319" s="30">
        <v>3</v>
      </c>
      <c r="H5319" s="30">
        <v>449.37902832031301</v>
      </c>
      <c r="I5319" s="30">
        <v>11.218690872192401</v>
      </c>
      <c r="J5319" s="30">
        <v>49.880855560302699</v>
      </c>
      <c r="K5319" s="30">
        <v>10.540363311767599</v>
      </c>
      <c r="L5319" s="30">
        <v>42.634109497070298</v>
      </c>
      <c r="M5319" s="30">
        <v>0.80303913354873702</v>
      </c>
      <c r="N5319" s="30">
        <v>21.8622741699219</v>
      </c>
      <c r="O5319" s="30">
        <v>14.313728332519499</v>
      </c>
      <c r="P5319" s="30">
        <v>13.8125</v>
      </c>
      <c r="Q5319" s="30">
        <v>0.470267444849014</v>
      </c>
      <c r="R5319" s="30">
        <v>1000.74279785156</v>
      </c>
      <c r="S5319" s="30">
        <v>321.20733642578102</v>
      </c>
      <c r="T5319" s="13"/>
      <c r="U5319" s="13"/>
      <c r="V5319" s="13"/>
      <c r="W5319" s="13"/>
      <c r="X5319" s="13"/>
      <c r="Y5319" s="13"/>
      <c r="Z5319" s="13"/>
      <c r="AA5319" s="13"/>
    </row>
    <row r="5320" spans="1:27" ht="15.75" customHeight="1" x14ac:dyDescent="0.2">
      <c r="A5320" s="13"/>
      <c r="B5320" s="30" t="str">
        <f>"CRS25WT144A02205"</f>
        <v>CRS25WT144A02205</v>
      </c>
      <c r="C5320" s="40">
        <v>45972</v>
      </c>
      <c r="D5320" s="41">
        <v>2.6365740740740742E-2</v>
      </c>
      <c r="E5320" s="30" t="s">
        <v>62</v>
      </c>
      <c r="F5320" s="30">
        <v>454</v>
      </c>
      <c r="G5320" s="30">
        <v>3</v>
      </c>
      <c r="H5320" s="30">
        <v>454.88644409179699</v>
      </c>
      <c r="I5320" s="30">
        <v>11.2045850753784</v>
      </c>
      <c r="J5320" s="30">
        <v>49.775245666503899</v>
      </c>
      <c r="K5320" s="30">
        <v>10.595619201660201</v>
      </c>
      <c r="L5320" s="30">
        <v>42.931560516357401</v>
      </c>
      <c r="M5320" s="30">
        <v>0.81563115119934104</v>
      </c>
      <c r="N5320" s="30">
        <v>22.1302089691162</v>
      </c>
      <c r="O5320" s="30">
        <v>14.391487121581999</v>
      </c>
      <c r="P5320" s="30">
        <v>13.8125</v>
      </c>
      <c r="Q5320" s="30">
        <v>0.42845222353935197</v>
      </c>
      <c r="R5320" s="30">
        <v>1000.05554199219</v>
      </c>
      <c r="S5320" s="30">
        <v>298.31405639648398</v>
      </c>
      <c r="T5320" s="13"/>
      <c r="U5320" s="13"/>
      <c r="V5320" s="13"/>
      <c r="W5320" s="13"/>
      <c r="X5320" s="13"/>
      <c r="Y5320" s="13"/>
      <c r="Z5320" s="13"/>
      <c r="AA5320" s="13"/>
    </row>
    <row r="5321" spans="1:27" ht="15.75" customHeight="1" x14ac:dyDescent="0.2">
      <c r="A5321" s="13"/>
      <c r="B5321" s="30" t="str">
        <f>"CRS25WT144A02212"</f>
        <v>CRS25WT144A02212</v>
      </c>
      <c r="C5321" s="40">
        <v>45972</v>
      </c>
      <c r="D5321" s="41">
        <v>2.7268518518518515E-2</v>
      </c>
      <c r="E5321" s="30" t="s">
        <v>62</v>
      </c>
      <c r="F5321" s="30">
        <v>458</v>
      </c>
      <c r="G5321" s="30">
        <v>3</v>
      </c>
      <c r="H5321" s="30">
        <v>458.89901733398398</v>
      </c>
      <c r="I5321" s="30">
        <v>11.263545989990201</v>
      </c>
      <c r="J5321" s="30">
        <v>49.823162078857401</v>
      </c>
      <c r="K5321" s="30">
        <v>10.6634931564331</v>
      </c>
      <c r="L5321" s="30">
        <v>43.034584045410199</v>
      </c>
      <c r="M5321" s="30">
        <v>0.81773144006729104</v>
      </c>
      <c r="N5321" s="30">
        <v>22.3254203796387</v>
      </c>
      <c r="O5321" s="30">
        <v>14.4313011169434</v>
      </c>
      <c r="P5321" s="30">
        <v>13.8125</v>
      </c>
      <c r="Q5321" s="30">
        <v>0.46015867590904203</v>
      </c>
      <c r="R5321" s="30">
        <v>1000.66009521484</v>
      </c>
      <c r="S5321" s="30">
        <v>341.16696166992199</v>
      </c>
      <c r="T5321" s="13"/>
      <c r="U5321" s="13"/>
      <c r="V5321" s="13"/>
      <c r="W5321" s="13"/>
      <c r="X5321" s="13"/>
      <c r="Y5321" s="13"/>
      <c r="Z5321" s="13"/>
      <c r="AA5321" s="13"/>
    </row>
    <row r="5322" spans="1:27" ht="15.75" customHeight="1" x14ac:dyDescent="0.2">
      <c r="A5322" s="13"/>
      <c r="B5322" s="30" t="str">
        <f>"CRS25WT144A02211"</f>
        <v>CRS25WT144A02211</v>
      </c>
      <c r="C5322" s="40">
        <v>45972</v>
      </c>
      <c r="D5322" s="41">
        <v>2.7858796296296298E-2</v>
      </c>
      <c r="E5322" s="30" t="s">
        <v>62</v>
      </c>
      <c r="F5322" s="30">
        <v>459</v>
      </c>
      <c r="G5322" s="30">
        <v>3</v>
      </c>
      <c r="H5322" s="30">
        <v>459.878173828125</v>
      </c>
      <c r="I5322" s="30">
        <v>11.3551683425903</v>
      </c>
      <c r="J5322" s="30">
        <v>49.853679656982401</v>
      </c>
      <c r="K5322" s="30">
        <v>10.8075761795044</v>
      </c>
      <c r="L5322" s="30">
        <v>42.551464080810497</v>
      </c>
      <c r="M5322" s="30">
        <v>0.81236648559570301</v>
      </c>
      <c r="N5322" s="30">
        <v>22.3730564117432</v>
      </c>
      <c r="O5322" s="30">
        <v>14.472450256347701</v>
      </c>
      <c r="P5322" s="30">
        <v>13.8125</v>
      </c>
      <c r="Q5322" s="30">
        <v>0.53379911184310902</v>
      </c>
      <c r="R5322" s="30">
        <v>999.96795654296898</v>
      </c>
      <c r="S5322" s="30">
        <v>361.70315551757801</v>
      </c>
      <c r="T5322" s="13"/>
      <c r="U5322" s="13"/>
      <c r="V5322" s="13"/>
      <c r="W5322" s="13"/>
      <c r="X5322" s="13"/>
      <c r="Y5322" s="13"/>
      <c r="Z5322" s="13"/>
      <c r="AA5322" s="13"/>
    </row>
    <row r="5323" spans="1:27" ht="15.75" customHeight="1" x14ac:dyDescent="0.2">
      <c r="A5323" s="13"/>
      <c r="B5323" s="30" t="str">
        <f>"CRS25WT144A02162"</f>
        <v>CRS25WT144A02162</v>
      </c>
      <c r="C5323" s="40">
        <v>45972</v>
      </c>
      <c r="D5323" s="41">
        <v>2.8703703703703703E-2</v>
      </c>
      <c r="E5323" s="30" t="s">
        <v>62</v>
      </c>
      <c r="F5323" s="30">
        <v>457</v>
      </c>
      <c r="G5323" s="30">
        <v>3</v>
      </c>
      <c r="H5323" s="30">
        <v>457.85018920898398</v>
      </c>
      <c r="I5323" s="30">
        <v>11.308576583862299</v>
      </c>
      <c r="J5323" s="30">
        <v>49.766357421875</v>
      </c>
      <c r="K5323" s="30">
        <v>10.6903781890869</v>
      </c>
      <c r="L5323" s="30">
        <v>42.828250885009801</v>
      </c>
      <c r="M5323" s="30">
        <v>0.81354129314422596</v>
      </c>
      <c r="N5323" s="30">
        <v>22.2743949890137</v>
      </c>
      <c r="O5323" s="30">
        <v>14.491686820983899</v>
      </c>
      <c r="P5323" s="30">
        <v>13.8125</v>
      </c>
      <c r="Q5323" s="30">
        <v>0.42763853073120101</v>
      </c>
      <c r="R5323" s="30">
        <v>999.99084472656295</v>
      </c>
      <c r="S5323" s="30">
        <v>413.36495971679699</v>
      </c>
      <c r="T5323" s="13"/>
      <c r="U5323" s="13"/>
      <c r="V5323" s="13"/>
      <c r="W5323" s="13"/>
      <c r="X5323" s="13"/>
      <c r="Y5323" s="13"/>
      <c r="Z5323" s="13"/>
      <c r="AA5323" s="13"/>
    </row>
    <row r="5324" spans="1:27" ht="15.75" customHeight="1" x14ac:dyDescent="0.2">
      <c r="A5324" s="13"/>
      <c r="B5324" s="30" t="str">
        <f>"CRS25WT144A02210"</f>
        <v>CRS25WT144A02210</v>
      </c>
      <c r="C5324" s="40">
        <v>45972</v>
      </c>
      <c r="D5324" s="41">
        <v>3.1122685185185187E-2</v>
      </c>
      <c r="E5324" s="30" t="s">
        <v>62</v>
      </c>
      <c r="F5324" s="30">
        <v>458</v>
      </c>
      <c r="G5324" s="30">
        <v>3</v>
      </c>
      <c r="H5324" s="30">
        <v>458.03875732421898</v>
      </c>
      <c r="I5324" s="30">
        <v>11.2134685516357</v>
      </c>
      <c r="J5324" s="30">
        <v>49.723304748535199</v>
      </c>
      <c r="K5324" s="30">
        <v>10.6326704025269</v>
      </c>
      <c r="L5324" s="30">
        <v>43.078433990478501</v>
      </c>
      <c r="M5324" s="30">
        <v>0.82148998975753795</v>
      </c>
      <c r="N5324" s="30">
        <v>22.2835693359375</v>
      </c>
      <c r="O5324" s="30">
        <v>14.529411315918001</v>
      </c>
      <c r="P5324" s="30">
        <v>13.8125</v>
      </c>
      <c r="Q5324" s="30">
        <v>0.43122616410255399</v>
      </c>
      <c r="R5324" s="30">
        <v>1000.00653076172</v>
      </c>
      <c r="S5324" s="30">
        <v>325.87551879882801</v>
      </c>
      <c r="T5324" s="13"/>
      <c r="U5324" s="13"/>
      <c r="V5324" s="13"/>
      <c r="W5324" s="13"/>
      <c r="X5324" s="13"/>
      <c r="Y5324" s="13"/>
      <c r="Z5324" s="13"/>
      <c r="AA5324" s="13"/>
    </row>
    <row r="5325" spans="1:27" ht="15.75" customHeight="1" x14ac:dyDescent="0.2">
      <c r="A5325" s="13"/>
      <c r="B5325" s="30" t="str">
        <f>"CRS25WT144A02203"</f>
        <v>CRS25WT144A02203</v>
      </c>
      <c r="C5325" s="40">
        <v>45972</v>
      </c>
      <c r="D5325" s="41">
        <v>3.2037037037037037E-2</v>
      </c>
      <c r="E5325" s="30" t="s">
        <v>62</v>
      </c>
      <c r="F5325" s="30">
        <v>455</v>
      </c>
      <c r="G5325" s="30">
        <v>3</v>
      </c>
      <c r="H5325" s="30">
        <v>455.42266845703102</v>
      </c>
      <c r="I5325" s="30">
        <v>11.214799880981399</v>
      </c>
      <c r="J5325" s="30">
        <v>49.7994575500488</v>
      </c>
      <c r="K5325" s="30">
        <v>10.7355813980103</v>
      </c>
      <c r="L5325" s="30">
        <v>42.421798706054702</v>
      </c>
      <c r="M5325" s="30">
        <v>0.81545221805572499</v>
      </c>
      <c r="N5325" s="30">
        <v>22.156295776367202</v>
      </c>
      <c r="O5325" s="30">
        <v>14.433916091918899</v>
      </c>
      <c r="P5325" s="30">
        <v>13.8125</v>
      </c>
      <c r="Q5325" s="30">
        <v>0.55788129568099998</v>
      </c>
      <c r="R5325" s="30">
        <v>999.81280517578102</v>
      </c>
      <c r="S5325" s="30">
        <v>346.22906494140602</v>
      </c>
      <c r="T5325" s="13"/>
      <c r="U5325" s="13"/>
      <c r="V5325" s="13"/>
      <c r="W5325" s="13"/>
      <c r="X5325" s="13"/>
      <c r="Y5325" s="13"/>
      <c r="Z5325" s="13"/>
      <c r="AA5325" s="13"/>
    </row>
    <row r="5326" spans="1:27" ht="15.75" customHeight="1" x14ac:dyDescent="0.2">
      <c r="A5326" s="13"/>
      <c r="B5326" s="30" t="str">
        <f>"CRS25WT144A02208"</f>
        <v>CRS25WT144A02208</v>
      </c>
      <c r="C5326" s="40">
        <v>45972</v>
      </c>
      <c r="D5326" s="41">
        <v>3.2916666666666664E-2</v>
      </c>
      <c r="E5326" s="30" t="s">
        <v>62</v>
      </c>
      <c r="F5326" s="30">
        <v>452</v>
      </c>
      <c r="G5326" s="30">
        <v>3</v>
      </c>
      <c r="H5326" s="30">
        <v>452.66375732421898</v>
      </c>
      <c r="I5326" s="30">
        <v>11.238375663757299</v>
      </c>
      <c r="J5326" s="30">
        <v>49.784023284912102</v>
      </c>
      <c r="K5326" s="30">
        <v>10.654005050659199</v>
      </c>
      <c r="L5326" s="30">
        <v>42.487663269042997</v>
      </c>
      <c r="M5326" s="30">
        <v>0.809062719345093</v>
      </c>
      <c r="N5326" s="30">
        <v>22.0220756530762</v>
      </c>
      <c r="O5326" s="30">
        <v>14.394001007080099</v>
      </c>
      <c r="P5326" s="30">
        <v>13.8125</v>
      </c>
      <c r="Q5326" s="30">
        <v>0.47790038585662797</v>
      </c>
      <c r="R5326" s="30">
        <v>999.828369140625</v>
      </c>
      <c r="S5326" s="30">
        <v>315.84713745117199</v>
      </c>
      <c r="T5326" s="13"/>
      <c r="U5326" s="13"/>
      <c r="V5326" s="13"/>
      <c r="W5326" s="13"/>
      <c r="X5326" s="13"/>
      <c r="Y5326" s="13"/>
      <c r="Z5326" s="13"/>
      <c r="AA5326" s="13"/>
    </row>
    <row r="5327" spans="1:27" ht="15.75" customHeight="1" x14ac:dyDescent="0.2">
      <c r="A5327" s="13"/>
      <c r="B5327" s="30" t="str">
        <f>"CRS25WT144A02192"</f>
        <v>CRS25WT144A02192</v>
      </c>
      <c r="C5327" s="40">
        <v>45972</v>
      </c>
      <c r="D5327" s="41">
        <v>3.380787037037037E-2</v>
      </c>
      <c r="E5327" s="30" t="s">
        <v>62</v>
      </c>
      <c r="F5327" s="30">
        <v>450</v>
      </c>
      <c r="G5327" s="30">
        <v>3</v>
      </c>
      <c r="H5327" s="30">
        <v>450.69137573242199</v>
      </c>
      <c r="I5327" s="30">
        <v>11.149615287780801</v>
      </c>
      <c r="J5327" s="30">
        <v>49.800285339355497</v>
      </c>
      <c r="K5327" s="30">
        <v>10.825538635253899</v>
      </c>
      <c r="L5327" s="30">
        <v>41.632232666015597</v>
      </c>
      <c r="M5327" s="30">
        <v>0.81168502569198597</v>
      </c>
      <c r="N5327" s="30">
        <v>21.926118850708001</v>
      </c>
      <c r="O5327" s="30">
        <v>14.472282409668001</v>
      </c>
      <c r="P5327" s="30">
        <v>13.8125</v>
      </c>
      <c r="Q5327" s="30">
        <v>0.66430634260177601</v>
      </c>
      <c r="R5327" s="30">
        <v>999.79058837890602</v>
      </c>
      <c r="S5327" s="30">
        <v>365.51959228515602</v>
      </c>
      <c r="T5327" s="13"/>
      <c r="U5327" s="13"/>
      <c r="V5327" s="13"/>
      <c r="W5327" s="13"/>
      <c r="X5327" s="13"/>
      <c r="Y5327" s="13"/>
      <c r="Z5327" s="13"/>
      <c r="AA5327" s="13"/>
    </row>
    <row r="5328" spans="1:27" ht="15.75" customHeight="1" x14ac:dyDescent="0.2">
      <c r="A5328" s="13"/>
      <c r="B5328" s="30" t="str">
        <f>"CRS25WT144A02206"</f>
        <v>CRS25WT144A02206</v>
      </c>
      <c r="C5328" s="40">
        <v>45972</v>
      </c>
      <c r="D5328" s="41">
        <v>3.4942129629629635E-2</v>
      </c>
      <c r="E5328" s="30" t="s">
        <v>62</v>
      </c>
      <c r="F5328" s="30">
        <v>455</v>
      </c>
      <c r="G5328" s="30">
        <v>3</v>
      </c>
      <c r="H5328" s="30">
        <v>455.76718139648398</v>
      </c>
      <c r="I5328" s="30">
        <v>11.225751876831101</v>
      </c>
      <c r="J5328" s="30">
        <v>49.839420318603501</v>
      </c>
      <c r="K5328" s="30">
        <v>10.709698677063001</v>
      </c>
      <c r="L5328" s="30">
        <v>42.556491851806598</v>
      </c>
      <c r="M5328" s="30">
        <v>0.81461918354034402</v>
      </c>
      <c r="N5328" s="30">
        <v>22.173057556152301</v>
      </c>
      <c r="O5328" s="30">
        <v>14.4706811904907</v>
      </c>
      <c r="P5328" s="30">
        <v>13.8125</v>
      </c>
      <c r="Q5328" s="30">
        <v>0.46827533841133101</v>
      </c>
      <c r="R5328" s="30">
        <v>999.218017578125</v>
      </c>
      <c r="S5328" s="30">
        <v>361.38684082031301</v>
      </c>
      <c r="T5328" s="13"/>
      <c r="U5328" s="13"/>
      <c r="V5328" s="13"/>
      <c r="W5328" s="13"/>
      <c r="X5328" s="13"/>
      <c r="Y5328" s="13"/>
      <c r="Z5328" s="13"/>
      <c r="AA5328" s="13"/>
    </row>
    <row r="5329" spans="1:27" ht="15.75" customHeight="1" x14ac:dyDescent="0.2">
      <c r="A5329" s="13"/>
      <c r="B5329" s="30" t="str">
        <f>"CRS25WT144A02204"</f>
        <v>CRS25WT144A02204</v>
      </c>
      <c r="C5329" s="40">
        <v>45972</v>
      </c>
      <c r="D5329" s="41">
        <v>0.10017361111111112</v>
      </c>
      <c r="E5329" s="30" t="s">
        <v>62</v>
      </c>
      <c r="F5329" s="30">
        <v>454</v>
      </c>
      <c r="G5329" s="30">
        <v>3</v>
      </c>
      <c r="H5329" s="30">
        <v>454.45159912109398</v>
      </c>
      <c r="I5329" s="30">
        <v>11.381547927856399</v>
      </c>
      <c r="J5329" s="30">
        <v>49.875885009765597</v>
      </c>
      <c r="K5329" s="30">
        <v>10.637691497802701</v>
      </c>
      <c r="L5329" s="30">
        <v>42.720882415771499</v>
      </c>
      <c r="M5329" s="30">
        <v>0.80056333541870095</v>
      </c>
      <c r="N5329" s="30">
        <v>22.109054565429702</v>
      </c>
      <c r="O5329" s="30">
        <v>14.3721303939819</v>
      </c>
      <c r="P5329" s="30">
        <v>14</v>
      </c>
      <c r="Q5329" s="30">
        <v>0.39161527156829801</v>
      </c>
      <c r="R5329" s="30">
        <v>1000.13562011719</v>
      </c>
      <c r="S5329" s="30">
        <v>392.24490356445301</v>
      </c>
      <c r="T5329" s="13"/>
      <c r="U5329" s="13"/>
      <c r="V5329" s="13"/>
      <c r="W5329" s="13"/>
      <c r="X5329" s="13"/>
      <c r="Y5329" s="13"/>
      <c r="Z5329" s="13"/>
      <c r="AA5329" s="13"/>
    </row>
    <row r="5330" spans="1:27" ht="15.75" customHeight="1" x14ac:dyDescent="0.2">
      <c r="A5330" s="13"/>
      <c r="B5330" s="30" t="str">
        <f>"CRS25WT144A02167"</f>
        <v>CRS25WT144A02167</v>
      </c>
      <c r="C5330" s="40">
        <v>45972</v>
      </c>
      <c r="D5330" s="41">
        <v>0.10266203703703704</v>
      </c>
      <c r="E5330" s="30" t="s">
        <v>62</v>
      </c>
      <c r="F5330" s="30">
        <v>448</v>
      </c>
      <c r="G5330" s="30">
        <v>3</v>
      </c>
      <c r="H5330" s="30">
        <v>448.39562988281199</v>
      </c>
      <c r="I5330" s="30">
        <v>11.2582550048828</v>
      </c>
      <c r="J5330" s="30">
        <v>49.848030090332003</v>
      </c>
      <c r="K5330" s="30">
        <v>10.715384483337401</v>
      </c>
      <c r="L5330" s="30">
        <v>41.845970153808601</v>
      </c>
      <c r="M5330" s="30">
        <v>0.798991739749908</v>
      </c>
      <c r="N5330" s="30">
        <v>21.814430236816399</v>
      </c>
      <c r="O5330" s="30">
        <v>14.411725997924799</v>
      </c>
      <c r="P5330" s="30">
        <v>14</v>
      </c>
      <c r="Q5330" s="30">
        <v>0.94167053699493397</v>
      </c>
      <c r="R5330" s="30">
        <v>999.82458496093705</v>
      </c>
      <c r="S5330" s="30">
        <v>245.51289367675801</v>
      </c>
      <c r="T5330" s="13"/>
      <c r="U5330" s="13"/>
      <c r="V5330" s="13"/>
      <c r="W5330" s="13"/>
      <c r="X5330" s="13"/>
      <c r="Y5330" s="13"/>
      <c r="Z5330" s="13"/>
      <c r="AA5330" s="13"/>
    </row>
    <row r="5331" spans="1:27" ht="15.75" customHeight="1" x14ac:dyDescent="0.2">
      <c r="A5331" s="13"/>
      <c r="B5331" s="30" t="str">
        <f>"CRS25WT144A02187"</f>
        <v>CRS25WT144A02187</v>
      </c>
      <c r="C5331" s="40">
        <v>45972</v>
      </c>
      <c r="D5331" s="41">
        <v>0.10587962962962964</v>
      </c>
      <c r="E5331" s="30" t="s">
        <v>62</v>
      </c>
      <c r="F5331" s="30">
        <v>450</v>
      </c>
      <c r="G5331" s="30">
        <v>3</v>
      </c>
      <c r="H5331" s="30">
        <v>450.00921630859398</v>
      </c>
      <c r="I5331" s="30">
        <v>11.2271995544434</v>
      </c>
      <c r="J5331" s="30">
        <v>49.874542236328097</v>
      </c>
      <c r="K5331" s="30">
        <v>10.665205001831101</v>
      </c>
      <c r="L5331" s="30">
        <v>42.194145202636697</v>
      </c>
      <c r="M5331" s="30">
        <v>0.80365759134292603</v>
      </c>
      <c r="N5331" s="30">
        <v>21.8929328918457</v>
      </c>
      <c r="O5331" s="30">
        <v>14.421573638916</v>
      </c>
      <c r="P5331" s="30">
        <v>14</v>
      </c>
      <c r="Q5331" s="30">
        <v>0.707613825798035</v>
      </c>
      <c r="R5331" s="30">
        <v>999.844970703125</v>
      </c>
      <c r="S5331" s="30">
        <v>355.82504272460898</v>
      </c>
      <c r="T5331" s="13"/>
      <c r="U5331" s="13"/>
      <c r="V5331" s="13"/>
      <c r="W5331" s="13"/>
      <c r="X5331" s="13"/>
      <c r="Y5331" s="13"/>
      <c r="Z5331" s="13"/>
      <c r="AA5331" s="13"/>
    </row>
    <row r="5332" spans="1:27" ht="15.75" customHeight="1" x14ac:dyDescent="0.2">
      <c r="A5332" s="13"/>
      <c r="B5332" s="30" t="str">
        <f>"CRS25WT144A02188"</f>
        <v>CRS25WT144A02188</v>
      </c>
      <c r="C5332" s="40">
        <v>45972</v>
      </c>
      <c r="D5332" s="41">
        <v>0.10625</v>
      </c>
      <c r="E5332" s="30" t="s">
        <v>62</v>
      </c>
      <c r="F5332" s="30">
        <v>448</v>
      </c>
      <c r="G5332" s="30">
        <v>3</v>
      </c>
      <c r="H5332" s="30">
        <v>448.71871948242199</v>
      </c>
      <c r="I5332" s="30">
        <v>11.2912864685059</v>
      </c>
      <c r="J5332" s="30">
        <v>49.899215698242202</v>
      </c>
      <c r="K5332" s="30">
        <v>10.5004692077637</v>
      </c>
      <c r="L5332" s="30">
        <v>42.733207702636697</v>
      </c>
      <c r="M5332" s="30">
        <v>0.79641062021255504</v>
      </c>
      <c r="N5332" s="30">
        <v>21.8301486968994</v>
      </c>
      <c r="O5332" s="30">
        <v>14.318321228027299</v>
      </c>
      <c r="P5332" s="30">
        <v>14</v>
      </c>
      <c r="Q5332" s="30">
        <v>0.42869332432746898</v>
      </c>
      <c r="R5332" s="30">
        <v>999.99530029296898</v>
      </c>
      <c r="S5332" s="30">
        <v>326.85076904296898</v>
      </c>
      <c r="T5332" s="13"/>
      <c r="U5332" s="13"/>
      <c r="V5332" s="13"/>
      <c r="W5332" s="13"/>
      <c r="X5332" s="13"/>
      <c r="Y5332" s="13"/>
      <c r="Z5332" s="13"/>
      <c r="AA5332" s="13"/>
    </row>
    <row r="5333" spans="1:27" ht="15.75" customHeight="1" x14ac:dyDescent="0.2">
      <c r="A5333" s="13"/>
      <c r="B5333" s="30" t="str">
        <f>"CRS25WT144A02202"</f>
        <v>CRS25WT144A02202</v>
      </c>
      <c r="C5333" s="40">
        <v>45972</v>
      </c>
      <c r="D5333" s="41">
        <v>0.10792824074074074</v>
      </c>
      <c r="E5333" s="30" t="s">
        <v>62</v>
      </c>
      <c r="F5333" s="30">
        <v>448</v>
      </c>
      <c r="G5333" s="30">
        <v>3</v>
      </c>
      <c r="H5333" s="30">
        <v>448.65762329101602</v>
      </c>
      <c r="I5333" s="30">
        <v>11.271553993225099</v>
      </c>
      <c r="J5333" s="30">
        <v>49.807613372802699</v>
      </c>
      <c r="K5333" s="30">
        <v>10.581503868103001</v>
      </c>
      <c r="L5333" s="30">
        <v>42.400177001953097</v>
      </c>
      <c r="M5333" s="30">
        <v>0.79916328191757202</v>
      </c>
      <c r="N5333" s="30">
        <v>21.827177047729499</v>
      </c>
      <c r="O5333" s="30">
        <v>14.4117650985718</v>
      </c>
      <c r="P5333" s="30">
        <v>14</v>
      </c>
      <c r="Q5333" s="30">
        <v>0.54196393489837602</v>
      </c>
      <c r="R5333" s="30">
        <v>999.80841064453102</v>
      </c>
      <c r="S5333" s="30">
        <v>288.04095458984398</v>
      </c>
      <c r="T5333" s="13"/>
      <c r="U5333" s="13"/>
      <c r="V5333" s="13"/>
      <c r="W5333" s="13"/>
      <c r="X5333" s="13"/>
      <c r="Y5333" s="13"/>
      <c r="Z5333" s="13"/>
      <c r="AA5333" s="13"/>
    </row>
    <row r="5334" spans="1:27" ht="15.75" customHeight="1" x14ac:dyDescent="0.2">
      <c r="A5334" s="13"/>
      <c r="B5334" s="30" t="str">
        <f>"CRS25WT144A02193"</f>
        <v>CRS25WT144A02193</v>
      </c>
      <c r="C5334" s="40">
        <v>45972</v>
      </c>
      <c r="D5334" s="41">
        <v>0.10899305555555555</v>
      </c>
      <c r="E5334" s="30" t="s">
        <v>62</v>
      </c>
      <c r="F5334" s="30">
        <v>450</v>
      </c>
      <c r="G5334" s="30">
        <v>3</v>
      </c>
      <c r="H5334" s="30">
        <v>450.36437988281199</v>
      </c>
      <c r="I5334" s="30">
        <v>11.2283039093018</v>
      </c>
      <c r="J5334" s="30">
        <v>49.819671630859403</v>
      </c>
      <c r="K5334" s="30">
        <v>10.5149526596069</v>
      </c>
      <c r="L5334" s="30">
        <v>42.830852508544901</v>
      </c>
      <c r="M5334" s="30">
        <v>0.80509847402572599</v>
      </c>
      <c r="N5334" s="30">
        <v>21.910211563110401</v>
      </c>
      <c r="O5334" s="30">
        <v>14.382352828979499</v>
      </c>
      <c r="P5334" s="30">
        <v>14</v>
      </c>
      <c r="Q5334" s="30">
        <v>0.46063193678855902</v>
      </c>
      <c r="R5334" s="30">
        <v>999.91949462890602</v>
      </c>
      <c r="S5334" s="30">
        <v>318.89932250976602</v>
      </c>
      <c r="T5334" s="13"/>
      <c r="U5334" s="13"/>
      <c r="V5334" s="13"/>
      <c r="W5334" s="13"/>
      <c r="X5334" s="13"/>
      <c r="Y5334" s="13"/>
      <c r="Z5334" s="13"/>
      <c r="AA5334" s="13"/>
    </row>
    <row r="5335" spans="1:27" ht="15.75" customHeight="1" x14ac:dyDescent="0.2">
      <c r="A5335" s="13"/>
      <c r="B5335" s="30" t="str">
        <f>"CRS25WT144A02197"</f>
        <v>CRS25WT144A02197</v>
      </c>
      <c r="C5335" s="40">
        <v>45972</v>
      </c>
      <c r="D5335" s="41">
        <v>0.1092361111111111</v>
      </c>
      <c r="E5335" s="30" t="s">
        <v>62</v>
      </c>
      <c r="F5335" s="30">
        <v>449</v>
      </c>
      <c r="G5335" s="30">
        <v>3</v>
      </c>
      <c r="H5335" s="30">
        <v>449.73812866210898</v>
      </c>
      <c r="I5335" s="30">
        <v>11.057731628418001</v>
      </c>
      <c r="J5335" s="30">
        <v>49.775150299072301</v>
      </c>
      <c r="K5335" s="30">
        <v>10.5679016113281</v>
      </c>
      <c r="L5335" s="30">
        <v>42.556995391845703</v>
      </c>
      <c r="M5335" s="30">
        <v>0.81711107492446899</v>
      </c>
      <c r="N5335" s="30">
        <v>21.879743576049801</v>
      </c>
      <c r="O5335" s="30">
        <v>14.3485622406006</v>
      </c>
      <c r="P5335" s="30">
        <v>14</v>
      </c>
      <c r="Q5335" s="30">
        <v>0.95775502920150801</v>
      </c>
      <c r="R5335" s="30">
        <v>999.634521484375</v>
      </c>
      <c r="S5335" s="30">
        <v>401.35284423828102</v>
      </c>
      <c r="T5335" s="13"/>
      <c r="U5335" s="13"/>
      <c r="V5335" s="13"/>
      <c r="W5335" s="13"/>
      <c r="X5335" s="13"/>
      <c r="Y5335" s="13"/>
      <c r="Z5335" s="13"/>
      <c r="AA5335" s="13"/>
    </row>
    <row r="5336" spans="1:27" ht="15.75" customHeight="1" x14ac:dyDescent="0.2">
      <c r="A5336" s="13"/>
      <c r="B5336" s="30" t="str">
        <f>"CRS25WT144A02146"</f>
        <v>CRS25WT144A02146</v>
      </c>
      <c r="C5336" s="40">
        <v>45972</v>
      </c>
      <c r="D5336" s="41">
        <v>0.11163194444444445</v>
      </c>
      <c r="E5336" s="30" t="s">
        <v>62</v>
      </c>
      <c r="F5336" s="30">
        <v>443</v>
      </c>
      <c r="G5336" s="30">
        <v>3</v>
      </c>
      <c r="H5336" s="30">
        <v>443.98614501953102</v>
      </c>
      <c r="I5336" s="30">
        <v>11.083310127258301</v>
      </c>
      <c r="J5336" s="30">
        <v>49.8302001953125</v>
      </c>
      <c r="K5336" s="30">
        <v>10.3787841796875</v>
      </c>
      <c r="L5336" s="30">
        <v>42.778244018554702</v>
      </c>
      <c r="M5336" s="30">
        <v>0.80390977859497104</v>
      </c>
      <c r="N5336" s="30">
        <v>21.599908828735401</v>
      </c>
      <c r="O5336" s="30">
        <v>14.2352914810181</v>
      </c>
      <c r="P5336" s="30">
        <v>14</v>
      </c>
      <c r="Q5336" s="30">
        <v>0.450272917747498</v>
      </c>
      <c r="R5336" s="30">
        <v>999.85729980468705</v>
      </c>
      <c r="S5336" s="30">
        <v>316.287109375</v>
      </c>
      <c r="T5336" s="13"/>
      <c r="U5336" s="13"/>
      <c r="V5336" s="13"/>
      <c r="W5336" s="13"/>
      <c r="X5336" s="13"/>
      <c r="Y5336" s="13"/>
      <c r="Z5336" s="13"/>
      <c r="AA5336" s="13"/>
    </row>
    <row r="5337" spans="1:27" ht="15.75" customHeight="1" x14ac:dyDescent="0.2">
      <c r="A5337" s="13"/>
      <c r="B5337" s="30" t="str">
        <f>"CRS25WT144A02118"</f>
        <v>CRS25WT144A02118</v>
      </c>
      <c r="C5337" s="40">
        <v>45972</v>
      </c>
      <c r="D5337" s="41">
        <v>0.1127662037037037</v>
      </c>
      <c r="E5337" s="30" t="s">
        <v>62</v>
      </c>
      <c r="F5337" s="30">
        <v>450</v>
      </c>
      <c r="G5337" s="30">
        <v>3</v>
      </c>
      <c r="H5337" s="30">
        <v>450.61941528320301</v>
      </c>
      <c r="I5337" s="30">
        <v>11.288082122802701</v>
      </c>
      <c r="J5337" s="30">
        <v>49.8294677734375</v>
      </c>
      <c r="K5337" s="30">
        <v>10.636548042297401</v>
      </c>
      <c r="L5337" s="30">
        <v>42.365192413330099</v>
      </c>
      <c r="M5337" s="30">
        <v>0.801130890846252</v>
      </c>
      <c r="N5337" s="30">
        <v>21.9226188659668</v>
      </c>
      <c r="O5337" s="30">
        <v>14.4191179275513</v>
      </c>
      <c r="P5337" s="30">
        <v>14.0625</v>
      </c>
      <c r="Q5337" s="30">
        <v>0.522288858890533</v>
      </c>
      <c r="R5337" s="30">
        <v>999.48748779296898</v>
      </c>
      <c r="S5337" s="30">
        <v>250.96986389160199</v>
      </c>
      <c r="T5337" s="13"/>
      <c r="U5337" s="13"/>
      <c r="V5337" s="13"/>
      <c r="W5337" s="13"/>
      <c r="X5337" s="13"/>
      <c r="Y5337" s="13"/>
      <c r="Z5337" s="13"/>
      <c r="AA5337" s="13"/>
    </row>
    <row r="5338" spans="1:27" ht="15.75" customHeight="1" x14ac:dyDescent="0.2">
      <c r="A5338" s="13"/>
      <c r="B5338" s="30" t="str">
        <f>"CRS25WT144A02195"</f>
        <v>CRS25WT144A02195</v>
      </c>
      <c r="C5338" s="40">
        <v>45972</v>
      </c>
      <c r="D5338" s="41">
        <v>0.11539351851851852</v>
      </c>
      <c r="E5338" s="30" t="s">
        <v>62</v>
      </c>
      <c r="F5338" s="30">
        <v>449</v>
      </c>
      <c r="G5338" s="30">
        <v>3</v>
      </c>
      <c r="H5338" s="30">
        <v>449.68368530273398</v>
      </c>
      <c r="I5338" s="30">
        <v>11.2192850112915</v>
      </c>
      <c r="J5338" s="30">
        <v>49.816646575927699</v>
      </c>
      <c r="K5338" s="30">
        <v>10.5312337875366</v>
      </c>
      <c r="L5338" s="30">
        <v>42.699996948242202</v>
      </c>
      <c r="M5338" s="30">
        <v>0.80457669496536299</v>
      </c>
      <c r="N5338" s="30">
        <v>21.8770942687988</v>
      </c>
      <c r="O5338" s="30">
        <v>14.4313745498657</v>
      </c>
      <c r="P5338" s="30">
        <v>14.0625</v>
      </c>
      <c r="Q5338" s="30">
        <v>0.43022248148918202</v>
      </c>
      <c r="R5338" s="30">
        <v>999.99169921875</v>
      </c>
      <c r="S5338" s="30">
        <v>347.58563232421898</v>
      </c>
      <c r="T5338" s="13"/>
      <c r="U5338" s="13"/>
      <c r="V5338" s="13"/>
      <c r="W5338" s="13"/>
      <c r="X5338" s="13"/>
      <c r="Y5338" s="13"/>
      <c r="Z5338" s="13"/>
      <c r="AA5338" s="13"/>
    </row>
    <row r="5339" spans="1:27" ht="15.75" customHeight="1" x14ac:dyDescent="0.2">
      <c r="A5339" s="13"/>
      <c r="B5339" s="30" t="str">
        <f>"CRS25WT144A02194"</f>
        <v>CRS25WT144A02194</v>
      </c>
      <c r="C5339" s="40">
        <v>45972</v>
      </c>
      <c r="D5339" s="41">
        <v>0.11667824074074074</v>
      </c>
      <c r="E5339" s="30" t="s">
        <v>62</v>
      </c>
      <c r="F5339" s="30">
        <v>450</v>
      </c>
      <c r="G5339" s="30">
        <v>3</v>
      </c>
      <c r="H5339" s="30">
        <v>450.69308471679699</v>
      </c>
      <c r="I5339" s="30">
        <v>11.210874557495099</v>
      </c>
      <c r="J5339" s="30">
        <v>49.818733215332003</v>
      </c>
      <c r="K5339" s="30">
        <v>10.5256805419922</v>
      </c>
      <c r="L5339" s="30">
        <v>42.818428039550803</v>
      </c>
      <c r="M5339" s="30">
        <v>0.80695390701293901</v>
      </c>
      <c r="N5339" s="30">
        <v>21.926202774047901</v>
      </c>
      <c r="O5339" s="30">
        <v>14.393689155578601</v>
      </c>
      <c r="P5339" s="30">
        <v>14.0625</v>
      </c>
      <c r="Q5339" s="30">
        <v>0.46697536110878002</v>
      </c>
      <c r="R5339" s="30">
        <v>999.97961425781205</v>
      </c>
      <c r="S5339" s="30">
        <v>374.87591552734398</v>
      </c>
      <c r="T5339" s="13"/>
      <c r="U5339" s="13"/>
      <c r="V5339" s="13"/>
      <c r="W5339" s="13"/>
      <c r="X5339" s="13"/>
      <c r="Y5339" s="13"/>
      <c r="Z5339" s="13"/>
      <c r="AA5339" s="13"/>
    </row>
    <row r="5340" spans="1:27" ht="15.75" customHeight="1" x14ac:dyDescent="0.2">
      <c r="A5340" s="13"/>
      <c r="B5340" s="30" t="str">
        <f>"CRS25WT144A02191"</f>
        <v>CRS25WT144A02191</v>
      </c>
      <c r="C5340" s="40">
        <v>45972</v>
      </c>
      <c r="D5340" s="41">
        <v>0.11710648148148149</v>
      </c>
      <c r="E5340" s="30" t="s">
        <v>62</v>
      </c>
      <c r="F5340" s="30">
        <v>454</v>
      </c>
      <c r="G5340" s="30">
        <v>3</v>
      </c>
      <c r="H5340" s="30">
        <v>454.30993652343801</v>
      </c>
      <c r="I5340" s="30">
        <v>11.3554849624634</v>
      </c>
      <c r="J5340" s="30">
        <v>49.889938354492202</v>
      </c>
      <c r="K5340" s="30">
        <v>10.6085567474365</v>
      </c>
      <c r="L5340" s="30">
        <v>42.824859619140597</v>
      </c>
      <c r="M5340" s="30">
        <v>0.80192470550537098</v>
      </c>
      <c r="N5340" s="30">
        <v>22.1021614074707</v>
      </c>
      <c r="O5340" s="30">
        <v>14.3922576904297</v>
      </c>
      <c r="P5340" s="30">
        <v>14.0625</v>
      </c>
      <c r="Q5340" s="30">
        <v>0.45160725712776201</v>
      </c>
      <c r="R5340" s="30">
        <v>999.99493408203102</v>
      </c>
      <c r="S5340" s="30">
        <v>299.51495361328102</v>
      </c>
      <c r="T5340" s="13"/>
      <c r="U5340" s="13"/>
      <c r="V5340" s="13"/>
      <c r="W5340" s="13"/>
      <c r="X5340" s="13"/>
      <c r="Y5340" s="13"/>
      <c r="Z5340" s="13"/>
      <c r="AA5340" s="13"/>
    </row>
    <row r="5341" spans="1:27" ht="15.75" customHeight="1" x14ac:dyDescent="0.2">
      <c r="A5341" s="13"/>
      <c r="B5341" s="30" t="str">
        <f>"CRS25WT144A02190"</f>
        <v>CRS25WT144A02190</v>
      </c>
      <c r="C5341" s="40">
        <v>45972</v>
      </c>
      <c r="D5341" s="41">
        <v>0.11862268518518519</v>
      </c>
      <c r="E5341" s="30" t="s">
        <v>62</v>
      </c>
      <c r="F5341" s="30">
        <v>455</v>
      </c>
      <c r="G5341" s="30">
        <v>3</v>
      </c>
      <c r="H5341" s="30">
        <v>455.91720581054699</v>
      </c>
      <c r="I5341" s="30">
        <v>11.3426160812378</v>
      </c>
      <c r="J5341" s="30">
        <v>49.802616119384801</v>
      </c>
      <c r="K5341" s="30">
        <v>10.7323560714722</v>
      </c>
      <c r="L5341" s="30">
        <v>42.480628967285199</v>
      </c>
      <c r="M5341" s="30">
        <v>0.807087421417236</v>
      </c>
      <c r="N5341" s="30">
        <v>22.180355072021499</v>
      </c>
      <c r="O5341" s="30">
        <v>14.392367362976101</v>
      </c>
      <c r="P5341" s="30">
        <v>14.0625</v>
      </c>
      <c r="Q5341" s="30">
        <v>0.56661117076873802</v>
      </c>
      <c r="R5341" s="30">
        <v>999.97821044921898</v>
      </c>
      <c r="S5341" s="30">
        <v>341.52935791015602</v>
      </c>
      <c r="T5341" s="13"/>
      <c r="U5341" s="13"/>
      <c r="V5341" s="13"/>
      <c r="W5341" s="13"/>
      <c r="X5341" s="13"/>
      <c r="Y5341" s="13"/>
      <c r="Z5341" s="13"/>
      <c r="AA5341" s="13"/>
    </row>
    <row r="5342" spans="1:27" ht="15.75" customHeight="1" x14ac:dyDescent="0.2">
      <c r="A5342" s="13"/>
      <c r="B5342" s="30" t="str">
        <f>"CRS25WT144A02189"</f>
        <v>CRS25WT144A02189</v>
      </c>
      <c r="C5342" s="40">
        <v>45972</v>
      </c>
      <c r="D5342" s="41">
        <v>0.1202199074074074</v>
      </c>
      <c r="E5342" s="30" t="s">
        <v>62</v>
      </c>
      <c r="F5342" s="30">
        <v>459</v>
      </c>
      <c r="G5342" s="30">
        <v>3</v>
      </c>
      <c r="H5342" s="30">
        <v>459.54031372070301</v>
      </c>
      <c r="I5342" s="30">
        <v>11.3748626708984</v>
      </c>
      <c r="J5342" s="30">
        <v>49.883541107177699</v>
      </c>
      <c r="K5342" s="30">
        <v>10.665854454040501</v>
      </c>
      <c r="L5342" s="30">
        <v>43.085182189941399</v>
      </c>
      <c r="M5342" s="30">
        <v>0.80987906455993697</v>
      </c>
      <c r="N5342" s="30">
        <v>22.3566188812256</v>
      </c>
      <c r="O5342" s="30">
        <v>14.4117794036865</v>
      </c>
      <c r="P5342" s="30">
        <v>14.0625</v>
      </c>
      <c r="Q5342" s="30">
        <v>0.44717782735824602</v>
      </c>
      <c r="R5342" s="30">
        <v>999.65972900390602</v>
      </c>
      <c r="S5342" s="30">
        <v>278.28134155273398</v>
      </c>
      <c r="T5342" s="13"/>
      <c r="U5342" s="13"/>
      <c r="V5342" s="13"/>
      <c r="W5342" s="13"/>
      <c r="X5342" s="13"/>
      <c r="Y5342" s="13"/>
      <c r="Z5342" s="13"/>
      <c r="AA5342" s="13"/>
    </row>
    <row r="5343" spans="1:27" ht="15.75" customHeight="1" x14ac:dyDescent="0.2">
      <c r="A5343" s="13"/>
      <c r="B5343" s="30" t="str">
        <f>"CRS25WT144A02170"</f>
        <v>CRS25WT144A02170</v>
      </c>
      <c r="C5343" s="40">
        <v>45972</v>
      </c>
      <c r="D5343" s="41">
        <v>0.12281249999999999</v>
      </c>
      <c r="E5343" s="30" t="s">
        <v>62</v>
      </c>
      <c r="F5343" s="30">
        <v>450</v>
      </c>
      <c r="G5343" s="30">
        <v>3</v>
      </c>
      <c r="H5343" s="30">
        <v>450.23959350585898</v>
      </c>
      <c r="I5343" s="30">
        <v>11.2304439544678</v>
      </c>
      <c r="J5343" s="30">
        <v>49.821804046630902</v>
      </c>
      <c r="K5343" s="30">
        <v>10.5063629150391</v>
      </c>
      <c r="L5343" s="30">
        <v>42.853988647460902</v>
      </c>
      <c r="M5343" s="30">
        <v>0.80468761920928999</v>
      </c>
      <c r="N5343" s="30">
        <v>21.904140472412099</v>
      </c>
      <c r="O5343" s="30">
        <v>14.6080923080444</v>
      </c>
      <c r="P5343" s="30">
        <v>14.0625</v>
      </c>
      <c r="Q5343" s="30">
        <v>0.40258142352104198</v>
      </c>
      <c r="R5343" s="30">
        <v>999.92401123046898</v>
      </c>
      <c r="S5343" s="30">
        <v>320.65686035156199</v>
      </c>
      <c r="T5343" s="13"/>
      <c r="U5343" s="13"/>
      <c r="V5343" s="13"/>
      <c r="W5343" s="13"/>
      <c r="X5343" s="13"/>
      <c r="Y5343" s="13"/>
      <c r="Z5343" s="13"/>
      <c r="AA5343" s="13"/>
    </row>
    <row r="5344" spans="1:27" ht="15.75" customHeight="1" x14ac:dyDescent="0.2">
      <c r="A5344" s="13"/>
      <c r="B5344" s="30" t="str">
        <f>"CRS25WT144A02106"</f>
        <v>CRS25WT144A02106</v>
      </c>
      <c r="C5344" s="40">
        <v>45972</v>
      </c>
      <c r="D5344" s="41">
        <v>0.12527777777777779</v>
      </c>
      <c r="E5344" s="30" t="s">
        <v>62</v>
      </c>
      <c r="F5344" s="30">
        <v>450</v>
      </c>
      <c r="G5344" s="30">
        <v>3</v>
      </c>
      <c r="H5344" s="30">
        <v>450.74057006835898</v>
      </c>
      <c r="I5344" s="30">
        <v>11.262362480163601</v>
      </c>
      <c r="J5344" s="30">
        <v>49.816963195800803</v>
      </c>
      <c r="K5344" s="30">
        <v>10.5347852706909</v>
      </c>
      <c r="L5344" s="30">
        <v>42.785926818847699</v>
      </c>
      <c r="M5344" s="30">
        <v>0.80337792634964</v>
      </c>
      <c r="N5344" s="30">
        <v>21.928512573242202</v>
      </c>
      <c r="O5344" s="30">
        <v>14.313773155212401</v>
      </c>
      <c r="P5344" s="30">
        <v>14.125</v>
      </c>
      <c r="Q5344" s="30">
        <v>0.44981566071510298</v>
      </c>
      <c r="R5344" s="30">
        <v>1000.61358642578</v>
      </c>
      <c r="S5344" s="30">
        <v>334.61325073242199</v>
      </c>
      <c r="T5344" s="13"/>
      <c r="U5344" s="13"/>
      <c r="V5344" s="13"/>
      <c r="W5344" s="13"/>
      <c r="X5344" s="13"/>
      <c r="Y5344" s="13"/>
      <c r="Z5344" s="13"/>
      <c r="AA5344" s="13"/>
    </row>
    <row r="5345" spans="1:27" ht="15.75" customHeight="1" x14ac:dyDescent="0.2">
      <c r="A5345" s="13"/>
      <c r="B5345" s="30" t="str">
        <f>"CRS25WT144A02171"</f>
        <v>CRS25WT144A02171</v>
      </c>
      <c r="C5345" s="40">
        <v>45972</v>
      </c>
      <c r="D5345" s="41">
        <v>0.1257638888888889</v>
      </c>
      <c r="E5345" s="30" t="s">
        <v>62</v>
      </c>
      <c r="F5345" s="30">
        <v>462</v>
      </c>
      <c r="G5345" s="30">
        <v>3</v>
      </c>
      <c r="H5345" s="30">
        <v>462.67523193359398</v>
      </c>
      <c r="I5345" s="30">
        <v>11.3279981613159</v>
      </c>
      <c r="J5345" s="30">
        <v>49.794288635253899</v>
      </c>
      <c r="K5345" s="30">
        <v>10.744035720825201</v>
      </c>
      <c r="L5345" s="30">
        <v>43.063446044921903</v>
      </c>
      <c r="M5345" s="30">
        <v>0.82024490833282504</v>
      </c>
      <c r="N5345" s="30">
        <v>22.509132385253899</v>
      </c>
      <c r="O5345" s="30">
        <v>14.2904052734375</v>
      </c>
      <c r="P5345" s="30">
        <v>14.125</v>
      </c>
      <c r="Q5345" s="30">
        <v>0.43352484703063998</v>
      </c>
      <c r="R5345" s="30">
        <v>999.993896484375</v>
      </c>
      <c r="S5345" s="30">
        <v>347.56634521484398</v>
      </c>
      <c r="T5345" s="13"/>
      <c r="U5345" s="13"/>
      <c r="V5345" s="13"/>
      <c r="W5345" s="13"/>
      <c r="X5345" s="13"/>
      <c r="Y5345" s="13"/>
      <c r="Z5345" s="13"/>
      <c r="AA5345" s="13"/>
    </row>
    <row r="5346" spans="1:27" ht="15.75" customHeight="1" x14ac:dyDescent="0.2">
      <c r="A5346" s="13"/>
      <c r="B5346" s="30" t="str">
        <f>"CRS25WT144A02110"</f>
        <v>CRS25WT144A02110</v>
      </c>
      <c r="C5346" s="40">
        <v>45972</v>
      </c>
      <c r="D5346" s="41">
        <v>0.12993055555555555</v>
      </c>
      <c r="E5346" s="30" t="s">
        <v>62</v>
      </c>
      <c r="F5346" s="30">
        <v>438</v>
      </c>
      <c r="G5346" s="30">
        <v>3</v>
      </c>
      <c r="H5346" s="30">
        <v>438.07464599609398</v>
      </c>
      <c r="I5346" s="30">
        <v>11.3429517745972</v>
      </c>
      <c r="J5346" s="30">
        <v>49.775596618652301</v>
      </c>
      <c r="K5346" s="30">
        <v>10.3823080062866</v>
      </c>
      <c r="L5346" s="30">
        <v>42.194343566894503</v>
      </c>
      <c r="M5346" s="30">
        <v>0.77589964866638195</v>
      </c>
      <c r="N5346" s="30">
        <v>21.312314987182599</v>
      </c>
      <c r="O5346" s="30">
        <v>14.4117622375488</v>
      </c>
      <c r="P5346" s="30">
        <v>14.125</v>
      </c>
      <c r="Q5346" s="30">
        <v>0.48459672927856401</v>
      </c>
      <c r="R5346" s="30">
        <v>1000.33258056641</v>
      </c>
      <c r="S5346" s="30">
        <v>259.92980957031301</v>
      </c>
      <c r="T5346" s="13"/>
      <c r="U5346" s="13"/>
      <c r="V5346" s="13"/>
      <c r="W5346" s="13"/>
      <c r="X5346" s="13"/>
      <c r="Y5346" s="13"/>
      <c r="Z5346" s="13"/>
      <c r="AA5346" s="13"/>
    </row>
    <row r="5347" spans="1:27" ht="15.75" customHeight="1" x14ac:dyDescent="0.2">
      <c r="A5347" s="13"/>
      <c r="B5347" s="30" t="str">
        <f>"CRS25WT144A02099"</f>
        <v>CRS25WT144A02099</v>
      </c>
      <c r="C5347" s="40">
        <v>45972</v>
      </c>
      <c r="D5347" s="41">
        <v>0.13887731481481483</v>
      </c>
      <c r="E5347" s="30" t="s">
        <v>62</v>
      </c>
      <c r="F5347" s="30">
        <v>450</v>
      </c>
      <c r="G5347" s="30">
        <v>3</v>
      </c>
      <c r="H5347" s="30">
        <v>450.03445434570301</v>
      </c>
      <c r="I5347" s="30">
        <v>11.392676353454601</v>
      </c>
      <c r="J5347" s="30">
        <v>49.809803009033203</v>
      </c>
      <c r="K5347" s="30">
        <v>10.627872467041</v>
      </c>
      <c r="L5347" s="30">
        <v>42.344734191894503</v>
      </c>
      <c r="M5347" s="30">
        <v>0.79305839538574197</v>
      </c>
      <c r="N5347" s="30">
        <v>21.894159317016602</v>
      </c>
      <c r="O5347" s="30">
        <v>14.490196228027299</v>
      </c>
      <c r="P5347" s="30">
        <v>14.1875</v>
      </c>
      <c r="Q5347" s="30">
        <v>0.48825708031654402</v>
      </c>
      <c r="R5347" s="30">
        <v>1000.14324951172</v>
      </c>
      <c r="S5347" s="30">
        <v>304.192626953125</v>
      </c>
      <c r="T5347" s="13"/>
      <c r="U5347" s="13"/>
      <c r="V5347" s="13"/>
      <c r="W5347" s="13"/>
      <c r="X5347" s="13"/>
      <c r="Y5347" s="13"/>
      <c r="Z5347" s="13"/>
      <c r="AA5347" s="13"/>
    </row>
    <row r="5348" spans="1:27" ht="15.75" customHeight="1" x14ac:dyDescent="0.2">
      <c r="A5348" s="13"/>
      <c r="B5348" s="30" t="str">
        <f>"CRS25WT144A02104"</f>
        <v>CRS25WT144A02104</v>
      </c>
      <c r="C5348" s="40">
        <v>45972</v>
      </c>
      <c r="D5348" s="41">
        <v>0.13925925925925928</v>
      </c>
      <c r="E5348" s="30" t="s">
        <v>62</v>
      </c>
      <c r="F5348" s="30">
        <v>449</v>
      </c>
      <c r="G5348" s="30">
        <v>3</v>
      </c>
      <c r="H5348" s="30">
        <v>449.54974365234398</v>
      </c>
      <c r="I5348" s="30">
        <v>11.3955278396606</v>
      </c>
      <c r="J5348" s="30">
        <v>49.810028076171903</v>
      </c>
      <c r="K5348" s="30">
        <v>10.6040754318237</v>
      </c>
      <c r="L5348" s="30">
        <v>42.394054412841797</v>
      </c>
      <c r="M5348" s="30">
        <v>0.79200243949890103</v>
      </c>
      <c r="N5348" s="30">
        <v>21.870578765869102</v>
      </c>
      <c r="O5348" s="30">
        <v>14.529411315918001</v>
      </c>
      <c r="P5348" s="30">
        <v>14.1875</v>
      </c>
      <c r="Q5348" s="30">
        <v>0.485988169908524</v>
      </c>
      <c r="R5348" s="30">
        <v>1000.23486328125</v>
      </c>
      <c r="S5348" s="30">
        <v>301.0322265625</v>
      </c>
      <c r="T5348" s="13"/>
      <c r="U5348" s="13"/>
      <c r="V5348" s="13"/>
      <c r="W5348" s="13"/>
      <c r="X5348" s="13"/>
      <c r="Y5348" s="13"/>
      <c r="Z5348" s="13"/>
      <c r="AA5348" s="13"/>
    </row>
    <row r="5349" spans="1:27" ht="15.75" customHeight="1" x14ac:dyDescent="0.2">
      <c r="A5349" s="13"/>
      <c r="B5349" s="30" t="str">
        <f>"CRS25WT144A02131"</f>
        <v>CRS25WT144A02131</v>
      </c>
      <c r="C5349" s="40">
        <v>45972</v>
      </c>
      <c r="D5349" s="41">
        <v>0.13981481481481481</v>
      </c>
      <c r="E5349" s="30" t="s">
        <v>62</v>
      </c>
      <c r="F5349" s="30">
        <v>451</v>
      </c>
      <c r="G5349" s="30">
        <v>3</v>
      </c>
      <c r="H5349" s="30">
        <v>451.61804199218801</v>
      </c>
      <c r="I5349" s="30">
        <v>11.436195373535201</v>
      </c>
      <c r="J5349" s="30">
        <v>49.808162689208999</v>
      </c>
      <c r="K5349" s="30">
        <v>10.631661415100099</v>
      </c>
      <c r="L5349" s="30">
        <v>42.478591918945298</v>
      </c>
      <c r="M5349" s="30">
        <v>0.7928466796875</v>
      </c>
      <c r="N5349" s="30">
        <v>21.9712009429932</v>
      </c>
      <c r="O5349" s="30">
        <v>14.478030204772899</v>
      </c>
      <c r="P5349" s="30">
        <v>14.1875</v>
      </c>
      <c r="Q5349" s="30">
        <v>0.48296627402305597</v>
      </c>
      <c r="R5349" s="30">
        <v>999.46423339843795</v>
      </c>
      <c r="S5349" s="30">
        <v>306.71499633789102</v>
      </c>
      <c r="T5349" s="13"/>
      <c r="U5349" s="13"/>
      <c r="V5349" s="13"/>
      <c r="W5349" s="13"/>
      <c r="X5349" s="13"/>
      <c r="Y5349" s="13"/>
      <c r="Z5349" s="13"/>
      <c r="AA5349" s="13"/>
    </row>
    <row r="5350" spans="1:27" ht="15.75" customHeight="1" x14ac:dyDescent="0.2">
      <c r="A5350" s="13"/>
      <c r="B5350" s="30" t="str">
        <f>"CRS25WT144A02103"</f>
        <v>CRS25WT144A02103</v>
      </c>
      <c r="C5350" s="40">
        <v>45972</v>
      </c>
      <c r="D5350" s="41">
        <v>0.14075231481481482</v>
      </c>
      <c r="E5350" s="30" t="s">
        <v>62</v>
      </c>
      <c r="F5350" s="30">
        <v>456</v>
      </c>
      <c r="G5350" s="30">
        <v>3</v>
      </c>
      <c r="H5350" s="30">
        <v>456.56307983398398</v>
      </c>
      <c r="I5350" s="30">
        <v>11.440799713134799</v>
      </c>
      <c r="J5350" s="30">
        <v>49.801292419433601</v>
      </c>
      <c r="K5350" s="30">
        <v>10.672122955322299</v>
      </c>
      <c r="L5350" s="30">
        <v>42.7809028625488</v>
      </c>
      <c r="M5350" s="30">
        <v>0.80131596326828003</v>
      </c>
      <c r="N5350" s="30">
        <v>22.211776733398398</v>
      </c>
      <c r="O5350" s="30">
        <v>14.3924341201782</v>
      </c>
      <c r="P5350" s="30">
        <v>14.1875</v>
      </c>
      <c r="Q5350" s="30">
        <v>0.47766917943954501</v>
      </c>
      <c r="R5350" s="30">
        <v>1000.14276123047</v>
      </c>
      <c r="S5350" s="30">
        <v>317.56585693359398</v>
      </c>
      <c r="T5350" s="13"/>
      <c r="U5350" s="13"/>
      <c r="V5350" s="13"/>
      <c r="W5350" s="13"/>
      <c r="X5350" s="13"/>
      <c r="Y5350" s="13"/>
      <c r="Z5350" s="13"/>
      <c r="AA5350" s="13"/>
    </row>
    <row r="5351" spans="1:27" ht="15.75" customHeight="1" x14ac:dyDescent="0.2">
      <c r="A5351" s="13"/>
      <c r="B5351" s="30" t="str">
        <f>"CRS25WT144A02129"</f>
        <v>CRS25WT144A02129</v>
      </c>
      <c r="C5351" s="40">
        <v>45972</v>
      </c>
      <c r="D5351" s="41">
        <v>0.14231481481481481</v>
      </c>
      <c r="E5351" s="30" t="s">
        <v>62</v>
      </c>
      <c r="F5351" s="30">
        <v>456</v>
      </c>
      <c r="G5351" s="30">
        <v>3</v>
      </c>
      <c r="H5351" s="30">
        <v>456.62283325195301</v>
      </c>
      <c r="I5351" s="30">
        <v>11.4052639007568</v>
      </c>
      <c r="J5351" s="30">
        <v>49.789726257324197</v>
      </c>
      <c r="K5351" s="30">
        <v>10.677075386047401</v>
      </c>
      <c r="L5351" s="30">
        <v>42.766658782958999</v>
      </c>
      <c r="M5351" s="30">
        <v>0.80410462617874201</v>
      </c>
      <c r="N5351" s="30">
        <v>22.214683532714801</v>
      </c>
      <c r="O5351" s="30">
        <v>14.5292463302612</v>
      </c>
      <c r="P5351" s="30">
        <v>14.1875</v>
      </c>
      <c r="Q5351" s="30">
        <v>0.432578444480896</v>
      </c>
      <c r="R5351" s="30">
        <v>999.23822021484398</v>
      </c>
      <c r="S5351" s="30">
        <v>290.77053833007801</v>
      </c>
      <c r="T5351" s="13"/>
      <c r="U5351" s="13"/>
      <c r="V5351" s="13"/>
      <c r="W5351" s="13"/>
      <c r="X5351" s="13"/>
      <c r="Y5351" s="13"/>
      <c r="Z5351" s="13"/>
      <c r="AA5351" s="13"/>
    </row>
    <row r="5352" spans="1:27" ht="15.75" customHeight="1" x14ac:dyDescent="0.2">
      <c r="A5352" s="13"/>
      <c r="B5352" s="30" t="str">
        <f>"CRS25WT144A02102"</f>
        <v>CRS25WT144A02102</v>
      </c>
      <c r="C5352" s="40">
        <v>45972</v>
      </c>
      <c r="D5352" s="41">
        <v>0.14318287037037036</v>
      </c>
      <c r="E5352" s="30" t="s">
        <v>62</v>
      </c>
      <c r="F5352" s="30">
        <v>460</v>
      </c>
      <c r="G5352" s="30">
        <v>3</v>
      </c>
      <c r="H5352" s="30">
        <v>460.63171386718801</v>
      </c>
      <c r="I5352" s="30">
        <v>11.3691082000732</v>
      </c>
      <c r="J5352" s="30">
        <v>49.7584419250488</v>
      </c>
      <c r="K5352" s="30">
        <v>10.705437660217299</v>
      </c>
      <c r="L5352" s="30">
        <v>43.027824401855497</v>
      </c>
      <c r="M5352" s="30">
        <v>0.81425541639328003</v>
      </c>
      <c r="N5352" s="30">
        <v>22.409715652465799</v>
      </c>
      <c r="O5352" s="30">
        <v>14.3002262115479</v>
      </c>
      <c r="P5352" s="30">
        <v>14.1875</v>
      </c>
      <c r="Q5352" s="30">
        <v>0.457819283008575</v>
      </c>
      <c r="R5352" s="30">
        <v>1000.01507568359</v>
      </c>
      <c r="S5352" s="30">
        <v>346.00671386718801</v>
      </c>
      <c r="T5352" s="13"/>
      <c r="U5352" s="13"/>
      <c r="V5352" s="13"/>
      <c r="W5352" s="13"/>
      <c r="X5352" s="13"/>
      <c r="Y5352" s="13"/>
      <c r="Z5352" s="13"/>
      <c r="AA5352" s="13"/>
    </row>
    <row r="5353" spans="1:27" ht="15.75" customHeight="1" x14ac:dyDescent="0.2">
      <c r="A5353" s="13"/>
      <c r="B5353" s="30" t="str">
        <f>"CRS25WT144A02101"</f>
        <v>CRS25WT144A02101</v>
      </c>
      <c r="C5353" s="40">
        <v>45972</v>
      </c>
      <c r="D5353" s="41">
        <v>0.14469907407407409</v>
      </c>
      <c r="E5353" s="30" t="s">
        <v>62</v>
      </c>
      <c r="F5353" s="30">
        <v>449</v>
      </c>
      <c r="G5353" s="30">
        <v>3</v>
      </c>
      <c r="H5353" s="30">
        <v>449.66943359375</v>
      </c>
      <c r="I5353" s="30">
        <v>11.2204132080078</v>
      </c>
      <c r="J5353" s="30">
        <v>49.796916961669901</v>
      </c>
      <c r="K5353" s="30">
        <v>10.5913429260254</v>
      </c>
      <c r="L5353" s="30">
        <v>42.4563179016113</v>
      </c>
      <c r="M5353" s="30">
        <v>0.80478906631469704</v>
      </c>
      <c r="N5353" s="30">
        <v>21.876401901245099</v>
      </c>
      <c r="O5353" s="30">
        <v>14.3370094299316</v>
      </c>
      <c r="P5353" s="30">
        <v>14.25</v>
      </c>
      <c r="Q5353" s="30">
        <v>0.536826431751251</v>
      </c>
      <c r="R5353" s="30">
        <v>999.956787109375</v>
      </c>
      <c r="S5353" s="30">
        <v>231.46911621093801</v>
      </c>
      <c r="T5353" s="13"/>
      <c r="U5353" s="13"/>
      <c r="V5353" s="13"/>
      <c r="W5353" s="13"/>
      <c r="X5353" s="13"/>
      <c r="Y5353" s="13"/>
      <c r="Z5353" s="13"/>
      <c r="AA5353" s="13"/>
    </row>
    <row r="5354" spans="1:27" ht="15.75" customHeight="1" x14ac:dyDescent="0.2">
      <c r="A5354" s="13"/>
      <c r="B5354" s="30" t="str">
        <f>"CRS25WT144A02133"</f>
        <v>CRS25WT144A02133</v>
      </c>
      <c r="C5354" s="40">
        <v>45972</v>
      </c>
      <c r="D5354" s="41">
        <v>0.15138888888888888</v>
      </c>
      <c r="E5354" s="30" t="s">
        <v>62</v>
      </c>
      <c r="F5354" s="30">
        <v>450</v>
      </c>
      <c r="G5354" s="30">
        <v>3</v>
      </c>
      <c r="H5354" s="30">
        <v>450.71780395507801</v>
      </c>
      <c r="I5354" s="30">
        <v>11.252890586853001</v>
      </c>
      <c r="J5354" s="30">
        <v>49.812774658203097</v>
      </c>
      <c r="K5354" s="30">
        <v>10.5534934997559</v>
      </c>
      <c r="L5354" s="30">
        <v>42.707923889160199</v>
      </c>
      <c r="M5354" s="30">
        <v>0.80408114194869995</v>
      </c>
      <c r="N5354" s="30">
        <v>21.927404403686499</v>
      </c>
      <c r="O5354" s="30">
        <v>14.764705657959</v>
      </c>
      <c r="P5354" s="30">
        <v>14.25</v>
      </c>
      <c r="Q5354" s="30">
        <v>0.44857278466224698</v>
      </c>
      <c r="R5354" s="30">
        <v>999.26806640625</v>
      </c>
      <c r="S5354" s="30">
        <v>309.08795166015602</v>
      </c>
      <c r="T5354" s="13"/>
      <c r="U5354" s="13"/>
      <c r="V5354" s="13"/>
      <c r="W5354" s="13"/>
      <c r="X5354" s="13"/>
      <c r="Y5354" s="13"/>
      <c r="Z5354" s="13"/>
      <c r="AA5354" s="13"/>
    </row>
    <row r="5355" spans="1:27" ht="15.75" customHeight="1" x14ac:dyDescent="0.2">
      <c r="A5355" s="13"/>
      <c r="B5355" s="30" t="str">
        <f>"CRS25WT144A02100"</f>
        <v>CRS25WT144A02100</v>
      </c>
      <c r="C5355" s="40">
        <v>45972</v>
      </c>
      <c r="D5355" s="41">
        <v>0.15179398148148149</v>
      </c>
      <c r="E5355" s="30" t="s">
        <v>62</v>
      </c>
      <c r="F5355" s="30">
        <v>442</v>
      </c>
      <c r="G5355" s="30">
        <v>3</v>
      </c>
      <c r="H5355" s="30">
        <v>442.63943481445301</v>
      </c>
      <c r="I5355" s="30">
        <v>11.220461845397899</v>
      </c>
      <c r="J5355" s="30">
        <v>49.759178161621101</v>
      </c>
      <c r="K5355" s="30">
        <v>10.492189407348601</v>
      </c>
      <c r="L5355" s="30">
        <v>42.1875190734863</v>
      </c>
      <c r="M5355" s="30">
        <v>0.79280459880828902</v>
      </c>
      <c r="N5355" s="30">
        <v>21.5343914031982</v>
      </c>
      <c r="O5355" s="30">
        <v>14.3725538253784</v>
      </c>
      <c r="P5355" s="30">
        <v>14.25</v>
      </c>
      <c r="Q5355" s="30">
        <v>0.486845552921295</v>
      </c>
      <c r="R5355" s="30">
        <v>1000.13836669922</v>
      </c>
      <c r="S5355" s="30">
        <v>355.12948608398398</v>
      </c>
      <c r="T5355" s="13"/>
      <c r="U5355" s="13"/>
      <c r="V5355" s="13"/>
      <c r="W5355" s="13"/>
      <c r="X5355" s="13"/>
      <c r="Y5355" s="13"/>
      <c r="Z5355" s="13"/>
      <c r="AA5355" s="13"/>
    </row>
    <row r="5356" spans="1:27" ht="15.75" customHeight="1" x14ac:dyDescent="0.2">
      <c r="A5356" s="13"/>
      <c r="B5356" s="30" t="str">
        <f>"CRS25WT144A02132"</f>
        <v>CRS25WT144A02132</v>
      </c>
      <c r="C5356" s="40">
        <v>45972</v>
      </c>
      <c r="D5356" s="41">
        <v>0.15491898148148148</v>
      </c>
      <c r="E5356" s="30" t="s">
        <v>62</v>
      </c>
      <c r="F5356" s="30">
        <v>442</v>
      </c>
      <c r="G5356" s="30">
        <v>3</v>
      </c>
      <c r="H5356" s="30">
        <v>442.17218017578102</v>
      </c>
      <c r="I5356" s="30">
        <v>11.316464424133301</v>
      </c>
      <c r="J5356" s="30">
        <v>49.7860298156738</v>
      </c>
      <c r="K5356" s="30">
        <v>10.503699302673301</v>
      </c>
      <c r="L5356" s="30">
        <v>42.096805572509801</v>
      </c>
      <c r="M5356" s="30">
        <v>0.78482562303543102</v>
      </c>
      <c r="N5356" s="30">
        <v>21.511659622192401</v>
      </c>
      <c r="O5356" s="30">
        <v>14.5481004714966</v>
      </c>
      <c r="P5356" s="30">
        <v>14.25</v>
      </c>
      <c r="Q5356" s="30">
        <v>0.53827351331710804</v>
      </c>
      <c r="R5356" s="30">
        <v>1000.19244384766</v>
      </c>
      <c r="S5356" s="30">
        <v>354.36126708984398</v>
      </c>
      <c r="T5356" s="13"/>
      <c r="U5356" s="13"/>
      <c r="V5356" s="13"/>
      <c r="W5356" s="13"/>
      <c r="X5356" s="13"/>
      <c r="Y5356" s="13"/>
      <c r="Z5356" s="13"/>
      <c r="AA5356" s="13"/>
    </row>
    <row r="5357" spans="1:27" ht="15.75" customHeight="1" x14ac:dyDescent="0.2">
      <c r="A5357" s="13"/>
      <c r="B5357" s="30" t="str">
        <f>"CRS25WT144A02105"</f>
        <v>CRS25WT144A02105</v>
      </c>
      <c r="C5357" s="40">
        <v>45972</v>
      </c>
      <c r="D5357" s="41">
        <v>0.15579861111111112</v>
      </c>
      <c r="E5357" s="30" t="s">
        <v>62</v>
      </c>
      <c r="F5357" s="30">
        <v>447</v>
      </c>
      <c r="G5357" s="30">
        <v>3</v>
      </c>
      <c r="H5357" s="30">
        <v>447.63018798828102</v>
      </c>
      <c r="I5357" s="30">
        <v>11.3371391296387</v>
      </c>
      <c r="J5357" s="30">
        <v>49.772220611572301</v>
      </c>
      <c r="K5357" s="30">
        <v>10.546643257141101</v>
      </c>
      <c r="L5357" s="30">
        <v>42.442905426025398</v>
      </c>
      <c r="M5357" s="30">
        <v>0.79328429698944103</v>
      </c>
      <c r="N5357" s="30">
        <v>21.777193069458001</v>
      </c>
      <c r="O5357" s="30">
        <v>14.435029983520501</v>
      </c>
      <c r="P5357" s="30">
        <v>14.25</v>
      </c>
      <c r="Q5357" s="30">
        <v>0.45848897099494901</v>
      </c>
      <c r="R5357" s="30">
        <v>999.66125488281295</v>
      </c>
      <c r="S5357" s="30">
        <v>311.05551147460898</v>
      </c>
      <c r="T5357" s="13"/>
      <c r="U5357" s="13"/>
      <c r="V5357" s="13"/>
      <c r="W5357" s="13"/>
      <c r="X5357" s="13"/>
      <c r="Y5357" s="13"/>
      <c r="Z5357" s="13"/>
      <c r="AA5357" s="13"/>
    </row>
    <row r="5358" spans="1:27" ht="15.75" customHeight="1" x14ac:dyDescent="0.2">
      <c r="A5358" s="13"/>
      <c r="B5358" s="30" t="str">
        <f>"CRS25WT144A02137"</f>
        <v>CRS25WT144A02137</v>
      </c>
      <c r="C5358" s="40">
        <v>45972</v>
      </c>
      <c r="D5358" s="41">
        <v>0.1570486111111111</v>
      </c>
      <c r="E5358" s="30" t="s">
        <v>62</v>
      </c>
      <c r="F5358" s="30">
        <v>447</v>
      </c>
      <c r="G5358" s="30">
        <v>3</v>
      </c>
      <c r="H5358" s="30">
        <v>447.24493408203102</v>
      </c>
      <c r="I5358" s="30">
        <v>11.1657266616821</v>
      </c>
      <c r="J5358" s="30">
        <v>49.779067993164098</v>
      </c>
      <c r="K5358" s="30">
        <v>10.4801998138428</v>
      </c>
      <c r="L5358" s="30">
        <v>42.675228118896499</v>
      </c>
      <c r="M5358" s="30">
        <v>0.80465865135192904</v>
      </c>
      <c r="N5358" s="30">
        <v>21.758449554443398</v>
      </c>
      <c r="O5358" s="30">
        <v>14.2222633361816</v>
      </c>
      <c r="P5358" s="30">
        <v>14.25</v>
      </c>
      <c r="Q5358" s="30">
        <v>0.43523019552230802</v>
      </c>
      <c r="R5358" s="30">
        <v>999.641357421875</v>
      </c>
      <c r="S5358" s="30">
        <v>349.60098266601602</v>
      </c>
      <c r="T5358" s="13"/>
      <c r="U5358" s="13"/>
      <c r="V5358" s="13"/>
      <c r="W5358" s="13"/>
      <c r="X5358" s="13"/>
      <c r="Y5358" s="13"/>
      <c r="Z5358" s="13"/>
      <c r="AA5358" s="13"/>
    </row>
    <row r="5359" spans="1:27" ht="15.75" customHeight="1" x14ac:dyDescent="0.2">
      <c r="A5359" s="13"/>
      <c r="B5359" s="30" t="str">
        <f>"CRS25WT144A02098"</f>
        <v>CRS25WT144A02098</v>
      </c>
      <c r="C5359" s="40">
        <v>45972</v>
      </c>
      <c r="D5359" s="41">
        <v>0.16039351851851852</v>
      </c>
      <c r="E5359" s="30" t="s">
        <v>62</v>
      </c>
      <c r="F5359" s="30">
        <v>450</v>
      </c>
      <c r="G5359" s="30">
        <v>3</v>
      </c>
      <c r="H5359" s="30">
        <v>450.51428222656199</v>
      </c>
      <c r="I5359" s="30">
        <v>11.2416229248047</v>
      </c>
      <c r="J5359" s="30">
        <v>49.809246063232401</v>
      </c>
      <c r="K5359" s="30">
        <v>10.570316314697299</v>
      </c>
      <c r="L5359" s="30">
        <v>42.620700836181598</v>
      </c>
      <c r="M5359" s="30">
        <v>0.80458062887191795</v>
      </c>
      <c r="N5359" s="30">
        <v>21.917503356933601</v>
      </c>
      <c r="O5359" s="30">
        <v>14.4116115570068</v>
      </c>
      <c r="P5359" s="30">
        <v>14.3125</v>
      </c>
      <c r="Q5359" s="30">
        <v>0.50382101535797097</v>
      </c>
      <c r="R5359" s="30">
        <v>1000.03051757813</v>
      </c>
      <c r="S5359" s="30">
        <v>266.144775390625</v>
      </c>
      <c r="T5359" s="13"/>
      <c r="U5359" s="13"/>
      <c r="V5359" s="13"/>
      <c r="W5359" s="13"/>
      <c r="X5359" s="13"/>
      <c r="Y5359" s="13"/>
      <c r="Z5359" s="13"/>
      <c r="AA5359" s="13"/>
    </row>
    <row r="5360" spans="1:27" ht="15.75" customHeight="1" x14ac:dyDescent="0.2">
      <c r="A5360" s="13"/>
      <c r="B5360" s="30" t="str">
        <f>"CRS25WT144A02138"</f>
        <v>CRS25WT144A02138</v>
      </c>
      <c r="C5360" s="40">
        <v>45972</v>
      </c>
      <c r="D5360" s="41">
        <v>0.16113425925925925</v>
      </c>
      <c r="E5360" s="30" t="s">
        <v>62</v>
      </c>
      <c r="F5360" s="30">
        <v>465</v>
      </c>
      <c r="G5360" s="30">
        <v>3</v>
      </c>
      <c r="H5360" s="30">
        <v>465.73309326171898</v>
      </c>
      <c r="I5360" s="30">
        <v>11.2481384277344</v>
      </c>
      <c r="J5360" s="30">
        <v>49.806564331054702</v>
      </c>
      <c r="K5360" s="30">
        <v>10.686973571777299</v>
      </c>
      <c r="L5360" s="30">
        <v>43.579513549804702</v>
      </c>
      <c r="M5360" s="30">
        <v>0.83132314682006803</v>
      </c>
      <c r="N5360" s="30">
        <v>22.6578979492187</v>
      </c>
      <c r="O5360" s="30">
        <v>14.336850166320801</v>
      </c>
      <c r="P5360" s="30">
        <v>14.3125</v>
      </c>
      <c r="Q5360" s="30">
        <v>0.43498760461807301</v>
      </c>
      <c r="R5360" s="30">
        <v>999.90301513671898</v>
      </c>
      <c r="S5360" s="30">
        <v>287.90051269531301</v>
      </c>
      <c r="T5360" s="13"/>
      <c r="U5360" s="13"/>
      <c r="V5360" s="13"/>
      <c r="W5360" s="13"/>
      <c r="X5360" s="13"/>
      <c r="Y5360" s="13"/>
      <c r="Z5360" s="13"/>
      <c r="AA5360" s="13"/>
    </row>
    <row r="5361" spans="1:27" ht="15.75" customHeight="1" x14ac:dyDescent="0.2">
      <c r="A5361" s="13"/>
      <c r="B5361" s="30" t="str">
        <f>"CRS25WT144A02082"</f>
        <v>CRS25WT144A02082</v>
      </c>
      <c r="C5361" s="40">
        <v>45972</v>
      </c>
      <c r="D5361" s="41">
        <v>0.1617824074074074</v>
      </c>
      <c r="E5361" s="30" t="s">
        <v>62</v>
      </c>
      <c r="F5361" s="30">
        <v>450</v>
      </c>
      <c r="G5361" s="30">
        <v>3</v>
      </c>
      <c r="H5361" s="30">
        <v>450.74472045898398</v>
      </c>
      <c r="I5361" s="30">
        <v>11.164898872375501</v>
      </c>
      <c r="J5361" s="30">
        <v>49.797904968261697</v>
      </c>
      <c r="K5361" s="30">
        <v>10.543724060058601</v>
      </c>
      <c r="L5361" s="30">
        <v>42.750045776367202</v>
      </c>
      <c r="M5361" s="30">
        <v>0.81070858240127597</v>
      </c>
      <c r="N5361" s="30">
        <v>21.928714752197301</v>
      </c>
      <c r="O5361" s="30">
        <v>14.460523605346699</v>
      </c>
      <c r="P5361" s="30">
        <v>14.25</v>
      </c>
      <c r="Q5361" s="30">
        <v>0.48221716284751898</v>
      </c>
      <c r="R5361" s="30">
        <v>1000.09655761719</v>
      </c>
      <c r="S5361" s="30">
        <v>280.87539672851602</v>
      </c>
      <c r="T5361" s="13"/>
      <c r="U5361" s="13"/>
      <c r="V5361" s="13"/>
      <c r="W5361" s="13"/>
      <c r="X5361" s="13"/>
      <c r="Y5361" s="13"/>
      <c r="Z5361" s="13"/>
      <c r="AA5361" s="13"/>
    </row>
    <row r="5362" spans="1:27" ht="15.75" customHeight="1" x14ac:dyDescent="0.2">
      <c r="A5362" s="13"/>
      <c r="B5362" s="30" t="str">
        <f>"CRS25WT144A02139"</f>
        <v>CRS25WT144A02139</v>
      </c>
      <c r="C5362" s="40">
        <v>45972</v>
      </c>
      <c r="D5362" s="41">
        <v>0.16300925925925927</v>
      </c>
      <c r="E5362" s="30" t="s">
        <v>62</v>
      </c>
      <c r="F5362" s="30">
        <v>452</v>
      </c>
      <c r="G5362" s="30">
        <v>3</v>
      </c>
      <c r="H5362" s="30">
        <v>452.04281616210898</v>
      </c>
      <c r="I5362" s="30">
        <v>11.254614830017101</v>
      </c>
      <c r="J5362" s="30">
        <v>49.828369140625</v>
      </c>
      <c r="K5362" s="30">
        <v>10.578605651855501</v>
      </c>
      <c r="L5362" s="30">
        <v>42.731796264648402</v>
      </c>
      <c r="M5362" s="30">
        <v>0.806069076061249</v>
      </c>
      <c r="N5362" s="30">
        <v>21.991867065429702</v>
      </c>
      <c r="O5362" s="30">
        <v>14.437908172607401</v>
      </c>
      <c r="P5362" s="30">
        <v>14.3125</v>
      </c>
      <c r="Q5362" s="30">
        <v>0.480285584926605</v>
      </c>
      <c r="R5362" s="30">
        <v>999.80267333984398</v>
      </c>
      <c r="S5362" s="30">
        <v>330.33340454101602</v>
      </c>
      <c r="T5362" s="13"/>
      <c r="U5362" s="13"/>
      <c r="V5362" s="13"/>
      <c r="W5362" s="13"/>
      <c r="X5362" s="13"/>
      <c r="Y5362" s="13"/>
      <c r="Z5362" s="13"/>
      <c r="AA5362" s="13"/>
    </row>
    <row r="5363" spans="1:27" ht="15.75" customHeight="1" x14ac:dyDescent="0.2">
      <c r="A5363" s="13"/>
      <c r="B5363" s="30" t="str">
        <f>"CRS25WT144A02111"</f>
        <v>CRS25WT144A02111</v>
      </c>
      <c r="C5363" s="40">
        <v>45972</v>
      </c>
      <c r="D5363" s="41">
        <v>0.16488425925925926</v>
      </c>
      <c r="E5363" s="30" t="s">
        <v>62</v>
      </c>
      <c r="F5363" s="30">
        <v>447</v>
      </c>
      <c r="G5363" s="30">
        <v>3</v>
      </c>
      <c r="H5363" s="30">
        <v>447.843994140625</v>
      </c>
      <c r="I5363" s="30">
        <v>11.1969509124756</v>
      </c>
      <c r="J5363" s="30">
        <v>49.762123107910199</v>
      </c>
      <c r="K5363" s="30">
        <v>10.607868194580099</v>
      </c>
      <c r="L5363" s="30">
        <v>42.218093872070298</v>
      </c>
      <c r="M5363" s="30">
        <v>0.80376315116882302</v>
      </c>
      <c r="N5363" s="30">
        <v>21.787593841552699</v>
      </c>
      <c r="O5363" s="30">
        <v>14.4690895080566</v>
      </c>
      <c r="P5363" s="30">
        <v>14.3125</v>
      </c>
      <c r="Q5363" s="30">
        <v>0.79607981443405096</v>
      </c>
      <c r="R5363" s="30">
        <v>999.77581787109398</v>
      </c>
      <c r="S5363" s="30">
        <v>342.01962280273398</v>
      </c>
      <c r="T5363" s="13"/>
      <c r="U5363" s="13"/>
      <c r="V5363" s="13"/>
      <c r="W5363" s="13"/>
      <c r="X5363" s="13"/>
      <c r="Y5363" s="13"/>
      <c r="Z5363" s="13"/>
      <c r="AA5363" s="13"/>
    </row>
    <row r="5364" spans="1:27" ht="15.75" customHeight="1" x14ac:dyDescent="0.2">
      <c r="A5364" s="13"/>
      <c r="B5364" s="30" t="str">
        <f>"CRS25WT144A02112"</f>
        <v>CRS25WT144A02112</v>
      </c>
      <c r="C5364" s="40">
        <v>45972</v>
      </c>
      <c r="D5364" s="41">
        <v>0.16615740740740739</v>
      </c>
      <c r="E5364" s="30" t="s">
        <v>62</v>
      </c>
      <c r="F5364" s="30">
        <v>450</v>
      </c>
      <c r="G5364" s="30">
        <v>3</v>
      </c>
      <c r="H5364" s="30">
        <v>450.13604736328102</v>
      </c>
      <c r="I5364" s="30">
        <v>11.2746887207031</v>
      </c>
      <c r="J5364" s="30">
        <v>49.825038909912102</v>
      </c>
      <c r="K5364" s="30">
        <v>10.5399732589722</v>
      </c>
      <c r="L5364" s="30">
        <v>42.707511901855497</v>
      </c>
      <c r="M5364" s="30">
        <v>0.80129343271255504</v>
      </c>
      <c r="N5364" s="30">
        <v>21.899103164672901</v>
      </c>
      <c r="O5364" s="30">
        <v>14.395424842834499</v>
      </c>
      <c r="P5364" s="30">
        <v>14.3125</v>
      </c>
      <c r="Q5364" s="30">
        <v>0.47651654481887801</v>
      </c>
      <c r="R5364" s="30">
        <v>1000.06994628906</v>
      </c>
      <c r="S5364" s="30">
        <v>268.78448486328102</v>
      </c>
      <c r="T5364" s="13"/>
      <c r="U5364" s="13"/>
      <c r="V5364" s="13"/>
      <c r="W5364" s="13"/>
      <c r="X5364" s="13"/>
      <c r="Y5364" s="13"/>
      <c r="Z5364" s="13"/>
      <c r="AA5364" s="13"/>
    </row>
    <row r="5365" spans="1:27" ht="15.75" customHeight="1" x14ac:dyDescent="0.2">
      <c r="A5365" s="13"/>
      <c r="B5365" s="30" t="str">
        <f>"CRS25WT144A02140"</f>
        <v>CRS25WT144A02140</v>
      </c>
      <c r="C5365" s="40">
        <v>45972</v>
      </c>
      <c r="D5365" s="41">
        <v>0.16662037037037036</v>
      </c>
      <c r="E5365" s="30" t="s">
        <v>62</v>
      </c>
      <c r="F5365" s="30">
        <v>462</v>
      </c>
      <c r="G5365" s="30">
        <v>3</v>
      </c>
      <c r="H5365" s="30">
        <v>462.25912475585898</v>
      </c>
      <c r="I5365" s="30">
        <v>11.2654314041138</v>
      </c>
      <c r="J5365" s="30">
        <v>49.841197967529297</v>
      </c>
      <c r="K5365" s="30">
        <v>10.667564392089799</v>
      </c>
      <c r="L5365" s="30">
        <v>43.3331489562988</v>
      </c>
      <c r="M5365" s="30">
        <v>0.82328307628631603</v>
      </c>
      <c r="N5365" s="30">
        <v>22.488889694213899</v>
      </c>
      <c r="O5365" s="30">
        <v>14.446087837219199</v>
      </c>
      <c r="P5365" s="30">
        <v>14.3125</v>
      </c>
      <c r="Q5365" s="30">
        <v>0.44336843490600603</v>
      </c>
      <c r="R5365" s="30">
        <v>999.99566650390602</v>
      </c>
      <c r="S5365" s="30">
        <v>296.761474609375</v>
      </c>
      <c r="T5365" s="13"/>
      <c r="U5365" s="13"/>
      <c r="V5365" s="13"/>
      <c r="W5365" s="13"/>
      <c r="X5365" s="13"/>
      <c r="Y5365" s="13"/>
      <c r="Z5365" s="13"/>
      <c r="AA5365" s="13"/>
    </row>
    <row r="5366" spans="1:27" ht="15.75" customHeight="1" x14ac:dyDescent="0.2">
      <c r="A5366" s="13"/>
      <c r="B5366" s="30" t="str">
        <f>"CRS25WT144A02141"</f>
        <v>CRS25WT144A02141</v>
      </c>
      <c r="C5366" s="40">
        <v>45972</v>
      </c>
      <c r="D5366" s="41">
        <v>0.16861111111111113</v>
      </c>
      <c r="E5366" s="30" t="s">
        <v>62</v>
      </c>
      <c r="F5366" s="30">
        <v>458</v>
      </c>
      <c r="G5366" s="30">
        <v>3</v>
      </c>
      <c r="H5366" s="30">
        <v>458.38934326171898</v>
      </c>
      <c r="I5366" s="30">
        <v>11.3056964874268</v>
      </c>
      <c r="J5366" s="30">
        <v>49.791130065917997</v>
      </c>
      <c r="K5366" s="30">
        <v>10.6895456314087</v>
      </c>
      <c r="L5366" s="30">
        <v>42.882022857666001</v>
      </c>
      <c r="M5366" s="30">
        <v>0.81430143117904696</v>
      </c>
      <c r="N5366" s="30">
        <v>22.300624847412099</v>
      </c>
      <c r="O5366" s="30">
        <v>14.5099201202393</v>
      </c>
      <c r="P5366" s="30">
        <v>14.3125</v>
      </c>
      <c r="Q5366" s="30">
        <v>0.47771981358528098</v>
      </c>
      <c r="R5366" s="30">
        <v>999.916748046875</v>
      </c>
      <c r="S5366" s="30">
        <v>273.28616333007801</v>
      </c>
      <c r="T5366" s="13"/>
      <c r="U5366" s="13"/>
      <c r="V5366" s="13"/>
      <c r="W5366" s="13"/>
      <c r="X5366" s="13"/>
      <c r="Y5366" s="13"/>
      <c r="Z5366" s="13"/>
      <c r="AA5366" s="13"/>
    </row>
    <row r="5367" spans="1:27" ht="15.75" customHeight="1" x14ac:dyDescent="0.2">
      <c r="A5367" s="13"/>
      <c r="B5367" s="30" t="str">
        <f>"CRS25WT144A02094"</f>
        <v>CRS25WT144A02094</v>
      </c>
      <c r="C5367" s="40">
        <v>45972</v>
      </c>
      <c r="D5367" s="41">
        <v>0.1695601851851852</v>
      </c>
      <c r="E5367" s="30" t="s">
        <v>62</v>
      </c>
      <c r="F5367" s="30">
        <v>461</v>
      </c>
      <c r="G5367" s="30">
        <v>3</v>
      </c>
      <c r="H5367" s="30">
        <v>461.048828125</v>
      </c>
      <c r="I5367" s="30">
        <v>11.319241523742701</v>
      </c>
      <c r="J5367" s="30">
        <v>49.788406372070298</v>
      </c>
      <c r="K5367" s="30">
        <v>10.693925857543899</v>
      </c>
      <c r="L5367" s="30">
        <v>43.113151550292997</v>
      </c>
      <c r="M5367" s="30">
        <v>0.81809055805206299</v>
      </c>
      <c r="N5367" s="30">
        <v>22.430007934570298</v>
      </c>
      <c r="O5367" s="30">
        <v>14.5685272216797</v>
      </c>
      <c r="P5367" s="30">
        <v>14.3125</v>
      </c>
      <c r="Q5367" s="30">
        <v>0.465397119522095</v>
      </c>
      <c r="R5367" s="30">
        <v>999.92626953125</v>
      </c>
      <c r="S5367" s="30">
        <v>283.05352783203102</v>
      </c>
      <c r="T5367" s="13"/>
      <c r="U5367" s="13"/>
      <c r="V5367" s="13"/>
      <c r="W5367" s="13"/>
      <c r="X5367" s="13"/>
      <c r="Y5367" s="13"/>
      <c r="Z5367" s="13"/>
      <c r="AA5367" s="13"/>
    </row>
    <row r="5368" spans="1:27" ht="15.75" customHeight="1" x14ac:dyDescent="0.2">
      <c r="A5368" s="13"/>
      <c r="B5368" s="30" t="str">
        <f>"CRS25WT144A02142"</f>
        <v>CRS25WT144A02142</v>
      </c>
      <c r="C5368" s="40">
        <v>45972</v>
      </c>
      <c r="D5368" s="41">
        <v>0.17021990740740742</v>
      </c>
      <c r="E5368" s="30" t="s">
        <v>62</v>
      </c>
      <c r="F5368" s="30">
        <v>445</v>
      </c>
      <c r="G5368" s="30">
        <v>3</v>
      </c>
      <c r="H5368" s="30">
        <v>445.34283447265602</v>
      </c>
      <c r="I5368" s="30">
        <v>11.2658348083496</v>
      </c>
      <c r="J5368" s="30">
        <v>49.788871765136697</v>
      </c>
      <c r="K5368" s="30">
        <v>10.576672554016101</v>
      </c>
      <c r="L5368" s="30">
        <v>42.106136322021499</v>
      </c>
      <c r="M5368" s="30">
        <v>0.79396033287048295</v>
      </c>
      <c r="N5368" s="30">
        <v>21.6659126281738</v>
      </c>
      <c r="O5368" s="30">
        <v>14.314410209655801</v>
      </c>
      <c r="P5368" s="30">
        <v>14.3125</v>
      </c>
      <c r="Q5368" s="30">
        <v>0.53936779499053999</v>
      </c>
      <c r="R5368" s="30">
        <v>1000.05224609375</v>
      </c>
      <c r="S5368" s="30">
        <v>310.53631591796898</v>
      </c>
      <c r="T5368" s="13"/>
      <c r="U5368" s="13"/>
      <c r="V5368" s="13"/>
      <c r="W5368" s="13"/>
      <c r="X5368" s="13"/>
      <c r="Y5368" s="13"/>
      <c r="Z5368" s="13"/>
      <c r="AA5368" s="13"/>
    </row>
    <row r="5369" spans="1:27" ht="15.75" customHeight="1" x14ac:dyDescent="0.2">
      <c r="A5369" s="13"/>
      <c r="B5369" s="30" t="str">
        <f>"CRS25WT144A02184"</f>
        <v>CRS25WT144A02184</v>
      </c>
      <c r="C5369" s="40">
        <v>45972</v>
      </c>
      <c r="D5369" s="41">
        <v>0.17304398148148148</v>
      </c>
      <c r="E5369" s="30" t="s">
        <v>62</v>
      </c>
      <c r="F5369" s="30">
        <v>450</v>
      </c>
      <c r="G5369" s="30">
        <v>3</v>
      </c>
      <c r="H5369" s="30">
        <v>450.42004394531301</v>
      </c>
      <c r="I5369" s="30">
        <v>11.2569522857666</v>
      </c>
      <c r="J5369" s="30">
        <v>49.813644409179702</v>
      </c>
      <c r="K5369" s="30">
        <v>10.5892696380615</v>
      </c>
      <c r="L5369" s="30">
        <v>42.535518646240199</v>
      </c>
      <c r="M5369" s="30">
        <v>0.80324602127075195</v>
      </c>
      <c r="N5369" s="30">
        <v>21.912918090820298</v>
      </c>
      <c r="O5369" s="30">
        <v>14.490196228027299</v>
      </c>
      <c r="P5369" s="30">
        <v>14.375</v>
      </c>
      <c r="Q5369" s="30">
        <v>0.47866281867027299</v>
      </c>
      <c r="R5369" s="30">
        <v>1000.05279541016</v>
      </c>
      <c r="S5369" s="30">
        <v>318.23965454101602</v>
      </c>
      <c r="T5369" s="13"/>
      <c r="U5369" s="13"/>
      <c r="V5369" s="13"/>
      <c r="W5369" s="13"/>
      <c r="X5369" s="13"/>
      <c r="Y5369" s="13"/>
      <c r="Z5369" s="13"/>
      <c r="AA5369" s="13"/>
    </row>
    <row r="5370" spans="1:27" ht="15.75" customHeight="1" x14ac:dyDescent="0.2">
      <c r="A5370" s="13"/>
      <c r="B5370" s="30" t="str">
        <f>"CRS25WT144A02136"</f>
        <v>CRS25WT144A02136</v>
      </c>
      <c r="C5370" s="40">
        <v>45972</v>
      </c>
      <c r="D5370" s="41">
        <v>0.1736574074074074</v>
      </c>
      <c r="E5370" s="30" t="s">
        <v>62</v>
      </c>
      <c r="F5370" s="30">
        <v>441</v>
      </c>
      <c r="G5370" s="30">
        <v>3</v>
      </c>
      <c r="H5370" s="30">
        <v>441.16317749023398</v>
      </c>
      <c r="I5370" s="30">
        <v>11.150753974914601</v>
      </c>
      <c r="J5370" s="30">
        <v>49.751060485839801</v>
      </c>
      <c r="K5370" s="30">
        <v>10.3577632904053</v>
      </c>
      <c r="L5370" s="30">
        <v>42.592514038085902</v>
      </c>
      <c r="M5370" s="30">
        <v>0.795229852199554</v>
      </c>
      <c r="N5370" s="30">
        <v>21.462572097778299</v>
      </c>
      <c r="O5370" s="30">
        <v>14.544883728027299</v>
      </c>
      <c r="P5370" s="30">
        <v>14.3125</v>
      </c>
      <c r="Q5370" s="30">
        <v>0.44343641400337203</v>
      </c>
      <c r="R5370" s="30">
        <v>1000.25225830078</v>
      </c>
      <c r="S5370" s="30">
        <v>290.50067138671898</v>
      </c>
      <c r="T5370" s="13"/>
      <c r="U5370" s="13"/>
      <c r="V5370" s="13"/>
      <c r="W5370" s="13"/>
      <c r="X5370" s="13"/>
      <c r="Y5370" s="13"/>
      <c r="Z5370" s="13"/>
      <c r="AA5370" s="13"/>
    </row>
    <row r="5371" spans="1:27" ht="15.75" customHeight="1" x14ac:dyDescent="0.2">
      <c r="A5371" s="13"/>
      <c r="B5371" s="30" t="str">
        <f>"CRS25WT144A02185"</f>
        <v>CRS25WT144A02185</v>
      </c>
      <c r="C5371" s="40">
        <v>45972</v>
      </c>
      <c r="D5371" s="41">
        <v>0.17450231481481482</v>
      </c>
      <c r="E5371" s="30" t="s">
        <v>62</v>
      </c>
      <c r="F5371" s="30">
        <v>444</v>
      </c>
      <c r="G5371" s="30">
        <v>3</v>
      </c>
      <c r="H5371" s="30">
        <v>444.07891845703102</v>
      </c>
      <c r="I5371" s="30">
        <v>11.184887886047401</v>
      </c>
      <c r="J5371" s="30">
        <v>49.776439666747997</v>
      </c>
      <c r="K5371" s="30">
        <v>10.450403213501</v>
      </c>
      <c r="L5371" s="30">
        <v>42.493949890136697</v>
      </c>
      <c r="M5371" s="30">
        <v>0.79763591289520297</v>
      </c>
      <c r="N5371" s="30">
        <v>21.604423522949201</v>
      </c>
      <c r="O5371" s="30">
        <v>14.3048009872437</v>
      </c>
      <c r="P5371" s="30">
        <v>14.375</v>
      </c>
      <c r="Q5371" s="30">
        <v>0.48823350667953502</v>
      </c>
      <c r="R5371" s="30">
        <v>1000.77966308594</v>
      </c>
      <c r="S5371" s="30">
        <v>317.44140625</v>
      </c>
      <c r="T5371" s="13"/>
      <c r="U5371" s="13"/>
      <c r="V5371" s="13"/>
      <c r="W5371" s="13"/>
      <c r="X5371" s="13"/>
      <c r="Y5371" s="13"/>
      <c r="Z5371" s="13"/>
      <c r="AA5371" s="13"/>
    </row>
    <row r="5372" spans="1:27" ht="15.75" customHeight="1" x14ac:dyDescent="0.2">
      <c r="A5372" s="13"/>
      <c r="B5372" s="30" t="str">
        <f>"CRS25WT144A02145"</f>
        <v>CRS25WT144A02145</v>
      </c>
      <c r="C5372" s="40">
        <v>45972</v>
      </c>
      <c r="D5372" s="41">
        <v>0.17502314814814815</v>
      </c>
      <c r="E5372" s="30" t="s">
        <v>62</v>
      </c>
      <c r="F5372" s="30">
        <v>447</v>
      </c>
      <c r="G5372" s="30">
        <v>3</v>
      </c>
      <c r="H5372" s="30">
        <v>447.27169799804699</v>
      </c>
      <c r="I5372" s="30">
        <v>11.13059425354</v>
      </c>
      <c r="J5372" s="30">
        <v>49.788101196289098</v>
      </c>
      <c r="K5372" s="30">
        <v>10.574958801269499</v>
      </c>
      <c r="L5372" s="30">
        <v>42.295356750488303</v>
      </c>
      <c r="M5372" s="30">
        <v>0.80710029602050803</v>
      </c>
      <c r="N5372" s="30">
        <v>21.759752273559599</v>
      </c>
      <c r="O5372" s="30">
        <v>14.3138647079468</v>
      </c>
      <c r="P5372" s="30">
        <v>14.375</v>
      </c>
      <c r="Q5372" s="30">
        <v>0.56150424480438199</v>
      </c>
      <c r="R5372" s="30">
        <v>999.99017333984398</v>
      </c>
      <c r="S5372" s="30">
        <v>342.49285888671898</v>
      </c>
      <c r="T5372" s="13"/>
      <c r="U5372" s="13"/>
      <c r="V5372" s="13"/>
      <c r="W5372" s="13"/>
      <c r="X5372" s="13"/>
      <c r="Y5372" s="13"/>
      <c r="Z5372" s="13"/>
      <c r="AA5372" s="13"/>
    </row>
    <row r="5373" spans="1:27" ht="15.75" customHeight="1" x14ac:dyDescent="0.2">
      <c r="A5373" s="13"/>
      <c r="B5373" s="30" t="str">
        <f>"CRS25WT144A02113"</f>
        <v>CRS25WT144A02113</v>
      </c>
      <c r="C5373" s="40">
        <v>45972</v>
      </c>
      <c r="D5373" s="41">
        <v>0.1761689814814815</v>
      </c>
      <c r="E5373" s="30" t="s">
        <v>62</v>
      </c>
      <c r="F5373" s="30">
        <v>441</v>
      </c>
      <c r="G5373" s="30">
        <v>3</v>
      </c>
      <c r="H5373" s="30">
        <v>441.23419189453102</v>
      </c>
      <c r="I5373" s="30">
        <v>11.215410232543899</v>
      </c>
      <c r="J5373" s="30">
        <v>49.793399810791001</v>
      </c>
      <c r="K5373" s="30">
        <v>10.4006500244141</v>
      </c>
      <c r="L5373" s="30">
        <v>42.423713684082003</v>
      </c>
      <c r="M5373" s="30">
        <v>0.79010027647018399</v>
      </c>
      <c r="N5373" s="30">
        <v>21.466028213501001</v>
      </c>
      <c r="O5373" s="30">
        <v>14.313265800476101</v>
      </c>
      <c r="P5373" s="30">
        <v>14.375</v>
      </c>
      <c r="Q5373" s="30">
        <v>0.49984651803970298</v>
      </c>
      <c r="R5373" s="30">
        <v>1000.99133300781</v>
      </c>
      <c r="S5373" s="30">
        <v>308.67156982421898</v>
      </c>
      <c r="T5373" s="13"/>
      <c r="U5373" s="13"/>
      <c r="V5373" s="13"/>
      <c r="W5373" s="13"/>
      <c r="X5373" s="13"/>
      <c r="Y5373" s="13"/>
      <c r="Z5373" s="13"/>
      <c r="AA5373" s="13"/>
    </row>
    <row r="5374" spans="1:27" ht="15.75" customHeight="1" x14ac:dyDescent="0.2">
      <c r="A5374" s="13"/>
      <c r="B5374" s="30" t="str">
        <f>"CRS25WT144A02115"</f>
        <v>CRS25WT144A02115</v>
      </c>
      <c r="C5374" s="40">
        <v>45972</v>
      </c>
      <c r="D5374" s="41">
        <v>0.17678240740740739</v>
      </c>
      <c r="E5374" s="30" t="s">
        <v>62</v>
      </c>
      <c r="F5374" s="30">
        <v>447</v>
      </c>
      <c r="G5374" s="30">
        <v>3</v>
      </c>
      <c r="H5374" s="30">
        <v>447.70275878906301</v>
      </c>
      <c r="I5374" s="30">
        <v>11.236629486084</v>
      </c>
      <c r="J5374" s="30">
        <v>49.787651062011697</v>
      </c>
      <c r="K5374" s="30">
        <v>10.470736503601101</v>
      </c>
      <c r="L5374" s="30">
        <v>42.757522583007798</v>
      </c>
      <c r="M5374" s="30">
        <v>0.80026179552078203</v>
      </c>
      <c r="N5374" s="30">
        <v>21.780723571777301</v>
      </c>
      <c r="O5374" s="30">
        <v>14.3333330154419</v>
      </c>
      <c r="P5374" s="30">
        <v>14.375</v>
      </c>
      <c r="Q5374" s="30">
        <v>0.42116636037826499</v>
      </c>
      <c r="R5374" s="30">
        <v>999.41375732421898</v>
      </c>
      <c r="S5374" s="30">
        <v>325.16784667968699</v>
      </c>
      <c r="T5374" s="13"/>
      <c r="U5374" s="13"/>
      <c r="V5374" s="13"/>
      <c r="W5374" s="13"/>
      <c r="X5374" s="13"/>
      <c r="Y5374" s="13"/>
      <c r="Z5374" s="13"/>
      <c r="AA5374" s="13"/>
    </row>
    <row r="5375" spans="1:27" ht="15.75" customHeight="1" x14ac:dyDescent="0.2">
      <c r="A5375" s="13"/>
      <c r="B5375" s="30" t="str">
        <f>"CRS25WT144A02147"</f>
        <v>CRS25WT144A02147</v>
      </c>
      <c r="C5375" s="40">
        <v>45972</v>
      </c>
      <c r="D5375" s="41">
        <v>0.18115740740740741</v>
      </c>
      <c r="E5375" s="30" t="s">
        <v>62</v>
      </c>
      <c r="F5375" s="30">
        <v>449</v>
      </c>
      <c r="G5375" s="30">
        <v>3</v>
      </c>
      <c r="H5375" s="30">
        <v>449.14425659179699</v>
      </c>
      <c r="I5375" s="30">
        <v>11.247155189514199</v>
      </c>
      <c r="J5375" s="30">
        <v>49.834163665771499</v>
      </c>
      <c r="K5375" s="30">
        <v>10.5838918685913</v>
      </c>
      <c r="L5375" s="30">
        <v>42.4365844726562</v>
      </c>
      <c r="M5375" s="30">
        <v>0.80133843421936002</v>
      </c>
      <c r="N5375" s="30">
        <v>21.85085105896</v>
      </c>
      <c r="O5375" s="30">
        <v>14.490196228027299</v>
      </c>
      <c r="P5375" s="30">
        <v>14.4375</v>
      </c>
      <c r="Q5375" s="30">
        <v>0.64583140611648604</v>
      </c>
      <c r="R5375" s="30">
        <v>1000.18084716797</v>
      </c>
      <c r="S5375" s="30">
        <v>302.00732421875</v>
      </c>
      <c r="T5375" s="13"/>
      <c r="U5375" s="13"/>
      <c r="V5375" s="13"/>
      <c r="W5375" s="13"/>
      <c r="X5375" s="13"/>
      <c r="Y5375" s="13"/>
      <c r="Z5375" s="13"/>
      <c r="AA5375" s="13"/>
    </row>
    <row r="5376" spans="1:27" ht="15.75" customHeight="1" x14ac:dyDescent="0.2">
      <c r="A5376" s="13"/>
      <c r="B5376" s="30" t="str">
        <f>"CRS25WT144A02117"</f>
        <v>CRS25WT144A02117</v>
      </c>
      <c r="C5376" s="40">
        <v>45972</v>
      </c>
      <c r="D5376" s="41">
        <v>0.18142361111111113</v>
      </c>
      <c r="E5376" s="30" t="s">
        <v>62</v>
      </c>
      <c r="F5376" s="30">
        <v>448</v>
      </c>
      <c r="G5376" s="30">
        <v>3</v>
      </c>
      <c r="H5376" s="30">
        <v>448.07180786132801</v>
      </c>
      <c r="I5376" s="30">
        <v>11.146115303039601</v>
      </c>
      <c r="J5376" s="30">
        <v>49.850086212158203</v>
      </c>
      <c r="K5376" s="30">
        <v>10.576158523559601</v>
      </c>
      <c r="L5376" s="30">
        <v>42.366214752197301</v>
      </c>
      <c r="M5376" s="30">
        <v>0.80641418695449796</v>
      </c>
      <c r="N5376" s="30">
        <v>21.798677444458001</v>
      </c>
      <c r="O5376" s="30">
        <v>14.4116125106812</v>
      </c>
      <c r="P5376" s="30">
        <v>14.375</v>
      </c>
      <c r="Q5376" s="30">
        <v>0.60119569301605202</v>
      </c>
      <c r="R5376" s="30">
        <v>1000.23327636719</v>
      </c>
      <c r="S5376" s="30">
        <v>278.53695678710898</v>
      </c>
      <c r="T5376" s="13"/>
      <c r="U5376" s="13"/>
      <c r="V5376" s="13"/>
      <c r="W5376" s="13"/>
      <c r="X5376" s="13"/>
      <c r="Y5376" s="13"/>
      <c r="Z5376" s="13"/>
      <c r="AA5376" s="13"/>
    </row>
    <row r="5377" spans="1:27" ht="15.75" customHeight="1" x14ac:dyDescent="0.2">
      <c r="A5377" s="13"/>
      <c r="B5377" s="30" t="str">
        <f>"CRS25WT144A02148"</f>
        <v>CRS25WT144A02148</v>
      </c>
      <c r="C5377" s="40">
        <v>45972</v>
      </c>
      <c r="D5377" s="41">
        <v>0.18491898148148148</v>
      </c>
      <c r="E5377" s="30" t="s">
        <v>62</v>
      </c>
      <c r="F5377" s="30">
        <v>452</v>
      </c>
      <c r="G5377" s="30">
        <v>3</v>
      </c>
      <c r="H5377" s="30">
        <v>452.75732421875</v>
      </c>
      <c r="I5377" s="30">
        <v>11.2381887435913</v>
      </c>
      <c r="J5377" s="30">
        <v>49.817085266113303</v>
      </c>
      <c r="K5377" s="30">
        <v>10.533912658691399</v>
      </c>
      <c r="L5377" s="30">
        <v>42.980926513671903</v>
      </c>
      <c r="M5377" s="30">
        <v>0.80870634317398105</v>
      </c>
      <c r="N5377" s="30">
        <v>22.026626586914102</v>
      </c>
      <c r="O5377" s="30">
        <v>14.447303771972701</v>
      </c>
      <c r="P5377" s="30">
        <v>14.4375</v>
      </c>
      <c r="Q5377" s="30">
        <v>0.392253577709198</v>
      </c>
      <c r="R5377" s="30">
        <v>1000.48529052734</v>
      </c>
      <c r="S5377" s="30">
        <v>301.14935302734398</v>
      </c>
      <c r="T5377" s="13"/>
      <c r="U5377" s="13"/>
      <c r="V5377" s="13"/>
      <c r="W5377" s="13"/>
      <c r="X5377" s="13"/>
      <c r="Y5377" s="13"/>
      <c r="Z5377" s="13"/>
      <c r="AA5377" s="13"/>
    </row>
    <row r="5378" spans="1:27" ht="15.75" customHeight="1" x14ac:dyDescent="0.2">
      <c r="A5378" s="13"/>
      <c r="B5378" s="30" t="str">
        <f>"CRS25WT144A02151"</f>
        <v>CRS25WT144A02151</v>
      </c>
      <c r="C5378" s="40">
        <v>45972</v>
      </c>
      <c r="D5378" s="41">
        <v>0.18519675925925927</v>
      </c>
      <c r="E5378" s="30" t="s">
        <v>62</v>
      </c>
      <c r="F5378" s="30">
        <v>439</v>
      </c>
      <c r="G5378" s="30">
        <v>3</v>
      </c>
      <c r="H5378" s="30">
        <v>439.12219238281199</v>
      </c>
      <c r="I5378" s="30">
        <v>11.264402389526399</v>
      </c>
      <c r="J5378" s="30">
        <v>49.7937622070313</v>
      </c>
      <c r="K5378" s="30">
        <v>10.4304389953613</v>
      </c>
      <c r="L5378" s="30">
        <v>42.100067138671903</v>
      </c>
      <c r="M5378" s="30">
        <v>0.78289276361465499</v>
      </c>
      <c r="N5378" s="30">
        <v>21.363279342651399</v>
      </c>
      <c r="O5378" s="30">
        <v>14.357699394226101</v>
      </c>
      <c r="P5378" s="30">
        <v>14.4375</v>
      </c>
      <c r="Q5378" s="30">
        <v>0.53409218788146995</v>
      </c>
      <c r="R5378" s="30">
        <v>999.47802734375</v>
      </c>
      <c r="S5378" s="30">
        <v>340.94674682617199</v>
      </c>
      <c r="T5378" s="13"/>
      <c r="U5378" s="13"/>
      <c r="V5378" s="13"/>
      <c r="W5378" s="13"/>
      <c r="X5378" s="13"/>
      <c r="Y5378" s="13"/>
      <c r="Z5378" s="13"/>
      <c r="AA5378" s="13"/>
    </row>
    <row r="5379" spans="1:27" ht="15.75" customHeight="1" x14ac:dyDescent="0.2">
      <c r="A5379" s="13"/>
      <c r="B5379" s="30" t="str">
        <f>"CRS25WT144A02119"</f>
        <v>CRS25WT144A02119</v>
      </c>
      <c r="C5379" s="40">
        <v>45972</v>
      </c>
      <c r="D5379" s="41">
        <v>0.18649305555555554</v>
      </c>
      <c r="E5379" s="30" t="s">
        <v>62</v>
      </c>
      <c r="F5379" s="30">
        <v>442</v>
      </c>
      <c r="G5379" s="30">
        <v>3</v>
      </c>
      <c r="H5379" s="30">
        <v>442.41711425781199</v>
      </c>
      <c r="I5379" s="30">
        <v>11.270460128784199</v>
      </c>
      <c r="J5379" s="30">
        <v>49.860542297363303</v>
      </c>
      <c r="K5379" s="30">
        <v>10.4498863220215</v>
      </c>
      <c r="L5379" s="30">
        <v>42.337024688720703</v>
      </c>
      <c r="M5379" s="30">
        <v>0.78728735446929898</v>
      </c>
      <c r="N5379" s="30">
        <v>21.523576736450199</v>
      </c>
      <c r="O5379" s="30">
        <v>14.3088722229004</v>
      </c>
      <c r="P5379" s="30">
        <v>14.4375</v>
      </c>
      <c r="Q5379" s="30">
        <v>0.49565997719764698</v>
      </c>
      <c r="R5379" s="30">
        <v>999.72796630859398</v>
      </c>
      <c r="S5379" s="30">
        <v>318.19500732421898</v>
      </c>
      <c r="T5379" s="13"/>
      <c r="U5379" s="13"/>
      <c r="V5379" s="13"/>
      <c r="W5379" s="13"/>
      <c r="X5379" s="13"/>
      <c r="Y5379" s="13"/>
      <c r="Z5379" s="13"/>
      <c r="AA5379" s="13"/>
    </row>
    <row r="5380" spans="1:27" ht="15.75" customHeight="1" x14ac:dyDescent="0.2">
      <c r="A5380" s="13"/>
      <c r="B5380" s="30" t="str">
        <f>"CRS25WT144A02120"</f>
        <v>CRS25WT144A02120</v>
      </c>
      <c r="C5380" s="40">
        <v>45972</v>
      </c>
      <c r="D5380" s="41">
        <v>0.18835648148148146</v>
      </c>
      <c r="E5380" s="30" t="s">
        <v>62</v>
      </c>
      <c r="F5380" s="30">
        <v>439</v>
      </c>
      <c r="G5380" s="30">
        <v>3</v>
      </c>
      <c r="H5380" s="30">
        <v>439.10125732421898</v>
      </c>
      <c r="I5380" s="30">
        <v>11.34410572052</v>
      </c>
      <c r="J5380" s="30">
        <v>49.857303619384801</v>
      </c>
      <c r="K5380" s="30">
        <v>10.522377014160201</v>
      </c>
      <c r="L5380" s="30">
        <v>41.730232238769503</v>
      </c>
      <c r="M5380" s="30">
        <v>0.77636444568634</v>
      </c>
      <c r="N5380" s="30">
        <v>21.362260818481399</v>
      </c>
      <c r="O5380" s="30">
        <v>14.325274467468301</v>
      </c>
      <c r="P5380" s="30">
        <v>14.4375</v>
      </c>
      <c r="Q5380" s="30">
        <v>0.57445788383483898</v>
      </c>
      <c r="R5380" s="30">
        <v>999.91900634765602</v>
      </c>
      <c r="S5380" s="30">
        <v>331.23257446289102</v>
      </c>
      <c r="T5380" s="13"/>
      <c r="U5380" s="13"/>
      <c r="V5380" s="13"/>
      <c r="W5380" s="13"/>
      <c r="X5380" s="13"/>
      <c r="Y5380" s="13"/>
      <c r="Z5380" s="13"/>
      <c r="AA5380" s="13"/>
    </row>
    <row r="5381" spans="1:27" ht="15.75" customHeight="1" x14ac:dyDescent="0.2">
      <c r="A5381" s="13"/>
      <c r="B5381" s="30" t="str">
        <f>"CRS25WT144A02155"</f>
        <v>CRS25WT144A02155</v>
      </c>
      <c r="C5381" s="40">
        <v>45972</v>
      </c>
      <c r="D5381" s="41">
        <v>0.19011574074074075</v>
      </c>
      <c r="E5381" s="30" t="s">
        <v>62</v>
      </c>
      <c r="F5381" s="30">
        <v>447</v>
      </c>
      <c r="G5381" s="30">
        <v>3</v>
      </c>
      <c r="H5381" s="30">
        <v>447.890625</v>
      </c>
      <c r="I5381" s="30">
        <v>11.2771053314209</v>
      </c>
      <c r="J5381" s="30">
        <v>49.821422576904297</v>
      </c>
      <c r="K5381" s="30">
        <v>10.510816574096699</v>
      </c>
      <c r="L5381" s="30">
        <v>42.612354278564503</v>
      </c>
      <c r="M5381" s="30">
        <v>0.79718333482742298</v>
      </c>
      <c r="N5381" s="30">
        <v>21.789861679077099</v>
      </c>
      <c r="O5381" s="30">
        <v>14.194781303405801</v>
      </c>
      <c r="P5381" s="30">
        <v>14.4375</v>
      </c>
      <c r="Q5381" s="30">
        <v>0.45109185576438898</v>
      </c>
      <c r="R5381" s="30">
        <v>999.75579833984398</v>
      </c>
      <c r="S5381" s="30">
        <v>344.76779174804699</v>
      </c>
      <c r="T5381" s="13"/>
      <c r="U5381" s="13"/>
      <c r="V5381" s="13"/>
      <c r="W5381" s="13"/>
      <c r="X5381" s="13"/>
      <c r="Y5381" s="13"/>
      <c r="Z5381" s="13"/>
      <c r="AA5381" s="13"/>
    </row>
    <row r="5382" spans="1:27" ht="15.75" customHeight="1" x14ac:dyDescent="0.2">
      <c r="A5382" s="13"/>
      <c r="B5382" s="30" t="str">
        <f>"CRS25WT144A02114"</f>
        <v>CRS25WT144A02114</v>
      </c>
      <c r="C5382" s="40">
        <v>45972</v>
      </c>
      <c r="D5382" s="41">
        <v>0.19082175925925926</v>
      </c>
      <c r="E5382" s="30" t="s">
        <v>62</v>
      </c>
      <c r="F5382" s="30">
        <v>445</v>
      </c>
      <c r="G5382" s="30">
        <v>3</v>
      </c>
      <c r="H5382" s="30">
        <v>445.20303344726602</v>
      </c>
      <c r="I5382" s="30">
        <v>11.3334197998047</v>
      </c>
      <c r="J5382" s="30">
        <v>49.904834747314503</v>
      </c>
      <c r="K5382" s="30">
        <v>10.5750818252563</v>
      </c>
      <c r="L5382" s="30">
        <v>42.099254608154297</v>
      </c>
      <c r="M5382" s="30">
        <v>0.78714460134506203</v>
      </c>
      <c r="N5382" s="30">
        <v>21.659111022949201</v>
      </c>
      <c r="O5382" s="30">
        <v>14.3332424163818</v>
      </c>
      <c r="P5382" s="30">
        <v>14.4375</v>
      </c>
      <c r="Q5382" s="30">
        <v>0.644023537635803</v>
      </c>
      <c r="R5382" s="30">
        <v>999.88739013671898</v>
      </c>
      <c r="S5382" s="30">
        <v>374.79000854492199</v>
      </c>
      <c r="T5382" s="13"/>
      <c r="U5382" s="13"/>
      <c r="V5382" s="13"/>
      <c r="W5382" s="13"/>
      <c r="X5382" s="13"/>
      <c r="Y5382" s="13"/>
      <c r="Z5382" s="13"/>
      <c r="AA5382" s="13"/>
    </row>
    <row r="5383" spans="1:27" ht="15.75" customHeight="1" x14ac:dyDescent="0.2">
      <c r="A5383" s="13"/>
      <c r="B5383" s="30" t="str">
        <f>"CRS25WT144A02128"</f>
        <v>CRS25WT144A02128</v>
      </c>
      <c r="C5383" s="40">
        <v>45972</v>
      </c>
      <c r="D5383" s="41">
        <v>0.19144675925925925</v>
      </c>
      <c r="E5383" s="30" t="s">
        <v>62</v>
      </c>
      <c r="F5383" s="30">
        <v>443</v>
      </c>
      <c r="G5383" s="30">
        <v>3</v>
      </c>
      <c r="H5383" s="30">
        <v>443.75015258789102</v>
      </c>
      <c r="I5383" s="30">
        <v>11.273643493652299</v>
      </c>
      <c r="J5383" s="30">
        <v>49.818565368652301</v>
      </c>
      <c r="K5383" s="30">
        <v>10.4411888122559</v>
      </c>
      <c r="L5383" s="30">
        <v>42.499965667724602</v>
      </c>
      <c r="M5383" s="30">
        <v>0.79010170698165905</v>
      </c>
      <c r="N5383" s="30">
        <v>21.588428497314499</v>
      </c>
      <c r="O5383" s="30">
        <v>14.310315132141101</v>
      </c>
      <c r="P5383" s="30">
        <v>85</v>
      </c>
      <c r="Q5383" s="30">
        <v>0.45311310887336698</v>
      </c>
      <c r="R5383" s="30">
        <v>1000.0029296875</v>
      </c>
      <c r="S5383" s="30">
        <v>326.40859985351602</v>
      </c>
      <c r="T5383" s="13"/>
      <c r="U5383" s="13"/>
      <c r="V5383" s="13"/>
      <c r="W5383" s="13"/>
      <c r="X5383" s="13"/>
      <c r="Y5383" s="13"/>
      <c r="Z5383" s="13"/>
      <c r="AA5383" s="13"/>
    </row>
    <row r="5384" spans="1:27" ht="15.75" customHeight="1" x14ac:dyDescent="0.2">
      <c r="A5384" s="13"/>
      <c r="B5384" s="30" t="str">
        <f>"CRS25WT144A02097"</f>
        <v>CRS25WT144A02097</v>
      </c>
      <c r="C5384" s="40">
        <v>45972</v>
      </c>
      <c r="D5384" s="41">
        <v>0.19306712962962966</v>
      </c>
      <c r="E5384" s="30" t="s">
        <v>62</v>
      </c>
      <c r="F5384" s="30">
        <v>441</v>
      </c>
      <c r="G5384" s="30">
        <v>3</v>
      </c>
      <c r="H5384" s="30">
        <v>441.83560180664102</v>
      </c>
      <c r="I5384" s="30">
        <v>11.308427810668899</v>
      </c>
      <c r="J5384" s="30">
        <v>49.843517303466797</v>
      </c>
      <c r="K5384" s="30">
        <v>10.404298782348601</v>
      </c>
      <c r="L5384" s="30">
        <v>42.466640472412102</v>
      </c>
      <c r="M5384" s="30">
        <v>0.78388035297393799</v>
      </c>
      <c r="N5384" s="30">
        <v>21.495285034179702</v>
      </c>
      <c r="O5384" s="30">
        <v>14.343122482299799</v>
      </c>
      <c r="P5384" s="30">
        <v>85</v>
      </c>
      <c r="Q5384" s="30">
        <v>0.44666329026222201</v>
      </c>
      <c r="R5384" s="30">
        <v>1000.02349853516</v>
      </c>
      <c r="S5384" s="30">
        <v>334.40216064453102</v>
      </c>
      <c r="T5384" s="13"/>
      <c r="U5384" s="13"/>
      <c r="V5384" s="13"/>
      <c r="W5384" s="13"/>
      <c r="X5384" s="13"/>
      <c r="Y5384" s="13"/>
      <c r="Z5384" s="13"/>
      <c r="AA5384" s="13"/>
    </row>
    <row r="5385" spans="1:27" ht="15.75" customHeight="1" x14ac:dyDescent="0.2">
      <c r="A5385" s="13"/>
      <c r="B5385" s="30" t="str">
        <f>"CRS25WT144A02083"</f>
        <v>CRS25WT144A02083</v>
      </c>
      <c r="C5385" s="40">
        <v>45972</v>
      </c>
      <c r="D5385" s="41">
        <v>0.19384259259259259</v>
      </c>
      <c r="E5385" s="30" t="s">
        <v>62</v>
      </c>
      <c r="F5385" s="30">
        <v>442</v>
      </c>
      <c r="G5385" s="30">
        <v>3</v>
      </c>
      <c r="H5385" s="30">
        <v>442.06655883789102</v>
      </c>
      <c r="I5385" s="30">
        <v>11.274579048156699</v>
      </c>
      <c r="J5385" s="30">
        <v>49.785667419433601</v>
      </c>
      <c r="K5385" s="30">
        <v>10.4348754882813</v>
      </c>
      <c r="L5385" s="30">
        <v>42.364334106445298</v>
      </c>
      <c r="M5385" s="30">
        <v>0.787558794021606</v>
      </c>
      <c r="N5385" s="30">
        <v>21.5065212249756</v>
      </c>
      <c r="O5385" s="30">
        <v>14.3320121765137</v>
      </c>
      <c r="P5385" s="30">
        <v>14.4375</v>
      </c>
      <c r="Q5385" s="30">
        <v>0.46570831537246699</v>
      </c>
      <c r="R5385" s="30">
        <v>1000.03533935547</v>
      </c>
      <c r="S5385" s="30">
        <v>278.01123046875</v>
      </c>
      <c r="T5385" s="13"/>
      <c r="U5385" s="13"/>
      <c r="V5385" s="13"/>
      <c r="W5385" s="13"/>
      <c r="X5385" s="13"/>
      <c r="Y5385" s="13"/>
      <c r="Z5385" s="13"/>
      <c r="AA5385" s="13"/>
    </row>
    <row r="5386" spans="1:27" ht="15.75" customHeight="1" x14ac:dyDescent="0.2">
      <c r="A5386" s="13"/>
      <c r="B5386" s="30" t="str">
        <f>"CRS25WT144A02150"</f>
        <v>CRS25WT144A02150</v>
      </c>
      <c r="C5386" s="40">
        <v>45972</v>
      </c>
      <c r="D5386" s="41">
        <v>0.20090277777777776</v>
      </c>
      <c r="E5386" s="30" t="s">
        <v>62</v>
      </c>
      <c r="F5386" s="30">
        <v>449</v>
      </c>
      <c r="G5386" s="30">
        <v>3</v>
      </c>
      <c r="H5386" s="30">
        <v>449.62326049804699</v>
      </c>
      <c r="I5386" s="30">
        <v>11.1882543563843</v>
      </c>
      <c r="J5386" s="30">
        <v>49.826595306396499</v>
      </c>
      <c r="K5386" s="30">
        <v>10.6016283035278</v>
      </c>
      <c r="L5386" s="30">
        <v>42.410774230957003</v>
      </c>
      <c r="M5386" s="30">
        <v>0.80653870105743397</v>
      </c>
      <c r="N5386" s="30">
        <v>21.8741550445557</v>
      </c>
      <c r="O5386" s="30">
        <v>14.534314155578601</v>
      </c>
      <c r="P5386" s="30">
        <v>14.4375</v>
      </c>
      <c r="Q5386" s="30">
        <v>0.64627939462661699</v>
      </c>
      <c r="R5386" s="30">
        <v>1001.0947265625</v>
      </c>
      <c r="S5386" s="30">
        <v>262.78225708007801</v>
      </c>
      <c r="T5386" s="13"/>
      <c r="U5386" s="13"/>
      <c r="V5386" s="13"/>
      <c r="W5386" s="13"/>
      <c r="X5386" s="13"/>
      <c r="Y5386" s="13"/>
      <c r="Z5386" s="13"/>
      <c r="AA5386" s="13"/>
    </row>
    <row r="5387" spans="1:27" ht="15.75" customHeight="1" x14ac:dyDescent="0.2">
      <c r="A5387" s="13"/>
      <c r="B5387" s="30" t="str">
        <f>"CRS25WT144A02157"</f>
        <v>CRS25WT144A02157</v>
      </c>
      <c r="C5387" s="40">
        <v>45972</v>
      </c>
      <c r="D5387" s="41">
        <v>0.20146990740740742</v>
      </c>
      <c r="E5387" s="30" t="s">
        <v>62</v>
      </c>
      <c r="F5387" s="30">
        <v>460</v>
      </c>
      <c r="G5387" s="30">
        <v>3</v>
      </c>
      <c r="H5387" s="30">
        <v>460.84967041015602</v>
      </c>
      <c r="I5387" s="30">
        <v>11.264570236206101</v>
      </c>
      <c r="J5387" s="30">
        <v>49.804386138916001</v>
      </c>
      <c r="K5387" s="30">
        <v>10.648138999939</v>
      </c>
      <c r="L5387" s="30">
        <v>43.279830932617202</v>
      </c>
      <c r="M5387" s="30">
        <v>0.82144230604171797</v>
      </c>
      <c r="N5387" s="30">
        <v>22.4203205108643</v>
      </c>
      <c r="O5387" s="30">
        <v>14.44873046875</v>
      </c>
      <c r="P5387" s="30">
        <v>85</v>
      </c>
      <c r="Q5387" s="30">
        <v>0.48450782895088201</v>
      </c>
      <c r="R5387" s="30">
        <v>1000.17230224609</v>
      </c>
      <c r="S5387" s="30">
        <v>261.84371948242199</v>
      </c>
      <c r="T5387" s="13"/>
      <c r="U5387" s="13"/>
      <c r="V5387" s="13"/>
      <c r="W5387" s="13"/>
      <c r="X5387" s="13"/>
      <c r="Y5387" s="13"/>
      <c r="Z5387" s="13"/>
      <c r="AA5387" s="13"/>
    </row>
    <row r="5388" spans="1:27" ht="15.75" customHeight="1" x14ac:dyDescent="0.2">
      <c r="A5388" s="13"/>
      <c r="B5388" s="30" t="str">
        <f>"CRS25WT144A02158"</f>
        <v>CRS25WT144A02158</v>
      </c>
      <c r="C5388" s="40">
        <v>45972</v>
      </c>
      <c r="D5388" s="41">
        <v>0.20380787037037038</v>
      </c>
      <c r="E5388" s="30" t="s">
        <v>62</v>
      </c>
      <c r="F5388" s="30">
        <v>450</v>
      </c>
      <c r="G5388" s="30">
        <v>3</v>
      </c>
      <c r="H5388" s="30">
        <v>450.17282104492199</v>
      </c>
      <c r="I5388" s="30">
        <v>11.231197357177701</v>
      </c>
      <c r="J5388" s="30">
        <v>49.810863494872997</v>
      </c>
      <c r="K5388" s="30">
        <v>10.484338760376</v>
      </c>
      <c r="L5388" s="30">
        <v>42.937644958496101</v>
      </c>
      <c r="M5388" s="30">
        <v>0.80469101667404197</v>
      </c>
      <c r="N5388" s="30">
        <v>21.900892257690401</v>
      </c>
      <c r="O5388" s="30">
        <v>14.3774509429932</v>
      </c>
      <c r="P5388" s="30">
        <v>14.5</v>
      </c>
      <c r="Q5388" s="30">
        <v>0.452249586582184</v>
      </c>
      <c r="R5388" s="30">
        <v>999.92279052734398</v>
      </c>
      <c r="S5388" s="30">
        <v>311.85476684570301</v>
      </c>
      <c r="T5388" s="13"/>
      <c r="U5388" s="13"/>
      <c r="V5388" s="13"/>
      <c r="W5388" s="13"/>
      <c r="X5388" s="13"/>
      <c r="Y5388" s="13"/>
      <c r="Z5388" s="13"/>
      <c r="AA5388" s="13"/>
    </row>
    <row r="5389" spans="1:27" ht="15.75" customHeight="1" x14ac:dyDescent="0.2">
      <c r="A5389" s="13"/>
      <c r="B5389" s="30" t="str">
        <f>"CRS25WT144A02144"</f>
        <v>CRS25WT144A02144</v>
      </c>
      <c r="C5389" s="40">
        <v>45972</v>
      </c>
      <c r="D5389" s="41">
        <v>0.75170138888888882</v>
      </c>
      <c r="E5389" s="30" t="s">
        <v>62</v>
      </c>
      <c r="F5389" s="30">
        <v>453</v>
      </c>
      <c r="G5389" s="30">
        <v>3</v>
      </c>
      <c r="H5389" s="30">
        <v>453.28656005859398</v>
      </c>
      <c r="I5389" s="30">
        <v>11.1651725769043</v>
      </c>
      <c r="J5389" s="30">
        <v>49.722099304199197</v>
      </c>
      <c r="K5389" s="30">
        <v>10.5122270584106</v>
      </c>
      <c r="L5389" s="30">
        <v>43.119937896728501</v>
      </c>
      <c r="M5389" s="30">
        <v>0.816503286361694</v>
      </c>
      <c r="N5389" s="30">
        <v>22.052373886108398</v>
      </c>
      <c r="O5389" s="30">
        <v>13.420631408691399</v>
      </c>
      <c r="P5389" s="30">
        <v>13.0625</v>
      </c>
      <c r="Q5389" s="30">
        <v>0.41029015183448803</v>
      </c>
      <c r="R5389" s="30">
        <v>1000.03143310547</v>
      </c>
      <c r="S5389" s="30">
        <v>289.842041015625</v>
      </c>
      <c r="T5389" s="13"/>
      <c r="U5389" s="13"/>
      <c r="V5389" s="13"/>
      <c r="W5389" s="13"/>
      <c r="X5389" s="13"/>
      <c r="Y5389" s="13"/>
      <c r="Z5389" s="13"/>
      <c r="AA5389" s="13"/>
    </row>
    <row r="5390" spans="1:27" ht="15.75" customHeight="1" x14ac:dyDescent="0.2">
      <c r="A5390" s="13"/>
      <c r="B5390" s="30" t="str">
        <f>"CRS25WT144A02161"</f>
        <v>CRS25WT144A02161</v>
      </c>
      <c r="C5390" s="40">
        <v>45972</v>
      </c>
      <c r="D5390" s="41">
        <v>0.76151620370370365</v>
      </c>
      <c r="E5390" s="30" t="s">
        <v>62</v>
      </c>
      <c r="F5390" s="30">
        <v>447</v>
      </c>
      <c r="G5390" s="30">
        <v>3</v>
      </c>
      <c r="H5390" s="30">
        <v>447.21697998046898</v>
      </c>
      <c r="I5390" s="30">
        <v>11.252051353454601</v>
      </c>
      <c r="J5390" s="30">
        <v>49.783443450927699</v>
      </c>
      <c r="K5390" s="30">
        <v>10.447297096252401</v>
      </c>
      <c r="L5390" s="30">
        <v>42.806953430175803</v>
      </c>
      <c r="M5390" s="30">
        <v>0.79836529493331898</v>
      </c>
      <c r="N5390" s="30">
        <v>21.7570896148682</v>
      </c>
      <c r="O5390" s="30">
        <v>13.450980186462401</v>
      </c>
      <c r="P5390" s="30">
        <v>13.0625</v>
      </c>
      <c r="Q5390" s="30">
        <v>0.45829033851623502</v>
      </c>
      <c r="R5390" s="30">
        <v>999.72528076171898</v>
      </c>
      <c r="S5390" s="30">
        <v>277.04309082031301</v>
      </c>
      <c r="T5390" s="13"/>
      <c r="U5390" s="13"/>
      <c r="V5390" s="13"/>
      <c r="W5390" s="13"/>
      <c r="X5390" s="13"/>
      <c r="Y5390" s="13"/>
      <c r="Z5390" s="13"/>
      <c r="AA5390" s="13"/>
    </row>
    <row r="5391" spans="1:27" ht="15.75" customHeight="1" x14ac:dyDescent="0.2">
      <c r="A5391" s="13"/>
      <c r="B5391" s="30" t="str">
        <f>"CRS25WT144A02149"</f>
        <v>CRS25WT144A02149</v>
      </c>
      <c r="C5391" s="40">
        <v>45972</v>
      </c>
      <c r="D5391" s="41">
        <v>0.76312500000000005</v>
      </c>
      <c r="E5391" s="30" t="s">
        <v>62</v>
      </c>
      <c r="F5391" s="30">
        <v>442</v>
      </c>
      <c r="G5391" s="30">
        <v>3</v>
      </c>
      <c r="H5391" s="30">
        <v>442.42855834960898</v>
      </c>
      <c r="I5391" s="30">
        <v>11.1828756332397</v>
      </c>
      <c r="J5391" s="30">
        <v>49.761161804199197</v>
      </c>
      <c r="K5391" s="30">
        <v>10.4376573562622</v>
      </c>
      <c r="L5391" s="30">
        <v>42.387729644775398</v>
      </c>
      <c r="M5391" s="30">
        <v>0.79505860805511497</v>
      </c>
      <c r="N5391" s="30">
        <v>21.524133682251001</v>
      </c>
      <c r="O5391" s="30">
        <v>13.508502006530801</v>
      </c>
      <c r="P5391" s="30">
        <v>13.0625</v>
      </c>
      <c r="Q5391" s="30">
        <v>0.488794595003128</v>
      </c>
      <c r="R5391" s="30">
        <v>999.71002197265602</v>
      </c>
      <c r="S5391" s="30">
        <v>359.91052246093699</v>
      </c>
      <c r="T5391" s="13"/>
      <c r="U5391" s="13"/>
      <c r="V5391" s="13"/>
      <c r="W5391" s="13"/>
      <c r="X5391" s="13"/>
      <c r="Y5391" s="13"/>
      <c r="Z5391" s="13"/>
      <c r="AA5391" s="13"/>
    </row>
    <row r="5392" spans="1:27" ht="15.75" customHeight="1" x14ac:dyDescent="0.2">
      <c r="A5392" s="13"/>
      <c r="B5392" s="30" t="str">
        <f>"CRS25WT144A02235"</f>
        <v>CRS25WT144A02235</v>
      </c>
      <c r="C5392" s="40">
        <v>45972</v>
      </c>
      <c r="D5392" s="41">
        <v>0.76423611111111101</v>
      </c>
      <c r="E5392" s="30" t="s">
        <v>62</v>
      </c>
      <c r="F5392" s="30">
        <v>444</v>
      </c>
      <c r="G5392" s="30">
        <v>3</v>
      </c>
      <c r="H5392" s="30">
        <v>444.28399658203102</v>
      </c>
      <c r="I5392" s="30">
        <v>11.0244741439819</v>
      </c>
      <c r="J5392" s="30">
        <v>49.761161804199197</v>
      </c>
      <c r="K5392" s="30">
        <v>10.406023979186999</v>
      </c>
      <c r="L5392" s="30">
        <v>42.694881439208999</v>
      </c>
      <c r="M5392" s="30">
        <v>0.809864342212677</v>
      </c>
      <c r="N5392" s="30">
        <v>21.6144008636475</v>
      </c>
      <c r="O5392" s="30">
        <v>13.4722137451172</v>
      </c>
      <c r="P5392" s="30">
        <v>13.0625</v>
      </c>
      <c r="Q5392" s="30">
        <v>0.46917957067489602</v>
      </c>
      <c r="R5392" s="30">
        <v>999.65838623046898</v>
      </c>
      <c r="S5392" s="30">
        <v>290.52288818359398</v>
      </c>
      <c r="T5392" s="13"/>
      <c r="U5392" s="13"/>
      <c r="V5392" s="13"/>
      <c r="W5392" s="13"/>
      <c r="X5392" s="13"/>
      <c r="Y5392" s="13"/>
      <c r="Z5392" s="13"/>
      <c r="AA5392" s="13"/>
    </row>
    <row r="5393" spans="1:27" ht="15.75" customHeight="1" x14ac:dyDescent="0.2">
      <c r="A5393" s="13"/>
      <c r="B5393" s="30" t="str">
        <f>"CRS25WT144A02232"</f>
        <v>CRS25WT144A02232</v>
      </c>
      <c r="C5393" s="40">
        <v>45972</v>
      </c>
      <c r="D5393" s="41">
        <v>0.76817129629629621</v>
      </c>
      <c r="E5393" s="30" t="s">
        <v>62</v>
      </c>
      <c r="F5393" s="30">
        <v>448</v>
      </c>
      <c r="G5393" s="30">
        <v>3</v>
      </c>
      <c r="H5393" s="30">
        <v>448.99258422851602</v>
      </c>
      <c r="I5393" s="30">
        <v>11.0887851715088</v>
      </c>
      <c r="J5393" s="30">
        <v>49.836830139160199</v>
      </c>
      <c r="K5393" s="30">
        <v>10.551190376281699</v>
      </c>
      <c r="L5393" s="30">
        <v>42.553737640380902</v>
      </c>
      <c r="M5393" s="30">
        <v>0.81246525049209595</v>
      </c>
      <c r="N5393" s="30">
        <v>21.8434734344482</v>
      </c>
      <c r="O5393" s="30">
        <v>13.438406944274901</v>
      </c>
      <c r="P5393" s="30">
        <v>85</v>
      </c>
      <c r="Q5393" s="30">
        <v>0.81332361698150601</v>
      </c>
      <c r="R5393" s="30">
        <v>999.70562744140602</v>
      </c>
      <c r="S5393" s="30">
        <v>319.52893066406301</v>
      </c>
      <c r="T5393" s="13"/>
      <c r="U5393" s="13"/>
      <c r="V5393" s="13"/>
      <c r="W5393" s="13"/>
      <c r="X5393" s="13"/>
      <c r="Y5393" s="13"/>
      <c r="Z5393" s="13"/>
      <c r="AA5393" s="13"/>
    </row>
    <row r="5394" spans="1:27" ht="15.75" customHeight="1" x14ac:dyDescent="0.2">
      <c r="A5394" s="13"/>
      <c r="B5394" s="30" t="str">
        <f>"CRS25WT144A02231"</f>
        <v>CRS25WT144A02231</v>
      </c>
      <c r="C5394" s="40">
        <v>45972</v>
      </c>
      <c r="D5394" s="41">
        <v>0.7694212962962963</v>
      </c>
      <c r="E5394" s="30" t="s">
        <v>62</v>
      </c>
      <c r="F5394" s="30">
        <v>442</v>
      </c>
      <c r="G5394" s="30">
        <v>3</v>
      </c>
      <c r="H5394" s="30">
        <v>442.46221923828102</v>
      </c>
      <c r="I5394" s="30">
        <v>11.0392599105835</v>
      </c>
      <c r="J5394" s="30">
        <v>49.737171173095703</v>
      </c>
      <c r="K5394" s="30">
        <v>10.3724670410156</v>
      </c>
      <c r="L5394" s="30">
        <v>42.657375335693402</v>
      </c>
      <c r="M5394" s="30">
        <v>0.80585175752639804</v>
      </c>
      <c r="N5394" s="30">
        <v>21.525770187377901</v>
      </c>
      <c r="O5394" s="30">
        <v>13.3211050033569</v>
      </c>
      <c r="P5394" s="30">
        <v>85</v>
      </c>
      <c r="Q5394" s="30">
        <v>0.54957211017608598</v>
      </c>
      <c r="R5394" s="30">
        <v>999.841796875</v>
      </c>
      <c r="S5394" s="30">
        <v>316.98330688476602</v>
      </c>
      <c r="T5394" s="13"/>
      <c r="U5394" s="13"/>
      <c r="V5394" s="13"/>
      <c r="W5394" s="13"/>
      <c r="X5394" s="13"/>
      <c r="Y5394" s="13"/>
      <c r="Z5394" s="13"/>
      <c r="AA5394" s="13"/>
    </row>
    <row r="5395" spans="1:27" ht="15.75" customHeight="1" x14ac:dyDescent="0.2">
      <c r="A5395" s="13"/>
      <c r="B5395" s="30" t="str">
        <f>"CRS25WT144A02228"</f>
        <v>CRS25WT144A02228</v>
      </c>
      <c r="C5395" s="40">
        <v>45972</v>
      </c>
      <c r="D5395" s="41">
        <v>0.77238425925925924</v>
      </c>
      <c r="E5395" s="30" t="s">
        <v>62</v>
      </c>
      <c r="F5395" s="30">
        <v>441</v>
      </c>
      <c r="G5395" s="30">
        <v>3</v>
      </c>
      <c r="H5395" s="30">
        <v>441.99011230468699</v>
      </c>
      <c r="I5395" s="30">
        <v>11.038210868835399</v>
      </c>
      <c r="J5395" s="30">
        <v>49.763862609863303</v>
      </c>
      <c r="K5395" s="30">
        <v>10.316932678222701</v>
      </c>
      <c r="L5395" s="30">
        <v>42.841232299804702</v>
      </c>
      <c r="M5395" s="30">
        <v>0.80463659763336204</v>
      </c>
      <c r="N5395" s="30">
        <v>21.502801895141602</v>
      </c>
      <c r="O5395" s="30">
        <v>13.450980186462401</v>
      </c>
      <c r="P5395" s="30">
        <v>13.0625</v>
      </c>
      <c r="Q5395" s="30">
        <v>0.45679226517677302</v>
      </c>
      <c r="R5395" s="30">
        <v>999.84606933593795</v>
      </c>
      <c r="S5395" s="30">
        <v>286.77926635742199</v>
      </c>
      <c r="T5395" s="13"/>
      <c r="U5395" s="13"/>
      <c r="V5395" s="13"/>
      <c r="W5395" s="13"/>
      <c r="X5395" s="13"/>
      <c r="Y5395" s="13"/>
      <c r="Z5395" s="13"/>
      <c r="AA5395" s="13"/>
    </row>
    <row r="5396" spans="1:27" ht="15.75" customHeight="1" x14ac:dyDescent="0.2">
      <c r="A5396" s="13"/>
      <c r="B5396" s="30" t="str">
        <f>"CRS25WT144A02229"</f>
        <v>CRS25WT144A02229</v>
      </c>
      <c r="C5396" s="40">
        <v>45972</v>
      </c>
      <c r="D5396" s="41">
        <v>0.78297453703703701</v>
      </c>
      <c r="E5396" s="30" t="s">
        <v>62</v>
      </c>
      <c r="F5396" s="30">
        <v>456</v>
      </c>
      <c r="G5396" s="30">
        <v>3</v>
      </c>
      <c r="H5396" s="30">
        <v>456.27969360351602</v>
      </c>
      <c r="I5396" s="30">
        <v>11.243933677673301</v>
      </c>
      <c r="J5396" s="30">
        <v>49.2310791015625</v>
      </c>
      <c r="K5396" s="30">
        <v>6.7826180458068901</v>
      </c>
      <c r="L5396" s="30">
        <v>67.271911621093693</v>
      </c>
      <c r="M5396" s="30">
        <v>0.82427763938903797</v>
      </c>
      <c r="N5396" s="30">
        <v>22.197990417480501</v>
      </c>
      <c r="O5396" s="30">
        <v>13.5547637939453</v>
      </c>
      <c r="P5396" s="30">
        <v>13.125</v>
      </c>
      <c r="Q5396" s="44">
        <v>9.9999999747524292E-7</v>
      </c>
      <c r="R5396" s="30">
        <v>999.84606933593795</v>
      </c>
      <c r="S5396" s="30">
        <v>1370.28918457031</v>
      </c>
      <c r="T5396" s="13"/>
      <c r="U5396" s="13"/>
      <c r="V5396" s="13"/>
      <c r="W5396" s="13"/>
      <c r="X5396" s="13"/>
      <c r="Y5396" s="13"/>
      <c r="Z5396" s="13"/>
      <c r="AA5396" s="13"/>
    </row>
    <row r="5397" spans="1:27" ht="15.75" customHeight="1" x14ac:dyDescent="0.2">
      <c r="A5397" s="13"/>
      <c r="B5397" s="30" t="str">
        <f>"CRS25WT144A02227"</f>
        <v>CRS25WT144A02227</v>
      </c>
      <c r="C5397" s="40">
        <v>45972</v>
      </c>
      <c r="D5397" s="41">
        <v>0.79182870370370362</v>
      </c>
      <c r="E5397" s="30" t="s">
        <v>62</v>
      </c>
      <c r="F5397" s="30">
        <v>446</v>
      </c>
      <c r="G5397" s="30">
        <v>3</v>
      </c>
      <c r="H5397" s="30">
        <v>446.78790283203102</v>
      </c>
      <c r="I5397" s="30">
        <v>11.210828781127899</v>
      </c>
      <c r="J5397" s="30">
        <v>49.772811889648402</v>
      </c>
      <c r="K5397" s="30">
        <v>11.489037513732899</v>
      </c>
      <c r="L5397" s="30">
        <v>38.888195037841797</v>
      </c>
      <c r="M5397" s="30">
        <v>0.80070310831070002</v>
      </c>
      <c r="N5397" s="30">
        <v>21.7362155914307</v>
      </c>
      <c r="O5397" s="30">
        <v>13.529421806335399</v>
      </c>
      <c r="P5397" s="30">
        <v>13.1875</v>
      </c>
      <c r="Q5397" s="30">
        <v>0.88481467962265004</v>
      </c>
      <c r="R5397" s="30">
        <v>999.79498291015602</v>
      </c>
      <c r="S5397" s="30">
        <v>189.35704040527301</v>
      </c>
      <c r="T5397" s="13"/>
      <c r="U5397" s="13"/>
      <c r="V5397" s="13"/>
      <c r="W5397" s="13"/>
      <c r="X5397" s="13"/>
      <c r="Y5397" s="13"/>
      <c r="Z5397" s="13"/>
      <c r="AA5397" s="13"/>
    </row>
    <row r="5398" spans="1:27" ht="15.75" customHeight="1" x14ac:dyDescent="0.2">
      <c r="A5398" s="13"/>
      <c r="B5398" s="30" t="str">
        <f>"CRS25WT144A02225"</f>
        <v>CRS25WT144A02225</v>
      </c>
      <c r="C5398" s="40">
        <v>45972</v>
      </c>
      <c r="D5398" s="41">
        <v>0.79359953703703701</v>
      </c>
      <c r="E5398" s="30" t="s">
        <v>62</v>
      </c>
      <c r="F5398" s="30">
        <v>450</v>
      </c>
      <c r="G5398" s="30">
        <v>3</v>
      </c>
      <c r="H5398" s="30">
        <v>450.00045776367199</v>
      </c>
      <c r="I5398" s="30">
        <v>11.2388906478882</v>
      </c>
      <c r="J5398" s="30">
        <v>49.820896148681598</v>
      </c>
      <c r="K5398" s="30">
        <v>10.622743606567401</v>
      </c>
      <c r="L5398" s="30">
        <v>42.361980438232401</v>
      </c>
      <c r="M5398" s="30">
        <v>0.80367040634155296</v>
      </c>
      <c r="N5398" s="30">
        <v>21.892505645751999</v>
      </c>
      <c r="O5398" s="30">
        <v>13.568627357482899</v>
      </c>
      <c r="P5398" s="30">
        <v>13.1875</v>
      </c>
      <c r="Q5398" s="30">
        <v>0.53602266311645497</v>
      </c>
      <c r="R5398" s="30">
        <v>1000.13012695312</v>
      </c>
      <c r="S5398" s="30">
        <v>293.08395385742199</v>
      </c>
      <c r="T5398" s="13"/>
      <c r="U5398" s="13"/>
      <c r="V5398" s="13"/>
      <c r="W5398" s="13"/>
      <c r="X5398" s="13"/>
      <c r="Y5398" s="13"/>
      <c r="Z5398" s="13"/>
      <c r="AA5398" s="13"/>
    </row>
    <row r="5399" spans="1:27" ht="15.75" customHeight="1" x14ac:dyDescent="0.2">
      <c r="A5399" s="13"/>
      <c r="B5399" s="30" t="str">
        <f>"CRS25WT144A02217"</f>
        <v>CRS25WT144A02217</v>
      </c>
      <c r="C5399" s="40">
        <v>45972</v>
      </c>
      <c r="D5399" s="41">
        <v>0.79460648148148139</v>
      </c>
      <c r="E5399" s="30" t="s">
        <v>62</v>
      </c>
      <c r="F5399" s="30">
        <v>450</v>
      </c>
      <c r="G5399" s="30">
        <v>3</v>
      </c>
      <c r="H5399" s="30">
        <v>450.28530883789102</v>
      </c>
      <c r="I5399" s="30">
        <v>11.3384923934937</v>
      </c>
      <c r="J5399" s="30">
        <v>49.9377632141113</v>
      </c>
      <c r="K5399" s="30">
        <v>10.580615043640099</v>
      </c>
      <c r="L5399" s="30">
        <v>42.557575225830099</v>
      </c>
      <c r="M5399" s="30">
        <v>0.79524946212768599</v>
      </c>
      <c r="N5399" s="30">
        <v>21.906364440918001</v>
      </c>
      <c r="O5399" s="30">
        <v>13.529411315918001</v>
      </c>
      <c r="P5399" s="30">
        <v>13.1875</v>
      </c>
      <c r="Q5399" s="30">
        <v>0.50020313262939498</v>
      </c>
      <c r="R5399" s="30">
        <v>1000.21691894531</v>
      </c>
      <c r="S5399" s="30">
        <v>286.01718139648398</v>
      </c>
      <c r="T5399" s="13"/>
      <c r="U5399" s="13"/>
      <c r="V5399" s="13"/>
      <c r="W5399" s="13"/>
      <c r="X5399" s="13"/>
      <c r="Y5399" s="13"/>
      <c r="Z5399" s="13"/>
      <c r="AA5399" s="13"/>
    </row>
    <row r="5400" spans="1:27" ht="15.75" customHeight="1" x14ac:dyDescent="0.2">
      <c r="A5400" s="13"/>
      <c r="B5400" s="30" t="str">
        <f>"CRS25WT144A02224"</f>
        <v>CRS25WT144A02224</v>
      </c>
      <c r="C5400" s="40">
        <v>45972</v>
      </c>
      <c r="D5400" s="41">
        <v>0.79631944444444447</v>
      </c>
      <c r="E5400" s="30" t="s">
        <v>62</v>
      </c>
      <c r="F5400" s="30">
        <v>452</v>
      </c>
      <c r="G5400" s="30">
        <v>3</v>
      </c>
      <c r="H5400" s="30">
        <v>452.38980102539102</v>
      </c>
      <c r="I5400" s="30">
        <v>11.3153619766235</v>
      </c>
      <c r="J5400" s="30">
        <v>49.899097442627003</v>
      </c>
      <c r="K5400" s="30">
        <v>10.584419250488301</v>
      </c>
      <c r="L5400" s="30">
        <v>42.7411079406738</v>
      </c>
      <c r="M5400" s="30">
        <v>0.80121976137161299</v>
      </c>
      <c r="N5400" s="30">
        <v>22.008747100830099</v>
      </c>
      <c r="O5400" s="30">
        <v>13.529411315918001</v>
      </c>
      <c r="P5400" s="30">
        <v>13.25</v>
      </c>
      <c r="Q5400" s="30">
        <v>0.47407782077789301</v>
      </c>
      <c r="R5400" s="30">
        <v>1000.23156738281</v>
      </c>
      <c r="S5400" s="30">
        <v>282.06140136718699</v>
      </c>
      <c r="T5400" s="13"/>
      <c r="U5400" s="13"/>
      <c r="V5400" s="13"/>
      <c r="W5400" s="13"/>
      <c r="X5400" s="13"/>
      <c r="Y5400" s="13"/>
      <c r="Z5400" s="13"/>
      <c r="AA5400" s="13"/>
    </row>
    <row r="5401" spans="1:27" ht="15.75" customHeight="1" x14ac:dyDescent="0.2">
      <c r="A5401" s="13"/>
      <c r="B5401" s="30" t="str">
        <f>"CRS25WT144A02219"</f>
        <v>CRS25WT144A02219</v>
      </c>
      <c r="C5401" s="40">
        <v>45972</v>
      </c>
      <c r="D5401" s="41">
        <v>0.79699074074074072</v>
      </c>
      <c r="E5401" s="30" t="s">
        <v>62</v>
      </c>
      <c r="F5401" s="30">
        <v>445</v>
      </c>
      <c r="G5401" s="30">
        <v>3</v>
      </c>
      <c r="H5401" s="30">
        <v>445.05999755859398</v>
      </c>
      <c r="I5401" s="30">
        <v>11.2266702651978</v>
      </c>
      <c r="J5401" s="30">
        <v>49.893959045410199</v>
      </c>
      <c r="K5401" s="30">
        <v>10.533155441284199</v>
      </c>
      <c r="L5401" s="30">
        <v>42.253242492675803</v>
      </c>
      <c r="M5401" s="30">
        <v>0.79454708099365201</v>
      </c>
      <c r="N5401" s="30">
        <v>21.652153015136701</v>
      </c>
      <c r="O5401" s="30">
        <v>13.569787979126</v>
      </c>
      <c r="P5401" s="30">
        <v>13.25</v>
      </c>
      <c r="Q5401" s="30">
        <v>0.522311151027679</v>
      </c>
      <c r="R5401" s="30">
        <v>1001.00970458984</v>
      </c>
      <c r="S5401" s="30">
        <v>290.50457763671898</v>
      </c>
      <c r="T5401" s="13"/>
      <c r="U5401" s="13"/>
      <c r="V5401" s="13"/>
      <c r="W5401" s="13"/>
      <c r="X5401" s="13"/>
      <c r="Y5401" s="13"/>
      <c r="Z5401" s="13"/>
      <c r="AA5401" s="13"/>
    </row>
    <row r="5402" spans="1:27" ht="15.75" customHeight="1" x14ac:dyDescent="0.2">
      <c r="A5402" s="13"/>
      <c r="B5402" s="30" t="str">
        <f>"CRS25WT144A02223"</f>
        <v>CRS25WT144A02223</v>
      </c>
      <c r="C5402" s="40">
        <v>45972</v>
      </c>
      <c r="D5402" s="41">
        <v>0.80003472222222216</v>
      </c>
      <c r="E5402" s="30" t="s">
        <v>62</v>
      </c>
      <c r="F5402" s="30">
        <v>454</v>
      </c>
      <c r="G5402" s="30">
        <v>3</v>
      </c>
      <c r="H5402" s="30">
        <v>454.15386962890602</v>
      </c>
      <c r="I5402" s="30">
        <v>11.149172782897899</v>
      </c>
      <c r="J5402" s="30">
        <v>49.884681701660199</v>
      </c>
      <c r="K5402" s="30">
        <v>10.618813514709499</v>
      </c>
      <c r="L5402" s="30">
        <v>42.768795013427699</v>
      </c>
      <c r="M5402" s="30">
        <v>0.81656950712204002</v>
      </c>
      <c r="N5402" s="30">
        <v>22.094568252563501</v>
      </c>
      <c r="O5402" s="30">
        <v>13.509803771972701</v>
      </c>
      <c r="P5402" s="30">
        <v>13.25</v>
      </c>
      <c r="Q5402" s="30">
        <v>0.82727384567260698</v>
      </c>
      <c r="R5402" s="30">
        <v>1000.44805908203</v>
      </c>
      <c r="S5402" s="30">
        <v>308.80722045898398</v>
      </c>
      <c r="T5402" s="13"/>
      <c r="U5402" s="13"/>
      <c r="V5402" s="13"/>
      <c r="W5402" s="13"/>
      <c r="X5402" s="13"/>
      <c r="Y5402" s="13"/>
      <c r="Z5402" s="13"/>
      <c r="AA5402" s="13"/>
    </row>
    <row r="5403" spans="1:27" ht="15.75" customHeight="1" x14ac:dyDescent="0.2">
      <c r="A5403" s="13"/>
      <c r="B5403" s="30" t="str">
        <f>"CRS25WT144A02226"</f>
        <v>CRS25WT144A02226</v>
      </c>
      <c r="C5403" s="40">
        <v>45972</v>
      </c>
      <c r="D5403" s="41">
        <v>0.80074074074074064</v>
      </c>
      <c r="E5403" s="30" t="s">
        <v>62</v>
      </c>
      <c r="F5403" s="30">
        <v>445</v>
      </c>
      <c r="G5403" s="30">
        <v>3</v>
      </c>
      <c r="H5403" s="30">
        <v>445.80953979492199</v>
      </c>
      <c r="I5403" s="30">
        <v>11.225593566894499</v>
      </c>
      <c r="J5403" s="30">
        <v>49.859550476074197</v>
      </c>
      <c r="K5403" s="30">
        <v>10.5690965652466</v>
      </c>
      <c r="L5403" s="30">
        <v>42.180477142333999</v>
      </c>
      <c r="M5403" s="30">
        <v>0.79651081562042203</v>
      </c>
      <c r="N5403" s="30">
        <v>21.6886177062988</v>
      </c>
      <c r="O5403" s="30">
        <v>13.691987991333001</v>
      </c>
      <c r="P5403" s="30">
        <v>13.25</v>
      </c>
      <c r="Q5403" s="30">
        <v>0.60999399423599199</v>
      </c>
      <c r="R5403" s="30">
        <v>1001.06402587891</v>
      </c>
      <c r="S5403" s="30">
        <v>321.23281860351602</v>
      </c>
      <c r="T5403" s="13"/>
      <c r="U5403" s="13"/>
      <c r="V5403" s="13"/>
      <c r="W5403" s="13"/>
      <c r="X5403" s="13"/>
      <c r="Y5403" s="13"/>
      <c r="Z5403" s="13"/>
      <c r="AA5403" s="13"/>
    </row>
    <row r="5404" spans="1:27" ht="15.75" customHeight="1" x14ac:dyDescent="0.2">
      <c r="A5404" s="13"/>
      <c r="B5404" s="30" t="str">
        <f>"CRS25WT144A02221"</f>
        <v>CRS25WT144A02221</v>
      </c>
      <c r="C5404" s="40">
        <v>45972</v>
      </c>
      <c r="D5404" s="41">
        <v>0.80358796296296298</v>
      </c>
      <c r="E5404" s="30" t="s">
        <v>62</v>
      </c>
      <c r="F5404" s="30">
        <v>449</v>
      </c>
      <c r="G5404" s="30">
        <v>3</v>
      </c>
      <c r="H5404" s="30">
        <v>449.61706542968699</v>
      </c>
      <c r="I5404" s="30">
        <v>11.22132396698</v>
      </c>
      <c r="J5404" s="30">
        <v>49.8218803405762</v>
      </c>
      <c r="K5404" s="30">
        <v>10.595385551452599</v>
      </c>
      <c r="L5404" s="30">
        <v>42.4351806640625</v>
      </c>
      <c r="M5404" s="30">
        <v>0.804226875305176</v>
      </c>
      <c r="N5404" s="30">
        <v>21.873853683471701</v>
      </c>
      <c r="O5404" s="30">
        <v>13.526960372924799</v>
      </c>
      <c r="P5404" s="30">
        <v>13.25</v>
      </c>
      <c r="Q5404" s="30">
        <v>0.66311281919479403</v>
      </c>
      <c r="R5404" s="30">
        <v>1000.23089599609</v>
      </c>
      <c r="S5404" s="30">
        <v>246.78089904785199</v>
      </c>
      <c r="T5404" s="13"/>
      <c r="U5404" s="13"/>
      <c r="V5404" s="13"/>
      <c r="W5404" s="13"/>
      <c r="X5404" s="13"/>
      <c r="Y5404" s="13"/>
      <c r="Z5404" s="13"/>
      <c r="AA5404" s="13"/>
    </row>
    <row r="5405" spans="1:27" ht="15.75" customHeight="1" x14ac:dyDescent="0.2">
      <c r="A5405" s="13"/>
      <c r="B5405" s="30" t="str">
        <f>"CRS25WT144A02173"</f>
        <v>CRS25WT144A02173</v>
      </c>
      <c r="C5405" s="40">
        <v>45972</v>
      </c>
      <c r="D5405" s="41">
        <v>0.80585648148148159</v>
      </c>
      <c r="E5405" s="30" t="s">
        <v>62</v>
      </c>
      <c r="F5405" s="30">
        <v>463</v>
      </c>
      <c r="G5405" s="30">
        <v>3</v>
      </c>
      <c r="H5405" s="30">
        <v>463.36746215820301</v>
      </c>
      <c r="I5405" s="30">
        <v>11.264063835144</v>
      </c>
      <c r="J5405" s="30">
        <v>49.848575592041001</v>
      </c>
      <c r="K5405" s="30">
        <v>10.7058811187744</v>
      </c>
      <c r="L5405" s="30">
        <v>43.281581878662102</v>
      </c>
      <c r="M5405" s="30">
        <v>0.82523506879806496</v>
      </c>
      <c r="N5405" s="30">
        <v>22.542810440063501</v>
      </c>
      <c r="O5405" s="30">
        <v>13.560194015502899</v>
      </c>
      <c r="P5405" s="30">
        <v>13.25</v>
      </c>
      <c r="Q5405" s="30">
        <v>0.49730694293975802</v>
      </c>
      <c r="R5405" s="30">
        <v>999.78741455078102</v>
      </c>
      <c r="S5405" s="30">
        <v>298.229248046875</v>
      </c>
      <c r="T5405" s="13"/>
      <c r="U5405" s="13"/>
      <c r="V5405" s="13"/>
      <c r="W5405" s="13"/>
      <c r="X5405" s="13"/>
      <c r="Y5405" s="13"/>
      <c r="Z5405" s="13"/>
      <c r="AA5405" s="13"/>
    </row>
    <row r="5406" spans="1:27" ht="15.75" customHeight="1" x14ac:dyDescent="0.2">
      <c r="A5406" s="13"/>
      <c r="B5406" s="30" t="str">
        <f>"CRS25WT144A02134"</f>
        <v>CRS25WT144A02134</v>
      </c>
      <c r="C5406" s="40">
        <v>45972</v>
      </c>
      <c r="D5406" s="41">
        <v>0.80645833333333339</v>
      </c>
      <c r="E5406" s="30" t="s">
        <v>62</v>
      </c>
      <c r="F5406" s="30">
        <v>452</v>
      </c>
      <c r="G5406" s="30">
        <v>3</v>
      </c>
      <c r="H5406" s="30">
        <v>452.7421875</v>
      </c>
      <c r="I5406" s="30">
        <v>11.3163166046143</v>
      </c>
      <c r="J5406" s="30">
        <v>49.809494018554702</v>
      </c>
      <c r="K5406" s="30">
        <v>10.665325164794901</v>
      </c>
      <c r="L5406" s="30">
        <v>42.449916839599602</v>
      </c>
      <c r="M5406" s="30">
        <v>0.80321860313415505</v>
      </c>
      <c r="N5406" s="30">
        <v>22.0258903503418</v>
      </c>
      <c r="O5406" s="30">
        <v>13.5882349014282</v>
      </c>
      <c r="P5406" s="30">
        <v>13.3125</v>
      </c>
      <c r="Q5406" s="30">
        <v>0.59783560037612904</v>
      </c>
      <c r="R5406" s="30">
        <v>1000.24798583984</v>
      </c>
      <c r="S5406" s="30">
        <v>237.17980957031301</v>
      </c>
      <c r="T5406" s="13"/>
      <c r="U5406" s="13"/>
      <c r="V5406" s="13"/>
      <c r="W5406" s="13"/>
      <c r="X5406" s="13"/>
      <c r="Y5406" s="13"/>
      <c r="Z5406" s="13"/>
      <c r="AA5406" s="13"/>
    </row>
    <row r="5407" spans="1:27" ht="15.75" customHeight="1" x14ac:dyDescent="0.2">
      <c r="A5407" s="13"/>
      <c r="B5407" s="30" t="str">
        <f>"CRS25WT144A02218"</f>
        <v>CRS25WT144A02218</v>
      </c>
      <c r="C5407" s="40">
        <v>45972</v>
      </c>
      <c r="D5407" s="41">
        <v>0.81144675925925924</v>
      </c>
      <c r="E5407" s="30" t="s">
        <v>62</v>
      </c>
      <c r="F5407" s="30">
        <v>448</v>
      </c>
      <c r="G5407" s="30">
        <v>3</v>
      </c>
      <c r="H5407" s="30">
        <v>448.08700561523398</v>
      </c>
      <c r="I5407" s="30">
        <v>11.2636394500732</v>
      </c>
      <c r="J5407" s="30">
        <v>49.818065643310497</v>
      </c>
      <c r="K5407" s="30">
        <v>10.530275344848601</v>
      </c>
      <c r="L5407" s="30">
        <v>42.552261352539098</v>
      </c>
      <c r="M5407" s="30">
        <v>0.79854011535644498</v>
      </c>
      <c r="N5407" s="30">
        <v>21.799415588378899</v>
      </c>
      <c r="O5407" s="30">
        <v>13.5882349014282</v>
      </c>
      <c r="P5407" s="30">
        <v>13.3125</v>
      </c>
      <c r="Q5407" s="30">
        <v>0.47230264544487</v>
      </c>
      <c r="R5407" s="30">
        <v>1000.04150390625</v>
      </c>
      <c r="S5407" s="30">
        <v>303.85287475585898</v>
      </c>
      <c r="T5407" s="13"/>
      <c r="U5407" s="13"/>
      <c r="V5407" s="13"/>
      <c r="W5407" s="13"/>
      <c r="X5407" s="13"/>
      <c r="Y5407" s="13"/>
      <c r="Z5407" s="13"/>
      <c r="AA5407" s="13"/>
    </row>
    <row r="5408" spans="1:27" ht="15.75" customHeight="1" x14ac:dyDescent="0.2">
      <c r="A5408" s="13"/>
      <c r="B5408" s="30" t="str">
        <f>"CRS25WT144A02215"</f>
        <v>CRS25WT144A02215</v>
      </c>
      <c r="C5408" s="40">
        <v>45972</v>
      </c>
      <c r="D5408" s="41">
        <v>0.81201388888888892</v>
      </c>
      <c r="E5408" s="30" t="s">
        <v>62</v>
      </c>
      <c r="F5408" s="30">
        <v>453</v>
      </c>
      <c r="G5408" s="30">
        <v>3</v>
      </c>
      <c r="H5408" s="30">
        <v>453.84927368164102</v>
      </c>
      <c r="I5408" s="30">
        <v>11.234953880310099</v>
      </c>
      <c r="J5408" s="30">
        <v>49.857254028320298</v>
      </c>
      <c r="K5408" s="30">
        <v>10.5626831054688</v>
      </c>
      <c r="L5408" s="30">
        <v>42.967231750488303</v>
      </c>
      <c r="M5408" s="30">
        <v>0.81023687124252297</v>
      </c>
      <c r="N5408" s="30">
        <v>22.079750061035199</v>
      </c>
      <c r="O5408" s="30">
        <v>13.5886793136597</v>
      </c>
      <c r="P5408" s="30">
        <v>13.3125</v>
      </c>
      <c r="Q5408" s="30">
        <v>0.44319766759872398</v>
      </c>
      <c r="R5408" s="30">
        <v>1000.02856445312</v>
      </c>
      <c r="S5408" s="30">
        <v>311.32717895507801</v>
      </c>
      <c r="T5408" s="13"/>
      <c r="U5408" s="13"/>
      <c r="V5408" s="13"/>
      <c r="W5408" s="13"/>
      <c r="X5408" s="13"/>
      <c r="Y5408" s="13"/>
      <c r="Z5408" s="13"/>
      <c r="AA5408" s="13"/>
    </row>
    <row r="5409" spans="1:27" ht="15.75" customHeight="1" x14ac:dyDescent="0.2">
      <c r="A5409" s="13"/>
      <c r="B5409" s="30" t="str">
        <f>"CRS25WT144A02214"</f>
        <v>CRS25WT144A02214</v>
      </c>
      <c r="C5409" s="40">
        <v>45972</v>
      </c>
      <c r="D5409" s="41">
        <v>0.81311342592592595</v>
      </c>
      <c r="E5409" s="30" t="s">
        <v>62</v>
      </c>
      <c r="F5409" s="30">
        <v>445</v>
      </c>
      <c r="G5409" s="30">
        <v>3</v>
      </c>
      <c r="H5409" s="30">
        <v>445.84759521484398</v>
      </c>
      <c r="I5409" s="30">
        <v>11.271445274353001</v>
      </c>
      <c r="J5409" s="30">
        <v>49.842113494872997</v>
      </c>
      <c r="K5409" s="30">
        <v>10.5393018722534</v>
      </c>
      <c r="L5409" s="30">
        <v>42.303333282470703</v>
      </c>
      <c r="M5409" s="30">
        <v>0.79361593723297097</v>
      </c>
      <c r="N5409" s="30">
        <v>21.6904697418213</v>
      </c>
      <c r="O5409" s="30">
        <v>13.537859916686999</v>
      </c>
      <c r="P5409" s="30">
        <v>13.3125</v>
      </c>
      <c r="Q5409" s="30">
        <v>0.52341955900192305</v>
      </c>
      <c r="R5409" s="30">
        <v>999.94738769531295</v>
      </c>
      <c r="S5409" s="30">
        <v>326.92327880859398</v>
      </c>
      <c r="T5409" s="13"/>
      <c r="U5409" s="13"/>
      <c r="V5409" s="13"/>
      <c r="W5409" s="13"/>
      <c r="X5409" s="13"/>
      <c r="Y5409" s="13"/>
      <c r="Z5409" s="13"/>
      <c r="AA5409" s="13"/>
    </row>
    <row r="5410" spans="1:27" ht="15.75" customHeight="1" x14ac:dyDescent="0.2">
      <c r="A5410" s="13"/>
      <c r="B5410" s="30" t="str">
        <f>"CRS25WT144A02127"</f>
        <v>CRS25WT144A02127</v>
      </c>
      <c r="C5410" s="40">
        <v>45972</v>
      </c>
      <c r="D5410" s="41">
        <v>0.81494212962962964</v>
      </c>
      <c r="E5410" s="30" t="s">
        <v>62</v>
      </c>
      <c r="F5410" s="30">
        <v>450</v>
      </c>
      <c r="G5410" s="30">
        <v>3</v>
      </c>
      <c r="H5410" s="30">
        <v>450.09970092773398</v>
      </c>
      <c r="I5410" s="30">
        <v>11.239586830139199</v>
      </c>
      <c r="J5410" s="30">
        <v>49.819141387939503</v>
      </c>
      <c r="K5410" s="30">
        <v>10.4839172363281</v>
      </c>
      <c r="L5410" s="30">
        <v>42.932395935058601</v>
      </c>
      <c r="M5410" s="30">
        <v>0.80382615327835105</v>
      </c>
      <c r="N5410" s="30">
        <v>21.897333145141602</v>
      </c>
      <c r="O5410" s="30">
        <v>13.7058820724487</v>
      </c>
      <c r="P5410" s="30">
        <v>13.375</v>
      </c>
      <c r="Q5410" s="30">
        <v>0.47348973155021701</v>
      </c>
      <c r="R5410" s="30">
        <v>1000.1181640625</v>
      </c>
      <c r="S5410" s="30">
        <v>288.70159912109398</v>
      </c>
      <c r="T5410" s="13"/>
      <c r="U5410" s="13"/>
      <c r="V5410" s="13"/>
      <c r="W5410" s="13"/>
      <c r="X5410" s="13"/>
      <c r="Y5410" s="13"/>
      <c r="Z5410" s="13"/>
      <c r="AA5410" s="13"/>
    </row>
    <row r="5411" spans="1:27" ht="15.75" customHeight="1" x14ac:dyDescent="0.2">
      <c r="A5411" s="13"/>
      <c r="B5411" s="30" t="str">
        <f>"CRS25WT144A02216"</f>
        <v>CRS25WT144A02216</v>
      </c>
      <c r="C5411" s="40">
        <v>45972</v>
      </c>
      <c r="D5411" s="41">
        <v>0.81774305555555549</v>
      </c>
      <c r="E5411" s="30" t="s">
        <v>62</v>
      </c>
      <c r="F5411" s="30">
        <v>449</v>
      </c>
      <c r="G5411" s="30">
        <v>3</v>
      </c>
      <c r="H5411" s="30">
        <v>449.537109375</v>
      </c>
      <c r="I5411" s="30">
        <v>11.064897537231399</v>
      </c>
      <c r="J5411" s="30">
        <v>49.818065643310497</v>
      </c>
      <c r="K5411" s="30">
        <v>10.405169486999499</v>
      </c>
      <c r="L5411" s="30">
        <v>43.2032470703125</v>
      </c>
      <c r="M5411" s="30">
        <v>0.81551373004913297</v>
      </c>
      <c r="N5411" s="30">
        <v>21.8699645996094</v>
      </c>
      <c r="O5411" s="30">
        <v>13.803113937377899</v>
      </c>
      <c r="P5411" s="30">
        <v>13.3125</v>
      </c>
      <c r="Q5411" s="30">
        <v>0.44160205125808699</v>
      </c>
      <c r="R5411" s="30">
        <v>1000.03192138672</v>
      </c>
      <c r="S5411" s="30">
        <v>293.806640625</v>
      </c>
      <c r="T5411" s="13"/>
      <c r="U5411" s="13"/>
      <c r="V5411" s="13"/>
      <c r="W5411" s="13"/>
      <c r="X5411" s="13"/>
      <c r="Y5411" s="13"/>
      <c r="Z5411" s="13"/>
      <c r="AA5411" s="13"/>
    </row>
    <row r="5412" spans="1:27" ht="15.75" customHeight="1" x14ac:dyDescent="0.2">
      <c r="A5412" s="13"/>
      <c r="B5412" s="30" t="str">
        <f>"CRS25WT144A02198"</f>
        <v>CRS25WT144A02198</v>
      </c>
      <c r="C5412" s="40">
        <v>45972</v>
      </c>
      <c r="D5412" s="41">
        <v>0.81854166666666661</v>
      </c>
      <c r="E5412" s="30" t="s">
        <v>62</v>
      </c>
      <c r="F5412" s="30">
        <v>438</v>
      </c>
      <c r="G5412" s="30">
        <v>3</v>
      </c>
      <c r="H5412" s="30">
        <v>438.41506958007801</v>
      </c>
      <c r="I5412" s="30">
        <v>10.9847660064697</v>
      </c>
      <c r="J5412" s="30">
        <v>49.832302093505902</v>
      </c>
      <c r="K5412" s="30">
        <v>10.3663730621338</v>
      </c>
      <c r="L5412" s="30">
        <v>42.292041778564503</v>
      </c>
      <c r="M5412" s="30">
        <v>0.80090999603271495</v>
      </c>
      <c r="N5412" s="30">
        <v>21.3288764953613</v>
      </c>
      <c r="O5412" s="30">
        <v>13.764931678771999</v>
      </c>
      <c r="P5412" s="30">
        <v>13.3125</v>
      </c>
      <c r="Q5412" s="30">
        <v>0.60762345790863004</v>
      </c>
      <c r="R5412" s="30">
        <v>1000.19842529297</v>
      </c>
      <c r="S5412" s="30">
        <v>334.04153442382801</v>
      </c>
      <c r="T5412" s="13"/>
      <c r="U5412" s="13"/>
      <c r="V5412" s="13"/>
      <c r="W5412" s="13"/>
      <c r="X5412" s="13"/>
      <c r="Y5412" s="13"/>
      <c r="Z5412" s="13"/>
      <c r="AA5412" s="13"/>
    </row>
    <row r="5413" spans="1:27" ht="15.75" customHeight="1" x14ac:dyDescent="0.2">
      <c r="A5413" s="13"/>
      <c r="B5413" s="30" t="str">
        <f>"CRS25WT144A02213"</f>
        <v>CRS25WT144A02213</v>
      </c>
      <c r="C5413" s="40">
        <v>45972</v>
      </c>
      <c r="D5413" s="41">
        <v>0.82496527777777784</v>
      </c>
      <c r="E5413" s="30" t="s">
        <v>62</v>
      </c>
      <c r="F5413" s="30">
        <v>450</v>
      </c>
      <c r="G5413" s="30">
        <v>3</v>
      </c>
      <c r="H5413" s="30">
        <v>450.462646484375</v>
      </c>
      <c r="I5413" s="30">
        <v>11.264489173889199</v>
      </c>
      <c r="J5413" s="30">
        <v>49.827480316162102</v>
      </c>
      <c r="K5413" s="30">
        <v>10.4867506027222</v>
      </c>
      <c r="L5413" s="30">
        <v>42.955406188964801</v>
      </c>
      <c r="M5413" s="30">
        <v>0.80256158113479603</v>
      </c>
      <c r="N5413" s="30">
        <v>21.914991378784201</v>
      </c>
      <c r="O5413" s="30">
        <v>13.693972587585399</v>
      </c>
      <c r="P5413" s="30">
        <v>13.375</v>
      </c>
      <c r="Q5413" s="30">
        <v>0.47944566607475297</v>
      </c>
      <c r="R5413" s="30">
        <v>1000.01055908203</v>
      </c>
      <c r="S5413" s="30">
        <v>281.54745483398398</v>
      </c>
      <c r="T5413" s="13"/>
      <c r="U5413" s="13"/>
      <c r="V5413" s="13"/>
      <c r="W5413" s="13"/>
      <c r="X5413" s="13"/>
      <c r="Y5413" s="13"/>
      <c r="Z5413" s="13"/>
      <c r="AA5413" s="13"/>
    </row>
    <row r="5414" spans="1:27" ht="15.75" customHeight="1" x14ac:dyDescent="0.2">
      <c r="A5414" s="13"/>
      <c r="B5414" s="30" t="str">
        <f>"CRS25WT144A02200"</f>
        <v>CRS25WT144A02200</v>
      </c>
      <c r="C5414" s="40">
        <v>45972</v>
      </c>
      <c r="D5414" s="41">
        <v>0.82733796296296302</v>
      </c>
      <c r="E5414" s="30" t="s">
        <v>62</v>
      </c>
      <c r="F5414" s="30">
        <v>462</v>
      </c>
      <c r="G5414" s="30">
        <v>3</v>
      </c>
      <c r="H5414" s="30">
        <v>462.34689331054699</v>
      </c>
      <c r="I5414" s="30">
        <v>11.3383646011353</v>
      </c>
      <c r="J5414" s="30">
        <v>49.886436462402301</v>
      </c>
      <c r="K5414" s="30">
        <v>10.608079910278301</v>
      </c>
      <c r="L5414" s="30">
        <v>43.584407806396499</v>
      </c>
      <c r="M5414" s="30">
        <v>0.81740075349807695</v>
      </c>
      <c r="N5414" s="30">
        <v>22.493160247802699</v>
      </c>
      <c r="O5414" s="30">
        <v>13.643362998962401</v>
      </c>
      <c r="P5414" s="30">
        <v>13.375</v>
      </c>
      <c r="Q5414" s="30">
        <v>0.44327446818351701</v>
      </c>
      <c r="R5414" s="30">
        <v>999.92175292968795</v>
      </c>
      <c r="S5414" s="30">
        <v>294.44174194335898</v>
      </c>
      <c r="T5414" s="13"/>
      <c r="U5414" s="13"/>
      <c r="V5414" s="13"/>
      <c r="W5414" s="13"/>
      <c r="X5414" s="13"/>
      <c r="Y5414" s="13"/>
      <c r="Z5414" s="13"/>
      <c r="AA5414" s="13"/>
    </row>
    <row r="5415" spans="1:27" ht="15.75" customHeight="1" x14ac:dyDescent="0.2">
      <c r="A5415" s="13"/>
      <c r="B5415" s="30" t="str">
        <f>"CRS25WT144A02207"</f>
        <v>CRS25WT144A02207</v>
      </c>
      <c r="C5415" s="40">
        <v>45972</v>
      </c>
      <c r="D5415" s="41">
        <v>0.83004629629629623</v>
      </c>
      <c r="E5415" s="30" t="s">
        <v>62</v>
      </c>
      <c r="F5415" s="30">
        <v>450</v>
      </c>
      <c r="G5415" s="30">
        <v>3</v>
      </c>
      <c r="H5415" s="30">
        <v>450.73196411132801</v>
      </c>
      <c r="I5415" s="30">
        <v>11.2565145492554</v>
      </c>
      <c r="J5415" s="30">
        <v>49.808399200439503</v>
      </c>
      <c r="K5415" s="30">
        <v>10.5308570861816</v>
      </c>
      <c r="L5415" s="30">
        <v>42.801071166992202</v>
      </c>
      <c r="M5415" s="30">
        <v>0.80391818284988403</v>
      </c>
      <c r="N5415" s="30">
        <v>21.928092956543001</v>
      </c>
      <c r="O5415" s="30">
        <v>13.75</v>
      </c>
      <c r="P5415" s="30">
        <v>13.4375</v>
      </c>
      <c r="Q5415" s="30">
        <v>0.45540019869804399</v>
      </c>
      <c r="R5415" s="30">
        <v>999.65582275390602</v>
      </c>
      <c r="S5415" s="30">
        <v>334.30993652343801</v>
      </c>
      <c r="T5415" s="13"/>
      <c r="U5415" s="13"/>
      <c r="V5415" s="13"/>
      <c r="W5415" s="13"/>
      <c r="X5415" s="13"/>
      <c r="Y5415" s="13"/>
      <c r="Z5415" s="13"/>
      <c r="AA5415" s="13"/>
    </row>
    <row r="5416" spans="1:27" ht="15.75" customHeight="1" x14ac:dyDescent="0.2">
      <c r="A5416" s="13"/>
      <c r="B5416" s="30" t="str">
        <f>"CRS25WT144A02096"</f>
        <v>CRS25WT144A02096</v>
      </c>
      <c r="C5416" s="40">
        <v>45972</v>
      </c>
      <c r="D5416" s="41">
        <v>0.83512731481481473</v>
      </c>
      <c r="E5416" s="30" t="s">
        <v>62</v>
      </c>
      <c r="F5416" s="30">
        <v>451</v>
      </c>
      <c r="G5416" s="30">
        <v>3</v>
      </c>
      <c r="H5416" s="30">
        <v>451.68658447265602</v>
      </c>
      <c r="I5416" s="30">
        <v>11.2722568511963</v>
      </c>
      <c r="J5416" s="30">
        <v>49.761451721191399</v>
      </c>
      <c r="K5416" s="30">
        <v>10.707726478576699</v>
      </c>
      <c r="L5416" s="30">
        <v>42.183235168457003</v>
      </c>
      <c r="M5416" s="30">
        <v>0.80525469779968295</v>
      </c>
      <c r="N5416" s="30">
        <v>21.974534988403299</v>
      </c>
      <c r="O5416" s="30">
        <v>13.6274509429932</v>
      </c>
      <c r="P5416" s="30">
        <v>13.4375</v>
      </c>
      <c r="Q5416" s="30">
        <v>1.0214056968689</v>
      </c>
      <c r="R5416" s="30">
        <v>1000.314453125</v>
      </c>
      <c r="S5416" s="30">
        <v>357.89093017578102</v>
      </c>
      <c r="T5416" s="13"/>
      <c r="U5416" s="13"/>
      <c r="V5416" s="13"/>
      <c r="W5416" s="13"/>
      <c r="X5416" s="13"/>
      <c r="Y5416" s="13"/>
      <c r="Z5416" s="13"/>
      <c r="AA5416" s="13"/>
    </row>
    <row r="5417" spans="1:27" ht="15.75" customHeight="1" x14ac:dyDescent="0.2">
      <c r="A5417" s="13"/>
      <c r="B5417" s="30" t="str">
        <f>"CRS25WT144A02073"</f>
        <v>CRS25WT144A02073</v>
      </c>
      <c r="C5417" s="40">
        <v>45972</v>
      </c>
      <c r="D5417" s="41">
        <v>0.83549768518518519</v>
      </c>
      <c r="E5417" s="30" t="s">
        <v>62</v>
      </c>
      <c r="F5417" s="30">
        <v>460</v>
      </c>
      <c r="G5417" s="30">
        <v>3</v>
      </c>
      <c r="H5417" s="30">
        <v>460.74908447265602</v>
      </c>
      <c r="I5417" s="30">
        <v>11.346758842468301</v>
      </c>
      <c r="J5417" s="30">
        <v>49.822586059570298</v>
      </c>
      <c r="K5417" s="30">
        <v>10.7278861999512</v>
      </c>
      <c r="L5417" s="30">
        <v>42.948726654052699</v>
      </c>
      <c r="M5417" s="30">
        <v>0.81501650810241699</v>
      </c>
      <c r="N5417" s="30">
        <v>22.4154262542725</v>
      </c>
      <c r="O5417" s="30">
        <v>13.491737365722701</v>
      </c>
      <c r="P5417" s="30">
        <v>13.4375</v>
      </c>
      <c r="Q5417" s="30">
        <v>0.44094881415367099</v>
      </c>
      <c r="R5417" s="30">
        <v>1000.13610839844</v>
      </c>
      <c r="S5417" s="30">
        <v>279.61343383789102</v>
      </c>
      <c r="T5417" s="13"/>
      <c r="U5417" s="13"/>
      <c r="V5417" s="13"/>
      <c r="W5417" s="13"/>
      <c r="X5417" s="13"/>
      <c r="Y5417" s="13"/>
      <c r="Z5417" s="13"/>
      <c r="AA5417" s="13"/>
    </row>
    <row r="5418" spans="1:27" ht="15.75" customHeight="1" x14ac:dyDescent="0.2">
      <c r="A5418" s="13"/>
      <c r="B5418" s="30" t="str">
        <f>"CRS25WT144A02066"</f>
        <v>CRS25WT144A02066</v>
      </c>
      <c r="C5418" s="40">
        <v>45972</v>
      </c>
      <c r="D5418" s="41">
        <v>0.83666666666666656</v>
      </c>
      <c r="E5418" s="30" t="s">
        <v>62</v>
      </c>
      <c r="F5418" s="30">
        <v>457</v>
      </c>
      <c r="G5418" s="30">
        <v>3</v>
      </c>
      <c r="H5418" s="30">
        <v>457.868896484375</v>
      </c>
      <c r="I5418" s="30">
        <v>11.324043273925801</v>
      </c>
      <c r="J5418" s="30">
        <v>49.808929443359403</v>
      </c>
      <c r="K5418" s="30">
        <v>10.628980636596699</v>
      </c>
      <c r="L5418" s="30">
        <v>43.077400207519503</v>
      </c>
      <c r="M5418" s="30">
        <v>0.81176888942718495</v>
      </c>
      <c r="N5418" s="30">
        <v>22.275304794311499</v>
      </c>
      <c r="O5418" s="30">
        <v>13.560661315918001</v>
      </c>
      <c r="P5418" s="30">
        <v>13.375</v>
      </c>
      <c r="Q5418" s="30">
        <v>0.440135717391968</v>
      </c>
      <c r="R5418" s="30">
        <v>1000.02954101562</v>
      </c>
      <c r="S5418" s="30">
        <v>285.28488159179699</v>
      </c>
      <c r="T5418" s="13"/>
      <c r="U5418" s="13"/>
      <c r="V5418" s="13"/>
      <c r="W5418" s="13"/>
      <c r="X5418" s="13"/>
      <c r="Y5418" s="13"/>
      <c r="Z5418" s="13"/>
      <c r="AA5418" s="13"/>
    </row>
    <row r="5419" spans="1:27" ht="15.75" customHeight="1" x14ac:dyDescent="0.2">
      <c r="A5419" s="13"/>
      <c r="B5419" s="30" t="str">
        <f>"CRS25WT144A02065"</f>
        <v>CRS25WT144A02065</v>
      </c>
      <c r="C5419" s="40">
        <v>45972</v>
      </c>
      <c r="D5419" s="41">
        <v>0.83876157407407403</v>
      </c>
      <c r="E5419" s="30" t="s">
        <v>62</v>
      </c>
      <c r="F5419" s="30">
        <v>452</v>
      </c>
      <c r="G5419" s="30">
        <v>3</v>
      </c>
      <c r="H5419" s="30">
        <v>452.135498046875</v>
      </c>
      <c r="I5419" s="30">
        <v>11.399664878845201</v>
      </c>
      <c r="J5419" s="30">
        <v>49.886734008789098</v>
      </c>
      <c r="K5419" s="30">
        <v>10.642158508300801</v>
      </c>
      <c r="L5419" s="30">
        <v>42.485317230224602</v>
      </c>
      <c r="M5419" s="30">
        <v>0.79504454135894798</v>
      </c>
      <c r="N5419" s="30">
        <v>21.996376037597699</v>
      </c>
      <c r="O5419" s="30">
        <v>13.5686302185059</v>
      </c>
      <c r="P5419" s="30">
        <v>13.375</v>
      </c>
      <c r="Q5419" s="30">
        <v>0.49385157227516202</v>
      </c>
      <c r="R5419" s="30">
        <v>1000.32373046875</v>
      </c>
      <c r="S5419" s="30">
        <v>297.43447875976602</v>
      </c>
      <c r="T5419" s="13"/>
      <c r="U5419" s="13"/>
      <c r="V5419" s="13"/>
      <c r="W5419" s="13"/>
      <c r="X5419" s="13"/>
      <c r="Y5419" s="13"/>
      <c r="Z5419" s="13"/>
      <c r="AA5419" s="13"/>
    </row>
    <row r="5420" spans="1:27" ht="15.75" customHeight="1" x14ac:dyDescent="0.2">
      <c r="A5420" s="13"/>
      <c r="B5420" s="30" t="str">
        <f>"CRS25WT144A02063"</f>
        <v>CRS25WT144A02063</v>
      </c>
      <c r="C5420" s="40">
        <v>45972</v>
      </c>
      <c r="D5420" s="41">
        <v>0.84208333333333341</v>
      </c>
      <c r="E5420" s="30" t="s">
        <v>62</v>
      </c>
      <c r="F5420" s="30">
        <v>451</v>
      </c>
      <c r="G5420" s="30">
        <v>3</v>
      </c>
      <c r="H5420" s="30">
        <v>451.71548461914102</v>
      </c>
      <c r="I5420" s="30">
        <v>11.3170318603516</v>
      </c>
      <c r="J5420" s="30">
        <v>49.857833862304702</v>
      </c>
      <c r="K5420" s="30">
        <v>10.5424137115479</v>
      </c>
      <c r="L5420" s="30">
        <v>42.847442626953097</v>
      </c>
      <c r="M5420" s="30">
        <v>0.80056947469711304</v>
      </c>
      <c r="N5420" s="30">
        <v>21.9759426116943</v>
      </c>
      <c r="O5420" s="30">
        <v>13.629900932311999</v>
      </c>
      <c r="P5420" s="30">
        <v>13.4375</v>
      </c>
      <c r="Q5420" s="30">
        <v>0.458928793668747</v>
      </c>
      <c r="R5420" s="30">
        <v>1001.09887695312</v>
      </c>
      <c r="S5420" s="30">
        <v>324.37664794921898</v>
      </c>
      <c r="T5420" s="13"/>
      <c r="U5420" s="13"/>
      <c r="V5420" s="13"/>
      <c r="W5420" s="13"/>
      <c r="X5420" s="13"/>
      <c r="Y5420" s="13"/>
      <c r="Z5420" s="13"/>
      <c r="AA5420" s="13"/>
    </row>
    <row r="5421" spans="1:27" ht="15.75" customHeight="1" x14ac:dyDescent="0.2">
      <c r="A5421" s="13"/>
      <c r="B5421" s="30" t="str">
        <f>"CRS25WT144A02051"</f>
        <v>CRS25WT144A02051</v>
      </c>
      <c r="C5421" s="40">
        <v>45972</v>
      </c>
      <c r="D5421" s="41">
        <v>0.8429282407407408</v>
      </c>
      <c r="E5421" s="30" t="s">
        <v>62</v>
      </c>
      <c r="F5421" s="30">
        <v>461</v>
      </c>
      <c r="G5421" s="30">
        <v>3</v>
      </c>
      <c r="H5421" s="30">
        <v>461.871826171875</v>
      </c>
      <c r="I5421" s="30">
        <v>11.3259582519531</v>
      </c>
      <c r="J5421" s="30">
        <v>49.805004119872997</v>
      </c>
      <c r="K5421" s="30">
        <v>10.711394309997599</v>
      </c>
      <c r="L5421" s="30">
        <v>43.119674682617202</v>
      </c>
      <c r="M5421" s="30">
        <v>0.81879186630249001</v>
      </c>
      <c r="N5421" s="30">
        <v>22.470046997070298</v>
      </c>
      <c r="O5421" s="30">
        <v>13.5882349014282</v>
      </c>
      <c r="P5421" s="30">
        <v>13.4375</v>
      </c>
      <c r="Q5421" s="30">
        <v>0.456781446933746</v>
      </c>
      <c r="R5421" s="30">
        <v>1000.22998046875</v>
      </c>
      <c r="S5421" s="30">
        <v>293.41708374023398</v>
      </c>
      <c r="T5421" s="13"/>
      <c r="U5421" s="13"/>
      <c r="V5421" s="13"/>
      <c r="W5421" s="13"/>
      <c r="X5421" s="13"/>
      <c r="Y5421" s="13"/>
      <c r="Z5421" s="13"/>
      <c r="AA5421" s="13"/>
    </row>
    <row r="5422" spans="1:27" ht="15.75" customHeight="1" x14ac:dyDescent="0.2">
      <c r="A5422" s="13"/>
      <c r="B5422" s="30" t="str">
        <f>"CRS25WT144A02077"</f>
        <v>CRS25WT144A02077</v>
      </c>
      <c r="C5422" s="40">
        <v>45972</v>
      </c>
      <c r="D5422" s="41">
        <v>0.84390046296296306</v>
      </c>
      <c r="E5422" s="30" t="s">
        <v>62</v>
      </c>
      <c r="F5422" s="30">
        <v>458</v>
      </c>
      <c r="G5422" s="30">
        <v>3</v>
      </c>
      <c r="H5422" s="30">
        <v>458.81564331054699</v>
      </c>
      <c r="I5422" s="30">
        <v>11.4549512863159</v>
      </c>
      <c r="J5422" s="30">
        <v>49.863414764404297</v>
      </c>
      <c r="K5422" s="30">
        <v>10.7299757003784</v>
      </c>
      <c r="L5422" s="30">
        <v>42.760177612304702</v>
      </c>
      <c r="M5422" s="30">
        <v>0.803272604942322</v>
      </c>
      <c r="N5422" s="30">
        <v>22.321363449096701</v>
      </c>
      <c r="O5422" s="30">
        <v>13.6492204666138</v>
      </c>
      <c r="P5422" s="30">
        <v>13.4375</v>
      </c>
      <c r="Q5422" s="30">
        <v>0.50464498996734597</v>
      </c>
      <c r="R5422" s="30">
        <v>1000.30053710938</v>
      </c>
      <c r="S5422" s="30">
        <v>320.21908569335898</v>
      </c>
      <c r="T5422" s="13"/>
      <c r="U5422" s="13"/>
      <c r="V5422" s="13"/>
      <c r="W5422" s="13"/>
      <c r="X5422" s="13"/>
      <c r="Y5422" s="13"/>
      <c r="Z5422" s="13"/>
      <c r="AA5422" s="13"/>
    </row>
    <row r="5423" spans="1:27" ht="15.75" customHeight="1" x14ac:dyDescent="0.2">
      <c r="A5423" s="13"/>
      <c r="B5423" s="30" t="str">
        <f>"CRS25WT144A02081"</f>
        <v>CRS25WT144A02081</v>
      </c>
      <c r="C5423" s="40">
        <v>45972</v>
      </c>
      <c r="D5423" s="41">
        <v>0.84505787037037028</v>
      </c>
      <c r="E5423" s="30" t="s">
        <v>62</v>
      </c>
      <c r="F5423" s="30">
        <v>451</v>
      </c>
      <c r="G5423" s="30">
        <v>3</v>
      </c>
      <c r="H5423" s="30">
        <v>451.00384521484398</v>
      </c>
      <c r="I5423" s="30">
        <v>11.3288173675537</v>
      </c>
      <c r="J5423" s="30">
        <v>49.906402587890597</v>
      </c>
      <c r="K5423" s="30">
        <v>10.688645362854</v>
      </c>
      <c r="L5423" s="30">
        <v>42.194667816162102</v>
      </c>
      <c r="M5423" s="30">
        <v>0.79769963026046797</v>
      </c>
      <c r="N5423" s="30">
        <v>21.941320419311499</v>
      </c>
      <c r="O5423" s="30">
        <v>13.593055725097701</v>
      </c>
      <c r="P5423" s="30">
        <v>13.4375</v>
      </c>
      <c r="Q5423" s="30">
        <v>0.580485820770264</v>
      </c>
      <c r="R5423" s="30">
        <v>1000.13543701172</v>
      </c>
      <c r="S5423" s="30">
        <v>316.70751953125</v>
      </c>
      <c r="T5423" s="13"/>
      <c r="U5423" s="13"/>
      <c r="V5423" s="13"/>
      <c r="W5423" s="13"/>
      <c r="X5423" s="13"/>
      <c r="Y5423" s="13"/>
      <c r="Z5423" s="13"/>
      <c r="AA5423" s="13"/>
    </row>
    <row r="5424" spans="1:27" ht="15.75" customHeight="1" x14ac:dyDescent="0.2">
      <c r="A5424" s="13"/>
      <c r="B5424" s="30" t="str">
        <f>"CRS25WT144A02080"</f>
        <v>CRS25WT144A02080</v>
      </c>
      <c r="C5424" s="40">
        <v>45972</v>
      </c>
      <c r="D5424" s="41">
        <v>0.85100694444444447</v>
      </c>
      <c r="E5424" s="30" t="s">
        <v>62</v>
      </c>
      <c r="F5424" s="30">
        <v>450</v>
      </c>
      <c r="G5424" s="30">
        <v>3</v>
      </c>
      <c r="H5424" s="30">
        <v>450.101806640625</v>
      </c>
      <c r="I5424" s="30">
        <v>11.247697830200201</v>
      </c>
      <c r="J5424" s="30">
        <v>49.816661834716797</v>
      </c>
      <c r="K5424" s="30">
        <v>10.508787155151399</v>
      </c>
      <c r="L5424" s="30">
        <v>42.8309936523438</v>
      </c>
      <c r="M5424" s="30">
        <v>0.80329024791717496</v>
      </c>
      <c r="N5424" s="30">
        <v>21.897436141967798</v>
      </c>
      <c r="O5424" s="30">
        <v>13.680147171020501</v>
      </c>
      <c r="P5424" s="30">
        <v>13.4375</v>
      </c>
      <c r="Q5424" s="30">
        <v>0.41241654753684998</v>
      </c>
      <c r="R5424" s="30">
        <v>1000.12225341797</v>
      </c>
      <c r="S5424" s="30">
        <v>308.15383911132801</v>
      </c>
      <c r="T5424" s="13"/>
      <c r="U5424" s="13"/>
      <c r="V5424" s="13"/>
      <c r="W5424" s="13"/>
      <c r="X5424" s="13"/>
      <c r="Y5424" s="13"/>
      <c r="Z5424" s="13"/>
      <c r="AA5424" s="13"/>
    </row>
    <row r="5425" spans="1:27" ht="15.75" customHeight="1" x14ac:dyDescent="0.2">
      <c r="A5425" s="13"/>
      <c r="B5425" s="30" t="str">
        <f>"CRS25WT144A02079"</f>
        <v>CRS25WT144A02079</v>
      </c>
      <c r="C5425" s="40">
        <v>45972</v>
      </c>
      <c r="D5425" s="41">
        <v>0.85250000000000004</v>
      </c>
      <c r="E5425" s="30" t="s">
        <v>62</v>
      </c>
      <c r="F5425" s="30">
        <v>450</v>
      </c>
      <c r="G5425" s="30">
        <v>3</v>
      </c>
      <c r="H5425" s="30">
        <v>450.668212890625</v>
      </c>
      <c r="I5425" s="30">
        <v>11.2057504653931</v>
      </c>
      <c r="J5425" s="30">
        <v>49.814056396484403</v>
      </c>
      <c r="K5425" s="30">
        <v>10.6045541763306</v>
      </c>
      <c r="L5425" s="30">
        <v>42.497611999511697</v>
      </c>
      <c r="M5425" s="30">
        <v>0.80735415220260598</v>
      </c>
      <c r="N5425" s="30">
        <v>21.924991607666001</v>
      </c>
      <c r="O5425" s="30">
        <v>13.7303924560547</v>
      </c>
      <c r="P5425" s="30">
        <v>13.4375</v>
      </c>
      <c r="Q5425" s="30">
        <v>0.639212787151337</v>
      </c>
      <c r="R5425" s="30">
        <v>999.80236816406205</v>
      </c>
      <c r="S5425" s="30">
        <v>331.62222290039102</v>
      </c>
      <c r="T5425" s="13"/>
      <c r="U5425" s="13"/>
      <c r="V5425" s="13"/>
      <c r="W5425" s="13"/>
      <c r="X5425" s="13"/>
      <c r="Y5425" s="13"/>
      <c r="Z5425" s="13"/>
      <c r="AA5425" s="13"/>
    </row>
    <row r="5426" spans="1:27" ht="15.75" customHeight="1" x14ac:dyDescent="0.2">
      <c r="A5426" s="13"/>
      <c r="B5426" s="30" t="str">
        <f>"CRS25WT144A02076"</f>
        <v>CRS25WT144A02076</v>
      </c>
      <c r="C5426" s="40">
        <v>45972</v>
      </c>
      <c r="D5426" s="41">
        <v>0.85270833333333329</v>
      </c>
      <c r="E5426" s="30" t="s">
        <v>62</v>
      </c>
      <c r="F5426" s="30">
        <v>448</v>
      </c>
      <c r="G5426" s="30">
        <v>3</v>
      </c>
      <c r="H5426" s="30">
        <v>448.27267456054699</v>
      </c>
      <c r="I5426" s="30">
        <v>11.174030303955099</v>
      </c>
      <c r="J5426" s="30">
        <v>49.672904968261697</v>
      </c>
      <c r="K5426" s="30">
        <v>10.5292520523071</v>
      </c>
      <c r="L5426" s="30">
        <v>42.574024200439503</v>
      </c>
      <c r="M5426" s="30">
        <v>0.80763077735900901</v>
      </c>
      <c r="N5426" s="30">
        <v>21.808448791503899</v>
      </c>
      <c r="O5426" s="30">
        <v>13.568876266479499</v>
      </c>
      <c r="P5426" s="30">
        <v>13.4375</v>
      </c>
      <c r="Q5426" s="30">
        <v>0.52426016330719005</v>
      </c>
      <c r="R5426" s="30">
        <v>999.82757568359398</v>
      </c>
      <c r="S5426" s="30">
        <v>280.48281860351602</v>
      </c>
      <c r="T5426" s="13"/>
      <c r="U5426" s="13"/>
      <c r="V5426" s="13"/>
      <c r="W5426" s="13"/>
      <c r="X5426" s="13"/>
      <c r="Y5426" s="13"/>
      <c r="Z5426" s="13"/>
      <c r="AA5426" s="13"/>
    </row>
    <row r="5427" spans="1:27" ht="15.75" customHeight="1" x14ac:dyDescent="0.2">
      <c r="A5427" s="13"/>
      <c r="B5427" s="30" t="str">
        <f>"CRS25WT144A02075"</f>
        <v>CRS25WT144A02075</v>
      </c>
      <c r="C5427" s="40">
        <v>45972</v>
      </c>
      <c r="D5427" s="41">
        <v>0.85391203703703711</v>
      </c>
      <c r="E5427" s="30" t="s">
        <v>62</v>
      </c>
      <c r="F5427" s="30">
        <v>457</v>
      </c>
      <c r="G5427" s="30">
        <v>3</v>
      </c>
      <c r="H5427" s="30">
        <v>457.87429809570301</v>
      </c>
      <c r="I5427" s="30">
        <v>11.2236633300781</v>
      </c>
      <c r="J5427" s="30">
        <v>49.7717094421387</v>
      </c>
      <c r="K5427" s="30">
        <v>10.6004486083984</v>
      </c>
      <c r="L5427" s="30">
        <v>43.193859100341797</v>
      </c>
      <c r="M5427" s="30">
        <v>0.81965118646621704</v>
      </c>
      <c r="N5427" s="30">
        <v>22.275568008422901</v>
      </c>
      <c r="O5427" s="30">
        <v>13.6587581634521</v>
      </c>
      <c r="P5427" s="30">
        <v>13.4375</v>
      </c>
      <c r="Q5427" s="30">
        <v>0.455609411001205</v>
      </c>
      <c r="R5427" s="30">
        <v>1000.53997802734</v>
      </c>
      <c r="S5427" s="30">
        <v>324.52673339843801</v>
      </c>
      <c r="T5427" s="13"/>
      <c r="U5427" s="13"/>
      <c r="V5427" s="13"/>
      <c r="W5427" s="13"/>
      <c r="X5427" s="13"/>
      <c r="Y5427" s="13"/>
      <c r="Z5427" s="13"/>
      <c r="AA5427" s="13"/>
    </row>
    <row r="5428" spans="1:27" ht="15.75" customHeight="1" x14ac:dyDescent="0.2">
      <c r="A5428" s="13"/>
      <c r="B5428" s="30" t="str">
        <f>"CRS25WT144A02078"</f>
        <v>CRS25WT144A02078</v>
      </c>
      <c r="C5428" s="40">
        <v>45972</v>
      </c>
      <c r="D5428" s="41">
        <v>0.85483796296296299</v>
      </c>
      <c r="E5428" s="30" t="s">
        <v>62</v>
      </c>
      <c r="F5428" s="30">
        <v>454</v>
      </c>
      <c r="G5428" s="30">
        <v>3</v>
      </c>
      <c r="H5428" s="30">
        <v>454.38290405273398</v>
      </c>
      <c r="I5428" s="30">
        <v>11.2203369140625</v>
      </c>
      <c r="J5428" s="30">
        <v>49.7408256530762</v>
      </c>
      <c r="K5428" s="30">
        <v>10.589694023132299</v>
      </c>
      <c r="L5428" s="30">
        <v>42.908027648925803</v>
      </c>
      <c r="M5428" s="30">
        <v>0.81414753198623702</v>
      </c>
      <c r="N5428" s="30">
        <v>22.105710983276399</v>
      </c>
      <c r="O5428" s="30">
        <v>13.7255592346191</v>
      </c>
      <c r="P5428" s="30">
        <v>13.4375</v>
      </c>
      <c r="Q5428" s="30">
        <v>0.48334211111068698</v>
      </c>
      <c r="R5428" s="30">
        <v>999.66363525390602</v>
      </c>
      <c r="S5428" s="30">
        <v>310.05801391601602</v>
      </c>
      <c r="T5428" s="13"/>
      <c r="U5428" s="13"/>
      <c r="V5428" s="13"/>
      <c r="W5428" s="13"/>
      <c r="X5428" s="13"/>
      <c r="Y5428" s="13"/>
      <c r="Z5428" s="13"/>
      <c r="AA5428" s="13"/>
    </row>
    <row r="5429" spans="1:27" ht="15.75" customHeight="1" x14ac:dyDescent="0.2">
      <c r="A5429" s="13"/>
      <c r="B5429" s="30" t="str">
        <f>"CRS25WT144A02074"</f>
        <v>CRS25WT144A02074</v>
      </c>
      <c r="C5429" s="40">
        <v>45972</v>
      </c>
      <c r="D5429" s="41">
        <v>0.85553240740740744</v>
      </c>
      <c r="E5429" s="30" t="s">
        <v>62</v>
      </c>
      <c r="F5429" s="30">
        <v>455</v>
      </c>
      <c r="G5429" s="30">
        <v>3</v>
      </c>
      <c r="H5429" s="30">
        <v>455.24728393554699</v>
      </c>
      <c r="I5429" s="30">
        <v>11.185339927673301</v>
      </c>
      <c r="J5429" s="30">
        <v>49.727630615234403</v>
      </c>
      <c r="K5429" s="30">
        <v>10.5435123443604</v>
      </c>
      <c r="L5429" s="30">
        <v>43.177955627441399</v>
      </c>
      <c r="M5429" s="30">
        <v>0.81846553087234497</v>
      </c>
      <c r="N5429" s="30">
        <v>22.147764205932599</v>
      </c>
      <c r="O5429" s="30">
        <v>13.7746686935425</v>
      </c>
      <c r="P5429" s="30">
        <v>13.4375</v>
      </c>
      <c r="Q5429" s="30">
        <v>0.47415262460708602</v>
      </c>
      <c r="R5429" s="30">
        <v>1000.57885742187</v>
      </c>
      <c r="S5429" s="30">
        <v>321.76287841796898</v>
      </c>
      <c r="T5429" s="13"/>
      <c r="U5429" s="13"/>
      <c r="V5429" s="13"/>
      <c r="W5429" s="13"/>
      <c r="X5429" s="13"/>
      <c r="Y5429" s="13"/>
      <c r="Z5429" s="13"/>
      <c r="AA5429" s="13"/>
    </row>
    <row r="5430" spans="1:27" ht="15.75" customHeight="1" x14ac:dyDescent="0.2">
      <c r="A5430" s="13"/>
      <c r="B5430" s="30" t="str">
        <f>"CRS25WT144A02070"</f>
        <v>CRS25WT144A02070</v>
      </c>
      <c r="C5430" s="40">
        <v>45972</v>
      </c>
      <c r="D5430" s="41">
        <v>0.857488425925926</v>
      </c>
      <c r="E5430" s="30" t="s">
        <v>62</v>
      </c>
      <c r="F5430" s="30">
        <v>456</v>
      </c>
      <c r="G5430" s="30">
        <v>3</v>
      </c>
      <c r="H5430" s="30">
        <v>456.99090576171898</v>
      </c>
      <c r="I5430" s="30">
        <v>11.138664245605501</v>
      </c>
      <c r="J5430" s="30">
        <v>49.512203216552699</v>
      </c>
      <c r="K5430" s="30">
        <v>10.6402339935303</v>
      </c>
      <c r="L5430" s="30">
        <v>42.949329376220703</v>
      </c>
      <c r="M5430" s="30">
        <v>0.82863295078277599</v>
      </c>
      <c r="N5430" s="30">
        <v>22.232591629028299</v>
      </c>
      <c r="O5430" s="30">
        <v>13.6536817550659</v>
      </c>
      <c r="P5430" s="30">
        <v>13.4375</v>
      </c>
      <c r="Q5430" s="30">
        <v>0.91095364093780495</v>
      </c>
      <c r="R5430" s="30">
        <v>999.83172607421898</v>
      </c>
      <c r="S5430" s="30">
        <v>318.80392456054699</v>
      </c>
      <c r="T5430" s="13"/>
      <c r="U5430" s="13"/>
      <c r="V5430" s="13"/>
      <c r="W5430" s="13"/>
      <c r="X5430" s="13"/>
      <c r="Y5430" s="13"/>
      <c r="Z5430" s="13"/>
      <c r="AA5430" s="13"/>
    </row>
    <row r="5431" spans="1:27" ht="15.75" customHeight="1" x14ac:dyDescent="0.2">
      <c r="A5431" s="13"/>
      <c r="B5431" s="30" t="str">
        <f>"CRS25WT144A02092"</f>
        <v>CRS25WT144A02092</v>
      </c>
      <c r="C5431" s="40">
        <v>45972</v>
      </c>
      <c r="D5431" s="41">
        <v>0.86023148148148154</v>
      </c>
      <c r="E5431" s="30" t="s">
        <v>62</v>
      </c>
      <c r="F5431" s="30">
        <v>452</v>
      </c>
      <c r="G5431" s="30">
        <v>3</v>
      </c>
      <c r="H5431" s="30">
        <v>452.82598876953102</v>
      </c>
      <c r="I5431" s="30">
        <v>11.2214365005493</v>
      </c>
      <c r="J5431" s="30">
        <v>49.663974761962898</v>
      </c>
      <c r="K5431" s="30">
        <v>10.561785697936999</v>
      </c>
      <c r="L5431" s="30">
        <v>42.873996734619098</v>
      </c>
      <c r="M5431" s="30">
        <v>0.81253373622894298</v>
      </c>
      <c r="N5431" s="30">
        <v>22.0299682617187</v>
      </c>
      <c r="O5431" s="30">
        <v>13.6494054794312</v>
      </c>
      <c r="P5431" s="30">
        <v>85</v>
      </c>
      <c r="Q5431" s="30">
        <v>0.475506842136383</v>
      </c>
      <c r="R5431" s="30">
        <v>1000.66821289062</v>
      </c>
      <c r="S5431" s="30">
        <v>310.67205810546898</v>
      </c>
      <c r="T5431" s="13"/>
      <c r="U5431" s="13"/>
      <c r="V5431" s="13"/>
      <c r="W5431" s="13"/>
      <c r="X5431" s="13"/>
      <c r="Y5431" s="13"/>
      <c r="Z5431" s="13"/>
      <c r="AA5431" s="13"/>
    </row>
    <row r="5432" spans="1:27" ht="15.75" customHeight="1" x14ac:dyDescent="0.2">
      <c r="A5432" s="13"/>
      <c r="B5432" s="30" t="str">
        <f>"CRS25WT144A02071"</f>
        <v>CRS25WT144A02071</v>
      </c>
      <c r="C5432" s="40">
        <v>45972</v>
      </c>
      <c r="D5432" s="41">
        <v>0.8615856481481482</v>
      </c>
      <c r="E5432" s="30" t="s">
        <v>62</v>
      </c>
      <c r="F5432" s="30">
        <v>456</v>
      </c>
      <c r="G5432" s="30">
        <v>3</v>
      </c>
      <c r="H5432" s="30">
        <v>456.41455078125</v>
      </c>
      <c r="I5432" s="30">
        <v>11.270860671997101</v>
      </c>
      <c r="J5432" s="30">
        <v>49.697261810302699</v>
      </c>
      <c r="K5432" s="30">
        <v>10.641193389892599</v>
      </c>
      <c r="L5432" s="30">
        <v>42.891292572021499</v>
      </c>
      <c r="M5432" s="30">
        <v>0.81483548879623402</v>
      </c>
      <c r="N5432" s="30">
        <v>22.204551696777301</v>
      </c>
      <c r="O5432" s="30">
        <v>13.6683444976807</v>
      </c>
      <c r="P5432" s="30">
        <v>13.4375</v>
      </c>
      <c r="Q5432" s="30">
        <v>0.49504020810127303</v>
      </c>
      <c r="R5432" s="30">
        <v>999.85168457031205</v>
      </c>
      <c r="S5432" s="30">
        <v>317.07662963867199</v>
      </c>
      <c r="T5432" s="13"/>
      <c r="U5432" s="13"/>
      <c r="V5432" s="13"/>
      <c r="W5432" s="13"/>
      <c r="X5432" s="13"/>
      <c r="Y5432" s="13"/>
      <c r="Z5432" s="13"/>
      <c r="AA5432" s="13"/>
    </row>
    <row r="5433" spans="1:27" ht="15.75" customHeight="1" x14ac:dyDescent="0.2">
      <c r="A5433" s="13"/>
      <c r="B5433" s="30" t="str">
        <f>"CRS25WT144A02091"</f>
        <v>CRS25WT144A02091</v>
      </c>
      <c r="C5433" s="40">
        <v>45972</v>
      </c>
      <c r="D5433" s="41">
        <v>0.86260416666666673</v>
      </c>
      <c r="E5433" s="30" t="s">
        <v>62</v>
      </c>
      <c r="F5433" s="30">
        <v>448</v>
      </c>
      <c r="G5433" s="30">
        <v>3</v>
      </c>
      <c r="H5433" s="30">
        <v>448.47702026367199</v>
      </c>
      <c r="I5433" s="30">
        <v>11.151629447936999</v>
      </c>
      <c r="J5433" s="30">
        <v>49.676506042480497</v>
      </c>
      <c r="K5433" s="30">
        <v>10.4434242248535</v>
      </c>
      <c r="L5433" s="30">
        <v>42.943485260009801</v>
      </c>
      <c r="M5433" s="30">
        <v>0.80956333875656095</v>
      </c>
      <c r="N5433" s="30">
        <v>21.8183898925781</v>
      </c>
      <c r="O5433" s="30">
        <v>13.725689888000501</v>
      </c>
      <c r="P5433" s="30">
        <v>85</v>
      </c>
      <c r="Q5433" s="30">
        <v>0.43226242065429699</v>
      </c>
      <c r="R5433" s="30">
        <v>999.78668212890602</v>
      </c>
      <c r="S5433" s="30">
        <v>255.23034667968699</v>
      </c>
      <c r="T5433" s="13"/>
      <c r="U5433" s="13"/>
      <c r="V5433" s="13"/>
      <c r="W5433" s="13"/>
      <c r="X5433" s="13"/>
      <c r="Y5433" s="13"/>
      <c r="Z5433" s="13"/>
      <c r="AA5433" s="13"/>
    </row>
    <row r="5434" spans="1:27" ht="15.75" customHeight="1" x14ac:dyDescent="0.2">
      <c r="A5434" s="13"/>
      <c r="B5434" s="30" t="str">
        <f>"CRS25WT144A02090"</f>
        <v>CRS25WT144A02090</v>
      </c>
      <c r="C5434" s="40">
        <v>45972</v>
      </c>
      <c r="D5434" s="41">
        <v>0.86365740740740737</v>
      </c>
      <c r="E5434" s="30" t="s">
        <v>62</v>
      </c>
      <c r="F5434" s="30">
        <v>450</v>
      </c>
      <c r="G5434" s="30">
        <v>3</v>
      </c>
      <c r="H5434" s="30">
        <v>450.90740966796898</v>
      </c>
      <c r="I5434" s="30">
        <v>11.194174766540501</v>
      </c>
      <c r="J5434" s="30">
        <v>49.700405120849602</v>
      </c>
      <c r="K5434" s="30">
        <v>10.5692195892334</v>
      </c>
      <c r="L5434" s="30">
        <v>42.662319183349602</v>
      </c>
      <c r="M5434" s="30">
        <v>0.81046706438064597</v>
      </c>
      <c r="N5434" s="30">
        <v>21.936628341674801</v>
      </c>
      <c r="O5434" s="30">
        <v>13.8035335540771</v>
      </c>
      <c r="P5434" s="30">
        <v>13.5</v>
      </c>
      <c r="Q5434" s="30">
        <v>0.55438405275344904</v>
      </c>
      <c r="R5434" s="30">
        <v>999.13177490234398</v>
      </c>
      <c r="S5434" s="30">
        <v>268.60671997070301</v>
      </c>
      <c r="T5434" s="13"/>
      <c r="U5434" s="13"/>
      <c r="V5434" s="13"/>
      <c r="W5434" s="13"/>
      <c r="X5434" s="13"/>
      <c r="Y5434" s="13"/>
      <c r="Z5434" s="13"/>
      <c r="AA5434" s="13"/>
    </row>
    <row r="5435" spans="1:27" ht="15.75" customHeight="1" x14ac:dyDescent="0.2">
      <c r="A5435" s="13"/>
      <c r="B5435" s="30" t="str">
        <f>"CRS25WT144A02088"</f>
        <v>CRS25WT144A02088</v>
      </c>
      <c r="C5435" s="40">
        <v>45972</v>
      </c>
      <c r="D5435" s="41">
        <v>0.8650810185185186</v>
      </c>
      <c r="E5435" s="30" t="s">
        <v>62</v>
      </c>
      <c r="F5435" s="30">
        <v>453</v>
      </c>
      <c r="G5435" s="30">
        <v>3</v>
      </c>
      <c r="H5435" s="30">
        <v>453.27755737304699</v>
      </c>
      <c r="I5435" s="30">
        <v>11.196927070617701</v>
      </c>
      <c r="J5435" s="30">
        <v>49.684432983398402</v>
      </c>
      <c r="K5435" s="30">
        <v>10.585157394409199</v>
      </c>
      <c r="L5435" s="30">
        <v>42.821998596191399</v>
      </c>
      <c r="M5435" s="30">
        <v>0.81478875875473</v>
      </c>
      <c r="N5435" s="30">
        <v>22.051937103271499</v>
      </c>
      <c r="O5435" s="30">
        <v>13.7450981140137</v>
      </c>
      <c r="P5435" s="30">
        <v>13.5</v>
      </c>
      <c r="Q5435" s="30">
        <v>0.48600402474403398</v>
      </c>
      <c r="R5435" s="30">
        <v>999.87371826171898</v>
      </c>
      <c r="S5435" s="30">
        <v>289.60458374023398</v>
      </c>
      <c r="T5435" s="13"/>
      <c r="U5435" s="13"/>
      <c r="V5435" s="13"/>
      <c r="W5435" s="13"/>
      <c r="X5435" s="13"/>
      <c r="Y5435" s="13"/>
      <c r="Z5435" s="13"/>
      <c r="AA5435" s="13"/>
    </row>
    <row r="5436" spans="1:27" ht="15.75" customHeight="1" x14ac:dyDescent="0.2">
      <c r="A5436" s="13"/>
      <c r="B5436" s="30" t="str">
        <f>"CRS25WT144A02089"</f>
        <v>CRS25WT144A02089</v>
      </c>
      <c r="C5436" s="40">
        <v>45972</v>
      </c>
      <c r="D5436" s="41">
        <v>0.8662037037037037</v>
      </c>
      <c r="E5436" s="30" t="s">
        <v>62</v>
      </c>
      <c r="F5436" s="30">
        <v>452</v>
      </c>
      <c r="G5436" s="30">
        <v>3</v>
      </c>
      <c r="H5436" s="30">
        <v>452.45721435546898</v>
      </c>
      <c r="I5436" s="30">
        <v>11.251299858093301</v>
      </c>
      <c r="J5436" s="30">
        <v>49.706745147705099</v>
      </c>
      <c r="K5436" s="30">
        <v>10.6379308700562</v>
      </c>
      <c r="L5436" s="30">
        <v>42.532444000244098</v>
      </c>
      <c r="M5436" s="30">
        <v>0.80902045965194702</v>
      </c>
      <c r="N5436" s="30">
        <v>22.012027740478501</v>
      </c>
      <c r="O5436" s="30">
        <v>13.745174407959</v>
      </c>
      <c r="P5436" s="30">
        <v>13.5</v>
      </c>
      <c r="Q5436" s="30">
        <v>0.65033447742462203</v>
      </c>
      <c r="R5436" s="30">
        <v>999.87469482421898</v>
      </c>
      <c r="S5436" s="30">
        <v>326.78500366210898</v>
      </c>
      <c r="T5436" s="13"/>
      <c r="U5436" s="13"/>
      <c r="V5436" s="13"/>
      <c r="W5436" s="13"/>
      <c r="X5436" s="13"/>
      <c r="Y5436" s="13"/>
      <c r="Z5436" s="13"/>
      <c r="AA5436" s="13"/>
    </row>
    <row r="5437" spans="1:27" ht="15.75" customHeight="1" x14ac:dyDescent="0.2">
      <c r="A5437" s="13"/>
      <c r="B5437" s="30" t="str">
        <f>"CRS25WT144A02085"</f>
        <v>CRS25WT144A02085</v>
      </c>
      <c r="C5437" s="40">
        <v>45972</v>
      </c>
      <c r="D5437" s="41">
        <v>0.86673611111111104</v>
      </c>
      <c r="E5437" s="30" t="s">
        <v>62</v>
      </c>
      <c r="F5437" s="30">
        <v>464</v>
      </c>
      <c r="G5437" s="30">
        <v>3</v>
      </c>
      <c r="H5437" s="30">
        <v>464.95181274414102</v>
      </c>
      <c r="I5437" s="30">
        <v>11.2527780532837</v>
      </c>
      <c r="J5437" s="30">
        <v>49.689376831054702</v>
      </c>
      <c r="K5437" s="30">
        <v>10.648486137390099</v>
      </c>
      <c r="L5437" s="30">
        <v>43.663654327392599</v>
      </c>
      <c r="M5437" s="30">
        <v>0.83154284954071001</v>
      </c>
      <c r="N5437" s="30">
        <v>22.619888305664102</v>
      </c>
      <c r="O5437" s="30">
        <v>13.7263231277466</v>
      </c>
      <c r="P5437" s="30">
        <v>13.4375</v>
      </c>
      <c r="Q5437" s="30">
        <v>0.37670275568962103</v>
      </c>
      <c r="R5437" s="30">
        <v>999.96691894531295</v>
      </c>
      <c r="S5437" s="30">
        <v>283.20498657226602</v>
      </c>
      <c r="T5437" s="13"/>
      <c r="U5437" s="13"/>
      <c r="V5437" s="13"/>
      <c r="W5437" s="13"/>
      <c r="X5437" s="13"/>
      <c r="Y5437" s="13"/>
      <c r="Z5437" s="13"/>
      <c r="AA5437" s="13"/>
    </row>
    <row r="5438" spans="1:27" ht="15.75" customHeight="1" x14ac:dyDescent="0.2">
      <c r="A5438" s="13"/>
      <c r="B5438" s="30" t="str">
        <f>"CRS25WT144A02086"</f>
        <v>CRS25WT144A02086</v>
      </c>
      <c r="C5438" s="40">
        <v>45972</v>
      </c>
      <c r="D5438" s="41">
        <v>0.86741898148148155</v>
      </c>
      <c r="E5438" s="30" t="s">
        <v>62</v>
      </c>
      <c r="F5438" s="30">
        <v>454</v>
      </c>
      <c r="G5438" s="30">
        <v>3</v>
      </c>
      <c r="H5438" s="30">
        <v>454.031494140625</v>
      </c>
      <c r="I5438" s="30">
        <v>11.237545013427701</v>
      </c>
      <c r="J5438" s="30">
        <v>49.6737060546875</v>
      </c>
      <c r="K5438" s="30">
        <v>10.6314792633057</v>
      </c>
      <c r="L5438" s="30">
        <v>42.706333160400398</v>
      </c>
      <c r="M5438" s="30">
        <v>0.81336969137191795</v>
      </c>
      <c r="N5438" s="30">
        <v>22.088615417480501</v>
      </c>
      <c r="O5438" s="30">
        <v>13.7452964782715</v>
      </c>
      <c r="P5438" s="30">
        <v>13.5</v>
      </c>
      <c r="Q5438" s="30">
        <v>0.45687556266784701</v>
      </c>
      <c r="R5438" s="30">
        <v>999.86907958984398</v>
      </c>
      <c r="S5438" s="30">
        <v>284.51834106445301</v>
      </c>
      <c r="T5438" s="13"/>
      <c r="U5438" s="13"/>
      <c r="V5438" s="13"/>
      <c r="W5438" s="13"/>
      <c r="X5438" s="13"/>
      <c r="Y5438" s="13"/>
      <c r="Z5438" s="13"/>
      <c r="AA5438" s="13"/>
    </row>
    <row r="5439" spans="1:27" ht="15.75" customHeight="1" x14ac:dyDescent="0.2">
      <c r="A5439" s="13"/>
      <c r="B5439" s="30" t="str">
        <f>"CRS25WT144A02064"</f>
        <v>CRS25WT144A02064</v>
      </c>
      <c r="C5439" s="40">
        <v>45972</v>
      </c>
      <c r="D5439" s="41">
        <v>0.86906250000000007</v>
      </c>
      <c r="E5439" s="30" t="s">
        <v>62</v>
      </c>
      <c r="F5439" s="30">
        <v>449</v>
      </c>
      <c r="G5439" s="30">
        <v>3</v>
      </c>
      <c r="H5439" s="30">
        <v>449.46121215820301</v>
      </c>
      <c r="I5439" s="30">
        <v>11.091494560241699</v>
      </c>
      <c r="J5439" s="30">
        <v>49.644363403320298</v>
      </c>
      <c r="K5439" s="30">
        <v>10.5273094177246</v>
      </c>
      <c r="L5439" s="30">
        <v>42.694786071777301</v>
      </c>
      <c r="M5439" s="30">
        <v>0.81626695394516002</v>
      </c>
      <c r="N5439" s="30">
        <v>21.8662719726562</v>
      </c>
      <c r="O5439" s="30">
        <v>13.7911186218262</v>
      </c>
      <c r="P5439" s="30">
        <v>85</v>
      </c>
      <c r="Q5439" s="30">
        <v>0.50473952293395996</v>
      </c>
      <c r="R5439" s="30">
        <v>999.90673828125</v>
      </c>
      <c r="S5439" s="30">
        <v>280.05123901367199</v>
      </c>
      <c r="T5439" s="13"/>
      <c r="U5439" s="13"/>
      <c r="V5439" s="13"/>
      <c r="W5439" s="13"/>
      <c r="X5439" s="13"/>
      <c r="Y5439" s="13"/>
      <c r="Z5439" s="13"/>
      <c r="AA5439" s="13"/>
    </row>
    <row r="5440" spans="1:27" ht="15.75" customHeight="1" x14ac:dyDescent="0.2">
      <c r="A5440" s="13"/>
      <c r="B5440" s="30" t="str">
        <f>"CRS25WT144A02013"</f>
        <v>CRS25WT144A02013</v>
      </c>
      <c r="C5440" s="40">
        <v>45972</v>
      </c>
      <c r="D5440" s="41">
        <v>0.87467592592592591</v>
      </c>
      <c r="E5440" s="30" t="s">
        <v>62</v>
      </c>
      <c r="F5440" s="30">
        <v>455</v>
      </c>
      <c r="G5440" s="30">
        <v>3</v>
      </c>
      <c r="H5440" s="30">
        <v>455.42565917968699</v>
      </c>
      <c r="I5440" s="30">
        <v>11.1492319107056</v>
      </c>
      <c r="J5440" s="30">
        <v>49.631736755371101</v>
      </c>
      <c r="K5440" s="30">
        <v>10.5694217681885</v>
      </c>
      <c r="L5440" s="30">
        <v>43.088985443115199</v>
      </c>
      <c r="M5440" s="30">
        <v>0.82302510738372803</v>
      </c>
      <c r="N5440" s="30">
        <v>22.1564426422119</v>
      </c>
      <c r="O5440" s="30">
        <v>13.8237524032593</v>
      </c>
      <c r="P5440" s="30">
        <v>13.5</v>
      </c>
      <c r="Q5440" s="30">
        <v>0.43073827028274497</v>
      </c>
      <c r="R5440" s="30">
        <v>999.81164550781205</v>
      </c>
      <c r="S5440" s="30">
        <v>303.25222778320301</v>
      </c>
      <c r="T5440" s="13"/>
      <c r="U5440" s="13"/>
      <c r="V5440" s="13"/>
      <c r="W5440" s="13"/>
      <c r="X5440" s="13"/>
      <c r="Y5440" s="13"/>
      <c r="Z5440" s="13"/>
      <c r="AA5440" s="13"/>
    </row>
    <row r="5441" spans="1:27" ht="15.75" customHeight="1" x14ac:dyDescent="0.2">
      <c r="A5441" s="13"/>
      <c r="B5441" s="30" t="str">
        <f>"CRS25WT144A02265"</f>
        <v>CRS25WT144A02265</v>
      </c>
      <c r="C5441" s="40">
        <v>45972</v>
      </c>
      <c r="D5441" s="41">
        <v>0.8756828703703704</v>
      </c>
      <c r="E5441" s="30" t="s">
        <v>62</v>
      </c>
      <c r="F5441" s="30">
        <v>453</v>
      </c>
      <c r="G5441" s="30">
        <v>3</v>
      </c>
      <c r="H5441" s="30">
        <v>453.04211425781199</v>
      </c>
      <c r="I5441" s="30">
        <v>11.268009185791</v>
      </c>
      <c r="J5441" s="30">
        <v>49.704177856445298</v>
      </c>
      <c r="K5441" s="30">
        <v>10.710575103759799</v>
      </c>
      <c r="L5441" s="30">
        <v>42.298580169677699</v>
      </c>
      <c r="M5441" s="30">
        <v>0.80890679359436002</v>
      </c>
      <c r="N5441" s="30">
        <v>22.040481567382798</v>
      </c>
      <c r="O5441" s="30">
        <v>13.3566246032715</v>
      </c>
      <c r="P5441" s="30">
        <v>13.5</v>
      </c>
      <c r="Q5441" s="30">
        <v>0.57416558265686002</v>
      </c>
      <c r="R5441" s="30">
        <v>999.73059082031205</v>
      </c>
      <c r="S5441" s="30">
        <v>295.86846923828102</v>
      </c>
      <c r="T5441" s="13"/>
      <c r="U5441" s="13"/>
      <c r="V5441" s="13"/>
      <c r="W5441" s="13"/>
      <c r="X5441" s="13"/>
      <c r="Y5441" s="13"/>
      <c r="Z5441" s="13"/>
      <c r="AA5441" s="13"/>
    </row>
    <row r="5442" spans="1:27" ht="15.75" customHeight="1" x14ac:dyDescent="0.2">
      <c r="A5442" s="13"/>
      <c r="B5442" s="30" t="str">
        <f>"CRS25WT144A02264"</f>
        <v>CRS25WT144A02264</v>
      </c>
      <c r="C5442" s="40">
        <v>45972</v>
      </c>
      <c r="D5442" s="41">
        <v>0.8775115740740741</v>
      </c>
      <c r="E5442" s="30" t="s">
        <v>62</v>
      </c>
      <c r="F5442" s="30">
        <v>463</v>
      </c>
      <c r="G5442" s="30">
        <v>3</v>
      </c>
      <c r="H5442" s="30">
        <v>463.16076660156199</v>
      </c>
      <c r="I5442" s="30">
        <v>11.281395912170399</v>
      </c>
      <c r="J5442" s="30">
        <v>49.769432067871101</v>
      </c>
      <c r="K5442" s="30">
        <v>10.7359294891357</v>
      </c>
      <c r="L5442" s="30">
        <v>43.141193389892599</v>
      </c>
      <c r="M5442" s="30">
        <v>0.82490938901901201</v>
      </c>
      <c r="N5442" s="30">
        <v>22.5327548980713</v>
      </c>
      <c r="O5442" s="30">
        <v>13.3944988250732</v>
      </c>
      <c r="P5442" s="30">
        <v>13.5</v>
      </c>
      <c r="Q5442" s="30">
        <v>0.57483434677124001</v>
      </c>
      <c r="R5442" s="30">
        <v>999.88983154296898</v>
      </c>
      <c r="S5442" s="30">
        <v>283.17526245117199</v>
      </c>
      <c r="T5442" s="13"/>
      <c r="U5442" s="13"/>
      <c r="V5442" s="13"/>
      <c r="W5442" s="13"/>
      <c r="X5442" s="13"/>
      <c r="Y5442" s="13"/>
      <c r="Z5442" s="13"/>
      <c r="AA5442" s="13"/>
    </row>
    <row r="5443" spans="1:27" ht="15.75" customHeight="1" x14ac:dyDescent="0.2">
      <c r="A5443" s="13"/>
      <c r="B5443" s="30" t="str">
        <f>"CRS25WT144A02254"</f>
        <v>CRS25WT144A02254</v>
      </c>
      <c r="C5443" s="40">
        <v>45972</v>
      </c>
      <c r="D5443" s="41">
        <v>0.87827546296296299</v>
      </c>
      <c r="E5443" s="30" t="s">
        <v>62</v>
      </c>
      <c r="F5443" s="30">
        <v>452</v>
      </c>
      <c r="G5443" s="30">
        <v>3</v>
      </c>
      <c r="H5443" s="30">
        <v>452.77844238281199</v>
      </c>
      <c r="I5443" s="30">
        <v>11.3131217956543</v>
      </c>
      <c r="J5443" s="30">
        <v>49.7590141296387</v>
      </c>
      <c r="K5443" s="30">
        <v>10.690055847168001</v>
      </c>
      <c r="L5443" s="30">
        <v>42.355106353759801</v>
      </c>
      <c r="M5443" s="30">
        <v>0.80432492494583097</v>
      </c>
      <c r="N5443" s="30">
        <v>22.027654647827099</v>
      </c>
      <c r="O5443" s="30">
        <v>13.489709854126</v>
      </c>
      <c r="P5443" s="30">
        <v>13.5</v>
      </c>
      <c r="Q5443" s="30">
        <v>0.58650952577590898</v>
      </c>
      <c r="R5443" s="30">
        <v>999.91693115234398</v>
      </c>
      <c r="S5443" s="30">
        <v>319.06869506835898</v>
      </c>
      <c r="T5443" s="13"/>
      <c r="U5443" s="13"/>
      <c r="V5443" s="13"/>
      <c r="W5443" s="13"/>
      <c r="X5443" s="13"/>
      <c r="Y5443" s="13"/>
      <c r="Z5443" s="13"/>
      <c r="AA5443" s="13"/>
    </row>
    <row r="5444" spans="1:27" ht="15.75" customHeight="1" x14ac:dyDescent="0.2">
      <c r="A5444" s="13"/>
      <c r="B5444" s="30" t="str">
        <f>"CRS25WT144A02263"</f>
        <v>CRS25WT144A02263</v>
      </c>
      <c r="C5444" s="40">
        <v>45972</v>
      </c>
      <c r="D5444" s="41">
        <v>0.88024305555555549</v>
      </c>
      <c r="E5444" s="30" t="s">
        <v>62</v>
      </c>
      <c r="F5444" s="30">
        <v>450</v>
      </c>
      <c r="G5444" s="30">
        <v>3</v>
      </c>
      <c r="H5444" s="30">
        <v>450.71652221679699</v>
      </c>
      <c r="I5444" s="30">
        <v>11.2449798583984</v>
      </c>
      <c r="J5444" s="30">
        <v>49.807804107666001</v>
      </c>
      <c r="K5444" s="30">
        <v>10.5312194824219</v>
      </c>
      <c r="L5444" s="30">
        <v>42.798133850097699</v>
      </c>
      <c r="M5444" s="30">
        <v>0.80472481250762895</v>
      </c>
      <c r="N5444" s="30">
        <v>21.927341461181602</v>
      </c>
      <c r="O5444" s="30">
        <v>13.568627357482899</v>
      </c>
      <c r="P5444" s="30">
        <v>13.5</v>
      </c>
      <c r="Q5444" s="30">
        <v>0.41849508881568898</v>
      </c>
      <c r="R5444" s="30">
        <v>999.338134765625</v>
      </c>
      <c r="S5444" s="30">
        <v>327.30920410156199</v>
      </c>
      <c r="T5444" s="13"/>
      <c r="U5444" s="13"/>
      <c r="V5444" s="13"/>
      <c r="W5444" s="13"/>
      <c r="X5444" s="13"/>
      <c r="Y5444" s="13"/>
      <c r="Z5444" s="13"/>
      <c r="AA5444" s="13"/>
    </row>
    <row r="5445" spans="1:27" ht="15.75" customHeight="1" x14ac:dyDescent="0.2">
      <c r="A5445" s="13"/>
      <c r="B5445" s="30" t="str">
        <f>"CRS25WT144A02262"</f>
        <v>CRS25WT144A02262</v>
      </c>
      <c r="C5445" s="40">
        <v>45972</v>
      </c>
      <c r="D5445" s="41">
        <v>0.88236111111111104</v>
      </c>
      <c r="E5445" s="30" t="s">
        <v>62</v>
      </c>
      <c r="F5445" s="30">
        <v>449</v>
      </c>
      <c r="G5445" s="30">
        <v>3</v>
      </c>
      <c r="H5445" s="30">
        <v>449.44076538085898</v>
      </c>
      <c r="I5445" s="30">
        <v>11.250638961791999</v>
      </c>
      <c r="J5445" s="30">
        <v>49.652523040771499</v>
      </c>
      <c r="K5445" s="30">
        <v>10.6865348815918</v>
      </c>
      <c r="L5445" s="30">
        <v>42.056732177734403</v>
      </c>
      <c r="M5445" s="30">
        <v>0.804551661014557</v>
      </c>
      <c r="N5445" s="30">
        <v>21.865276336669901</v>
      </c>
      <c r="O5445" s="30">
        <v>13.5882349014282</v>
      </c>
      <c r="P5445" s="30">
        <v>13.5</v>
      </c>
      <c r="Q5445" s="30">
        <v>1.2975168228149401</v>
      </c>
      <c r="R5445" s="30">
        <v>999.77874755859398</v>
      </c>
      <c r="S5445" s="30">
        <v>310.66888427734398</v>
      </c>
      <c r="T5445" s="13"/>
      <c r="U5445" s="13"/>
      <c r="V5445" s="13"/>
      <c r="W5445" s="13"/>
      <c r="X5445" s="13"/>
      <c r="Y5445" s="13"/>
      <c r="Z5445" s="13"/>
      <c r="AA5445" s="13"/>
    </row>
    <row r="5446" spans="1:27" ht="15.75" customHeight="1" x14ac:dyDescent="0.2">
      <c r="A5446" s="13"/>
      <c r="B5446" s="30" t="str">
        <f>"CRS25WT144A02260"</f>
        <v>CRS25WT144A02260</v>
      </c>
      <c r="C5446" s="40">
        <v>45972</v>
      </c>
      <c r="D5446" s="41">
        <v>0.88490740740740748</v>
      </c>
      <c r="E5446" s="30" t="s">
        <v>62</v>
      </c>
      <c r="F5446" s="30">
        <v>463</v>
      </c>
      <c r="G5446" s="30">
        <v>3</v>
      </c>
      <c r="H5446" s="30">
        <v>463.03167724609398</v>
      </c>
      <c r="I5446" s="30">
        <v>11.298068046569799</v>
      </c>
      <c r="J5446" s="30">
        <v>50.1108589172363</v>
      </c>
      <c r="K5446" s="30">
        <v>10.6702470779419</v>
      </c>
      <c r="L5446" s="30">
        <v>43.394657135009801</v>
      </c>
      <c r="M5446" s="30">
        <v>0.81785190105438199</v>
      </c>
      <c r="N5446" s="30">
        <v>22.526473999023398</v>
      </c>
      <c r="O5446" s="30">
        <v>13.6091117858887</v>
      </c>
      <c r="P5446" s="30">
        <v>13.5</v>
      </c>
      <c r="Q5446" s="30">
        <v>0.50738286972045898</v>
      </c>
      <c r="R5446" s="30">
        <v>1000.14074707031</v>
      </c>
      <c r="S5446" s="30">
        <v>298.44619750976602</v>
      </c>
      <c r="T5446" s="13"/>
      <c r="U5446" s="13"/>
      <c r="V5446" s="13"/>
      <c r="W5446" s="13"/>
      <c r="X5446" s="13"/>
      <c r="Y5446" s="13"/>
      <c r="Z5446" s="13"/>
      <c r="AA5446" s="13"/>
    </row>
    <row r="5447" spans="1:27" ht="15.75" customHeight="1" x14ac:dyDescent="0.2">
      <c r="A5447" s="13"/>
      <c r="B5447" s="30" t="str">
        <f>"CRS25WT144A02233"</f>
        <v>CRS25WT144A02233</v>
      </c>
      <c r="C5447" s="40">
        <v>45972</v>
      </c>
      <c r="D5447" s="41">
        <v>0.88601851851851843</v>
      </c>
      <c r="E5447" s="30" t="s">
        <v>62</v>
      </c>
      <c r="F5447" s="30">
        <v>444</v>
      </c>
      <c r="G5447" s="30">
        <v>3</v>
      </c>
      <c r="H5447" s="30">
        <v>444.53335571289102</v>
      </c>
      <c r="I5447" s="30">
        <v>11.186984062194799</v>
      </c>
      <c r="J5447" s="30">
        <v>49.995807647705099</v>
      </c>
      <c r="K5447" s="30">
        <v>10.464647293090801</v>
      </c>
      <c r="L5447" s="30">
        <v>42.479534149169901</v>
      </c>
      <c r="M5447" s="30">
        <v>0.7947998046875</v>
      </c>
      <c r="N5447" s="30">
        <v>21.626531600952099</v>
      </c>
      <c r="O5447" s="30">
        <v>13.6638803482056</v>
      </c>
      <c r="P5447" s="30">
        <v>13.5</v>
      </c>
      <c r="Q5447" s="30">
        <v>0.59710711240768399</v>
      </c>
      <c r="R5447" s="30">
        <v>1000.14263916016</v>
      </c>
      <c r="S5447" s="30">
        <v>280.68753051757801</v>
      </c>
      <c r="T5447" s="13"/>
      <c r="U5447" s="13"/>
      <c r="V5447" s="13"/>
      <c r="W5447" s="13"/>
      <c r="X5447" s="13"/>
      <c r="Y5447" s="13"/>
      <c r="Z5447" s="13"/>
      <c r="AA5447" s="13"/>
    </row>
    <row r="5448" spans="1:27" ht="15.75" customHeight="1" x14ac:dyDescent="0.2">
      <c r="A5448" s="13"/>
      <c r="B5448" s="30" t="str">
        <f>"CRS25WT144A02259"</f>
        <v>CRS25WT144A02259</v>
      </c>
      <c r="C5448" s="40">
        <v>45972</v>
      </c>
      <c r="D5448" s="41">
        <v>0.88692129629629635</v>
      </c>
      <c r="E5448" s="30" t="s">
        <v>62</v>
      </c>
      <c r="F5448" s="30">
        <v>461</v>
      </c>
      <c r="G5448" s="30">
        <v>3</v>
      </c>
      <c r="H5448" s="30">
        <v>461.75411987304699</v>
      </c>
      <c r="I5448" s="30">
        <v>11.315604209899901</v>
      </c>
      <c r="J5448" s="30">
        <v>50.005592346191399</v>
      </c>
      <c r="K5448" s="30">
        <v>10.636844635009799</v>
      </c>
      <c r="L5448" s="30">
        <v>43.410816192627003</v>
      </c>
      <c r="M5448" s="30">
        <v>0.816045641899109</v>
      </c>
      <c r="N5448" s="30">
        <v>22.464321136474599</v>
      </c>
      <c r="O5448" s="30">
        <v>13.582070350646999</v>
      </c>
      <c r="P5448" s="30">
        <v>13.5</v>
      </c>
      <c r="Q5448" s="30">
        <v>0.45947512984275801</v>
      </c>
      <c r="R5448" s="30">
        <v>1000.13415527344</v>
      </c>
      <c r="S5448" s="30">
        <v>279.57971191406199</v>
      </c>
      <c r="T5448" s="13"/>
      <c r="U5448" s="13"/>
      <c r="V5448" s="13"/>
      <c r="W5448" s="13"/>
      <c r="X5448" s="13"/>
      <c r="Y5448" s="13"/>
      <c r="Z5448" s="13"/>
      <c r="AA5448" s="13"/>
    </row>
    <row r="5449" spans="1:27" ht="15.75" customHeight="1" x14ac:dyDescent="0.2">
      <c r="A5449" s="13"/>
      <c r="B5449" s="30" t="str">
        <f>"CRS25WT144A02257"</f>
        <v>CRS25WT144A02257</v>
      </c>
      <c r="C5449" s="40">
        <v>45972</v>
      </c>
      <c r="D5449" s="41">
        <v>0.88981481481481473</v>
      </c>
      <c r="E5449" s="30" t="s">
        <v>62</v>
      </c>
      <c r="F5449" s="30">
        <v>462</v>
      </c>
      <c r="G5449" s="30">
        <v>3</v>
      </c>
      <c r="H5449" s="30">
        <v>462.56707763671898</v>
      </c>
      <c r="I5449" s="30">
        <v>11.342612266540501</v>
      </c>
      <c r="J5449" s="30">
        <v>49.9740600585937</v>
      </c>
      <c r="K5449" s="30">
        <v>10.7484788894653</v>
      </c>
      <c r="L5449" s="30">
        <v>43.0355834960937</v>
      </c>
      <c r="M5449" s="30">
        <v>0.81605041027069103</v>
      </c>
      <c r="N5449" s="30">
        <v>22.503871917724599</v>
      </c>
      <c r="O5449" s="30">
        <v>13.569735527038601</v>
      </c>
      <c r="P5449" s="30">
        <v>13.5</v>
      </c>
      <c r="Q5449" s="30">
        <v>0.62514877319335904</v>
      </c>
      <c r="R5449" s="30">
        <v>1000.42633056641</v>
      </c>
      <c r="S5449" s="30">
        <v>290.28643798828102</v>
      </c>
      <c r="T5449" s="13"/>
      <c r="U5449" s="13"/>
      <c r="V5449" s="13"/>
      <c r="W5449" s="13"/>
      <c r="X5449" s="13"/>
      <c r="Y5449" s="13"/>
      <c r="Z5449" s="13"/>
      <c r="AA5449" s="13"/>
    </row>
    <row r="5450" spans="1:27" ht="15.75" customHeight="1" x14ac:dyDescent="0.2">
      <c r="A5450" s="13"/>
      <c r="B5450" s="30" t="str">
        <f>"CRS25WT144A02256"</f>
        <v>CRS25WT144A02256</v>
      </c>
      <c r="C5450" s="40">
        <v>45972</v>
      </c>
      <c r="D5450" s="41">
        <v>0.89157407407407396</v>
      </c>
      <c r="E5450" s="30" t="s">
        <v>62</v>
      </c>
      <c r="F5450" s="30">
        <v>452</v>
      </c>
      <c r="G5450" s="30">
        <v>3</v>
      </c>
      <c r="H5450" s="30">
        <v>452.51287841796898</v>
      </c>
      <c r="I5450" s="30">
        <v>11.245982170105</v>
      </c>
      <c r="J5450" s="30">
        <v>50.033782958984403</v>
      </c>
      <c r="K5450" s="30">
        <v>10.620536804199199</v>
      </c>
      <c r="L5450" s="30">
        <v>42.607341766357401</v>
      </c>
      <c r="M5450" s="30">
        <v>0.80421137809753396</v>
      </c>
      <c r="N5450" s="30">
        <v>22.014734268188501</v>
      </c>
      <c r="O5450" s="30">
        <v>13.5595893859863</v>
      </c>
      <c r="P5450" s="30">
        <v>13.5</v>
      </c>
      <c r="Q5450" s="30">
        <v>0.52727687358856201</v>
      </c>
      <c r="R5450" s="30">
        <v>1000.34954833984</v>
      </c>
      <c r="S5450" s="30">
        <v>288.42733764648398</v>
      </c>
      <c r="T5450" s="13"/>
      <c r="U5450" s="13"/>
      <c r="V5450" s="13"/>
      <c r="W5450" s="13"/>
      <c r="X5450" s="13"/>
      <c r="Y5450" s="13"/>
      <c r="Z5450" s="13"/>
      <c r="AA5450" s="13"/>
    </row>
    <row r="5451" spans="1:27" ht="15.75" customHeight="1" x14ac:dyDescent="0.2">
      <c r="A5451" s="13"/>
      <c r="B5451" s="30" t="str">
        <f>"CRS25WT144A02253"</f>
        <v>CRS25WT144A02253</v>
      </c>
      <c r="C5451" s="40">
        <v>45972</v>
      </c>
      <c r="D5451" s="41">
        <v>0.89226851851851852</v>
      </c>
      <c r="E5451" s="30" t="s">
        <v>62</v>
      </c>
      <c r="F5451" s="30">
        <v>461</v>
      </c>
      <c r="G5451" s="30">
        <v>3</v>
      </c>
      <c r="H5451" s="30">
        <v>461.56216430664102</v>
      </c>
      <c r="I5451" s="30">
        <v>11.1890096664429</v>
      </c>
      <c r="J5451" s="30">
        <v>50.037685394287102</v>
      </c>
      <c r="K5451" s="30">
        <v>10.612566947936999</v>
      </c>
      <c r="L5451" s="30">
        <v>43.492034912109403</v>
      </c>
      <c r="M5451" s="30">
        <v>0.82440638542175304</v>
      </c>
      <c r="N5451" s="30">
        <v>22.454982757568398</v>
      </c>
      <c r="O5451" s="30">
        <v>13.568886756896999</v>
      </c>
      <c r="P5451" s="30">
        <v>85</v>
      </c>
      <c r="Q5451" s="30">
        <v>0.43871918320655801</v>
      </c>
      <c r="R5451" s="30">
        <v>1000.03460693359</v>
      </c>
      <c r="S5451" s="30">
        <v>289.02957153320301</v>
      </c>
      <c r="T5451" s="13"/>
      <c r="U5451" s="13"/>
      <c r="V5451" s="13"/>
      <c r="W5451" s="13"/>
      <c r="X5451" s="13"/>
      <c r="Y5451" s="13"/>
      <c r="Z5451" s="13"/>
      <c r="AA5451" s="13"/>
    </row>
    <row r="5452" spans="1:27" ht="15.75" customHeight="1" x14ac:dyDescent="0.2">
      <c r="A5452" s="13"/>
      <c r="B5452" s="30" t="str">
        <f>"CRS25WT144A02252"</f>
        <v>CRS25WT144A02252</v>
      </c>
      <c r="C5452" s="40">
        <v>45972</v>
      </c>
      <c r="D5452" s="41">
        <v>0.89314814814814814</v>
      </c>
      <c r="E5452" s="30" t="s">
        <v>62</v>
      </c>
      <c r="F5452" s="30">
        <v>459</v>
      </c>
      <c r="G5452" s="30">
        <v>3</v>
      </c>
      <c r="H5452" s="30">
        <v>459.46322631835898</v>
      </c>
      <c r="I5452" s="30">
        <v>11.278072357177701</v>
      </c>
      <c r="J5452" s="30">
        <v>50.052501678466797</v>
      </c>
      <c r="K5452" s="30">
        <v>10.543139457702599</v>
      </c>
      <c r="L5452" s="30">
        <v>43.579357147216797</v>
      </c>
      <c r="M5452" s="30">
        <v>0.81393569707870495</v>
      </c>
      <c r="N5452" s="30">
        <v>22.352869033813501</v>
      </c>
      <c r="O5452" s="30">
        <v>13.607628822326699</v>
      </c>
      <c r="P5452" s="30">
        <v>13.5</v>
      </c>
      <c r="Q5452" s="30">
        <v>0.440614223480225</v>
      </c>
      <c r="R5452" s="30">
        <v>1000.06024169922</v>
      </c>
      <c r="S5452" s="30">
        <v>296.03652954101602</v>
      </c>
      <c r="T5452" s="13"/>
      <c r="U5452" s="13"/>
      <c r="V5452" s="13"/>
      <c r="W5452" s="13"/>
      <c r="X5452" s="13"/>
      <c r="Y5452" s="13"/>
      <c r="Z5452" s="13"/>
      <c r="AA5452" s="13"/>
    </row>
    <row r="5453" spans="1:27" ht="15.75" customHeight="1" x14ac:dyDescent="0.2">
      <c r="A5453" s="13"/>
      <c r="B5453" s="30" t="str">
        <f>"CRS25WT144A02245"</f>
        <v>CRS25WT144A02245</v>
      </c>
      <c r="C5453" s="40">
        <v>45972</v>
      </c>
      <c r="D5453" s="41">
        <v>0.89385416666666673</v>
      </c>
      <c r="E5453" s="30" t="s">
        <v>62</v>
      </c>
      <c r="F5453" s="30">
        <v>447</v>
      </c>
      <c r="G5453" s="30">
        <v>3</v>
      </c>
      <c r="H5453" s="30">
        <v>447.88009643554699</v>
      </c>
      <c r="I5453" s="30">
        <v>11.239595413208001</v>
      </c>
      <c r="J5453" s="30">
        <v>50.028736114502003</v>
      </c>
      <c r="K5453" s="30">
        <v>10.548724174499499</v>
      </c>
      <c r="L5453" s="30">
        <v>42.458225250244098</v>
      </c>
      <c r="M5453" s="30">
        <v>0.79651057720184304</v>
      </c>
      <c r="N5453" s="30">
        <v>21.789350509643601</v>
      </c>
      <c r="O5453" s="30">
        <v>13.4694728851318</v>
      </c>
      <c r="P5453" s="30">
        <v>13.5</v>
      </c>
      <c r="Q5453" s="30">
        <v>0.56163883209228505</v>
      </c>
      <c r="R5453" s="30">
        <v>1000.10546875</v>
      </c>
      <c r="S5453" s="30">
        <v>300.90478515625</v>
      </c>
      <c r="T5453" s="13"/>
      <c r="U5453" s="13"/>
      <c r="V5453" s="13"/>
      <c r="W5453" s="13"/>
      <c r="X5453" s="13"/>
      <c r="Y5453" s="13"/>
      <c r="Z5453" s="13"/>
      <c r="AA5453" s="13"/>
    </row>
    <row r="5454" spans="1:27" ht="15.75" customHeight="1" x14ac:dyDescent="0.2">
      <c r="A5454" s="13"/>
      <c r="B5454" s="30" t="str">
        <f>"CRS25WT144A02251"</f>
        <v>CRS25WT144A02251</v>
      </c>
      <c r="C5454" s="40">
        <v>45972</v>
      </c>
      <c r="D5454" s="41">
        <v>0.89435185185185195</v>
      </c>
      <c r="E5454" s="30" t="s">
        <v>62</v>
      </c>
      <c r="F5454" s="30">
        <v>452</v>
      </c>
      <c r="G5454" s="30">
        <v>3</v>
      </c>
      <c r="H5454" s="30">
        <v>452.08999633789102</v>
      </c>
      <c r="I5454" s="30">
        <v>11.1799011230469</v>
      </c>
      <c r="J5454" s="30">
        <v>50.054897308349602</v>
      </c>
      <c r="K5454" s="30">
        <v>10.5723466873169</v>
      </c>
      <c r="L5454" s="30">
        <v>42.761558532714801</v>
      </c>
      <c r="M5454" s="30">
        <v>0.80786794424056996</v>
      </c>
      <c r="N5454" s="30">
        <v>21.994161605835</v>
      </c>
      <c r="O5454" s="30">
        <v>13.4910221099854</v>
      </c>
      <c r="P5454" s="30">
        <v>13.5</v>
      </c>
      <c r="Q5454" s="30">
        <v>0.50983172655105602</v>
      </c>
      <c r="R5454" s="30">
        <v>999.91204833984398</v>
      </c>
      <c r="S5454" s="30">
        <v>307.94940185546898</v>
      </c>
      <c r="T5454" s="13"/>
      <c r="U5454" s="13"/>
      <c r="V5454" s="13"/>
      <c r="W5454" s="13"/>
      <c r="X5454" s="13"/>
      <c r="Y5454" s="13"/>
      <c r="Z5454" s="13"/>
      <c r="AA5454" s="13"/>
    </row>
    <row r="5455" spans="1:27" ht="15.75" customHeight="1" x14ac:dyDescent="0.2">
      <c r="A5455" s="13"/>
      <c r="B5455" s="30" t="str">
        <f>"CRS25WT144A02246"</f>
        <v>CRS25WT144A02246</v>
      </c>
      <c r="C5455" s="40">
        <v>45972</v>
      </c>
      <c r="D5455" s="41">
        <v>0.89606481481481481</v>
      </c>
      <c r="E5455" s="30" t="s">
        <v>62</v>
      </c>
      <c r="F5455" s="30">
        <v>458</v>
      </c>
      <c r="G5455" s="30">
        <v>3</v>
      </c>
      <c r="H5455" s="30">
        <v>458.48190307617199</v>
      </c>
      <c r="I5455" s="30">
        <v>11.352180480956999</v>
      </c>
      <c r="J5455" s="30">
        <v>49.993537902832003</v>
      </c>
      <c r="K5455" s="30">
        <v>10.5919132232666</v>
      </c>
      <c r="L5455" s="30">
        <v>43.286033630371101</v>
      </c>
      <c r="M5455" s="30">
        <v>0.80784684419632002</v>
      </c>
      <c r="N5455" s="30">
        <v>22.305128097534201</v>
      </c>
      <c r="O5455" s="30">
        <v>13.4936428070068</v>
      </c>
      <c r="P5455" s="30">
        <v>13.5</v>
      </c>
      <c r="Q5455" s="30">
        <v>0.432331383228302</v>
      </c>
      <c r="R5455" s="30">
        <v>999.87744140625</v>
      </c>
      <c r="S5455" s="30">
        <v>257.56872558593801</v>
      </c>
      <c r="T5455" s="13"/>
      <c r="U5455" s="13"/>
      <c r="V5455" s="13"/>
      <c r="W5455" s="13"/>
      <c r="X5455" s="13"/>
      <c r="Y5455" s="13"/>
      <c r="Z5455" s="13"/>
      <c r="AA5455" s="13"/>
    </row>
    <row r="5456" spans="1:27" ht="15.75" customHeight="1" x14ac:dyDescent="0.2">
      <c r="A5456" s="13"/>
      <c r="B5456" s="30" t="str">
        <f>"CRS25WT144A02247"</f>
        <v>CRS25WT144A02247</v>
      </c>
      <c r="C5456" s="40">
        <v>45972</v>
      </c>
      <c r="D5456" s="41">
        <v>0.89940972222222226</v>
      </c>
      <c r="E5456" s="30" t="s">
        <v>62</v>
      </c>
      <c r="F5456" s="30">
        <v>460</v>
      </c>
      <c r="G5456" s="30">
        <v>3</v>
      </c>
      <c r="H5456" s="30">
        <v>460.36029052734398</v>
      </c>
      <c r="I5456" s="30">
        <v>11.161078453064</v>
      </c>
      <c r="J5456" s="30">
        <v>49.991390228271499</v>
      </c>
      <c r="K5456" s="30">
        <v>10.589851379394499</v>
      </c>
      <c r="L5456" s="30">
        <v>43.471836090087898</v>
      </c>
      <c r="M5456" s="30">
        <v>0.82508081197738603</v>
      </c>
      <c r="N5456" s="30">
        <v>22.396511077880898</v>
      </c>
      <c r="O5456" s="30">
        <v>13.5101871490479</v>
      </c>
      <c r="P5456" s="30">
        <v>13.5</v>
      </c>
      <c r="Q5456" s="30">
        <v>0.44833990931510898</v>
      </c>
      <c r="R5456" s="30">
        <v>1000.08386230469</v>
      </c>
      <c r="S5456" s="30">
        <v>310.17434692382801</v>
      </c>
      <c r="T5456" s="13"/>
      <c r="U5456" s="13"/>
      <c r="V5456" s="13"/>
      <c r="W5456" s="13"/>
      <c r="X5456" s="13"/>
      <c r="Y5456" s="13"/>
      <c r="Z5456" s="13"/>
      <c r="AA5456" s="13"/>
    </row>
    <row r="5457" spans="1:27" ht="15.75" customHeight="1" x14ac:dyDescent="0.2">
      <c r="A5457" s="13"/>
      <c r="B5457" s="30" t="str">
        <f>"CRS25WT144A02249"</f>
        <v>CRS25WT144A02249</v>
      </c>
      <c r="C5457" s="40">
        <v>45972</v>
      </c>
      <c r="D5457" s="41">
        <v>0.90123842592592596</v>
      </c>
      <c r="E5457" s="30" t="s">
        <v>62</v>
      </c>
      <c r="F5457" s="30">
        <v>451</v>
      </c>
      <c r="G5457" s="30">
        <v>3</v>
      </c>
      <c r="H5457" s="30">
        <v>451.26010131835898</v>
      </c>
      <c r="I5457" s="30">
        <v>11.190827369689901</v>
      </c>
      <c r="J5457" s="30">
        <v>49.965423583984403</v>
      </c>
      <c r="K5457" s="30">
        <v>10.4921617507935</v>
      </c>
      <c r="L5457" s="30">
        <v>43.009262084960902</v>
      </c>
      <c r="M5457" s="30">
        <v>0.807040214538574</v>
      </c>
      <c r="N5457" s="30">
        <v>21.9537868499756</v>
      </c>
      <c r="O5457" s="30">
        <v>13.503142356872599</v>
      </c>
      <c r="P5457" s="30">
        <v>13.5</v>
      </c>
      <c r="Q5457" s="30">
        <v>0.558044373989105</v>
      </c>
      <c r="R5457" s="30">
        <v>1000.64874267578</v>
      </c>
      <c r="S5457" s="30">
        <v>259.10379028320301</v>
      </c>
      <c r="T5457" s="13"/>
      <c r="U5457" s="13"/>
      <c r="V5457" s="13"/>
      <c r="W5457" s="13"/>
      <c r="X5457" s="13"/>
      <c r="Y5457" s="13"/>
      <c r="Z5457" s="13"/>
      <c r="AA5457" s="13"/>
    </row>
    <row r="5458" spans="1:27" ht="15.75" customHeight="1" x14ac:dyDescent="0.2">
      <c r="A5458" s="13"/>
      <c r="B5458" s="30" t="str">
        <f>"CRS25WT144A02248"</f>
        <v>CRS25WT144A02248</v>
      </c>
      <c r="C5458" s="40">
        <v>45972</v>
      </c>
      <c r="D5458" s="41">
        <v>0.9016319444444445</v>
      </c>
      <c r="E5458" s="30" t="s">
        <v>62</v>
      </c>
      <c r="F5458" s="30">
        <v>451</v>
      </c>
      <c r="G5458" s="30">
        <v>3</v>
      </c>
      <c r="H5458" s="30">
        <v>451.80212402343801</v>
      </c>
      <c r="I5458" s="30">
        <v>11.2458696365356</v>
      </c>
      <c r="J5458" s="30">
        <v>49.646926879882798</v>
      </c>
      <c r="K5458" s="30">
        <v>10.4802389144897</v>
      </c>
      <c r="L5458" s="30">
        <v>43.109905242919901</v>
      </c>
      <c r="M5458" s="30">
        <v>0.80921298265457198</v>
      </c>
      <c r="N5458" s="30">
        <v>21.980155944824201</v>
      </c>
      <c r="O5458" s="30">
        <v>13.530113220214799</v>
      </c>
      <c r="P5458" s="30">
        <v>13.5</v>
      </c>
      <c r="Q5458" s="30">
        <v>0.99481791257858299</v>
      </c>
      <c r="R5458" s="30">
        <v>999.76568603515602</v>
      </c>
      <c r="S5458" s="30">
        <v>280.95181274414102</v>
      </c>
      <c r="T5458" s="13"/>
      <c r="U5458" s="13"/>
      <c r="V5458" s="13"/>
      <c r="W5458" s="13"/>
      <c r="X5458" s="13"/>
      <c r="Y5458" s="13"/>
      <c r="Z5458" s="13"/>
      <c r="AA5458" s="13"/>
    </row>
    <row r="5459" spans="1:27" ht="15.75" customHeight="1" x14ac:dyDescent="0.2">
      <c r="A5459" s="13"/>
      <c r="B5459" s="30" t="str">
        <f>"CRS25WT144A02244"</f>
        <v>CRS25WT144A02244</v>
      </c>
      <c r="C5459" s="40">
        <v>45972</v>
      </c>
      <c r="D5459" s="41">
        <v>0.90277777777777779</v>
      </c>
      <c r="E5459" s="30" t="s">
        <v>62</v>
      </c>
      <c r="F5459" s="30">
        <v>455</v>
      </c>
      <c r="G5459" s="30">
        <v>3</v>
      </c>
      <c r="H5459" s="30">
        <v>455.26947021484398</v>
      </c>
      <c r="I5459" s="30">
        <v>11.299313545226999</v>
      </c>
      <c r="J5459" s="30">
        <v>50.076705932617202</v>
      </c>
      <c r="K5459" s="30">
        <v>10.600756645202599</v>
      </c>
      <c r="L5459" s="30">
        <v>42.946884155273402</v>
      </c>
      <c r="M5459" s="30">
        <v>0.80460125207901001</v>
      </c>
      <c r="N5459" s="30">
        <v>22.1488437652588</v>
      </c>
      <c r="O5459" s="30">
        <v>13.864692687988301</v>
      </c>
      <c r="P5459" s="30">
        <v>13.5</v>
      </c>
      <c r="Q5459" s="30">
        <v>0.53044998645782504</v>
      </c>
      <c r="R5459" s="30">
        <v>999.99658203125</v>
      </c>
      <c r="S5459" s="30">
        <v>288.35922241210898</v>
      </c>
      <c r="T5459" s="13"/>
      <c r="U5459" s="13"/>
      <c r="V5459" s="13"/>
      <c r="W5459" s="13"/>
      <c r="X5459" s="13"/>
      <c r="Y5459" s="13"/>
      <c r="Z5459" s="13"/>
      <c r="AA5459" s="13"/>
    </row>
    <row r="5460" spans="1:27" ht="15.75" customHeight="1" x14ac:dyDescent="0.2">
      <c r="A5460" s="13"/>
      <c r="B5460" s="30" t="str">
        <f>"CRS25WT144A02242"</f>
        <v>CRS25WT144A02242</v>
      </c>
      <c r="C5460" s="40">
        <v>45972</v>
      </c>
      <c r="D5460" s="41">
        <v>0.90368055555555549</v>
      </c>
      <c r="E5460" s="30" t="s">
        <v>62</v>
      </c>
      <c r="F5460" s="30">
        <v>457</v>
      </c>
      <c r="G5460" s="30">
        <v>3</v>
      </c>
      <c r="H5460" s="30">
        <v>457.900634765625</v>
      </c>
      <c r="I5460" s="30">
        <v>11.248563766479499</v>
      </c>
      <c r="J5460" s="30">
        <v>49.937168121337898</v>
      </c>
      <c r="K5460" s="30">
        <v>10.719214439392101</v>
      </c>
      <c r="L5460" s="30">
        <v>42.717742919921903</v>
      </c>
      <c r="M5460" s="30">
        <v>0.81517386436462402</v>
      </c>
      <c r="N5460" s="30">
        <v>22.276849746704102</v>
      </c>
      <c r="O5460" s="30">
        <v>13.5263481140137</v>
      </c>
      <c r="P5460" s="30">
        <v>13.5</v>
      </c>
      <c r="Q5460" s="30">
        <v>0.979236900806427</v>
      </c>
      <c r="R5460" s="30">
        <v>1000.12133789062</v>
      </c>
      <c r="S5460" s="30">
        <v>278.96676635742199</v>
      </c>
      <c r="T5460" s="13"/>
      <c r="U5460" s="13"/>
      <c r="V5460" s="13"/>
      <c r="W5460" s="13"/>
      <c r="X5460" s="13"/>
      <c r="Y5460" s="13"/>
      <c r="Z5460" s="13"/>
      <c r="AA5460" s="13"/>
    </row>
    <row r="5461" spans="1:27" ht="15.75" customHeight="1" x14ac:dyDescent="0.2">
      <c r="A5461" s="13"/>
      <c r="B5461" s="30" t="str">
        <f>"CRS25WT144A02240"</f>
        <v>CRS25WT144A02240</v>
      </c>
      <c r="C5461" s="40">
        <v>45972</v>
      </c>
      <c r="D5461" s="41">
        <v>0.90479166666666666</v>
      </c>
      <c r="E5461" s="30" t="s">
        <v>62</v>
      </c>
      <c r="F5461" s="30">
        <v>462</v>
      </c>
      <c r="G5461" s="30">
        <v>3</v>
      </c>
      <c r="H5461" s="30">
        <v>462.65237426757801</v>
      </c>
      <c r="I5461" s="30">
        <v>11.345080375671399</v>
      </c>
      <c r="J5461" s="30">
        <v>49.709033966064503</v>
      </c>
      <c r="K5461" s="30">
        <v>10.7844543457031</v>
      </c>
      <c r="L5461" s="30">
        <v>42.899932861328097</v>
      </c>
      <c r="M5461" s="30">
        <v>0.82037401199340798</v>
      </c>
      <c r="N5461" s="30">
        <v>22.508020401001001</v>
      </c>
      <c r="O5461" s="30">
        <v>13.5771493911743</v>
      </c>
      <c r="P5461" s="30">
        <v>13.5625</v>
      </c>
      <c r="Q5461" s="30">
        <v>0.96240866184234597</v>
      </c>
      <c r="R5461" s="30">
        <v>999.75213623046898</v>
      </c>
      <c r="S5461" s="30">
        <v>287.68197631835898</v>
      </c>
      <c r="T5461" s="13"/>
      <c r="U5461" s="13"/>
      <c r="V5461" s="13"/>
      <c r="W5461" s="13"/>
      <c r="X5461" s="13"/>
      <c r="Y5461" s="13"/>
      <c r="Z5461" s="13"/>
      <c r="AA5461" s="13"/>
    </row>
    <row r="5462" spans="1:27" ht="15.75" customHeight="1" x14ac:dyDescent="0.2">
      <c r="A5462" s="13"/>
      <c r="B5462" s="30" t="str">
        <f>"CRS25WT144A02239"</f>
        <v>CRS25WT144A02239</v>
      </c>
      <c r="C5462" s="40">
        <v>45972</v>
      </c>
      <c r="D5462" s="41">
        <v>0.90827546296296291</v>
      </c>
      <c r="E5462" s="30" t="s">
        <v>62</v>
      </c>
      <c r="F5462" s="30">
        <v>455</v>
      </c>
      <c r="G5462" s="30">
        <v>3</v>
      </c>
      <c r="H5462" s="30">
        <v>455.74588012695301</v>
      </c>
      <c r="I5462" s="30">
        <v>11.1276445388794</v>
      </c>
      <c r="J5462" s="30">
        <v>49.914379119872997</v>
      </c>
      <c r="K5462" s="30">
        <v>10.615324974060099</v>
      </c>
      <c r="L5462" s="30">
        <v>42.932826995849602</v>
      </c>
      <c r="M5462" s="30">
        <v>0.82052880525589</v>
      </c>
      <c r="N5462" s="30">
        <v>22.172019958496101</v>
      </c>
      <c r="O5462" s="30">
        <v>13.667325019836399</v>
      </c>
      <c r="P5462" s="30">
        <v>13.5</v>
      </c>
      <c r="Q5462" s="30">
        <v>0.82324641942977905</v>
      </c>
      <c r="R5462" s="30">
        <v>999.953857421875</v>
      </c>
      <c r="S5462" s="30">
        <v>292.59704589843801</v>
      </c>
      <c r="T5462" s="13"/>
      <c r="U5462" s="13"/>
      <c r="V5462" s="13"/>
      <c r="W5462" s="13"/>
      <c r="X5462" s="13"/>
      <c r="Y5462" s="13"/>
      <c r="Z5462" s="13"/>
      <c r="AA5462" s="13"/>
    </row>
    <row r="5463" spans="1:27" ht="15.75" customHeight="1" x14ac:dyDescent="0.2">
      <c r="A5463" s="13"/>
      <c r="B5463" s="30" t="str">
        <f>"CRS25WT144A02238"</f>
        <v>CRS25WT144A02238</v>
      </c>
      <c r="C5463" s="40">
        <v>45972</v>
      </c>
      <c r="D5463" s="41">
        <v>0.9096643518518519</v>
      </c>
      <c r="E5463" s="30" t="s">
        <v>62</v>
      </c>
      <c r="F5463" s="30">
        <v>457</v>
      </c>
      <c r="G5463" s="30">
        <v>3</v>
      </c>
      <c r="H5463" s="30">
        <v>457.07122802734398</v>
      </c>
      <c r="I5463" s="30">
        <v>11.147973060607899</v>
      </c>
      <c r="J5463" s="30">
        <v>50.1419486999512</v>
      </c>
      <c r="K5463" s="30">
        <v>10.519636154174799</v>
      </c>
      <c r="L5463" s="30">
        <v>43.449337005615199</v>
      </c>
      <c r="M5463" s="30">
        <v>0.81768637895584095</v>
      </c>
      <c r="N5463" s="30">
        <v>22.236497879028299</v>
      </c>
      <c r="O5463" s="30">
        <v>14.0196075439453</v>
      </c>
      <c r="P5463" s="30">
        <v>13.5</v>
      </c>
      <c r="Q5463" s="30">
        <v>0.48011776804924</v>
      </c>
      <c r="R5463" s="30">
        <v>999.91241455078102</v>
      </c>
      <c r="S5463" s="30">
        <v>284.33743286132801</v>
      </c>
      <c r="T5463" s="13"/>
      <c r="U5463" s="13"/>
      <c r="V5463" s="13"/>
      <c r="W5463" s="13"/>
      <c r="X5463" s="13"/>
      <c r="Y5463" s="13"/>
      <c r="Z5463" s="13"/>
      <c r="AA5463" s="13"/>
    </row>
    <row r="5464" spans="1:27" ht="15.75" customHeight="1" x14ac:dyDescent="0.2">
      <c r="A5464" s="13"/>
      <c r="B5464" s="30" t="str">
        <f>"CRS25WT144A02236"</f>
        <v>CRS25WT144A02236</v>
      </c>
      <c r="C5464" s="40">
        <v>45972</v>
      </c>
      <c r="D5464" s="41">
        <v>0.91127314814814808</v>
      </c>
      <c r="E5464" s="30" t="s">
        <v>62</v>
      </c>
      <c r="F5464" s="30">
        <v>461</v>
      </c>
      <c r="G5464" s="30">
        <v>3</v>
      </c>
      <c r="H5464" s="30">
        <v>461.04006958007801</v>
      </c>
      <c r="I5464" s="30">
        <v>11.291211128234901</v>
      </c>
      <c r="J5464" s="30">
        <v>50.001125335693402</v>
      </c>
      <c r="K5464" s="30">
        <v>10.676362991333001</v>
      </c>
      <c r="L5464" s="30">
        <v>43.183254241943402</v>
      </c>
      <c r="M5464" s="30">
        <v>0.81661689281463601</v>
      </c>
      <c r="N5464" s="30">
        <v>22.429582595825199</v>
      </c>
      <c r="O5464" s="30">
        <v>13.629764556884799</v>
      </c>
      <c r="P5464" s="30">
        <v>13.5625</v>
      </c>
      <c r="Q5464" s="30">
        <v>0.43880572915077198</v>
      </c>
      <c r="R5464" s="30">
        <v>1000.08642578125</v>
      </c>
      <c r="S5464" s="30">
        <v>297.4765625</v>
      </c>
      <c r="T5464" s="13"/>
      <c r="U5464" s="13"/>
      <c r="V5464" s="13"/>
      <c r="W5464" s="13"/>
      <c r="X5464" s="13"/>
      <c r="Y5464" s="13"/>
      <c r="Z5464" s="13"/>
      <c r="AA5464" s="13"/>
    </row>
    <row r="5465" spans="1:27" ht="15.75" customHeight="1" x14ac:dyDescent="0.2">
      <c r="A5465" s="13"/>
      <c r="B5465" s="30" t="str">
        <f>"CRS25WT144A02116"</f>
        <v>CRS25WT144A02116</v>
      </c>
      <c r="C5465" s="40">
        <v>45972</v>
      </c>
      <c r="D5465" s="41">
        <v>4.8148148148148152E-3</v>
      </c>
      <c r="E5465" s="30" t="s">
        <v>62</v>
      </c>
      <c r="F5465" s="30">
        <v>455</v>
      </c>
      <c r="G5465" s="30">
        <v>3</v>
      </c>
      <c r="H5465" s="30">
        <v>455.72366333007801</v>
      </c>
      <c r="I5465" s="30">
        <v>11.323240280151399</v>
      </c>
      <c r="J5465" s="30">
        <v>49.897182464599602</v>
      </c>
      <c r="K5465" s="30">
        <v>10.649823188781699</v>
      </c>
      <c r="L5465" s="30">
        <v>42.791664123535199</v>
      </c>
      <c r="M5465" s="30">
        <v>0.80659371614456199</v>
      </c>
      <c r="N5465" s="30">
        <v>22.170940399169901</v>
      </c>
      <c r="O5465" s="30">
        <v>14.0962257385254</v>
      </c>
      <c r="P5465" s="30">
        <v>13.6875</v>
      </c>
      <c r="Q5465" s="30">
        <v>0.45087155699729897</v>
      </c>
      <c r="R5465" s="30">
        <v>1000.22338867187</v>
      </c>
      <c r="S5465" s="30">
        <v>288.69815063476602</v>
      </c>
      <c r="T5465" s="13"/>
      <c r="U5465" s="13"/>
      <c r="V5465" s="13"/>
      <c r="W5465" s="13"/>
      <c r="X5465" s="13"/>
      <c r="Y5465" s="13"/>
      <c r="Z5465" s="13"/>
      <c r="AA5465" s="13"/>
    </row>
    <row r="5466" spans="1:27" ht="15.75" customHeight="1" x14ac:dyDescent="0.2">
      <c r="A5466" s="13"/>
      <c r="B5466" s="30" t="str">
        <f>"CRS25WT144A02178"</f>
        <v>CRS25WT144A02178</v>
      </c>
      <c r="C5466" s="40">
        <v>45972</v>
      </c>
      <c r="D5466" s="41">
        <v>5.6597222222222222E-3</v>
      </c>
      <c r="E5466" s="30" t="s">
        <v>62</v>
      </c>
      <c r="F5466" s="30">
        <v>455</v>
      </c>
      <c r="G5466" s="30">
        <v>3</v>
      </c>
      <c r="H5466" s="30">
        <v>455.14807128906301</v>
      </c>
      <c r="I5466" s="30">
        <v>11.258456230163601</v>
      </c>
      <c r="J5466" s="30">
        <v>49.847930908203097</v>
      </c>
      <c r="K5466" s="30">
        <v>10.6656579971313</v>
      </c>
      <c r="L5466" s="30">
        <v>42.674163818359403</v>
      </c>
      <c r="M5466" s="30">
        <v>0.81101095676422097</v>
      </c>
      <c r="N5466" s="30">
        <v>22.142936706543001</v>
      </c>
      <c r="O5466" s="30">
        <v>14.0196285247803</v>
      </c>
      <c r="P5466" s="30">
        <v>13.6875</v>
      </c>
      <c r="Q5466" s="30">
        <v>0.47144132852554299</v>
      </c>
      <c r="R5466" s="30">
        <v>999.72595214843795</v>
      </c>
      <c r="S5466" s="30">
        <v>316.93914794921898</v>
      </c>
      <c r="T5466" s="13"/>
      <c r="U5466" s="13"/>
      <c r="V5466" s="13"/>
      <c r="W5466" s="13"/>
      <c r="X5466" s="13"/>
      <c r="Y5466" s="13"/>
      <c r="Z5466" s="13"/>
      <c r="AA5466" s="13"/>
    </row>
    <row r="5467" spans="1:27" ht="15.75" customHeight="1" x14ac:dyDescent="0.2">
      <c r="A5467" s="13"/>
      <c r="B5467" s="30" t="str">
        <f>"CRS25WT144A02177"</f>
        <v>CRS25WT144A02177</v>
      </c>
      <c r="C5467" s="40">
        <v>45972</v>
      </c>
      <c r="D5467" s="41">
        <v>6.5393518518518517E-3</v>
      </c>
      <c r="E5467" s="30" t="s">
        <v>62</v>
      </c>
      <c r="F5467" s="30">
        <v>458</v>
      </c>
      <c r="G5467" s="30">
        <v>3</v>
      </c>
      <c r="H5467" s="30">
        <v>458.65783691406301</v>
      </c>
      <c r="I5467" s="30">
        <v>11.307825088501</v>
      </c>
      <c r="J5467" s="30">
        <v>49.876506805419901</v>
      </c>
      <c r="K5467" s="30">
        <v>10.8077602386475</v>
      </c>
      <c r="L5467" s="30">
        <v>42.437824249267599</v>
      </c>
      <c r="M5467" s="30">
        <v>0.81323057413101196</v>
      </c>
      <c r="N5467" s="30">
        <v>22.313686370849599</v>
      </c>
      <c r="O5467" s="30">
        <v>14.093222618103001</v>
      </c>
      <c r="P5467" s="30">
        <v>13.6875</v>
      </c>
      <c r="Q5467" s="30">
        <v>0.50525921583175704</v>
      </c>
      <c r="R5467" s="30">
        <v>999.75183105468705</v>
      </c>
      <c r="S5467" s="30">
        <v>344.981689453125</v>
      </c>
      <c r="T5467" s="13"/>
      <c r="U5467" s="13"/>
      <c r="V5467" s="13"/>
      <c r="W5467" s="13"/>
      <c r="X5467" s="13"/>
      <c r="Y5467" s="13"/>
      <c r="Z5467" s="13"/>
      <c r="AA5467" s="13"/>
    </row>
    <row r="5468" spans="1:27" ht="15.75" customHeight="1" x14ac:dyDescent="0.2">
      <c r="A5468" s="13"/>
      <c r="B5468" s="30" t="str">
        <f>"CRS25WT144A02285"</f>
        <v>CRS25WT144A02285</v>
      </c>
      <c r="C5468" s="40">
        <v>45974</v>
      </c>
      <c r="D5468" s="41">
        <v>0.9164699074074073</v>
      </c>
      <c r="E5468" s="30" t="s">
        <v>62</v>
      </c>
      <c r="F5468" s="30">
        <v>456</v>
      </c>
      <c r="G5468" s="30">
        <v>3</v>
      </c>
      <c r="H5468" s="30">
        <v>456.35308837890602</v>
      </c>
      <c r="I5468" s="30">
        <v>11.1017045974731</v>
      </c>
      <c r="J5468" s="30">
        <v>49.958927154541001</v>
      </c>
      <c r="K5468" s="30">
        <v>10.5521020889282</v>
      </c>
      <c r="L5468" s="30">
        <v>43.247604370117202</v>
      </c>
      <c r="M5468" s="30">
        <v>0.82280749082565297</v>
      </c>
      <c r="N5468" s="30">
        <v>22.201560974121101</v>
      </c>
      <c r="O5468" s="30">
        <v>14.117647171020501</v>
      </c>
      <c r="P5468" s="30">
        <v>13.6875</v>
      </c>
      <c r="Q5468" s="30">
        <v>0.45423597097396901</v>
      </c>
      <c r="R5468" s="30">
        <v>1000.392578125</v>
      </c>
      <c r="S5468" s="30">
        <v>295.173095703125</v>
      </c>
      <c r="T5468" s="13"/>
      <c r="U5468" s="13"/>
      <c r="V5468" s="13"/>
      <c r="W5468" s="13"/>
      <c r="X5468" s="13"/>
      <c r="Y5468" s="13"/>
      <c r="Z5468" s="13"/>
      <c r="AA5468" s="13"/>
    </row>
    <row r="5469" spans="1:27" ht="15.75" customHeight="1" x14ac:dyDescent="0.2">
      <c r="A5469" s="13"/>
      <c r="B5469" s="30" t="str">
        <f>"CRS25WT144A02284"</f>
        <v>CRS25WT144A02284</v>
      </c>
      <c r="C5469" s="40">
        <v>45974</v>
      </c>
      <c r="D5469" s="41">
        <v>0.92134259259259255</v>
      </c>
      <c r="E5469" s="30" t="s">
        <v>62</v>
      </c>
      <c r="F5469" s="30">
        <v>447</v>
      </c>
      <c r="G5469" s="30">
        <v>3</v>
      </c>
      <c r="H5469" s="30">
        <v>447.70309448242199</v>
      </c>
      <c r="I5469" s="30">
        <v>11.1875925064087</v>
      </c>
      <c r="J5469" s="30">
        <v>49.966064453125</v>
      </c>
      <c r="K5469" s="30">
        <v>10.4457454681396</v>
      </c>
      <c r="L5469" s="30">
        <v>42.859851837158203</v>
      </c>
      <c r="M5469" s="30">
        <v>0.80090004205703702</v>
      </c>
      <c r="N5469" s="30">
        <v>21.780738830566399</v>
      </c>
      <c r="O5469" s="30">
        <v>14.0975151062012</v>
      </c>
      <c r="P5469" s="30">
        <v>13.6875</v>
      </c>
      <c r="Q5469" s="30">
        <v>0.47369480133056602</v>
      </c>
      <c r="R5469" s="30">
        <v>999.98919677734398</v>
      </c>
      <c r="S5469" s="30">
        <v>279.17770385742199</v>
      </c>
      <c r="T5469" s="13"/>
      <c r="U5469" s="13"/>
      <c r="V5469" s="13"/>
      <c r="W5469" s="13"/>
      <c r="X5469" s="13"/>
      <c r="Y5469" s="13"/>
      <c r="Z5469" s="13"/>
      <c r="AA5469" s="13"/>
    </row>
    <row r="5470" spans="1:27" ht="15.75" customHeight="1" x14ac:dyDescent="0.2">
      <c r="A5470" s="13"/>
      <c r="B5470" s="30" t="str">
        <f>"CRS25WT144A02283"</f>
        <v>CRS25WT144A02283</v>
      </c>
      <c r="C5470" s="40">
        <v>45974</v>
      </c>
      <c r="D5470" s="41">
        <v>0.92350694444444448</v>
      </c>
      <c r="E5470" s="30" t="s">
        <v>62</v>
      </c>
      <c r="F5470" s="30">
        <v>450</v>
      </c>
      <c r="G5470" s="30">
        <v>3</v>
      </c>
      <c r="H5470" s="30">
        <v>450.41299438476602</v>
      </c>
      <c r="I5470" s="30">
        <v>11.210130691528301</v>
      </c>
      <c r="J5470" s="30">
        <v>50.0137748718262</v>
      </c>
      <c r="K5470" s="30">
        <v>10.571316719055201</v>
      </c>
      <c r="L5470" s="30">
        <v>42.607086181640597</v>
      </c>
      <c r="M5470" s="30">
        <v>0.80336076021194502</v>
      </c>
      <c r="N5470" s="30">
        <v>21.912576675415</v>
      </c>
      <c r="O5470" s="30">
        <v>14.1053924560547</v>
      </c>
      <c r="P5470" s="30">
        <v>13.6875</v>
      </c>
      <c r="Q5470" s="30">
        <v>0.535292208194733</v>
      </c>
      <c r="R5470" s="30">
        <v>999.24206542968795</v>
      </c>
      <c r="S5470" s="30">
        <v>311.35702514648398</v>
      </c>
      <c r="T5470" s="13"/>
      <c r="U5470" s="13"/>
      <c r="V5470" s="13"/>
      <c r="W5470" s="13"/>
      <c r="X5470" s="13"/>
      <c r="Y5470" s="13"/>
      <c r="Z5470" s="13"/>
      <c r="AA5470" s="13"/>
    </row>
    <row r="5471" spans="1:27" ht="15.75" customHeight="1" x14ac:dyDescent="0.2">
      <c r="A5471" s="13"/>
      <c r="B5471" s="30" t="str">
        <f>"CRS25WT144A02282"</f>
        <v>CRS25WT144A02282</v>
      </c>
      <c r="C5471" s="40">
        <v>45974</v>
      </c>
      <c r="D5471" s="41">
        <v>0.92620370370370375</v>
      </c>
      <c r="E5471" s="30" t="s">
        <v>62</v>
      </c>
      <c r="F5471" s="30">
        <v>447</v>
      </c>
      <c r="G5471" s="30">
        <v>3</v>
      </c>
      <c r="H5471" s="30">
        <v>447.70166015625</v>
      </c>
      <c r="I5471" s="30">
        <v>11.204328536987299</v>
      </c>
      <c r="J5471" s="30">
        <v>49.94677734375</v>
      </c>
      <c r="K5471" s="30">
        <v>10.588654518127401</v>
      </c>
      <c r="L5471" s="30">
        <v>42.281265258789098</v>
      </c>
      <c r="M5471" s="30">
        <v>0.800009965896606</v>
      </c>
      <c r="N5471" s="30">
        <v>21.7806701660156</v>
      </c>
      <c r="O5471" s="30">
        <v>14.1672267913818</v>
      </c>
      <c r="P5471" s="30">
        <v>13.6875</v>
      </c>
      <c r="Q5471" s="30">
        <v>0.61008161306381203</v>
      </c>
      <c r="R5471" s="30">
        <v>999.28582763671898</v>
      </c>
      <c r="S5471" s="30">
        <v>294.93856811523398</v>
      </c>
      <c r="T5471" s="13"/>
      <c r="U5471" s="13"/>
      <c r="V5471" s="13"/>
      <c r="W5471" s="13"/>
      <c r="X5471" s="13"/>
      <c r="Y5471" s="13"/>
      <c r="Z5471" s="13"/>
      <c r="AA5471" s="13"/>
    </row>
    <row r="5472" spans="1:27" ht="15.75" customHeight="1" x14ac:dyDescent="0.2">
      <c r="A5472" s="13"/>
      <c r="B5472" s="30" t="str">
        <f>"CRS25WT144A02281"</f>
        <v>CRS25WT144A02281</v>
      </c>
      <c r="C5472" s="40">
        <v>45974</v>
      </c>
      <c r="D5472" s="41">
        <v>0.92658564814814814</v>
      </c>
      <c r="E5472" s="30" t="s">
        <v>62</v>
      </c>
      <c r="F5472" s="30">
        <v>457</v>
      </c>
      <c r="G5472" s="30">
        <v>3</v>
      </c>
      <c r="H5472" s="30">
        <v>457.39590454101602</v>
      </c>
      <c r="I5472" s="30">
        <v>11.2849283218384</v>
      </c>
      <c r="J5472" s="30">
        <v>50.042362213134801</v>
      </c>
      <c r="K5472" s="30">
        <v>10.6093530654907</v>
      </c>
      <c r="L5472" s="30">
        <v>43.112518310546903</v>
      </c>
      <c r="M5472" s="30">
        <v>0.80994522571563698</v>
      </c>
      <c r="N5472" s="30">
        <v>22.252294540405298</v>
      </c>
      <c r="O5472" s="30">
        <v>14.156847000122101</v>
      </c>
      <c r="P5472" s="30">
        <v>13.6875</v>
      </c>
      <c r="Q5472" s="30">
        <v>0.47091680765152</v>
      </c>
      <c r="R5472" s="30">
        <v>1000.69769287109</v>
      </c>
      <c r="S5472" s="30">
        <v>290.03057861328102</v>
      </c>
      <c r="T5472" s="13"/>
      <c r="U5472" s="13"/>
      <c r="V5472" s="13"/>
      <c r="W5472" s="13"/>
      <c r="X5472" s="13"/>
      <c r="Y5472" s="13"/>
      <c r="Z5472" s="13"/>
      <c r="AA5472" s="13"/>
    </row>
    <row r="5473" spans="1:27" ht="15.75" customHeight="1" x14ac:dyDescent="0.2">
      <c r="A5473" s="13"/>
      <c r="B5473" s="30" t="str">
        <f>"CRS25WT144A02279"</f>
        <v>CRS25WT144A02279</v>
      </c>
      <c r="C5473" s="40">
        <v>45974</v>
      </c>
      <c r="D5473" s="41">
        <v>0.92768518518518517</v>
      </c>
      <c r="E5473" s="30" t="s">
        <v>62</v>
      </c>
      <c r="F5473" s="30">
        <v>456</v>
      </c>
      <c r="G5473" s="30">
        <v>3</v>
      </c>
      <c r="H5473" s="30">
        <v>456.98321533203102</v>
      </c>
      <c r="I5473" s="30">
        <v>11.1444911956787</v>
      </c>
      <c r="J5473" s="30">
        <v>49.967819213867202</v>
      </c>
      <c r="K5473" s="30">
        <v>10.519473075866699</v>
      </c>
      <c r="L5473" s="30">
        <v>43.441646575927699</v>
      </c>
      <c r="M5473" s="30">
        <v>0.82063418626785301</v>
      </c>
      <c r="N5473" s="30">
        <v>22.232215881347699</v>
      </c>
      <c r="O5473" s="30">
        <v>14.090685844421399</v>
      </c>
      <c r="P5473" s="30">
        <v>13.6875</v>
      </c>
      <c r="Q5473" s="30">
        <v>0.42976886034011802</v>
      </c>
      <c r="R5473" s="30">
        <v>999.75518798828102</v>
      </c>
      <c r="S5473" s="30">
        <v>281.49993896484398</v>
      </c>
      <c r="T5473" s="13"/>
      <c r="U5473" s="13"/>
      <c r="V5473" s="13"/>
      <c r="W5473" s="13"/>
      <c r="X5473" s="13"/>
      <c r="Y5473" s="13"/>
      <c r="Z5473" s="13"/>
      <c r="AA5473" s="13"/>
    </row>
    <row r="5474" spans="1:27" ht="15.75" customHeight="1" x14ac:dyDescent="0.2">
      <c r="A5474" s="13"/>
      <c r="B5474" s="30" t="str">
        <f>"CRS25WT144A02261"</f>
        <v>CRS25WT144A02261</v>
      </c>
      <c r="C5474" s="40">
        <v>45974</v>
      </c>
      <c r="D5474" s="41">
        <v>0.92927083333333327</v>
      </c>
      <c r="E5474" s="30" t="s">
        <v>62</v>
      </c>
      <c r="F5474" s="30">
        <v>453</v>
      </c>
      <c r="G5474" s="30">
        <v>3</v>
      </c>
      <c r="H5474" s="30">
        <v>453.60467529296898</v>
      </c>
      <c r="I5474" s="30">
        <v>11.259040832519499</v>
      </c>
      <c r="J5474" s="30">
        <v>50.074592590332003</v>
      </c>
      <c r="K5474" s="30">
        <v>10.643043518066399</v>
      </c>
      <c r="L5474" s="30">
        <v>42.619827270507798</v>
      </c>
      <c r="M5474" s="30">
        <v>0.80456048250198398</v>
      </c>
      <c r="N5474" s="30">
        <v>22.067850112915</v>
      </c>
      <c r="O5474" s="30">
        <v>14.120770454406699</v>
      </c>
      <c r="P5474" s="30">
        <v>13.75</v>
      </c>
      <c r="Q5474" s="30">
        <v>0.63498282432556097</v>
      </c>
      <c r="R5474" s="30">
        <v>999.56158447265602</v>
      </c>
      <c r="S5474" s="30">
        <v>321.02224731445301</v>
      </c>
      <c r="T5474" s="13"/>
      <c r="U5474" s="13"/>
      <c r="V5474" s="13"/>
      <c r="W5474" s="13"/>
      <c r="X5474" s="13"/>
      <c r="Y5474" s="13"/>
      <c r="Z5474" s="13"/>
      <c r="AA5474" s="13"/>
    </row>
    <row r="5475" spans="1:27" ht="15.75" customHeight="1" x14ac:dyDescent="0.2">
      <c r="A5475" s="13"/>
      <c r="B5475" s="30" t="str">
        <f>"CRS25WT144A02278"</f>
        <v>CRS25WT144A02278</v>
      </c>
      <c r="C5475" s="40">
        <v>45974</v>
      </c>
      <c r="D5475" s="41">
        <v>0.93202546296296296</v>
      </c>
      <c r="E5475" s="30" t="s">
        <v>62</v>
      </c>
      <c r="F5475" s="30">
        <v>449</v>
      </c>
      <c r="G5475" s="30">
        <v>3</v>
      </c>
      <c r="H5475" s="30">
        <v>449.77322387695301</v>
      </c>
      <c r="I5475" s="30">
        <v>11.247262001037599</v>
      </c>
      <c r="J5475" s="30">
        <v>49.805908203125</v>
      </c>
      <c r="K5475" s="30">
        <v>10.484300613403301</v>
      </c>
      <c r="L5475" s="30">
        <v>42.899684906005902</v>
      </c>
      <c r="M5475" s="30">
        <v>0.80290824174881004</v>
      </c>
      <c r="N5475" s="30">
        <v>21.8814506530762</v>
      </c>
      <c r="O5475" s="30">
        <v>14.060355186462401</v>
      </c>
      <c r="P5475" s="30">
        <v>13.75</v>
      </c>
      <c r="Q5475" s="30">
        <v>0.43014603853225702</v>
      </c>
      <c r="R5475" s="30">
        <v>1000.00848388672</v>
      </c>
      <c r="S5475" s="30">
        <v>304.67422485351602</v>
      </c>
      <c r="T5475" s="13"/>
      <c r="U5475" s="13"/>
      <c r="V5475" s="13"/>
      <c r="W5475" s="13"/>
      <c r="X5475" s="13"/>
      <c r="Y5475" s="13"/>
      <c r="Z5475" s="13"/>
      <c r="AA5475" s="13"/>
    </row>
    <row r="5476" spans="1:27" ht="15.75" customHeight="1" x14ac:dyDescent="0.2">
      <c r="A5476" s="13"/>
      <c r="B5476" s="30" t="str">
        <f>"CRS25WT144A02277"</f>
        <v>CRS25WT144A02277</v>
      </c>
      <c r="C5476" s="40">
        <v>45974</v>
      </c>
      <c r="D5476" s="41">
        <v>0.93243055555555554</v>
      </c>
      <c r="E5476" s="30" t="s">
        <v>62</v>
      </c>
      <c r="F5476" s="30">
        <v>438</v>
      </c>
      <c r="G5476" s="30">
        <v>3</v>
      </c>
      <c r="H5476" s="30">
        <v>438.89840698242199</v>
      </c>
      <c r="I5476" s="30">
        <v>11.316775321960399</v>
      </c>
      <c r="J5476" s="30">
        <v>49.826072692871101</v>
      </c>
      <c r="K5476" s="30">
        <v>10.4140319824219</v>
      </c>
      <c r="L5476" s="30">
        <v>42.144908905029297</v>
      </c>
      <c r="M5476" s="30">
        <v>0.778367400169373</v>
      </c>
      <c r="N5476" s="30">
        <v>21.352392196655298</v>
      </c>
      <c r="O5476" s="30">
        <v>14.157675743103001</v>
      </c>
      <c r="P5476" s="30">
        <v>13.75</v>
      </c>
      <c r="Q5476" s="30">
        <v>0.49005579948425299</v>
      </c>
      <c r="R5476" s="30">
        <v>1000.1650390625</v>
      </c>
      <c r="S5476" s="30">
        <v>331.35568237304699</v>
      </c>
      <c r="T5476" s="13"/>
      <c r="U5476" s="13"/>
      <c r="V5476" s="13"/>
      <c r="W5476" s="13"/>
      <c r="X5476" s="13"/>
      <c r="Y5476" s="13"/>
      <c r="Z5476" s="13"/>
      <c r="AA5476" s="13"/>
    </row>
    <row r="5477" spans="1:27" ht="15.75" customHeight="1" x14ac:dyDescent="0.2">
      <c r="A5477" s="13"/>
      <c r="B5477" s="30" t="str">
        <f>"CRS25WT144A02276"</f>
        <v>CRS25WT144A02276</v>
      </c>
      <c r="C5477" s="40">
        <v>45974</v>
      </c>
      <c r="D5477" s="41">
        <v>0.93545138888888879</v>
      </c>
      <c r="E5477" s="30" t="s">
        <v>62</v>
      </c>
      <c r="F5477" s="30">
        <v>449</v>
      </c>
      <c r="G5477" s="30">
        <v>3</v>
      </c>
      <c r="H5477" s="30">
        <v>449.99142456054699</v>
      </c>
      <c r="I5477" s="30">
        <v>11.2331867218018</v>
      </c>
      <c r="J5477" s="30">
        <v>49.826652526855497</v>
      </c>
      <c r="K5477" s="30">
        <v>10.584394454956101</v>
      </c>
      <c r="L5477" s="30">
        <v>42.514614105224602</v>
      </c>
      <c r="M5477" s="30">
        <v>0.80396944284439098</v>
      </c>
      <c r="N5477" s="30">
        <v>21.892066955566399</v>
      </c>
      <c r="O5477" s="30">
        <v>14.302288055419901</v>
      </c>
      <c r="P5477" s="30">
        <v>13.75</v>
      </c>
      <c r="Q5477" s="30">
        <v>0.50684309005737305</v>
      </c>
      <c r="R5477" s="30">
        <v>1000.20281982422</v>
      </c>
      <c r="S5477" s="30">
        <v>313.67575073242199</v>
      </c>
      <c r="T5477" s="13"/>
      <c r="U5477" s="13"/>
      <c r="V5477" s="13"/>
      <c r="W5477" s="13"/>
      <c r="X5477" s="13"/>
      <c r="Y5477" s="13"/>
      <c r="Z5477" s="13"/>
      <c r="AA5477" s="13"/>
    </row>
    <row r="5478" spans="1:27" ht="15.75" customHeight="1" x14ac:dyDescent="0.2">
      <c r="A5478" s="13"/>
      <c r="B5478" s="30" t="str">
        <f>"CRS25WT144A02274"</f>
        <v>CRS25WT144A02274</v>
      </c>
      <c r="C5478" s="40">
        <v>45974</v>
      </c>
      <c r="D5478" s="41">
        <v>0.93699074074074085</v>
      </c>
      <c r="E5478" s="30" t="s">
        <v>62</v>
      </c>
      <c r="F5478" s="30">
        <v>449</v>
      </c>
      <c r="G5478" s="30">
        <v>3</v>
      </c>
      <c r="H5478" s="30">
        <v>449.78454589843801</v>
      </c>
      <c r="I5478" s="30">
        <v>11.218106269836399</v>
      </c>
      <c r="J5478" s="30">
        <v>49.800914764404297</v>
      </c>
      <c r="K5478" s="30">
        <v>10.4978942871094</v>
      </c>
      <c r="L5478" s="30">
        <v>42.845211029052699</v>
      </c>
      <c r="M5478" s="30">
        <v>0.80509597063064597</v>
      </c>
      <c r="N5478" s="30">
        <v>21.882001876831101</v>
      </c>
      <c r="O5478" s="30">
        <v>14.1143798828125</v>
      </c>
      <c r="P5478" s="30">
        <v>13.75</v>
      </c>
      <c r="Q5478" s="30">
        <v>0.42100888490676902</v>
      </c>
      <c r="R5478" s="30">
        <v>999.22357177734398</v>
      </c>
      <c r="S5478" s="30">
        <v>322.22741699218801</v>
      </c>
      <c r="T5478" s="13"/>
      <c r="U5478" s="13"/>
      <c r="V5478" s="13"/>
      <c r="W5478" s="13"/>
      <c r="X5478" s="13"/>
      <c r="Y5478" s="13"/>
      <c r="Z5478" s="13"/>
      <c r="AA5478" s="13"/>
    </row>
    <row r="5479" spans="1:27" ht="15.75" customHeight="1" x14ac:dyDescent="0.2">
      <c r="A5479" s="13"/>
      <c r="B5479" s="30" t="str">
        <f>"CRS25WT144A02273"</f>
        <v>CRS25WT144A02273</v>
      </c>
      <c r="C5479" s="40">
        <v>45974</v>
      </c>
      <c r="D5479" s="41">
        <v>0.94024305555555554</v>
      </c>
      <c r="E5479" s="30" t="s">
        <v>62</v>
      </c>
      <c r="F5479" s="30">
        <v>449</v>
      </c>
      <c r="G5479" s="30">
        <v>3</v>
      </c>
      <c r="H5479" s="30">
        <v>449.72439575195301</v>
      </c>
      <c r="I5479" s="30">
        <v>11.230049133300801</v>
      </c>
      <c r="J5479" s="30">
        <v>49.8218994140625</v>
      </c>
      <c r="K5479" s="30">
        <v>10.6546716690063</v>
      </c>
      <c r="L5479" s="30">
        <v>42.2091255187988</v>
      </c>
      <c r="M5479" s="30">
        <v>0.80379354953765902</v>
      </c>
      <c r="N5479" s="30">
        <v>21.879076004028299</v>
      </c>
      <c r="O5479" s="30">
        <v>14.2745094299316</v>
      </c>
      <c r="P5479" s="30">
        <v>13.8125</v>
      </c>
      <c r="Q5479" s="30">
        <v>0.62139075994491599</v>
      </c>
      <c r="R5479" s="30">
        <v>999.736572265625</v>
      </c>
      <c r="S5479" s="30">
        <v>274.15908813476602</v>
      </c>
      <c r="T5479" s="13"/>
      <c r="U5479" s="13"/>
      <c r="V5479" s="13"/>
      <c r="W5479" s="13"/>
      <c r="X5479" s="13"/>
      <c r="Y5479" s="13"/>
      <c r="Z5479" s="13"/>
      <c r="AA5479" s="13"/>
    </row>
    <row r="5480" spans="1:27" ht="15.75" customHeight="1" x14ac:dyDescent="0.2">
      <c r="A5480" s="13"/>
      <c r="B5480" s="30" t="str">
        <f>"CRS25WT144A02268"</f>
        <v>CRS25WT144A02268</v>
      </c>
      <c r="C5480" s="40">
        <v>45974</v>
      </c>
      <c r="D5480" s="41">
        <v>0.94055555555555559</v>
      </c>
      <c r="E5480" s="30" t="s">
        <v>62</v>
      </c>
      <c r="F5480" s="30">
        <v>451</v>
      </c>
      <c r="G5480" s="30">
        <v>3</v>
      </c>
      <c r="H5480" s="30">
        <v>451.66409301757801</v>
      </c>
      <c r="I5480" s="30">
        <v>11.164831161499</v>
      </c>
      <c r="J5480" s="30">
        <v>49.832839965820298</v>
      </c>
      <c r="K5480" s="30">
        <v>10.523583412170399</v>
      </c>
      <c r="L5480" s="30">
        <v>42.919231414794901</v>
      </c>
      <c r="M5480" s="30">
        <v>0.81179761886596702</v>
      </c>
      <c r="N5480" s="30">
        <v>21.973442077636701</v>
      </c>
      <c r="O5480" s="30">
        <v>14.3817186355591</v>
      </c>
      <c r="P5480" s="30">
        <v>13.8125</v>
      </c>
      <c r="Q5480" s="30">
        <v>0.46102461218833901</v>
      </c>
      <c r="R5480" s="30">
        <v>1000.65692138672</v>
      </c>
      <c r="S5480" s="30">
        <v>277.56234741210898</v>
      </c>
      <c r="T5480" s="13"/>
      <c r="U5480" s="13"/>
      <c r="V5480" s="13"/>
      <c r="W5480" s="13"/>
      <c r="X5480" s="13"/>
      <c r="Y5480" s="13"/>
      <c r="Z5480" s="13"/>
      <c r="AA5480" s="13"/>
    </row>
    <row r="5481" spans="1:27" ht="15.75" customHeight="1" x14ac:dyDescent="0.2">
      <c r="A5481" s="13"/>
      <c r="B5481" s="30" t="str">
        <f>"CRS25WT144A02272"</f>
        <v>CRS25WT144A02272</v>
      </c>
      <c r="C5481" s="40">
        <v>45974</v>
      </c>
      <c r="D5481" s="41">
        <v>0.94127314814814811</v>
      </c>
      <c r="E5481" s="30" t="s">
        <v>62</v>
      </c>
      <c r="F5481" s="30">
        <v>461</v>
      </c>
      <c r="G5481" s="30">
        <v>3</v>
      </c>
      <c r="H5481" s="30">
        <v>461.68713378906301</v>
      </c>
      <c r="I5481" s="30">
        <v>11.422004699706999</v>
      </c>
      <c r="J5481" s="30">
        <v>49.832923889160199</v>
      </c>
      <c r="K5481" s="30">
        <v>10.781710624694799</v>
      </c>
      <c r="L5481" s="30">
        <v>42.821327209472699</v>
      </c>
      <c r="M5481" s="30">
        <v>0.81112736463546797</v>
      </c>
      <c r="N5481" s="30">
        <v>22.461061477661101</v>
      </c>
      <c r="O5481" s="30">
        <v>14.117647171020501</v>
      </c>
      <c r="P5481" s="30">
        <v>13.75</v>
      </c>
      <c r="Q5481" s="30">
        <v>0.46382078528404203</v>
      </c>
      <c r="R5481" s="30">
        <v>1000.40118408203</v>
      </c>
      <c r="S5481" s="30">
        <v>298.02560424804699</v>
      </c>
      <c r="T5481" s="13"/>
      <c r="U5481" s="13"/>
      <c r="V5481" s="13"/>
      <c r="W5481" s="13"/>
      <c r="X5481" s="13"/>
      <c r="Y5481" s="13"/>
      <c r="Z5481" s="13"/>
      <c r="AA5481" s="13"/>
    </row>
    <row r="5482" spans="1:27" ht="15.75" customHeight="1" x14ac:dyDescent="0.2">
      <c r="A5482" s="13"/>
      <c r="B5482" s="30" t="str">
        <f>"CRS25WT144A02266"</f>
        <v>CRS25WT144A02266</v>
      </c>
      <c r="C5482" s="40">
        <v>45974</v>
      </c>
      <c r="D5482" s="41">
        <v>0.94311342592592595</v>
      </c>
      <c r="E5482" s="30" t="s">
        <v>62</v>
      </c>
      <c r="F5482" s="30">
        <v>449</v>
      </c>
      <c r="G5482" s="30">
        <v>3</v>
      </c>
      <c r="H5482" s="30">
        <v>449.95858764648398</v>
      </c>
      <c r="I5482" s="30">
        <v>11.212888717651399</v>
      </c>
      <c r="J5482" s="30">
        <v>49.823253631591797</v>
      </c>
      <c r="K5482" s="30">
        <v>10.551730155944799</v>
      </c>
      <c r="L5482" s="30">
        <v>42.643112182617202</v>
      </c>
      <c r="M5482" s="30">
        <v>0.80542099475860596</v>
      </c>
      <c r="N5482" s="30">
        <v>21.890468597412099</v>
      </c>
      <c r="O5482" s="30">
        <v>14.279411315918001</v>
      </c>
      <c r="P5482" s="30">
        <v>13.8125</v>
      </c>
      <c r="Q5482" s="30">
        <v>0.466896772384644</v>
      </c>
      <c r="R5482" s="30">
        <v>999.32879638671898</v>
      </c>
      <c r="S5482" s="30">
        <v>321.30596923828102</v>
      </c>
      <c r="T5482" s="13"/>
      <c r="U5482" s="13"/>
      <c r="V5482" s="13"/>
      <c r="W5482" s="13"/>
      <c r="X5482" s="13"/>
      <c r="Y5482" s="13"/>
      <c r="Z5482" s="13"/>
      <c r="AA5482" s="13"/>
    </row>
    <row r="5483" spans="1:27" ht="15.75" customHeight="1" x14ac:dyDescent="0.2">
      <c r="A5483" s="13"/>
      <c r="B5483" s="30" t="str">
        <f>"CRS25WT144A02271"</f>
        <v>CRS25WT144A02271</v>
      </c>
      <c r="C5483" s="40">
        <v>45974</v>
      </c>
      <c r="D5483" s="41">
        <v>0.9434837962962962</v>
      </c>
      <c r="E5483" s="30" t="s">
        <v>62</v>
      </c>
      <c r="F5483" s="30">
        <v>443</v>
      </c>
      <c r="G5483" s="30">
        <v>3</v>
      </c>
      <c r="H5483" s="30">
        <v>443.23187255859398</v>
      </c>
      <c r="I5483" s="30">
        <v>11.2405557632446</v>
      </c>
      <c r="J5483" s="30">
        <v>49.699962615966797</v>
      </c>
      <c r="K5483" s="30">
        <v>10.507794380188001</v>
      </c>
      <c r="L5483" s="30">
        <v>42.181247711181598</v>
      </c>
      <c r="M5483" s="30">
        <v>0.79339075088500999</v>
      </c>
      <c r="N5483" s="30">
        <v>21.563215255737301</v>
      </c>
      <c r="O5483" s="30">
        <v>14.1667289733887</v>
      </c>
      <c r="P5483" s="30">
        <v>13.8125</v>
      </c>
      <c r="Q5483" s="30">
        <v>0.47756898403167702</v>
      </c>
      <c r="R5483" s="30">
        <v>999.00640869140602</v>
      </c>
      <c r="S5483" s="30">
        <v>329.45877075195301</v>
      </c>
      <c r="T5483" s="13"/>
      <c r="U5483" s="13"/>
      <c r="V5483" s="13"/>
      <c r="W5483" s="13"/>
      <c r="X5483" s="13"/>
      <c r="Y5483" s="13"/>
      <c r="Z5483" s="13"/>
      <c r="AA5483" s="13"/>
    </row>
    <row r="5484" spans="1:27" ht="15.75" customHeight="1" x14ac:dyDescent="0.2">
      <c r="A5484" s="13"/>
      <c r="B5484" s="30" t="str">
        <f>"CRS25WT144A02270"</f>
        <v>CRS25WT144A02270</v>
      </c>
      <c r="C5484" s="40">
        <v>45974</v>
      </c>
      <c r="D5484" s="41">
        <v>0.94415509259259256</v>
      </c>
      <c r="E5484" s="30" t="s">
        <v>62</v>
      </c>
      <c r="F5484" s="30">
        <v>446</v>
      </c>
      <c r="G5484" s="30">
        <v>3</v>
      </c>
      <c r="H5484" s="30">
        <v>446.13339233398398</v>
      </c>
      <c r="I5484" s="30">
        <v>11.174903869628899</v>
      </c>
      <c r="J5484" s="30">
        <v>49.135940551757798</v>
      </c>
      <c r="K5484" s="30">
        <v>10.574934005737299</v>
      </c>
      <c r="L5484" s="30">
        <v>42.187816619872997</v>
      </c>
      <c r="M5484" s="30">
        <v>0.81249678134918202</v>
      </c>
      <c r="N5484" s="30">
        <v>21.704372406005898</v>
      </c>
      <c r="O5484" s="30">
        <v>14.150617599487299</v>
      </c>
      <c r="P5484" s="30">
        <v>13.8125</v>
      </c>
      <c r="Q5484" s="30">
        <v>1.3781771659851101</v>
      </c>
      <c r="R5484" s="30">
        <v>999.06701660156205</v>
      </c>
      <c r="S5484" s="30">
        <v>327.50064086914102</v>
      </c>
      <c r="T5484" s="13"/>
      <c r="U5484" s="13"/>
      <c r="V5484" s="13"/>
      <c r="W5484" s="13"/>
      <c r="X5484" s="13"/>
      <c r="Y5484" s="13"/>
      <c r="Z5484" s="13"/>
      <c r="AA5484" s="13"/>
    </row>
    <row r="5485" spans="1:27" ht="15.75" customHeight="1" x14ac:dyDescent="0.2">
      <c r="A5485" s="13"/>
      <c r="B5485" s="30" t="str">
        <f>"CRS25WT144A02269"</f>
        <v>CRS25WT144A02269</v>
      </c>
      <c r="C5485" s="40">
        <v>45974</v>
      </c>
      <c r="D5485" s="41">
        <v>0.94537037037037042</v>
      </c>
      <c r="E5485" s="30" t="s">
        <v>62</v>
      </c>
      <c r="F5485" s="30">
        <v>450</v>
      </c>
      <c r="G5485" s="30">
        <v>3</v>
      </c>
      <c r="H5485" s="30">
        <v>450.79107666015602</v>
      </c>
      <c r="I5485" s="30">
        <v>11.2493028640747</v>
      </c>
      <c r="J5485" s="30">
        <v>49.8121147155762</v>
      </c>
      <c r="K5485" s="30">
        <v>10.572049140930201</v>
      </c>
      <c r="L5485" s="30">
        <v>42.639896392822301</v>
      </c>
      <c r="M5485" s="30">
        <v>0.80447900295257602</v>
      </c>
      <c r="N5485" s="30">
        <v>21.9309692382813</v>
      </c>
      <c r="O5485" s="30">
        <v>14.117647171020501</v>
      </c>
      <c r="P5485" s="30">
        <v>13.8125</v>
      </c>
      <c r="Q5485" s="30">
        <v>0.55278253555297796</v>
      </c>
      <c r="R5485" s="30">
        <v>998.67486572265602</v>
      </c>
      <c r="S5485" s="30">
        <v>272.17712402343801</v>
      </c>
      <c r="T5485" s="13"/>
      <c r="U5485" s="13"/>
      <c r="V5485" s="13"/>
      <c r="W5485" s="13"/>
      <c r="X5485" s="13"/>
      <c r="Y5485" s="13"/>
      <c r="Z5485" s="13"/>
      <c r="AA5485" s="13"/>
    </row>
    <row r="5486" spans="1:27" ht="15.75" customHeight="1" x14ac:dyDescent="0.2">
      <c r="A5486" s="13"/>
      <c r="B5486" s="30" t="str">
        <f>"CRS25WT144A02267"</f>
        <v>CRS25WT144A02267</v>
      </c>
      <c r="C5486" s="40">
        <v>45974</v>
      </c>
      <c r="D5486" s="41">
        <v>0.94592592592592595</v>
      </c>
      <c r="E5486" s="30" t="s">
        <v>62</v>
      </c>
      <c r="F5486" s="30">
        <v>459</v>
      </c>
      <c r="G5486" s="30">
        <v>3</v>
      </c>
      <c r="H5486" s="30">
        <v>459.57727050781199</v>
      </c>
      <c r="I5486" s="30">
        <v>11.1538381576538</v>
      </c>
      <c r="J5486" s="30">
        <v>49.779823303222699</v>
      </c>
      <c r="K5486" s="30">
        <v>10.6123971939087</v>
      </c>
      <c r="L5486" s="30">
        <v>43.305694580078097</v>
      </c>
      <c r="M5486" s="30">
        <v>0.82771503925323497</v>
      </c>
      <c r="N5486" s="30">
        <v>22.3584175109863</v>
      </c>
      <c r="O5486" s="30">
        <v>14.182282447814901</v>
      </c>
      <c r="P5486" s="30">
        <v>13.8125</v>
      </c>
      <c r="Q5486" s="30">
        <v>0.46597963571548501</v>
      </c>
      <c r="R5486" s="30">
        <v>1000.06744384766</v>
      </c>
      <c r="S5486" s="30">
        <v>284.24423217773398</v>
      </c>
      <c r="T5486" s="13"/>
      <c r="U5486" s="13"/>
      <c r="V5486" s="13"/>
      <c r="W5486" s="13"/>
      <c r="X5486" s="13"/>
      <c r="Y5486" s="13"/>
      <c r="Z5486" s="13"/>
      <c r="AA5486" s="13"/>
    </row>
    <row r="5487" spans="1:27" ht="15.75" customHeight="1" x14ac:dyDescent="0.2">
      <c r="A5487" s="13"/>
      <c r="B5487" s="30" t="str">
        <f>"CRS25WT144A02255"</f>
        <v>CRS25WT144A02255</v>
      </c>
      <c r="C5487" s="40">
        <v>45974</v>
      </c>
      <c r="D5487" s="30" t="s">
        <v>1567</v>
      </c>
      <c r="E5487" s="30" t="s">
        <v>62</v>
      </c>
      <c r="F5487" s="30">
        <v>449</v>
      </c>
      <c r="G5487" s="30">
        <v>3</v>
      </c>
      <c r="H5487" s="30">
        <v>449.90231323242199</v>
      </c>
      <c r="I5487" s="30">
        <v>11.0309047698975</v>
      </c>
      <c r="J5487" s="30">
        <v>49.826614379882798</v>
      </c>
      <c r="K5487" s="30">
        <v>10.402885437011699</v>
      </c>
      <c r="L5487" s="30">
        <v>43.247837066650398</v>
      </c>
      <c r="M5487" s="30">
        <v>0.81855094432830799</v>
      </c>
      <c r="N5487" s="30">
        <v>21.887731552123999</v>
      </c>
      <c r="O5487" s="30">
        <v>14.3128204345703</v>
      </c>
      <c r="P5487" s="30">
        <v>13.8125</v>
      </c>
      <c r="Q5487" s="30">
        <v>0.474656641483307</v>
      </c>
      <c r="R5487" s="30">
        <v>1000.00695800781</v>
      </c>
      <c r="S5487" s="30">
        <v>284.75881958007801</v>
      </c>
      <c r="T5487" s="13"/>
      <c r="U5487" s="13"/>
      <c r="V5487" s="13"/>
      <c r="W5487" s="13"/>
      <c r="X5487" s="13"/>
      <c r="Y5487" s="13"/>
      <c r="Z5487" s="13"/>
      <c r="AA5487" s="13"/>
    </row>
    <row r="5488" spans="1:27" ht="15.75" customHeight="1" x14ac:dyDescent="0.2">
      <c r="A5488" s="13"/>
      <c r="B5488" s="30" t="str">
        <f>"CRS25WT144A02000"</f>
        <v>CRS25WT144A02000</v>
      </c>
      <c r="C5488" s="40">
        <v>45971</v>
      </c>
      <c r="D5488" s="41">
        <v>0.99878472222222225</v>
      </c>
      <c r="E5488" s="30" t="s">
        <v>62</v>
      </c>
      <c r="F5488" s="30">
        <v>450</v>
      </c>
      <c r="G5488" s="30">
        <v>3</v>
      </c>
      <c r="H5488" s="30">
        <v>450.25836181640602</v>
      </c>
      <c r="I5488" s="30">
        <v>11.2166557312012</v>
      </c>
      <c r="J5488" s="30">
        <v>49.830734252929702</v>
      </c>
      <c r="K5488" s="30">
        <v>10.569297790527299</v>
      </c>
      <c r="L5488" s="30">
        <v>42.600597381591797</v>
      </c>
      <c r="M5488" s="30">
        <v>0.80556595325470004</v>
      </c>
      <c r="N5488" s="30">
        <v>21.905052185058601</v>
      </c>
      <c r="O5488" s="30">
        <v>14.078533172607401</v>
      </c>
      <c r="P5488" s="30">
        <v>13.625</v>
      </c>
      <c r="Q5488" s="30">
        <v>0.428948044776916</v>
      </c>
      <c r="R5488" s="30">
        <v>1000.90441894531</v>
      </c>
      <c r="S5488" s="30">
        <v>395.26184082031301</v>
      </c>
      <c r="T5488" s="13"/>
      <c r="U5488" s="13"/>
      <c r="V5488" s="13"/>
      <c r="W5488" s="13"/>
      <c r="X5488" s="13"/>
      <c r="Y5488" s="13"/>
      <c r="Z5488" s="13"/>
      <c r="AA5488" s="13"/>
    </row>
    <row r="5489" spans="1:27" ht="15.75" customHeight="1" x14ac:dyDescent="0.2">
      <c r="A5489" s="13"/>
      <c r="B5489" s="37" t="str">
        <f>"CRS25WT6008155"</f>
        <v>CRS25WT6008155</v>
      </c>
      <c r="C5489" s="38">
        <v>45873</v>
      </c>
      <c r="D5489" s="39">
        <v>0.71149305555555553</v>
      </c>
      <c r="E5489" s="37" t="s">
        <v>62</v>
      </c>
      <c r="F5489" s="37">
        <v>331</v>
      </c>
      <c r="G5489" s="37">
        <v>4</v>
      </c>
      <c r="H5489" s="37">
        <v>331.61148071289102</v>
      </c>
      <c r="I5489" s="37">
        <v>10.046018600463899</v>
      </c>
      <c r="J5489" s="37">
        <v>41.505985260009801</v>
      </c>
      <c r="K5489" s="37">
        <v>9.8893690109252894</v>
      </c>
      <c r="L5489" s="37">
        <v>33.532115936279297</v>
      </c>
      <c r="M5489" s="37">
        <v>0.79528880119323697</v>
      </c>
      <c r="N5489" s="37">
        <v>20.300672531127901</v>
      </c>
      <c r="O5489" s="37">
        <v>0</v>
      </c>
      <c r="P5489" s="37">
        <v>0</v>
      </c>
      <c r="Q5489" s="37">
        <v>2.7033730875700699E-3</v>
      </c>
      <c r="R5489" s="37">
        <v>25</v>
      </c>
      <c r="S5489" s="37">
        <v>0.48281779885292098</v>
      </c>
      <c r="T5489" s="37">
        <v>1074.79064941406</v>
      </c>
      <c r="U5489" s="37">
        <v>4317.033203125</v>
      </c>
      <c r="V5489" s="13"/>
      <c r="W5489" s="13"/>
      <c r="X5489" s="13"/>
      <c r="Y5489" s="13"/>
      <c r="Z5489" s="13"/>
      <c r="AA5489" s="13"/>
    </row>
    <row r="5490" spans="1:27" ht="15.75" customHeight="1" x14ac:dyDescent="0.2">
      <c r="A5490" s="13"/>
      <c r="B5490" s="37" t="str">
        <f>"CRS25WT6007067"</f>
        <v>CRS25WT6007067</v>
      </c>
      <c r="C5490" s="38">
        <v>45873</v>
      </c>
      <c r="D5490" s="39">
        <v>0.71187500000000004</v>
      </c>
      <c r="E5490" s="37" t="s">
        <v>62</v>
      </c>
      <c r="F5490" s="37">
        <v>328</v>
      </c>
      <c r="G5490" s="37">
        <v>4</v>
      </c>
      <c r="H5490" s="37">
        <v>328.63409423828102</v>
      </c>
      <c r="I5490" s="37">
        <v>9.9569683074951207</v>
      </c>
      <c r="J5490" s="37">
        <v>41.594394683837898</v>
      </c>
      <c r="K5490" s="37">
        <v>9.8211097717285192</v>
      </c>
      <c r="L5490" s="37">
        <v>33.462009429931598</v>
      </c>
      <c r="M5490" s="37">
        <v>0.793506860733032</v>
      </c>
      <c r="N5490" s="37">
        <v>20.118402481079102</v>
      </c>
      <c r="O5490" s="37">
        <v>0</v>
      </c>
      <c r="P5490" s="37">
        <v>0</v>
      </c>
      <c r="Q5490" s="37">
        <v>4.11212258040905E-3</v>
      </c>
      <c r="R5490" s="37">
        <v>25</v>
      </c>
      <c r="S5490" s="37">
        <v>0.50744724273681596</v>
      </c>
      <c r="T5490" s="37">
        <v>1179.61877441406</v>
      </c>
      <c r="U5490" s="37">
        <v>4966.185546875</v>
      </c>
      <c r="V5490" s="13"/>
      <c r="W5490" s="13"/>
      <c r="X5490" s="13"/>
      <c r="Y5490" s="13"/>
      <c r="Z5490" s="13"/>
      <c r="AA5490" s="13"/>
    </row>
    <row r="5491" spans="1:27" ht="15.75" customHeight="1" x14ac:dyDescent="0.2">
      <c r="A5491" s="13"/>
      <c r="B5491" s="37" t="str">
        <f>"CRS25WT3608408"</f>
        <v>CRS25WT3608408</v>
      </c>
      <c r="C5491" s="38">
        <v>45975</v>
      </c>
      <c r="D5491" s="39">
        <v>2.0972222222222222E-2</v>
      </c>
      <c r="E5491" s="37" t="s">
        <v>62</v>
      </c>
      <c r="F5491" s="37">
        <v>202</v>
      </c>
      <c r="G5491" s="37">
        <v>4</v>
      </c>
      <c r="H5491" s="37">
        <v>202.95126342773401</v>
      </c>
      <c r="I5491" s="37">
        <v>9.6155452728271502</v>
      </c>
      <c r="J5491" s="37">
        <v>24.456113815307599</v>
      </c>
      <c r="K5491" s="37">
        <v>9.9708919525146502</v>
      </c>
      <c r="L5491" s="37">
        <v>20.354372024536101</v>
      </c>
      <c r="M5491" s="37">
        <v>0.86303895711898804</v>
      </c>
      <c r="N5491" s="37">
        <v>9.8735713958740199</v>
      </c>
      <c r="O5491" s="37">
        <v>0</v>
      </c>
      <c r="P5491" s="37">
        <v>0</v>
      </c>
      <c r="Q5491" s="37">
        <v>4.1267517954111099E-3</v>
      </c>
      <c r="R5491" s="37">
        <v>25</v>
      </c>
      <c r="S5491" s="37">
        <v>0.237982213497162</v>
      </c>
      <c r="T5491" s="37">
        <v>1001.31555175781</v>
      </c>
      <c r="U5491" s="37">
        <v>9999</v>
      </c>
      <c r="V5491" s="13"/>
      <c r="W5491" s="13"/>
      <c r="X5491" s="13"/>
      <c r="Y5491" s="13"/>
      <c r="Z5491" s="13"/>
      <c r="AA5491" s="13"/>
    </row>
    <row r="5492" spans="1:27" ht="15.75" customHeight="1" x14ac:dyDescent="0.2">
      <c r="A5492" s="13"/>
      <c r="B5492" s="37" t="str">
        <f>"CRS25WT3608407"</f>
        <v>CRS25WT3608407</v>
      </c>
      <c r="C5492" s="38">
        <v>45975</v>
      </c>
      <c r="D5492" s="39">
        <v>2.2870370370370371E-2</v>
      </c>
      <c r="E5492" s="37" t="s">
        <v>62</v>
      </c>
      <c r="F5492" s="37">
        <v>203</v>
      </c>
      <c r="G5492" s="37">
        <v>4</v>
      </c>
      <c r="H5492" s="37">
        <v>203.56948852539099</v>
      </c>
      <c r="I5492" s="37">
        <v>9.7221250534057599</v>
      </c>
      <c r="J5492" s="37">
        <v>24.469316482543899</v>
      </c>
      <c r="K5492" s="37">
        <v>9.9258060455322301</v>
      </c>
      <c r="L5492" s="37">
        <v>20.509113311767599</v>
      </c>
      <c r="M5492" s="37">
        <v>0.85571599006652799</v>
      </c>
      <c r="N5492" s="37">
        <v>9.9036483764648402</v>
      </c>
      <c r="O5492" s="37">
        <v>0</v>
      </c>
      <c r="P5492" s="37">
        <v>0</v>
      </c>
      <c r="Q5492" s="37">
        <v>5.3762276656925704E-3</v>
      </c>
      <c r="R5492" s="37">
        <v>25</v>
      </c>
      <c r="S5492" s="37">
        <v>0.22715227305889099</v>
      </c>
      <c r="T5492" s="37">
        <v>1001.04058837891</v>
      </c>
      <c r="U5492" s="37">
        <v>535.41387939453102</v>
      </c>
      <c r="V5492" s="13"/>
      <c r="W5492" s="13"/>
      <c r="X5492" s="13"/>
      <c r="Y5492" s="13"/>
      <c r="Z5492" s="13"/>
      <c r="AA5492" s="13"/>
    </row>
    <row r="5493" spans="1:27" ht="15.75" customHeight="1" x14ac:dyDescent="0.2">
      <c r="A5493" s="13"/>
      <c r="B5493" s="37" t="str">
        <f>"CRS25WT3608406"</f>
        <v>CRS25WT3608406</v>
      </c>
      <c r="C5493" s="38">
        <v>45975</v>
      </c>
      <c r="D5493" s="39">
        <v>2.6724537037037036E-2</v>
      </c>
      <c r="E5493" s="37" t="s">
        <v>62</v>
      </c>
      <c r="F5493" s="37">
        <v>203</v>
      </c>
      <c r="G5493" s="37">
        <v>4</v>
      </c>
      <c r="H5493" s="37">
        <v>203.25923156738301</v>
      </c>
      <c r="I5493" s="37">
        <v>9.59417819976807</v>
      </c>
      <c r="J5493" s="37">
        <v>24.4647121429443</v>
      </c>
      <c r="K5493" s="37">
        <v>9.9254598617553693</v>
      </c>
      <c r="L5493" s="37">
        <v>20.478570938110401</v>
      </c>
      <c r="M5493" s="37">
        <v>0.86596906185150102</v>
      </c>
      <c r="N5493" s="37">
        <v>9.8885545730590803</v>
      </c>
      <c r="O5493" s="37">
        <v>0</v>
      </c>
      <c r="P5493" s="37">
        <v>0</v>
      </c>
      <c r="Q5493" s="37">
        <v>2.05610832199454E-3</v>
      </c>
      <c r="R5493" s="37">
        <v>25</v>
      </c>
      <c r="S5493" s="37">
        <v>0.22813166677951799</v>
      </c>
      <c r="T5493" s="37">
        <v>1000.2138671875</v>
      </c>
      <c r="U5493" s="37">
        <v>810.684326171875</v>
      </c>
      <c r="V5493" s="13"/>
      <c r="W5493" s="13"/>
      <c r="X5493" s="13"/>
      <c r="Y5493" s="13"/>
      <c r="Z5493" s="13"/>
      <c r="AA5493" s="13"/>
    </row>
    <row r="5494" spans="1:27" ht="15.75" customHeight="1" x14ac:dyDescent="0.2">
      <c r="A5494" s="13"/>
      <c r="B5494" s="37" t="str">
        <f>"CRS25WT3608405"</f>
        <v>CRS25WT3608405</v>
      </c>
      <c r="C5494" s="38">
        <v>45975</v>
      </c>
      <c r="D5494" s="39">
        <v>3.4513888888888893E-2</v>
      </c>
      <c r="E5494" s="37" t="s">
        <v>62</v>
      </c>
      <c r="F5494" s="37">
        <v>202</v>
      </c>
      <c r="G5494" s="37">
        <v>4</v>
      </c>
      <c r="H5494" s="37">
        <v>202.96015930175801</v>
      </c>
      <c r="I5494" s="37">
        <v>9.6000089645385707</v>
      </c>
      <c r="J5494" s="37">
        <v>24.428724288940401</v>
      </c>
      <c r="K5494" s="37">
        <v>9.98431301116943</v>
      </c>
      <c r="L5494" s="37">
        <v>20.327903747558601</v>
      </c>
      <c r="M5494" s="37">
        <v>0.86544281244277999</v>
      </c>
      <c r="N5494" s="37">
        <v>9.8740043640136701</v>
      </c>
      <c r="O5494" s="37">
        <v>0</v>
      </c>
      <c r="P5494" s="37">
        <v>0</v>
      </c>
      <c r="Q5494" s="37">
        <v>1.09474249184132E-2</v>
      </c>
      <c r="R5494" s="37">
        <v>25</v>
      </c>
      <c r="S5494" s="37">
        <v>0.23510549962520599</v>
      </c>
      <c r="T5494" s="37">
        <v>1000.23352050781</v>
      </c>
      <c r="U5494" s="37">
        <v>2330.10278320313</v>
      </c>
      <c r="V5494" s="13"/>
      <c r="W5494" s="13"/>
      <c r="X5494" s="13"/>
      <c r="Y5494" s="13"/>
      <c r="Z5494" s="13"/>
      <c r="AA5494" s="13"/>
    </row>
    <row r="5495" spans="1:27" ht="15.75" customHeight="1" x14ac:dyDescent="0.2">
      <c r="A5495" s="13"/>
      <c r="B5495" s="37" t="str">
        <f>"CRS25WT3608204"</f>
        <v>CRS25WT3608204</v>
      </c>
      <c r="C5495" s="38">
        <v>45975</v>
      </c>
      <c r="D5495" s="39">
        <v>3.5856481481481482E-2</v>
      </c>
      <c r="E5495" s="37" t="s">
        <v>62</v>
      </c>
      <c r="F5495" s="37">
        <v>200</v>
      </c>
      <c r="G5495" s="37">
        <v>4</v>
      </c>
      <c r="H5495" s="37">
        <v>200.94140625</v>
      </c>
      <c r="I5495" s="37">
        <v>9.6163406372070295</v>
      </c>
      <c r="J5495" s="37">
        <v>24.398151397705099</v>
      </c>
      <c r="K5495" s="37">
        <v>9.8978919982910192</v>
      </c>
      <c r="L5495" s="37">
        <v>20.301435470581101</v>
      </c>
      <c r="M5495" s="37">
        <v>0.85645133256912198</v>
      </c>
      <c r="N5495" s="37">
        <v>9.7757921218872106</v>
      </c>
      <c r="O5495" s="37">
        <v>0</v>
      </c>
      <c r="P5495" s="37">
        <v>0</v>
      </c>
      <c r="Q5495" s="37">
        <v>6.6312728449702298E-3</v>
      </c>
      <c r="R5495" s="37">
        <v>25</v>
      </c>
      <c r="S5495" s="37">
        <v>0.23617160320281999</v>
      </c>
      <c r="T5495" s="37">
        <v>1000.82208251953</v>
      </c>
      <c r="U5495" s="37">
        <v>785.59857177734398</v>
      </c>
      <c r="V5495" s="13"/>
      <c r="W5495" s="13"/>
      <c r="X5495" s="13"/>
      <c r="Y5495" s="13"/>
      <c r="Z5495" s="13"/>
      <c r="AA5495" s="13"/>
    </row>
    <row r="5496" spans="1:27" ht="15.75" customHeight="1" x14ac:dyDescent="0.2">
      <c r="A5496" s="13"/>
      <c r="B5496" s="37" t="str">
        <f>"CRS25WT3608200"</f>
        <v>CRS25WT3608200</v>
      </c>
      <c r="C5496" s="38">
        <v>45975</v>
      </c>
      <c r="D5496" s="39">
        <v>3.7511574074074072E-2</v>
      </c>
      <c r="E5496" s="37" t="s">
        <v>62</v>
      </c>
      <c r="F5496" s="37">
        <v>202</v>
      </c>
      <c r="G5496" s="37">
        <v>4</v>
      </c>
      <c r="H5496" s="37">
        <v>202.15202331543</v>
      </c>
      <c r="I5496" s="37">
        <v>9.5703363418579102</v>
      </c>
      <c r="J5496" s="37">
        <v>24.4066982269287</v>
      </c>
      <c r="K5496" s="37">
        <v>9.9455547332763707</v>
      </c>
      <c r="L5496" s="37">
        <v>20.325868606567401</v>
      </c>
      <c r="M5496" s="37">
        <v>0.86544978618621804</v>
      </c>
      <c r="N5496" s="37">
        <v>9.8346881866455096</v>
      </c>
      <c r="O5496" s="37">
        <v>0</v>
      </c>
      <c r="P5496" s="37">
        <v>0</v>
      </c>
      <c r="Q5496" s="37">
        <v>1.0952379554510099E-2</v>
      </c>
      <c r="R5496" s="37">
        <v>25</v>
      </c>
      <c r="S5496" s="37">
        <v>0.223701596260071</v>
      </c>
      <c r="T5496" s="37">
        <v>1000.76873779297</v>
      </c>
      <c r="U5496" s="37">
        <v>1185.61791992188</v>
      </c>
      <c r="V5496" s="13"/>
      <c r="W5496" s="13"/>
      <c r="X5496" s="13"/>
      <c r="Y5496" s="13"/>
      <c r="Z5496" s="13"/>
      <c r="AA5496" s="13"/>
    </row>
    <row r="5497" spans="1:27" ht="15.75" customHeight="1" x14ac:dyDescent="0.2">
      <c r="A5497" s="13"/>
      <c r="B5497" s="37" t="str">
        <f>"CRS25WT3608199"</f>
        <v>CRS25WT3608199</v>
      </c>
      <c r="C5497" s="38">
        <v>45975</v>
      </c>
      <c r="D5497" s="39">
        <v>3.875E-2</v>
      </c>
      <c r="E5497" s="37" t="s">
        <v>62</v>
      </c>
      <c r="F5497" s="37">
        <v>200</v>
      </c>
      <c r="G5497" s="37">
        <v>4</v>
      </c>
      <c r="H5497" s="37">
        <v>200.32611083984401</v>
      </c>
      <c r="I5497" s="37">
        <v>9.5938377380371094</v>
      </c>
      <c r="J5497" s="37">
        <v>24.401792526245099</v>
      </c>
      <c r="K5497" s="37">
        <v>9.85473537445068</v>
      </c>
      <c r="L5497" s="37">
        <v>20.327903747558601</v>
      </c>
      <c r="M5497" s="37">
        <v>0.85570377111434903</v>
      </c>
      <c r="N5497" s="37">
        <v>9.7458581924438494</v>
      </c>
      <c r="O5497" s="37">
        <v>0</v>
      </c>
      <c r="P5497" s="37">
        <v>0</v>
      </c>
      <c r="Q5497" s="37">
        <v>1.09474249184132E-2</v>
      </c>
      <c r="R5497" s="37">
        <v>25</v>
      </c>
      <c r="S5497" s="37">
        <v>0.23991197347641</v>
      </c>
      <c r="T5497" s="37">
        <v>1000.63232421875</v>
      </c>
      <c r="U5497" s="37">
        <v>724.43408203125</v>
      </c>
      <c r="V5497" s="13"/>
      <c r="W5497" s="13"/>
      <c r="X5497" s="13"/>
      <c r="Y5497" s="13"/>
      <c r="Z5497" s="13"/>
      <c r="AA5497" s="13"/>
    </row>
    <row r="5498" spans="1:27" ht="15.75" customHeight="1" x14ac:dyDescent="0.2">
      <c r="A5498" s="13"/>
      <c r="B5498" s="37" t="str">
        <f>"CRS25WT3608198"</f>
        <v>CRS25WT3608198</v>
      </c>
      <c r="C5498" s="38">
        <v>45975</v>
      </c>
      <c r="D5498" s="39">
        <v>3.9884259259259258E-2</v>
      </c>
      <c r="E5498" s="37" t="s">
        <v>62</v>
      </c>
      <c r="F5498" s="37">
        <v>203</v>
      </c>
      <c r="G5498" s="37">
        <v>4</v>
      </c>
      <c r="H5498" s="37">
        <v>203.74578857421901</v>
      </c>
      <c r="I5498" s="37">
        <v>9.6636838912963903</v>
      </c>
      <c r="J5498" s="37">
        <v>24.398311614990199</v>
      </c>
      <c r="K5498" s="37">
        <v>10.088641166686999</v>
      </c>
      <c r="L5498" s="37">
        <v>20.195562362670898</v>
      </c>
      <c r="M5498" s="37">
        <v>0.864144086837769</v>
      </c>
      <c r="N5498" s="37">
        <v>9.9122247695922905</v>
      </c>
      <c r="O5498" s="37">
        <v>0</v>
      </c>
      <c r="P5498" s="37">
        <v>0</v>
      </c>
      <c r="Q5498" s="37">
        <v>3.6507539916783602E-3</v>
      </c>
      <c r="R5498" s="37">
        <v>25</v>
      </c>
      <c r="S5498" s="37">
        <v>0.237101376056671</v>
      </c>
      <c r="T5498" s="37">
        <v>1000.91784667969</v>
      </c>
      <c r="U5498" s="37">
        <v>4306.07470703125</v>
      </c>
      <c r="V5498" s="13"/>
      <c r="W5498" s="13"/>
      <c r="X5498" s="13"/>
      <c r="Y5498" s="13"/>
      <c r="Z5498" s="13"/>
      <c r="AA5498" s="13"/>
    </row>
    <row r="5499" spans="1:27" ht="15.75" customHeight="1" x14ac:dyDescent="0.2">
      <c r="A5499" s="13"/>
      <c r="B5499" s="37" t="str">
        <f>"CRS25WT3608197"</f>
        <v>CRS25WT3608197</v>
      </c>
      <c r="C5499" s="38">
        <v>45975</v>
      </c>
      <c r="D5499" s="39">
        <v>4.05787037037037E-2</v>
      </c>
      <c r="E5499" s="37" t="s">
        <v>62</v>
      </c>
      <c r="F5499" s="37">
        <v>204</v>
      </c>
      <c r="G5499" s="37">
        <v>4</v>
      </c>
      <c r="H5499" s="37">
        <v>204.44375610351599</v>
      </c>
      <c r="I5499" s="37">
        <v>9.7815475463867205</v>
      </c>
      <c r="J5499" s="37">
        <v>24.4490642547607</v>
      </c>
      <c r="K5499" s="37">
        <v>10.0562887191772</v>
      </c>
      <c r="L5499" s="37">
        <v>20.329940795898398</v>
      </c>
      <c r="M5499" s="37">
        <v>0.854877829551697</v>
      </c>
      <c r="N5499" s="37">
        <v>9.9461812973022496</v>
      </c>
      <c r="O5499" s="37">
        <v>0</v>
      </c>
      <c r="P5499" s="37">
        <v>0</v>
      </c>
      <c r="Q5499" s="37">
        <v>1.2619047425687299E-2</v>
      </c>
      <c r="R5499" s="37">
        <v>25</v>
      </c>
      <c r="S5499" s="37">
        <v>0.240189999341965</v>
      </c>
      <c r="T5499" s="37">
        <v>999.893310546875</v>
      </c>
      <c r="U5499" s="37">
        <v>825.15753173828102</v>
      </c>
      <c r="V5499" s="13"/>
      <c r="W5499" s="13"/>
      <c r="X5499" s="13"/>
      <c r="Y5499" s="13"/>
      <c r="Z5499" s="13"/>
      <c r="AA5499" s="13"/>
    </row>
    <row r="5500" spans="1:27" ht="15.75" customHeight="1" x14ac:dyDescent="0.2">
      <c r="A5500" s="13"/>
      <c r="B5500" s="37" t="str">
        <f>"CRS25WT3608196"</f>
        <v>CRS25WT3608196</v>
      </c>
      <c r="C5500" s="38">
        <v>45975</v>
      </c>
      <c r="D5500" s="39">
        <v>4.1574074074074076E-2</v>
      </c>
      <c r="E5500" s="37" t="s">
        <v>62</v>
      </c>
      <c r="F5500" s="37">
        <v>200</v>
      </c>
      <c r="G5500" s="37">
        <v>4</v>
      </c>
      <c r="H5500" s="37">
        <v>200.69692993164099</v>
      </c>
      <c r="I5500" s="37">
        <v>9.6486063003540004</v>
      </c>
      <c r="J5500" s="37">
        <v>24.4148464202881</v>
      </c>
      <c r="K5500" s="37">
        <v>9.8650722503662092</v>
      </c>
      <c r="L5500" s="37">
        <v>20.344192504882798</v>
      </c>
      <c r="M5500" s="37">
        <v>0.85196578502654996</v>
      </c>
      <c r="N5500" s="37">
        <v>9.7638978958129901</v>
      </c>
      <c r="O5500" s="37">
        <v>0</v>
      </c>
      <c r="P5500" s="37">
        <v>0</v>
      </c>
      <c r="Q5500" s="37">
        <v>1.19047593325377E-2</v>
      </c>
      <c r="R5500" s="37">
        <v>25</v>
      </c>
      <c r="S5500" s="37">
        <v>0.236357986927032</v>
      </c>
      <c r="T5500" s="37">
        <v>999.781982421875</v>
      </c>
      <c r="U5500" s="37">
        <v>870.516357421875</v>
      </c>
      <c r="V5500" s="13"/>
      <c r="W5500" s="13"/>
      <c r="X5500" s="13"/>
      <c r="Y5500" s="13"/>
      <c r="Z5500" s="13"/>
      <c r="AA5500" s="13"/>
    </row>
    <row r="5501" spans="1:27" ht="15.75" customHeight="1" x14ac:dyDescent="0.2">
      <c r="A5501" s="13"/>
      <c r="B5501" s="37" t="str">
        <f>"CRS25WT3608195"</f>
        <v>CRS25WT3608195</v>
      </c>
      <c r="C5501" s="38">
        <v>45975</v>
      </c>
      <c r="D5501" s="39">
        <v>4.3252314814814813E-2</v>
      </c>
      <c r="E5501" s="37" t="s">
        <v>62</v>
      </c>
      <c r="F5501" s="37">
        <v>204</v>
      </c>
      <c r="G5501" s="37">
        <v>4</v>
      </c>
      <c r="H5501" s="37">
        <v>204.97389221191401</v>
      </c>
      <c r="I5501" s="37">
        <v>9.7836894989013707</v>
      </c>
      <c r="J5501" s="37">
        <v>24.4373474121094</v>
      </c>
      <c r="K5501" s="37">
        <v>10.0965223312378</v>
      </c>
      <c r="L5501" s="37">
        <v>20.301435470581101</v>
      </c>
      <c r="M5501" s="37">
        <v>0.85731774568557695</v>
      </c>
      <c r="N5501" s="37">
        <v>9.9719724655151403</v>
      </c>
      <c r="O5501" s="37">
        <v>0</v>
      </c>
      <c r="P5501" s="37">
        <v>0</v>
      </c>
      <c r="Q5501" s="37">
        <v>1.37897012755275E-2</v>
      </c>
      <c r="R5501" s="37">
        <v>25</v>
      </c>
      <c r="S5501" s="37">
        <v>0.23322486877441401</v>
      </c>
      <c r="T5501" s="37">
        <v>1003.65856933594</v>
      </c>
      <c r="U5501" s="37">
        <v>741.363037109375</v>
      </c>
      <c r="V5501" s="13"/>
      <c r="W5501" s="13"/>
      <c r="X5501" s="13"/>
      <c r="Y5501" s="13"/>
      <c r="Z5501" s="13"/>
      <c r="AA5501" s="13"/>
    </row>
    <row r="5502" spans="1:27" ht="15.75" customHeight="1" x14ac:dyDescent="0.2">
      <c r="A5502" s="13"/>
      <c r="B5502" s="37" t="str">
        <f>"CRS25WT3608194"</f>
        <v>CRS25WT3608194</v>
      </c>
      <c r="C5502" s="38">
        <v>45975</v>
      </c>
      <c r="D5502" s="39">
        <v>4.3981481481481483E-2</v>
      </c>
      <c r="E5502" s="37" t="s">
        <v>62</v>
      </c>
      <c r="F5502" s="37">
        <v>202</v>
      </c>
      <c r="G5502" s="37">
        <v>4</v>
      </c>
      <c r="H5502" s="37">
        <v>202.683349609375</v>
      </c>
      <c r="I5502" s="37">
        <v>9.7892341613769496</v>
      </c>
      <c r="J5502" s="37">
        <v>24.407129287719702</v>
      </c>
      <c r="K5502" s="37">
        <v>9.9726934432983398</v>
      </c>
      <c r="L5502" s="37">
        <v>20.3238334655762</v>
      </c>
      <c r="M5502" s="37">
        <v>0.84830623865127597</v>
      </c>
      <c r="N5502" s="37">
        <v>9.8605375289916992</v>
      </c>
      <c r="O5502" s="37">
        <v>0</v>
      </c>
      <c r="P5502" s="37">
        <v>0</v>
      </c>
      <c r="Q5502" s="37">
        <v>1.5236857347190399E-2</v>
      </c>
      <c r="R5502" s="37">
        <v>25</v>
      </c>
      <c r="S5502" s="37">
        <v>0.242317274212837</v>
      </c>
      <c r="T5502" s="37">
        <v>1002.13323974609</v>
      </c>
      <c r="U5502" s="37">
        <v>550.2373046875</v>
      </c>
      <c r="V5502" s="13"/>
      <c r="W5502" s="13"/>
      <c r="X5502" s="13"/>
      <c r="Y5502" s="13"/>
      <c r="Z5502" s="13"/>
      <c r="AA5502" s="13"/>
    </row>
    <row r="5503" spans="1:27" ht="15.75" customHeight="1" x14ac:dyDescent="0.2">
      <c r="A5503" s="13"/>
      <c r="B5503" s="37" t="str">
        <f>"CRS25WT3608193"</f>
        <v>CRS25WT3608193</v>
      </c>
      <c r="C5503" s="38">
        <v>45975</v>
      </c>
      <c r="D5503" s="39">
        <v>4.6087962962962963E-2</v>
      </c>
      <c r="E5503" s="37" t="s">
        <v>62</v>
      </c>
      <c r="F5503" s="37">
        <v>202</v>
      </c>
      <c r="G5503" s="37">
        <v>4</v>
      </c>
      <c r="H5503" s="37">
        <v>202.99522399902301</v>
      </c>
      <c r="I5503" s="37">
        <v>9.7124109268188494</v>
      </c>
      <c r="J5503" s="37">
        <v>24.406801223754901</v>
      </c>
      <c r="K5503" s="37">
        <v>10.02419090271</v>
      </c>
      <c r="L5503" s="37">
        <v>20.250534057617202</v>
      </c>
      <c r="M5503" s="37">
        <v>0.85634332895278897</v>
      </c>
      <c r="N5503" s="37">
        <v>9.8757104873657209</v>
      </c>
      <c r="O5503" s="37">
        <v>0</v>
      </c>
      <c r="P5503" s="37">
        <v>0</v>
      </c>
      <c r="Q5503" s="37">
        <v>1.0163690894842099E-2</v>
      </c>
      <c r="R5503" s="37">
        <v>25</v>
      </c>
      <c r="S5503" s="37">
        <v>0.23158039152622201</v>
      </c>
      <c r="T5503" s="37">
        <v>1000.41748046875</v>
      </c>
      <c r="U5503" s="37">
        <v>2975.76025390625</v>
      </c>
      <c r="V5503" s="13"/>
      <c r="W5503" s="13"/>
      <c r="X5503" s="13"/>
      <c r="Y5503" s="13"/>
      <c r="Z5503" s="13"/>
      <c r="AA5503" s="13"/>
    </row>
    <row r="5504" spans="1:27" ht="15.75" customHeight="1" x14ac:dyDescent="0.2">
      <c r="A5504" s="13"/>
      <c r="B5504" s="37" t="str">
        <f>"CRS25WT3608182"</f>
        <v>CRS25WT3608182</v>
      </c>
      <c r="C5504" s="38">
        <v>45975</v>
      </c>
      <c r="D5504" s="39">
        <v>4.868055555555556E-2</v>
      </c>
      <c r="E5504" s="37" t="s">
        <v>62</v>
      </c>
      <c r="F5504" s="37">
        <v>204</v>
      </c>
      <c r="G5504" s="37">
        <v>4</v>
      </c>
      <c r="H5504" s="37">
        <v>204.31645202636699</v>
      </c>
      <c r="I5504" s="37">
        <v>9.7153367996215803</v>
      </c>
      <c r="J5504" s="37">
        <v>24.401222229003899</v>
      </c>
      <c r="K5504" s="37">
        <v>10.096540451049799</v>
      </c>
      <c r="L5504" s="37">
        <v>20.236282348632798</v>
      </c>
      <c r="M5504" s="37">
        <v>0.86185437440872203</v>
      </c>
      <c r="N5504" s="37">
        <v>9.9399881362915004</v>
      </c>
      <c r="O5504" s="37">
        <v>0</v>
      </c>
      <c r="P5504" s="37">
        <v>0</v>
      </c>
      <c r="Q5504" s="37">
        <v>1.03176152333617E-2</v>
      </c>
      <c r="R5504" s="37">
        <v>25</v>
      </c>
      <c r="S5504" s="37">
        <v>0.22961947321891801</v>
      </c>
      <c r="T5504" s="37">
        <v>1001.11083984375</v>
      </c>
      <c r="U5504" s="37">
        <v>2300.4443359375</v>
      </c>
      <c r="V5504" s="13"/>
      <c r="W5504" s="13"/>
      <c r="X5504" s="13"/>
      <c r="Y5504" s="13"/>
      <c r="Z5504" s="13"/>
      <c r="AA5504" s="13"/>
    </row>
    <row r="5505" spans="1:27" ht="15.75" customHeight="1" x14ac:dyDescent="0.2">
      <c r="A5505" s="13"/>
      <c r="B5505" s="37" t="str">
        <f>"CRS25WT3608181"</f>
        <v>CRS25WT3608181</v>
      </c>
      <c r="C5505" s="38">
        <v>45975</v>
      </c>
      <c r="D5505" s="39">
        <v>4.9641203703703701E-2</v>
      </c>
      <c r="E5505" s="37" t="s">
        <v>62</v>
      </c>
      <c r="F5505" s="37">
        <v>204</v>
      </c>
      <c r="G5505" s="37">
        <v>4</v>
      </c>
      <c r="H5505" s="37">
        <v>204.73286437988301</v>
      </c>
      <c r="I5505" s="37">
        <v>9.8613500595092791</v>
      </c>
      <c r="J5505" s="37">
        <v>24.430027008056602</v>
      </c>
      <c r="K5505" s="37">
        <v>10.076563835144</v>
      </c>
      <c r="L5505" s="37">
        <v>20.317726135253899</v>
      </c>
      <c r="M5505" s="37">
        <v>0.84982055425643899</v>
      </c>
      <c r="N5505" s="37">
        <v>9.9602460861206108</v>
      </c>
      <c r="O5505" s="37">
        <v>0</v>
      </c>
      <c r="P5505" s="37">
        <v>0</v>
      </c>
      <c r="Q5505" s="37">
        <v>1.5238075517118E-2</v>
      </c>
      <c r="R5505" s="37">
        <v>25</v>
      </c>
      <c r="S5505" s="37">
        <v>0.23164699971675901</v>
      </c>
      <c r="T5505" s="37">
        <v>1001.38598632813</v>
      </c>
      <c r="U5505" s="37">
        <v>426.26574707031301</v>
      </c>
      <c r="V5505" s="13"/>
      <c r="W5505" s="13"/>
      <c r="X5505" s="13"/>
      <c r="Y5505" s="13"/>
      <c r="Z5505" s="13"/>
      <c r="AA5505" s="13"/>
    </row>
    <row r="5506" spans="1:27" ht="15.75" customHeight="1" x14ac:dyDescent="0.2">
      <c r="A5506" s="13"/>
      <c r="B5506" s="37" t="str">
        <f>"CRS25WT3608180"</f>
        <v>CRS25WT3608180</v>
      </c>
      <c r="C5506" s="38">
        <v>45975</v>
      </c>
      <c r="D5506" s="39">
        <v>5.1030092592592592E-2</v>
      </c>
      <c r="E5506" s="37" t="s">
        <v>62</v>
      </c>
      <c r="F5506" s="37">
        <v>205</v>
      </c>
      <c r="G5506" s="37">
        <v>4</v>
      </c>
      <c r="H5506" s="37">
        <v>205.46308898925801</v>
      </c>
      <c r="I5506" s="37">
        <v>9.8368291854858398</v>
      </c>
      <c r="J5506" s="37">
        <v>24.412580490112301</v>
      </c>
      <c r="K5506" s="37">
        <v>10.125695228576699</v>
      </c>
      <c r="L5506" s="37">
        <v>20.291255950927699</v>
      </c>
      <c r="M5506" s="37">
        <v>0.85558861494064298</v>
      </c>
      <c r="N5506" s="37">
        <v>9.9957714080810494</v>
      </c>
      <c r="O5506" s="37">
        <v>0</v>
      </c>
      <c r="P5506" s="37">
        <v>0</v>
      </c>
      <c r="Q5506" s="37">
        <v>1.06352306902409E-2</v>
      </c>
      <c r="R5506" s="37">
        <v>25</v>
      </c>
      <c r="S5506" s="37">
        <v>0.226889282464981</v>
      </c>
      <c r="T5506" s="37">
        <v>1000.17919921875</v>
      </c>
      <c r="U5506" s="37">
        <v>1190.34680175781</v>
      </c>
      <c r="V5506" s="13"/>
      <c r="W5506" s="13"/>
      <c r="X5506" s="13"/>
      <c r="Y5506" s="13"/>
      <c r="Z5506" s="13"/>
      <c r="AA5506" s="13"/>
    </row>
    <row r="5507" spans="1:27" ht="15.75" customHeight="1" x14ac:dyDescent="0.2">
      <c r="A5507" s="13"/>
      <c r="B5507" s="37" t="str">
        <f>"CRS25WT3608179"</f>
        <v>CRS25WT3608179</v>
      </c>
      <c r="C5507" s="38">
        <v>45975</v>
      </c>
      <c r="D5507" s="39">
        <v>5.4629629629629632E-2</v>
      </c>
      <c r="E5507" s="37" t="s">
        <v>62</v>
      </c>
      <c r="F5507" s="37">
        <v>203</v>
      </c>
      <c r="G5507" s="37">
        <v>4</v>
      </c>
      <c r="H5507" s="37">
        <v>203.89321899414099</v>
      </c>
      <c r="I5507" s="37">
        <v>9.6648702621459996</v>
      </c>
      <c r="J5507" s="37">
        <v>24.410888671875</v>
      </c>
      <c r="K5507" s="37">
        <v>10.0624647140503</v>
      </c>
      <c r="L5507" s="37">
        <v>20.262750625610401</v>
      </c>
      <c r="M5507" s="37">
        <v>0.86421769857406605</v>
      </c>
      <c r="N5507" s="37">
        <v>9.9193973541259801</v>
      </c>
      <c r="O5507" s="37">
        <v>0</v>
      </c>
      <c r="P5507" s="37">
        <v>0</v>
      </c>
      <c r="Q5507" s="37">
        <v>1.3289281167089899E-2</v>
      </c>
      <c r="R5507" s="37">
        <v>25</v>
      </c>
      <c r="S5507" s="37">
        <v>0.23694154620170599</v>
      </c>
      <c r="T5507" s="37">
        <v>1002.04229736328</v>
      </c>
      <c r="U5507" s="37">
        <v>4537.96435546875</v>
      </c>
      <c r="V5507" s="13"/>
      <c r="W5507" s="13"/>
      <c r="X5507" s="13"/>
      <c r="Y5507" s="13"/>
      <c r="Z5507" s="13"/>
      <c r="AA5507" s="13"/>
    </row>
    <row r="5508" spans="1:27" ht="15.75" customHeight="1" x14ac:dyDescent="0.2">
      <c r="A5508" s="13"/>
      <c r="B5508" s="37" t="str">
        <f>"CRS25WT3608177"</f>
        <v>CRS25WT3608177</v>
      </c>
      <c r="C5508" s="38">
        <v>45975</v>
      </c>
      <c r="D5508" s="39">
        <v>5.5324074074074074E-2</v>
      </c>
      <c r="E5508" s="37" t="s">
        <v>62</v>
      </c>
      <c r="F5508" s="37">
        <v>200</v>
      </c>
      <c r="G5508" s="37">
        <v>4</v>
      </c>
      <c r="H5508" s="37">
        <v>200.61999511718699</v>
      </c>
      <c r="I5508" s="37">
        <v>9.6069183349609393</v>
      </c>
      <c r="J5508" s="37">
        <v>24.394227981567401</v>
      </c>
      <c r="K5508" s="37">
        <v>9.8790864944458008</v>
      </c>
      <c r="L5508" s="37">
        <v>20.307544708251999</v>
      </c>
      <c r="M5508" s="37">
        <v>0.85605770349502597</v>
      </c>
      <c r="N5508" s="37">
        <v>9.7601556777954102</v>
      </c>
      <c r="O5508" s="37">
        <v>0</v>
      </c>
      <c r="P5508" s="37">
        <v>0</v>
      </c>
      <c r="Q5508" s="37">
        <v>1.19046065956354E-2</v>
      </c>
      <c r="R5508" s="37">
        <v>25</v>
      </c>
      <c r="S5508" s="37">
        <v>0.23721013963222501</v>
      </c>
      <c r="T5508" s="37">
        <v>1002.59222412109</v>
      </c>
      <c r="U5508" s="37">
        <v>815.66552734375</v>
      </c>
      <c r="V5508" s="13"/>
      <c r="W5508" s="13"/>
      <c r="X5508" s="13"/>
      <c r="Y5508" s="13"/>
      <c r="Z5508" s="13"/>
      <c r="AA5508" s="13"/>
    </row>
    <row r="5509" spans="1:27" ht="15.75" customHeight="1" x14ac:dyDescent="0.2">
      <c r="A5509" s="13"/>
      <c r="B5509" s="37" t="str">
        <f>"CRS25WT3608176"</f>
        <v>CRS25WT3608176</v>
      </c>
      <c r="C5509" s="38">
        <v>45975</v>
      </c>
      <c r="D5509" s="39">
        <v>5.5995370370370369E-2</v>
      </c>
      <c r="E5509" s="37" t="s">
        <v>62</v>
      </c>
      <c r="F5509" s="37">
        <v>204</v>
      </c>
      <c r="G5509" s="37">
        <v>4</v>
      </c>
      <c r="H5509" s="37">
        <v>204.61894226074199</v>
      </c>
      <c r="I5509" s="37">
        <v>9.8177528381347692</v>
      </c>
      <c r="J5509" s="37">
        <v>24.405555725097699</v>
      </c>
      <c r="K5509" s="37">
        <v>10.0881443023682</v>
      </c>
      <c r="L5509" s="37">
        <v>20.2831115722656</v>
      </c>
      <c r="M5509" s="37">
        <v>0.85397475957870495</v>
      </c>
      <c r="N5509" s="37">
        <v>9.9547042846679705</v>
      </c>
      <c r="O5509" s="37">
        <v>0</v>
      </c>
      <c r="P5509" s="37">
        <v>0</v>
      </c>
      <c r="Q5509" s="37">
        <v>1.0238860733807101E-2</v>
      </c>
      <c r="R5509" s="37">
        <v>25</v>
      </c>
      <c r="S5509" s="37">
        <v>0.23289577662944799</v>
      </c>
      <c r="T5509" s="37">
        <v>1000.76910400391</v>
      </c>
      <c r="U5509" s="37">
        <v>791.19659423828102</v>
      </c>
      <c r="V5509" s="13"/>
      <c r="W5509" s="13"/>
      <c r="X5509" s="13"/>
      <c r="Y5509" s="13"/>
      <c r="Z5509" s="13"/>
      <c r="AA5509" s="13"/>
    </row>
    <row r="5510" spans="1:27" ht="15.75" customHeight="1" x14ac:dyDescent="0.2">
      <c r="A5510" s="13"/>
      <c r="B5510" s="37" t="str">
        <f>"CRS25WT3608175"</f>
        <v>CRS25WT3608175</v>
      </c>
      <c r="C5510" s="38">
        <v>45975</v>
      </c>
      <c r="D5510" s="39">
        <v>5.7372685185185186E-2</v>
      </c>
      <c r="E5510" s="37" t="s">
        <v>62</v>
      </c>
      <c r="F5510" s="37">
        <v>202</v>
      </c>
      <c r="G5510" s="37">
        <v>4</v>
      </c>
      <c r="H5510" s="37">
        <v>202.02879333496099</v>
      </c>
      <c r="I5510" s="37">
        <v>9.6160335540771502</v>
      </c>
      <c r="J5510" s="37">
        <v>24.408130645751999</v>
      </c>
      <c r="K5510" s="37">
        <v>9.8948888778686506</v>
      </c>
      <c r="L5510" s="37">
        <v>20.4174900054932</v>
      </c>
      <c r="M5510" s="37">
        <v>0.86076140403747603</v>
      </c>
      <c r="N5510" s="37">
        <v>9.8286933898925799</v>
      </c>
      <c r="O5510" s="37">
        <v>0</v>
      </c>
      <c r="P5510" s="37">
        <v>0</v>
      </c>
      <c r="Q5510" s="37">
        <v>1.5158503316342799E-2</v>
      </c>
      <c r="R5510" s="37">
        <v>25</v>
      </c>
      <c r="S5510" s="37">
        <v>0.235246017575264</v>
      </c>
      <c r="T5510" s="37">
        <v>1001.24719238281</v>
      </c>
      <c r="U5510" s="37">
        <v>527.79364013671898</v>
      </c>
      <c r="V5510" s="13"/>
      <c r="W5510" s="13"/>
      <c r="X5510" s="13"/>
      <c r="Y5510" s="13"/>
      <c r="Z5510" s="13"/>
      <c r="AA5510" s="13"/>
    </row>
    <row r="5511" spans="1:27" ht="15.75" customHeight="1" x14ac:dyDescent="0.2">
      <c r="A5511" s="13"/>
      <c r="B5511" s="37" t="str">
        <f>"CRS25WT3608174"</f>
        <v>CRS25WT3608174</v>
      </c>
      <c r="C5511" s="38">
        <v>45975</v>
      </c>
      <c r="D5511" s="39">
        <v>5.814814814814815E-2</v>
      </c>
      <c r="E5511" s="37" t="s">
        <v>62</v>
      </c>
      <c r="F5511" s="37">
        <v>200</v>
      </c>
      <c r="G5511" s="37">
        <v>4</v>
      </c>
      <c r="H5511" s="37">
        <v>200.39529418945301</v>
      </c>
      <c r="I5511" s="37">
        <v>9.6310834884643608</v>
      </c>
      <c r="J5511" s="37">
        <v>24.391294479370099</v>
      </c>
      <c r="K5511" s="37">
        <v>9.8650541305541992</v>
      </c>
      <c r="L5511" s="37">
        <v>20.313652038574201</v>
      </c>
      <c r="M5511" s="37">
        <v>0.85305595397949197</v>
      </c>
      <c r="N5511" s="37">
        <v>9.74922370910644</v>
      </c>
      <c r="O5511" s="37">
        <v>0</v>
      </c>
      <c r="P5511" s="37">
        <v>0</v>
      </c>
      <c r="Q5511" s="37">
        <v>1.50818442925811E-2</v>
      </c>
      <c r="R5511" s="37">
        <v>25</v>
      </c>
      <c r="S5511" s="37">
        <v>0.23555169999599501</v>
      </c>
      <c r="T5511" s="37">
        <v>1001.32952880859</v>
      </c>
      <c r="U5511" s="37">
        <v>1055.40502929688</v>
      </c>
      <c r="V5511" s="13"/>
      <c r="W5511" s="13"/>
      <c r="X5511" s="13"/>
      <c r="Y5511" s="13"/>
      <c r="Z5511" s="13"/>
      <c r="AA5511" s="13"/>
    </row>
    <row r="5512" spans="1:27" ht="15.75" customHeight="1" x14ac:dyDescent="0.2">
      <c r="A5512" s="13"/>
      <c r="B5512" s="37" t="str">
        <f>"CRS25WT3608164"</f>
        <v>CRS25WT3608164</v>
      </c>
      <c r="C5512" s="38">
        <v>45975</v>
      </c>
      <c r="D5512" s="39">
        <v>5.8842592592592592E-2</v>
      </c>
      <c r="E5512" s="37" t="s">
        <v>62</v>
      </c>
      <c r="F5512" s="37">
        <v>201</v>
      </c>
      <c r="G5512" s="37">
        <v>4</v>
      </c>
      <c r="H5512" s="37">
        <v>201.03923034668</v>
      </c>
      <c r="I5512" s="37">
        <v>9.6253786087036097</v>
      </c>
      <c r="J5512" s="37">
        <v>24.4327297210693</v>
      </c>
      <c r="K5512" s="37">
        <v>9.8799200057983398</v>
      </c>
      <c r="L5512" s="37">
        <v>20.348264694213899</v>
      </c>
      <c r="M5512" s="37">
        <v>0.85485213994979903</v>
      </c>
      <c r="N5512" s="37">
        <v>9.7805509567260707</v>
      </c>
      <c r="O5512" s="37">
        <v>0</v>
      </c>
      <c r="P5512" s="37">
        <v>0</v>
      </c>
      <c r="Q5512" s="37">
        <v>1.18167148903012E-2</v>
      </c>
      <c r="R5512" s="37">
        <v>25</v>
      </c>
      <c r="S5512" s="37">
        <v>0.23964123427867901</v>
      </c>
      <c r="T5512" s="37">
        <v>1002.71875</v>
      </c>
      <c r="U5512" s="37">
        <v>1482.74499511719</v>
      </c>
      <c r="V5512" s="13"/>
      <c r="W5512" s="13"/>
      <c r="X5512" s="13"/>
      <c r="Y5512" s="13"/>
      <c r="Z5512" s="13"/>
      <c r="AA5512" s="13"/>
    </row>
    <row r="5513" spans="1:27" ht="15.75" customHeight="1" x14ac:dyDescent="0.2">
      <c r="A5513" s="13"/>
      <c r="B5513" s="37" t="str">
        <f>"CRS25WT3608163"</f>
        <v>CRS25WT3608163</v>
      </c>
      <c r="C5513" s="38">
        <v>45975</v>
      </c>
      <c r="D5513" s="39">
        <v>6.0150462962962968E-2</v>
      </c>
      <c r="E5513" s="37" t="s">
        <v>62</v>
      </c>
      <c r="F5513" s="37">
        <v>201</v>
      </c>
      <c r="G5513" s="37">
        <v>4</v>
      </c>
      <c r="H5513" s="37">
        <v>201.86587524414099</v>
      </c>
      <c r="I5513" s="37">
        <v>9.5796775817871094</v>
      </c>
      <c r="J5513" s="37">
        <v>24.410648345947301</v>
      </c>
      <c r="K5513" s="37">
        <v>9.9484167098999006</v>
      </c>
      <c r="L5513" s="37">
        <v>20.291255950927699</v>
      </c>
      <c r="M5513" s="37">
        <v>0.86324226856231701</v>
      </c>
      <c r="N5513" s="37">
        <v>9.8207674026489293</v>
      </c>
      <c r="O5513" s="37">
        <v>0</v>
      </c>
      <c r="P5513" s="37">
        <v>0</v>
      </c>
      <c r="Q5513" s="37">
        <v>1.50818442925811E-2</v>
      </c>
      <c r="R5513" s="37">
        <v>25</v>
      </c>
      <c r="S5513" s="37">
        <v>0.236106142401695</v>
      </c>
      <c r="T5513" s="37">
        <v>1001.53546142578</v>
      </c>
      <c r="U5513" s="37">
        <v>1016.70355224609</v>
      </c>
      <c r="V5513" s="13"/>
      <c r="W5513" s="13"/>
      <c r="X5513" s="13"/>
      <c r="Y5513" s="13"/>
      <c r="Z5513" s="13"/>
      <c r="AA5513" s="13"/>
    </row>
    <row r="5514" spans="1:27" ht="15.75" customHeight="1" x14ac:dyDescent="0.2">
      <c r="A5514" s="13"/>
      <c r="B5514" s="37" t="str">
        <f>"CRS25WT3608162"</f>
        <v>CRS25WT3608162</v>
      </c>
      <c r="C5514" s="38">
        <v>45975</v>
      </c>
      <c r="D5514" s="39">
        <v>6.0960648148148146E-2</v>
      </c>
      <c r="E5514" s="37" t="s">
        <v>62</v>
      </c>
      <c r="F5514" s="37">
        <v>202</v>
      </c>
      <c r="G5514" s="37">
        <v>4</v>
      </c>
      <c r="H5514" s="37">
        <v>202.42266845703099</v>
      </c>
      <c r="I5514" s="37">
        <v>9.7318887710571307</v>
      </c>
      <c r="J5514" s="37">
        <v>24.409040451049801</v>
      </c>
      <c r="K5514" s="37">
        <v>9.9181356430053693</v>
      </c>
      <c r="L5514" s="37">
        <v>20.409347534179702</v>
      </c>
      <c r="M5514" s="37">
        <v>0.85214066505432096</v>
      </c>
      <c r="N5514" s="37">
        <v>9.8478555679321307</v>
      </c>
      <c r="O5514" s="37">
        <v>0</v>
      </c>
      <c r="P5514" s="37">
        <v>0</v>
      </c>
      <c r="Q5514" s="37">
        <v>1.7618428915739101E-2</v>
      </c>
      <c r="R5514" s="37">
        <v>25</v>
      </c>
      <c r="S5514" s="37">
        <v>0.22946274280548101</v>
      </c>
      <c r="T5514" s="37">
        <v>1001.64599609375</v>
      </c>
      <c r="U5514" s="37">
        <v>406.16271972656199</v>
      </c>
      <c r="V5514" s="13"/>
      <c r="W5514" s="13"/>
      <c r="X5514" s="13"/>
      <c r="Y5514" s="13"/>
      <c r="Z5514" s="13"/>
      <c r="AA5514" s="13"/>
    </row>
    <row r="5515" spans="1:27" ht="15.75" customHeight="1" x14ac:dyDescent="0.2">
      <c r="A5515" s="13"/>
      <c r="B5515" s="37" t="str">
        <f>"CRS25WT3608161"</f>
        <v>CRS25WT3608161</v>
      </c>
      <c r="C5515" s="38">
        <v>45975</v>
      </c>
      <c r="D5515" s="39">
        <v>6.1840277777777779E-2</v>
      </c>
      <c r="E5515" s="37" t="s">
        <v>62</v>
      </c>
      <c r="F5515" s="37">
        <v>200</v>
      </c>
      <c r="G5515" s="37">
        <v>4</v>
      </c>
      <c r="H5515" s="37">
        <v>200.50552368164099</v>
      </c>
      <c r="I5515" s="37">
        <v>9.6104974746704102</v>
      </c>
      <c r="J5515" s="37">
        <v>24.398876190185501</v>
      </c>
      <c r="K5515" s="37">
        <v>9.8596105575561506</v>
      </c>
      <c r="L5515" s="37">
        <v>20.3360481262207</v>
      </c>
      <c r="M5515" s="37">
        <v>0.85508769750595104</v>
      </c>
      <c r="N5515" s="37">
        <v>9.7545862197875994</v>
      </c>
      <c r="O5515" s="37">
        <v>0</v>
      </c>
      <c r="P5515" s="37">
        <v>0</v>
      </c>
      <c r="Q5515" s="37">
        <v>1.3809213414788199E-2</v>
      </c>
      <c r="R5515" s="37">
        <v>25</v>
      </c>
      <c r="S5515" s="37">
        <v>0.23709292709827401</v>
      </c>
      <c r="T5515" s="37">
        <v>1000.37548828125</v>
      </c>
      <c r="U5515" s="37">
        <v>577.11956787109398</v>
      </c>
      <c r="V5515" s="13"/>
      <c r="W5515" s="13"/>
      <c r="X5515" s="13"/>
      <c r="Y5515" s="13"/>
      <c r="Z5515" s="13"/>
      <c r="AA5515" s="13"/>
    </row>
    <row r="5516" spans="1:27" ht="15.75" customHeight="1" x14ac:dyDescent="0.2">
      <c r="A5516" s="13"/>
      <c r="B5516" s="37" t="str">
        <f>"CRS25WT3608155"</f>
        <v>CRS25WT3608155</v>
      </c>
      <c r="C5516" s="38">
        <v>45975</v>
      </c>
      <c r="D5516" s="39">
        <v>6.2581018518518508E-2</v>
      </c>
      <c r="E5516" s="37" t="s">
        <v>62</v>
      </c>
      <c r="F5516" s="37">
        <v>201</v>
      </c>
      <c r="G5516" s="37">
        <v>4</v>
      </c>
      <c r="H5516" s="37">
        <v>201.19354248046901</v>
      </c>
      <c r="I5516" s="37">
        <v>9.6525611877441406</v>
      </c>
      <c r="J5516" s="37">
        <v>24.4085483551025</v>
      </c>
      <c r="K5516" s="37">
        <v>9.8736724853515607</v>
      </c>
      <c r="L5516" s="37">
        <v>20.3767700195313</v>
      </c>
      <c r="M5516" s="37">
        <v>0.85394424200057995</v>
      </c>
      <c r="N5516" s="37">
        <v>9.7880582809448207</v>
      </c>
      <c r="O5516" s="37">
        <v>0</v>
      </c>
      <c r="P5516" s="37">
        <v>0</v>
      </c>
      <c r="Q5516" s="37">
        <v>1.0952379554510099E-2</v>
      </c>
      <c r="R5516" s="37">
        <v>25</v>
      </c>
      <c r="S5516" s="37">
        <v>0.240002006292343</v>
      </c>
      <c r="T5516" s="37">
        <v>1000.73712158203</v>
      </c>
      <c r="U5516" s="37">
        <v>458.38064575195301</v>
      </c>
      <c r="V5516" s="13"/>
      <c r="W5516" s="13"/>
      <c r="X5516" s="13"/>
      <c r="Y5516" s="13"/>
      <c r="Z5516" s="13"/>
      <c r="AA5516" s="13"/>
    </row>
    <row r="5517" spans="1:27" ht="15.75" customHeight="1" x14ac:dyDescent="0.2">
      <c r="A5517" s="13"/>
      <c r="B5517" s="37" t="str">
        <f>"CRS25WT3608154"</f>
        <v>CRS25WT3608154</v>
      </c>
      <c r="C5517" s="38">
        <v>45975</v>
      </c>
      <c r="D5517" s="39">
        <v>6.3425925925925927E-2</v>
      </c>
      <c r="E5517" s="37" t="s">
        <v>62</v>
      </c>
      <c r="F5517" s="37">
        <v>200</v>
      </c>
      <c r="G5517" s="37">
        <v>4</v>
      </c>
      <c r="H5517" s="37">
        <v>200.39004516601599</v>
      </c>
      <c r="I5517" s="37">
        <v>9.6128921508789098</v>
      </c>
      <c r="J5517" s="37">
        <v>24.397670745849599</v>
      </c>
      <c r="K5517" s="37">
        <v>9.8371896743774396</v>
      </c>
      <c r="L5517" s="37">
        <v>20.370660781860401</v>
      </c>
      <c r="M5517" s="37">
        <v>0.85442453622818004</v>
      </c>
      <c r="N5517" s="37">
        <v>9.7489681243896502</v>
      </c>
      <c r="O5517" s="37">
        <v>0</v>
      </c>
      <c r="P5517" s="37">
        <v>0</v>
      </c>
      <c r="Q5517" s="37">
        <v>1.04738650843501E-2</v>
      </c>
      <c r="R5517" s="37">
        <v>25</v>
      </c>
      <c r="S5517" s="37">
        <v>0.23773829638957999</v>
      </c>
      <c r="T5517" s="37">
        <v>1001.17016601562</v>
      </c>
      <c r="U5517" s="37">
        <v>1120.09069824219</v>
      </c>
      <c r="V5517" s="13"/>
      <c r="W5517" s="13"/>
      <c r="X5517" s="13"/>
      <c r="Y5517" s="13"/>
      <c r="Z5517" s="13"/>
      <c r="AA5517" s="13"/>
    </row>
    <row r="5518" spans="1:27" ht="15.75" customHeight="1" x14ac:dyDescent="0.2">
      <c r="A5518" s="13"/>
      <c r="B5518" s="37" t="str">
        <f>"CRS25WT3608153"</f>
        <v>CRS25WT3608153</v>
      </c>
      <c r="C5518" s="38">
        <v>45975</v>
      </c>
      <c r="D5518" s="39">
        <v>6.4189814814814811E-2</v>
      </c>
      <c r="E5518" s="37" t="s">
        <v>62</v>
      </c>
      <c r="F5518" s="37">
        <v>200</v>
      </c>
      <c r="G5518" s="37">
        <v>4</v>
      </c>
      <c r="H5518" s="37">
        <v>200.86773681640599</v>
      </c>
      <c r="I5518" s="37">
        <v>9.6058301925659197</v>
      </c>
      <c r="J5518" s="37">
        <v>24.413938522338899</v>
      </c>
      <c r="K5518" s="37">
        <v>9.8566989898681605</v>
      </c>
      <c r="L5518" s="37">
        <v>20.3788051605225</v>
      </c>
      <c r="M5518" s="37">
        <v>0.85651987791061401</v>
      </c>
      <c r="N5518" s="37">
        <v>9.7722082138061506</v>
      </c>
      <c r="O5518" s="37">
        <v>0</v>
      </c>
      <c r="P5518" s="37">
        <v>0</v>
      </c>
      <c r="Q5518" s="37">
        <v>1.06352306902409E-2</v>
      </c>
      <c r="R5518" s="37">
        <v>25</v>
      </c>
      <c r="S5518" s="37">
        <v>0.234972134232521</v>
      </c>
      <c r="T5518" s="37">
        <v>1000.16204833984</v>
      </c>
      <c r="U5518" s="37">
        <v>534.73468017578102</v>
      </c>
      <c r="V5518" s="13"/>
      <c r="W5518" s="13"/>
      <c r="X5518" s="13"/>
      <c r="Y5518" s="13"/>
      <c r="Z5518" s="13"/>
      <c r="AA5518" s="13"/>
    </row>
    <row r="5519" spans="1:27" ht="15.75" customHeight="1" x14ac:dyDescent="0.2">
      <c r="A5519" s="13"/>
      <c r="B5519" s="37" t="str">
        <f>"CRS25WT3608152"</f>
        <v>CRS25WT3608152</v>
      </c>
      <c r="C5519" s="38">
        <v>45975</v>
      </c>
      <c r="D5519" s="39">
        <v>6.4930555555555561E-2</v>
      </c>
      <c r="E5519" s="37" t="s">
        <v>62</v>
      </c>
      <c r="F5519" s="37">
        <v>199</v>
      </c>
      <c r="G5519" s="37">
        <v>4</v>
      </c>
      <c r="H5519" s="37">
        <v>199.50494384765599</v>
      </c>
      <c r="I5519" s="37">
        <v>9.5942363739013707</v>
      </c>
      <c r="J5519" s="37">
        <v>24.412651062011701</v>
      </c>
      <c r="K5519" s="37">
        <v>9.8251638412475604</v>
      </c>
      <c r="L5519" s="37">
        <v>20.305507659912099</v>
      </c>
      <c r="M5519" s="37">
        <v>0.851781725883484</v>
      </c>
      <c r="N5519" s="37">
        <v>9.7059078216552699</v>
      </c>
      <c r="O5519" s="37">
        <v>0</v>
      </c>
      <c r="P5519" s="37">
        <v>0</v>
      </c>
      <c r="Q5519" s="37">
        <v>1.7447529360652001E-2</v>
      </c>
      <c r="R5519" s="37">
        <v>25</v>
      </c>
      <c r="S5519" s="37">
        <v>0.24526792764663699</v>
      </c>
      <c r="T5519" s="37">
        <v>1000.18975830078</v>
      </c>
      <c r="U5519" s="37">
        <v>528.86651611328102</v>
      </c>
      <c r="V5519" s="13"/>
      <c r="W5519" s="13"/>
      <c r="X5519" s="13"/>
      <c r="Y5519" s="13"/>
      <c r="Z5519" s="13"/>
      <c r="AA5519" s="13"/>
    </row>
    <row r="5520" spans="1:27" ht="15.75" customHeight="1" x14ac:dyDescent="0.2">
      <c r="A5520" s="13"/>
      <c r="B5520" s="37" t="str">
        <f>"CRS25WT3608275"</f>
        <v>CRS25WT3608275</v>
      </c>
      <c r="C5520" s="38">
        <v>45975</v>
      </c>
      <c r="D5520" s="39">
        <v>6.5648148148148136E-2</v>
      </c>
      <c r="E5520" s="37" t="s">
        <v>62</v>
      </c>
      <c r="F5520" s="37">
        <v>201</v>
      </c>
      <c r="G5520" s="37">
        <v>4</v>
      </c>
      <c r="H5520" s="37">
        <v>201.441970825195</v>
      </c>
      <c r="I5520" s="37">
        <v>9.6268491744995099</v>
      </c>
      <c r="J5520" s="37">
        <v>24.461704254150401</v>
      </c>
      <c r="K5520" s="37">
        <v>9.8789539337158203</v>
      </c>
      <c r="L5520" s="37">
        <v>20.3910217285156</v>
      </c>
      <c r="M5520" s="37">
        <v>0.85541939735412598</v>
      </c>
      <c r="N5520" s="37">
        <v>9.8001441955566406</v>
      </c>
      <c r="O5520" s="37">
        <v>0</v>
      </c>
      <c r="P5520" s="37">
        <v>0</v>
      </c>
      <c r="Q5520" s="37">
        <v>1.5236851759254899E-2</v>
      </c>
      <c r="R5520" s="37">
        <v>25</v>
      </c>
      <c r="S5520" s="37">
        <v>0.23452851176261899</v>
      </c>
      <c r="T5520" s="37">
        <v>1001.12854003906</v>
      </c>
      <c r="U5520" s="37">
        <v>675.92364501953102</v>
      </c>
      <c r="V5520" s="13"/>
      <c r="W5520" s="13"/>
      <c r="X5520" s="13"/>
      <c r="Y5520" s="13"/>
      <c r="Z5520" s="13"/>
      <c r="AA5520" s="13"/>
    </row>
    <row r="5521" spans="1:27" ht="15.75" customHeight="1" x14ac:dyDescent="0.2">
      <c r="A5521" s="13"/>
      <c r="B5521" s="37" t="str">
        <f>"CRS25WT3608274"</f>
        <v>CRS25WT3608274</v>
      </c>
      <c r="C5521" s="38">
        <v>45975</v>
      </c>
      <c r="D5521" s="39">
        <v>6.6747685185185188E-2</v>
      </c>
      <c r="E5521" s="37" t="s">
        <v>62</v>
      </c>
      <c r="F5521" s="37">
        <v>200</v>
      </c>
      <c r="G5521" s="37">
        <v>4</v>
      </c>
      <c r="H5521" s="37">
        <v>200.54019165039099</v>
      </c>
      <c r="I5521" s="37">
        <v>9.5871467590331996</v>
      </c>
      <c r="J5521" s="37">
        <v>24.435062408447301</v>
      </c>
      <c r="K5521" s="37">
        <v>9.8672428131103498</v>
      </c>
      <c r="L5521" s="37">
        <v>20.3238334655762</v>
      </c>
      <c r="M5521" s="37">
        <v>0.85604894161224399</v>
      </c>
      <c r="N5521" s="37">
        <v>9.7562732696533203</v>
      </c>
      <c r="O5521" s="37">
        <v>0</v>
      </c>
      <c r="P5521" s="37">
        <v>0</v>
      </c>
      <c r="Q5521" s="37">
        <v>1.0476189665496301E-2</v>
      </c>
      <c r="R5521" s="37">
        <v>25</v>
      </c>
      <c r="S5521" s="37">
        <v>0.23942528665065799</v>
      </c>
      <c r="T5521" s="37">
        <v>1000.51873779297</v>
      </c>
      <c r="U5521" s="37">
        <v>621.77490234375</v>
      </c>
      <c r="V5521" s="13"/>
      <c r="W5521" s="13"/>
      <c r="X5521" s="13"/>
      <c r="Y5521" s="13"/>
      <c r="Z5521" s="13"/>
      <c r="AA5521" s="13"/>
    </row>
    <row r="5522" spans="1:27" ht="15.75" customHeight="1" x14ac:dyDescent="0.2">
      <c r="A5522" s="13"/>
      <c r="B5522" s="37" t="str">
        <f>"CRS25WT3608273"</f>
        <v>CRS25WT3608273</v>
      </c>
      <c r="C5522" s="38">
        <v>45975</v>
      </c>
      <c r="D5522" s="39">
        <v>6.7870370370370373E-2</v>
      </c>
      <c r="E5522" s="37" t="s">
        <v>62</v>
      </c>
      <c r="F5522" s="37">
        <v>201</v>
      </c>
      <c r="G5522" s="37">
        <v>4</v>
      </c>
      <c r="H5522" s="37">
        <v>201.227127075195</v>
      </c>
      <c r="I5522" s="37">
        <v>9.6475725173950195</v>
      </c>
      <c r="J5522" s="37">
        <v>24.412145614623999</v>
      </c>
      <c r="K5522" s="37">
        <v>9.8743333816528303</v>
      </c>
      <c r="L5522" s="37">
        <v>20.3788051605225</v>
      </c>
      <c r="M5522" s="37">
        <v>0.85440254211425803</v>
      </c>
      <c r="N5522" s="37">
        <v>9.7896919250488299</v>
      </c>
      <c r="O5522" s="37">
        <v>0</v>
      </c>
      <c r="P5522" s="37">
        <v>0</v>
      </c>
      <c r="Q5522" s="37">
        <v>1.0952379554510099E-2</v>
      </c>
      <c r="R5522" s="37">
        <v>25</v>
      </c>
      <c r="S5522" s="37">
        <v>0.23256659507751501</v>
      </c>
      <c r="T5522" s="37">
        <v>1000.11309814453</v>
      </c>
      <c r="U5522" s="37">
        <v>734.31115722656295</v>
      </c>
      <c r="V5522" s="13"/>
      <c r="W5522" s="13"/>
      <c r="X5522" s="13"/>
      <c r="Y5522" s="13"/>
      <c r="Z5522" s="13"/>
      <c r="AA5522" s="13"/>
    </row>
    <row r="5523" spans="1:27" ht="15.75" customHeight="1" x14ac:dyDescent="0.2">
      <c r="A5523" s="13"/>
      <c r="B5523" s="37" t="str">
        <f>"CRS25WT3608272"</f>
        <v>CRS25WT3608272</v>
      </c>
      <c r="C5523" s="38">
        <v>45975</v>
      </c>
      <c r="D5523" s="39">
        <v>6.9618055555555558E-2</v>
      </c>
      <c r="E5523" s="37" t="s">
        <v>62</v>
      </c>
      <c r="F5523" s="37">
        <v>200</v>
      </c>
      <c r="G5523" s="37">
        <v>4</v>
      </c>
      <c r="H5523" s="37">
        <v>200.00433349609401</v>
      </c>
      <c r="I5523" s="37">
        <v>9.5742654800415004</v>
      </c>
      <c r="J5523" s="37">
        <v>24.4081325531006</v>
      </c>
      <c r="K5523" s="37">
        <v>9.8458089828491193</v>
      </c>
      <c r="L5523" s="37">
        <v>20.313652038574201</v>
      </c>
      <c r="M5523" s="37">
        <v>0.85585343837738004</v>
      </c>
      <c r="N5523" s="37">
        <v>9.7302036285400408</v>
      </c>
      <c r="O5523" s="37">
        <v>0</v>
      </c>
      <c r="P5523" s="37">
        <v>0</v>
      </c>
      <c r="Q5523" s="37">
        <v>1.7579365521669402E-2</v>
      </c>
      <c r="R5523" s="37">
        <v>25</v>
      </c>
      <c r="S5523" s="37">
        <v>0.24694646894931799</v>
      </c>
      <c r="T5523" s="37">
        <v>1001.15765380859</v>
      </c>
      <c r="U5523" s="37">
        <v>884.41644287109398</v>
      </c>
      <c r="V5523" s="13"/>
      <c r="W5523" s="13"/>
      <c r="X5523" s="13"/>
      <c r="Y5523" s="13"/>
      <c r="Z5523" s="13"/>
      <c r="AA5523" s="13"/>
    </row>
    <row r="5524" spans="1:27" ht="15.75" customHeight="1" x14ac:dyDescent="0.2">
      <c r="A5524" s="13"/>
      <c r="B5524" s="37" t="str">
        <f>"CRS25WT3608267"</f>
        <v>CRS25WT3608267</v>
      </c>
      <c r="C5524" s="38">
        <v>45975</v>
      </c>
      <c r="D5524" s="39">
        <v>7.0324074074074081E-2</v>
      </c>
      <c r="E5524" s="37" t="s">
        <v>62</v>
      </c>
      <c r="F5524" s="37">
        <v>201</v>
      </c>
      <c r="G5524" s="37">
        <v>4</v>
      </c>
      <c r="H5524" s="37">
        <v>201.545333862305</v>
      </c>
      <c r="I5524" s="37">
        <v>9.5971393585205096</v>
      </c>
      <c r="J5524" s="37">
        <v>24.455860137939499</v>
      </c>
      <c r="K5524" s="37">
        <v>9.8781051635742205</v>
      </c>
      <c r="L5524" s="37">
        <v>20.4032382965088</v>
      </c>
      <c r="M5524" s="37">
        <v>0.85871291160583496</v>
      </c>
      <c r="N5524" s="37">
        <v>9.8051729202270508</v>
      </c>
      <c r="O5524" s="37">
        <v>0</v>
      </c>
      <c r="P5524" s="37">
        <v>0</v>
      </c>
      <c r="Q5524" s="37">
        <v>1.3809518888592699E-2</v>
      </c>
      <c r="R5524" s="37">
        <v>25</v>
      </c>
      <c r="S5524" s="37">
        <v>0.22863173484802199</v>
      </c>
      <c r="T5524" s="37">
        <v>1000.97766113281</v>
      </c>
      <c r="U5524" s="37">
        <v>1067.82873535156</v>
      </c>
      <c r="V5524" s="13"/>
      <c r="W5524" s="13"/>
      <c r="X5524" s="13"/>
      <c r="Y5524" s="13"/>
      <c r="Z5524" s="13"/>
      <c r="AA5524" s="13"/>
    </row>
    <row r="5525" spans="1:27" ht="15.75" customHeight="1" x14ac:dyDescent="0.2">
      <c r="A5525" s="13"/>
      <c r="B5525" s="37" t="str">
        <f>"CRS25WT3608266"</f>
        <v>CRS25WT3608266</v>
      </c>
      <c r="C5525" s="38">
        <v>45975</v>
      </c>
      <c r="D5525" s="39">
        <v>7.2083333333333333E-2</v>
      </c>
      <c r="E5525" s="37" t="s">
        <v>62</v>
      </c>
      <c r="F5525" s="37">
        <v>201</v>
      </c>
      <c r="G5525" s="37">
        <v>4</v>
      </c>
      <c r="H5525" s="37">
        <v>201.62338256835901</v>
      </c>
      <c r="I5525" s="37">
        <v>9.6118144989013707</v>
      </c>
      <c r="J5525" s="37">
        <v>24.4305820465088</v>
      </c>
      <c r="K5525" s="37">
        <v>9.8819313049316406</v>
      </c>
      <c r="L5525" s="37">
        <v>20.4032382965088</v>
      </c>
      <c r="M5525" s="37">
        <v>0.85862135887145996</v>
      </c>
      <c r="N5525" s="37">
        <v>9.8089704513549805</v>
      </c>
      <c r="O5525" s="37">
        <v>0</v>
      </c>
      <c r="P5525" s="37">
        <v>0</v>
      </c>
      <c r="Q5525" s="37">
        <v>1.03176152333617E-2</v>
      </c>
      <c r="R5525" s="37">
        <v>25</v>
      </c>
      <c r="S5525" s="37">
        <v>0.23048360645770999</v>
      </c>
      <c r="T5525" s="37">
        <v>1001.42962646484</v>
      </c>
      <c r="U5525" s="37">
        <v>634.75494384765602</v>
      </c>
      <c r="V5525" s="13"/>
      <c r="W5525" s="13"/>
      <c r="X5525" s="13"/>
      <c r="Y5525" s="13"/>
      <c r="Z5525" s="13"/>
      <c r="AA5525" s="13"/>
    </row>
    <row r="5526" spans="1:27" ht="15.75" customHeight="1" x14ac:dyDescent="0.2">
      <c r="A5526" s="13"/>
      <c r="B5526" s="37" t="str">
        <f>"CRS25WT3608265"</f>
        <v>CRS25WT3608265</v>
      </c>
      <c r="C5526" s="38">
        <v>45975</v>
      </c>
      <c r="D5526" s="39">
        <v>7.3773148148148157E-2</v>
      </c>
      <c r="E5526" s="37" t="s">
        <v>62</v>
      </c>
      <c r="F5526" s="37">
        <v>200</v>
      </c>
      <c r="G5526" s="37">
        <v>4</v>
      </c>
      <c r="H5526" s="37">
        <v>200.83448791503901</v>
      </c>
      <c r="I5526" s="37">
        <v>9.5459709167480504</v>
      </c>
      <c r="J5526" s="37">
        <v>24.436862945556602</v>
      </c>
      <c r="K5526" s="37">
        <v>9.8629493713378906</v>
      </c>
      <c r="L5526" s="37">
        <v>20.3625183105469</v>
      </c>
      <c r="M5526" s="37">
        <v>0.860939681529999</v>
      </c>
      <c r="N5526" s="37">
        <v>9.7705907821655291</v>
      </c>
      <c r="O5526" s="37">
        <v>0</v>
      </c>
      <c r="P5526" s="37">
        <v>0</v>
      </c>
      <c r="Q5526" s="37">
        <v>1.73058528453112E-2</v>
      </c>
      <c r="R5526" s="37">
        <v>25</v>
      </c>
      <c r="S5526" s="37">
        <v>0.23641246557235701</v>
      </c>
      <c r="T5526" s="37">
        <v>1000.26928710938</v>
      </c>
      <c r="U5526" s="37">
        <v>1026.12963867188</v>
      </c>
      <c r="V5526" s="13"/>
      <c r="W5526" s="13"/>
      <c r="X5526" s="13"/>
      <c r="Y5526" s="13"/>
      <c r="Z5526" s="13"/>
      <c r="AA5526" s="13"/>
    </row>
    <row r="5527" spans="1:27" ht="15.75" customHeight="1" x14ac:dyDescent="0.2">
      <c r="A5527" s="13"/>
      <c r="B5527" s="37" t="str">
        <f>"CRS25WT3608264"</f>
        <v>CRS25WT3608264</v>
      </c>
      <c r="C5527" s="38">
        <v>45975</v>
      </c>
      <c r="D5527" s="39">
        <v>7.4618055555555562E-2</v>
      </c>
      <c r="E5527" s="37" t="s">
        <v>62</v>
      </c>
      <c r="F5527" s="37">
        <v>201</v>
      </c>
      <c r="G5527" s="37">
        <v>4</v>
      </c>
      <c r="H5527" s="37">
        <v>201.37939453125</v>
      </c>
      <c r="I5527" s="37">
        <v>9.5436372756958008</v>
      </c>
      <c r="J5527" s="37">
        <v>24.411474227905298</v>
      </c>
      <c r="K5527" s="37">
        <v>9.8966369628906303</v>
      </c>
      <c r="L5527" s="37">
        <v>20.348264694213899</v>
      </c>
      <c r="M5527" s="37">
        <v>0.86438477039337203</v>
      </c>
      <c r="N5527" s="37">
        <v>9.7971000671386701</v>
      </c>
      <c r="O5527" s="37">
        <v>0</v>
      </c>
      <c r="P5527" s="37">
        <v>0</v>
      </c>
      <c r="Q5527" s="37">
        <v>1.6993390396237401E-2</v>
      </c>
      <c r="R5527" s="37">
        <v>25</v>
      </c>
      <c r="S5527" s="37">
        <v>0.23332111537456501</v>
      </c>
      <c r="T5527" s="37">
        <v>999.121826171875</v>
      </c>
      <c r="U5527" s="37">
        <v>1403.72375488281</v>
      </c>
      <c r="V5527" s="13"/>
      <c r="W5527" s="13"/>
      <c r="X5527" s="13"/>
      <c r="Y5527" s="13"/>
      <c r="Z5527" s="13"/>
      <c r="AA5527" s="13"/>
    </row>
    <row r="5528" spans="1:27" ht="15.75" customHeight="1" x14ac:dyDescent="0.2">
      <c r="A5528" s="13"/>
      <c r="B5528" s="37" t="str">
        <f>"CRS25WT3608258"</f>
        <v>CRS25WT3608258</v>
      </c>
      <c r="C5528" s="38">
        <v>45975</v>
      </c>
      <c r="D5528" s="39">
        <v>7.5405092592592593E-2</v>
      </c>
      <c r="E5528" s="37" t="s">
        <v>62</v>
      </c>
      <c r="F5528" s="37">
        <v>201</v>
      </c>
      <c r="G5528" s="37">
        <v>4</v>
      </c>
      <c r="H5528" s="37">
        <v>201.67610168457</v>
      </c>
      <c r="I5528" s="37">
        <v>9.6113538742065394</v>
      </c>
      <c r="J5528" s="37">
        <v>24.4364910125732</v>
      </c>
      <c r="K5528" s="37">
        <v>9.8914241790771502</v>
      </c>
      <c r="L5528" s="37">
        <v>20.3889865875244</v>
      </c>
      <c r="M5528" s="37">
        <v>0.85867935419082597</v>
      </c>
      <c r="N5528" s="37">
        <v>9.8115348815918004</v>
      </c>
      <c r="O5528" s="37">
        <v>0</v>
      </c>
      <c r="P5528" s="37">
        <v>0</v>
      </c>
      <c r="Q5528" s="37">
        <v>9.2836795374751108E-3</v>
      </c>
      <c r="R5528" s="37">
        <v>25</v>
      </c>
      <c r="S5528" s="37">
        <v>0.23965770006179801</v>
      </c>
      <c r="T5528" s="37">
        <v>1000.13415527344</v>
      </c>
      <c r="U5528" s="37">
        <v>498.34097290039102</v>
      </c>
      <c r="V5528" s="13"/>
      <c r="W5528" s="13"/>
      <c r="X5528" s="13"/>
      <c r="Y5528" s="13"/>
      <c r="Z5528" s="13"/>
      <c r="AA5528" s="13"/>
    </row>
    <row r="5529" spans="1:27" ht="15.75" customHeight="1" x14ac:dyDescent="0.2">
      <c r="A5529" s="13"/>
      <c r="B5529" s="37" t="str">
        <f>"CRS25WT3608257"</f>
        <v>CRS25WT3608257</v>
      </c>
      <c r="C5529" s="38">
        <v>45975</v>
      </c>
      <c r="D5529" s="39">
        <v>7.6099537037037035E-2</v>
      </c>
      <c r="E5529" s="37" t="s">
        <v>62</v>
      </c>
      <c r="F5529" s="37">
        <v>201</v>
      </c>
      <c r="G5529" s="37">
        <v>4</v>
      </c>
      <c r="H5529" s="37">
        <v>201.505126953125</v>
      </c>
      <c r="I5529" s="37">
        <v>9.5713386535644496</v>
      </c>
      <c r="J5529" s="37">
        <v>24.416074752807599</v>
      </c>
      <c r="K5529" s="37">
        <v>9.9067811965942401</v>
      </c>
      <c r="L5529" s="37">
        <v>20.340122222900401</v>
      </c>
      <c r="M5529" s="37">
        <v>0.86225867271423295</v>
      </c>
      <c r="N5529" s="37">
        <v>9.8032169342040998</v>
      </c>
      <c r="O5529" s="37">
        <v>0</v>
      </c>
      <c r="P5529" s="37">
        <v>0</v>
      </c>
      <c r="Q5529" s="37">
        <v>1.51588078588247E-2</v>
      </c>
      <c r="R5529" s="37">
        <v>25</v>
      </c>
      <c r="S5529" s="37">
        <v>0.236243590712547</v>
      </c>
      <c r="T5529" s="37">
        <v>999.70428466796898</v>
      </c>
      <c r="U5529" s="37">
        <v>732.58605957031205</v>
      </c>
      <c r="V5529" s="13"/>
      <c r="W5529" s="13"/>
      <c r="X5529" s="13"/>
      <c r="Y5529" s="13"/>
      <c r="Z5529" s="13"/>
      <c r="AA5529" s="13"/>
    </row>
    <row r="5530" spans="1:27" ht="15.75" customHeight="1" x14ac:dyDescent="0.2">
      <c r="A5530" s="13"/>
      <c r="B5530" s="37" t="str">
        <f>"CRS25WT3608256"</f>
        <v>CRS25WT3608256</v>
      </c>
      <c r="C5530" s="38">
        <v>45975</v>
      </c>
      <c r="D5530" s="39">
        <v>7.6828703703703705E-2</v>
      </c>
      <c r="E5530" s="37" t="s">
        <v>62</v>
      </c>
      <c r="F5530" s="37">
        <v>201</v>
      </c>
      <c r="G5530" s="37">
        <v>4</v>
      </c>
      <c r="H5530" s="37">
        <v>201.83460998535199</v>
      </c>
      <c r="I5530" s="37">
        <v>9.5822381973266602</v>
      </c>
      <c r="J5530" s="37">
        <v>24.448093414306602</v>
      </c>
      <c r="K5530" s="37">
        <v>9.9031534194946307</v>
      </c>
      <c r="L5530" s="37">
        <v>20.380842208862301</v>
      </c>
      <c r="M5530" s="37">
        <v>0.86155635118484497</v>
      </c>
      <c r="N5530" s="37">
        <v>9.8192462921142596</v>
      </c>
      <c r="O5530" s="37">
        <v>0</v>
      </c>
      <c r="P5530" s="37">
        <v>0</v>
      </c>
      <c r="Q5530" s="37">
        <v>1.3809213414788199E-2</v>
      </c>
      <c r="R5530" s="37">
        <v>25</v>
      </c>
      <c r="S5530" s="37">
        <v>0.239977791905403</v>
      </c>
      <c r="T5530" s="37">
        <v>1001.32562255859</v>
      </c>
      <c r="U5530" s="37">
        <v>832.53210449218795</v>
      </c>
      <c r="V5530" s="13"/>
      <c r="W5530" s="13"/>
      <c r="X5530" s="13"/>
      <c r="Y5530" s="13"/>
      <c r="Z5530" s="13"/>
      <c r="AA5530" s="13"/>
    </row>
    <row r="5531" spans="1:27" ht="15.75" customHeight="1" x14ac:dyDescent="0.2">
      <c r="A5531" s="13"/>
      <c r="B5531" s="37" t="str">
        <f>"CRS25WT3608255"</f>
        <v>CRS25WT3608255</v>
      </c>
      <c r="C5531" s="38">
        <v>45975</v>
      </c>
      <c r="D5531" s="39">
        <v>7.768518518518519E-2</v>
      </c>
      <c r="E5531" s="37" t="s">
        <v>62</v>
      </c>
      <c r="F5531" s="37">
        <v>200</v>
      </c>
      <c r="G5531" s="37">
        <v>4</v>
      </c>
      <c r="H5531" s="37">
        <v>200.77865600585901</v>
      </c>
      <c r="I5531" s="37">
        <v>9.6060113906860405</v>
      </c>
      <c r="J5531" s="37">
        <v>24.444623947143601</v>
      </c>
      <c r="K5531" s="37">
        <v>9.8779878616333008</v>
      </c>
      <c r="L5531" s="37">
        <v>20.325868606567401</v>
      </c>
      <c r="M5531" s="37">
        <v>0.85504913330078103</v>
      </c>
      <c r="N5531" s="37">
        <v>9.7678747177124006</v>
      </c>
      <c r="O5531" s="37">
        <v>0</v>
      </c>
      <c r="P5531" s="37">
        <v>0</v>
      </c>
      <c r="Q5531" s="37">
        <v>1.04737123474479E-2</v>
      </c>
      <c r="R5531" s="37">
        <v>25</v>
      </c>
      <c r="S5531" s="37">
        <v>0.24380607903003701</v>
      </c>
      <c r="T5531" s="37">
        <v>1000.07012939453</v>
      </c>
      <c r="U5531" s="37">
        <v>910.47174072265602</v>
      </c>
      <c r="V5531" s="13"/>
      <c r="W5531" s="13"/>
      <c r="X5531" s="13"/>
      <c r="Y5531" s="13"/>
      <c r="Z5531" s="13"/>
      <c r="AA5531" s="13"/>
    </row>
    <row r="5532" spans="1:27" ht="15.75" customHeight="1" x14ac:dyDescent="0.2">
      <c r="A5532" s="13"/>
      <c r="B5532" s="37" t="str">
        <f>"CRS25WT3608245"</f>
        <v>CRS25WT3608245</v>
      </c>
      <c r="C5532" s="38">
        <v>45975</v>
      </c>
      <c r="D5532" s="39">
        <v>7.9374999999999987E-2</v>
      </c>
      <c r="E5532" s="37" t="s">
        <v>62</v>
      </c>
      <c r="F5532" s="37">
        <v>202</v>
      </c>
      <c r="G5532" s="37">
        <v>4</v>
      </c>
      <c r="H5532" s="37">
        <v>202.86575317382801</v>
      </c>
      <c r="I5532" s="37">
        <v>9.6240463256835902</v>
      </c>
      <c r="J5532" s="37">
        <v>24.433021545410199</v>
      </c>
      <c r="K5532" s="37">
        <v>9.9507656097412092</v>
      </c>
      <c r="L5532" s="37">
        <v>20.386949539184599</v>
      </c>
      <c r="M5532" s="37">
        <v>0.86272794008255005</v>
      </c>
      <c r="N5532" s="37">
        <v>9.8694114685058594</v>
      </c>
      <c r="O5532" s="37">
        <v>0</v>
      </c>
      <c r="P5532" s="37">
        <v>0</v>
      </c>
      <c r="Q5532" s="37">
        <v>1.51588078588247E-2</v>
      </c>
      <c r="R5532" s="37">
        <v>25</v>
      </c>
      <c r="S5532" s="37">
        <v>0.23026667535305001</v>
      </c>
      <c r="T5532" s="37">
        <v>1004.10003662109</v>
      </c>
      <c r="U5532" s="37">
        <v>759.2333984375</v>
      </c>
      <c r="V5532" s="13"/>
      <c r="W5532" s="13"/>
      <c r="X5532" s="13"/>
      <c r="Y5532" s="13"/>
      <c r="Z5532" s="13"/>
      <c r="AA5532" s="13"/>
    </row>
    <row r="5533" spans="1:27" ht="15.75" customHeight="1" x14ac:dyDescent="0.2">
      <c r="A5533" s="13"/>
      <c r="B5533" s="37" t="str">
        <f>"CRS25WT3608244"</f>
        <v>CRS25WT3608244</v>
      </c>
      <c r="C5533" s="38">
        <v>45975</v>
      </c>
      <c r="D5533" s="39">
        <v>8.0219907407407406E-2</v>
      </c>
      <c r="E5533" s="37" t="s">
        <v>62</v>
      </c>
      <c r="F5533" s="37">
        <v>203</v>
      </c>
      <c r="G5533" s="37">
        <v>4</v>
      </c>
      <c r="H5533" s="37">
        <v>203.61936950683599</v>
      </c>
      <c r="I5533" s="37">
        <v>9.6874427795410192</v>
      </c>
      <c r="J5533" s="37">
        <v>24.419948577880898</v>
      </c>
      <c r="K5533" s="37">
        <v>10.009723663330099</v>
      </c>
      <c r="L5533" s="37">
        <v>20.342157363891602</v>
      </c>
      <c r="M5533" s="37">
        <v>0.86072653532028198</v>
      </c>
      <c r="N5533" s="37">
        <v>9.9060745239257795</v>
      </c>
      <c r="O5533" s="37">
        <v>0</v>
      </c>
      <c r="P5533" s="37">
        <v>0</v>
      </c>
      <c r="Q5533" s="37">
        <v>1.04737123474479E-2</v>
      </c>
      <c r="R5533" s="37">
        <v>25</v>
      </c>
      <c r="S5533" s="37">
        <v>0.229772314429283</v>
      </c>
      <c r="T5533" s="37">
        <v>1002.10192871094</v>
      </c>
      <c r="U5533" s="37">
        <v>1052.20812988281</v>
      </c>
      <c r="V5533" s="13"/>
      <c r="W5533" s="13"/>
      <c r="X5533" s="13"/>
      <c r="Y5533" s="13"/>
      <c r="Z5533" s="13"/>
      <c r="AA5533" s="13"/>
    </row>
    <row r="5534" spans="1:27" ht="15.75" customHeight="1" x14ac:dyDescent="0.2">
      <c r="A5534" s="13"/>
      <c r="B5534" s="37" t="str">
        <f>"CRS25WT3608243"</f>
        <v>CRS25WT3608243</v>
      </c>
      <c r="C5534" s="38">
        <v>45975</v>
      </c>
      <c r="D5534" s="39">
        <v>8.1018518518518517E-2</v>
      </c>
      <c r="E5534" s="37" t="s">
        <v>62</v>
      </c>
      <c r="F5534" s="37">
        <v>201</v>
      </c>
      <c r="G5534" s="37">
        <v>4</v>
      </c>
      <c r="H5534" s="37">
        <v>201.75650024414099</v>
      </c>
      <c r="I5534" s="37">
        <v>9.5698118209838903</v>
      </c>
      <c r="J5534" s="37">
        <v>24.395692825317401</v>
      </c>
      <c r="K5534" s="37">
        <v>9.9340553283691406</v>
      </c>
      <c r="L5534" s="37">
        <v>20.3095798492432</v>
      </c>
      <c r="M5534" s="37">
        <v>0.86419349908828702</v>
      </c>
      <c r="N5534" s="37">
        <v>9.8154458999633807</v>
      </c>
      <c r="O5534" s="37">
        <v>0</v>
      </c>
      <c r="P5534" s="37">
        <v>0</v>
      </c>
      <c r="Q5534" s="37">
        <v>1.25409225001931E-2</v>
      </c>
      <c r="R5534" s="37">
        <v>25</v>
      </c>
      <c r="S5534" s="37">
        <v>0.230031862854958</v>
      </c>
      <c r="T5534" s="37">
        <v>1000.97210693359</v>
      </c>
      <c r="U5534" s="37">
        <v>1231.61157226562</v>
      </c>
      <c r="V5534" s="13"/>
      <c r="W5534" s="13"/>
      <c r="X5534" s="13"/>
      <c r="Y5534" s="13"/>
      <c r="Z5534" s="13"/>
      <c r="AA5534" s="13"/>
    </row>
    <row r="5535" spans="1:27" ht="15.75" customHeight="1" x14ac:dyDescent="0.2">
      <c r="A5535" s="13"/>
      <c r="B5535" s="37" t="str">
        <f>"CRS25WT3608242"</f>
        <v>CRS25WT3608242</v>
      </c>
      <c r="C5535" s="38">
        <v>45975</v>
      </c>
      <c r="D5535" s="39">
        <v>8.3518518518518506E-2</v>
      </c>
      <c r="E5535" s="37" t="s">
        <v>62</v>
      </c>
      <c r="F5535" s="37">
        <v>204</v>
      </c>
      <c r="G5535" s="37">
        <v>4</v>
      </c>
      <c r="H5535" s="37">
        <v>204.00801086425801</v>
      </c>
      <c r="I5535" s="37">
        <v>9.6256027221679705</v>
      </c>
      <c r="J5535" s="37">
        <v>24.408790588378899</v>
      </c>
      <c r="K5535" s="37">
        <v>10.051968574523899</v>
      </c>
      <c r="L5535" s="37">
        <v>20.2953281402588</v>
      </c>
      <c r="M5535" s="37">
        <v>0.86830645799636796</v>
      </c>
      <c r="N5535" s="37">
        <v>9.9249820709228498</v>
      </c>
      <c r="O5535" s="37">
        <v>0</v>
      </c>
      <c r="P5535" s="37">
        <v>0</v>
      </c>
      <c r="Q5535" s="37">
        <v>1.04985097423196E-2</v>
      </c>
      <c r="R5535" s="37">
        <v>25</v>
      </c>
      <c r="S5535" s="37">
        <v>0.230130195617676</v>
      </c>
      <c r="T5535" s="37">
        <v>1001.18280029297</v>
      </c>
      <c r="U5535" s="37">
        <v>2963.919921875</v>
      </c>
      <c r="V5535" s="13"/>
      <c r="W5535" s="13"/>
      <c r="X5535" s="13"/>
      <c r="Y5535" s="13"/>
      <c r="Z5535" s="13"/>
      <c r="AA5535" s="13"/>
    </row>
    <row r="5536" spans="1:27" ht="15.75" customHeight="1" x14ac:dyDescent="0.2">
      <c r="A5536" s="13"/>
      <c r="B5536" s="37" t="str">
        <f>"CRS25WT3608231"</f>
        <v>CRS25WT3608231</v>
      </c>
      <c r="C5536" s="38">
        <v>45975</v>
      </c>
      <c r="D5536" s="39">
        <v>8.4641203703703705E-2</v>
      </c>
      <c r="E5536" s="37" t="s">
        <v>62</v>
      </c>
      <c r="F5536" s="37">
        <v>203</v>
      </c>
      <c r="G5536" s="37">
        <v>4</v>
      </c>
      <c r="H5536" s="37">
        <v>203.92518615722699</v>
      </c>
      <c r="I5536" s="37">
        <v>9.6643695831298793</v>
      </c>
      <c r="J5536" s="37">
        <v>24.4084281921387</v>
      </c>
      <c r="K5536" s="37">
        <v>10.0307807922363</v>
      </c>
      <c r="L5536" s="37">
        <v>20.329940795898398</v>
      </c>
      <c r="M5536" s="37">
        <v>0.86448514461517301</v>
      </c>
      <c r="N5536" s="37">
        <v>9.9209527969360298</v>
      </c>
      <c r="O5536" s="37">
        <v>0</v>
      </c>
      <c r="P5536" s="37">
        <v>0</v>
      </c>
      <c r="Q5536" s="37">
        <v>8.6250957101583498E-3</v>
      </c>
      <c r="R5536" s="37">
        <v>25</v>
      </c>
      <c r="S5536" s="37">
        <v>0.23649646341800701</v>
      </c>
      <c r="T5536" s="37">
        <v>1000.51452636719</v>
      </c>
      <c r="U5536" s="37">
        <v>1183.57543945312</v>
      </c>
      <c r="V5536" s="13"/>
      <c r="W5536" s="13"/>
      <c r="X5536" s="13"/>
      <c r="Y5536" s="13"/>
      <c r="Z5536" s="13"/>
      <c r="AA5536" s="13"/>
    </row>
    <row r="5537" spans="1:27" ht="15.75" customHeight="1" x14ac:dyDescent="0.2">
      <c r="A5537" s="13"/>
      <c r="B5537" s="37" t="str">
        <f>"CRS25WT3608229"</f>
        <v>CRS25WT3608229</v>
      </c>
      <c r="C5537" s="38">
        <v>45975</v>
      </c>
      <c r="D5537" s="39">
        <v>8.6134259259259258E-2</v>
      </c>
      <c r="E5537" s="37" t="s">
        <v>62</v>
      </c>
      <c r="F5537" s="37">
        <v>202</v>
      </c>
      <c r="G5537" s="37">
        <v>4</v>
      </c>
      <c r="H5537" s="37">
        <v>202.87126159668</v>
      </c>
      <c r="I5537" s="37">
        <v>9.5446243286132795</v>
      </c>
      <c r="J5537" s="37">
        <v>24.4156284332275</v>
      </c>
      <c r="K5537" s="37">
        <v>10.002982139587401</v>
      </c>
      <c r="L5537" s="37">
        <v>20.2810764312744</v>
      </c>
      <c r="M5537" s="37">
        <v>0.87055015563964799</v>
      </c>
      <c r="N5537" s="37">
        <v>9.8696794509887695</v>
      </c>
      <c r="O5537" s="37">
        <v>0</v>
      </c>
      <c r="P5537" s="37">
        <v>0</v>
      </c>
      <c r="Q5537" s="37">
        <v>3.1758432742208199E-3</v>
      </c>
      <c r="R5537" s="37">
        <v>25</v>
      </c>
      <c r="S5537" s="37">
        <v>0.23812206089496599</v>
      </c>
      <c r="T5537" s="37">
        <v>1000.55889892578</v>
      </c>
      <c r="U5537" s="37">
        <v>7513.30517578125</v>
      </c>
      <c r="V5537" s="13"/>
      <c r="W5537" s="13"/>
      <c r="X5537" s="13"/>
      <c r="Y5537" s="13"/>
      <c r="Z5537" s="13"/>
      <c r="AA5537" s="13"/>
    </row>
    <row r="5538" spans="1:27" ht="15.75" customHeight="1" x14ac:dyDescent="0.2">
      <c r="A5538" s="13"/>
      <c r="B5538" s="37" t="str">
        <f>"CRS25WT3608230"</f>
        <v>CRS25WT3608230</v>
      </c>
      <c r="C5538" s="38">
        <v>45975</v>
      </c>
      <c r="D5538" s="39">
        <v>8.7384259259259259E-2</v>
      </c>
      <c r="E5538" s="37" t="s">
        <v>62</v>
      </c>
      <c r="F5538" s="37">
        <v>205</v>
      </c>
      <c r="G5538" s="37">
        <v>4</v>
      </c>
      <c r="H5538" s="37">
        <v>205.04403686523401</v>
      </c>
      <c r="I5538" s="37">
        <v>9.6474399566650408</v>
      </c>
      <c r="J5538" s="37">
        <v>24.417486190795898</v>
      </c>
      <c r="K5538" s="37">
        <v>10.1060581207275</v>
      </c>
      <c r="L5538" s="37">
        <v>20.289218902587901</v>
      </c>
      <c r="M5538" s="37">
        <v>0.87043052911758401</v>
      </c>
      <c r="N5538" s="37">
        <v>9.9753847122192401</v>
      </c>
      <c r="O5538" s="37">
        <v>0</v>
      </c>
      <c r="P5538" s="37">
        <v>0</v>
      </c>
      <c r="Q5538" s="37">
        <v>7.9018631950020807E-3</v>
      </c>
      <c r="R5538" s="37">
        <v>25</v>
      </c>
      <c r="S5538" s="37">
        <v>0.22998902201652499</v>
      </c>
      <c r="T5538" s="37">
        <v>1000.92144775391</v>
      </c>
      <c r="U5538" s="37">
        <v>2527.61401367187</v>
      </c>
      <c r="V5538" s="13"/>
      <c r="W5538" s="13"/>
      <c r="X5538" s="13"/>
      <c r="Y5538" s="13"/>
      <c r="Z5538" s="13"/>
      <c r="AA5538" s="13"/>
    </row>
    <row r="5539" spans="1:27" ht="15.75" customHeight="1" x14ac:dyDescent="0.2">
      <c r="A5539" s="13"/>
      <c r="B5539" s="37" t="str">
        <f>"CRS25WT3608228"</f>
        <v>CRS25WT3608228</v>
      </c>
      <c r="C5539" s="38">
        <v>45975</v>
      </c>
      <c r="D5539" s="39">
        <v>8.8217592592592597E-2</v>
      </c>
      <c r="E5539" s="37" t="s">
        <v>62</v>
      </c>
      <c r="F5539" s="37">
        <v>201</v>
      </c>
      <c r="G5539" s="37">
        <v>4</v>
      </c>
      <c r="H5539" s="37">
        <v>201.16598510742199</v>
      </c>
      <c r="I5539" s="37">
        <v>9.6203222274780291</v>
      </c>
      <c r="J5539" s="37">
        <v>24.391220092773398</v>
      </c>
      <c r="K5539" s="37">
        <v>9.9039878845214808</v>
      </c>
      <c r="L5539" s="37">
        <v>20.3116149902344</v>
      </c>
      <c r="M5539" s="37">
        <v>0.85729718208312999</v>
      </c>
      <c r="N5539" s="37">
        <v>9.7867174148559606</v>
      </c>
      <c r="O5539" s="37">
        <v>0</v>
      </c>
      <c r="P5539" s="37">
        <v>0</v>
      </c>
      <c r="Q5539" s="37">
        <v>8.1349199172109398E-4</v>
      </c>
      <c r="R5539" s="37">
        <v>25</v>
      </c>
      <c r="S5539" s="37">
        <v>0.23585386574268299</v>
      </c>
      <c r="T5539" s="37">
        <v>1001.24212646484</v>
      </c>
      <c r="U5539" s="37">
        <v>905.50793457031205</v>
      </c>
      <c r="V5539" s="13"/>
      <c r="W5539" s="13"/>
      <c r="X5539" s="13"/>
      <c r="Y5539" s="13"/>
      <c r="Z5539" s="13"/>
      <c r="AA5539" s="13"/>
    </row>
    <row r="5540" spans="1:27" ht="15.75" customHeight="1" x14ac:dyDescent="0.2">
      <c r="A5540" s="13"/>
      <c r="B5540" s="37" t="str">
        <f>"CRS25WT3608222"</f>
        <v>CRS25WT3608222</v>
      </c>
      <c r="C5540" s="38">
        <v>45975</v>
      </c>
      <c r="D5540" s="39">
        <v>8.9340277777777768E-2</v>
      </c>
      <c r="E5540" s="37" t="s">
        <v>62</v>
      </c>
      <c r="F5540" s="37">
        <v>204</v>
      </c>
      <c r="G5540" s="37">
        <v>4</v>
      </c>
      <c r="H5540" s="37">
        <v>204.574783325195</v>
      </c>
      <c r="I5540" s="37">
        <v>9.7634620666503906</v>
      </c>
      <c r="J5540" s="37">
        <v>24.4303092956543</v>
      </c>
      <c r="K5540" s="37">
        <v>10.077873229980501</v>
      </c>
      <c r="L5540" s="37">
        <v>20.299400329589801</v>
      </c>
      <c r="M5540" s="37">
        <v>0.85766816139221203</v>
      </c>
      <c r="N5540" s="37">
        <v>9.9525556564331108</v>
      </c>
      <c r="O5540" s="37">
        <v>0</v>
      </c>
      <c r="P5540" s="37">
        <v>0</v>
      </c>
      <c r="Q5540" s="37">
        <v>2.8769802302122099E-3</v>
      </c>
      <c r="R5540" s="37">
        <v>25</v>
      </c>
      <c r="S5540" s="37">
        <v>0.232610538601875</v>
      </c>
      <c r="T5540" s="37">
        <v>1000.38305664062</v>
      </c>
      <c r="U5540" s="37">
        <v>835.02685546875</v>
      </c>
      <c r="V5540" s="13"/>
      <c r="W5540" s="13"/>
      <c r="X5540" s="13"/>
      <c r="Y5540" s="13"/>
      <c r="Z5540" s="13"/>
      <c r="AA5540" s="13"/>
    </row>
    <row r="5541" spans="1:27" ht="15.75" customHeight="1" x14ac:dyDescent="0.2">
      <c r="A5541" s="13"/>
      <c r="B5541" s="37" t="str">
        <f>"CRS25WT3608220"</f>
        <v>CRS25WT3608220</v>
      </c>
      <c r="C5541" s="38">
        <v>45975</v>
      </c>
      <c r="D5541" s="39">
        <v>9.0185185185185188E-2</v>
      </c>
      <c r="E5541" s="37" t="s">
        <v>62</v>
      </c>
      <c r="F5541" s="37">
        <v>200</v>
      </c>
      <c r="G5541" s="37">
        <v>4</v>
      </c>
      <c r="H5541" s="37">
        <v>200.32504272460901</v>
      </c>
      <c r="I5541" s="37">
        <v>9.5386676788330096</v>
      </c>
      <c r="J5541" s="37">
        <v>24.426815032958999</v>
      </c>
      <c r="K5541" s="37">
        <v>9.8586320877075195</v>
      </c>
      <c r="L5541" s="37">
        <v>20.319761276245099</v>
      </c>
      <c r="M5541" s="37">
        <v>0.85976684093475297</v>
      </c>
      <c r="N5541" s="37">
        <v>9.7458057403564506</v>
      </c>
      <c r="O5541" s="37">
        <v>0</v>
      </c>
      <c r="P5541" s="37">
        <v>0</v>
      </c>
      <c r="Q5541" s="37">
        <v>1.64484903216362E-2</v>
      </c>
      <c r="R5541" s="37">
        <v>25</v>
      </c>
      <c r="S5541" s="37">
        <v>0.237662643194199</v>
      </c>
      <c r="T5541" s="37">
        <v>999.72076416015602</v>
      </c>
      <c r="U5541" s="37">
        <v>1150.33630371094</v>
      </c>
      <c r="V5541" s="13"/>
      <c r="W5541" s="13"/>
      <c r="X5541" s="13"/>
      <c r="Y5541" s="13"/>
      <c r="Z5541" s="13"/>
      <c r="AA5541" s="13"/>
    </row>
    <row r="5542" spans="1:27" ht="15.75" customHeight="1" x14ac:dyDescent="0.2">
      <c r="A5542" s="13"/>
      <c r="B5542" s="37" t="str">
        <f>"CRS25WT3608219"</f>
        <v>CRS25WT3608219</v>
      </c>
      <c r="C5542" s="38">
        <v>45975</v>
      </c>
      <c r="D5542" s="39">
        <v>9.0925925925925924E-2</v>
      </c>
      <c r="E5542" s="37" t="s">
        <v>62</v>
      </c>
      <c r="F5542" s="37">
        <v>200</v>
      </c>
      <c r="G5542" s="37">
        <v>4</v>
      </c>
      <c r="H5542" s="37">
        <v>200.69319152832</v>
      </c>
      <c r="I5542" s="37">
        <v>9.52384757995606</v>
      </c>
      <c r="J5542" s="37">
        <v>24.356273651123001</v>
      </c>
      <c r="K5542" s="37">
        <v>9.8886404037475604</v>
      </c>
      <c r="L5542" s="37">
        <v>20.2953281402588</v>
      </c>
      <c r="M5542" s="37">
        <v>0.86518573760986295</v>
      </c>
      <c r="N5542" s="37">
        <v>9.7637166976928693</v>
      </c>
      <c r="O5542" s="37">
        <v>0</v>
      </c>
      <c r="P5542" s="37">
        <v>0</v>
      </c>
      <c r="Q5542" s="37">
        <v>1.6507007181644402E-2</v>
      </c>
      <c r="R5542" s="37">
        <v>25</v>
      </c>
      <c r="S5542" s="37">
        <v>0.239494428038597</v>
      </c>
      <c r="T5542" s="37">
        <v>1001.27874755859</v>
      </c>
      <c r="U5542" s="37">
        <v>1038.00036621094</v>
      </c>
      <c r="V5542" s="13"/>
      <c r="W5542" s="13"/>
      <c r="X5542" s="13"/>
      <c r="Y5542" s="13"/>
      <c r="Z5542" s="13"/>
      <c r="AA5542" s="13"/>
    </row>
    <row r="5543" spans="1:27" ht="15.75" customHeight="1" x14ac:dyDescent="0.2">
      <c r="A5543" s="13"/>
      <c r="B5543" s="37" t="str">
        <f>"CRS25WT3608456"</f>
        <v>CRS25WT3608456</v>
      </c>
      <c r="C5543" s="38">
        <v>45975</v>
      </c>
      <c r="D5543" s="39">
        <v>9.2002314814814815E-2</v>
      </c>
      <c r="E5543" s="37" t="s">
        <v>62</v>
      </c>
      <c r="F5543" s="37">
        <v>199</v>
      </c>
      <c r="G5543" s="37">
        <v>4</v>
      </c>
      <c r="H5543" s="37">
        <v>199.43576049804699</v>
      </c>
      <c r="I5543" s="37">
        <v>9.7036113739013707</v>
      </c>
      <c r="J5543" s="37">
        <v>24.297925949096701</v>
      </c>
      <c r="K5543" s="37">
        <v>9.8662757873535192</v>
      </c>
      <c r="L5543" s="37">
        <v>20.2138862609863</v>
      </c>
      <c r="M5543" s="37">
        <v>0.84586381912231401</v>
      </c>
      <c r="N5543" s="37">
        <v>9.7025423049926793</v>
      </c>
      <c r="O5543" s="37">
        <v>0</v>
      </c>
      <c r="P5543" s="37">
        <v>0</v>
      </c>
      <c r="Q5543" s="37">
        <v>1.6507007181644402E-2</v>
      </c>
      <c r="R5543" s="37">
        <v>25</v>
      </c>
      <c r="S5543" s="37">
        <v>0.23650880157947499</v>
      </c>
      <c r="T5543" s="37">
        <v>1001.0654296875</v>
      </c>
      <c r="U5543" s="37">
        <v>517.81793212890602</v>
      </c>
      <c r="V5543" s="13"/>
      <c r="W5543" s="13"/>
      <c r="X5543" s="13"/>
      <c r="Y5543" s="13"/>
      <c r="Z5543" s="13"/>
      <c r="AA5543" s="13"/>
    </row>
    <row r="5544" spans="1:27" ht="15.75" customHeight="1" x14ac:dyDescent="0.2">
      <c r="A5544" s="13"/>
      <c r="B5544" s="37" t="str">
        <f>"CRS25WT3608454"</f>
        <v>CRS25WT3608454</v>
      </c>
      <c r="C5544" s="38">
        <v>45975</v>
      </c>
      <c r="D5544" s="39">
        <v>9.3287037037037043E-2</v>
      </c>
      <c r="E5544" s="37" t="s">
        <v>62</v>
      </c>
      <c r="F5544" s="37">
        <v>200</v>
      </c>
      <c r="G5544" s="37">
        <v>4</v>
      </c>
      <c r="H5544" s="37">
        <v>200.56643676757801</v>
      </c>
      <c r="I5544" s="37">
        <v>9.6677961349487305</v>
      </c>
      <c r="J5544" s="37">
        <v>24.323493957519499</v>
      </c>
      <c r="K5544" s="37">
        <v>9.9012680053710902</v>
      </c>
      <c r="L5544" s="37">
        <v>20.2566432952881</v>
      </c>
      <c r="M5544" s="37">
        <v>0.85291314125061002</v>
      </c>
      <c r="N5544" s="37">
        <v>9.7575502395629901</v>
      </c>
      <c r="O5544" s="37">
        <v>0</v>
      </c>
      <c r="P5544" s="37">
        <v>0</v>
      </c>
      <c r="Q5544" s="37">
        <v>2.0634902175515899E-3</v>
      </c>
      <c r="R5544" s="37">
        <v>25</v>
      </c>
      <c r="S5544" s="37">
        <v>0.239005297422409</v>
      </c>
      <c r="T5544" s="37">
        <v>1000.71325683594</v>
      </c>
      <c r="U5544" s="37">
        <v>727.21234130859398</v>
      </c>
      <c r="V5544" s="13"/>
      <c r="W5544" s="13"/>
      <c r="X5544" s="13"/>
      <c r="Y5544" s="13"/>
      <c r="Z5544" s="13"/>
      <c r="AA5544" s="13"/>
    </row>
    <row r="5545" spans="1:27" ht="15.75" customHeight="1" x14ac:dyDescent="0.2">
      <c r="A5545" s="13"/>
      <c r="B5545" s="37" t="str">
        <f>"CRS25WT3608452"</f>
        <v>CRS25WT3608452</v>
      </c>
      <c r="C5545" s="38">
        <v>45975</v>
      </c>
      <c r="D5545" s="39">
        <v>9.4224537037037037E-2</v>
      </c>
      <c r="E5545" s="37" t="s">
        <v>62</v>
      </c>
      <c r="F5545" s="37">
        <v>202</v>
      </c>
      <c r="G5545" s="37">
        <v>4</v>
      </c>
      <c r="H5545" s="37">
        <v>202.23690795898401</v>
      </c>
      <c r="I5545" s="37">
        <v>9.6861906051635707</v>
      </c>
      <c r="J5545" s="37">
        <v>24.313846588134801</v>
      </c>
      <c r="K5545" s="37">
        <v>10.032133102416999</v>
      </c>
      <c r="L5545" s="37">
        <v>20.158912658691399</v>
      </c>
      <c r="M5545" s="37">
        <v>0.85872423648834195</v>
      </c>
      <c r="N5545" s="37">
        <v>9.8388185501098597</v>
      </c>
      <c r="O5545" s="37">
        <v>0</v>
      </c>
      <c r="P5545" s="37">
        <v>0</v>
      </c>
      <c r="Q5545" s="37">
        <v>6.1079724691808198E-3</v>
      </c>
      <c r="R5545" s="37">
        <v>25</v>
      </c>
      <c r="S5545" s="37">
        <v>0.237179100513458</v>
      </c>
      <c r="T5545" s="37">
        <v>1001.52001953125</v>
      </c>
      <c r="U5545" s="37">
        <v>3116.81030273438</v>
      </c>
      <c r="V5545" s="13"/>
      <c r="W5545" s="13"/>
      <c r="X5545" s="13"/>
      <c r="Y5545" s="13"/>
      <c r="Z5545" s="13"/>
      <c r="AA5545" s="13"/>
    </row>
    <row r="5546" spans="1:27" ht="15.75" customHeight="1" x14ac:dyDescent="0.2">
      <c r="A5546" s="13"/>
      <c r="B5546" s="37" t="str">
        <f>"CRS25WT3608445"</f>
        <v>CRS25WT3608445</v>
      </c>
      <c r="C5546" s="38">
        <v>45975</v>
      </c>
      <c r="D5546" s="39">
        <v>9.5763888888888885E-2</v>
      </c>
      <c r="E5546" s="37" t="s">
        <v>62</v>
      </c>
      <c r="F5546" s="37">
        <v>200</v>
      </c>
      <c r="G5546" s="37">
        <v>4</v>
      </c>
      <c r="H5546" s="37">
        <v>200.82466125488301</v>
      </c>
      <c r="I5546" s="37">
        <v>9.6155796051025408</v>
      </c>
      <c r="J5546" s="37">
        <v>24.321922302246101</v>
      </c>
      <c r="K5546" s="37">
        <v>9.9520263671875</v>
      </c>
      <c r="L5546" s="37">
        <v>20.179273605346701</v>
      </c>
      <c r="M5546" s="37">
        <v>0.85870438814163197</v>
      </c>
      <c r="N5546" s="37">
        <v>9.7701120376586896</v>
      </c>
      <c r="O5546" s="37">
        <v>0</v>
      </c>
      <c r="P5546" s="37">
        <v>0</v>
      </c>
      <c r="Q5546" s="37">
        <v>2.0633758977055502E-3</v>
      </c>
      <c r="R5546" s="37">
        <v>25</v>
      </c>
      <c r="S5546" s="37">
        <v>0.23522204160690299</v>
      </c>
      <c r="T5546" s="37">
        <v>1000.54992675781</v>
      </c>
      <c r="U5546" s="37">
        <v>951.40930175781205</v>
      </c>
      <c r="V5546" s="13"/>
      <c r="W5546" s="13"/>
      <c r="X5546" s="13"/>
      <c r="Y5546" s="13"/>
      <c r="Z5546" s="13"/>
      <c r="AA5546" s="13"/>
    </row>
    <row r="5547" spans="1:27" ht="15.75" customHeight="1" x14ac:dyDescent="0.2">
      <c r="A5547" s="13"/>
      <c r="B5547" s="37" t="str">
        <f>"CRS25WT3608446"</f>
        <v>CRS25WT3608446</v>
      </c>
      <c r="C5547" s="38">
        <v>45975</v>
      </c>
      <c r="D5547" s="39">
        <v>9.7627314814814806E-2</v>
      </c>
      <c r="E5547" s="37" t="s">
        <v>62</v>
      </c>
      <c r="F5547" s="37">
        <v>198</v>
      </c>
      <c r="G5547" s="37">
        <v>4</v>
      </c>
      <c r="H5547" s="37">
        <v>198.77961730957</v>
      </c>
      <c r="I5547" s="37">
        <v>9.5660333633422798</v>
      </c>
      <c r="J5547" s="37">
        <v>24.314094543456999</v>
      </c>
      <c r="K5547" s="37">
        <v>9.8646163940429705</v>
      </c>
      <c r="L5547" s="37">
        <v>20.1507682800293</v>
      </c>
      <c r="M5547" s="37">
        <v>0.85463732481002797</v>
      </c>
      <c r="N5547" s="37">
        <v>9.6706209182739293</v>
      </c>
      <c r="O5547" s="37">
        <v>0</v>
      </c>
      <c r="P5547" s="37">
        <v>0</v>
      </c>
      <c r="Q5547" s="37">
        <v>1.12704606726766E-2</v>
      </c>
      <c r="R5547" s="37">
        <v>25</v>
      </c>
      <c r="S5547" s="37">
        <v>0.242504522204399</v>
      </c>
      <c r="T5547" s="37">
        <v>1001.96557617187</v>
      </c>
      <c r="U5547" s="37">
        <v>1080.45227050781</v>
      </c>
      <c r="V5547" s="13"/>
      <c r="W5547" s="13"/>
      <c r="X5547" s="13"/>
      <c r="Y5547" s="13"/>
      <c r="Z5547" s="13"/>
      <c r="AA5547" s="13"/>
    </row>
    <row r="5548" spans="1:27" ht="15.75" customHeight="1" x14ac:dyDescent="0.2">
      <c r="A5548" s="13"/>
      <c r="B5548" s="37" t="str">
        <f>"CRS25WT3608447"</f>
        <v>CRS25WT3608447</v>
      </c>
      <c r="C5548" s="38">
        <v>45975</v>
      </c>
      <c r="D5548" s="39">
        <v>9.8287037037037048E-2</v>
      </c>
      <c r="E5548" s="37" t="s">
        <v>62</v>
      </c>
      <c r="F5548" s="37">
        <v>204</v>
      </c>
      <c r="G5548" s="37">
        <v>4</v>
      </c>
      <c r="H5548" s="37">
        <v>204.48983764648401</v>
      </c>
      <c r="I5548" s="37">
        <v>9.8110103607177699</v>
      </c>
      <c r="J5548" s="37">
        <v>24.325223922729499</v>
      </c>
      <c r="K5548" s="37">
        <v>10.111212730407701</v>
      </c>
      <c r="L5548" s="37">
        <v>20.224065780639599</v>
      </c>
      <c r="M5548" s="37">
        <v>0.85684281587600697</v>
      </c>
      <c r="N5548" s="37">
        <v>9.9484233856201207</v>
      </c>
      <c r="O5548" s="37">
        <v>0</v>
      </c>
      <c r="P5548" s="37">
        <v>0</v>
      </c>
      <c r="Q5548" s="37">
        <v>7.0643536746501897E-3</v>
      </c>
      <c r="R5548" s="37">
        <v>25</v>
      </c>
      <c r="S5548" s="37">
        <v>0.23392744362354301</v>
      </c>
      <c r="T5548" s="37">
        <v>1000.54418945312</v>
      </c>
      <c r="U5548" s="37">
        <v>623.72137451171898</v>
      </c>
      <c r="V5548" s="13"/>
      <c r="W5548" s="13"/>
      <c r="X5548" s="13"/>
      <c r="Y5548" s="13"/>
      <c r="Z5548" s="13"/>
      <c r="AA5548" s="13"/>
    </row>
    <row r="5549" spans="1:27" ht="15.75" customHeight="1" x14ac:dyDescent="0.2">
      <c r="A5549" s="13"/>
      <c r="B5549" s="37" t="str">
        <f>"CRS25WT3608448"</f>
        <v>CRS25WT3608448</v>
      </c>
      <c r="C5549" s="38">
        <v>45975</v>
      </c>
      <c r="D5549" s="39">
        <v>9.8935185185185182E-2</v>
      </c>
      <c r="E5549" s="37" t="s">
        <v>62</v>
      </c>
      <c r="F5549" s="37">
        <v>201</v>
      </c>
      <c r="G5549" s="37">
        <v>4</v>
      </c>
      <c r="H5549" s="37">
        <v>201.13439941406199</v>
      </c>
      <c r="I5549" s="37">
        <v>9.6149520874023402</v>
      </c>
      <c r="J5549" s="37">
        <v>24.278650283813501</v>
      </c>
      <c r="K5549" s="37">
        <v>9.9754266738891602</v>
      </c>
      <c r="L5549" s="37">
        <v>20.1629848480225</v>
      </c>
      <c r="M5549" s="37">
        <v>0.86161786317825295</v>
      </c>
      <c r="N5549" s="37">
        <v>9.7851810455322301</v>
      </c>
      <c r="O5549" s="37">
        <v>0</v>
      </c>
      <c r="P5549" s="37">
        <v>0</v>
      </c>
      <c r="Q5549" s="37">
        <v>1.66632644832134E-2</v>
      </c>
      <c r="R5549" s="37">
        <v>25</v>
      </c>
      <c r="S5549" s="37">
        <v>0.24482280015945401</v>
      </c>
      <c r="T5549" s="37">
        <v>1000.70373535156</v>
      </c>
      <c r="U5549" s="37">
        <v>1020.72241210938</v>
      </c>
      <c r="V5549" s="13"/>
      <c r="W5549" s="13"/>
      <c r="X5549" s="13"/>
      <c r="Y5549" s="13"/>
      <c r="Z5549" s="13"/>
      <c r="AA5549" s="13"/>
    </row>
    <row r="5550" spans="1:27" ht="15.75" customHeight="1" x14ac:dyDescent="0.2">
      <c r="A5550" s="13"/>
      <c r="B5550" s="37" t="str">
        <f>"CRS25WT3608455"</f>
        <v>CRS25WT3608455</v>
      </c>
      <c r="C5550" s="38">
        <v>45975</v>
      </c>
      <c r="D5550" s="39">
        <v>9.9618055555555543E-2</v>
      </c>
      <c r="E5550" s="37" t="s">
        <v>62</v>
      </c>
      <c r="F5550" s="37">
        <v>203</v>
      </c>
      <c r="G5550" s="37">
        <v>4</v>
      </c>
      <c r="H5550" s="37">
        <v>203.96644592285199</v>
      </c>
      <c r="I5550" s="37">
        <v>9.8405256271362305</v>
      </c>
      <c r="J5550" s="37">
        <v>24.345054626464801</v>
      </c>
      <c r="K5550" s="37">
        <v>10.057993888855</v>
      </c>
      <c r="L5550" s="37">
        <v>20.279039382934599</v>
      </c>
      <c r="M5550" s="37">
        <v>0.85139220952987704</v>
      </c>
      <c r="N5550" s="37">
        <v>9.9229602813720703</v>
      </c>
      <c r="O5550" s="37">
        <v>0</v>
      </c>
      <c r="P5550" s="37">
        <v>0</v>
      </c>
      <c r="Q5550" s="37">
        <v>3.6427326267585202E-4</v>
      </c>
      <c r="R5550" s="37">
        <v>25</v>
      </c>
      <c r="S5550" s="37">
        <v>0.23834280669689201</v>
      </c>
      <c r="T5550" s="37">
        <v>1000.61566162109</v>
      </c>
      <c r="U5550" s="37">
        <v>459.61624145507801</v>
      </c>
      <c r="V5550" s="13"/>
      <c r="W5550" s="13"/>
      <c r="X5550" s="13"/>
      <c r="Y5550" s="13"/>
      <c r="Z5550" s="13"/>
      <c r="AA5550" s="13"/>
    </row>
    <row r="5551" spans="1:27" ht="15.75" customHeight="1" x14ac:dyDescent="0.2">
      <c r="A5551" s="13"/>
      <c r="B5551" s="37" t="str">
        <f>"CRS25WT3608429"</f>
        <v>CRS25WT3608429</v>
      </c>
      <c r="C5551" s="38">
        <v>45975</v>
      </c>
      <c r="D5551" s="39">
        <v>0.10025462962962962</v>
      </c>
      <c r="E5551" s="37" t="s">
        <v>62</v>
      </c>
      <c r="F5551" s="37">
        <v>200</v>
      </c>
      <c r="G5551" s="37">
        <v>4</v>
      </c>
      <c r="H5551" s="37">
        <v>200.26826477050801</v>
      </c>
      <c r="I5551" s="37">
        <v>9.6636629104614293</v>
      </c>
      <c r="J5551" s="37">
        <v>24.306684494018601</v>
      </c>
      <c r="K5551" s="37">
        <v>9.8994827270507795</v>
      </c>
      <c r="L5551" s="37">
        <v>20.230175018310501</v>
      </c>
      <c r="M5551" s="37">
        <v>0.85259866714477495</v>
      </c>
      <c r="N5551" s="37">
        <v>9.7430438995361293</v>
      </c>
      <c r="O5551" s="37">
        <v>0</v>
      </c>
      <c r="P5551" s="37">
        <v>0</v>
      </c>
      <c r="Q5551" s="37">
        <v>6.50792196393013E-3</v>
      </c>
      <c r="R5551" s="37">
        <v>25</v>
      </c>
      <c r="S5551" s="37">
        <v>0.2402253895998</v>
      </c>
      <c r="T5551" s="37">
        <v>1001.24017333984</v>
      </c>
      <c r="U5551" s="37">
        <v>618.729736328125</v>
      </c>
      <c r="V5551" s="13"/>
      <c r="W5551" s="13"/>
      <c r="X5551" s="13"/>
      <c r="Y5551" s="13"/>
      <c r="Z5551" s="13"/>
      <c r="AA5551" s="13"/>
    </row>
    <row r="5552" spans="1:27" ht="15.75" customHeight="1" x14ac:dyDescent="0.2">
      <c r="A5552" s="13"/>
      <c r="B5552" s="37" t="str">
        <f>"CRS25WT3608428"</f>
        <v>CRS25WT3608428</v>
      </c>
      <c r="C5552" s="38">
        <v>45975</v>
      </c>
      <c r="D5552" s="39">
        <v>0.10077546296296297</v>
      </c>
      <c r="E5552" s="37" t="s">
        <v>62</v>
      </c>
      <c r="F5552" s="37">
        <v>200</v>
      </c>
      <c r="G5552" s="37">
        <v>4</v>
      </c>
      <c r="H5552" s="37">
        <v>200.108322143555</v>
      </c>
      <c r="I5552" s="37">
        <v>9.5820646286010707</v>
      </c>
      <c r="J5552" s="37">
        <v>24.294378280639599</v>
      </c>
      <c r="K5552" s="37">
        <v>9.8935680389404297</v>
      </c>
      <c r="L5552" s="37">
        <v>20.226100921630898</v>
      </c>
      <c r="M5552" s="37">
        <v>0.85960763692855802</v>
      </c>
      <c r="N5552" s="37">
        <v>9.7352628707885707</v>
      </c>
      <c r="O5552" s="37">
        <v>0</v>
      </c>
      <c r="P5552" s="37">
        <v>0</v>
      </c>
      <c r="Q5552" s="37">
        <v>5.8037261478602904E-3</v>
      </c>
      <c r="R5552" s="37">
        <v>25</v>
      </c>
      <c r="S5552" s="37">
        <v>0.24044990539550801</v>
      </c>
      <c r="T5552" s="37">
        <v>1001.2802734375</v>
      </c>
      <c r="U5552" s="37">
        <v>768.415771484375</v>
      </c>
      <c r="V5552" s="13"/>
      <c r="W5552" s="13"/>
      <c r="X5552" s="13"/>
      <c r="Y5552" s="13"/>
      <c r="Z5552" s="13"/>
      <c r="AA5552" s="13"/>
    </row>
    <row r="5553" spans="1:27" ht="15.75" customHeight="1" x14ac:dyDescent="0.2">
      <c r="A5553" s="13"/>
      <c r="B5553" s="37" t="str">
        <f>"T3608427"</f>
        <v>T3608427</v>
      </c>
      <c r="C5553" s="38">
        <v>45975</v>
      </c>
      <c r="D5553" s="39">
        <v>0.10160879629629631</v>
      </c>
      <c r="E5553" s="37" t="s">
        <v>62</v>
      </c>
      <c r="F5553" s="37">
        <v>198</v>
      </c>
      <c r="G5553" s="37">
        <v>4</v>
      </c>
      <c r="H5553" s="37">
        <v>198.31048583984401</v>
      </c>
      <c r="I5553" s="37">
        <v>9.58196926116943</v>
      </c>
      <c r="J5553" s="37">
        <v>24.2863063812256</v>
      </c>
      <c r="K5553" s="37">
        <v>9.8017206192016602</v>
      </c>
      <c r="L5553" s="37">
        <v>20.232212066650401</v>
      </c>
      <c r="M5553" s="37">
        <v>0.85217624902725198</v>
      </c>
      <c r="N5553" s="37">
        <v>9.6477975845336896</v>
      </c>
      <c r="O5553" s="37">
        <v>0</v>
      </c>
      <c r="P5553" s="37">
        <v>0</v>
      </c>
      <c r="Q5553" s="37">
        <v>6.3144839368760603E-3</v>
      </c>
      <c r="R5553" s="37">
        <v>25</v>
      </c>
      <c r="S5553" s="37">
        <v>0.25244602560996998</v>
      </c>
      <c r="T5553" s="37">
        <v>1000.71258544922</v>
      </c>
      <c r="U5553" s="37">
        <v>574.09826660156205</v>
      </c>
      <c r="V5553" s="13"/>
      <c r="W5553" s="13"/>
      <c r="X5553" s="13"/>
      <c r="Y5553" s="13"/>
      <c r="Z5553" s="13"/>
      <c r="AA5553" s="13"/>
    </row>
    <row r="5554" spans="1:27" ht="15.75" customHeight="1" x14ac:dyDescent="0.2">
      <c r="A5554" s="13"/>
      <c r="B5554" s="37" t="str">
        <f>"CRS25WT3608422"</f>
        <v>CRS25WT3608422</v>
      </c>
      <c r="C5554" s="38">
        <v>45975</v>
      </c>
      <c r="D5554" s="39">
        <v>0.10221064814814813</v>
      </c>
      <c r="E5554" s="37" t="s">
        <v>62</v>
      </c>
      <c r="F5554" s="37">
        <v>202</v>
      </c>
      <c r="G5554" s="37">
        <v>4</v>
      </c>
      <c r="H5554" s="37">
        <v>202.14912414550801</v>
      </c>
      <c r="I5554" s="37">
        <v>9.73046970367432</v>
      </c>
      <c r="J5554" s="37">
        <v>24.304540634155298</v>
      </c>
      <c r="K5554" s="37">
        <v>9.9874296188354492</v>
      </c>
      <c r="L5554" s="37">
        <v>20.240354537963899</v>
      </c>
      <c r="M5554" s="37">
        <v>0.85477268695831299</v>
      </c>
      <c r="N5554" s="37">
        <v>9.8345470428466797</v>
      </c>
      <c r="O5554" s="37">
        <v>0</v>
      </c>
      <c r="P5554" s="37">
        <v>0</v>
      </c>
      <c r="Q5554" s="37">
        <v>5.7939607650041598E-3</v>
      </c>
      <c r="R5554" s="37">
        <v>25</v>
      </c>
      <c r="S5554" s="37">
        <v>0.24413892626762401</v>
      </c>
      <c r="T5554" s="37">
        <v>1000.35882568359</v>
      </c>
      <c r="U5554" s="37">
        <v>551.50592041015602</v>
      </c>
      <c r="V5554" s="13"/>
      <c r="W5554" s="13"/>
      <c r="X5554" s="13"/>
      <c r="Y5554" s="13"/>
      <c r="Z5554" s="13"/>
      <c r="AA5554" s="13"/>
    </row>
    <row r="5555" spans="1:27" ht="15.75" customHeight="1" x14ac:dyDescent="0.2">
      <c r="A5555" s="13"/>
      <c r="B5555" s="37" t="str">
        <f>"CRS25WT3608420"</f>
        <v>CRS25WT3608420</v>
      </c>
      <c r="C5555" s="38">
        <v>45975</v>
      </c>
      <c r="D5555" s="39">
        <v>0.10319444444444444</v>
      </c>
      <c r="E5555" s="37" t="s">
        <v>62</v>
      </c>
      <c r="F5555" s="37">
        <v>202</v>
      </c>
      <c r="G5555" s="37">
        <v>4</v>
      </c>
      <c r="H5555" s="37">
        <v>202.14817810058599</v>
      </c>
      <c r="I5555" s="37">
        <v>9.7019386291503906</v>
      </c>
      <c r="J5555" s="37">
        <v>24.2729682922363</v>
      </c>
      <c r="K5555" s="37">
        <v>10.016604423522899</v>
      </c>
      <c r="L5555" s="37">
        <v>20.181308746337901</v>
      </c>
      <c r="M5555" s="37">
        <v>0.85839742422103904</v>
      </c>
      <c r="N5555" s="37">
        <v>9.8345012664794904</v>
      </c>
      <c r="O5555" s="37">
        <v>0</v>
      </c>
      <c r="P5555" s="37">
        <v>0</v>
      </c>
      <c r="Q5555" s="37">
        <v>1.2896980158984699E-2</v>
      </c>
      <c r="R5555" s="37">
        <v>25</v>
      </c>
      <c r="S5555" s="37">
        <v>0.23210650682449299</v>
      </c>
      <c r="T5555" s="37">
        <v>1001.16870117187</v>
      </c>
      <c r="U5555" s="37">
        <v>702.93780517578102</v>
      </c>
      <c r="V5555" s="13"/>
      <c r="W5555" s="13"/>
      <c r="X5555" s="13"/>
      <c r="Y5555" s="13"/>
      <c r="Z5555" s="13"/>
      <c r="AA5555" s="13"/>
    </row>
    <row r="5556" spans="1:27" ht="15.75" customHeight="1" x14ac:dyDescent="0.2">
      <c r="A5556" s="13"/>
      <c r="B5556" s="37" t="str">
        <f>"CRS25WT3608419"</f>
        <v>CRS25WT3608419</v>
      </c>
      <c r="C5556" s="38">
        <v>45975</v>
      </c>
      <c r="D5556" s="39">
        <v>0.10392361111111111</v>
      </c>
      <c r="E5556" s="37" t="s">
        <v>62</v>
      </c>
      <c r="F5556" s="37">
        <v>198</v>
      </c>
      <c r="G5556" s="37">
        <v>4</v>
      </c>
      <c r="H5556" s="37">
        <v>198.99920654296901</v>
      </c>
      <c r="I5556" s="37">
        <v>9.5680160522460902</v>
      </c>
      <c r="J5556" s="37">
        <v>24.2618198394775</v>
      </c>
      <c r="K5556" s="37">
        <v>9.8546047210693395</v>
      </c>
      <c r="L5556" s="37">
        <v>20.193525314331101</v>
      </c>
      <c r="M5556" s="37">
        <v>0.857247173786163</v>
      </c>
      <c r="N5556" s="37">
        <v>9.6813039779663104</v>
      </c>
      <c r="O5556" s="37">
        <v>0</v>
      </c>
      <c r="P5556" s="37">
        <v>0</v>
      </c>
      <c r="Q5556" s="37">
        <v>8.2242451608181E-3</v>
      </c>
      <c r="R5556" s="37">
        <v>25</v>
      </c>
      <c r="S5556" s="37">
        <v>0.236788630485535</v>
      </c>
      <c r="T5556" s="37">
        <v>1001.23596191406</v>
      </c>
      <c r="U5556" s="37">
        <v>1033.91357421875</v>
      </c>
      <c r="V5556" s="13"/>
      <c r="W5556" s="13"/>
      <c r="X5556" s="13"/>
      <c r="Y5556" s="13"/>
      <c r="Z5556" s="13"/>
      <c r="AA5556" s="13"/>
    </row>
    <row r="5557" spans="1:27" ht="15.75" customHeight="1" x14ac:dyDescent="0.2">
      <c r="A5557" s="13"/>
      <c r="B5557" s="37" t="str">
        <f>"CRS25WT3608414"</f>
        <v>CRS25WT3608414</v>
      </c>
      <c r="C5557" s="38">
        <v>45975</v>
      </c>
      <c r="D5557" s="39">
        <v>0.10599537037037036</v>
      </c>
      <c r="E5557" s="37" t="s">
        <v>62</v>
      </c>
      <c r="F5557" s="37">
        <v>203</v>
      </c>
      <c r="G5557" s="37">
        <v>4</v>
      </c>
      <c r="H5557" s="37">
        <v>203.90295410156199</v>
      </c>
      <c r="I5557" s="37">
        <v>9.8601112365722692</v>
      </c>
      <c r="J5557" s="37">
        <v>24.288776397705099</v>
      </c>
      <c r="K5557" s="37">
        <v>10.094388008117701</v>
      </c>
      <c r="L5557" s="37">
        <v>20.199634552001999</v>
      </c>
      <c r="M5557" s="37">
        <v>0.85140472650527899</v>
      </c>
      <c r="N5557" s="37">
        <v>9.9198713302612305</v>
      </c>
      <c r="O5557" s="37">
        <v>0</v>
      </c>
      <c r="P5557" s="37">
        <v>0</v>
      </c>
      <c r="Q5557" s="37">
        <v>6.0280305333435501E-3</v>
      </c>
      <c r="R5557" s="37">
        <v>25</v>
      </c>
      <c r="S5557" s="37">
        <v>0.23827798664569899</v>
      </c>
      <c r="T5557" s="37">
        <v>1001.095703125</v>
      </c>
      <c r="U5557" s="37">
        <v>537.869384765625</v>
      </c>
      <c r="V5557" s="13"/>
      <c r="W5557" s="13"/>
      <c r="X5557" s="13"/>
      <c r="Y5557" s="13"/>
      <c r="Z5557" s="13"/>
      <c r="AA5557" s="13"/>
    </row>
    <row r="5558" spans="1:27" ht="15.75" customHeight="1" x14ac:dyDescent="0.2">
      <c r="A5558" s="13"/>
      <c r="B5558" s="37" t="str">
        <f>"CRS25WT3608413"</f>
        <v>CRS25WT3608413</v>
      </c>
      <c r="C5558" s="38">
        <v>45975</v>
      </c>
      <c r="D5558" s="39">
        <v>0.10679398148148149</v>
      </c>
      <c r="E5558" s="37" t="s">
        <v>62</v>
      </c>
      <c r="F5558" s="37">
        <v>200</v>
      </c>
      <c r="G5558" s="37">
        <v>4</v>
      </c>
      <c r="H5558" s="37">
        <v>200.43505859375</v>
      </c>
      <c r="I5558" s="37">
        <v>9.5517253875732404</v>
      </c>
      <c r="J5558" s="37">
        <v>24.263839721679702</v>
      </c>
      <c r="K5558" s="37">
        <v>9.9679212570190394</v>
      </c>
      <c r="L5558" s="37">
        <v>20.1080112457275</v>
      </c>
      <c r="M5558" s="37">
        <v>0.86483317613601696</v>
      </c>
      <c r="N5558" s="37">
        <v>9.75115871429443</v>
      </c>
      <c r="O5558" s="37">
        <v>0</v>
      </c>
      <c r="P5558" s="37">
        <v>0</v>
      </c>
      <c r="Q5558" s="37">
        <v>1.29018630832434E-2</v>
      </c>
      <c r="R5558" s="37">
        <v>25</v>
      </c>
      <c r="S5558" s="37">
        <v>0.234669208526611</v>
      </c>
      <c r="T5558" s="37">
        <v>1000.50817871094</v>
      </c>
      <c r="U5558" s="37">
        <v>2171.42626953125</v>
      </c>
      <c r="V5558" s="13"/>
      <c r="W5558" s="13"/>
      <c r="X5558" s="13"/>
      <c r="Y5558" s="13"/>
      <c r="Z5558" s="13"/>
      <c r="AA5558" s="13"/>
    </row>
    <row r="5559" spans="1:27" ht="15.75" customHeight="1" x14ac:dyDescent="0.2">
      <c r="A5559" s="13"/>
      <c r="B5559" s="37" t="str">
        <f>"CRS25WT3608433"</f>
        <v>CRS25WT3608433</v>
      </c>
      <c r="C5559" s="38">
        <v>45975</v>
      </c>
      <c r="D5559" s="39">
        <v>0.10812500000000001</v>
      </c>
      <c r="E5559" s="37" t="s">
        <v>62</v>
      </c>
      <c r="F5559" s="37">
        <v>199</v>
      </c>
      <c r="G5559" s="37">
        <v>4</v>
      </c>
      <c r="H5559" s="37">
        <v>199.65400695800801</v>
      </c>
      <c r="I5559" s="37">
        <v>9.55938720703125</v>
      </c>
      <c r="J5559" s="37">
        <v>24.268577575683601</v>
      </c>
      <c r="K5559" s="37">
        <v>9.9040069580078107</v>
      </c>
      <c r="L5559" s="37">
        <v>20.158912658691399</v>
      </c>
      <c r="M5559" s="37">
        <v>0.86060458421707098</v>
      </c>
      <c r="N5559" s="37">
        <v>9.7131605148315394</v>
      </c>
      <c r="O5559" s="37">
        <v>0</v>
      </c>
      <c r="P5559" s="37">
        <v>0</v>
      </c>
      <c r="Q5559" s="37">
        <v>8.1571256741881405E-3</v>
      </c>
      <c r="R5559" s="37">
        <v>25</v>
      </c>
      <c r="S5559" s="37">
        <v>0.236487686634064</v>
      </c>
      <c r="T5559" s="37">
        <v>1000.22442626953</v>
      </c>
      <c r="U5559" s="37">
        <v>919.74774169921898</v>
      </c>
      <c r="V5559" s="13"/>
      <c r="W5559" s="13"/>
      <c r="X5559" s="13"/>
      <c r="Y5559" s="13"/>
      <c r="Z5559" s="13"/>
      <c r="AA5559" s="13"/>
    </row>
    <row r="5560" spans="1:27" ht="15.75" customHeight="1" x14ac:dyDescent="0.2">
      <c r="A5560" s="13"/>
      <c r="B5560" s="37" t="str">
        <f>"CRS25WT3608432"</f>
        <v>CRS25WT3608432</v>
      </c>
      <c r="C5560" s="38">
        <v>45975</v>
      </c>
      <c r="D5560" s="39">
        <v>0.10898148148148147</v>
      </c>
      <c r="E5560" s="37" t="s">
        <v>62</v>
      </c>
      <c r="F5560" s="37">
        <v>199</v>
      </c>
      <c r="G5560" s="37">
        <v>4</v>
      </c>
      <c r="H5560" s="37">
        <v>199.67109680175801</v>
      </c>
      <c r="I5560" s="37">
        <v>9.6391839981079102</v>
      </c>
      <c r="J5560" s="37">
        <v>24.282442092895501</v>
      </c>
      <c r="K5560" s="37">
        <v>9.88189792633057</v>
      </c>
      <c r="L5560" s="37">
        <v>20.205741882324201</v>
      </c>
      <c r="M5560" s="37">
        <v>0.85306590795517001</v>
      </c>
      <c r="N5560" s="37">
        <v>9.7139911651611293</v>
      </c>
      <c r="O5560" s="37">
        <v>0</v>
      </c>
      <c r="P5560" s="37">
        <v>0</v>
      </c>
      <c r="Q5560" s="37">
        <v>1.64509322494268E-2</v>
      </c>
      <c r="R5560" s="37">
        <v>25</v>
      </c>
      <c r="S5560" s="37">
        <v>0.235465943813324</v>
      </c>
      <c r="T5560" s="37">
        <v>1000.33422851562</v>
      </c>
      <c r="U5560" s="37">
        <v>685.47222900390602</v>
      </c>
      <c r="V5560" s="13"/>
      <c r="W5560" s="13"/>
      <c r="X5560" s="13"/>
      <c r="Y5560" s="13"/>
      <c r="Z5560" s="13"/>
      <c r="AA5560" s="13"/>
    </row>
    <row r="5561" spans="1:27" ht="15.75" customHeight="1" x14ac:dyDescent="0.2">
      <c r="A5561" s="13"/>
      <c r="B5561" s="37" t="str">
        <f>"CRS25WT3608431"</f>
        <v>CRS25WT3608431</v>
      </c>
      <c r="C5561" s="38">
        <v>45975</v>
      </c>
      <c r="D5561" s="39">
        <v>0.11159722222222222</v>
      </c>
      <c r="E5561" s="37" t="s">
        <v>62</v>
      </c>
      <c r="F5561" s="37">
        <v>202</v>
      </c>
      <c r="G5561" s="37">
        <v>4</v>
      </c>
      <c r="H5561" s="37">
        <v>202.01162719726599</v>
      </c>
      <c r="I5561" s="37">
        <v>9.6678972244262695</v>
      </c>
      <c r="J5561" s="37">
        <v>24.289943695068398</v>
      </c>
      <c r="K5561" s="37">
        <v>10.028047561645501</v>
      </c>
      <c r="L5561" s="37">
        <v>20.144660949706999</v>
      </c>
      <c r="M5561" s="37">
        <v>0.86023646593093905</v>
      </c>
      <c r="N5561" s="37">
        <v>9.8278579711914098</v>
      </c>
      <c r="O5561" s="37">
        <v>0</v>
      </c>
      <c r="P5561" s="37">
        <v>0</v>
      </c>
      <c r="Q5561" s="37">
        <v>2.0560612902045302E-3</v>
      </c>
      <c r="R5561" s="37">
        <v>25</v>
      </c>
      <c r="S5561" s="37">
        <v>0.236223965883255</v>
      </c>
      <c r="T5561" s="37">
        <v>999.63079833984398</v>
      </c>
      <c r="U5561" s="37">
        <v>1014.28619384766</v>
      </c>
      <c r="V5561" s="13"/>
      <c r="W5561" s="13"/>
      <c r="X5561" s="13"/>
      <c r="Y5561" s="13"/>
      <c r="Z5561" s="13"/>
      <c r="AA5561" s="13"/>
    </row>
    <row r="5562" spans="1:27" ht="15.75" customHeight="1" x14ac:dyDescent="0.2">
      <c r="A5562" s="13"/>
      <c r="B5562" s="37" t="str">
        <f>"CRS25WT3608430"</f>
        <v>CRS25WT3608430</v>
      </c>
      <c r="C5562" s="38">
        <v>45975</v>
      </c>
      <c r="D5562" s="39">
        <v>0.11284722222222222</v>
      </c>
      <c r="E5562" s="37" t="s">
        <v>62</v>
      </c>
      <c r="F5562" s="37">
        <v>200</v>
      </c>
      <c r="G5562" s="37">
        <v>4</v>
      </c>
      <c r="H5562" s="37">
        <v>200.22898864746099</v>
      </c>
      <c r="I5562" s="37">
        <v>9.5489826202392596</v>
      </c>
      <c r="J5562" s="37">
        <v>24.306718826293899</v>
      </c>
      <c r="K5562" s="37">
        <v>9.9135046005249006</v>
      </c>
      <c r="L5562" s="37">
        <v>20.197597503662099</v>
      </c>
      <c r="M5562" s="37">
        <v>0.86266767978668202</v>
      </c>
      <c r="N5562" s="37">
        <v>9.7411327362060494</v>
      </c>
      <c r="O5562" s="37">
        <v>0</v>
      </c>
      <c r="P5562" s="37">
        <v>0</v>
      </c>
      <c r="Q5562" s="37">
        <v>8.2539608702063595E-3</v>
      </c>
      <c r="R5562" s="37">
        <v>25</v>
      </c>
      <c r="S5562" s="37">
        <v>0.23855617642402599</v>
      </c>
      <c r="T5562" s="37">
        <v>1000.55151367187</v>
      </c>
      <c r="U5562" s="37">
        <v>3179.02783203125</v>
      </c>
      <c r="V5562" s="13"/>
      <c r="W5562" s="13"/>
      <c r="X5562" s="13"/>
      <c r="Y5562" s="13"/>
      <c r="Z5562" s="13"/>
      <c r="AA5562" s="13"/>
    </row>
    <row r="5563" spans="1:27" ht="15.75" customHeight="1" x14ac:dyDescent="0.2">
      <c r="A5563" s="13"/>
      <c r="B5563" s="37" t="str">
        <f>"CRS25WT3608426"</f>
        <v>CRS25WT3608426</v>
      </c>
      <c r="C5563" s="38">
        <v>45975</v>
      </c>
      <c r="D5563" s="39">
        <v>0.1146875</v>
      </c>
      <c r="E5563" s="37" t="s">
        <v>62</v>
      </c>
      <c r="F5563" s="37">
        <v>202</v>
      </c>
      <c r="G5563" s="37">
        <v>4</v>
      </c>
      <c r="H5563" s="37">
        <v>202.40333557128901</v>
      </c>
      <c r="I5563" s="37">
        <v>9.7104578018188494</v>
      </c>
      <c r="J5563" s="37">
        <v>24.3425598144531</v>
      </c>
      <c r="K5563" s="37">
        <v>10.002001762390099</v>
      </c>
      <c r="L5563" s="37">
        <v>20.236282348632798</v>
      </c>
      <c r="M5563" s="37">
        <v>0.85627192258834794</v>
      </c>
      <c r="N5563" s="37">
        <v>9.8469152450561506</v>
      </c>
      <c r="O5563" s="37">
        <v>0</v>
      </c>
      <c r="P5563" s="37">
        <v>0</v>
      </c>
      <c r="Q5563" s="37">
        <v>4.1269804351031798E-3</v>
      </c>
      <c r="R5563" s="37">
        <v>25</v>
      </c>
      <c r="S5563" s="37">
        <v>0.237856820225716</v>
      </c>
      <c r="T5563" s="37">
        <v>1000.80859375</v>
      </c>
      <c r="U5563" s="37">
        <v>724.02874755859398</v>
      </c>
      <c r="V5563" s="13"/>
      <c r="W5563" s="13"/>
      <c r="X5563" s="13"/>
      <c r="Y5563" s="13"/>
      <c r="Z5563" s="13"/>
      <c r="AA5563" s="13"/>
    </row>
    <row r="5564" spans="1:27" ht="15.75" customHeight="1" x14ac:dyDescent="0.2">
      <c r="A5564" s="13"/>
      <c r="B5564" s="37" t="str">
        <f>"CRS25WT3608425"</f>
        <v>CRS25WT3608425</v>
      </c>
      <c r="C5564" s="38">
        <v>45975</v>
      </c>
      <c r="D5564" s="39">
        <v>0.11520833333333334</v>
      </c>
      <c r="E5564" s="37" t="s">
        <v>62</v>
      </c>
      <c r="F5564" s="37">
        <v>203</v>
      </c>
      <c r="G5564" s="37">
        <v>4</v>
      </c>
      <c r="H5564" s="37">
        <v>203.48889160156199</v>
      </c>
      <c r="I5564" s="37">
        <v>9.7120943069458008</v>
      </c>
      <c r="J5564" s="37">
        <v>24.342699050903299</v>
      </c>
      <c r="K5564" s="37">
        <v>10.073889732360801</v>
      </c>
      <c r="L5564" s="37">
        <v>20.199634552001999</v>
      </c>
      <c r="M5564" s="37">
        <v>0.86071443557739302</v>
      </c>
      <c r="N5564" s="37">
        <v>9.8997268676757795</v>
      </c>
      <c r="O5564" s="37">
        <v>0</v>
      </c>
      <c r="P5564" s="37">
        <v>0</v>
      </c>
      <c r="Q5564" s="37">
        <v>6.03174511343241E-3</v>
      </c>
      <c r="R5564" s="37">
        <v>25</v>
      </c>
      <c r="S5564" s="37">
        <v>0.23828725516796101</v>
      </c>
      <c r="T5564" s="37">
        <v>1000.47448730469</v>
      </c>
      <c r="U5564" s="37">
        <v>1520.38671875</v>
      </c>
      <c r="V5564" s="13"/>
      <c r="W5564" s="13"/>
      <c r="X5564" s="13"/>
      <c r="Y5564" s="13"/>
      <c r="Z5564" s="13"/>
      <c r="AA5564" s="13"/>
    </row>
    <row r="5565" spans="1:27" ht="15.75" customHeight="1" x14ac:dyDescent="0.2">
      <c r="A5565" s="13"/>
      <c r="B5565" s="37" t="str">
        <f>"CRS25WT3608424"</f>
        <v>CRS25WT3608424</v>
      </c>
      <c r="C5565" s="38">
        <v>45975</v>
      </c>
      <c r="D5565" s="39">
        <v>0.1158912037037037</v>
      </c>
      <c r="E5565" s="37" t="s">
        <v>62</v>
      </c>
      <c r="F5565" s="37">
        <v>203</v>
      </c>
      <c r="G5565" s="37">
        <v>4</v>
      </c>
      <c r="H5565" s="37">
        <v>203.53549194335901</v>
      </c>
      <c r="I5565" s="37">
        <v>9.8352603912353498</v>
      </c>
      <c r="J5565" s="37">
        <v>24.317022323608398</v>
      </c>
      <c r="K5565" s="37">
        <v>10.0599727630615</v>
      </c>
      <c r="L5565" s="37">
        <v>20.232212066650401</v>
      </c>
      <c r="M5565" s="37">
        <v>0.85102808475494396</v>
      </c>
      <c r="N5565" s="37">
        <v>9.9019947052002006</v>
      </c>
      <c r="O5565" s="37">
        <v>0</v>
      </c>
      <c r="P5565" s="37">
        <v>0</v>
      </c>
      <c r="Q5565" s="37">
        <v>1.30158439278603E-2</v>
      </c>
      <c r="R5565" s="37">
        <v>25</v>
      </c>
      <c r="S5565" s="37">
        <v>0.23053951561451</v>
      </c>
      <c r="T5565" s="37">
        <v>1000.37414550781</v>
      </c>
      <c r="U5565" s="37">
        <v>689.85992431640602</v>
      </c>
      <c r="V5565" s="13"/>
      <c r="W5565" s="13"/>
      <c r="X5565" s="13"/>
      <c r="Y5565" s="13"/>
      <c r="Z5565" s="13"/>
      <c r="AA5565" s="13"/>
    </row>
    <row r="5566" spans="1:27" ht="15.75" customHeight="1" x14ac:dyDescent="0.2">
      <c r="A5566" s="13"/>
      <c r="B5566" s="37" t="str">
        <f>"CRS25WT3608423"</f>
        <v>CRS25WT3608423</v>
      </c>
      <c r="C5566" s="38">
        <v>45975</v>
      </c>
      <c r="D5566" s="39">
        <v>0.11649305555555556</v>
      </c>
      <c r="E5566" s="37" t="s">
        <v>62</v>
      </c>
      <c r="F5566" s="37">
        <v>203</v>
      </c>
      <c r="G5566" s="37">
        <v>4</v>
      </c>
      <c r="H5566" s="37">
        <v>203.02265930175801</v>
      </c>
      <c r="I5566" s="37">
        <v>9.8021984100341797</v>
      </c>
      <c r="J5566" s="37">
        <v>24.298709869384801</v>
      </c>
      <c r="K5566" s="37">
        <v>10.0497951507568</v>
      </c>
      <c r="L5566" s="37">
        <v>20.2016696929932</v>
      </c>
      <c r="M5566" s="37">
        <v>0.85238891839981101</v>
      </c>
      <c r="N5566" s="37">
        <v>9.8770446777343697</v>
      </c>
      <c r="O5566" s="37">
        <v>0</v>
      </c>
      <c r="P5566" s="37">
        <v>0</v>
      </c>
      <c r="Q5566" s="37">
        <v>5.8330232277512602E-3</v>
      </c>
      <c r="R5566" s="37">
        <v>25</v>
      </c>
      <c r="S5566" s="37">
        <v>0.23502807319164301</v>
      </c>
      <c r="T5566" s="37">
        <v>1001.26098632813</v>
      </c>
      <c r="U5566" s="37">
        <v>844.84808349609398</v>
      </c>
      <c r="V5566" s="13"/>
      <c r="W5566" s="13"/>
      <c r="X5566" s="13"/>
      <c r="Y5566" s="13"/>
      <c r="Z5566" s="13"/>
      <c r="AA5566" s="13"/>
    </row>
    <row r="5567" spans="1:27" ht="15.75" customHeight="1" x14ac:dyDescent="0.2">
      <c r="A5567" s="13"/>
      <c r="B5567" s="37" t="str">
        <f>"CRS25WT3608416"</f>
        <v>CRS25WT3608416</v>
      </c>
      <c r="C5567" s="38">
        <v>45975</v>
      </c>
      <c r="D5567" s="39">
        <v>0.11706018518518518</v>
      </c>
      <c r="E5567" s="37" t="s">
        <v>62</v>
      </c>
      <c r="F5567" s="37">
        <v>202</v>
      </c>
      <c r="G5567" s="37">
        <v>4</v>
      </c>
      <c r="H5567" s="37">
        <v>202.907638549805</v>
      </c>
      <c r="I5567" s="37">
        <v>9.6961231231689506</v>
      </c>
      <c r="J5567" s="37">
        <v>24.316583633422901</v>
      </c>
      <c r="K5567" s="37">
        <v>10.0745630264282</v>
      </c>
      <c r="L5567" s="37">
        <v>20.140588760376001</v>
      </c>
      <c r="M5567" s="37">
        <v>0.860592842102051</v>
      </c>
      <c r="N5567" s="37">
        <v>9.8714494705200195</v>
      </c>
      <c r="O5567" s="37">
        <v>0</v>
      </c>
      <c r="P5567" s="37">
        <v>0</v>
      </c>
      <c r="Q5567" s="37">
        <v>1.6507921740412702E-2</v>
      </c>
      <c r="R5567" s="37">
        <v>25</v>
      </c>
      <c r="S5567" s="37">
        <v>0.24319006502628299</v>
      </c>
      <c r="T5567" s="37">
        <v>1000.80255126953</v>
      </c>
      <c r="U5567" s="37">
        <v>3446.857421875</v>
      </c>
      <c r="V5567" s="13"/>
      <c r="W5567" s="13"/>
      <c r="X5567" s="13"/>
      <c r="Y5567" s="13"/>
      <c r="Z5567" s="13"/>
      <c r="AA5567" s="13"/>
    </row>
    <row r="5568" spans="1:27" ht="15.75" customHeight="1" x14ac:dyDescent="0.2">
      <c r="A5568" s="13"/>
      <c r="B5568" s="37" t="str">
        <f>"CRS25WT3608417"</f>
        <v>CRS25WT3608417</v>
      </c>
      <c r="C5568" s="38">
        <v>45975</v>
      </c>
      <c r="D5568" s="39">
        <v>0.11773148148148148</v>
      </c>
      <c r="E5568" s="37" t="s">
        <v>62</v>
      </c>
      <c r="F5568" s="37">
        <v>203</v>
      </c>
      <c r="G5568" s="37">
        <v>4</v>
      </c>
      <c r="H5568" s="37">
        <v>203.78280639648401</v>
      </c>
      <c r="I5568" s="37">
        <v>9.7409420013427699</v>
      </c>
      <c r="J5568" s="37">
        <v>24.309980392456101</v>
      </c>
      <c r="K5568" s="37">
        <v>10.1344089508057</v>
      </c>
      <c r="L5568" s="37">
        <v>20.1080112457275</v>
      </c>
      <c r="M5568" s="37">
        <v>0.86056160926818803</v>
      </c>
      <c r="N5568" s="37">
        <v>9.9140262603759801</v>
      </c>
      <c r="O5568" s="37">
        <v>0</v>
      </c>
      <c r="P5568" s="37">
        <v>0</v>
      </c>
      <c r="Q5568" s="37">
        <v>6.0316878370940703E-3</v>
      </c>
      <c r="R5568" s="37">
        <v>25</v>
      </c>
      <c r="S5568" s="37">
        <v>0.245545849204063</v>
      </c>
      <c r="T5568" s="37">
        <v>1001.5</v>
      </c>
      <c r="U5568" s="37">
        <v>1672.63073730469</v>
      </c>
      <c r="V5568" s="13"/>
      <c r="W5568" s="13"/>
      <c r="X5568" s="13"/>
      <c r="Y5568" s="13"/>
      <c r="Z5568" s="13"/>
      <c r="AA5568" s="13"/>
    </row>
    <row r="5569" spans="1:27" ht="15.75" customHeight="1" x14ac:dyDescent="0.2">
      <c r="A5569" s="13"/>
      <c r="B5569" s="37" t="str">
        <f>"CRS25WT3608418"</f>
        <v>CRS25WT3608418</v>
      </c>
      <c r="C5569" s="38">
        <v>45975</v>
      </c>
      <c r="D5569" s="39">
        <v>0.11858796296296296</v>
      </c>
      <c r="E5569" s="37" t="s">
        <v>62</v>
      </c>
      <c r="F5569" s="37">
        <v>199</v>
      </c>
      <c r="G5569" s="37">
        <v>4</v>
      </c>
      <c r="H5569" s="37">
        <v>199.95303344726599</v>
      </c>
      <c r="I5569" s="37">
        <v>9.5794095993041992</v>
      </c>
      <c r="J5569" s="37">
        <v>24.264745712280298</v>
      </c>
      <c r="K5569" s="37">
        <v>9.9258575439453107</v>
      </c>
      <c r="L5569" s="37">
        <v>20.144660949706999</v>
      </c>
      <c r="M5569" s="37">
        <v>0.86022788286209095</v>
      </c>
      <c r="N5569" s="37">
        <v>9.7277078628540004</v>
      </c>
      <c r="O5569" s="37">
        <v>0</v>
      </c>
      <c r="P5569" s="37">
        <v>0</v>
      </c>
      <c r="Q5569" s="37">
        <v>6.5079266205429996E-3</v>
      </c>
      <c r="R5569" s="37">
        <v>25</v>
      </c>
      <c r="S5569" s="37">
        <v>0.24198113381862599</v>
      </c>
      <c r="T5569" s="37">
        <v>1000.34228515625</v>
      </c>
      <c r="U5569" s="37">
        <v>2065.986328125</v>
      </c>
      <c r="V5569" s="13"/>
      <c r="W5569" s="13"/>
      <c r="X5569" s="13"/>
      <c r="Y5569" s="13"/>
      <c r="Z5569" s="13"/>
      <c r="AA5569" s="13"/>
    </row>
    <row r="5570" spans="1:27" ht="15.75" customHeight="1" x14ac:dyDescent="0.2">
      <c r="A5570" s="13"/>
      <c r="B5570" s="37" t="str">
        <f>"CRS25WT3608491"</f>
        <v>CRS25WT3608491</v>
      </c>
      <c r="C5570" s="38">
        <v>45975</v>
      </c>
      <c r="D5570" s="39">
        <v>0.11979166666666667</v>
      </c>
      <c r="E5570" s="37" t="s">
        <v>62</v>
      </c>
      <c r="F5570" s="37">
        <v>198</v>
      </c>
      <c r="G5570" s="37">
        <v>4</v>
      </c>
      <c r="H5570" s="37">
        <v>198.98699951171901</v>
      </c>
      <c r="I5570" s="37">
        <v>9.6025934219360298</v>
      </c>
      <c r="J5570" s="37">
        <v>24.311468124389599</v>
      </c>
      <c r="K5570" s="37">
        <v>9.8609590530395508</v>
      </c>
      <c r="L5570" s="37">
        <v>20.179273605346701</v>
      </c>
      <c r="M5570" s="37">
        <v>0.85236376523971602</v>
      </c>
      <c r="N5570" s="37">
        <v>9.6807098388671893</v>
      </c>
      <c r="O5570" s="37">
        <v>0</v>
      </c>
      <c r="P5570" s="37">
        <v>0</v>
      </c>
      <c r="Q5570" s="37">
        <v>1.30158448591828E-2</v>
      </c>
      <c r="R5570" s="37">
        <v>25</v>
      </c>
      <c r="S5570" s="37">
        <v>0.23534724116325401</v>
      </c>
      <c r="T5570" s="37">
        <v>1000.81677246094</v>
      </c>
      <c r="U5570" s="37">
        <v>1545.07055664062</v>
      </c>
      <c r="V5570" s="13"/>
      <c r="W5570" s="13"/>
      <c r="X5570" s="13"/>
      <c r="Y5570" s="13"/>
      <c r="Z5570" s="13"/>
      <c r="AA5570" s="13"/>
    </row>
    <row r="5571" spans="1:27" ht="15.75" customHeight="1" x14ac:dyDescent="0.2">
      <c r="A5571" s="13"/>
      <c r="B5571" s="37" t="str">
        <f>"CRS25WT3608464"</f>
        <v>CRS25WT3608464</v>
      </c>
      <c r="C5571" s="38">
        <v>45975</v>
      </c>
      <c r="D5571" s="39">
        <v>0.12026620370370371</v>
      </c>
      <c r="E5571" s="37" t="s">
        <v>62</v>
      </c>
      <c r="F5571" s="37">
        <v>198</v>
      </c>
      <c r="G5571" s="37">
        <v>4</v>
      </c>
      <c r="H5571" s="37">
        <v>198.89328002929699</v>
      </c>
      <c r="I5571" s="37">
        <v>9.5059957504272496</v>
      </c>
      <c r="J5571" s="37">
        <v>24.268217086791999</v>
      </c>
      <c r="K5571" s="37">
        <v>9.9183616638183594</v>
      </c>
      <c r="L5571" s="37">
        <v>20.053037643432599</v>
      </c>
      <c r="M5571" s="37">
        <v>0.86215353012085005</v>
      </c>
      <c r="N5571" s="37">
        <v>9.6761512756347692</v>
      </c>
      <c r="O5571" s="37">
        <v>0</v>
      </c>
      <c r="P5571" s="37">
        <v>0</v>
      </c>
      <c r="Q5571" s="37">
        <v>1.03176152333617E-2</v>
      </c>
      <c r="R5571" s="37">
        <v>25</v>
      </c>
      <c r="S5571" s="37">
        <v>0.24703824520111101</v>
      </c>
      <c r="T5571" s="37">
        <v>1000.71362304688</v>
      </c>
      <c r="U5571" s="37">
        <v>5503.56689453125</v>
      </c>
      <c r="V5571" s="13"/>
      <c r="W5571" s="13"/>
      <c r="X5571" s="13"/>
      <c r="Y5571" s="13"/>
      <c r="Z5571" s="13"/>
      <c r="AA5571" s="13"/>
    </row>
    <row r="5572" spans="1:27" ht="15.75" customHeight="1" x14ac:dyDescent="0.2">
      <c r="A5572" s="13"/>
      <c r="B5572" s="37" t="str">
        <f>"8463"</f>
        <v>8463</v>
      </c>
      <c r="C5572" s="38">
        <v>45975</v>
      </c>
      <c r="D5572" s="39">
        <v>0.12089120370370371</v>
      </c>
      <c r="E5572" s="37" t="s">
        <v>62</v>
      </c>
      <c r="F5572" s="37">
        <v>198</v>
      </c>
      <c r="G5572" s="37">
        <v>4</v>
      </c>
      <c r="H5572" s="37">
        <v>198.88064575195301</v>
      </c>
      <c r="I5572" s="37">
        <v>9.5868835449218803</v>
      </c>
      <c r="J5572" s="37">
        <v>24.252231597900401</v>
      </c>
      <c r="K5572" s="37">
        <v>9.9157171249389595</v>
      </c>
      <c r="L5572" s="37">
        <v>20.0571098327637</v>
      </c>
      <c r="M5572" s="37">
        <v>0.855388402938843</v>
      </c>
      <c r="N5572" s="37">
        <v>9.67553615570068</v>
      </c>
      <c r="O5572" s="37">
        <v>0</v>
      </c>
      <c r="P5572" s="37">
        <v>0</v>
      </c>
      <c r="Q5572" s="37">
        <v>1.62996221333742E-2</v>
      </c>
      <c r="R5572" s="37">
        <v>25</v>
      </c>
      <c r="S5572" s="37">
        <v>0.246987044811249</v>
      </c>
      <c r="T5572" s="37">
        <v>1000.36309814453</v>
      </c>
      <c r="U5572" s="37">
        <v>1632.79223632813</v>
      </c>
      <c r="V5572" s="13"/>
      <c r="W5572" s="13"/>
      <c r="X5572" s="13"/>
      <c r="Y5572" s="13"/>
      <c r="Z5572" s="13"/>
      <c r="AA5572" s="13"/>
    </row>
    <row r="5573" spans="1:27" ht="15.75" customHeight="1" x14ac:dyDescent="0.2">
      <c r="A5573" s="13"/>
      <c r="B5573" s="37" t="str">
        <f>"CRS25WT3608466"</f>
        <v>CRS25WT3608466</v>
      </c>
      <c r="C5573" s="38">
        <v>45975</v>
      </c>
      <c r="D5573" s="39">
        <v>0.12150462962962964</v>
      </c>
      <c r="E5573" s="37" t="s">
        <v>62</v>
      </c>
      <c r="F5573" s="37">
        <v>198</v>
      </c>
      <c r="G5573" s="37">
        <v>4</v>
      </c>
      <c r="H5573" s="37">
        <v>198.99427795410199</v>
      </c>
      <c r="I5573" s="37">
        <v>9.5985403060913104</v>
      </c>
      <c r="J5573" s="37">
        <v>24.2728977203369</v>
      </c>
      <c r="K5573" s="37">
        <v>9.8792619705200195</v>
      </c>
      <c r="L5573" s="37">
        <v>20.142623901367202</v>
      </c>
      <c r="M5573" s="37">
        <v>0.85410994291305498</v>
      </c>
      <c r="N5573" s="37">
        <v>9.6810646057128906</v>
      </c>
      <c r="O5573" s="37">
        <v>0</v>
      </c>
      <c r="P5573" s="37">
        <v>0</v>
      </c>
      <c r="Q5573" s="37">
        <v>6.0280305333435501E-3</v>
      </c>
      <c r="R5573" s="37">
        <v>25</v>
      </c>
      <c r="S5573" s="37">
        <v>0.243820831179619</v>
      </c>
      <c r="T5573" s="37">
        <v>1001.89196777344</v>
      </c>
      <c r="U5573" s="37">
        <v>830.09710693359398</v>
      </c>
      <c r="V5573" s="13"/>
      <c r="W5573" s="13"/>
      <c r="X5573" s="13"/>
      <c r="Y5573" s="13"/>
      <c r="Z5573" s="13"/>
      <c r="AA5573" s="13"/>
    </row>
    <row r="5574" spans="1:27" ht="15.75" customHeight="1" x14ac:dyDescent="0.2">
      <c r="A5574" s="13"/>
      <c r="B5574" s="37" t="str">
        <f>"CRS25WT3608465"</f>
        <v>CRS25WT3608465</v>
      </c>
      <c r="C5574" s="38">
        <v>45975</v>
      </c>
      <c r="D5574" s="39">
        <v>0.12239583333333333</v>
      </c>
      <c r="E5574" s="37" t="s">
        <v>62</v>
      </c>
      <c r="F5574" s="37">
        <v>199</v>
      </c>
      <c r="G5574" s="37">
        <v>4</v>
      </c>
      <c r="H5574" s="37">
        <v>199.52128601074199</v>
      </c>
      <c r="I5574" s="37">
        <v>9.5576734542846697</v>
      </c>
      <c r="J5574" s="37">
        <v>24.263950347900401</v>
      </c>
      <c r="K5574" s="37">
        <v>9.9004230499267596</v>
      </c>
      <c r="L5574" s="37">
        <v>20.152805328369102</v>
      </c>
      <c r="M5574" s="37">
        <v>0.86035072803497303</v>
      </c>
      <c r="N5574" s="37">
        <v>9.7067031860351598</v>
      </c>
      <c r="O5574" s="37">
        <v>0</v>
      </c>
      <c r="P5574" s="37">
        <v>0</v>
      </c>
      <c r="Q5574" s="37">
        <v>8.1349082756787495E-4</v>
      </c>
      <c r="R5574" s="37">
        <v>25</v>
      </c>
      <c r="S5574" s="37">
        <v>0.23696161806583399</v>
      </c>
      <c r="T5574" s="37">
        <v>1001.58807373047</v>
      </c>
      <c r="U5574" s="37">
        <v>2731.3271484375</v>
      </c>
      <c r="V5574" s="13"/>
      <c r="W5574" s="13"/>
      <c r="X5574" s="13"/>
      <c r="Y5574" s="13"/>
      <c r="Z5574" s="13"/>
      <c r="AA5574" s="13"/>
    </row>
    <row r="5575" spans="1:27" ht="15.75" customHeight="1" x14ac:dyDescent="0.2">
      <c r="A5575" s="13"/>
      <c r="B5575" s="37" t="str">
        <f>"CRS25WT3608471"</f>
        <v>CRS25WT3608471</v>
      </c>
      <c r="C5575" s="38">
        <v>45975</v>
      </c>
      <c r="D5575" s="39">
        <v>0.12289351851851853</v>
      </c>
      <c r="E5575" s="37" t="s">
        <v>62</v>
      </c>
      <c r="F5575" s="37">
        <v>77</v>
      </c>
      <c r="G5575" s="37">
        <v>2</v>
      </c>
      <c r="H5575" s="37">
        <v>77.408210754394503</v>
      </c>
      <c r="I5575" s="37">
        <v>9.4596710205078107</v>
      </c>
      <c r="J5575" s="37">
        <v>12.1129398345947</v>
      </c>
      <c r="K5575" s="37">
        <v>8.3871164321899396</v>
      </c>
      <c r="L5575" s="37">
        <v>9.2294187545776403</v>
      </c>
      <c r="M5575" s="37">
        <v>0.67555612325668302</v>
      </c>
      <c r="N5575" s="37">
        <v>3.7659065723419198</v>
      </c>
      <c r="O5575" s="37">
        <v>0</v>
      </c>
      <c r="P5575" s="37">
        <v>0</v>
      </c>
      <c r="Q5575" s="37">
        <v>2.0633758977055502E-3</v>
      </c>
      <c r="R5575" s="37">
        <v>25</v>
      </c>
      <c r="S5575" s="37">
        <v>0.11987178772687899</v>
      </c>
      <c r="T5575" s="37">
        <v>1000.21795654297</v>
      </c>
      <c r="U5575" s="37">
        <v>20.808841705322301</v>
      </c>
      <c r="V5575" s="13"/>
      <c r="W5575" s="13"/>
      <c r="X5575" s="13"/>
      <c r="Y5575" s="13"/>
      <c r="Z5575" s="13"/>
      <c r="AA5575" s="13"/>
    </row>
    <row r="5576" spans="1:27" ht="15.75" customHeight="1" x14ac:dyDescent="0.2">
      <c r="A5576" s="13"/>
      <c r="B5576" s="37" t="str">
        <f>"CRS25WT3608470"</f>
        <v>CRS25WT3608470</v>
      </c>
      <c r="C5576" s="38">
        <v>45975</v>
      </c>
      <c r="D5576" s="39">
        <v>0.12479166666666668</v>
      </c>
      <c r="E5576" s="37" t="s">
        <v>62</v>
      </c>
      <c r="F5576" s="37">
        <v>199</v>
      </c>
      <c r="G5576" s="37">
        <v>4</v>
      </c>
      <c r="H5576" s="37">
        <v>199.85203552246099</v>
      </c>
      <c r="I5576" s="37">
        <v>9.5816011428833008</v>
      </c>
      <c r="J5576" s="37">
        <v>24.275962829589801</v>
      </c>
      <c r="K5576" s="37">
        <v>9.9218463897705096</v>
      </c>
      <c r="L5576" s="37">
        <v>20.142623901367202</v>
      </c>
      <c r="M5576" s="37">
        <v>0.85919952392578103</v>
      </c>
      <c r="N5576" s="37">
        <v>9.7227945327758807</v>
      </c>
      <c r="O5576" s="37">
        <v>0</v>
      </c>
      <c r="P5576" s="37">
        <v>0</v>
      </c>
      <c r="Q5576" s="37">
        <v>5.7192449457943396E-3</v>
      </c>
      <c r="R5576" s="37">
        <v>25</v>
      </c>
      <c r="S5576" s="37">
        <v>0.23457384109497101</v>
      </c>
      <c r="T5576" s="37">
        <v>1000.31311035156</v>
      </c>
      <c r="U5576" s="37">
        <v>1028.15686035156</v>
      </c>
      <c r="V5576" s="13"/>
      <c r="W5576" s="13"/>
      <c r="X5576" s="13"/>
      <c r="Y5576" s="13"/>
      <c r="Z5576" s="13"/>
      <c r="AA5576" s="13"/>
    </row>
    <row r="5577" spans="1:27" ht="15.75" customHeight="1" x14ac:dyDescent="0.2">
      <c r="A5577" s="13"/>
      <c r="B5577" s="37" t="str">
        <f>"CRS25WT3608478"</f>
        <v>CRS25WT3608478</v>
      </c>
      <c r="C5577" s="38">
        <v>45975</v>
      </c>
      <c r="D5577" s="39">
        <v>0.12567129629629628</v>
      </c>
      <c r="E5577" s="37" t="s">
        <v>62</v>
      </c>
      <c r="F5577" s="37">
        <v>199</v>
      </c>
      <c r="G5577" s="37">
        <v>4</v>
      </c>
      <c r="H5577" s="37">
        <v>199.26388549804699</v>
      </c>
      <c r="I5577" s="37">
        <v>9.5954494476318395</v>
      </c>
      <c r="J5577" s="37">
        <v>24.270065307617202</v>
      </c>
      <c r="K5577" s="37">
        <v>9.8627395629882795</v>
      </c>
      <c r="L5577" s="37">
        <v>20.2037048339844</v>
      </c>
      <c r="M5577" s="37">
        <v>0.85564243793487604</v>
      </c>
      <c r="N5577" s="37">
        <v>9.6941804885864293</v>
      </c>
      <c r="O5577" s="37">
        <v>0</v>
      </c>
      <c r="P5577" s="37">
        <v>0</v>
      </c>
      <c r="Q5577" s="37">
        <v>1.64484903216362E-2</v>
      </c>
      <c r="R5577" s="37">
        <v>25</v>
      </c>
      <c r="S5577" s="37">
        <v>0.23576578497886699</v>
      </c>
      <c r="T5577" s="37">
        <v>1000.71966552734</v>
      </c>
      <c r="U5577" s="37">
        <v>547.71783447265602</v>
      </c>
      <c r="V5577" s="13"/>
      <c r="W5577" s="13"/>
      <c r="X5577" s="13"/>
      <c r="Y5577" s="13"/>
      <c r="Z5577" s="13"/>
      <c r="AA5577" s="13"/>
    </row>
    <row r="5578" spans="1:27" ht="15.75" customHeight="1" x14ac:dyDescent="0.2">
      <c r="A5578" s="13"/>
      <c r="B5578" s="37" t="str">
        <f>"CRS25WT3608473"</f>
        <v>CRS25WT3608473</v>
      </c>
      <c r="C5578" s="38">
        <v>45975</v>
      </c>
      <c r="D5578" s="39">
        <v>0.12633101851851852</v>
      </c>
      <c r="E5578" s="37" t="s">
        <v>62</v>
      </c>
      <c r="F5578" s="37">
        <v>199</v>
      </c>
      <c r="G5578" s="37">
        <v>4</v>
      </c>
      <c r="H5578" s="37">
        <v>199.31275939941401</v>
      </c>
      <c r="I5578" s="37">
        <v>9.5901098251342791</v>
      </c>
      <c r="J5578" s="37">
        <v>24.268608093261701</v>
      </c>
      <c r="K5578" s="37">
        <v>9.9020805358886701</v>
      </c>
      <c r="L5578" s="37">
        <v>20.128372192382798</v>
      </c>
      <c r="M5578" s="37">
        <v>0.85638028383255005</v>
      </c>
      <c r="N5578" s="37">
        <v>9.6965579986572301</v>
      </c>
      <c r="O5578" s="37">
        <v>0</v>
      </c>
      <c r="P5578" s="37">
        <v>0</v>
      </c>
      <c r="Q5578" s="37">
        <v>3.1758430413901802E-3</v>
      </c>
      <c r="R5578" s="37">
        <v>25</v>
      </c>
      <c r="S5578" s="37">
        <v>0.24253597855567899</v>
      </c>
      <c r="T5578" s="37">
        <v>1000.38397216797</v>
      </c>
      <c r="U5578" s="37">
        <v>754.90905761718705</v>
      </c>
      <c r="V5578" s="13"/>
      <c r="W5578" s="13"/>
      <c r="X5578" s="13"/>
      <c r="Y5578" s="13"/>
      <c r="Z5578" s="13"/>
      <c r="AA5578" s="13"/>
    </row>
    <row r="5579" spans="1:27" ht="15.75" customHeight="1" x14ac:dyDescent="0.2">
      <c r="A5579" s="13"/>
      <c r="B5579" s="37" t="str">
        <f>"CRS25WT3608472"</f>
        <v>CRS25WT3608472</v>
      </c>
      <c r="C5579" s="38">
        <v>45975</v>
      </c>
      <c r="D5579" s="39">
        <v>0.12685185185185185</v>
      </c>
      <c r="E5579" s="37" t="s">
        <v>62</v>
      </c>
      <c r="F5579" s="37">
        <v>198</v>
      </c>
      <c r="G5579" s="37">
        <v>4</v>
      </c>
      <c r="H5579" s="37">
        <v>198.84346008300801</v>
      </c>
      <c r="I5579" s="37">
        <v>9.5493516921997106</v>
      </c>
      <c r="J5579" s="37">
        <v>24.264348983764599</v>
      </c>
      <c r="K5579" s="37">
        <v>9.8687829971313494</v>
      </c>
      <c r="L5579" s="37">
        <v>20.1487331390381</v>
      </c>
      <c r="M5579" s="37">
        <v>0.85816103219985995</v>
      </c>
      <c r="N5579" s="37">
        <v>9.6737270355224592</v>
      </c>
      <c r="O5579" s="37">
        <v>0</v>
      </c>
      <c r="P5579" s="37">
        <v>0</v>
      </c>
      <c r="Q5579" s="37">
        <v>8.1349199172109398E-4</v>
      </c>
      <c r="R5579" s="37">
        <v>25</v>
      </c>
      <c r="S5579" s="37">
        <v>0.23588167130947099</v>
      </c>
      <c r="T5579" s="37">
        <v>1000.77679443359</v>
      </c>
      <c r="U5579" s="37">
        <v>628.37286376953102</v>
      </c>
      <c r="V5579" s="13"/>
      <c r="W5579" s="13"/>
      <c r="X5579" s="13"/>
      <c r="Y5579" s="13"/>
      <c r="Z5579" s="13"/>
      <c r="AA5579" s="13"/>
    </row>
    <row r="5580" spans="1:27" ht="15.75" customHeight="1" x14ac:dyDescent="0.2">
      <c r="A5580" s="13"/>
      <c r="B5580" s="37" t="str">
        <f>"CRS25WT3608480"</f>
        <v>CRS25WT3608480</v>
      </c>
      <c r="C5580" s="38">
        <v>45975</v>
      </c>
      <c r="D5580" s="39">
        <v>0.12755787037037036</v>
      </c>
      <c r="E5580" s="37" t="s">
        <v>62</v>
      </c>
      <c r="F5580" s="37">
        <v>198</v>
      </c>
      <c r="G5580" s="37">
        <v>4</v>
      </c>
      <c r="H5580" s="37">
        <v>198.765548706055</v>
      </c>
      <c r="I5580" s="37">
        <v>9.5773468017578107</v>
      </c>
      <c r="J5580" s="37">
        <v>24.2546787261963</v>
      </c>
      <c r="K5580" s="37">
        <v>9.84204196929932</v>
      </c>
      <c r="L5580" s="37">
        <v>20.195562362670898</v>
      </c>
      <c r="M5580" s="37">
        <v>0.85565829277038596</v>
      </c>
      <c r="N5580" s="37">
        <v>9.6699371337890607</v>
      </c>
      <c r="O5580" s="37">
        <v>0</v>
      </c>
      <c r="P5580" s="37">
        <v>0</v>
      </c>
      <c r="Q5580" s="37">
        <v>1.30158718675375E-2</v>
      </c>
      <c r="R5580" s="37">
        <v>25</v>
      </c>
      <c r="S5580" s="37">
        <v>0.234577462077141</v>
      </c>
      <c r="T5580" s="37">
        <v>1000.21166992187</v>
      </c>
      <c r="U5580" s="37">
        <v>471.09213256835898</v>
      </c>
      <c r="V5580" s="13"/>
      <c r="W5580" s="13"/>
      <c r="X5580" s="13"/>
      <c r="Y5580" s="13"/>
      <c r="Z5580" s="13"/>
      <c r="AA5580" s="13"/>
    </row>
    <row r="5581" spans="1:27" ht="15.75" customHeight="1" x14ac:dyDescent="0.2">
      <c r="A5581" s="13"/>
      <c r="B5581" s="37" t="str">
        <f>"CRS25WT3608479"</f>
        <v>CRS25WT3608479</v>
      </c>
      <c r="C5581" s="38">
        <v>45975</v>
      </c>
      <c r="D5581" s="39">
        <v>0.12827546296296297</v>
      </c>
      <c r="E5581" s="37" t="s">
        <v>62</v>
      </c>
      <c r="F5581" s="37">
        <v>197</v>
      </c>
      <c r="G5581" s="37">
        <v>4</v>
      </c>
      <c r="H5581" s="37">
        <v>197.97032165527301</v>
      </c>
      <c r="I5581" s="37">
        <v>9.6110630035400408</v>
      </c>
      <c r="J5581" s="37">
        <v>24.270851135253899</v>
      </c>
      <c r="K5581" s="37">
        <v>9.8135480880737305</v>
      </c>
      <c r="L5581" s="37">
        <v>20.1731662750244</v>
      </c>
      <c r="M5581" s="37">
        <v>0.84867942333221402</v>
      </c>
      <c r="N5581" s="37">
        <v>9.6312484741210902</v>
      </c>
      <c r="O5581" s="37">
        <v>0</v>
      </c>
      <c r="P5581" s="37">
        <v>0</v>
      </c>
      <c r="Q5581" s="37">
        <v>4.11212258040905E-3</v>
      </c>
      <c r="R5581" s="37">
        <v>25</v>
      </c>
      <c r="S5581" s="37">
        <v>0.24019603431224801</v>
      </c>
      <c r="T5581" s="37">
        <v>1000.33337402344</v>
      </c>
      <c r="U5581" s="37">
        <v>519.56384277343795</v>
      </c>
      <c r="V5581" s="13"/>
      <c r="W5581" s="13"/>
      <c r="X5581" s="13"/>
      <c r="Y5581" s="13"/>
      <c r="Z5581" s="13"/>
      <c r="AA5581" s="13"/>
    </row>
    <row r="5582" spans="1:27" ht="15.75" customHeight="1" x14ac:dyDescent="0.2">
      <c r="A5582" s="13"/>
      <c r="B5582" s="37" t="str">
        <f>"CRS25WT3608487"</f>
        <v>CRS25WT3608487</v>
      </c>
      <c r="C5582" s="38">
        <v>45975</v>
      </c>
      <c r="D5582" s="39">
        <v>0.12892361111111111</v>
      </c>
      <c r="E5582" s="37" t="s">
        <v>62</v>
      </c>
      <c r="F5582" s="37">
        <v>198</v>
      </c>
      <c r="G5582" s="37">
        <v>4</v>
      </c>
      <c r="H5582" s="37">
        <v>198.80508422851599</v>
      </c>
      <c r="I5582" s="37">
        <v>9.55401706695557</v>
      </c>
      <c r="J5582" s="37">
        <v>24.247865676879901</v>
      </c>
      <c r="K5582" s="37">
        <v>9.8788566589355504</v>
      </c>
      <c r="L5582" s="37">
        <v>20.1243000030518</v>
      </c>
      <c r="M5582" s="37">
        <v>0.85815936326980602</v>
      </c>
      <c r="N5582" s="37">
        <v>9.6718597412109393</v>
      </c>
      <c r="O5582" s="37">
        <v>0</v>
      </c>
      <c r="P5582" s="37">
        <v>0</v>
      </c>
      <c r="Q5582" s="37">
        <v>6.0280305333435501E-3</v>
      </c>
      <c r="R5582" s="37">
        <v>25</v>
      </c>
      <c r="S5582" s="37">
        <v>0.24676965177059201</v>
      </c>
      <c r="T5582" s="37">
        <v>1000.37689208984</v>
      </c>
      <c r="U5582" s="37">
        <v>678.37707519531295</v>
      </c>
      <c r="V5582" s="13"/>
      <c r="W5582" s="13"/>
      <c r="X5582" s="13"/>
      <c r="Y5582" s="13"/>
      <c r="Z5582" s="13"/>
      <c r="AA5582" s="13"/>
    </row>
    <row r="5583" spans="1:27" ht="15.75" customHeight="1" x14ac:dyDescent="0.2">
      <c r="A5583" s="13"/>
      <c r="B5583" s="37" t="str">
        <f>"CRS25WT3608481"</f>
        <v>CRS25WT3608481</v>
      </c>
      <c r="C5583" s="38">
        <v>45975</v>
      </c>
      <c r="D5583" s="39">
        <v>0.12968749999999998</v>
      </c>
      <c r="E5583" s="37" t="s">
        <v>62</v>
      </c>
      <c r="F5583" s="37">
        <v>198</v>
      </c>
      <c r="G5583" s="37">
        <v>4</v>
      </c>
      <c r="H5583" s="37">
        <v>198.590744018555</v>
      </c>
      <c r="I5583" s="37">
        <v>9.5631504058837908</v>
      </c>
      <c r="J5583" s="37">
        <v>24.2574272155762</v>
      </c>
      <c r="K5583" s="37">
        <v>9.8472833633422798</v>
      </c>
      <c r="L5583" s="37">
        <v>20.167057037353501</v>
      </c>
      <c r="M5583" s="37">
        <v>0.85607790946960405</v>
      </c>
      <c r="N5583" s="37">
        <v>9.6614322662353498</v>
      </c>
      <c r="O5583" s="37">
        <v>0</v>
      </c>
      <c r="P5583" s="37">
        <v>0</v>
      </c>
      <c r="Q5583" s="37">
        <v>3.1758430413901802E-3</v>
      </c>
      <c r="R5583" s="37">
        <v>25</v>
      </c>
      <c r="S5583" s="37">
        <v>0.23887683451175701</v>
      </c>
      <c r="T5583" s="37">
        <v>1000.81665039062</v>
      </c>
      <c r="U5583" s="37">
        <v>425.12347412109398</v>
      </c>
      <c r="V5583" s="13"/>
      <c r="W5583" s="13"/>
      <c r="X5583" s="13"/>
      <c r="Y5583" s="13"/>
      <c r="Z5583" s="13"/>
      <c r="AA5583" s="13"/>
    </row>
    <row r="5584" spans="1:27" ht="15.75" customHeight="1" x14ac:dyDescent="0.2">
      <c r="A5584" s="13"/>
      <c r="B5584" s="37" t="str">
        <f>"CRS25WT3608462"</f>
        <v>CRS25WT3608462</v>
      </c>
      <c r="C5584" s="38">
        <v>45975</v>
      </c>
      <c r="D5584" s="39">
        <v>0.13052083333333334</v>
      </c>
      <c r="E5584" s="37" t="s">
        <v>62</v>
      </c>
      <c r="F5584" s="37">
        <v>198</v>
      </c>
      <c r="G5584" s="37">
        <v>4</v>
      </c>
      <c r="H5584" s="37">
        <v>198.91996765136699</v>
      </c>
      <c r="I5584" s="37">
        <v>9.5961751937866193</v>
      </c>
      <c r="J5584" s="37">
        <v>24.233549118041999</v>
      </c>
      <c r="K5584" s="37">
        <v>9.8566427230834996</v>
      </c>
      <c r="L5584" s="37">
        <v>20.181308746337901</v>
      </c>
      <c r="M5584" s="37">
        <v>0.85538804531097401</v>
      </c>
      <c r="N5584" s="37">
        <v>9.6774492263793892</v>
      </c>
      <c r="O5584" s="37">
        <v>0</v>
      </c>
      <c r="P5584" s="37">
        <v>0</v>
      </c>
      <c r="Q5584" s="37">
        <v>1.27033730968833E-2</v>
      </c>
      <c r="R5584" s="37">
        <v>25</v>
      </c>
      <c r="S5584" s="37">
        <v>0.23978820443153401</v>
      </c>
      <c r="T5584" s="37">
        <v>1000.53387451172</v>
      </c>
      <c r="U5584" s="37">
        <v>470.42794799804699</v>
      </c>
      <c r="V5584" s="13"/>
      <c r="W5584" s="13"/>
      <c r="X5584" s="13"/>
      <c r="Y5584" s="13"/>
      <c r="Z5584" s="13"/>
      <c r="AA5584" s="13"/>
    </row>
    <row r="5585" spans="1:27" ht="15.75" customHeight="1" x14ac:dyDescent="0.2">
      <c r="A5585" s="13"/>
      <c r="B5585" s="37" t="str">
        <f>"CRS25WT3608488"</f>
        <v>CRS25WT3608488</v>
      </c>
      <c r="C5585" s="38">
        <v>45975</v>
      </c>
      <c r="D5585" s="39">
        <v>0.1320949074074074</v>
      </c>
      <c r="E5585" s="37" t="s">
        <v>62</v>
      </c>
      <c r="F5585" s="37">
        <v>199</v>
      </c>
      <c r="G5585" s="37">
        <v>4</v>
      </c>
      <c r="H5585" s="37">
        <v>199.16989135742199</v>
      </c>
      <c r="I5585" s="37">
        <v>9.5367174148559606</v>
      </c>
      <c r="J5585" s="37">
        <v>24.2849521636963</v>
      </c>
      <c r="K5585" s="37">
        <v>9.8511381149291992</v>
      </c>
      <c r="L5585" s="37">
        <v>20.217958450317401</v>
      </c>
      <c r="M5585" s="37">
        <v>0.85997837781906095</v>
      </c>
      <c r="N5585" s="37">
        <v>9.6896076202392596</v>
      </c>
      <c r="O5585" s="37">
        <v>0</v>
      </c>
      <c r="P5585" s="37">
        <v>0</v>
      </c>
      <c r="Q5585" s="37">
        <v>4.11212258040905E-3</v>
      </c>
      <c r="R5585" s="37">
        <v>25</v>
      </c>
      <c r="S5585" s="37">
        <v>0.242518946528435</v>
      </c>
      <c r="T5585" s="37">
        <v>1001.2529296875</v>
      </c>
      <c r="U5585" s="37">
        <v>726.30059814453102</v>
      </c>
      <c r="V5585" s="13"/>
      <c r="W5585" s="13"/>
      <c r="X5585" s="13"/>
      <c r="Y5585" s="13"/>
      <c r="Z5585" s="13"/>
      <c r="AA5585" s="13"/>
    </row>
    <row r="5586" spans="1:27" ht="15.75" customHeight="1" x14ac:dyDescent="0.2">
      <c r="A5586" s="13"/>
      <c r="B5586" s="37" t="str">
        <f>"CRS25WT3608459"</f>
        <v>CRS25WT3608459</v>
      </c>
      <c r="C5586" s="38">
        <v>45975</v>
      </c>
      <c r="D5586" s="39">
        <v>0.13451388888888891</v>
      </c>
      <c r="E5586" s="37" t="s">
        <v>62</v>
      </c>
      <c r="F5586" s="37">
        <v>198</v>
      </c>
      <c r="G5586" s="37">
        <v>4</v>
      </c>
      <c r="H5586" s="37">
        <v>198.43894958496099</v>
      </c>
      <c r="I5586" s="37">
        <v>9.5680961608886701</v>
      </c>
      <c r="J5586" s="37">
        <v>24.274602890014599</v>
      </c>
      <c r="K5586" s="37">
        <v>9.8377714157104492</v>
      </c>
      <c r="L5586" s="37">
        <v>20.171129226684599</v>
      </c>
      <c r="M5586" s="37">
        <v>0.85437643527984597</v>
      </c>
      <c r="N5586" s="37">
        <v>9.6540479660034197</v>
      </c>
      <c r="O5586" s="37">
        <v>0</v>
      </c>
      <c r="P5586" s="37">
        <v>0</v>
      </c>
      <c r="Q5586" s="37">
        <v>1.28596220165491E-2</v>
      </c>
      <c r="R5586" s="37">
        <v>25</v>
      </c>
      <c r="S5586" s="37">
        <v>0.24411757290363301</v>
      </c>
      <c r="T5586" s="37">
        <v>1001.59063720703</v>
      </c>
      <c r="U5586" s="37">
        <v>592.49102783203102</v>
      </c>
      <c r="V5586" s="13"/>
      <c r="W5586" s="13"/>
      <c r="X5586" s="13"/>
      <c r="Y5586" s="13"/>
      <c r="Z5586" s="13"/>
      <c r="AA5586" s="13"/>
    </row>
    <row r="5587" spans="1:27" ht="15.75" customHeight="1" x14ac:dyDescent="0.2">
      <c r="A5587" s="13"/>
      <c r="B5587" s="37" t="str">
        <f>"CRS25WT3608489"</f>
        <v>CRS25WT3608489</v>
      </c>
      <c r="C5587" s="38">
        <v>45975</v>
      </c>
      <c r="D5587" s="39">
        <v>0.13527777777777777</v>
      </c>
      <c r="E5587" s="37" t="s">
        <v>62</v>
      </c>
      <c r="F5587" s="37">
        <v>198</v>
      </c>
      <c r="G5587" s="37">
        <v>4</v>
      </c>
      <c r="H5587" s="37">
        <v>198.03414916992199</v>
      </c>
      <c r="I5587" s="37">
        <v>9.5582342147827095</v>
      </c>
      <c r="J5587" s="37">
        <v>24.302366256713899</v>
      </c>
      <c r="K5587" s="37">
        <v>9.8206768035888707</v>
      </c>
      <c r="L5587" s="37">
        <v>20.1650199890137</v>
      </c>
      <c r="M5587" s="37">
        <v>0.85253822803497303</v>
      </c>
      <c r="N5587" s="37">
        <v>9.6343545913696307</v>
      </c>
      <c r="O5587" s="37">
        <v>0</v>
      </c>
      <c r="P5587" s="37">
        <v>0</v>
      </c>
      <c r="Q5587" s="37">
        <v>8.2539608702063595E-3</v>
      </c>
      <c r="R5587" s="37">
        <v>25</v>
      </c>
      <c r="S5587" s="37">
        <v>0.248359560966492</v>
      </c>
      <c r="T5587" s="37">
        <v>1001.21661376953</v>
      </c>
      <c r="U5587" s="37">
        <v>463.09640502929699</v>
      </c>
      <c r="V5587" s="13"/>
      <c r="W5587" s="13"/>
      <c r="X5587" s="13"/>
      <c r="Y5587" s="13"/>
      <c r="Z5587" s="13"/>
      <c r="AA5587" s="13"/>
    </row>
    <row r="5588" spans="1:27" ht="15.75" customHeight="1" x14ac:dyDescent="0.2">
      <c r="A5588" s="13"/>
      <c r="B5588" s="37" t="str">
        <f>"CRS25WT3608484"</f>
        <v>CRS25WT3608484</v>
      </c>
      <c r="C5588" s="38">
        <v>45975</v>
      </c>
      <c r="D5588" s="39">
        <v>0.13614583333333333</v>
      </c>
      <c r="E5588" s="37" t="s">
        <v>62</v>
      </c>
      <c r="F5588" s="37">
        <v>200</v>
      </c>
      <c r="G5588" s="37">
        <v>4</v>
      </c>
      <c r="H5588" s="37">
        <v>200.29644775390599</v>
      </c>
      <c r="I5588" s="37">
        <v>9.6082105636596697</v>
      </c>
      <c r="J5588" s="37">
        <v>24.253412246704102</v>
      </c>
      <c r="K5588" s="37">
        <v>9.9923925399780291</v>
      </c>
      <c r="L5588" s="37">
        <v>20.044895172119102</v>
      </c>
      <c r="M5588" s="37">
        <v>0.85952377319335904</v>
      </c>
      <c r="N5588" s="37">
        <v>9.7444152832031197</v>
      </c>
      <c r="O5588" s="37">
        <v>0</v>
      </c>
      <c r="P5588" s="37">
        <v>0</v>
      </c>
      <c r="Q5588" s="37">
        <v>2.0560619886964599E-3</v>
      </c>
      <c r="R5588" s="37">
        <v>25</v>
      </c>
      <c r="S5588" s="37">
        <v>0.24477677047252699</v>
      </c>
      <c r="T5588" s="37">
        <v>1001.12030029297</v>
      </c>
      <c r="U5588" s="37">
        <v>1854.53247070313</v>
      </c>
      <c r="V5588" s="13"/>
      <c r="W5588" s="13"/>
      <c r="X5588" s="13"/>
      <c r="Y5588" s="13"/>
      <c r="Z5588" s="13"/>
      <c r="AA5588" s="13"/>
    </row>
    <row r="5589" spans="1:27" ht="15.75" customHeight="1" x14ac:dyDescent="0.2">
      <c r="A5589" s="13"/>
      <c r="B5589" s="37" t="str">
        <f>"CRS25WT3608460"</f>
        <v>CRS25WT3608460</v>
      </c>
      <c r="C5589" s="38">
        <v>45975</v>
      </c>
      <c r="D5589" s="39">
        <v>0.13692129629629629</v>
      </c>
      <c r="E5589" s="37" t="s">
        <v>62</v>
      </c>
      <c r="F5589" s="37">
        <v>198</v>
      </c>
      <c r="G5589" s="37">
        <v>4</v>
      </c>
      <c r="H5589" s="37">
        <v>198.48616027832</v>
      </c>
      <c r="I5589" s="37">
        <v>9.5784263610839808</v>
      </c>
      <c r="J5589" s="37">
        <v>24.273931503295898</v>
      </c>
      <c r="K5589" s="37">
        <v>9.8381252288818395</v>
      </c>
      <c r="L5589" s="37">
        <v>20.1752014160156</v>
      </c>
      <c r="M5589" s="37">
        <v>0.85368162393569902</v>
      </c>
      <c r="N5589" s="37">
        <v>9.6563444137573207</v>
      </c>
      <c r="O5589" s="37">
        <v>0</v>
      </c>
      <c r="P5589" s="37">
        <v>0</v>
      </c>
      <c r="Q5589" s="37">
        <v>1.6507007181644402E-2</v>
      </c>
      <c r="R5589" s="37">
        <v>25</v>
      </c>
      <c r="S5589" s="37">
        <v>0.24449422955513</v>
      </c>
      <c r="T5589" s="37">
        <v>1000.54046630859</v>
      </c>
      <c r="U5589" s="37">
        <v>721.47705078125</v>
      </c>
      <c r="V5589" s="13"/>
      <c r="W5589" s="13"/>
      <c r="X5589" s="13"/>
      <c r="Y5589" s="13"/>
      <c r="Z5589" s="13"/>
      <c r="AA5589" s="13"/>
    </row>
    <row r="5590" spans="1:27" ht="15.75" customHeight="1" x14ac:dyDescent="0.2">
      <c r="A5590" s="13"/>
      <c r="B5590" s="37" t="str">
        <f>"CRS25WT3608485"</f>
        <v>CRS25WT3608485</v>
      </c>
      <c r="C5590" s="38">
        <v>45975</v>
      </c>
      <c r="D5590" s="39">
        <v>0.13767361111111112</v>
      </c>
      <c r="E5590" s="37" t="s">
        <v>62</v>
      </c>
      <c r="F5590" s="37">
        <v>199</v>
      </c>
      <c r="G5590" s="37">
        <v>4</v>
      </c>
      <c r="H5590" s="37">
        <v>199.09400939941401</v>
      </c>
      <c r="I5590" s="37">
        <v>9.5402936935424805</v>
      </c>
      <c r="J5590" s="37">
        <v>24.274398803710898</v>
      </c>
      <c r="K5590" s="37">
        <v>9.8832149505615199</v>
      </c>
      <c r="L5590" s="37">
        <v>20.144660949706999</v>
      </c>
      <c r="M5590" s="37">
        <v>0.85970205068588301</v>
      </c>
      <c r="N5590" s="37">
        <v>9.6859159469604492</v>
      </c>
      <c r="O5590" s="37">
        <v>0</v>
      </c>
      <c r="P5590" s="37">
        <v>0</v>
      </c>
      <c r="Q5590" s="37">
        <v>4.1660428978502802E-3</v>
      </c>
      <c r="R5590" s="37">
        <v>25</v>
      </c>
      <c r="S5590" s="37">
        <v>0.238089233636856</v>
      </c>
      <c r="T5590" s="37">
        <v>1000.89935302734</v>
      </c>
      <c r="U5590" s="37">
        <v>1942.45776367187</v>
      </c>
      <c r="V5590" s="13"/>
      <c r="W5590" s="13"/>
      <c r="X5590" s="13"/>
      <c r="Y5590" s="13"/>
      <c r="Z5590" s="13"/>
      <c r="AA5590" s="13"/>
    </row>
    <row r="5591" spans="1:27" ht="15.75" customHeight="1" x14ac:dyDescent="0.2">
      <c r="A5591" s="13"/>
      <c r="B5591" s="37" t="str">
        <f>"CRS25WT3608490"</f>
        <v>CRS25WT3608490</v>
      </c>
      <c r="C5591" s="38">
        <v>45975</v>
      </c>
      <c r="D5591" s="39">
        <v>0.13850694444444445</v>
      </c>
      <c r="E5591" s="37" t="s">
        <v>62</v>
      </c>
      <c r="F5591" s="37">
        <v>198</v>
      </c>
      <c r="G5591" s="37">
        <v>4</v>
      </c>
      <c r="H5591" s="37">
        <v>198.46932983398401</v>
      </c>
      <c r="I5591" s="37">
        <v>9.5821952819824201</v>
      </c>
      <c r="J5591" s="37">
        <v>24.2923278808594</v>
      </c>
      <c r="K5591" s="37">
        <v>9.8452396392822301</v>
      </c>
      <c r="L5591" s="37">
        <v>20.158912658691399</v>
      </c>
      <c r="M5591" s="37">
        <v>0.85262733697891202</v>
      </c>
      <c r="N5591" s="37">
        <v>9.6555252075195295</v>
      </c>
      <c r="O5591" s="37">
        <v>0</v>
      </c>
      <c r="P5591" s="37">
        <v>0</v>
      </c>
      <c r="Q5591" s="37">
        <v>1.30140148103237E-2</v>
      </c>
      <c r="R5591" s="37">
        <v>25</v>
      </c>
      <c r="S5591" s="37">
        <v>0.24321784079074901</v>
      </c>
      <c r="T5591" s="37">
        <v>1001.57397460938</v>
      </c>
      <c r="U5591" s="37">
        <v>817.61669921875</v>
      </c>
      <c r="V5591" s="13"/>
      <c r="W5591" s="13"/>
      <c r="X5591" s="13"/>
      <c r="Y5591" s="13"/>
      <c r="Z5591" s="13"/>
      <c r="AA5591" s="13"/>
    </row>
    <row r="5592" spans="1:27" ht="15.75" customHeight="1" x14ac:dyDescent="0.2">
      <c r="A5592" s="13"/>
      <c r="B5592" s="37" t="str">
        <f>"CRS25WT3608461"</f>
        <v>CRS25WT3608461</v>
      </c>
      <c r="C5592" s="38">
        <v>45975</v>
      </c>
      <c r="D5592" s="39">
        <v>0.13906250000000001</v>
      </c>
      <c r="E5592" s="37" t="s">
        <v>62</v>
      </c>
      <c r="F5592" s="37">
        <v>205</v>
      </c>
      <c r="G5592" s="37">
        <v>4</v>
      </c>
      <c r="H5592" s="37">
        <v>205.62432861328099</v>
      </c>
      <c r="I5592" s="37">
        <v>9.7960414886474592</v>
      </c>
      <c r="J5592" s="37">
        <v>24.297094345092798</v>
      </c>
      <c r="K5592" s="37">
        <v>10.240507125854499</v>
      </c>
      <c r="L5592" s="37">
        <v>20.079505920410199</v>
      </c>
      <c r="M5592" s="37">
        <v>0.86391204595565796</v>
      </c>
      <c r="N5592" s="37">
        <v>10.0036163330078</v>
      </c>
      <c r="O5592" s="37">
        <v>0</v>
      </c>
      <c r="P5592" s="37">
        <v>0</v>
      </c>
      <c r="Q5592" s="37">
        <v>3.1758432742208199E-3</v>
      </c>
      <c r="R5592" s="37">
        <v>25</v>
      </c>
      <c r="S5592" s="37">
        <v>0.236438423395157</v>
      </c>
      <c r="T5592" s="37">
        <v>1001.53265380859</v>
      </c>
      <c r="U5592" s="37">
        <v>6237.91796875</v>
      </c>
      <c r="V5592" s="13"/>
      <c r="W5592" s="13"/>
      <c r="X5592" s="13"/>
      <c r="Y5592" s="13"/>
      <c r="Z5592" s="13"/>
      <c r="AA5592" s="13"/>
    </row>
    <row r="5593" spans="1:27" ht="15.75" customHeight="1" x14ac:dyDescent="0.2">
      <c r="A5593" s="13"/>
      <c r="B5593" s="37" t="str">
        <f>"CRS25WT3608252"</f>
        <v>CRS25WT3608252</v>
      </c>
      <c r="C5593" s="38">
        <v>45975</v>
      </c>
      <c r="D5593" s="39">
        <v>0.14225694444444445</v>
      </c>
      <c r="E5593" s="37" t="s">
        <v>62</v>
      </c>
      <c r="F5593" s="37">
        <v>200</v>
      </c>
      <c r="G5593" s="37">
        <v>4</v>
      </c>
      <c r="H5593" s="37">
        <v>200.47064208984401</v>
      </c>
      <c r="I5593" s="37">
        <v>9.5459575653076207</v>
      </c>
      <c r="J5593" s="37">
        <v>24.328483581543001</v>
      </c>
      <c r="K5593" s="37">
        <v>9.9616212844848597</v>
      </c>
      <c r="L5593" s="37">
        <v>20.1243000030518</v>
      </c>
      <c r="M5593" s="37">
        <v>0.86320954561233498</v>
      </c>
      <c r="N5593" s="37">
        <v>9.7528896331787092</v>
      </c>
      <c r="O5593" s="37">
        <v>0</v>
      </c>
      <c r="P5593" s="37">
        <v>0</v>
      </c>
      <c r="Q5593" s="37">
        <v>8.4586227312684094E-3</v>
      </c>
      <c r="R5593" s="37">
        <v>25</v>
      </c>
      <c r="S5593" s="37">
        <v>0.24639162421226499</v>
      </c>
      <c r="T5593" s="37">
        <v>999.46063232421898</v>
      </c>
      <c r="U5593" s="37">
        <v>3140.55493164063</v>
      </c>
      <c r="V5593" s="13"/>
      <c r="W5593" s="13"/>
      <c r="X5593" s="13"/>
      <c r="Y5593" s="13"/>
      <c r="Z5593" s="13"/>
      <c r="AA5593" s="13"/>
    </row>
    <row r="5594" spans="1:27" ht="15.75" customHeight="1" x14ac:dyDescent="0.2">
      <c r="A5594" s="13"/>
      <c r="B5594" s="37" t="str">
        <f>"CRS25WT3608253"</f>
        <v>CRS25WT3608253</v>
      </c>
      <c r="C5594" s="38">
        <v>45975</v>
      </c>
      <c r="D5594" s="39">
        <v>0.1428587962962963</v>
      </c>
      <c r="E5594" s="37" t="s">
        <v>62</v>
      </c>
      <c r="F5594" s="37">
        <v>200</v>
      </c>
      <c r="G5594" s="37">
        <v>4</v>
      </c>
      <c r="H5594" s="37">
        <v>200.15289306640599</v>
      </c>
      <c r="I5594" s="37">
        <v>9.5785102844238299</v>
      </c>
      <c r="J5594" s="37">
        <v>24.358222961425799</v>
      </c>
      <c r="K5594" s="37">
        <v>9.8987607955932599</v>
      </c>
      <c r="L5594" s="37">
        <v>20.219993591308601</v>
      </c>
      <c r="M5594" s="37">
        <v>0.85786372423171997</v>
      </c>
      <c r="N5594" s="37">
        <v>9.7374305725097692</v>
      </c>
      <c r="O5594" s="37">
        <v>0</v>
      </c>
      <c r="P5594" s="37">
        <v>0</v>
      </c>
      <c r="Q5594" s="37">
        <v>6.0280282050371196E-3</v>
      </c>
      <c r="R5594" s="37">
        <v>25</v>
      </c>
      <c r="S5594" s="37">
        <v>0.239880725741386</v>
      </c>
      <c r="T5594" s="37">
        <v>999.76745605468705</v>
      </c>
      <c r="U5594" s="37">
        <v>707.73175048828102</v>
      </c>
      <c r="V5594" s="13"/>
      <c r="W5594" s="13"/>
      <c r="X5594" s="13"/>
      <c r="Y5594" s="13"/>
      <c r="Z5594" s="13"/>
      <c r="AA5594" s="13"/>
    </row>
    <row r="5595" spans="1:27" ht="15.75" customHeight="1" x14ac:dyDescent="0.2">
      <c r="A5595" s="13"/>
      <c r="B5595" s="37" t="str">
        <f>"CRS25WT3608254"</f>
        <v>CRS25WT3608254</v>
      </c>
      <c r="C5595" s="38">
        <v>45975</v>
      </c>
      <c r="D5595" s="39">
        <v>0.14462962962962964</v>
      </c>
      <c r="E5595" s="37" t="s">
        <v>62</v>
      </c>
      <c r="F5595" s="37">
        <v>199</v>
      </c>
      <c r="G5595" s="37">
        <v>4</v>
      </c>
      <c r="H5595" s="37">
        <v>199.88858032226599</v>
      </c>
      <c r="I5595" s="37">
        <v>9.6173973083496094</v>
      </c>
      <c r="J5595" s="37">
        <v>24.3574104309082</v>
      </c>
      <c r="K5595" s="37">
        <v>9.8956527709960902</v>
      </c>
      <c r="L5595" s="37">
        <v>20.199634552001999</v>
      </c>
      <c r="M5595" s="37">
        <v>0.85329520702362105</v>
      </c>
      <c r="N5595" s="37">
        <v>9.7245721817016602</v>
      </c>
      <c r="O5595" s="37">
        <v>0</v>
      </c>
      <c r="P5595" s="37">
        <v>0</v>
      </c>
      <c r="Q5595" s="37">
        <v>1.6507046297192601E-2</v>
      </c>
      <c r="R5595" s="37">
        <v>25</v>
      </c>
      <c r="S5595" s="37">
        <v>0.247834548354149</v>
      </c>
      <c r="T5595" s="37">
        <v>1000.24517822266</v>
      </c>
      <c r="U5595" s="37">
        <v>687.38146972656295</v>
      </c>
      <c r="V5595" s="13"/>
      <c r="W5595" s="13"/>
      <c r="X5595" s="13"/>
      <c r="Y5595" s="13"/>
      <c r="Z5595" s="13"/>
      <c r="AA5595" s="13"/>
    </row>
    <row r="5596" spans="1:27" ht="15.75" customHeight="1" x14ac:dyDescent="0.2">
      <c r="A5596" s="13"/>
      <c r="B5596" s="37" t="str">
        <f>"CRS25WT3608249"</f>
        <v>CRS25WT3608249</v>
      </c>
      <c r="C5596" s="38">
        <v>45975</v>
      </c>
      <c r="D5596" s="39">
        <v>0.14561342592592594</v>
      </c>
      <c r="E5596" s="37" t="s">
        <v>62</v>
      </c>
      <c r="F5596" s="37">
        <v>202</v>
      </c>
      <c r="G5596" s="37">
        <v>4</v>
      </c>
      <c r="H5596" s="37">
        <v>202.92648315429699</v>
      </c>
      <c r="I5596" s="37">
        <v>9.7434320449829102</v>
      </c>
      <c r="J5596" s="37">
        <v>24.361934661865199</v>
      </c>
      <c r="K5596" s="37">
        <v>10.0724449157715</v>
      </c>
      <c r="L5596" s="37">
        <v>20.1466979980469</v>
      </c>
      <c r="M5596" s="37">
        <v>0.85489934682846103</v>
      </c>
      <c r="N5596" s="37">
        <v>9.8723659515380895</v>
      </c>
      <c r="O5596" s="37">
        <v>0</v>
      </c>
      <c r="P5596" s="37">
        <v>0</v>
      </c>
      <c r="Q5596" s="37">
        <v>6.0281832702457896E-3</v>
      </c>
      <c r="R5596" s="37">
        <v>25</v>
      </c>
      <c r="S5596" s="37">
        <v>0.25159585475921598</v>
      </c>
      <c r="T5596" s="37">
        <v>1000.29418945312</v>
      </c>
      <c r="U5596" s="37">
        <v>1553.0068359375</v>
      </c>
      <c r="V5596" s="13"/>
      <c r="W5596" s="13"/>
      <c r="X5596" s="13"/>
      <c r="Y5596" s="13"/>
      <c r="Z5596" s="13"/>
      <c r="AA5596" s="13"/>
    </row>
    <row r="5597" spans="1:27" ht="15.75" customHeight="1" x14ac:dyDescent="0.2">
      <c r="A5597" s="13"/>
      <c r="B5597" s="37" t="str">
        <f>"CRS25WT3608250"</f>
        <v>CRS25WT3608250</v>
      </c>
      <c r="C5597" s="38">
        <v>45975</v>
      </c>
      <c r="D5597" s="39">
        <v>0.14633101851851851</v>
      </c>
      <c r="E5597" s="37" t="s">
        <v>62</v>
      </c>
      <c r="F5597" s="37">
        <v>202</v>
      </c>
      <c r="G5597" s="37">
        <v>4</v>
      </c>
      <c r="H5597" s="37">
        <v>202.77857971191401</v>
      </c>
      <c r="I5597" s="37">
        <v>9.6676130294799805</v>
      </c>
      <c r="J5597" s="37">
        <v>24.354598999023398</v>
      </c>
      <c r="K5597" s="37">
        <v>10.0814046859741</v>
      </c>
      <c r="L5597" s="37">
        <v>20.114120483398398</v>
      </c>
      <c r="M5597" s="37">
        <v>0.86123532056808505</v>
      </c>
      <c r="N5597" s="37">
        <v>9.8651704788208008</v>
      </c>
      <c r="O5597" s="37">
        <v>0</v>
      </c>
      <c r="P5597" s="37">
        <v>0</v>
      </c>
      <c r="Q5597" s="37">
        <v>6.0280305333435501E-3</v>
      </c>
      <c r="R5597" s="37">
        <v>25</v>
      </c>
      <c r="S5597" s="37">
        <v>0.24495810270309401</v>
      </c>
      <c r="T5597" s="37">
        <v>999.7861328125</v>
      </c>
      <c r="U5597" s="37">
        <v>5357.46728515625</v>
      </c>
      <c r="V5597" s="13"/>
      <c r="W5597" s="13"/>
      <c r="X5597" s="13"/>
      <c r="Y5597" s="13"/>
      <c r="Z5597" s="13"/>
      <c r="AA5597" s="13"/>
    </row>
    <row r="5598" spans="1:27" ht="15.75" customHeight="1" x14ac:dyDescent="0.2">
      <c r="A5598" s="13"/>
      <c r="B5598" s="37" t="str">
        <f>"CRS25WT3608251"</f>
        <v>CRS25WT3608251</v>
      </c>
      <c r="C5598" s="38">
        <v>45975</v>
      </c>
      <c r="D5598" s="39">
        <v>0.14701388888888889</v>
      </c>
      <c r="E5598" s="37" t="s">
        <v>62</v>
      </c>
      <c r="F5598" s="37">
        <v>203</v>
      </c>
      <c r="G5598" s="37">
        <v>4</v>
      </c>
      <c r="H5598" s="37">
        <v>203.55073547363301</v>
      </c>
      <c r="I5598" s="37">
        <v>9.7863950729370099</v>
      </c>
      <c r="J5598" s="37">
        <v>24.3470344543457</v>
      </c>
      <c r="K5598" s="37">
        <v>10.088136672973601</v>
      </c>
      <c r="L5598" s="37">
        <v>20.1772365570068</v>
      </c>
      <c r="M5598" s="37">
        <v>0.85428714752197299</v>
      </c>
      <c r="N5598" s="37">
        <v>9.9027357101440394</v>
      </c>
      <c r="O5598" s="37">
        <v>0</v>
      </c>
      <c r="P5598" s="37">
        <v>0</v>
      </c>
      <c r="Q5598" s="37">
        <v>1.4384901151061099E-3</v>
      </c>
      <c r="R5598" s="37">
        <v>25</v>
      </c>
      <c r="S5598" s="37">
        <v>0.24089413881301899</v>
      </c>
      <c r="T5598" s="37">
        <v>1000.64343261719</v>
      </c>
      <c r="U5598" s="37">
        <v>611.941650390625</v>
      </c>
      <c r="V5598" s="13"/>
      <c r="W5598" s="13"/>
      <c r="X5598" s="13"/>
      <c r="Y5598" s="13"/>
      <c r="Z5598" s="13"/>
      <c r="AA5598" s="13"/>
    </row>
    <row r="5599" spans="1:27" ht="15.75" customHeight="1" x14ac:dyDescent="0.2">
      <c r="A5599" s="13"/>
      <c r="B5599" s="37" t="str">
        <f>"CRS25WT3608247"</f>
        <v>CRS25WT3608247</v>
      </c>
      <c r="C5599" s="38">
        <v>45975</v>
      </c>
      <c r="D5599" s="39">
        <v>0.14775462962962962</v>
      </c>
      <c r="E5599" s="37" t="s">
        <v>62</v>
      </c>
      <c r="F5599" s="37">
        <v>203</v>
      </c>
      <c r="G5599" s="37">
        <v>4</v>
      </c>
      <c r="H5599" s="37">
        <v>203.92649841308599</v>
      </c>
      <c r="I5599" s="37">
        <v>9.7248172760009801</v>
      </c>
      <c r="J5599" s="37">
        <v>24.382135391235401</v>
      </c>
      <c r="K5599" s="37">
        <v>10.0853881835938</v>
      </c>
      <c r="L5599" s="37">
        <v>20.219993591308601</v>
      </c>
      <c r="M5599" s="37">
        <v>0.860043585300446</v>
      </c>
      <c r="N5599" s="37">
        <v>9.9210166931152308</v>
      </c>
      <c r="O5599" s="37">
        <v>0</v>
      </c>
      <c r="P5599" s="37">
        <v>0</v>
      </c>
      <c r="Q5599" s="37">
        <v>1.08742546290159E-2</v>
      </c>
      <c r="R5599" s="37">
        <v>25</v>
      </c>
      <c r="S5599" s="37">
        <v>0.23703797161579099</v>
      </c>
      <c r="T5599" s="37">
        <v>1001.15216064453</v>
      </c>
      <c r="U5599" s="37">
        <v>1475.28674316406</v>
      </c>
      <c r="V5599" s="13"/>
      <c r="W5599" s="13"/>
      <c r="X5599" s="13"/>
      <c r="Y5599" s="13"/>
      <c r="Z5599" s="13"/>
      <c r="AA5599" s="13"/>
    </row>
    <row r="5600" spans="1:27" ht="15.75" customHeight="1" x14ac:dyDescent="0.2">
      <c r="A5600" s="13"/>
      <c r="B5600" s="37" t="str">
        <f>"CRS25WT3608565"</f>
        <v>CRS25WT3608565</v>
      </c>
      <c r="C5600" s="38">
        <v>45975</v>
      </c>
      <c r="D5600" s="39">
        <v>0.14854166666666666</v>
      </c>
      <c r="E5600" s="37" t="s">
        <v>62</v>
      </c>
      <c r="F5600" s="37">
        <v>197</v>
      </c>
      <c r="G5600" s="37">
        <v>4</v>
      </c>
      <c r="H5600" s="37">
        <v>197.477951049805</v>
      </c>
      <c r="I5600" s="37">
        <v>9.6215085983276403</v>
      </c>
      <c r="J5600" s="37">
        <v>24.129360198974599</v>
      </c>
      <c r="K5600" s="37">
        <v>9.8457832336425799</v>
      </c>
      <c r="L5600" s="37">
        <v>20.0571098327637</v>
      </c>
      <c r="M5600" s="37">
        <v>0.85060834884643599</v>
      </c>
      <c r="N5600" s="37">
        <v>9.6072950363159197</v>
      </c>
      <c r="O5600" s="37">
        <v>0</v>
      </c>
      <c r="P5600" s="37">
        <v>0</v>
      </c>
      <c r="Q5600" s="37">
        <v>1.13020781427622E-2</v>
      </c>
      <c r="R5600" s="37">
        <v>25</v>
      </c>
      <c r="S5600" s="37">
        <v>0.24250672757625599</v>
      </c>
      <c r="T5600" s="37">
        <v>1000.0009765625</v>
      </c>
      <c r="U5600" s="37">
        <v>523.80047607421898</v>
      </c>
      <c r="V5600" s="13"/>
      <c r="W5600" s="13"/>
      <c r="X5600" s="13"/>
      <c r="Y5600" s="13"/>
      <c r="Z5600" s="13"/>
      <c r="AA5600" s="13"/>
    </row>
    <row r="5601" spans="1:27" ht="15.75" customHeight="1" x14ac:dyDescent="0.2">
      <c r="A5601" s="13"/>
      <c r="B5601" s="37" t="str">
        <f>"CRS25WT3608571"</f>
        <v>CRS25WT3608571</v>
      </c>
      <c r="C5601" s="38">
        <v>45975</v>
      </c>
      <c r="D5601" s="39">
        <v>0.1492013888888889</v>
      </c>
      <c r="E5601" s="37" t="s">
        <v>62</v>
      </c>
      <c r="F5601" s="37">
        <v>196</v>
      </c>
      <c r="G5601" s="37">
        <v>4</v>
      </c>
      <c r="H5601" s="37">
        <v>196.62890625</v>
      </c>
      <c r="I5601" s="37">
        <v>9.7920074462890607</v>
      </c>
      <c r="J5601" s="37">
        <v>23.660718917846701</v>
      </c>
      <c r="K5601" s="37">
        <v>10.102918624877899</v>
      </c>
      <c r="L5601" s="37">
        <v>19.4625854492187</v>
      </c>
      <c r="M5601" s="37">
        <v>0.84868729114532504</v>
      </c>
      <c r="N5601" s="37">
        <v>9.5659894943237305</v>
      </c>
      <c r="O5601" s="37">
        <v>0</v>
      </c>
      <c r="P5601" s="37">
        <v>0</v>
      </c>
      <c r="Q5601" s="37">
        <v>1.19158811867237E-2</v>
      </c>
      <c r="R5601" s="37">
        <v>25</v>
      </c>
      <c r="S5601" s="37">
        <v>0.241756707429886</v>
      </c>
      <c r="T5601" s="37">
        <v>1001.83624267578</v>
      </c>
      <c r="U5601" s="37">
        <v>1100.74536132812</v>
      </c>
      <c r="V5601" s="13"/>
      <c r="W5601" s="13"/>
      <c r="X5601" s="13"/>
      <c r="Y5601" s="13"/>
      <c r="Z5601" s="13"/>
      <c r="AA5601" s="13"/>
    </row>
    <row r="5602" spans="1:27" ht="15.75" customHeight="1" x14ac:dyDescent="0.2">
      <c r="A5602" s="13"/>
      <c r="B5602" s="37" t="str">
        <f>"CRS25WT3608573"</f>
        <v>CRS25WT3608573</v>
      </c>
      <c r="C5602" s="38">
        <v>45975</v>
      </c>
      <c r="D5602" s="39">
        <v>0.14996527777777777</v>
      </c>
      <c r="E5602" s="37" t="s">
        <v>62</v>
      </c>
      <c r="F5602" s="37">
        <v>195</v>
      </c>
      <c r="G5602" s="37">
        <v>4</v>
      </c>
      <c r="H5602" s="37">
        <v>195.47088623046901</v>
      </c>
      <c r="I5602" s="37">
        <v>9.5477437973022496</v>
      </c>
      <c r="J5602" s="37">
        <v>23.890813827514599</v>
      </c>
      <c r="K5602" s="37">
        <v>9.8862152099609393</v>
      </c>
      <c r="L5602" s="37">
        <v>19.7720642089844</v>
      </c>
      <c r="M5602" s="37">
        <v>0.85693991184234597</v>
      </c>
      <c r="N5602" s="37">
        <v>9.5096511840820295</v>
      </c>
      <c r="O5602" s="37">
        <v>0</v>
      </c>
      <c r="P5602" s="37">
        <v>0</v>
      </c>
      <c r="Q5602" s="37">
        <v>4.1275941766798496E-3</v>
      </c>
      <c r="R5602" s="37">
        <v>25</v>
      </c>
      <c r="S5602" s="37">
        <v>0.23818051815033001</v>
      </c>
      <c r="T5602" s="37">
        <v>1000.13787841797</v>
      </c>
      <c r="U5602" s="37">
        <v>1389.03356933594</v>
      </c>
      <c r="V5602" s="13"/>
      <c r="W5602" s="13"/>
      <c r="X5602" s="13"/>
      <c r="Y5602" s="13"/>
      <c r="Z5602" s="13"/>
      <c r="AA5602" s="13"/>
    </row>
    <row r="5603" spans="1:27" ht="15.75" customHeight="1" x14ac:dyDescent="0.2">
      <c r="A5603" s="13"/>
      <c r="B5603" s="37" t="str">
        <f>"CRS25WT3608564"</f>
        <v>CRS25WT3608564</v>
      </c>
      <c r="C5603" s="38">
        <v>45975</v>
      </c>
      <c r="D5603" s="39">
        <v>0.15050925925925926</v>
      </c>
      <c r="E5603" s="37" t="s">
        <v>62</v>
      </c>
      <c r="F5603" s="37">
        <v>197</v>
      </c>
      <c r="G5603" s="37">
        <v>4</v>
      </c>
      <c r="H5603" s="37">
        <v>197.64001464843801</v>
      </c>
      <c r="I5603" s="37">
        <v>9.5983009338378906</v>
      </c>
      <c r="J5603" s="37">
        <v>24.128837585449201</v>
      </c>
      <c r="K5603" s="37">
        <v>9.8920211791992205</v>
      </c>
      <c r="L5603" s="37">
        <v>19.979742050170898</v>
      </c>
      <c r="M5603" s="37">
        <v>0.85338324308395397</v>
      </c>
      <c r="N5603" s="37">
        <v>9.6151790618896502</v>
      </c>
      <c r="O5603" s="37">
        <v>0</v>
      </c>
      <c r="P5603" s="37">
        <v>0</v>
      </c>
      <c r="Q5603" s="37">
        <v>8.2535035908222198E-3</v>
      </c>
      <c r="R5603" s="37">
        <v>25</v>
      </c>
      <c r="S5603" s="37">
        <v>0.242365062236786</v>
      </c>
      <c r="T5603" s="37">
        <v>1000.46795654297</v>
      </c>
      <c r="U5603" s="37">
        <v>1376.47668457031</v>
      </c>
      <c r="V5603" s="13"/>
      <c r="W5603" s="13"/>
      <c r="X5603" s="13"/>
      <c r="Y5603" s="13"/>
      <c r="Z5603" s="13"/>
      <c r="AA5603" s="13"/>
    </row>
    <row r="5604" spans="1:27" ht="15.75" customHeight="1" x14ac:dyDescent="0.2">
      <c r="A5604" s="13"/>
      <c r="B5604" s="37" t="str">
        <f>"CRS25WT3608574"</f>
        <v>CRS25WT3608574</v>
      </c>
      <c r="C5604" s="38">
        <v>45975</v>
      </c>
      <c r="D5604" s="39">
        <v>0.15119212962962963</v>
      </c>
      <c r="E5604" s="37" t="s">
        <v>62</v>
      </c>
      <c r="F5604" s="37">
        <v>196</v>
      </c>
      <c r="G5604" s="37">
        <v>4</v>
      </c>
      <c r="H5604" s="37">
        <v>196.59950256347699</v>
      </c>
      <c r="I5604" s="37">
        <v>9.574462890625</v>
      </c>
      <c r="J5604" s="37">
        <v>23.933221817016602</v>
      </c>
      <c r="K5604" s="37">
        <v>9.9208221435546893</v>
      </c>
      <c r="L5604" s="37">
        <v>19.816856384277301</v>
      </c>
      <c r="M5604" s="37">
        <v>0.85795956850051902</v>
      </c>
      <c r="N5604" s="37">
        <v>9.5645589828491193</v>
      </c>
      <c r="O5604" s="37">
        <v>0</v>
      </c>
      <c r="P5604" s="37">
        <v>0</v>
      </c>
      <c r="Q5604" s="37">
        <v>1.03273717686534E-2</v>
      </c>
      <c r="R5604" s="37">
        <v>25</v>
      </c>
      <c r="S5604" s="37">
        <v>0.23796172440051999</v>
      </c>
      <c r="T5604" s="37">
        <v>999.868408203125</v>
      </c>
      <c r="U5604" s="37">
        <v>1057.75329589844</v>
      </c>
      <c r="V5604" s="13"/>
      <c r="W5604" s="13"/>
      <c r="X5604" s="13"/>
      <c r="Y5604" s="13"/>
      <c r="Z5604" s="13"/>
      <c r="AA5604" s="13"/>
    </row>
    <row r="5605" spans="1:27" ht="15.75" customHeight="1" x14ac:dyDescent="0.2">
      <c r="A5605" s="13"/>
      <c r="B5605" s="37" t="str">
        <f>"CRS25WT3608248"</f>
        <v>CRS25WT3608248</v>
      </c>
      <c r="C5605" s="38">
        <v>45975</v>
      </c>
      <c r="D5605" s="39">
        <v>0.15181712962962965</v>
      </c>
      <c r="E5605" s="37" t="s">
        <v>62</v>
      </c>
      <c r="F5605" s="37">
        <v>202</v>
      </c>
      <c r="G5605" s="37">
        <v>4</v>
      </c>
      <c r="H5605" s="37">
        <v>202.79061889648401</v>
      </c>
      <c r="I5605" s="37">
        <v>9.8074722290039098</v>
      </c>
      <c r="J5605" s="37">
        <v>24.22047996521</v>
      </c>
      <c r="K5605" s="37">
        <v>10.1498126983643</v>
      </c>
      <c r="L5605" s="37">
        <v>19.979742050170898</v>
      </c>
      <c r="M5605" s="37">
        <v>0.85370540618896495</v>
      </c>
      <c r="N5605" s="37">
        <v>9.8657560348510707</v>
      </c>
      <c r="O5605" s="37">
        <v>0</v>
      </c>
      <c r="P5605" s="37">
        <v>0</v>
      </c>
      <c r="Q5605" s="37">
        <v>1.76190380007029E-2</v>
      </c>
      <c r="R5605" s="37">
        <v>25</v>
      </c>
      <c r="S5605" s="37">
        <v>0.243496403098106</v>
      </c>
      <c r="T5605" s="37">
        <v>1000.52752685547</v>
      </c>
      <c r="U5605" s="37">
        <v>2424.1455078125</v>
      </c>
      <c r="V5605" s="13"/>
      <c r="W5605" s="13"/>
      <c r="X5605" s="13"/>
      <c r="Y5605" s="13"/>
      <c r="Z5605" s="13"/>
      <c r="AA5605" s="13"/>
    </row>
    <row r="5606" spans="1:27" ht="15.75" customHeight="1" x14ac:dyDescent="0.2">
      <c r="A5606" s="13"/>
      <c r="B5606" s="37" t="str">
        <f>"CRS25WT3608575"</f>
        <v>CRS25WT3608575</v>
      </c>
      <c r="C5606" s="38">
        <v>45975</v>
      </c>
      <c r="D5606" s="39">
        <v>0.15252314814814816</v>
      </c>
      <c r="E5606" s="37" t="s">
        <v>62</v>
      </c>
      <c r="F5606" s="37">
        <v>200</v>
      </c>
      <c r="G5606" s="37">
        <v>4</v>
      </c>
      <c r="H5606" s="37">
        <v>200.73063659668</v>
      </c>
      <c r="I5606" s="37">
        <v>9.79412937164307</v>
      </c>
      <c r="J5606" s="37">
        <v>24.00364112854</v>
      </c>
      <c r="K5606" s="37">
        <v>10.126166343689</v>
      </c>
      <c r="L5606" s="37">
        <v>19.8229656219482</v>
      </c>
      <c r="M5606" s="37">
        <v>0.85382860898971602</v>
      </c>
      <c r="N5606" s="37">
        <v>9.7655382156372106</v>
      </c>
      <c r="O5606" s="37">
        <v>0</v>
      </c>
      <c r="P5606" s="37">
        <v>0</v>
      </c>
      <c r="Q5606" s="37">
        <v>1.65070835500956E-2</v>
      </c>
      <c r="R5606" s="37">
        <v>25</v>
      </c>
      <c r="S5606" s="37">
        <v>0.236552968621254</v>
      </c>
      <c r="T5606" s="37">
        <v>1000.30560302734</v>
      </c>
      <c r="U5606" s="37">
        <v>1233.34350585938</v>
      </c>
      <c r="V5606" s="13"/>
      <c r="W5606" s="13"/>
      <c r="X5606" s="13"/>
      <c r="Y5606" s="13"/>
      <c r="Z5606" s="13"/>
      <c r="AA5606" s="13"/>
    </row>
    <row r="5607" spans="1:27" ht="15.75" customHeight="1" x14ac:dyDescent="0.2">
      <c r="A5607" s="13"/>
      <c r="B5607" s="37" t="str">
        <f>"CRS25WT3608240"</f>
        <v>CRS25WT3608240</v>
      </c>
      <c r="C5607" s="38">
        <v>45975</v>
      </c>
      <c r="D5607" s="39">
        <v>0.15312499999999998</v>
      </c>
      <c r="E5607" s="37" t="s">
        <v>62</v>
      </c>
      <c r="F5607" s="37">
        <v>206</v>
      </c>
      <c r="G5607" s="37">
        <v>4</v>
      </c>
      <c r="H5607" s="37">
        <v>206.08657836914099</v>
      </c>
      <c r="I5607" s="37">
        <v>9.8063383102416992</v>
      </c>
      <c r="J5607" s="37">
        <v>24.287755966186499</v>
      </c>
      <c r="K5607" s="37">
        <v>10.2055768966675</v>
      </c>
      <c r="L5607" s="37">
        <v>20.193525314331101</v>
      </c>
      <c r="M5607" s="37">
        <v>0.86527758836746205</v>
      </c>
      <c r="N5607" s="37">
        <v>10.026104927063001</v>
      </c>
      <c r="O5607" s="37">
        <v>0</v>
      </c>
      <c r="P5607" s="37">
        <v>0</v>
      </c>
      <c r="Q5607" s="37">
        <v>1.0654730722308201E-2</v>
      </c>
      <c r="R5607" s="37">
        <v>25</v>
      </c>
      <c r="S5607" s="37">
        <v>0.22532053291797599</v>
      </c>
      <c r="T5607" s="37">
        <v>1000.35064697266</v>
      </c>
      <c r="U5607" s="37">
        <v>2959.7734375</v>
      </c>
      <c r="V5607" s="13"/>
      <c r="W5607" s="13"/>
      <c r="X5607" s="13"/>
      <c r="Y5607" s="13"/>
      <c r="Z5607" s="13"/>
      <c r="AA5607" s="13"/>
    </row>
    <row r="5608" spans="1:27" ht="15.75" customHeight="1" x14ac:dyDescent="0.2">
      <c r="A5608" s="13"/>
      <c r="B5608" s="37" t="str">
        <f>"CRS25WT3608239"</f>
        <v>CRS25WT3608239</v>
      </c>
      <c r="C5608" s="38">
        <v>45975</v>
      </c>
      <c r="D5608" s="39">
        <v>0.15392361111111111</v>
      </c>
      <c r="E5608" s="37" t="s">
        <v>62</v>
      </c>
      <c r="F5608" s="37">
        <v>206</v>
      </c>
      <c r="G5608" s="37">
        <v>4</v>
      </c>
      <c r="H5608" s="37">
        <v>206.16215515136699</v>
      </c>
      <c r="I5608" s="37">
        <v>9.8649473190307599</v>
      </c>
      <c r="J5608" s="37">
        <v>24.348558425903299</v>
      </c>
      <c r="K5608" s="37">
        <v>10.173418045043899</v>
      </c>
      <c r="L5608" s="37">
        <v>20.264787673950199</v>
      </c>
      <c r="M5608" s="37">
        <v>0.85830354690551802</v>
      </c>
      <c r="N5608" s="37">
        <v>10.029781341552701</v>
      </c>
      <c r="O5608" s="37">
        <v>0</v>
      </c>
      <c r="P5608" s="37">
        <v>0</v>
      </c>
      <c r="Q5608" s="37">
        <v>9.8021635785698908E-3</v>
      </c>
      <c r="R5608" s="37">
        <v>25</v>
      </c>
      <c r="S5608" s="37">
        <v>0.22988432645797699</v>
      </c>
      <c r="T5608" s="37">
        <v>1000.78686523438</v>
      </c>
      <c r="U5608" s="37">
        <v>783.53088378906295</v>
      </c>
      <c r="V5608" s="13"/>
      <c r="W5608" s="13"/>
      <c r="X5608" s="13"/>
      <c r="Y5608" s="13"/>
      <c r="Z5608" s="13"/>
      <c r="AA5608" s="13"/>
    </row>
    <row r="5609" spans="1:27" ht="15.75" customHeight="1" x14ac:dyDescent="0.2">
      <c r="A5609" s="13"/>
      <c r="B5609" s="37" t="str">
        <f>"CRS25WT3608236"</f>
        <v>CRS25WT3608236</v>
      </c>
      <c r="C5609" s="38">
        <v>45975</v>
      </c>
      <c r="D5609" s="39">
        <v>0.15458333333333332</v>
      </c>
      <c r="E5609" s="37" t="s">
        <v>62</v>
      </c>
      <c r="F5609" s="37">
        <v>205</v>
      </c>
      <c r="G5609" s="37">
        <v>4</v>
      </c>
      <c r="H5609" s="37">
        <v>205.38172912597699</v>
      </c>
      <c r="I5609" s="37">
        <v>9.8410835266113299</v>
      </c>
      <c r="J5609" s="37">
        <v>24.3893947601318</v>
      </c>
      <c r="K5609" s="37">
        <v>10.1665716171265</v>
      </c>
      <c r="L5609" s="37">
        <v>20.2016696929932</v>
      </c>
      <c r="M5609" s="37">
        <v>0.85569280385971103</v>
      </c>
      <c r="N5609" s="37">
        <v>9.9918136596679705</v>
      </c>
      <c r="O5609" s="37">
        <v>0</v>
      </c>
      <c r="P5609" s="37">
        <v>0</v>
      </c>
      <c r="Q5609" s="37">
        <v>1.30457067862153E-2</v>
      </c>
      <c r="R5609" s="37">
        <v>25</v>
      </c>
      <c r="S5609" s="37">
        <v>0.23897594213485701</v>
      </c>
      <c r="T5609" s="37">
        <v>1000.48999023438</v>
      </c>
      <c r="U5609" s="37">
        <v>906.23114013671898</v>
      </c>
      <c r="V5609" s="13"/>
      <c r="W5609" s="13"/>
      <c r="X5609" s="13"/>
      <c r="Y5609" s="13"/>
      <c r="Z5609" s="13"/>
      <c r="AA5609" s="13"/>
    </row>
    <row r="5610" spans="1:27" ht="15.75" customHeight="1" x14ac:dyDescent="0.2">
      <c r="A5610" s="13"/>
      <c r="B5610" s="37" t="str">
        <f>"CRS25WT3608238"</f>
        <v>CRS25WT3608238</v>
      </c>
      <c r="C5610" s="38">
        <v>45975</v>
      </c>
      <c r="D5610" s="39">
        <v>0.15571759259259257</v>
      </c>
      <c r="E5610" s="37" t="s">
        <v>62</v>
      </c>
      <c r="F5610" s="37">
        <v>202</v>
      </c>
      <c r="G5610" s="37">
        <v>4</v>
      </c>
      <c r="H5610" s="37">
        <v>202.91654968261699</v>
      </c>
      <c r="I5610" s="37">
        <v>9.66351222991943</v>
      </c>
      <c r="J5610" s="37">
        <v>24.386777877807599</v>
      </c>
      <c r="K5610" s="37">
        <v>9.98516845703125</v>
      </c>
      <c r="L5610" s="37">
        <v>20.3217964172363</v>
      </c>
      <c r="M5610" s="37">
        <v>0.86104935407638605</v>
      </c>
      <c r="N5610" s="37">
        <v>9.8718824386596697</v>
      </c>
      <c r="O5610" s="37">
        <v>0</v>
      </c>
      <c r="P5610" s="37">
        <v>0</v>
      </c>
      <c r="Q5610" s="37">
        <v>5.7938080281019202E-3</v>
      </c>
      <c r="R5610" s="37">
        <v>25</v>
      </c>
      <c r="S5610" s="37">
        <v>0.23066797852516199</v>
      </c>
      <c r="T5610" s="37">
        <v>1001.42230224609</v>
      </c>
      <c r="U5610" s="37">
        <v>1368.67492675781</v>
      </c>
      <c r="V5610" s="13"/>
      <c r="W5610" s="13"/>
      <c r="X5610" s="13"/>
      <c r="Y5610" s="13"/>
      <c r="Z5610" s="13"/>
      <c r="AA5610" s="13"/>
    </row>
    <row r="5611" spans="1:27" ht="15.75" customHeight="1" x14ac:dyDescent="0.2">
      <c r="A5611" s="13"/>
      <c r="B5611" s="37" t="str">
        <f>"CRS25WT3608237"</f>
        <v>CRS25WT3608237</v>
      </c>
      <c r="C5611" s="38">
        <v>45975</v>
      </c>
      <c r="D5611" s="39">
        <v>0.15880787037037036</v>
      </c>
      <c r="E5611" s="37" t="s">
        <v>62</v>
      </c>
      <c r="F5611" s="37">
        <v>202</v>
      </c>
      <c r="G5611" s="37">
        <v>4</v>
      </c>
      <c r="H5611" s="37">
        <v>202.412673950195</v>
      </c>
      <c r="I5611" s="37">
        <v>9.5808000564575195</v>
      </c>
      <c r="J5611" s="37">
        <v>24.366592407226602</v>
      </c>
      <c r="K5611" s="37">
        <v>9.9773674011230504</v>
      </c>
      <c r="L5611" s="37">
        <v>20.287183761596701</v>
      </c>
      <c r="M5611" s="37">
        <v>0.86704397201538097</v>
      </c>
      <c r="N5611" s="37">
        <v>9.8473691940307599</v>
      </c>
      <c r="O5611" s="37">
        <v>0</v>
      </c>
      <c r="P5611" s="37">
        <v>0</v>
      </c>
      <c r="Q5611" s="37">
        <v>6.3516860827803603E-3</v>
      </c>
      <c r="R5611" s="37">
        <v>25</v>
      </c>
      <c r="S5611" s="37">
        <v>0.23252691328525499</v>
      </c>
      <c r="T5611" s="37">
        <v>1001.10247802734</v>
      </c>
      <c r="U5611" s="37">
        <v>5802.1318359375</v>
      </c>
      <c r="V5611" s="13"/>
      <c r="W5611" s="13"/>
      <c r="X5611" s="13"/>
      <c r="Y5611" s="13"/>
      <c r="Z5611" s="13"/>
      <c r="AA5611" s="13"/>
    </row>
    <row r="5612" spans="1:27" ht="15.75" customHeight="1" x14ac:dyDescent="0.2">
      <c r="A5612" s="13"/>
      <c r="B5612" s="37" t="str">
        <f>"CRS25WT3608233"</f>
        <v>CRS25WT3608233</v>
      </c>
      <c r="C5612" s="38">
        <v>45975</v>
      </c>
      <c r="D5612" s="39">
        <v>0.15946759259259261</v>
      </c>
      <c r="E5612" s="37" t="s">
        <v>62</v>
      </c>
      <c r="F5612" s="37">
        <v>201</v>
      </c>
      <c r="G5612" s="37">
        <v>4</v>
      </c>
      <c r="H5612" s="37">
        <v>201.00950622558599</v>
      </c>
      <c r="I5612" s="37">
        <v>9.6304931640625</v>
      </c>
      <c r="J5612" s="37">
        <v>24.362819671630898</v>
      </c>
      <c r="K5612" s="37">
        <v>9.9052200317382795</v>
      </c>
      <c r="L5612" s="37">
        <v>20.293291091918899</v>
      </c>
      <c r="M5612" s="37">
        <v>0.85672318935394298</v>
      </c>
      <c r="N5612" s="37">
        <v>9.7791051864624006</v>
      </c>
      <c r="O5612" s="37">
        <v>0</v>
      </c>
      <c r="P5612" s="37">
        <v>0</v>
      </c>
      <c r="Q5612" s="37">
        <v>8.1349024549126603E-4</v>
      </c>
      <c r="R5612" s="37">
        <v>25</v>
      </c>
      <c r="S5612" s="37">
        <v>0.23862144351005601</v>
      </c>
      <c r="T5612" s="37">
        <v>1001.79864501953</v>
      </c>
      <c r="U5612" s="37">
        <v>560.56866455078102</v>
      </c>
      <c r="V5612" s="13"/>
      <c r="W5612" s="13"/>
      <c r="X5612" s="13"/>
      <c r="Y5612" s="13"/>
      <c r="Z5612" s="13"/>
      <c r="AA5612" s="13"/>
    </row>
    <row r="5613" spans="1:27" ht="15.75" customHeight="1" x14ac:dyDescent="0.2">
      <c r="A5613" s="13"/>
      <c r="B5613" s="37" t="str">
        <f>"CRS25WT3608235"</f>
        <v>CRS25WT3608235</v>
      </c>
      <c r="C5613" s="38">
        <v>45975</v>
      </c>
      <c r="D5613" s="39">
        <v>0.15995370370370371</v>
      </c>
      <c r="E5613" s="37" t="s">
        <v>62</v>
      </c>
      <c r="F5613" s="37">
        <v>202</v>
      </c>
      <c r="G5613" s="37">
        <v>4</v>
      </c>
      <c r="H5613" s="37">
        <v>202.72006225585901</v>
      </c>
      <c r="I5613" s="37">
        <v>9.6889581680297905</v>
      </c>
      <c r="J5613" s="37">
        <v>24.3641242980957</v>
      </c>
      <c r="K5613" s="37">
        <v>9.9945249557495099</v>
      </c>
      <c r="L5613" s="37">
        <v>20.2831115722656</v>
      </c>
      <c r="M5613" s="37">
        <v>0.85875415802001998</v>
      </c>
      <c r="N5613" s="37">
        <v>9.8623237609863299</v>
      </c>
      <c r="O5613" s="37">
        <v>0</v>
      </c>
      <c r="P5613" s="37">
        <v>0</v>
      </c>
      <c r="Q5613" s="37">
        <v>8.2254661247134209E-3</v>
      </c>
      <c r="R5613" s="37">
        <v>25</v>
      </c>
      <c r="S5613" s="37">
        <v>0.230530574917793</v>
      </c>
      <c r="T5613" s="37">
        <v>1002.49090576172</v>
      </c>
      <c r="U5613" s="37">
        <v>2149.48876953125</v>
      </c>
      <c r="V5613" s="13"/>
      <c r="W5613" s="13"/>
      <c r="X5613" s="13"/>
      <c r="Y5613" s="13"/>
      <c r="Z5613" s="13"/>
      <c r="AA5613" s="13"/>
    </row>
    <row r="5614" spans="1:27" ht="15.75" customHeight="1" x14ac:dyDescent="0.2">
      <c r="A5614" s="13"/>
      <c r="B5614" s="37" t="str">
        <f>"CRS25WT3608232"</f>
        <v>CRS25WT3608232</v>
      </c>
      <c r="C5614" s="38">
        <v>45975</v>
      </c>
      <c r="D5614" s="39">
        <v>0.16049768518518517</v>
      </c>
      <c r="E5614" s="37" t="s">
        <v>62</v>
      </c>
      <c r="F5614" s="37">
        <v>204</v>
      </c>
      <c r="G5614" s="37">
        <v>4</v>
      </c>
      <c r="H5614" s="37">
        <v>204.85534667968699</v>
      </c>
      <c r="I5614" s="37">
        <v>9.7780332565307599</v>
      </c>
      <c r="J5614" s="37">
        <v>24.3661289215088</v>
      </c>
      <c r="K5614" s="37">
        <v>10.0473537445068</v>
      </c>
      <c r="L5614" s="37">
        <v>20.3889865875244</v>
      </c>
      <c r="M5614" s="37">
        <v>0.85982340574264504</v>
      </c>
      <c r="N5614" s="37">
        <v>9.9662055969238299</v>
      </c>
      <c r="O5614" s="37">
        <v>0</v>
      </c>
      <c r="P5614" s="37">
        <v>0</v>
      </c>
      <c r="Q5614" s="37">
        <v>8.2242451608181E-3</v>
      </c>
      <c r="R5614" s="37">
        <v>25</v>
      </c>
      <c r="S5614" s="37">
        <v>0.223356798291206</v>
      </c>
      <c r="T5614" s="37">
        <v>1000.96575927734</v>
      </c>
      <c r="U5614" s="37">
        <v>730.36529541015602</v>
      </c>
      <c r="V5614" s="13"/>
      <c r="W5614" s="13"/>
      <c r="X5614" s="13"/>
      <c r="Y5614" s="13"/>
      <c r="Z5614" s="13"/>
      <c r="AA5614" s="13"/>
    </row>
    <row r="5615" spans="1:27" ht="15.75" customHeight="1" x14ac:dyDescent="0.2">
      <c r="A5615" s="13"/>
      <c r="B5615" s="37" t="str">
        <f>"CRS25WT3608201"</f>
        <v>CRS25WT3608201</v>
      </c>
      <c r="C5615" s="38">
        <v>45975</v>
      </c>
      <c r="D5615" s="39">
        <v>0.16092592592592592</v>
      </c>
      <c r="E5615" s="37" t="s">
        <v>62</v>
      </c>
      <c r="F5615" s="37">
        <v>203</v>
      </c>
      <c r="G5615" s="37">
        <v>4</v>
      </c>
      <c r="H5615" s="37">
        <v>203.72996520996099</v>
      </c>
      <c r="I5615" s="37">
        <v>9.7441482543945295</v>
      </c>
      <c r="J5615" s="37">
        <v>24.361722946166999</v>
      </c>
      <c r="K5615" s="37">
        <v>10.043306350708001</v>
      </c>
      <c r="L5615" s="37">
        <v>20.2851467132568</v>
      </c>
      <c r="M5615" s="37">
        <v>0.85822868347168002</v>
      </c>
      <c r="N5615" s="37">
        <v>9.9114551544189506</v>
      </c>
      <c r="O5615" s="37">
        <v>0</v>
      </c>
      <c r="P5615" s="37">
        <v>0</v>
      </c>
      <c r="Q5615" s="37">
        <v>1.5879406128078699E-3</v>
      </c>
      <c r="R5615" s="37">
        <v>25</v>
      </c>
      <c r="S5615" s="37">
        <v>0.23396334052085899</v>
      </c>
      <c r="T5615" s="37">
        <v>1001.05657958984</v>
      </c>
      <c r="U5615" s="37">
        <v>858.578857421875</v>
      </c>
      <c r="V5615" s="13"/>
      <c r="W5615" s="13"/>
      <c r="X5615" s="13"/>
      <c r="Y5615" s="13"/>
      <c r="Z5615" s="13"/>
      <c r="AA5615" s="13"/>
    </row>
    <row r="5616" spans="1:27" ht="15.75" customHeight="1" x14ac:dyDescent="0.2">
      <c r="A5616" s="13"/>
      <c r="B5616" s="37" t="str">
        <f>"CRS25WT3608192"</f>
        <v>CRS25WT3608192</v>
      </c>
      <c r="C5616" s="38">
        <v>45975</v>
      </c>
      <c r="D5616" s="39">
        <v>0.16136574074074075</v>
      </c>
      <c r="E5616" s="37" t="s">
        <v>62</v>
      </c>
      <c r="F5616" s="37">
        <v>204</v>
      </c>
      <c r="G5616" s="37">
        <v>4</v>
      </c>
      <c r="H5616" s="37">
        <v>204.19740295410199</v>
      </c>
      <c r="I5616" s="37">
        <v>9.7268028259277308</v>
      </c>
      <c r="J5616" s="37">
        <v>24.364963531494102</v>
      </c>
      <c r="K5616" s="37">
        <v>10.0522241592407</v>
      </c>
      <c r="L5616" s="37">
        <v>20.313652038574201</v>
      </c>
      <c r="M5616" s="37">
        <v>0.86161714792251598</v>
      </c>
      <c r="N5616" s="37">
        <v>9.9341964721679705</v>
      </c>
      <c r="O5616" s="37">
        <v>0</v>
      </c>
      <c r="P5616" s="37">
        <v>0</v>
      </c>
      <c r="Q5616" s="37">
        <v>1.4384901151061099E-3</v>
      </c>
      <c r="R5616" s="37">
        <v>25</v>
      </c>
      <c r="S5616" s="37">
        <v>0.225049689412117</v>
      </c>
      <c r="T5616" s="37">
        <v>1000.35290527344</v>
      </c>
      <c r="U5616" s="37">
        <v>1053.06396484375</v>
      </c>
      <c r="V5616" s="13"/>
      <c r="W5616" s="13"/>
      <c r="X5616" s="13"/>
      <c r="Y5616" s="13"/>
      <c r="Z5616" s="13"/>
      <c r="AA5616" s="13"/>
    </row>
    <row r="5617" spans="1:27" ht="15.75" customHeight="1" x14ac:dyDescent="0.2">
      <c r="A5617" s="13"/>
      <c r="B5617" s="37" t="str">
        <f>"CRS25WT3608191"</f>
        <v>CRS25WT3608191</v>
      </c>
      <c r="C5617" s="38">
        <v>45975</v>
      </c>
      <c r="D5617" s="39">
        <v>0.16180555555555556</v>
      </c>
      <c r="E5617" s="37" t="s">
        <v>62</v>
      </c>
      <c r="F5617" s="37">
        <v>204</v>
      </c>
      <c r="G5617" s="37">
        <v>4</v>
      </c>
      <c r="H5617" s="37">
        <v>204.54037475585901</v>
      </c>
      <c r="I5617" s="37">
        <v>9.8653974533081001</v>
      </c>
      <c r="J5617" s="37">
        <v>24.385303497314499</v>
      </c>
      <c r="K5617" s="37">
        <v>10.0139055252075</v>
      </c>
      <c r="L5617" s="37">
        <v>20.425636291503899</v>
      </c>
      <c r="M5617" s="37">
        <v>0.85022974014282204</v>
      </c>
      <c r="N5617" s="37">
        <v>9.9508819580078107</v>
      </c>
      <c r="O5617" s="37">
        <v>0</v>
      </c>
      <c r="P5617" s="37">
        <v>0</v>
      </c>
      <c r="Q5617" s="37">
        <v>1.2896980158984699E-2</v>
      </c>
      <c r="R5617" s="37">
        <v>25</v>
      </c>
      <c r="S5617" s="37">
        <v>0.23264904320240001</v>
      </c>
      <c r="T5617" s="37">
        <v>1000.53924560547</v>
      </c>
      <c r="U5617" s="37">
        <v>385.15570068359398</v>
      </c>
      <c r="V5617" s="13"/>
      <c r="W5617" s="13"/>
      <c r="X5617" s="13"/>
      <c r="Y5617" s="13"/>
      <c r="Z5617" s="13"/>
      <c r="AA5617" s="13"/>
    </row>
    <row r="5618" spans="1:27" ht="15.75" customHeight="1" x14ac:dyDescent="0.2">
      <c r="A5618" s="13"/>
      <c r="B5618" s="37" t="str">
        <f>"CRS25WT3608205"</f>
        <v>CRS25WT3608205</v>
      </c>
      <c r="C5618" s="38">
        <v>45975</v>
      </c>
      <c r="D5618" s="39">
        <v>0.16244212962962964</v>
      </c>
      <c r="E5618" s="37" t="s">
        <v>62</v>
      </c>
      <c r="F5618" s="37">
        <v>201</v>
      </c>
      <c r="G5618" s="37">
        <v>4</v>
      </c>
      <c r="H5618" s="37">
        <v>201.16705322265599</v>
      </c>
      <c r="I5618" s="37">
        <v>9.63018798828125</v>
      </c>
      <c r="J5618" s="37">
        <v>24.344078063964801</v>
      </c>
      <c r="K5618" s="37">
        <v>9.9499187469482404</v>
      </c>
      <c r="L5618" s="37">
        <v>20.217958450317401</v>
      </c>
      <c r="M5618" s="37">
        <v>0.85808193683624301</v>
      </c>
      <c r="N5618" s="37">
        <v>9.7867698669433594</v>
      </c>
      <c r="O5618" s="37">
        <v>0</v>
      </c>
      <c r="P5618" s="37">
        <v>0</v>
      </c>
      <c r="Q5618" s="37">
        <v>8.1349199172109398E-4</v>
      </c>
      <c r="R5618" s="37">
        <v>25</v>
      </c>
      <c r="S5618" s="37">
        <v>0.233272939920425</v>
      </c>
      <c r="T5618" s="37">
        <v>1000.87243652344</v>
      </c>
      <c r="U5618" s="37">
        <v>1142.34924316406</v>
      </c>
      <c r="V5618" s="13"/>
      <c r="W5618" s="13"/>
      <c r="X5618" s="13"/>
      <c r="Y5618" s="13"/>
      <c r="Z5618" s="13"/>
      <c r="AA5618" s="13"/>
    </row>
    <row r="5619" spans="1:27" ht="15.75" customHeight="1" x14ac:dyDescent="0.2">
      <c r="A5619" s="13"/>
      <c r="B5619" s="37" t="str">
        <f>"CRS25WT3608203"</f>
        <v>CRS25WT3608203</v>
      </c>
      <c r="C5619" s="38">
        <v>45975</v>
      </c>
      <c r="D5619" s="39">
        <v>0.16327546296296297</v>
      </c>
      <c r="E5619" s="37" t="s">
        <v>62</v>
      </c>
      <c r="F5619" s="37">
        <v>199</v>
      </c>
      <c r="G5619" s="37">
        <v>4</v>
      </c>
      <c r="H5619" s="37">
        <v>199.947677612305</v>
      </c>
      <c r="I5619" s="37">
        <v>9.6075162887573207</v>
      </c>
      <c r="J5619" s="37">
        <v>24.3650093078613</v>
      </c>
      <c r="K5619" s="37">
        <v>9.8568515777587908</v>
      </c>
      <c r="L5619" s="37">
        <v>20.2851467132568</v>
      </c>
      <c r="M5619" s="37">
        <v>0.85415887832641602</v>
      </c>
      <c r="N5619" s="37">
        <v>9.7274475097656303</v>
      </c>
      <c r="O5619" s="37">
        <v>0</v>
      </c>
      <c r="P5619" s="37">
        <v>0</v>
      </c>
      <c r="Q5619" s="37">
        <v>1.6269804909825299E-3</v>
      </c>
      <c r="R5619" s="37">
        <v>25</v>
      </c>
      <c r="S5619" s="37">
        <v>0.23896947503089899</v>
      </c>
      <c r="T5619" s="37">
        <v>1000.96179199219</v>
      </c>
      <c r="U5619" s="37">
        <v>481.71282958984398</v>
      </c>
      <c r="V5619" s="13"/>
      <c r="W5619" s="13"/>
      <c r="X5619" s="13"/>
      <c r="Y5619" s="13"/>
      <c r="Z5619" s="13"/>
      <c r="AA5619" s="13"/>
    </row>
    <row r="5620" spans="1:27" ht="15.75" customHeight="1" x14ac:dyDescent="0.2">
      <c r="A5620" s="13"/>
      <c r="B5620" s="37" t="str">
        <f>"CRS25WT3608202"</f>
        <v>CRS25WT3608202</v>
      </c>
      <c r="C5620" s="38">
        <v>45975</v>
      </c>
      <c r="D5620" s="39">
        <v>0.16440972222222222</v>
      </c>
      <c r="E5620" s="37" t="s">
        <v>62</v>
      </c>
      <c r="F5620" s="37">
        <v>199</v>
      </c>
      <c r="G5620" s="37">
        <v>4</v>
      </c>
      <c r="H5620" s="37">
        <v>199.77618408203099</v>
      </c>
      <c r="I5620" s="37">
        <v>9.6215028762817401</v>
      </c>
      <c r="J5620" s="37">
        <v>24.355129241943398</v>
      </c>
      <c r="K5620" s="37">
        <v>9.83162117004394</v>
      </c>
      <c r="L5620" s="37">
        <v>20.319761276245099</v>
      </c>
      <c r="M5620" s="37">
        <v>0.85253137350082397</v>
      </c>
      <c r="N5620" s="37">
        <v>9.7191038131713903</v>
      </c>
      <c r="O5620" s="37">
        <v>0</v>
      </c>
      <c r="P5620" s="37">
        <v>0</v>
      </c>
      <c r="Q5620" s="37">
        <v>5.3676827810704699E-3</v>
      </c>
      <c r="R5620" s="37">
        <v>25</v>
      </c>
      <c r="S5620" s="37">
        <v>0.234547108411789</v>
      </c>
      <c r="T5620" s="37">
        <v>1000.79400634766</v>
      </c>
      <c r="U5620" s="37">
        <v>529.13220214843795</v>
      </c>
      <c r="V5620" s="13"/>
      <c r="W5620" s="13"/>
      <c r="X5620" s="13"/>
      <c r="Y5620" s="13"/>
      <c r="Z5620" s="13"/>
      <c r="AA5620" s="13"/>
    </row>
    <row r="5621" spans="1:27" ht="15.75" customHeight="1" x14ac:dyDescent="0.2">
      <c r="A5621" s="13"/>
      <c r="B5621" s="37" t="str">
        <f>"CRS25WT3608208"</f>
        <v>CRS25WT3608208</v>
      </c>
      <c r="C5621" s="38">
        <v>45975</v>
      </c>
      <c r="D5621" s="39">
        <v>0.16498842592592591</v>
      </c>
      <c r="E5621" s="37" t="s">
        <v>62</v>
      </c>
      <c r="F5621" s="37">
        <v>201</v>
      </c>
      <c r="G5621" s="37">
        <v>4</v>
      </c>
      <c r="H5621" s="37">
        <v>201.89430236816401</v>
      </c>
      <c r="I5621" s="37">
        <v>9.6886081695556605</v>
      </c>
      <c r="J5621" s="37">
        <v>24.374870300293001</v>
      </c>
      <c r="K5621" s="37">
        <v>9.9548120498657209</v>
      </c>
      <c r="L5621" s="37">
        <v>20.2810764312744</v>
      </c>
      <c r="M5621" s="37">
        <v>0.85490989685058605</v>
      </c>
      <c r="N5621" s="37">
        <v>9.8221502304077095</v>
      </c>
      <c r="O5621" s="37">
        <v>0</v>
      </c>
      <c r="P5621" s="37">
        <v>0</v>
      </c>
      <c r="Q5621" s="37">
        <v>5.7192458771169203E-3</v>
      </c>
      <c r="R5621" s="37">
        <v>25</v>
      </c>
      <c r="S5621" s="37">
        <v>0.23585040867328599</v>
      </c>
      <c r="T5621" s="37">
        <v>1001.14038085938</v>
      </c>
      <c r="U5621" s="37">
        <v>1397.32861328125</v>
      </c>
      <c r="V5621" s="13"/>
      <c r="W5621" s="13"/>
      <c r="X5621" s="13"/>
      <c r="Y5621" s="13"/>
      <c r="Z5621" s="13"/>
      <c r="AA5621" s="13"/>
    </row>
    <row r="5622" spans="1:27" ht="15.75" customHeight="1" x14ac:dyDescent="0.2">
      <c r="A5622" s="13"/>
      <c r="B5622" s="37" t="str">
        <f>"CRS25WT3608207"</f>
        <v>CRS25WT3608207</v>
      </c>
      <c r="C5622" s="38">
        <v>45975</v>
      </c>
      <c r="D5622" s="39">
        <v>0.1655787037037037</v>
      </c>
      <c r="E5622" s="37" t="s">
        <v>62</v>
      </c>
      <c r="F5622" s="37">
        <v>201</v>
      </c>
      <c r="G5622" s="37">
        <v>4</v>
      </c>
      <c r="H5622" s="37">
        <v>201.89894104003901</v>
      </c>
      <c r="I5622" s="37">
        <v>9.6475563049316406</v>
      </c>
      <c r="J5622" s="37">
        <v>24.359306335449201</v>
      </c>
      <c r="K5622" s="37">
        <v>9.9690523147583008</v>
      </c>
      <c r="L5622" s="37">
        <v>20.252571105956999</v>
      </c>
      <c r="M5622" s="37">
        <v>0.85911601781845104</v>
      </c>
      <c r="N5622" s="37">
        <v>9.8223762512206996</v>
      </c>
      <c r="O5622" s="37">
        <v>0</v>
      </c>
      <c r="P5622" s="37">
        <v>0</v>
      </c>
      <c r="Q5622" s="37">
        <v>1.3834636658430099E-2</v>
      </c>
      <c r="R5622" s="37">
        <v>25</v>
      </c>
      <c r="S5622" s="37">
        <v>0.22686603665351901</v>
      </c>
      <c r="T5622" s="37">
        <v>1000.42449951172</v>
      </c>
      <c r="U5622" s="37">
        <v>778.51336669921898</v>
      </c>
      <c r="V5622" s="13"/>
      <c r="W5622" s="13"/>
      <c r="X5622" s="13"/>
      <c r="Y5622" s="13"/>
      <c r="Z5622" s="13"/>
      <c r="AA5622" s="13"/>
    </row>
    <row r="5623" spans="1:27" ht="15.75" customHeight="1" x14ac:dyDescent="0.2">
      <c r="A5623" s="13"/>
      <c r="B5623" s="37" t="str">
        <f>"CRS25WT3608206"</f>
        <v>CRS25WT3608206</v>
      </c>
      <c r="C5623" s="38">
        <v>45975</v>
      </c>
      <c r="D5623" s="39">
        <v>0.16621527777777778</v>
      </c>
      <c r="E5623" s="37" t="s">
        <v>62</v>
      </c>
      <c r="F5623" s="37">
        <v>201</v>
      </c>
      <c r="G5623" s="37">
        <v>4</v>
      </c>
      <c r="H5623" s="37">
        <v>201.38627624511699</v>
      </c>
      <c r="I5623" s="37">
        <v>9.6505050659179705</v>
      </c>
      <c r="J5623" s="37">
        <v>24.379949569702099</v>
      </c>
      <c r="K5623" s="37">
        <v>9.8831300735473597</v>
      </c>
      <c r="L5623" s="37">
        <v>20.3767700195313</v>
      </c>
      <c r="M5623" s="37">
        <v>0.85594731569290206</v>
      </c>
      <c r="N5623" s="37">
        <v>9.7974348068237305</v>
      </c>
      <c r="O5623" s="37">
        <v>0</v>
      </c>
      <c r="P5623" s="37">
        <v>0</v>
      </c>
      <c r="Q5623" s="37">
        <v>1.33385686203837E-2</v>
      </c>
      <c r="R5623" s="37">
        <v>25</v>
      </c>
      <c r="S5623" s="37">
        <v>0.23338843882083901</v>
      </c>
      <c r="T5623" s="37">
        <v>1000.95654296875</v>
      </c>
      <c r="U5623" s="37">
        <v>540.49041748046898</v>
      </c>
      <c r="V5623" s="13"/>
      <c r="W5623" s="13"/>
      <c r="X5623" s="13"/>
      <c r="Y5623" s="13"/>
      <c r="Z5623" s="13"/>
      <c r="AA5623" s="13"/>
    </row>
    <row r="5624" spans="1:27" ht="15.75" customHeight="1" x14ac:dyDescent="0.2">
      <c r="A5624" s="13"/>
      <c r="B5624" s="37" t="str">
        <f>"CRS25WT3608224"</f>
        <v>CRS25WT3608224</v>
      </c>
      <c r="C5624" s="38">
        <v>45975</v>
      </c>
      <c r="D5624" s="39">
        <v>0.16697916666666668</v>
      </c>
      <c r="E5624" s="37" t="s">
        <v>62</v>
      </c>
      <c r="F5624" s="37">
        <v>201</v>
      </c>
      <c r="G5624" s="37">
        <v>4</v>
      </c>
      <c r="H5624" s="37">
        <v>201.90530395507801</v>
      </c>
      <c r="I5624" s="37">
        <v>9.6171102523803693</v>
      </c>
      <c r="J5624" s="37">
        <v>24.358818054199201</v>
      </c>
      <c r="K5624" s="37">
        <v>9.9373970031738299</v>
      </c>
      <c r="L5624" s="37">
        <v>20.317726135253899</v>
      </c>
      <c r="M5624" s="37">
        <v>0.861880242824554</v>
      </c>
      <c r="N5624" s="37">
        <v>9.8226852416992205</v>
      </c>
      <c r="O5624" s="37">
        <v>0</v>
      </c>
      <c r="P5624" s="37">
        <v>0</v>
      </c>
      <c r="Q5624" s="37">
        <v>4.1282013989984998E-3</v>
      </c>
      <c r="R5624" s="37">
        <v>25</v>
      </c>
      <c r="S5624" s="37">
        <v>0.23173539340496099</v>
      </c>
      <c r="T5624" s="37">
        <v>1001.47784423828</v>
      </c>
      <c r="U5624" s="37">
        <v>1129.01599121094</v>
      </c>
      <c r="V5624" s="13"/>
      <c r="W5624" s="13"/>
      <c r="X5624" s="13"/>
      <c r="Y5624" s="13"/>
      <c r="Z5624" s="13"/>
      <c r="AA5624" s="13"/>
    </row>
    <row r="5625" spans="1:27" ht="15.75" customHeight="1" x14ac:dyDescent="0.2">
      <c r="A5625" s="13"/>
      <c r="B5625" s="37" t="str">
        <f>"CRS25WT3608226"</f>
        <v>CRS25WT3608226</v>
      </c>
      <c r="C5625" s="38">
        <v>45975</v>
      </c>
      <c r="D5625" s="39">
        <v>0.16760416666666667</v>
      </c>
      <c r="E5625" s="37" t="s">
        <v>62</v>
      </c>
      <c r="F5625" s="37">
        <v>202</v>
      </c>
      <c r="G5625" s="37">
        <v>4</v>
      </c>
      <c r="H5625" s="37">
        <v>202.747482299805</v>
      </c>
      <c r="I5625" s="37">
        <v>9.6649761199951207</v>
      </c>
      <c r="J5625" s="37">
        <v>24.3889255523682</v>
      </c>
      <c r="K5625" s="37">
        <v>9.9598836898803693</v>
      </c>
      <c r="L5625" s="37">
        <v>20.356409072876001</v>
      </c>
      <c r="M5625" s="37">
        <v>0.86012589931488004</v>
      </c>
      <c r="N5625" s="37">
        <v>9.8636579513549805</v>
      </c>
      <c r="O5625" s="37">
        <v>0</v>
      </c>
      <c r="P5625" s="37">
        <v>0</v>
      </c>
      <c r="Q5625" s="37">
        <v>1.05955386534333E-2</v>
      </c>
      <c r="R5625" s="37">
        <v>25</v>
      </c>
      <c r="S5625" s="37">
        <v>0.22661158442497301</v>
      </c>
      <c r="T5625" s="37">
        <v>1000.55078125</v>
      </c>
      <c r="U5625" s="37">
        <v>839.034423828125</v>
      </c>
      <c r="V5625" s="13"/>
      <c r="W5625" s="13"/>
      <c r="X5625" s="13"/>
      <c r="Y5625" s="13"/>
      <c r="Z5625" s="13"/>
      <c r="AA5625" s="13"/>
    </row>
    <row r="5626" spans="1:27" ht="15.75" customHeight="1" x14ac:dyDescent="0.2">
      <c r="A5626" s="13"/>
      <c r="B5626" s="37" t="str">
        <f>"CRS25WT3608227"</f>
        <v>CRS25WT3608227</v>
      </c>
      <c r="C5626" s="38">
        <v>45975</v>
      </c>
      <c r="D5626" s="39">
        <v>0.16817129629629632</v>
      </c>
      <c r="E5626" s="37" t="s">
        <v>62</v>
      </c>
      <c r="F5626" s="37">
        <v>201</v>
      </c>
      <c r="G5626" s="37">
        <v>4</v>
      </c>
      <c r="H5626" s="37">
        <v>201.736404418945</v>
      </c>
      <c r="I5626" s="37">
        <v>9.6430120468139595</v>
      </c>
      <c r="J5626" s="37">
        <v>24.366289138793899</v>
      </c>
      <c r="K5626" s="37">
        <v>9.9221258163452095</v>
      </c>
      <c r="L5626" s="37">
        <v>20.331975936889599</v>
      </c>
      <c r="M5626" s="37">
        <v>0.85858279466628995</v>
      </c>
      <c r="N5626" s="37">
        <v>9.8144683837890607</v>
      </c>
      <c r="O5626" s="37">
        <v>0</v>
      </c>
      <c r="P5626" s="37">
        <v>0</v>
      </c>
      <c r="Q5626" s="37">
        <v>1.3566062785685101E-2</v>
      </c>
      <c r="R5626" s="37">
        <v>25</v>
      </c>
      <c r="S5626" s="37">
        <v>0.23083688318729401</v>
      </c>
      <c r="T5626" s="37">
        <v>1000.69708251953</v>
      </c>
      <c r="U5626" s="37">
        <v>1365.29431152344</v>
      </c>
      <c r="V5626" s="13"/>
      <c r="W5626" s="13"/>
      <c r="X5626" s="13"/>
      <c r="Y5626" s="13"/>
      <c r="Z5626" s="13"/>
      <c r="AA5626" s="13"/>
    </row>
    <row r="5627" spans="1:27" ht="15.75" customHeight="1" x14ac:dyDescent="0.2">
      <c r="A5627" s="13"/>
      <c r="B5627" s="37" t="str">
        <f>"CRS25WT3608217"</f>
        <v>CRS25WT3608217</v>
      </c>
      <c r="C5627" s="38">
        <v>45975</v>
      </c>
      <c r="D5627" s="39">
        <v>0.16969907407407406</v>
      </c>
      <c r="E5627" s="37" t="s">
        <v>62</v>
      </c>
      <c r="F5627" s="37">
        <v>201</v>
      </c>
      <c r="G5627" s="37">
        <v>4</v>
      </c>
      <c r="H5627" s="37">
        <v>201.28565979003901</v>
      </c>
      <c r="I5627" s="37">
        <v>9.6025199890136701</v>
      </c>
      <c r="J5627" s="37">
        <v>24.353284835815401</v>
      </c>
      <c r="K5627" s="37">
        <v>9.9108724594116193</v>
      </c>
      <c r="L5627" s="37">
        <v>20.3095798492432</v>
      </c>
      <c r="M5627" s="37">
        <v>0.86073619127273604</v>
      </c>
      <c r="N5627" s="37">
        <v>9.7925395965576207</v>
      </c>
      <c r="O5627" s="37">
        <v>0</v>
      </c>
      <c r="P5627" s="37">
        <v>0</v>
      </c>
      <c r="Q5627" s="37">
        <v>4.1127330623567104E-3</v>
      </c>
      <c r="R5627" s="37">
        <v>25</v>
      </c>
      <c r="S5627" s="37">
        <v>0.23036241531372101</v>
      </c>
      <c r="T5627" s="37">
        <v>999.91027832031205</v>
      </c>
      <c r="U5627" s="37">
        <v>664.47637939453102</v>
      </c>
      <c r="V5627" s="13"/>
      <c r="W5627" s="13"/>
      <c r="X5627" s="13"/>
      <c r="Y5627" s="13"/>
      <c r="Z5627" s="13"/>
      <c r="AA5627" s="13"/>
    </row>
    <row r="5628" spans="1:27" ht="15.75" customHeight="1" x14ac:dyDescent="0.2">
      <c r="A5628" s="13"/>
      <c r="B5628" s="37" t="str">
        <f>"CRS25WT3608234"</f>
        <v>CRS25WT3608234</v>
      </c>
      <c r="C5628" s="38">
        <v>45975</v>
      </c>
      <c r="D5628" s="39">
        <v>0.17053240740740741</v>
      </c>
      <c r="E5628" s="37" t="s">
        <v>62</v>
      </c>
      <c r="F5628" s="37">
        <v>201</v>
      </c>
      <c r="G5628" s="37">
        <v>4</v>
      </c>
      <c r="H5628" s="37">
        <v>201.47358703613301</v>
      </c>
      <c r="I5628" s="37">
        <v>9.6337242126464808</v>
      </c>
      <c r="J5628" s="37">
        <v>24.355144500732401</v>
      </c>
      <c r="K5628" s="37">
        <v>9.9022569656372106</v>
      </c>
      <c r="L5628" s="37">
        <v>20.346229553222699</v>
      </c>
      <c r="M5628" s="37">
        <v>0.85868364572525002</v>
      </c>
      <c r="N5628" s="37">
        <v>9.8016824722290004</v>
      </c>
      <c r="O5628" s="37">
        <v>0</v>
      </c>
      <c r="P5628" s="37">
        <v>0</v>
      </c>
      <c r="Q5628" s="37">
        <v>1.19046065956354E-2</v>
      </c>
      <c r="R5628" s="37">
        <v>25</v>
      </c>
      <c r="S5628" s="37">
        <v>0.23839037120342299</v>
      </c>
      <c r="T5628" s="37">
        <v>1001.17462158203</v>
      </c>
      <c r="U5628" s="37">
        <v>571.12725830078102</v>
      </c>
      <c r="V5628" s="13"/>
      <c r="W5628" s="13"/>
      <c r="X5628" s="13"/>
      <c r="Y5628" s="13"/>
      <c r="Z5628" s="13"/>
      <c r="AA5628" s="13"/>
    </row>
    <row r="5629" spans="1:27" ht="15.75" customHeight="1" x14ac:dyDescent="0.2">
      <c r="A5629" s="13"/>
      <c r="B5629" s="37" t="str">
        <f>"CRS25WT3608223"</f>
        <v>CRS25WT3608223</v>
      </c>
      <c r="C5629" s="38">
        <v>45975</v>
      </c>
      <c r="D5629" s="39">
        <v>0.17121527777777779</v>
      </c>
      <c r="E5629" s="37" t="s">
        <v>62</v>
      </c>
      <c r="F5629" s="37">
        <v>201</v>
      </c>
      <c r="G5629" s="37">
        <v>4</v>
      </c>
      <c r="H5629" s="37">
        <v>201.19740295410199</v>
      </c>
      <c r="I5629" s="37">
        <v>9.6608152389526403</v>
      </c>
      <c r="J5629" s="37">
        <v>24.346271514892599</v>
      </c>
      <c r="K5629" s="37">
        <v>9.8936338424682599</v>
      </c>
      <c r="L5629" s="37">
        <v>20.3360481262207</v>
      </c>
      <c r="M5629" s="37">
        <v>0.85541355609893799</v>
      </c>
      <c r="N5629" s="37">
        <v>9.7882461547851598</v>
      </c>
      <c r="O5629" s="37">
        <v>0</v>
      </c>
      <c r="P5629" s="37">
        <v>0</v>
      </c>
      <c r="Q5629" s="37">
        <v>1.6507007181644402E-2</v>
      </c>
      <c r="R5629" s="37">
        <v>25</v>
      </c>
      <c r="S5629" s="37">
        <v>0.224865913391113</v>
      </c>
      <c r="T5629" s="37">
        <v>1000.66021728516</v>
      </c>
      <c r="U5629" s="37">
        <v>539.99530029296898</v>
      </c>
      <c r="V5629" s="13"/>
      <c r="W5629" s="13"/>
      <c r="X5629" s="13"/>
      <c r="Y5629" s="13"/>
      <c r="Z5629" s="13"/>
      <c r="AA5629" s="13"/>
    </row>
    <row r="5630" spans="1:27" ht="15.75" customHeight="1" x14ac:dyDescent="0.2">
      <c r="A5630" s="13"/>
      <c r="B5630" s="37" t="str">
        <f>"CRS25WT3608213"</f>
        <v>CRS25WT3608213</v>
      </c>
      <c r="C5630" s="38">
        <v>45975</v>
      </c>
      <c r="D5630" s="39">
        <v>0.17255787037037038</v>
      </c>
      <c r="E5630" s="37" t="s">
        <v>62</v>
      </c>
      <c r="F5630" s="37">
        <v>201</v>
      </c>
      <c r="G5630" s="37">
        <v>4</v>
      </c>
      <c r="H5630" s="37">
        <v>201.06524658203099</v>
      </c>
      <c r="I5630" s="37">
        <v>9.5646266937255895</v>
      </c>
      <c r="J5630" s="37">
        <v>24.349142074585</v>
      </c>
      <c r="K5630" s="37">
        <v>9.9089603424072301</v>
      </c>
      <c r="L5630" s="37">
        <v>20.291255950927699</v>
      </c>
      <c r="M5630" s="37">
        <v>0.86334687471389804</v>
      </c>
      <c r="N5630" s="37">
        <v>9.78181648254394</v>
      </c>
      <c r="O5630" s="37">
        <v>0</v>
      </c>
      <c r="P5630" s="37">
        <v>0</v>
      </c>
      <c r="Q5630" s="37">
        <v>2.0560612902045302E-3</v>
      </c>
      <c r="R5630" s="37">
        <v>25</v>
      </c>
      <c r="S5630" s="37">
        <v>0.23366300761699699</v>
      </c>
      <c r="T5630" s="37">
        <v>1000.06640625</v>
      </c>
      <c r="U5630" s="37">
        <v>1254.97021484375</v>
      </c>
      <c r="V5630" s="13"/>
      <c r="W5630" s="13"/>
      <c r="X5630" s="13"/>
      <c r="Y5630" s="13"/>
      <c r="Z5630" s="13"/>
      <c r="AA5630" s="13"/>
    </row>
    <row r="5631" spans="1:27" ht="15.75" customHeight="1" x14ac:dyDescent="0.2">
      <c r="A5631" s="13"/>
      <c r="B5631" s="37" t="str">
        <f>"CRS25WT3608225"</f>
        <v>CRS25WT3608225</v>
      </c>
      <c r="C5631" s="38">
        <v>45975</v>
      </c>
      <c r="D5631" s="39">
        <v>0.1756712962962963</v>
      </c>
      <c r="E5631" s="37" t="s">
        <v>62</v>
      </c>
      <c r="F5631" s="37">
        <v>199</v>
      </c>
      <c r="G5631" s="37">
        <v>4</v>
      </c>
      <c r="H5631" s="37">
        <v>199.99392700195301</v>
      </c>
      <c r="I5631" s="37">
        <v>9.6193971633911097</v>
      </c>
      <c r="J5631" s="37">
        <v>24.328475952148398</v>
      </c>
      <c r="K5631" s="37">
        <v>9.8561630249023402</v>
      </c>
      <c r="L5631" s="37">
        <v>20.291255950927699</v>
      </c>
      <c r="M5631" s="37">
        <v>0.85458260774612405</v>
      </c>
      <c r="N5631" s="37">
        <v>9.7296972274780291</v>
      </c>
      <c r="O5631" s="37">
        <v>0</v>
      </c>
      <c r="P5631" s="37">
        <v>0</v>
      </c>
      <c r="Q5631" s="37">
        <v>4.11212258040905E-3</v>
      </c>
      <c r="R5631" s="37">
        <v>25</v>
      </c>
      <c r="S5631" s="37">
        <v>0.232259631156921</v>
      </c>
      <c r="T5631" s="37">
        <v>1000.33172607422</v>
      </c>
      <c r="U5631" s="37">
        <v>4701.033203125</v>
      </c>
      <c r="V5631" s="13"/>
      <c r="W5631" s="13"/>
      <c r="X5631" s="13"/>
      <c r="Y5631" s="13"/>
      <c r="Z5631" s="13"/>
      <c r="AA5631" s="13"/>
    </row>
    <row r="5632" spans="1:27" ht="15.75" customHeight="1" x14ac:dyDescent="0.2">
      <c r="A5632" s="13"/>
      <c r="B5632" s="37" t="str">
        <f>"CRS25WT3608218"</f>
        <v>CRS25WT3608218</v>
      </c>
      <c r="C5632" s="38">
        <v>45975</v>
      </c>
      <c r="D5632" s="39">
        <v>0.17670138888888889</v>
      </c>
      <c r="E5632" s="37" t="s">
        <v>62</v>
      </c>
      <c r="F5632" s="37">
        <v>200</v>
      </c>
      <c r="G5632" s="37">
        <v>4</v>
      </c>
      <c r="H5632" s="37">
        <v>200.41168212890599</v>
      </c>
      <c r="I5632" s="37">
        <v>9.6069564819335902</v>
      </c>
      <c r="J5632" s="37">
        <v>24.344423294067401</v>
      </c>
      <c r="K5632" s="37">
        <v>9.8579559326171893</v>
      </c>
      <c r="L5632" s="37">
        <v>20.329940795898398</v>
      </c>
      <c r="M5632" s="37">
        <v>0.85691493749618497</v>
      </c>
      <c r="N5632" s="37">
        <v>9.7500209808349592</v>
      </c>
      <c r="O5632" s="37">
        <v>0</v>
      </c>
      <c r="P5632" s="37">
        <v>0</v>
      </c>
      <c r="Q5632" s="37">
        <v>1.4384901151061099E-3</v>
      </c>
      <c r="R5632" s="37">
        <v>25</v>
      </c>
      <c r="S5632" s="37">
        <v>0.23203177750110601</v>
      </c>
      <c r="T5632" s="37">
        <v>1000.75506591797</v>
      </c>
      <c r="U5632" s="37">
        <v>479.38134765625</v>
      </c>
      <c r="V5632" s="13"/>
      <c r="W5632" s="13"/>
      <c r="X5632" s="13"/>
      <c r="Y5632" s="13"/>
      <c r="Z5632" s="13"/>
      <c r="AA5632" s="13"/>
    </row>
    <row r="5633" spans="1:27" ht="15.75" customHeight="1" x14ac:dyDescent="0.2">
      <c r="A5633" s="13"/>
      <c r="B5633" s="37" t="str">
        <f>"CRS25WT3608178"</f>
        <v>CRS25WT3608178</v>
      </c>
      <c r="C5633" s="38">
        <v>45975</v>
      </c>
      <c r="D5633" s="39">
        <v>0.17796296296296296</v>
      </c>
      <c r="E5633" s="37" t="s">
        <v>62</v>
      </c>
      <c r="F5633" s="37">
        <v>200</v>
      </c>
      <c r="G5633" s="37">
        <v>4</v>
      </c>
      <c r="H5633" s="37">
        <v>200.13981628418</v>
      </c>
      <c r="I5633" s="37">
        <v>9.5994424819946307</v>
      </c>
      <c r="J5633" s="37">
        <v>24.342321395873999</v>
      </c>
      <c r="K5633" s="37">
        <v>9.8426122665405291</v>
      </c>
      <c r="L5633" s="37">
        <v>20.334012985229499</v>
      </c>
      <c r="M5633" s="37">
        <v>0.85649633407592796</v>
      </c>
      <c r="N5633" s="37">
        <v>9.7367944717407209</v>
      </c>
      <c r="O5633" s="37">
        <v>0</v>
      </c>
      <c r="P5633" s="37">
        <v>0</v>
      </c>
      <c r="Q5633" s="37">
        <v>8.2535035908222198E-3</v>
      </c>
      <c r="R5633" s="37">
        <v>25</v>
      </c>
      <c r="S5633" s="37">
        <v>0.23558308184146901</v>
      </c>
      <c r="T5633" s="37">
        <v>1000.33740234375</v>
      </c>
      <c r="U5633" s="37">
        <v>758.9404296875</v>
      </c>
      <c r="V5633" s="13"/>
      <c r="W5633" s="13"/>
      <c r="X5633" s="13"/>
      <c r="Y5633" s="13"/>
      <c r="Z5633" s="13"/>
      <c r="AA5633" s="13"/>
    </row>
    <row r="5634" spans="1:27" ht="15.75" customHeight="1" x14ac:dyDescent="0.2">
      <c r="A5634" s="13"/>
      <c r="B5634" s="37" t="str">
        <f>"CRS25WT3608183"</f>
        <v>CRS25WT3608183</v>
      </c>
      <c r="C5634" s="38">
        <v>45975</v>
      </c>
      <c r="D5634" s="39">
        <v>0.17887731481481481</v>
      </c>
      <c r="E5634" s="37" t="s">
        <v>62</v>
      </c>
      <c r="F5634" s="37">
        <v>201</v>
      </c>
      <c r="G5634" s="37">
        <v>4</v>
      </c>
      <c r="H5634" s="37">
        <v>201.01579284668</v>
      </c>
      <c r="I5634" s="37">
        <v>9.6457490921020508</v>
      </c>
      <c r="J5634" s="37">
        <v>24.357908248901399</v>
      </c>
      <c r="K5634" s="37">
        <v>9.9105005264282209</v>
      </c>
      <c r="L5634" s="37">
        <v>20.2831115722656</v>
      </c>
      <c r="M5634" s="37">
        <v>0.85556739568710305</v>
      </c>
      <c r="N5634" s="37">
        <v>9.7794113159179705</v>
      </c>
      <c r="O5634" s="37">
        <v>0</v>
      </c>
      <c r="P5634" s="37">
        <v>0</v>
      </c>
      <c r="Q5634" s="37">
        <v>1.30158718675375E-2</v>
      </c>
      <c r="R5634" s="37">
        <v>25</v>
      </c>
      <c r="S5634" s="37">
        <v>0.23460201919078799</v>
      </c>
      <c r="T5634" s="37">
        <v>1000.85729980469</v>
      </c>
      <c r="U5634" s="37">
        <v>759.26995849609398</v>
      </c>
      <c r="V5634" s="13"/>
      <c r="W5634" s="13"/>
      <c r="X5634" s="13"/>
      <c r="Y5634" s="13"/>
      <c r="Z5634" s="13"/>
      <c r="AA5634" s="13"/>
    </row>
    <row r="5635" spans="1:27" ht="15.75" customHeight="1" x14ac:dyDescent="0.2">
      <c r="A5635" s="13"/>
      <c r="B5635" s="37" t="str">
        <f>"CRS25WT3608190"</f>
        <v>CRS25WT3608190</v>
      </c>
      <c r="C5635" s="38">
        <v>45975</v>
      </c>
      <c r="D5635" s="39">
        <v>0.18230324074074075</v>
      </c>
      <c r="E5635" s="37" t="s">
        <v>62</v>
      </c>
      <c r="F5635" s="37">
        <v>199</v>
      </c>
      <c r="G5635" s="37">
        <v>4</v>
      </c>
      <c r="H5635" s="37">
        <v>199.97006225585901</v>
      </c>
      <c r="I5635" s="37">
        <v>9.6000843048095703</v>
      </c>
      <c r="J5635" s="37">
        <v>24.353713989257798</v>
      </c>
      <c r="K5635" s="37">
        <v>9.8470811843872106</v>
      </c>
      <c r="L5635" s="37">
        <v>20.307544708251999</v>
      </c>
      <c r="M5635" s="37">
        <v>0.85531234741210904</v>
      </c>
      <c r="N5635" s="37">
        <v>9.7285366058349592</v>
      </c>
      <c r="O5635" s="37">
        <v>0</v>
      </c>
      <c r="P5635" s="37">
        <v>0</v>
      </c>
      <c r="Q5635" s="37">
        <v>2.0633758977055502E-3</v>
      </c>
      <c r="R5635" s="37">
        <v>25</v>
      </c>
      <c r="S5635" s="37">
        <v>0.233607232570648</v>
      </c>
      <c r="T5635" s="37">
        <v>1000.59588623047</v>
      </c>
      <c r="U5635" s="37">
        <v>839.77545166015602</v>
      </c>
      <c r="V5635" s="13"/>
      <c r="W5635" s="13"/>
      <c r="X5635" s="13"/>
      <c r="Y5635" s="13"/>
      <c r="Z5635" s="13"/>
      <c r="AA5635" s="13"/>
    </row>
    <row r="5636" spans="1:27" ht="15.75" customHeight="1" x14ac:dyDescent="0.2">
      <c r="A5636" s="13"/>
      <c r="B5636" s="37" t="str">
        <f>"CRS25WT3608186"</f>
        <v>CRS25WT3608186</v>
      </c>
      <c r="C5636" s="38">
        <v>45975</v>
      </c>
      <c r="D5636" s="39">
        <v>0.18296296296296297</v>
      </c>
      <c r="E5636" s="37" t="s">
        <v>62</v>
      </c>
      <c r="F5636" s="37">
        <v>200</v>
      </c>
      <c r="G5636" s="37">
        <v>4</v>
      </c>
      <c r="H5636" s="37">
        <v>200.20999145507801</v>
      </c>
      <c r="I5636" s="37">
        <v>9.5341043472290004</v>
      </c>
      <c r="J5636" s="37">
        <v>24.3473091125488</v>
      </c>
      <c r="K5636" s="37">
        <v>9.87176418304443</v>
      </c>
      <c r="L5636" s="37">
        <v>20.2810764312744</v>
      </c>
      <c r="M5636" s="37">
        <v>0.86249160766601596</v>
      </c>
      <c r="N5636" s="37">
        <v>9.7402086257934606</v>
      </c>
      <c r="O5636" s="37">
        <v>0</v>
      </c>
      <c r="P5636" s="37">
        <v>0</v>
      </c>
      <c r="Q5636" s="37">
        <v>1.0476151481270801E-2</v>
      </c>
      <c r="R5636" s="37">
        <v>25</v>
      </c>
      <c r="S5636" s="37">
        <v>0.22863796353340199</v>
      </c>
      <c r="T5636" s="37">
        <v>1000.55859375</v>
      </c>
      <c r="U5636" s="37">
        <v>946.61419677734398</v>
      </c>
      <c r="V5636" s="13"/>
      <c r="W5636" s="13"/>
      <c r="X5636" s="13"/>
      <c r="Y5636" s="13"/>
      <c r="Z5636" s="13"/>
      <c r="AA5636" s="13"/>
    </row>
    <row r="5637" spans="1:27" ht="15.75" customHeight="1" x14ac:dyDescent="0.2">
      <c r="A5637" s="13"/>
      <c r="B5637" s="37" t="str">
        <f>"CRS25WT3608185"</f>
        <v>CRS25WT3608185</v>
      </c>
      <c r="C5637" s="38">
        <v>45975</v>
      </c>
      <c r="D5637" s="39">
        <v>0.18369212962962964</v>
      </c>
      <c r="E5637" s="37" t="s">
        <v>62</v>
      </c>
      <c r="F5637" s="37">
        <v>200</v>
      </c>
      <c r="G5637" s="37">
        <v>4</v>
      </c>
      <c r="H5637" s="37">
        <v>200.22749328613301</v>
      </c>
      <c r="I5637" s="37">
        <v>9.5848951339721697</v>
      </c>
      <c r="J5637" s="37">
        <v>24.3418064117432</v>
      </c>
      <c r="K5637" s="37">
        <v>9.8795690536499006</v>
      </c>
      <c r="L5637" s="37">
        <v>20.266822814941399</v>
      </c>
      <c r="M5637" s="37">
        <v>0.85819017887115501</v>
      </c>
      <c r="N5637" s="37">
        <v>9.7410602569580096</v>
      </c>
      <c r="O5637" s="37">
        <v>0</v>
      </c>
      <c r="P5637" s="37">
        <v>0</v>
      </c>
      <c r="Q5637" s="37">
        <v>5.7192449457943396E-3</v>
      </c>
      <c r="R5637" s="37">
        <v>25</v>
      </c>
      <c r="S5637" s="37">
        <v>0.225273802876472</v>
      </c>
      <c r="T5637" s="37">
        <v>1000.85235595703</v>
      </c>
      <c r="U5637" s="37">
        <v>763.912841796875</v>
      </c>
      <c r="V5637" s="13"/>
      <c r="W5637" s="13"/>
      <c r="X5637" s="13"/>
      <c r="Y5637" s="13"/>
      <c r="Z5637" s="13"/>
      <c r="AA5637" s="13"/>
    </row>
    <row r="5638" spans="1:27" ht="15.75" customHeight="1" x14ac:dyDescent="0.2">
      <c r="A5638" s="13"/>
      <c r="B5638" s="37" t="str">
        <f>"CRS25WT3608184"</f>
        <v>CRS25WT3608184</v>
      </c>
      <c r="C5638" s="38">
        <v>45975</v>
      </c>
      <c r="D5638" s="39">
        <v>0.18436342592592592</v>
      </c>
      <c r="E5638" s="37" t="s">
        <v>62</v>
      </c>
      <c r="F5638" s="37">
        <v>199</v>
      </c>
      <c r="G5638" s="37">
        <v>4</v>
      </c>
      <c r="H5638" s="37">
        <v>199.77934265136699</v>
      </c>
      <c r="I5638" s="37">
        <v>9.6045360565185494</v>
      </c>
      <c r="J5638" s="37">
        <v>24.349973678588899</v>
      </c>
      <c r="K5638" s="37">
        <v>9.8465757369995099</v>
      </c>
      <c r="L5638" s="37">
        <v>20.289218902587901</v>
      </c>
      <c r="M5638" s="37">
        <v>0.85423171520233199</v>
      </c>
      <c r="N5638" s="37">
        <v>9.7192573547363299</v>
      </c>
      <c r="O5638" s="37">
        <v>0</v>
      </c>
      <c r="P5638" s="37">
        <v>0</v>
      </c>
      <c r="Q5638" s="37">
        <v>1.58914236817509E-3</v>
      </c>
      <c r="R5638" s="37">
        <v>25</v>
      </c>
      <c r="S5638" s="37">
        <v>0.23964051902294201</v>
      </c>
      <c r="T5638" s="37">
        <v>1000.74304199219</v>
      </c>
      <c r="U5638" s="37">
        <v>598.68389892578102</v>
      </c>
      <c r="V5638" s="13"/>
      <c r="W5638" s="13"/>
      <c r="X5638" s="13"/>
      <c r="Y5638" s="13"/>
      <c r="Z5638" s="13"/>
      <c r="AA5638" s="13"/>
    </row>
    <row r="5639" spans="1:27" ht="15.75" customHeight="1" x14ac:dyDescent="0.2">
      <c r="A5639" s="13"/>
      <c r="B5639" s="37" t="str">
        <f>"CRS25WT3608189"</f>
        <v>CRS25WT3608189</v>
      </c>
      <c r="C5639" s="38">
        <v>45975</v>
      </c>
      <c r="D5639" s="39">
        <v>0.18508101851851852</v>
      </c>
      <c r="E5639" s="37" t="s">
        <v>62</v>
      </c>
      <c r="F5639" s="37">
        <v>199</v>
      </c>
      <c r="G5639" s="37">
        <v>4</v>
      </c>
      <c r="H5639" s="37">
        <v>199.84539794921901</v>
      </c>
      <c r="I5639" s="37">
        <v>9.5734672546386701</v>
      </c>
      <c r="J5639" s="37">
        <v>24.340721130371101</v>
      </c>
      <c r="K5639" s="37">
        <v>9.8716249465942401</v>
      </c>
      <c r="L5639" s="37">
        <v>20.244426727294901</v>
      </c>
      <c r="M5639" s="37">
        <v>0.857613205909729</v>
      </c>
      <c r="N5639" s="37">
        <v>9.7224712371826207</v>
      </c>
      <c r="O5639" s="37">
        <v>0</v>
      </c>
      <c r="P5639" s="37">
        <v>0</v>
      </c>
      <c r="Q5639" s="37">
        <v>3.1758432742208199E-3</v>
      </c>
      <c r="R5639" s="37">
        <v>25</v>
      </c>
      <c r="S5639" s="37">
        <v>0.23181214928627</v>
      </c>
      <c r="T5639" s="37">
        <v>1000.7314453125</v>
      </c>
      <c r="U5639" s="37">
        <v>847.45397949218795</v>
      </c>
      <c r="V5639" s="13"/>
      <c r="W5639" s="13"/>
      <c r="X5639" s="13"/>
      <c r="Y5639" s="13"/>
      <c r="Z5639" s="13"/>
      <c r="AA5639" s="13"/>
    </row>
    <row r="5640" spans="1:27" ht="15.75" customHeight="1" x14ac:dyDescent="0.2">
      <c r="A5640" s="13"/>
      <c r="B5640" s="37" t="str">
        <f>"CRS25WT3608188"</f>
        <v>CRS25WT3608188</v>
      </c>
      <c r="C5640" s="38">
        <v>45975</v>
      </c>
      <c r="D5640" s="39">
        <v>0.1861689814814815</v>
      </c>
      <c r="E5640" s="37" t="s">
        <v>62</v>
      </c>
      <c r="F5640" s="37">
        <v>199</v>
      </c>
      <c r="G5640" s="37">
        <v>4</v>
      </c>
      <c r="H5640" s="37">
        <v>199.91242980957</v>
      </c>
      <c r="I5640" s="37">
        <v>9.5780181884765607</v>
      </c>
      <c r="J5640" s="37">
        <v>24.338062286376999</v>
      </c>
      <c r="K5640" s="37">
        <v>9.8570919036865199</v>
      </c>
      <c r="L5640" s="37">
        <v>20.2810764312744</v>
      </c>
      <c r="M5640" s="37">
        <v>0.85758692026138295</v>
      </c>
      <c r="N5640" s="37">
        <v>9.7257328033447301</v>
      </c>
      <c r="O5640" s="37">
        <v>0</v>
      </c>
      <c r="P5640" s="37">
        <v>0</v>
      </c>
      <c r="Q5640" s="37">
        <v>1.7301043495535798E-2</v>
      </c>
      <c r="R5640" s="37">
        <v>25</v>
      </c>
      <c r="S5640" s="37">
        <v>0.24054831266403201</v>
      </c>
      <c r="T5640" s="37">
        <v>1002.08782958984</v>
      </c>
      <c r="U5640" s="37">
        <v>649.186767578125</v>
      </c>
      <c r="V5640" s="13"/>
      <c r="W5640" s="13"/>
      <c r="X5640" s="13"/>
      <c r="Y5640" s="13"/>
      <c r="Z5640" s="13"/>
      <c r="AA5640" s="13"/>
    </row>
    <row r="5641" spans="1:27" ht="15.75" customHeight="1" x14ac:dyDescent="0.2">
      <c r="A5641" s="13"/>
      <c r="B5641" s="37" t="str">
        <f>"CRS25WT3608187"</f>
        <v>CRS25WT3608187</v>
      </c>
      <c r="C5641" s="38">
        <v>45975</v>
      </c>
      <c r="D5641" s="39">
        <v>0.19122685185185184</v>
      </c>
      <c r="E5641" s="37" t="s">
        <v>62</v>
      </c>
      <c r="F5641" s="37">
        <v>199</v>
      </c>
      <c r="G5641" s="37">
        <v>4</v>
      </c>
      <c r="H5641" s="37">
        <v>199.48927307128901</v>
      </c>
      <c r="I5641" s="37">
        <v>9.6170530319213903</v>
      </c>
      <c r="J5641" s="37">
        <v>24.324602127075199</v>
      </c>
      <c r="K5641" s="37">
        <v>9.8322792053222692</v>
      </c>
      <c r="L5641" s="37">
        <v>20.289218902587901</v>
      </c>
      <c r="M5641" s="37">
        <v>0.85276973247528098</v>
      </c>
      <c r="N5641" s="37">
        <v>9.7051458358764595</v>
      </c>
      <c r="O5641" s="37">
        <v>0</v>
      </c>
      <c r="P5641" s="37">
        <v>0</v>
      </c>
      <c r="Q5641" s="37">
        <v>8.5320649668574298E-3</v>
      </c>
      <c r="R5641" s="37">
        <v>25</v>
      </c>
      <c r="S5641" s="37">
        <v>0.23107390105724299</v>
      </c>
      <c r="T5641" s="37">
        <v>1000.98120117187</v>
      </c>
      <c r="U5641" s="37">
        <v>432.71792602539102</v>
      </c>
      <c r="V5641" s="13"/>
      <c r="W5641" s="13"/>
      <c r="X5641" s="13"/>
      <c r="Y5641" s="13"/>
      <c r="Z5641" s="13"/>
      <c r="AA5641" s="13"/>
    </row>
    <row r="5642" spans="1:27" ht="15.75" customHeight="1" x14ac:dyDescent="0.2">
      <c r="A5642" s="13"/>
      <c r="B5642" s="37" t="str">
        <f>"CRS25WT3608167"</f>
        <v>CRS25WT3608167</v>
      </c>
      <c r="C5642" s="38">
        <v>45975</v>
      </c>
      <c r="D5642" s="39">
        <v>0.19238425925925925</v>
      </c>
      <c r="E5642" s="37" t="s">
        <v>62</v>
      </c>
      <c r="F5642" s="37">
        <v>205</v>
      </c>
      <c r="G5642" s="37">
        <v>4</v>
      </c>
      <c r="H5642" s="37">
        <v>205.491775512695</v>
      </c>
      <c r="I5642" s="37">
        <v>9.8471498489379901</v>
      </c>
      <c r="J5642" s="37">
        <v>24.362108230590799</v>
      </c>
      <c r="K5642" s="37">
        <v>10.111890792846699</v>
      </c>
      <c r="L5642" s="37">
        <v>20.3217964172363</v>
      </c>
      <c r="M5642" s="37">
        <v>0.85658216476440396</v>
      </c>
      <c r="N5642" s="37">
        <v>9.9971675872802699</v>
      </c>
      <c r="O5642" s="37">
        <v>0</v>
      </c>
      <c r="P5642" s="37">
        <v>0</v>
      </c>
      <c r="Q5642" s="37">
        <v>1.0476151481270801E-2</v>
      </c>
      <c r="R5642" s="37">
        <v>25</v>
      </c>
      <c r="S5642" s="37">
        <v>0.23289167881011999</v>
      </c>
      <c r="T5642" s="37">
        <v>1000.71929931641</v>
      </c>
      <c r="U5642" s="37">
        <v>770.76483154296898</v>
      </c>
      <c r="V5642" s="13"/>
      <c r="W5642" s="13"/>
      <c r="X5642" s="13"/>
      <c r="Y5642" s="13"/>
      <c r="Z5642" s="13"/>
      <c r="AA5642" s="13"/>
    </row>
    <row r="5643" spans="1:27" ht="15.75" customHeight="1" x14ac:dyDescent="0.2">
      <c r="A5643" s="13"/>
      <c r="B5643" s="37" t="str">
        <f>"CRS25WT3608166"</f>
        <v>CRS25WT3608166</v>
      </c>
      <c r="C5643" s="38">
        <v>45975</v>
      </c>
      <c r="D5643" s="39">
        <v>0.19325231481481484</v>
      </c>
      <c r="E5643" s="37" t="s">
        <v>62</v>
      </c>
      <c r="F5643" s="37">
        <v>201</v>
      </c>
      <c r="G5643" s="37">
        <v>4</v>
      </c>
      <c r="H5643" s="37">
        <v>201.59390258789099</v>
      </c>
      <c r="I5643" s="37">
        <v>9.5457420349121094</v>
      </c>
      <c r="J5643" s="37">
        <v>24.351488113403299</v>
      </c>
      <c r="K5643" s="37">
        <v>9.9429960250854492</v>
      </c>
      <c r="L5643" s="37">
        <v>20.274969100952099</v>
      </c>
      <c r="M5643" s="37">
        <v>0.86724579334259</v>
      </c>
      <c r="N5643" s="37">
        <v>9.8075361251831108</v>
      </c>
      <c r="O5643" s="37">
        <v>0</v>
      </c>
      <c r="P5643" s="37">
        <v>0</v>
      </c>
      <c r="Q5643" s="37">
        <v>1.3809213414788199E-2</v>
      </c>
      <c r="R5643" s="37">
        <v>25</v>
      </c>
      <c r="S5643" s="37">
        <v>0.22912386059761</v>
      </c>
      <c r="T5643" s="37">
        <v>1000.35076904297</v>
      </c>
      <c r="U5643" s="37">
        <v>3872.3359375</v>
      </c>
      <c r="V5643" s="13"/>
      <c r="W5643" s="13"/>
      <c r="X5643" s="13"/>
      <c r="Y5643" s="13"/>
      <c r="Z5643" s="13"/>
      <c r="AA5643" s="13"/>
    </row>
    <row r="5644" spans="1:27" ht="15.75" customHeight="1" x14ac:dyDescent="0.2">
      <c r="A5644" s="13"/>
      <c r="B5644" s="37" t="str">
        <f>"CRS25WT3608165"</f>
        <v>CRS25WT3608165</v>
      </c>
      <c r="C5644" s="38">
        <v>45975</v>
      </c>
      <c r="D5644" s="39">
        <v>0.1939814814814815</v>
      </c>
      <c r="E5644" s="37" t="s">
        <v>62</v>
      </c>
      <c r="F5644" s="37">
        <v>201</v>
      </c>
      <c r="G5644" s="37">
        <v>4</v>
      </c>
      <c r="H5644" s="37">
        <v>201.08868408203099</v>
      </c>
      <c r="I5644" s="37">
        <v>9.6476736068725604</v>
      </c>
      <c r="J5644" s="37">
        <v>24.388595581054702</v>
      </c>
      <c r="K5644" s="37">
        <v>9.8754339218139595</v>
      </c>
      <c r="L5644" s="37">
        <v>20.3625183105469</v>
      </c>
      <c r="M5644" s="37">
        <v>0.85463023185730003</v>
      </c>
      <c r="N5644" s="37">
        <v>9.7829570770263707</v>
      </c>
      <c r="O5644" s="37">
        <v>0</v>
      </c>
      <c r="P5644" s="37">
        <v>0</v>
      </c>
      <c r="Q5644" s="37">
        <v>8.6483834311366099E-3</v>
      </c>
      <c r="R5644" s="37">
        <v>25</v>
      </c>
      <c r="S5644" s="37">
        <v>0.23226900398731201</v>
      </c>
      <c r="T5644" s="37">
        <v>1000.86303710938</v>
      </c>
      <c r="U5644" s="37">
        <v>479.94448852539102</v>
      </c>
      <c r="V5644" s="13"/>
      <c r="W5644" s="13"/>
      <c r="X5644" s="13"/>
      <c r="Y5644" s="13"/>
      <c r="Z5644" s="13"/>
      <c r="AA5644" s="13"/>
    </row>
    <row r="5645" spans="1:27" ht="15.75" customHeight="1" x14ac:dyDescent="0.2">
      <c r="A5645" s="13"/>
      <c r="B5645" s="37" t="str">
        <f>"CRS25WT3608170"</f>
        <v>CRS25WT3608170</v>
      </c>
      <c r="C5645" s="38">
        <v>45975</v>
      </c>
      <c r="D5645" s="39">
        <v>0.19465277777777779</v>
      </c>
      <c r="E5645" s="37" t="s">
        <v>62</v>
      </c>
      <c r="F5645" s="37">
        <v>205</v>
      </c>
      <c r="G5645" s="37">
        <v>4</v>
      </c>
      <c r="H5645" s="37">
        <v>205.000900268555</v>
      </c>
      <c r="I5645" s="37">
        <v>9.7818927764892596</v>
      </c>
      <c r="J5645" s="37">
        <v>24.369911193847699</v>
      </c>
      <c r="K5645" s="37">
        <v>10.1049461364746</v>
      </c>
      <c r="L5645" s="37">
        <v>20.287183761596701</v>
      </c>
      <c r="M5645" s="37">
        <v>0.85996133089065496</v>
      </c>
      <c r="N5645" s="37">
        <v>9.9732866287231392</v>
      </c>
      <c r="O5645" s="37">
        <v>0</v>
      </c>
      <c r="P5645" s="37">
        <v>0</v>
      </c>
      <c r="Q5645" s="37">
        <v>1.49255944415927E-2</v>
      </c>
      <c r="R5645" s="37">
        <v>25</v>
      </c>
      <c r="S5645" s="37">
        <v>0.225369453430176</v>
      </c>
      <c r="T5645" s="37">
        <v>1000.96685791016</v>
      </c>
      <c r="U5645" s="37">
        <v>911.46343994140602</v>
      </c>
      <c r="V5645" s="13"/>
      <c r="W5645" s="13"/>
      <c r="X5645" s="13"/>
      <c r="Y5645" s="13"/>
      <c r="Z5645" s="13"/>
      <c r="AA5645" s="13"/>
    </row>
    <row r="5646" spans="1:27" ht="15.75" customHeight="1" x14ac:dyDescent="0.2">
      <c r="A5646" s="13"/>
      <c r="B5646" s="37" t="str">
        <f>"CRS25WT3608169"</f>
        <v>CRS25WT3608169</v>
      </c>
      <c r="C5646" s="38">
        <v>45975</v>
      </c>
      <c r="D5646" s="39">
        <v>0.19809027777777777</v>
      </c>
      <c r="E5646" s="37" t="s">
        <v>62</v>
      </c>
      <c r="F5646" s="37">
        <v>200</v>
      </c>
      <c r="G5646" s="37">
        <v>4</v>
      </c>
      <c r="H5646" s="37">
        <v>200.43406677246099</v>
      </c>
      <c r="I5646" s="37">
        <v>9.6115999221801793</v>
      </c>
      <c r="J5646" s="37">
        <v>24.3214206695557</v>
      </c>
      <c r="K5646" s="37">
        <v>9.8887681961059606</v>
      </c>
      <c r="L5646" s="37">
        <v>20.268857955932599</v>
      </c>
      <c r="M5646" s="37">
        <v>0.85740679502487205</v>
      </c>
      <c r="N5646" s="37">
        <v>9.7511100769043004</v>
      </c>
      <c r="O5646" s="37">
        <v>0</v>
      </c>
      <c r="P5646" s="37">
        <v>0</v>
      </c>
      <c r="Q5646" s="37">
        <v>1.8461107974872E-3</v>
      </c>
      <c r="R5646" s="37">
        <v>25</v>
      </c>
      <c r="S5646" s="37">
        <v>0.22871443629264801</v>
      </c>
      <c r="T5646" s="37">
        <v>1000.51666259766</v>
      </c>
      <c r="U5646" s="37">
        <v>549.78381347656205</v>
      </c>
      <c r="V5646" s="13"/>
      <c r="W5646" s="13"/>
      <c r="X5646" s="13"/>
      <c r="Y5646" s="13"/>
      <c r="Z5646" s="13"/>
      <c r="AA5646" s="13"/>
    </row>
    <row r="5647" spans="1:27" ht="15.75" customHeight="1" x14ac:dyDescent="0.2">
      <c r="A5647" s="13"/>
      <c r="B5647" s="37" t="str">
        <f>"CRS25WT3608168"</f>
        <v>CRS25WT3608168</v>
      </c>
      <c r="C5647" s="38">
        <v>45975</v>
      </c>
      <c r="D5647" s="39">
        <v>0.1996064814814815</v>
      </c>
      <c r="E5647" s="37" t="s">
        <v>62</v>
      </c>
      <c r="F5647" s="37">
        <v>200</v>
      </c>
      <c r="G5647" s="37">
        <v>4</v>
      </c>
      <c r="H5647" s="37">
        <v>200.56723022460901</v>
      </c>
      <c r="I5647" s="37">
        <v>9.6116313934326207</v>
      </c>
      <c r="J5647" s="37">
        <v>24.336736679077099</v>
      </c>
      <c r="K5647" s="37">
        <v>9.8824329376220703</v>
      </c>
      <c r="L5647" s="37">
        <v>20.2953281402588</v>
      </c>
      <c r="M5647" s="37">
        <v>0.85743367671966597</v>
      </c>
      <c r="N5647" s="37">
        <v>9.7575883865356392</v>
      </c>
      <c r="O5647" s="37">
        <v>0</v>
      </c>
      <c r="P5647" s="37">
        <v>0</v>
      </c>
      <c r="Q5647" s="37">
        <v>1.66732966899872E-2</v>
      </c>
      <c r="R5647" s="37">
        <v>25</v>
      </c>
      <c r="S5647" s="37">
        <v>0.22866302728653001</v>
      </c>
      <c r="T5647" s="37">
        <v>1000.89532470703</v>
      </c>
      <c r="U5647" s="37">
        <v>747.29150390625</v>
      </c>
      <c r="V5647" s="13"/>
      <c r="W5647" s="13"/>
      <c r="X5647" s="13"/>
      <c r="Y5647" s="13"/>
      <c r="Z5647" s="13"/>
      <c r="AA5647" s="13"/>
    </row>
    <row r="5648" spans="1:27" ht="15.75" customHeight="1" x14ac:dyDescent="0.2">
      <c r="A5648" s="13"/>
      <c r="B5648" s="37" t="str">
        <f>"CRS25WT3608173"</f>
        <v>CRS25WT3608173</v>
      </c>
      <c r="C5648" s="38">
        <v>45975</v>
      </c>
      <c r="D5648" s="39">
        <v>0.20021990740740739</v>
      </c>
      <c r="E5648" s="37" t="s">
        <v>62</v>
      </c>
      <c r="F5648" s="37">
        <v>200</v>
      </c>
      <c r="G5648" s="37">
        <v>4</v>
      </c>
      <c r="H5648" s="37">
        <v>200.64335632324199</v>
      </c>
      <c r="I5648" s="37">
        <v>9.5987386703491193</v>
      </c>
      <c r="J5648" s="37">
        <v>24.318656921386701</v>
      </c>
      <c r="K5648" s="37">
        <v>9.9010839462280291</v>
      </c>
      <c r="L5648" s="37">
        <v>20.264787673950199</v>
      </c>
      <c r="M5648" s="37">
        <v>0.859549760818481</v>
      </c>
      <c r="N5648" s="37">
        <v>9.76129150390625</v>
      </c>
      <c r="O5648" s="37">
        <v>0</v>
      </c>
      <c r="P5648" s="37">
        <v>0</v>
      </c>
      <c r="Q5648" s="37">
        <v>1.6508037224411999E-2</v>
      </c>
      <c r="R5648" s="37">
        <v>25</v>
      </c>
      <c r="S5648" s="37">
        <v>0.23367284238338501</v>
      </c>
      <c r="T5648" s="37">
        <v>1001.125</v>
      </c>
      <c r="U5648" s="37">
        <v>543.794677734375</v>
      </c>
      <c r="V5648" s="13"/>
      <c r="W5648" s="13"/>
      <c r="X5648" s="13"/>
      <c r="Y5648" s="13"/>
      <c r="Z5648" s="13"/>
      <c r="AA5648" s="13"/>
    </row>
    <row r="5649" spans="1:27" ht="15.75" customHeight="1" x14ac:dyDescent="0.2">
      <c r="A5649" s="13"/>
      <c r="B5649" s="37" t="str">
        <f>"CRS25WT3608172"</f>
        <v>CRS25WT3608172</v>
      </c>
      <c r="C5649" s="38">
        <v>45975</v>
      </c>
      <c r="D5649" s="39">
        <v>0.20104166666666667</v>
      </c>
      <c r="E5649" s="37" t="s">
        <v>62</v>
      </c>
      <c r="F5649" s="37">
        <v>200</v>
      </c>
      <c r="G5649" s="37">
        <v>4</v>
      </c>
      <c r="H5649" s="37">
        <v>200.91769409179699</v>
      </c>
      <c r="I5649" s="37">
        <v>9.5866661071777308</v>
      </c>
      <c r="J5649" s="37">
        <v>24.326459884643601</v>
      </c>
      <c r="K5649" s="37">
        <v>9.9056644439697301</v>
      </c>
      <c r="L5649" s="37">
        <v>20.2831115722656</v>
      </c>
      <c r="M5649" s="37">
        <v>0.86153250932693504</v>
      </c>
      <c r="N5649" s="37">
        <v>9.7746381759643608</v>
      </c>
      <c r="O5649" s="37">
        <v>0</v>
      </c>
      <c r="P5649" s="37">
        <v>0</v>
      </c>
      <c r="Q5649" s="37">
        <v>1.51197407394648E-2</v>
      </c>
      <c r="R5649" s="37">
        <v>25</v>
      </c>
      <c r="S5649" s="37">
        <v>0.230579137802124</v>
      </c>
      <c r="T5649" s="37">
        <v>1001.79217529297</v>
      </c>
      <c r="U5649" s="37">
        <v>926.45367431640602</v>
      </c>
      <c r="V5649" s="13"/>
      <c r="W5649" s="13"/>
      <c r="X5649" s="13"/>
      <c r="Y5649" s="13"/>
      <c r="Z5649" s="13"/>
      <c r="AA5649" s="13"/>
    </row>
    <row r="5650" spans="1:27" ht="15.75" customHeight="1" x14ac:dyDescent="0.2">
      <c r="A5650" s="13"/>
      <c r="B5650" s="37" t="str">
        <f>"CRS25WT3608595"</f>
        <v>CRS25WT3608595</v>
      </c>
      <c r="C5650" s="38">
        <v>45975</v>
      </c>
      <c r="D5650" s="39">
        <v>0.20225694444444445</v>
      </c>
      <c r="E5650" s="37" t="s">
        <v>62</v>
      </c>
      <c r="F5650" s="37">
        <v>197</v>
      </c>
      <c r="G5650" s="37">
        <v>4</v>
      </c>
      <c r="H5650" s="37">
        <v>197.32922363281301</v>
      </c>
      <c r="I5650" s="37">
        <v>9.6214923858642596</v>
      </c>
      <c r="J5650" s="37">
        <v>24.040281295776399</v>
      </c>
      <c r="K5650" s="37">
        <v>9.8976459503173793</v>
      </c>
      <c r="L5650" s="37">
        <v>19.936985015869102</v>
      </c>
      <c r="M5650" s="37">
        <v>0.85311859846115101</v>
      </c>
      <c r="N5650" s="37">
        <v>9.6000595092773402</v>
      </c>
      <c r="O5650" s="37">
        <v>0</v>
      </c>
      <c r="P5650" s="37">
        <v>0</v>
      </c>
      <c r="Q5650" s="37">
        <v>1.0327381081879101E-2</v>
      </c>
      <c r="R5650" s="37">
        <v>25</v>
      </c>
      <c r="S5650" s="37">
        <v>0.23850342631339999</v>
      </c>
      <c r="T5650" s="37">
        <v>1000.43811035156</v>
      </c>
      <c r="U5650" s="37">
        <v>813.79400634765602</v>
      </c>
      <c r="V5650" s="13"/>
      <c r="W5650" s="13"/>
      <c r="X5650" s="13"/>
      <c r="Y5650" s="13"/>
      <c r="Z5650" s="13"/>
      <c r="AA5650" s="13"/>
    </row>
    <row r="5651" spans="1:27" ht="15.75" customHeight="1" x14ac:dyDescent="0.2">
      <c r="A5651" s="13"/>
      <c r="B5651" s="37" t="str">
        <f>"CRS25WT3608620"</f>
        <v>CRS25WT3608620</v>
      </c>
      <c r="C5651" s="38">
        <v>45975</v>
      </c>
      <c r="D5651" s="39">
        <v>0.20314814814814816</v>
      </c>
      <c r="E5651" s="37" t="s">
        <v>62</v>
      </c>
      <c r="F5651" s="37">
        <v>196</v>
      </c>
      <c r="G5651" s="37">
        <v>4</v>
      </c>
      <c r="H5651" s="37">
        <v>196.48472595214801</v>
      </c>
      <c r="I5651" s="37">
        <v>9.6207084655761701</v>
      </c>
      <c r="J5651" s="37">
        <v>24.033136367797901</v>
      </c>
      <c r="K5651" s="37">
        <v>9.8362016677856392</v>
      </c>
      <c r="L5651" s="37">
        <v>19.975669860839801</v>
      </c>
      <c r="M5651" s="37">
        <v>0.84978938102722201</v>
      </c>
      <c r="N5651" s="37">
        <v>9.5589752197265607</v>
      </c>
      <c r="O5651" s="37">
        <v>0</v>
      </c>
      <c r="P5651" s="37">
        <v>0</v>
      </c>
      <c r="Q5651" s="37">
        <v>1.09474249184132E-2</v>
      </c>
      <c r="R5651" s="37">
        <v>25</v>
      </c>
      <c r="S5651" s="37">
        <v>0.239505484700203</v>
      </c>
      <c r="T5651" s="37">
        <v>1000.90374755859</v>
      </c>
      <c r="U5651" s="37">
        <v>467.99353027343801</v>
      </c>
      <c r="V5651" s="13"/>
      <c r="W5651" s="13"/>
      <c r="X5651" s="13"/>
      <c r="Y5651" s="13"/>
      <c r="Z5651" s="13"/>
      <c r="AA5651" s="13"/>
    </row>
    <row r="5652" spans="1:27" ht="15.75" customHeight="1" x14ac:dyDescent="0.2">
      <c r="A5652" s="13"/>
      <c r="B5652" s="37" t="str">
        <f>"CRS25WT3608616"</f>
        <v>CRS25WT3608616</v>
      </c>
      <c r="C5652" s="38">
        <v>45975</v>
      </c>
      <c r="D5652" s="39">
        <v>0.20401620370370369</v>
      </c>
      <c r="E5652" s="37" t="s">
        <v>62</v>
      </c>
      <c r="F5652" s="37">
        <v>203</v>
      </c>
      <c r="G5652" s="37">
        <v>4</v>
      </c>
      <c r="H5652" s="37">
        <v>203.66003417968699</v>
      </c>
      <c r="I5652" s="37">
        <v>9.8741159439086896</v>
      </c>
      <c r="J5652" s="37">
        <v>24.138048171997099</v>
      </c>
      <c r="K5652" s="37">
        <v>10.1426811218262</v>
      </c>
      <c r="L5652" s="37">
        <v>20.079505920410199</v>
      </c>
      <c r="M5652" s="37">
        <v>0.85448694229125999</v>
      </c>
      <c r="N5652" s="37">
        <v>9.9080533981323207</v>
      </c>
      <c r="O5652" s="37">
        <v>0</v>
      </c>
      <c r="P5652" s="37">
        <v>0</v>
      </c>
      <c r="Q5652" s="37">
        <v>2.06338544376194E-3</v>
      </c>
      <c r="R5652" s="37">
        <v>25</v>
      </c>
      <c r="S5652" s="37">
        <v>0.23292292654514299</v>
      </c>
      <c r="T5652" s="37">
        <v>1001.82275390625</v>
      </c>
      <c r="U5652" s="37">
        <v>518.56256103515602</v>
      </c>
      <c r="V5652" s="13"/>
      <c r="W5652" s="13"/>
      <c r="X5652" s="13"/>
      <c r="Y5652" s="13"/>
      <c r="Z5652" s="13"/>
      <c r="AA5652" s="13"/>
    </row>
    <row r="5653" spans="1:27" ht="15.75" customHeight="1" x14ac:dyDescent="0.2">
      <c r="A5653" s="13"/>
      <c r="B5653" s="37" t="str">
        <f>"CRS25WT3608132"</f>
        <v>CRS25WT3608132</v>
      </c>
      <c r="C5653" s="38">
        <v>45975</v>
      </c>
      <c r="D5653" s="39">
        <v>0.80833333333333324</v>
      </c>
      <c r="E5653" s="37" t="s">
        <v>62</v>
      </c>
      <c r="F5653" s="37">
        <v>204</v>
      </c>
      <c r="G5653" s="37">
        <v>4</v>
      </c>
      <c r="H5653" s="37">
        <v>204.99873352050801</v>
      </c>
      <c r="I5653" s="37">
        <v>9.7416620254516602</v>
      </c>
      <c r="J5653" s="37">
        <v>24.504833221435501</v>
      </c>
      <c r="K5653" s="37">
        <v>10.049267768859901</v>
      </c>
      <c r="L5653" s="37">
        <v>20.399370193481399</v>
      </c>
      <c r="M5653" s="37">
        <v>0.85874927043914795</v>
      </c>
      <c r="N5653" s="37">
        <v>9.9731807708740199</v>
      </c>
      <c r="O5653" s="37">
        <v>0</v>
      </c>
      <c r="P5653" s="37">
        <v>0</v>
      </c>
      <c r="Q5653" s="37">
        <v>1.26587320119143E-2</v>
      </c>
      <c r="R5653" s="37">
        <v>25</v>
      </c>
      <c r="S5653" s="37">
        <v>0.23710548877716101</v>
      </c>
      <c r="T5653" s="37">
        <v>1000.06689453125</v>
      </c>
      <c r="U5653" s="37">
        <v>1375.81457519531</v>
      </c>
      <c r="V5653" s="13"/>
      <c r="W5653" s="13"/>
      <c r="X5653" s="13"/>
      <c r="Y5653" s="13"/>
      <c r="Z5653" s="13"/>
      <c r="AA5653" s="13"/>
    </row>
    <row r="5654" spans="1:27" ht="15.75" customHeight="1" x14ac:dyDescent="0.2">
      <c r="A5654" s="13"/>
      <c r="B5654" s="37" t="str">
        <f>"CRS25WT3608632"</f>
        <v>CRS25WT3608632</v>
      </c>
      <c r="C5654" s="38">
        <v>45975</v>
      </c>
      <c r="D5654" s="39">
        <v>0.80956018518518524</v>
      </c>
      <c r="E5654" s="37" t="s">
        <v>62</v>
      </c>
      <c r="F5654" s="37">
        <v>200</v>
      </c>
      <c r="G5654" s="37">
        <v>4</v>
      </c>
      <c r="H5654" s="37">
        <v>200.74566650390599</v>
      </c>
      <c r="I5654" s="37">
        <v>9.5795917510986293</v>
      </c>
      <c r="J5654" s="37">
        <v>24.521213531494102</v>
      </c>
      <c r="K5654" s="37">
        <v>9.7997140884399396</v>
      </c>
      <c r="L5654" s="37">
        <v>20.4848518371582</v>
      </c>
      <c r="M5654" s="37">
        <v>0.85458886623382602</v>
      </c>
      <c r="N5654" s="37">
        <v>9.7662696838378906</v>
      </c>
      <c r="O5654" s="37">
        <v>0</v>
      </c>
      <c r="P5654" s="37">
        <v>0</v>
      </c>
      <c r="Q5654" s="37">
        <v>1.1904597282409699E-2</v>
      </c>
      <c r="R5654" s="37">
        <v>25</v>
      </c>
      <c r="S5654" s="37">
        <v>0.22877956926822701</v>
      </c>
      <c r="T5654" s="37">
        <v>1002.03375244141</v>
      </c>
      <c r="U5654" s="37">
        <v>855.0078125</v>
      </c>
      <c r="V5654" s="13"/>
      <c r="W5654" s="13"/>
      <c r="X5654" s="13"/>
      <c r="Y5654" s="13"/>
      <c r="Z5654" s="13"/>
      <c r="AA5654" s="13"/>
    </row>
    <row r="5655" spans="1:27" ht="15.75" customHeight="1" x14ac:dyDescent="0.2">
      <c r="A5655" s="13"/>
      <c r="B5655" s="37" t="str">
        <f>"CRS25WT3608133"</f>
        <v>CRS25WT3608133</v>
      </c>
      <c r="C5655" s="38">
        <v>45975</v>
      </c>
      <c r="D5655" s="39">
        <v>0.81035879629629637</v>
      </c>
      <c r="E5655" s="37" t="s">
        <v>62</v>
      </c>
      <c r="F5655" s="37">
        <v>203</v>
      </c>
      <c r="G5655" s="37">
        <v>4</v>
      </c>
      <c r="H5655" s="37">
        <v>203.97346496582</v>
      </c>
      <c r="I5655" s="37">
        <v>9.7829341888427699</v>
      </c>
      <c r="J5655" s="37">
        <v>24.5073757171631</v>
      </c>
      <c r="K5655" s="37">
        <v>9.96124172210693</v>
      </c>
      <c r="L5655" s="37">
        <v>20.476711273193398</v>
      </c>
      <c r="M5655" s="37">
        <v>0.85076129436492898</v>
      </c>
      <c r="N5655" s="37">
        <v>9.9233016967773402</v>
      </c>
      <c r="O5655" s="37">
        <v>0</v>
      </c>
      <c r="P5655" s="37">
        <v>0</v>
      </c>
      <c r="Q5655" s="37">
        <v>1.13095231354237E-2</v>
      </c>
      <c r="R5655" s="37">
        <v>25</v>
      </c>
      <c r="S5655" s="37">
        <v>0.225778728723526</v>
      </c>
      <c r="T5655" s="37">
        <v>1002.57110595703</v>
      </c>
      <c r="U5655" s="37">
        <v>1170.34704589844</v>
      </c>
      <c r="V5655" s="13"/>
      <c r="W5655" s="13"/>
      <c r="X5655" s="13"/>
      <c r="Y5655" s="13"/>
      <c r="Z5655" s="13"/>
      <c r="AA5655" s="13"/>
    </row>
    <row r="5656" spans="1:27" ht="15.75" customHeight="1" x14ac:dyDescent="0.2">
      <c r="A5656" s="13"/>
      <c r="B5656" s="37" t="str">
        <f>"CRS25WT3608633"</f>
        <v>CRS25WT3608633</v>
      </c>
      <c r="C5656" s="38">
        <v>45975</v>
      </c>
      <c r="D5656" s="39">
        <v>0.81096064814814817</v>
      </c>
      <c r="E5656" s="37" t="s">
        <v>62</v>
      </c>
      <c r="F5656" s="37">
        <v>199</v>
      </c>
      <c r="G5656" s="37">
        <v>4</v>
      </c>
      <c r="H5656" s="37">
        <v>199.77610778808599</v>
      </c>
      <c r="I5656" s="37">
        <v>9.5864467620849592</v>
      </c>
      <c r="J5656" s="37">
        <v>24.5106811523438</v>
      </c>
      <c r="K5656" s="37">
        <v>9.7378692626953107</v>
      </c>
      <c r="L5656" s="37">
        <v>20.515380859375</v>
      </c>
      <c r="M5656" s="37">
        <v>0.85021841526031505</v>
      </c>
      <c r="N5656" s="37">
        <v>9.7190999984741193</v>
      </c>
      <c r="O5656" s="37">
        <v>0</v>
      </c>
      <c r="P5656" s="37">
        <v>0</v>
      </c>
      <c r="Q5656" s="37">
        <v>1.18942400440574E-2</v>
      </c>
      <c r="R5656" s="37">
        <v>25</v>
      </c>
      <c r="S5656" s="37">
        <v>0.23176726698875399</v>
      </c>
      <c r="T5656" s="37">
        <v>1001.07672119141</v>
      </c>
      <c r="U5656" s="37">
        <v>451.24969482421898</v>
      </c>
      <c r="V5656" s="13"/>
      <c r="W5656" s="13"/>
      <c r="X5656" s="13"/>
      <c r="Y5656" s="13"/>
      <c r="Z5656" s="13"/>
      <c r="AA5656" s="13"/>
    </row>
    <row r="5657" spans="1:27" ht="15.75" customHeight="1" x14ac:dyDescent="0.2">
      <c r="A5657" s="13"/>
      <c r="B5657" s="37" t="str">
        <f>"CRS25WT3608631"</f>
        <v>CRS25WT3608631</v>
      </c>
      <c r="C5657" s="38">
        <v>45975</v>
      </c>
      <c r="D5657" s="39">
        <v>0.81127314814814822</v>
      </c>
      <c r="E5657" s="37" t="s">
        <v>62</v>
      </c>
      <c r="F5657" s="37">
        <v>202</v>
      </c>
      <c r="G5657" s="37">
        <v>4</v>
      </c>
      <c r="H5657" s="37">
        <v>202.76866149902301</v>
      </c>
      <c r="I5657" s="37">
        <v>9.6565923690795898</v>
      </c>
      <c r="J5657" s="37">
        <v>24.504877090454102</v>
      </c>
      <c r="K5657" s="37">
        <v>9.93102931976318</v>
      </c>
      <c r="L5657" s="37">
        <v>20.417688369751001</v>
      </c>
      <c r="M5657" s="37">
        <v>0.85688871145248402</v>
      </c>
      <c r="N5657" s="37">
        <v>9.8646879196166992</v>
      </c>
      <c r="O5657" s="37">
        <v>0</v>
      </c>
      <c r="P5657" s="37">
        <v>0</v>
      </c>
      <c r="Q5657" s="37">
        <v>1.06352306902409E-2</v>
      </c>
      <c r="R5657" s="37">
        <v>25</v>
      </c>
      <c r="S5657" s="37">
        <v>0.22862675786018399</v>
      </c>
      <c r="T5657" s="37">
        <v>1001.5966796875</v>
      </c>
      <c r="U5657" s="37">
        <v>1061.97546386719</v>
      </c>
      <c r="V5657" s="13"/>
      <c r="W5657" s="13"/>
      <c r="X5657" s="13"/>
      <c r="Y5657" s="13"/>
      <c r="Z5657" s="13"/>
      <c r="AA5657" s="13"/>
    </row>
    <row r="5658" spans="1:27" ht="15.75" customHeight="1" x14ac:dyDescent="0.2">
      <c r="A5658" s="13"/>
      <c r="B5658" s="37" t="str">
        <f>"CRS25WT3608621"</f>
        <v>CRS25WT3608621</v>
      </c>
      <c r="C5658" s="38">
        <v>45975</v>
      </c>
      <c r="D5658" s="39">
        <v>0.81159722222222219</v>
      </c>
      <c r="E5658" s="37" t="s">
        <v>62</v>
      </c>
      <c r="F5658" s="37">
        <v>206</v>
      </c>
      <c r="G5658" s="37">
        <v>4</v>
      </c>
      <c r="H5658" s="37">
        <v>206.31367492675801</v>
      </c>
      <c r="I5658" s="37">
        <v>9.7821197509765607</v>
      </c>
      <c r="J5658" s="37">
        <v>24.522708892822301</v>
      </c>
      <c r="K5658" s="37">
        <v>10.104653358459499</v>
      </c>
      <c r="L5658" s="37">
        <v>20.417688369751001</v>
      </c>
      <c r="M5658" s="37">
        <v>0.86005574464797996</v>
      </c>
      <c r="N5658" s="37">
        <v>10.037152290344199</v>
      </c>
      <c r="O5658" s="37">
        <v>0</v>
      </c>
      <c r="P5658" s="37">
        <v>0</v>
      </c>
      <c r="Q5658" s="37">
        <v>1.5236857347190399E-2</v>
      </c>
      <c r="R5658" s="37">
        <v>25</v>
      </c>
      <c r="S5658" s="37">
        <v>0.22656340897083299</v>
      </c>
      <c r="T5658" s="37">
        <v>1000.50494384766</v>
      </c>
      <c r="U5658" s="37">
        <v>2167.26342773438</v>
      </c>
      <c r="V5658" s="13"/>
      <c r="W5658" s="13"/>
      <c r="X5658" s="13"/>
      <c r="Y5658" s="13"/>
      <c r="Z5658" s="13"/>
      <c r="AA5658" s="13"/>
    </row>
    <row r="5659" spans="1:27" ht="15.75" customHeight="1" x14ac:dyDescent="0.2">
      <c r="A5659" s="13"/>
      <c r="B5659" s="37" t="str">
        <f>"CRS25WT3608157"</f>
        <v>CRS25WT3608157</v>
      </c>
      <c r="C5659" s="38">
        <v>45975</v>
      </c>
      <c r="D5659" s="39">
        <v>0.81337962962962962</v>
      </c>
      <c r="E5659" s="37" t="s">
        <v>62</v>
      </c>
      <c r="F5659" s="37">
        <v>204</v>
      </c>
      <c r="G5659" s="37">
        <v>4</v>
      </c>
      <c r="H5659" s="37">
        <v>204.88525390625</v>
      </c>
      <c r="I5659" s="37">
        <v>9.6899843215942401</v>
      </c>
      <c r="J5659" s="37">
        <v>24.5234050750732</v>
      </c>
      <c r="K5659" s="37">
        <v>10.028697013855</v>
      </c>
      <c r="L5659" s="37">
        <v>20.4299011230469</v>
      </c>
      <c r="M5659" s="37">
        <v>0.86219769716262795</v>
      </c>
      <c r="N5659" s="37">
        <v>9.9676599502563494</v>
      </c>
      <c r="O5659" s="37">
        <v>0</v>
      </c>
      <c r="P5659" s="37">
        <v>0</v>
      </c>
      <c r="Q5659" s="37">
        <v>1.19046065956354E-2</v>
      </c>
      <c r="R5659" s="37">
        <v>25</v>
      </c>
      <c r="S5659" s="37">
        <v>0.222421005368233</v>
      </c>
      <c r="T5659" s="37">
        <v>1001.06671142578</v>
      </c>
      <c r="U5659" s="37">
        <v>3623.94458007812</v>
      </c>
      <c r="V5659" s="13"/>
      <c r="W5659" s="13"/>
      <c r="X5659" s="13"/>
      <c r="Y5659" s="13"/>
      <c r="Z5659" s="13"/>
      <c r="AA5659" s="13"/>
    </row>
    <row r="5660" spans="1:27" ht="15.75" customHeight="1" x14ac:dyDescent="0.2">
      <c r="A5660" s="13"/>
      <c r="B5660" s="37" t="str">
        <f>"CRS25WT3608156"</f>
        <v>CRS25WT3608156</v>
      </c>
      <c r="C5660" s="38">
        <v>45975</v>
      </c>
      <c r="D5660" s="39">
        <v>0.81417824074074074</v>
      </c>
      <c r="E5660" s="37" t="s">
        <v>62</v>
      </c>
      <c r="F5660" s="37">
        <v>200</v>
      </c>
      <c r="G5660" s="37">
        <v>4</v>
      </c>
      <c r="H5660" s="37">
        <v>200.15774536132801</v>
      </c>
      <c r="I5660" s="37">
        <v>9.48712158203125</v>
      </c>
      <c r="J5660" s="37">
        <v>24.487195968627901</v>
      </c>
      <c r="K5660" s="37">
        <v>9.7622823715209996</v>
      </c>
      <c r="L5660" s="37">
        <v>20.503170013427699</v>
      </c>
      <c r="M5660" s="37">
        <v>0.86158651113510099</v>
      </c>
      <c r="N5660" s="37">
        <v>9.7376670837402308</v>
      </c>
      <c r="O5660" s="37">
        <v>0</v>
      </c>
      <c r="P5660" s="37">
        <v>0</v>
      </c>
      <c r="Q5660" s="37">
        <v>1.51612879708409E-2</v>
      </c>
      <c r="R5660" s="37">
        <v>25</v>
      </c>
      <c r="S5660" s="37">
        <v>0.22721460461616499</v>
      </c>
      <c r="T5660" s="37">
        <v>1000.32592773438</v>
      </c>
      <c r="U5660" s="37">
        <v>1119.98217773438</v>
      </c>
      <c r="V5660" s="13"/>
      <c r="W5660" s="13"/>
      <c r="X5660" s="13"/>
      <c r="Y5660" s="13"/>
      <c r="Z5660" s="13"/>
      <c r="AA5660" s="13"/>
    </row>
    <row r="5661" spans="1:27" ht="15.75" customHeight="1" x14ac:dyDescent="0.2">
      <c r="A5661" s="13"/>
      <c r="B5661" s="37" t="str">
        <f>"CRS25WT3608151"</f>
        <v>CRS25WT3608151</v>
      </c>
      <c r="C5661" s="38">
        <v>45975</v>
      </c>
      <c r="D5661" s="39">
        <v>0.81453703703703706</v>
      </c>
      <c r="E5661" s="37" t="s">
        <v>62</v>
      </c>
      <c r="F5661" s="37">
        <v>200</v>
      </c>
      <c r="G5661" s="37">
        <v>4</v>
      </c>
      <c r="H5661" s="37">
        <v>200.73617553710901</v>
      </c>
      <c r="I5661" s="37">
        <v>9.5334901809692401</v>
      </c>
      <c r="J5661" s="37">
        <v>24.517482757568398</v>
      </c>
      <c r="K5661" s="37">
        <v>9.7730331420898402</v>
      </c>
      <c r="L5661" s="37">
        <v>20.539802551269499</v>
      </c>
      <c r="M5661" s="37">
        <v>0.85881149768829401</v>
      </c>
      <c r="N5661" s="37">
        <v>9.76580715179443</v>
      </c>
      <c r="O5661" s="37">
        <v>0</v>
      </c>
      <c r="P5661" s="37">
        <v>0</v>
      </c>
      <c r="Q5661" s="37">
        <v>1.25409225001931E-2</v>
      </c>
      <c r="R5661" s="37">
        <v>25</v>
      </c>
      <c r="S5661" s="37">
        <v>0.227701246738434</v>
      </c>
      <c r="T5661" s="37">
        <v>1000.74279785156</v>
      </c>
      <c r="U5661" s="37">
        <v>453.76620483398398</v>
      </c>
      <c r="V5661" s="13"/>
      <c r="W5661" s="13"/>
      <c r="X5661" s="13"/>
      <c r="Y5661" s="13"/>
      <c r="Z5661" s="13"/>
      <c r="AA5661" s="13"/>
    </row>
    <row r="5662" spans="1:27" ht="15.75" customHeight="1" x14ac:dyDescent="0.2">
      <c r="A5662" s="13"/>
      <c r="B5662" s="37" t="str">
        <f>"CRS25WT3608150"</f>
        <v>CRS25WT3608150</v>
      </c>
      <c r="C5662" s="38">
        <v>45975</v>
      </c>
      <c r="D5662" s="39">
        <v>0.81488425925925922</v>
      </c>
      <c r="E5662" s="37" t="s">
        <v>62</v>
      </c>
      <c r="F5662" s="37">
        <v>201</v>
      </c>
      <c r="G5662" s="37">
        <v>4</v>
      </c>
      <c r="H5662" s="37">
        <v>201.36640930175801</v>
      </c>
      <c r="I5662" s="37">
        <v>9.5458068847656303</v>
      </c>
      <c r="J5662" s="37">
        <v>24.517765045166001</v>
      </c>
      <c r="K5662" s="37">
        <v>9.8144130706787092</v>
      </c>
      <c r="L5662" s="37">
        <v>20.5174160003662</v>
      </c>
      <c r="M5662" s="37">
        <v>0.86038631200790405</v>
      </c>
      <c r="N5662" s="37">
        <v>9.7964687347412092</v>
      </c>
      <c r="O5662" s="37">
        <v>0</v>
      </c>
      <c r="P5662" s="37">
        <v>0</v>
      </c>
      <c r="Q5662" s="37">
        <v>1.2619037181138999E-2</v>
      </c>
      <c r="R5662" s="37">
        <v>25</v>
      </c>
      <c r="S5662" s="37">
        <v>0.22961726784706099</v>
      </c>
      <c r="T5662" s="37">
        <v>1001.12469482422</v>
      </c>
      <c r="U5662" s="37">
        <v>777.16412353515602</v>
      </c>
      <c r="V5662" s="13"/>
      <c r="W5662" s="13"/>
      <c r="X5662" s="13"/>
      <c r="Y5662" s="13"/>
      <c r="Z5662" s="13"/>
      <c r="AA5662" s="13"/>
    </row>
    <row r="5663" spans="1:27" ht="15.75" customHeight="1" x14ac:dyDescent="0.2">
      <c r="A5663" s="13"/>
      <c r="B5663" s="37" t="str">
        <f>"CRS25WT3608128"</f>
        <v>CRS25WT3608128</v>
      </c>
      <c r="C5663" s="38">
        <v>45975</v>
      </c>
      <c r="D5663" s="39">
        <v>0.81527777777777777</v>
      </c>
      <c r="E5663" s="37" t="s">
        <v>62</v>
      </c>
      <c r="F5663" s="37">
        <v>199</v>
      </c>
      <c r="G5663" s="37">
        <v>4</v>
      </c>
      <c r="H5663" s="37">
        <v>199.97378540039099</v>
      </c>
      <c r="I5663" s="37">
        <v>9.4960489273071307</v>
      </c>
      <c r="J5663" s="37">
        <v>24.472913742065401</v>
      </c>
      <c r="K5663" s="37">
        <v>9.7766017913818395</v>
      </c>
      <c r="L5663" s="37">
        <v>20.454322814941399</v>
      </c>
      <c r="M5663" s="37">
        <v>0.86048728227615401</v>
      </c>
      <c r="N5663" s="37">
        <v>9.7287178039550799</v>
      </c>
      <c r="O5663" s="37">
        <v>0</v>
      </c>
      <c r="P5663" s="37">
        <v>0</v>
      </c>
      <c r="Q5663" s="37">
        <v>1.5081845223903699E-2</v>
      </c>
      <c r="R5663" s="37">
        <v>25</v>
      </c>
      <c r="S5663" s="37">
        <v>0.22843986749649001</v>
      </c>
      <c r="T5663" s="37">
        <v>1001.59283447266</v>
      </c>
      <c r="U5663" s="37">
        <v>1125.19470214844</v>
      </c>
      <c r="V5663" s="13"/>
      <c r="W5663" s="13"/>
      <c r="X5663" s="13"/>
      <c r="Y5663" s="13"/>
      <c r="Z5663" s="13"/>
      <c r="AA5663" s="13"/>
    </row>
    <row r="5664" spans="1:27" ht="15.75" customHeight="1" x14ac:dyDescent="0.2">
      <c r="A5664" s="13"/>
      <c r="B5664" s="37" t="str">
        <f>"CRS25WT3608131"</f>
        <v>CRS25WT3608131</v>
      </c>
      <c r="C5664" s="38">
        <v>45975</v>
      </c>
      <c r="D5664" s="39">
        <v>0.81593749999999998</v>
      </c>
      <c r="E5664" s="37" t="s">
        <v>62</v>
      </c>
      <c r="F5664" s="37">
        <v>204</v>
      </c>
      <c r="G5664" s="37">
        <v>4</v>
      </c>
      <c r="H5664" s="37">
        <v>204.76708984375</v>
      </c>
      <c r="I5664" s="37">
        <v>9.6616096496581996</v>
      </c>
      <c r="J5664" s="37">
        <v>24.5188388824463</v>
      </c>
      <c r="K5664" s="37">
        <v>10.010944366455099</v>
      </c>
      <c r="L5664" s="37">
        <v>20.454322814941399</v>
      </c>
      <c r="M5664" s="37">
        <v>0.86439204216003396</v>
      </c>
      <c r="N5664" s="37">
        <v>9.9619112014770508</v>
      </c>
      <c r="O5664" s="37">
        <v>0</v>
      </c>
      <c r="P5664" s="37">
        <v>0</v>
      </c>
      <c r="Q5664" s="37">
        <v>1.0654759593308E-2</v>
      </c>
      <c r="R5664" s="37">
        <v>25</v>
      </c>
      <c r="S5664" s="37">
        <v>0.22578822076320601</v>
      </c>
      <c r="T5664" s="37">
        <v>1000.34906005859</v>
      </c>
      <c r="U5664" s="37">
        <v>967.01727294921898</v>
      </c>
      <c r="V5664" s="13"/>
      <c r="W5664" s="13"/>
      <c r="X5664" s="13"/>
      <c r="Y5664" s="13"/>
      <c r="Z5664" s="13"/>
      <c r="AA5664" s="13"/>
    </row>
    <row r="5665" spans="1:27" ht="15.75" customHeight="1" x14ac:dyDescent="0.2">
      <c r="A5665" s="13"/>
      <c r="B5665" s="37" t="str">
        <f>"CRS25WT3608140"</f>
        <v>CRS25WT3608140</v>
      </c>
      <c r="C5665" s="38">
        <v>45975</v>
      </c>
      <c r="D5665" s="39">
        <v>0.81637731481481479</v>
      </c>
      <c r="E5665" s="37" t="s">
        <v>62</v>
      </c>
      <c r="F5665" s="37">
        <v>199</v>
      </c>
      <c r="G5665" s="37">
        <v>4</v>
      </c>
      <c r="H5665" s="37">
        <v>199.94306945800801</v>
      </c>
      <c r="I5665" s="37">
        <v>9.6321907043456996</v>
      </c>
      <c r="J5665" s="37">
        <v>24.4566955566406</v>
      </c>
      <c r="K5665" s="37">
        <v>9.7673263549804705</v>
      </c>
      <c r="L5665" s="37">
        <v>20.470603942871101</v>
      </c>
      <c r="M5665" s="37">
        <v>0.84875726699829102</v>
      </c>
      <c r="N5665" s="37">
        <v>9.7272233963012695</v>
      </c>
      <c r="O5665" s="37">
        <v>0</v>
      </c>
      <c r="P5665" s="37">
        <v>0</v>
      </c>
      <c r="Q5665" s="37">
        <v>1.19046065956354E-2</v>
      </c>
      <c r="R5665" s="37">
        <v>25</v>
      </c>
      <c r="S5665" s="37">
        <v>0.23021247982978801</v>
      </c>
      <c r="T5665" s="37">
        <v>1001.50396728516</v>
      </c>
      <c r="U5665" s="37">
        <v>536.76135253906295</v>
      </c>
      <c r="V5665" s="13"/>
      <c r="W5665" s="13"/>
      <c r="X5665" s="13"/>
      <c r="Y5665" s="13"/>
      <c r="Z5665" s="13"/>
      <c r="AA5665" s="13"/>
    </row>
    <row r="5666" spans="1:27" ht="15.75" customHeight="1" x14ac:dyDescent="0.2">
      <c r="A5666" s="13"/>
      <c r="B5666" s="37" t="str">
        <f>"CRS25WT3608139"</f>
        <v>CRS25WT3608139</v>
      </c>
      <c r="C5666" s="38">
        <v>45975</v>
      </c>
      <c r="D5666" s="39">
        <v>0.81699074074074074</v>
      </c>
      <c r="E5666" s="37" t="s">
        <v>62</v>
      </c>
      <c r="F5666" s="37">
        <v>200</v>
      </c>
      <c r="G5666" s="37">
        <v>4</v>
      </c>
      <c r="H5666" s="37">
        <v>200.94355773925801</v>
      </c>
      <c r="I5666" s="37">
        <v>9.5257091522216797</v>
      </c>
      <c r="J5666" s="37">
        <v>24.464962005615199</v>
      </c>
      <c r="K5666" s="37">
        <v>9.8445844650268608</v>
      </c>
      <c r="L5666" s="37">
        <v>20.4115810394287</v>
      </c>
      <c r="M5666" s="37">
        <v>0.86224806308746305</v>
      </c>
      <c r="N5666" s="37">
        <v>9.7758970260620099</v>
      </c>
      <c r="O5666" s="37">
        <v>0</v>
      </c>
      <c r="P5666" s="37">
        <v>0</v>
      </c>
      <c r="Q5666" s="37">
        <v>1.04737104848027E-2</v>
      </c>
      <c r="R5666" s="37">
        <v>25</v>
      </c>
      <c r="S5666" s="37">
        <v>0.22459498047828699</v>
      </c>
      <c r="T5666" s="37">
        <v>1000.87115478516</v>
      </c>
      <c r="U5666" s="37">
        <v>1928.8642578125</v>
      </c>
      <c r="V5666" s="13"/>
      <c r="W5666" s="13"/>
      <c r="X5666" s="13"/>
      <c r="Y5666" s="13"/>
      <c r="Z5666" s="13"/>
      <c r="AA5666" s="13"/>
    </row>
    <row r="5667" spans="1:27" ht="15.75" customHeight="1" x14ac:dyDescent="0.2">
      <c r="A5667" s="13"/>
      <c r="B5667" s="37" t="str">
        <f>"CRS25WT3608138"</f>
        <v>CRS25WT3608138</v>
      </c>
      <c r="C5667" s="38">
        <v>45975</v>
      </c>
      <c r="D5667" s="39">
        <v>0.8181250000000001</v>
      </c>
      <c r="E5667" s="37" t="s">
        <v>62</v>
      </c>
      <c r="F5667" s="37">
        <v>200</v>
      </c>
      <c r="G5667" s="37">
        <v>4</v>
      </c>
      <c r="H5667" s="37">
        <v>200.22837829589801</v>
      </c>
      <c r="I5667" s="37">
        <v>9.4813079833984393</v>
      </c>
      <c r="J5667" s="37">
        <v>24.4719848632813</v>
      </c>
      <c r="K5667" s="37">
        <v>9.8291473388671893</v>
      </c>
      <c r="L5667" s="37">
        <v>20.370878219604499</v>
      </c>
      <c r="M5667" s="37">
        <v>0.86295503377914395</v>
      </c>
      <c r="N5667" s="37">
        <v>9.7411031723022496</v>
      </c>
      <c r="O5667" s="37">
        <v>0</v>
      </c>
      <c r="P5667" s="37">
        <v>0</v>
      </c>
      <c r="Q5667" s="37">
        <v>1.1331844143569501E-2</v>
      </c>
      <c r="R5667" s="37">
        <v>25</v>
      </c>
      <c r="S5667" s="37">
        <v>0.232366442680359</v>
      </c>
      <c r="T5667" s="37">
        <v>1000.77984619141</v>
      </c>
      <c r="U5667" s="37">
        <v>1746.80993652344</v>
      </c>
      <c r="V5667" s="13"/>
      <c r="W5667" s="13"/>
      <c r="X5667" s="13"/>
      <c r="Y5667" s="13"/>
      <c r="Z5667" s="13"/>
      <c r="AA5667" s="13"/>
    </row>
    <row r="5668" spans="1:27" ht="15.75" customHeight="1" x14ac:dyDescent="0.2">
      <c r="A5668" s="13"/>
      <c r="B5668" s="37" t="str">
        <f>"CRS25WT3608159"</f>
        <v>CRS25WT3608159</v>
      </c>
      <c r="C5668" s="38">
        <v>45975</v>
      </c>
      <c r="D5668" s="39">
        <v>0.818425925925926</v>
      </c>
      <c r="E5668" s="37" t="s">
        <v>62</v>
      </c>
      <c r="F5668" s="37">
        <v>202</v>
      </c>
      <c r="G5668" s="37">
        <v>4</v>
      </c>
      <c r="H5668" s="37">
        <v>202.18315124511699</v>
      </c>
      <c r="I5668" s="37">
        <v>9.6033916473388707</v>
      </c>
      <c r="J5668" s="37">
        <v>24.504581451416001</v>
      </c>
      <c r="K5668" s="37">
        <v>9.8993921279907209</v>
      </c>
      <c r="L5668" s="37">
        <v>20.4237957000732</v>
      </c>
      <c r="M5668" s="37">
        <v>0.85915797948837302</v>
      </c>
      <c r="N5668" s="37">
        <v>9.8362026214599592</v>
      </c>
      <c r="O5668" s="37">
        <v>0</v>
      </c>
      <c r="P5668" s="37">
        <v>0</v>
      </c>
      <c r="Q5668" s="37">
        <v>1.0163689963519599E-2</v>
      </c>
      <c r="R5668" s="37">
        <v>25</v>
      </c>
      <c r="S5668" s="37">
        <v>0.22867320477962499</v>
      </c>
      <c r="T5668" s="37">
        <v>1002.07214355469</v>
      </c>
      <c r="U5668" s="37">
        <v>1338.34521484375</v>
      </c>
      <c r="V5668" s="13"/>
      <c r="W5668" s="13"/>
      <c r="X5668" s="13"/>
      <c r="Y5668" s="13"/>
      <c r="Z5668" s="13"/>
      <c r="AA5668" s="13"/>
    </row>
    <row r="5669" spans="1:27" ht="15.75" customHeight="1" x14ac:dyDescent="0.2">
      <c r="A5669" s="13"/>
      <c r="B5669" s="37" t="str">
        <f>"CRS25WT3608160"</f>
        <v>CRS25WT3608160</v>
      </c>
      <c r="C5669" s="38">
        <v>45975</v>
      </c>
      <c r="D5669" s="39">
        <v>0.81874999999999998</v>
      </c>
      <c r="E5669" s="37" t="s">
        <v>62</v>
      </c>
      <c r="F5669" s="37">
        <v>199</v>
      </c>
      <c r="G5669" s="37">
        <v>4</v>
      </c>
      <c r="H5669" s="37">
        <v>199.46723937988301</v>
      </c>
      <c r="I5669" s="37">
        <v>9.4642019271850604</v>
      </c>
      <c r="J5669" s="37">
        <v>24.474269866943398</v>
      </c>
      <c r="K5669" s="37">
        <v>9.7683620452880895</v>
      </c>
      <c r="L5669" s="37">
        <v>20.419723510742202</v>
      </c>
      <c r="M5669" s="37">
        <v>0.86114805936813399</v>
      </c>
      <c r="N5669" s="37">
        <v>9.7040739059448207</v>
      </c>
      <c r="O5669" s="37">
        <v>0</v>
      </c>
      <c r="P5669" s="37">
        <v>0</v>
      </c>
      <c r="Q5669" s="37">
        <v>1.5158731490373599E-2</v>
      </c>
      <c r="R5669" s="37">
        <v>25</v>
      </c>
      <c r="S5669" s="37">
        <v>0.23200815916061401</v>
      </c>
      <c r="T5669" s="37">
        <v>1002.26434326172</v>
      </c>
      <c r="U5669" s="37">
        <v>1332.45654296875</v>
      </c>
      <c r="V5669" s="13"/>
      <c r="W5669" s="13"/>
      <c r="X5669" s="13"/>
      <c r="Y5669" s="13"/>
      <c r="Z5669" s="13"/>
      <c r="AA5669" s="13"/>
    </row>
    <row r="5670" spans="1:27" ht="15.75" customHeight="1" x14ac:dyDescent="0.2">
      <c r="A5670" s="13"/>
      <c r="B5670" s="37" t="str">
        <f>"CRS25WT3608158"</f>
        <v>CRS25WT3608158</v>
      </c>
      <c r="C5670" s="38">
        <v>45975</v>
      </c>
      <c r="D5670" s="39">
        <v>0.81914351851851863</v>
      </c>
      <c r="E5670" s="37" t="s">
        <v>62</v>
      </c>
      <c r="F5670" s="37">
        <v>198</v>
      </c>
      <c r="G5670" s="37">
        <v>4</v>
      </c>
      <c r="H5670" s="37">
        <v>198.98880004882801</v>
      </c>
      <c r="I5670" s="37">
        <v>9.5155668258666992</v>
      </c>
      <c r="J5670" s="37">
        <v>24.484329223632798</v>
      </c>
      <c r="K5670" s="37">
        <v>9.7158784866333008</v>
      </c>
      <c r="L5670" s="37">
        <v>20.480781555175799</v>
      </c>
      <c r="M5670" s="37">
        <v>0.85409414768219005</v>
      </c>
      <c r="N5670" s="37">
        <v>9.6807975769043004</v>
      </c>
      <c r="O5670" s="37">
        <v>0</v>
      </c>
      <c r="P5670" s="37">
        <v>0</v>
      </c>
      <c r="Q5670" s="37">
        <v>1.09474249184132E-2</v>
      </c>
      <c r="R5670" s="37">
        <v>25</v>
      </c>
      <c r="S5670" s="37">
        <v>0.22821916639804801</v>
      </c>
      <c r="T5670" s="37">
        <v>1001.73779296875</v>
      </c>
      <c r="U5670" s="37">
        <v>591.059814453125</v>
      </c>
      <c r="V5670" s="13"/>
      <c r="W5670" s="13"/>
      <c r="X5670" s="13"/>
      <c r="Y5670" s="13"/>
      <c r="Z5670" s="13"/>
      <c r="AA5670" s="13"/>
    </row>
    <row r="5671" spans="1:27" ht="15.75" customHeight="1" x14ac:dyDescent="0.2">
      <c r="A5671" s="13"/>
      <c r="B5671" s="37" t="str">
        <f>"CRS25WT3608145"</f>
        <v>CRS25WT3608145</v>
      </c>
      <c r="C5671" s="38">
        <v>45975</v>
      </c>
      <c r="D5671" s="39">
        <v>0.82042824074074072</v>
      </c>
      <c r="E5671" s="37" t="s">
        <v>62</v>
      </c>
      <c r="F5671" s="37">
        <v>198</v>
      </c>
      <c r="G5671" s="37">
        <v>4</v>
      </c>
      <c r="H5671" s="37">
        <v>198.863525390625</v>
      </c>
      <c r="I5671" s="37">
        <v>9.5421800613403303</v>
      </c>
      <c r="J5671" s="37">
        <v>24.497154235839801</v>
      </c>
      <c r="K5671" s="37">
        <v>9.7203884124755895</v>
      </c>
      <c r="L5671" s="37">
        <v>20.4583930969238</v>
      </c>
      <c r="M5671" s="37">
        <v>0.850730299949646</v>
      </c>
      <c r="N5671" s="37">
        <v>9.6747035980224592</v>
      </c>
      <c r="O5671" s="37">
        <v>0</v>
      </c>
      <c r="P5671" s="37">
        <v>0</v>
      </c>
      <c r="Q5671" s="37">
        <v>1.5238094143569501E-2</v>
      </c>
      <c r="R5671" s="37">
        <v>25</v>
      </c>
      <c r="S5671" s="37">
        <v>0.23566395044326799</v>
      </c>
      <c r="T5671" s="37">
        <v>1001.25335693359</v>
      </c>
      <c r="U5671" s="37">
        <v>410.55877685546898</v>
      </c>
      <c r="V5671" s="13"/>
      <c r="W5671" s="13"/>
      <c r="X5671" s="13"/>
      <c r="Y5671" s="13"/>
      <c r="Z5671" s="13"/>
      <c r="AA5671" s="13"/>
    </row>
    <row r="5672" spans="1:27" ht="15.75" customHeight="1" x14ac:dyDescent="0.2">
      <c r="A5672" s="13"/>
      <c r="B5672" s="37" t="str">
        <f>"CRS25WT3608144"</f>
        <v>CRS25WT3608144</v>
      </c>
      <c r="C5672" s="38">
        <v>45975</v>
      </c>
      <c r="D5672" s="39">
        <v>0.82076388888888896</v>
      </c>
      <c r="E5672" s="37" t="s">
        <v>62</v>
      </c>
      <c r="F5672" s="37">
        <v>199</v>
      </c>
      <c r="G5672" s="37">
        <v>4</v>
      </c>
      <c r="H5672" s="37">
        <v>199.887939453125</v>
      </c>
      <c r="I5672" s="37">
        <v>9.4799747467040998</v>
      </c>
      <c r="J5672" s="37">
        <v>24.495964050293001</v>
      </c>
      <c r="K5672" s="37">
        <v>9.8045997619628906</v>
      </c>
      <c r="L5672" s="37">
        <v>20.387159347534201</v>
      </c>
      <c r="M5672" s="37">
        <v>0.86076551675796498</v>
      </c>
      <c r="N5672" s="37">
        <v>9.7245407104492205</v>
      </c>
      <c r="O5672" s="37">
        <v>0</v>
      </c>
      <c r="P5672" s="37">
        <v>0</v>
      </c>
      <c r="Q5672" s="37">
        <v>1.51588078588247E-2</v>
      </c>
      <c r="R5672" s="37">
        <v>25</v>
      </c>
      <c r="S5672" s="37">
        <v>0.238253429532051</v>
      </c>
      <c r="T5672" s="37">
        <v>1002.49249267578</v>
      </c>
      <c r="U5672" s="37">
        <v>1211.95666503906</v>
      </c>
      <c r="V5672" s="13"/>
      <c r="W5672" s="13"/>
      <c r="X5672" s="13"/>
      <c r="Y5672" s="13"/>
      <c r="Z5672" s="13"/>
      <c r="AA5672" s="13"/>
    </row>
    <row r="5673" spans="1:27" ht="15.75" customHeight="1" x14ac:dyDescent="0.2">
      <c r="A5673" s="13"/>
      <c r="B5673" s="37" t="str">
        <f>"CRS25WT3608141"</f>
        <v>CRS25WT3608141</v>
      </c>
      <c r="C5673" s="38">
        <v>45975</v>
      </c>
      <c r="D5673" s="39">
        <v>0.82177083333333334</v>
      </c>
      <c r="E5673" s="37" t="s">
        <v>62</v>
      </c>
      <c r="F5673" s="37">
        <v>199</v>
      </c>
      <c r="G5673" s="37">
        <v>4</v>
      </c>
      <c r="H5673" s="37">
        <v>199.14598083496099</v>
      </c>
      <c r="I5673" s="37">
        <v>9.4441337585449201</v>
      </c>
      <c r="J5673" s="37">
        <v>24.4451808929443</v>
      </c>
      <c r="K5673" s="37">
        <v>9.7312898635864293</v>
      </c>
      <c r="L5673" s="37">
        <v>20.4644985198975</v>
      </c>
      <c r="M5673" s="37">
        <v>0.86261332035064697</v>
      </c>
      <c r="N5673" s="37">
        <v>9.6884450912475604</v>
      </c>
      <c r="O5673" s="37">
        <v>0</v>
      </c>
      <c r="P5673" s="37">
        <v>0</v>
      </c>
      <c r="Q5673" s="37">
        <v>1.2738075107335999E-2</v>
      </c>
      <c r="R5673" s="37">
        <v>25</v>
      </c>
      <c r="S5673" s="37">
        <v>0.22853939235210399</v>
      </c>
      <c r="T5673" s="37">
        <v>1001.01519775391</v>
      </c>
      <c r="U5673" s="37">
        <v>1080.48864746094</v>
      </c>
      <c r="V5673" s="13"/>
      <c r="W5673" s="13"/>
      <c r="X5673" s="13"/>
      <c r="Y5673" s="13"/>
      <c r="Z5673" s="13"/>
      <c r="AA5673" s="13"/>
    </row>
    <row r="5674" spans="1:27" ht="15.75" customHeight="1" x14ac:dyDescent="0.2">
      <c r="A5674" s="13"/>
      <c r="B5674" s="37" t="str">
        <f>"CRS25WT3608148"</f>
        <v>CRS25WT3608148</v>
      </c>
      <c r="C5674" s="38">
        <v>45975</v>
      </c>
      <c r="D5674" s="39">
        <v>0.82337962962962974</v>
      </c>
      <c r="E5674" s="37" t="s">
        <v>62</v>
      </c>
      <c r="F5674" s="37">
        <v>199</v>
      </c>
      <c r="G5674" s="37">
        <v>4</v>
      </c>
      <c r="H5674" s="37">
        <v>199.91563415527301</v>
      </c>
      <c r="I5674" s="37">
        <v>9.5450439453125</v>
      </c>
      <c r="J5674" s="37">
        <v>24.497444152831999</v>
      </c>
      <c r="K5674" s="37">
        <v>9.7688999176025408</v>
      </c>
      <c r="L5674" s="37">
        <v>20.4644985198975</v>
      </c>
      <c r="M5674" s="37">
        <v>0.85496443510055498</v>
      </c>
      <c r="N5674" s="37">
        <v>9.7258882522583008</v>
      </c>
      <c r="O5674" s="37">
        <v>0</v>
      </c>
      <c r="P5674" s="37">
        <v>0</v>
      </c>
      <c r="Q5674" s="37">
        <v>1.25793656334281E-2</v>
      </c>
      <c r="R5674" s="37">
        <v>25</v>
      </c>
      <c r="S5674" s="37">
        <v>0.229090675711632</v>
      </c>
      <c r="T5674" s="37">
        <v>1001.13842773438</v>
      </c>
      <c r="U5674" s="37">
        <v>774.7294921875</v>
      </c>
      <c r="V5674" s="13"/>
      <c r="W5674" s="13"/>
      <c r="X5674" s="13"/>
      <c r="Y5674" s="13"/>
      <c r="Z5674" s="13"/>
      <c r="AA5674" s="13"/>
    </row>
    <row r="5675" spans="1:27" ht="15.75" customHeight="1" x14ac:dyDescent="0.2">
      <c r="A5675" s="13"/>
      <c r="B5675" s="37" t="str">
        <f>"CRS25WT3608147"</f>
        <v>CRS25WT3608147</v>
      </c>
      <c r="C5675" s="38">
        <v>45975</v>
      </c>
      <c r="D5675" s="39">
        <v>0.8245717592592593</v>
      </c>
      <c r="E5675" s="37" t="s">
        <v>62</v>
      </c>
      <c r="F5675" s="37">
        <v>200</v>
      </c>
      <c r="G5675" s="37">
        <v>4</v>
      </c>
      <c r="H5675" s="37">
        <v>200.50091552734401</v>
      </c>
      <c r="I5675" s="37">
        <v>9.4515495300293004</v>
      </c>
      <c r="J5675" s="37">
        <v>24.492122650146499</v>
      </c>
      <c r="K5675" s="37">
        <v>9.8297595977783203</v>
      </c>
      <c r="L5675" s="37">
        <v>20.397336959838899</v>
      </c>
      <c r="M5675" s="37">
        <v>0.86613768339157104</v>
      </c>
      <c r="N5675" s="37">
        <v>9.7543621063232404</v>
      </c>
      <c r="O5675" s="37">
        <v>0</v>
      </c>
      <c r="P5675" s="37">
        <v>0</v>
      </c>
      <c r="Q5675" s="37">
        <v>1.0615698993206E-2</v>
      </c>
      <c r="R5675" s="37">
        <v>25</v>
      </c>
      <c r="S5675" s="37">
        <v>0.228978350758553</v>
      </c>
      <c r="T5675" s="37">
        <v>1001.8828125</v>
      </c>
      <c r="U5675" s="37">
        <v>2701.59252929687</v>
      </c>
      <c r="V5675" s="13"/>
      <c r="W5675" s="13"/>
      <c r="X5675" s="13"/>
      <c r="Y5675" s="13"/>
      <c r="Z5675" s="13"/>
      <c r="AA5675" s="13"/>
    </row>
    <row r="5676" spans="1:27" ht="15.75" customHeight="1" x14ac:dyDescent="0.2">
      <c r="A5676" s="13"/>
      <c r="B5676" s="37" t="str">
        <f>"CRS25WT3608146"</f>
        <v>CRS25WT3608146</v>
      </c>
      <c r="C5676" s="38">
        <v>45975</v>
      </c>
      <c r="D5676" s="39">
        <v>0.82869212962962957</v>
      </c>
      <c r="E5676" s="37" t="s">
        <v>62</v>
      </c>
      <c r="F5676" s="37">
        <v>200</v>
      </c>
      <c r="G5676" s="37">
        <v>4</v>
      </c>
      <c r="H5676" s="37">
        <v>200.92686462402301</v>
      </c>
      <c r="I5676" s="37">
        <v>9.5078020095825195</v>
      </c>
      <c r="J5676" s="37">
        <v>24.493597030639599</v>
      </c>
      <c r="K5676" s="37">
        <v>9.8772516250610405</v>
      </c>
      <c r="L5676" s="37">
        <v>20.342384338378899</v>
      </c>
      <c r="M5676" s="37">
        <v>0.86279040575027499</v>
      </c>
      <c r="N5676" s="37">
        <v>9.77508449554443</v>
      </c>
      <c r="O5676" s="37">
        <v>0</v>
      </c>
      <c r="P5676" s="37">
        <v>0</v>
      </c>
      <c r="Q5676" s="37">
        <v>1.0635404847562299E-2</v>
      </c>
      <c r="R5676" s="37">
        <v>25</v>
      </c>
      <c r="S5676" s="37">
        <v>0.23223681747913399</v>
      </c>
      <c r="T5676" s="37">
        <v>1001.56109619141</v>
      </c>
      <c r="U5676" s="37">
        <v>2841.16577148438</v>
      </c>
      <c r="V5676" s="13"/>
      <c r="W5676" s="13"/>
      <c r="X5676" s="13"/>
      <c r="Y5676" s="13"/>
      <c r="Z5676" s="13"/>
      <c r="AA5676" s="13"/>
    </row>
    <row r="5677" spans="1:27" ht="15.75" customHeight="1" x14ac:dyDescent="0.2">
      <c r="A5677" s="13"/>
      <c r="B5677" s="37" t="str">
        <f>"CRS25WT3608474"</f>
        <v>CRS25WT3608474</v>
      </c>
      <c r="C5677" s="38">
        <v>45975</v>
      </c>
      <c r="D5677" s="39">
        <v>0.83050925925925922</v>
      </c>
      <c r="E5677" s="37" t="s">
        <v>62</v>
      </c>
      <c r="F5677" s="37">
        <v>197</v>
      </c>
      <c r="G5677" s="37">
        <v>4</v>
      </c>
      <c r="H5677" s="37">
        <v>197.15582275390599</v>
      </c>
      <c r="I5677" s="37">
        <v>9.4940319061279297</v>
      </c>
      <c r="J5677" s="37">
        <v>24.493110656738299</v>
      </c>
      <c r="K5677" s="37">
        <v>9.5750007629394496</v>
      </c>
      <c r="L5677" s="37">
        <v>20.590684890747099</v>
      </c>
      <c r="M5677" s="37">
        <v>0.84784209728241</v>
      </c>
      <c r="N5677" s="37">
        <v>9.5916233062744105</v>
      </c>
      <c r="O5677" s="37">
        <v>0</v>
      </c>
      <c r="P5677" s="37">
        <v>0</v>
      </c>
      <c r="Q5677" s="37">
        <v>1.0163689963519599E-2</v>
      </c>
      <c r="R5677" s="37">
        <v>25</v>
      </c>
      <c r="S5677" s="37">
        <v>0.23430620133876801</v>
      </c>
      <c r="T5677" s="37">
        <v>1001.89105224609</v>
      </c>
      <c r="U5677" s="37">
        <v>402.86920166015602</v>
      </c>
      <c r="V5677" s="13"/>
      <c r="W5677" s="13"/>
      <c r="X5677" s="13"/>
      <c r="Y5677" s="13"/>
      <c r="Z5677" s="13"/>
      <c r="AA5677" s="13"/>
    </row>
    <row r="5678" spans="1:27" ht="15.75" customHeight="1" x14ac:dyDescent="0.2">
      <c r="A5678" s="13"/>
      <c r="B5678" s="37" t="str">
        <f>"CRS25WT3608475"</f>
        <v>CRS25WT3608475</v>
      </c>
      <c r="C5678" s="38">
        <v>45975</v>
      </c>
      <c r="D5678" s="39">
        <v>0.83278935185185177</v>
      </c>
      <c r="E5678" s="37" t="s">
        <v>62</v>
      </c>
      <c r="F5678" s="37">
        <v>199</v>
      </c>
      <c r="G5678" s="37">
        <v>4</v>
      </c>
      <c r="H5678" s="37">
        <v>199.76959228515599</v>
      </c>
      <c r="I5678" s="37">
        <v>9.5099868774414098</v>
      </c>
      <c r="J5678" s="37">
        <v>24.492992401123001</v>
      </c>
      <c r="K5678" s="37">
        <v>9.7540025711059606</v>
      </c>
      <c r="L5678" s="37">
        <v>20.480781555175799</v>
      </c>
      <c r="M5678" s="37">
        <v>0.85764509439468395</v>
      </c>
      <c r="N5678" s="37">
        <v>9.7187833786010707</v>
      </c>
      <c r="O5678" s="37">
        <v>0</v>
      </c>
      <c r="P5678" s="37">
        <v>0</v>
      </c>
      <c r="Q5678" s="37">
        <v>1.03176152333617E-2</v>
      </c>
      <c r="R5678" s="37">
        <v>25</v>
      </c>
      <c r="S5678" s="37">
        <v>0.22622080147266399</v>
      </c>
      <c r="T5678" s="37">
        <v>1001.66607666016</v>
      </c>
      <c r="U5678" s="37">
        <v>802.51129150390602</v>
      </c>
      <c r="V5678" s="13"/>
      <c r="W5678" s="13"/>
      <c r="X5678" s="13"/>
      <c r="Y5678" s="13"/>
      <c r="Z5678" s="13"/>
      <c r="AA5678" s="13"/>
    </row>
    <row r="5679" spans="1:27" ht="15.75" customHeight="1" x14ac:dyDescent="0.2">
      <c r="A5679" s="13"/>
      <c r="B5679" s="37" t="str">
        <f>"CRS25WT3608476"</f>
        <v>CRS25WT3608476</v>
      </c>
      <c r="C5679" s="38">
        <v>45975</v>
      </c>
      <c r="D5679" s="39">
        <v>0.83370370370370372</v>
      </c>
      <c r="E5679" s="37" t="s">
        <v>62</v>
      </c>
      <c r="F5679" s="37">
        <v>199</v>
      </c>
      <c r="G5679" s="37">
        <v>4</v>
      </c>
      <c r="H5679" s="37">
        <v>199.798095703125</v>
      </c>
      <c r="I5679" s="37">
        <v>9.4465446472168004</v>
      </c>
      <c r="J5679" s="37">
        <v>24.493959426879901</v>
      </c>
      <c r="K5679" s="37">
        <v>9.7757949829101598</v>
      </c>
      <c r="L5679" s="37">
        <v>20.4380397796631</v>
      </c>
      <c r="M5679" s="37">
        <v>0.86349409818649303</v>
      </c>
      <c r="N5679" s="37">
        <v>9.7201700210571307</v>
      </c>
      <c r="O5679" s="37">
        <v>0</v>
      </c>
      <c r="P5679" s="37">
        <v>0</v>
      </c>
      <c r="Q5679" s="37">
        <v>1.09474202618003E-2</v>
      </c>
      <c r="R5679" s="37">
        <v>25</v>
      </c>
      <c r="S5679" s="37">
        <v>0.229790508747101</v>
      </c>
      <c r="T5679" s="37">
        <v>1001.13928222656</v>
      </c>
      <c r="U5679" s="37">
        <v>1697.98120117187</v>
      </c>
      <c r="V5679" s="13"/>
      <c r="W5679" s="13"/>
      <c r="X5679" s="13"/>
      <c r="Y5679" s="13"/>
      <c r="Z5679" s="13"/>
      <c r="AA5679" s="13"/>
    </row>
    <row r="5680" spans="1:27" ht="15.75" customHeight="1" x14ac:dyDescent="0.2">
      <c r="A5680" s="13"/>
      <c r="B5680" s="37" t="str">
        <f>"CRS25WT3608467"</f>
        <v>CRS25WT3608467</v>
      </c>
      <c r="C5680" s="38">
        <v>45975</v>
      </c>
      <c r="D5680" s="39">
        <v>0.83407407407407408</v>
      </c>
      <c r="E5680" s="37" t="s">
        <v>62</v>
      </c>
      <c r="F5680" s="37">
        <v>198</v>
      </c>
      <c r="G5680" s="37">
        <v>4</v>
      </c>
      <c r="H5680" s="37">
        <v>198.09735107421901</v>
      </c>
      <c r="I5680" s="37">
        <v>9.6014261245727504</v>
      </c>
      <c r="J5680" s="37">
        <v>24.488410949706999</v>
      </c>
      <c r="K5680" s="37">
        <v>9.6675500869750994</v>
      </c>
      <c r="L5680" s="37">
        <v>20.4909572601318</v>
      </c>
      <c r="M5680" s="37">
        <v>0.84252405166625999</v>
      </c>
      <c r="N5680" s="37">
        <v>9.6374292373657209</v>
      </c>
      <c r="O5680" s="37">
        <v>0</v>
      </c>
      <c r="P5680" s="37">
        <v>0</v>
      </c>
      <c r="Q5680" s="37">
        <v>1.51588078588247E-2</v>
      </c>
      <c r="R5680" s="37">
        <v>25</v>
      </c>
      <c r="S5680" s="37">
        <v>0.235251113772392</v>
      </c>
      <c r="T5680" s="37">
        <v>1001.27819824219</v>
      </c>
      <c r="U5680" s="37">
        <v>513.79315185546898</v>
      </c>
      <c r="V5680" s="13"/>
      <c r="W5680" s="13"/>
      <c r="X5680" s="13"/>
      <c r="Y5680" s="13"/>
      <c r="Z5680" s="13"/>
      <c r="AA5680" s="13"/>
    </row>
    <row r="5681" spans="1:27" ht="15.75" customHeight="1" x14ac:dyDescent="0.2">
      <c r="A5681" s="13"/>
      <c r="B5681" s="37" t="str">
        <f>"CRS25WT3608468"</f>
        <v>CRS25WT3608468</v>
      </c>
      <c r="C5681" s="38">
        <v>45975</v>
      </c>
      <c r="D5681" s="39">
        <v>0.83497685185185189</v>
      </c>
      <c r="E5681" s="37" t="s">
        <v>62</v>
      </c>
      <c r="F5681" s="37">
        <v>199</v>
      </c>
      <c r="G5681" s="37">
        <v>4</v>
      </c>
      <c r="H5681" s="37">
        <v>199.23159790039099</v>
      </c>
      <c r="I5681" s="37">
        <v>9.5357522964477504</v>
      </c>
      <c r="J5681" s="37">
        <v>24.497657775878899</v>
      </c>
      <c r="K5681" s="37">
        <v>9.7345056533813494</v>
      </c>
      <c r="L5681" s="37">
        <v>20.466535568237301</v>
      </c>
      <c r="M5681" s="37">
        <v>0.85286188125610396</v>
      </c>
      <c r="N5681" s="37">
        <v>9.6926097869872994</v>
      </c>
      <c r="O5681" s="37">
        <v>0</v>
      </c>
      <c r="P5681" s="37">
        <v>0</v>
      </c>
      <c r="Q5681" s="37">
        <v>1.76190380007029E-2</v>
      </c>
      <c r="R5681" s="37">
        <v>25</v>
      </c>
      <c r="S5681" s="37">
        <v>0.227707520127296</v>
      </c>
      <c r="T5681" s="37">
        <v>1000.97583007813</v>
      </c>
      <c r="U5681" s="37">
        <v>863.27893066406205</v>
      </c>
      <c r="V5681" s="13"/>
      <c r="W5681" s="13"/>
      <c r="X5681" s="13"/>
      <c r="Y5681" s="13"/>
      <c r="Z5681" s="13"/>
      <c r="AA5681" s="13"/>
    </row>
    <row r="5682" spans="1:27" ht="15.75" customHeight="1" x14ac:dyDescent="0.2">
      <c r="A5682" s="13"/>
      <c r="B5682" s="37" t="str">
        <f>"CRS25WT3608469"</f>
        <v>CRS25WT3608469</v>
      </c>
      <c r="C5682" s="38">
        <v>45975</v>
      </c>
      <c r="D5682" s="39">
        <v>0.83633101851851854</v>
      </c>
      <c r="E5682" s="37" t="s">
        <v>62</v>
      </c>
      <c r="F5682" s="37">
        <v>198</v>
      </c>
      <c r="G5682" s="37">
        <v>4</v>
      </c>
      <c r="H5682" s="37">
        <v>198.24887084960901</v>
      </c>
      <c r="I5682" s="37">
        <v>9.5294704437255895</v>
      </c>
      <c r="J5682" s="37">
        <v>24.454008102416999</v>
      </c>
      <c r="K5682" s="37">
        <v>9.6893796920776403</v>
      </c>
      <c r="L5682" s="37">
        <v>20.4604301452637</v>
      </c>
      <c r="M5682" s="37">
        <v>0.850730299949646</v>
      </c>
      <c r="N5682" s="37">
        <v>9.6448001861572301</v>
      </c>
      <c r="O5682" s="37">
        <v>0</v>
      </c>
      <c r="P5682" s="37">
        <v>0</v>
      </c>
      <c r="Q5682" s="37">
        <v>1.04737123474479E-2</v>
      </c>
      <c r="R5682" s="37">
        <v>25</v>
      </c>
      <c r="S5682" s="37">
        <v>0.22766681015491499</v>
      </c>
      <c r="T5682" s="37">
        <v>1002.54449462891</v>
      </c>
      <c r="U5682" s="37">
        <v>617.24652099609398</v>
      </c>
      <c r="V5682" s="13"/>
      <c r="W5682" s="13"/>
      <c r="X5682" s="13"/>
      <c r="Y5682" s="13"/>
      <c r="Z5682" s="13"/>
      <c r="AA5682" s="13"/>
    </row>
    <row r="5683" spans="1:27" ht="15.75" customHeight="1" x14ac:dyDescent="0.2">
      <c r="A5683" s="13"/>
      <c r="B5683" s="37" t="str">
        <f>"CRS25WT3608451"</f>
        <v>CRS25WT3608451</v>
      </c>
      <c r="C5683" s="38">
        <v>45975</v>
      </c>
      <c r="D5683" s="39">
        <v>0.83709490740740744</v>
      </c>
      <c r="E5683" s="37" t="s">
        <v>62</v>
      </c>
      <c r="F5683" s="37">
        <v>199</v>
      </c>
      <c r="G5683" s="37">
        <v>4</v>
      </c>
      <c r="H5683" s="37">
        <v>199.84349060058599</v>
      </c>
      <c r="I5683" s="37">
        <v>9.4745235443115199</v>
      </c>
      <c r="J5683" s="37">
        <v>24.480001449585</v>
      </c>
      <c r="K5683" s="37">
        <v>9.7576103210449201</v>
      </c>
      <c r="L5683" s="37">
        <v>20.480781555175799</v>
      </c>
      <c r="M5683" s="37">
        <v>0.86163073778152499</v>
      </c>
      <c r="N5683" s="37">
        <v>9.7223787307739293</v>
      </c>
      <c r="O5683" s="37">
        <v>0</v>
      </c>
      <c r="P5683" s="37">
        <v>0</v>
      </c>
      <c r="Q5683" s="37">
        <v>1.12704606726766E-2</v>
      </c>
      <c r="R5683" s="37">
        <v>25</v>
      </c>
      <c r="S5683" s="37">
        <v>0.228721499443054</v>
      </c>
      <c r="T5683" s="37">
        <v>1000.16619873047</v>
      </c>
      <c r="U5683" s="37">
        <v>1163.96459960938</v>
      </c>
      <c r="V5683" s="13"/>
      <c r="W5683" s="13"/>
      <c r="X5683" s="13"/>
      <c r="Y5683" s="13"/>
      <c r="Z5683" s="13"/>
      <c r="AA5683" s="13"/>
    </row>
    <row r="5684" spans="1:27" ht="15.75" customHeight="1" x14ac:dyDescent="0.2">
      <c r="A5684" s="13"/>
      <c r="B5684" s="37" t="str">
        <f>"CRS25WT3608457"</f>
        <v>CRS25WT3608457</v>
      </c>
      <c r="C5684" s="38">
        <v>45975</v>
      </c>
      <c r="D5684" s="39">
        <v>0.83828703703703711</v>
      </c>
      <c r="E5684" s="37" t="s">
        <v>62</v>
      </c>
      <c r="F5684" s="37">
        <v>199</v>
      </c>
      <c r="G5684" s="37">
        <v>4</v>
      </c>
      <c r="H5684" s="37">
        <v>199.827880859375</v>
      </c>
      <c r="I5684" s="37">
        <v>9.5565042495727504</v>
      </c>
      <c r="J5684" s="37">
        <v>24.459659576416001</v>
      </c>
      <c r="K5684" s="37">
        <v>9.7539405822753906</v>
      </c>
      <c r="L5684" s="37">
        <v>20.486888885498001</v>
      </c>
      <c r="M5684" s="37">
        <v>0.85488289594650302</v>
      </c>
      <c r="N5684" s="37">
        <v>9.72161865234375</v>
      </c>
      <c r="O5684" s="37">
        <v>0</v>
      </c>
      <c r="P5684" s="37">
        <v>0</v>
      </c>
      <c r="Q5684" s="37">
        <v>1.03176152333617E-2</v>
      </c>
      <c r="R5684" s="37">
        <v>25</v>
      </c>
      <c r="S5684" s="37">
        <v>0.22354559600353199</v>
      </c>
      <c r="T5684" s="37">
        <v>1000.66851806641</v>
      </c>
      <c r="U5684" s="37">
        <v>511.21374511718801</v>
      </c>
      <c r="V5684" s="13"/>
      <c r="W5684" s="13"/>
      <c r="X5684" s="13"/>
      <c r="Y5684" s="13"/>
      <c r="Z5684" s="13"/>
      <c r="AA5684" s="13"/>
    </row>
    <row r="5685" spans="1:27" ht="15.75" customHeight="1" x14ac:dyDescent="0.2">
      <c r="A5685" s="13"/>
      <c r="B5685" s="37" t="str">
        <f>"CRS25WT3608458"</f>
        <v>CRS25WT3608458</v>
      </c>
      <c r="C5685" s="38">
        <v>45975</v>
      </c>
      <c r="D5685" s="39">
        <v>0.8399537037037037</v>
      </c>
      <c r="E5685" s="37" t="s">
        <v>62</v>
      </c>
      <c r="F5685" s="37">
        <v>199</v>
      </c>
      <c r="G5685" s="37">
        <v>4</v>
      </c>
      <c r="H5685" s="37">
        <v>199.45346069335901</v>
      </c>
      <c r="I5685" s="37">
        <v>9.4722824096679705</v>
      </c>
      <c r="J5685" s="37">
        <v>24.459358215331999</v>
      </c>
      <c r="K5685" s="37">
        <v>9.7579612731933594</v>
      </c>
      <c r="L5685" s="37">
        <v>20.440076828002901</v>
      </c>
      <c r="M5685" s="37">
        <v>0.86087852716445901</v>
      </c>
      <c r="N5685" s="37">
        <v>9.7034034729003906</v>
      </c>
      <c r="O5685" s="37">
        <v>0</v>
      </c>
      <c r="P5685" s="37">
        <v>0</v>
      </c>
      <c r="Q5685" s="37">
        <v>1.0952303186059E-2</v>
      </c>
      <c r="R5685" s="37">
        <v>25</v>
      </c>
      <c r="S5685" s="37">
        <v>0.224436581134796</v>
      </c>
      <c r="T5685" s="37">
        <v>1000.03253173828</v>
      </c>
      <c r="U5685" s="37">
        <v>916.24578857421898</v>
      </c>
      <c r="V5685" s="13"/>
      <c r="W5685" s="13"/>
      <c r="X5685" s="13"/>
      <c r="Y5685" s="13"/>
      <c r="Z5685" s="13"/>
      <c r="AA5685" s="13"/>
    </row>
    <row r="5686" spans="1:27" ht="15.75" customHeight="1" x14ac:dyDescent="0.2">
      <c r="A5686" s="13"/>
      <c r="B5686" s="37" t="str">
        <f>"CRS25WT3608449"</f>
        <v>CRS25WT3608449</v>
      </c>
      <c r="C5686" s="38">
        <v>45975</v>
      </c>
      <c r="D5686" s="39">
        <v>0.84079861111111109</v>
      </c>
      <c r="E5686" s="37" t="s">
        <v>62</v>
      </c>
      <c r="F5686" s="37">
        <v>200</v>
      </c>
      <c r="G5686" s="37">
        <v>4</v>
      </c>
      <c r="H5686" s="37">
        <v>200.12336730957</v>
      </c>
      <c r="I5686" s="37">
        <v>9.4846887588500994</v>
      </c>
      <c r="J5686" s="37">
        <v>24.488374710083001</v>
      </c>
      <c r="K5686" s="37">
        <v>9.7819690704345703</v>
      </c>
      <c r="L5686" s="37">
        <v>20.4583930969238</v>
      </c>
      <c r="M5686" s="37">
        <v>0.86161798238754295</v>
      </c>
      <c r="N5686" s="37">
        <v>9.7359943389892596</v>
      </c>
      <c r="O5686" s="37">
        <v>0</v>
      </c>
      <c r="P5686" s="37">
        <v>0</v>
      </c>
      <c r="Q5686" s="37">
        <v>1.0476151481270801E-2</v>
      </c>
      <c r="R5686" s="37">
        <v>25</v>
      </c>
      <c r="S5686" s="37">
        <v>0.22330389916896801</v>
      </c>
      <c r="T5686" s="37">
        <v>1000.60870361328</v>
      </c>
      <c r="U5686" s="37">
        <v>1315.79028320312</v>
      </c>
      <c r="V5686" s="13"/>
      <c r="W5686" s="13"/>
      <c r="X5686" s="13"/>
      <c r="Y5686" s="13"/>
      <c r="Z5686" s="13"/>
      <c r="AA5686" s="13"/>
    </row>
    <row r="5687" spans="1:27" ht="15.75" customHeight="1" x14ac:dyDescent="0.2">
      <c r="A5687" s="13"/>
      <c r="B5687" s="37" t="str">
        <f>"CRS25WT3608453"</f>
        <v>CRS25WT3608453</v>
      </c>
      <c r="C5687" s="38">
        <v>45975</v>
      </c>
      <c r="D5687" s="39">
        <v>0.84226851851851858</v>
      </c>
      <c r="E5687" s="37" t="s">
        <v>62</v>
      </c>
      <c r="F5687" s="37">
        <v>199</v>
      </c>
      <c r="G5687" s="37">
        <v>4</v>
      </c>
      <c r="H5687" s="37">
        <v>199.17546081543</v>
      </c>
      <c r="I5687" s="37">
        <v>9.5042839050293004</v>
      </c>
      <c r="J5687" s="37">
        <v>24.4790935516357</v>
      </c>
      <c r="K5687" s="37">
        <v>9.7153387069702095</v>
      </c>
      <c r="L5687" s="37">
        <v>20.501132965087901</v>
      </c>
      <c r="M5687" s="37">
        <v>0.85609328746795599</v>
      </c>
      <c r="N5687" s="37">
        <v>9.6898784637451207</v>
      </c>
      <c r="O5687" s="37">
        <v>0</v>
      </c>
      <c r="P5687" s="37">
        <v>0</v>
      </c>
      <c r="Q5687" s="37">
        <v>1.0327381081879101E-2</v>
      </c>
      <c r="R5687" s="37">
        <v>25</v>
      </c>
      <c r="S5687" s="37">
        <v>0.22473159432411199</v>
      </c>
      <c r="T5687" s="37">
        <v>1000.58483886719</v>
      </c>
      <c r="U5687" s="37">
        <v>1067.22839355469</v>
      </c>
      <c r="V5687" s="13"/>
      <c r="W5687" s="13"/>
      <c r="X5687" s="13"/>
      <c r="Y5687" s="13"/>
      <c r="Z5687" s="13"/>
      <c r="AA5687" s="13"/>
    </row>
    <row r="5688" spans="1:27" ht="15.75" customHeight="1" x14ac:dyDescent="0.2">
      <c r="A5688" s="13"/>
      <c r="B5688" s="37" t="str">
        <f>"CRS25WT3608442"</f>
        <v>CRS25WT3608442</v>
      </c>
      <c r="C5688" s="38">
        <v>45975</v>
      </c>
      <c r="D5688" s="39">
        <v>0.84282407407407411</v>
      </c>
      <c r="E5688" s="37" t="s">
        <v>62</v>
      </c>
      <c r="F5688" s="37">
        <v>199</v>
      </c>
      <c r="G5688" s="37">
        <v>4</v>
      </c>
      <c r="H5688" s="37">
        <v>199.21853637695301</v>
      </c>
      <c r="I5688" s="37">
        <v>9.4186286926269496</v>
      </c>
      <c r="J5688" s="37">
        <v>24.4639701843262</v>
      </c>
      <c r="K5688" s="37">
        <v>9.7493791580200195</v>
      </c>
      <c r="L5688" s="37">
        <v>20.4339714050293</v>
      </c>
      <c r="M5688" s="37">
        <v>0.86459982395172097</v>
      </c>
      <c r="N5688" s="37">
        <v>9.6919746398925799</v>
      </c>
      <c r="O5688" s="37">
        <v>0</v>
      </c>
      <c r="P5688" s="37">
        <v>0</v>
      </c>
      <c r="Q5688" s="37">
        <v>1.06349252164364E-2</v>
      </c>
      <c r="R5688" s="37">
        <v>25</v>
      </c>
      <c r="S5688" s="37">
        <v>0.229021981358528</v>
      </c>
      <c r="T5688" s="37">
        <v>1000.80151367187</v>
      </c>
      <c r="U5688" s="37">
        <v>1500.63647460938</v>
      </c>
      <c r="V5688" s="13"/>
      <c r="W5688" s="13"/>
      <c r="X5688" s="13"/>
      <c r="Y5688" s="13"/>
      <c r="Z5688" s="13"/>
      <c r="AA5688" s="13"/>
    </row>
    <row r="5689" spans="1:27" ht="15.75" customHeight="1" x14ac:dyDescent="0.2">
      <c r="A5689" s="13"/>
      <c r="B5689" s="37" t="str">
        <f>"CRS25WT3608443"</f>
        <v>CRS25WT3608443</v>
      </c>
      <c r="C5689" s="38">
        <v>45975</v>
      </c>
      <c r="D5689" s="39">
        <v>0.84373842592592585</v>
      </c>
      <c r="E5689" s="37" t="s">
        <v>62</v>
      </c>
      <c r="F5689" s="37">
        <v>198</v>
      </c>
      <c r="G5689" s="37">
        <v>4</v>
      </c>
      <c r="H5689" s="37">
        <v>198.51133728027301</v>
      </c>
      <c r="I5689" s="37">
        <v>9.5051374435424805</v>
      </c>
      <c r="J5689" s="37">
        <v>24.4452304840088</v>
      </c>
      <c r="K5689" s="37">
        <v>9.7012424468994105</v>
      </c>
      <c r="L5689" s="37">
        <v>20.4624633789062</v>
      </c>
      <c r="M5689" s="37">
        <v>0.85434401035308805</v>
      </c>
      <c r="N5689" s="37">
        <v>9.6575689315795898</v>
      </c>
      <c r="O5689" s="37">
        <v>0</v>
      </c>
      <c r="P5689" s="37">
        <v>0</v>
      </c>
      <c r="Q5689" s="37">
        <v>1.0476151481270801E-2</v>
      </c>
      <c r="R5689" s="37">
        <v>25</v>
      </c>
      <c r="S5689" s="37">
        <v>0.224731460213661</v>
      </c>
      <c r="T5689" s="37">
        <v>1000.46130371094</v>
      </c>
      <c r="U5689" s="37">
        <v>592.10510253906295</v>
      </c>
      <c r="V5689" s="13"/>
      <c r="W5689" s="13"/>
      <c r="X5689" s="13"/>
      <c r="Y5689" s="13"/>
      <c r="Z5689" s="13"/>
      <c r="AA5689" s="13"/>
    </row>
    <row r="5690" spans="1:27" ht="15.75" customHeight="1" x14ac:dyDescent="0.2">
      <c r="A5690" s="13"/>
      <c r="B5690" s="37" t="str">
        <f>"CRS25WT3608444"</f>
        <v>CRS25WT3608444</v>
      </c>
      <c r="C5690" s="38">
        <v>45975</v>
      </c>
      <c r="D5690" s="39">
        <v>0.84518518518518515</v>
      </c>
      <c r="E5690" s="37" t="s">
        <v>62</v>
      </c>
      <c r="F5690" s="37">
        <v>197</v>
      </c>
      <c r="G5690" s="37">
        <v>4</v>
      </c>
      <c r="H5690" s="37">
        <v>197.36752319335901</v>
      </c>
      <c r="I5690" s="37">
        <v>9.4721927642822301</v>
      </c>
      <c r="J5690" s="37">
        <v>24.457721710205099</v>
      </c>
      <c r="K5690" s="37">
        <v>9.6357612609863299</v>
      </c>
      <c r="L5690" s="37">
        <v>20.482816696166999</v>
      </c>
      <c r="M5690" s="37">
        <v>0.85194027423858598</v>
      </c>
      <c r="N5690" s="37">
        <v>9.6019229888915998</v>
      </c>
      <c r="O5690" s="37">
        <v>0</v>
      </c>
      <c r="P5690" s="37">
        <v>0</v>
      </c>
      <c r="Q5690" s="37">
        <v>1.13095231354237E-2</v>
      </c>
      <c r="R5690" s="37">
        <v>25</v>
      </c>
      <c r="S5690" s="37">
        <v>0.22899554669857</v>
      </c>
      <c r="T5690" s="37">
        <v>999.23089599609398</v>
      </c>
      <c r="U5690" s="37">
        <v>549.25048828125</v>
      </c>
      <c r="V5690" s="13"/>
      <c r="W5690" s="13"/>
      <c r="X5690" s="13"/>
      <c r="Y5690" s="13"/>
      <c r="Z5690" s="13"/>
      <c r="AA5690" s="13"/>
    </row>
    <row r="5691" spans="1:27" ht="15.75" customHeight="1" x14ac:dyDescent="0.2">
      <c r="A5691" s="13"/>
      <c r="B5691" s="37" t="str">
        <f>"CRS25WT3608434"</f>
        <v>CRS25WT3608434</v>
      </c>
      <c r="C5691" s="38">
        <v>45975</v>
      </c>
      <c r="D5691" s="39">
        <v>0.84604166666666669</v>
      </c>
      <c r="E5691" s="37" t="s">
        <v>62</v>
      </c>
      <c r="F5691" s="37">
        <v>200</v>
      </c>
      <c r="G5691" s="37">
        <v>4</v>
      </c>
      <c r="H5691" s="37">
        <v>200.27098083496099</v>
      </c>
      <c r="I5691" s="37">
        <v>9.4760189056396502</v>
      </c>
      <c r="J5691" s="37">
        <v>24.471092224121101</v>
      </c>
      <c r="K5691" s="37">
        <v>9.7979555130004901</v>
      </c>
      <c r="L5691" s="37">
        <v>20.440076828002901</v>
      </c>
      <c r="M5691" s="37">
        <v>0.86365193128585804</v>
      </c>
      <c r="N5691" s="37">
        <v>9.7431755065918004</v>
      </c>
      <c r="O5691" s="37">
        <v>0</v>
      </c>
      <c r="P5691" s="37">
        <v>0</v>
      </c>
      <c r="Q5691" s="37">
        <v>1.5238075517118E-2</v>
      </c>
      <c r="R5691" s="37">
        <v>25</v>
      </c>
      <c r="S5691" s="37">
        <v>0.223119512200356</v>
      </c>
      <c r="T5691" s="37">
        <v>999.55383300781205</v>
      </c>
      <c r="U5691" s="37">
        <v>2039.08276367187</v>
      </c>
      <c r="V5691" s="13"/>
      <c r="W5691" s="13"/>
      <c r="X5691" s="13"/>
      <c r="Y5691" s="13"/>
      <c r="Z5691" s="13"/>
      <c r="AA5691" s="13"/>
    </row>
    <row r="5692" spans="1:27" ht="15.75" customHeight="1" x14ac:dyDescent="0.2">
      <c r="A5692" s="13"/>
      <c r="B5692" s="37" t="str">
        <f>"CRS25WT3608435"</f>
        <v>CRS25WT3608435</v>
      </c>
      <c r="C5692" s="38">
        <v>45975</v>
      </c>
      <c r="D5692" s="39">
        <v>0.84664351851851849</v>
      </c>
      <c r="E5692" s="37" t="s">
        <v>62</v>
      </c>
      <c r="F5692" s="37">
        <v>199</v>
      </c>
      <c r="G5692" s="37">
        <v>4</v>
      </c>
      <c r="H5692" s="37">
        <v>199.49928283691401</v>
      </c>
      <c r="I5692" s="37">
        <v>9.5535316467285192</v>
      </c>
      <c r="J5692" s="37">
        <v>24.484941482543899</v>
      </c>
      <c r="K5692" s="37">
        <v>9.7437095642089808</v>
      </c>
      <c r="L5692" s="37">
        <v>20.474676132202099</v>
      </c>
      <c r="M5692" s="37">
        <v>0.85286110639572099</v>
      </c>
      <c r="N5692" s="37">
        <v>9.7056331634521502</v>
      </c>
      <c r="O5692" s="37">
        <v>0</v>
      </c>
      <c r="P5692" s="37">
        <v>0</v>
      </c>
      <c r="Q5692" s="37">
        <v>1.5236857347190399E-2</v>
      </c>
      <c r="R5692" s="37">
        <v>25</v>
      </c>
      <c r="S5692" s="37">
        <v>0.22664894163608601</v>
      </c>
      <c r="T5692" s="37">
        <v>1000.19030761719</v>
      </c>
      <c r="U5692" s="37">
        <v>725.93621826171898</v>
      </c>
      <c r="V5692" s="13"/>
      <c r="W5692" s="13"/>
      <c r="X5692" s="13"/>
      <c r="Y5692" s="13"/>
      <c r="Z5692" s="13"/>
      <c r="AA5692" s="13"/>
    </row>
    <row r="5693" spans="1:27" ht="15.75" customHeight="1" x14ac:dyDescent="0.2">
      <c r="A5693" s="13"/>
      <c r="B5693" s="37" t="str">
        <f>"CRS25WT3608436"</f>
        <v>CRS25WT3608436</v>
      </c>
      <c r="C5693" s="38">
        <v>45975</v>
      </c>
      <c r="D5693" s="39">
        <v>0.84983796296296299</v>
      </c>
      <c r="E5693" s="37" t="s">
        <v>62</v>
      </c>
      <c r="F5693" s="37">
        <v>198</v>
      </c>
      <c r="G5693" s="37">
        <v>4</v>
      </c>
      <c r="H5693" s="37">
        <v>198.93338012695301</v>
      </c>
      <c r="I5693" s="37">
        <v>9.45257472991943</v>
      </c>
      <c r="J5693" s="37">
        <v>24.473308563232401</v>
      </c>
      <c r="K5693" s="37">
        <v>9.7093133926391602</v>
      </c>
      <c r="L5693" s="37">
        <v>20.4889221191406</v>
      </c>
      <c r="M5693" s="37">
        <v>0.85993349552154497</v>
      </c>
      <c r="N5693" s="37">
        <v>9.67810153961182</v>
      </c>
      <c r="O5693" s="37">
        <v>0</v>
      </c>
      <c r="P5693" s="37">
        <v>0</v>
      </c>
      <c r="Q5693" s="37">
        <v>1.25409225001931E-2</v>
      </c>
      <c r="R5693" s="37">
        <v>25</v>
      </c>
      <c r="S5693" s="37">
        <v>0.221448823809624</v>
      </c>
      <c r="T5693" s="37">
        <v>999.95593261718705</v>
      </c>
      <c r="U5693" s="37">
        <v>913.74853515625</v>
      </c>
      <c r="V5693" s="13"/>
      <c r="W5693" s="13"/>
      <c r="X5693" s="13"/>
      <c r="Y5693" s="13"/>
      <c r="Z5693" s="13"/>
      <c r="AA5693" s="13"/>
    </row>
    <row r="5694" spans="1:27" ht="15.75" customHeight="1" x14ac:dyDescent="0.2">
      <c r="A5694" s="13"/>
      <c r="B5694" s="37" t="str">
        <f>"CRS25WT3608437"</f>
        <v>CRS25WT3608437</v>
      </c>
      <c r="C5694" s="38">
        <v>45975</v>
      </c>
      <c r="D5694" s="39">
        <v>0.85119212962962953</v>
      </c>
      <c r="E5694" s="37" t="s">
        <v>62</v>
      </c>
      <c r="F5694" s="37">
        <v>198</v>
      </c>
      <c r="G5694" s="37">
        <v>4</v>
      </c>
      <c r="H5694" s="37">
        <v>198.50315856933599</v>
      </c>
      <c r="I5694" s="37">
        <v>9.4967594146728498</v>
      </c>
      <c r="J5694" s="37">
        <v>24.469652175903299</v>
      </c>
      <c r="K5694" s="37">
        <v>9.6729431152343697</v>
      </c>
      <c r="L5694" s="37">
        <v>20.521486282348601</v>
      </c>
      <c r="M5694" s="37">
        <v>0.85420906543731701</v>
      </c>
      <c r="N5694" s="37">
        <v>9.6571712493896502</v>
      </c>
      <c r="O5694" s="37">
        <v>0</v>
      </c>
      <c r="P5694" s="37">
        <v>0</v>
      </c>
      <c r="Q5694" s="37">
        <v>1.13095231354237E-2</v>
      </c>
      <c r="R5694" s="37">
        <v>25</v>
      </c>
      <c r="S5694" s="37">
        <v>0.227884396910667</v>
      </c>
      <c r="T5694" s="37">
        <v>1001.24792480469</v>
      </c>
      <c r="U5694" s="37">
        <v>568.56317138671898</v>
      </c>
      <c r="V5694" s="13"/>
      <c r="W5694" s="13"/>
      <c r="X5694" s="13"/>
      <c r="Y5694" s="13"/>
      <c r="Z5694" s="13"/>
      <c r="AA5694" s="13"/>
    </row>
    <row r="5695" spans="1:27" ht="15.75" customHeight="1" x14ac:dyDescent="0.2">
      <c r="A5695" s="13"/>
      <c r="B5695" s="37" t="str">
        <f>"CRS25WT3608438"</f>
        <v>CRS25WT3608438</v>
      </c>
      <c r="C5695" s="38">
        <v>45975</v>
      </c>
      <c r="D5695" s="39">
        <v>0.85189814814814813</v>
      </c>
      <c r="E5695" s="37" t="s">
        <v>62</v>
      </c>
      <c r="F5695" s="37">
        <v>199</v>
      </c>
      <c r="G5695" s="37">
        <v>4</v>
      </c>
      <c r="H5695" s="37">
        <v>199.38308715820301</v>
      </c>
      <c r="I5695" s="37">
        <v>9.4875669479370099</v>
      </c>
      <c r="J5695" s="37">
        <v>24.473453521728501</v>
      </c>
      <c r="K5695" s="37">
        <v>9.77105808258057</v>
      </c>
      <c r="L5695" s="37">
        <v>20.405475616455099</v>
      </c>
      <c r="M5695" s="37">
        <v>0.85869354009628296</v>
      </c>
      <c r="N5695" s="37">
        <v>9.6999797821044904</v>
      </c>
      <c r="O5695" s="37">
        <v>0</v>
      </c>
      <c r="P5695" s="37">
        <v>0</v>
      </c>
      <c r="Q5695" s="37">
        <v>1.0119047015905399E-2</v>
      </c>
      <c r="R5695" s="37">
        <v>25</v>
      </c>
      <c r="S5695" s="37">
        <v>0.22801053524017301</v>
      </c>
      <c r="T5695" s="37">
        <v>1000.029296875</v>
      </c>
      <c r="U5695" s="37">
        <v>1028.61584472656</v>
      </c>
      <c r="V5695" s="13"/>
      <c r="W5695" s="13"/>
      <c r="X5695" s="13"/>
      <c r="Y5695" s="13"/>
      <c r="Z5695" s="13"/>
      <c r="AA5695" s="13"/>
    </row>
    <row r="5696" spans="1:27" ht="15.75" customHeight="1" x14ac:dyDescent="0.2">
      <c r="A5696" s="13"/>
      <c r="B5696" s="37" t="str">
        <f>"CRS25WT3608421"</f>
        <v>CRS25WT3608421</v>
      </c>
      <c r="C5696" s="38">
        <v>45975</v>
      </c>
      <c r="D5696" s="39">
        <v>0.85310185185185183</v>
      </c>
      <c r="E5696" s="37" t="s">
        <v>62</v>
      </c>
      <c r="F5696" s="37">
        <v>198</v>
      </c>
      <c r="G5696" s="37">
        <v>4</v>
      </c>
      <c r="H5696" s="37">
        <v>198.877365112305</v>
      </c>
      <c r="I5696" s="37">
        <v>9.4716463088989293</v>
      </c>
      <c r="J5696" s="37">
        <v>24.455726623535199</v>
      </c>
      <c r="K5696" s="37">
        <v>9.7268695831298793</v>
      </c>
      <c r="L5696" s="37">
        <v>20.446182250976602</v>
      </c>
      <c r="M5696" s="37">
        <v>0.85857713222503695</v>
      </c>
      <c r="N5696" s="37">
        <v>9.6753768920898402</v>
      </c>
      <c r="O5696" s="37">
        <v>0</v>
      </c>
      <c r="P5696" s="37">
        <v>0</v>
      </c>
      <c r="Q5696" s="37">
        <v>1.7619047313928601E-2</v>
      </c>
      <c r="R5696" s="37">
        <v>25</v>
      </c>
      <c r="S5696" s="37">
        <v>0.22686447203159299</v>
      </c>
      <c r="T5696" s="37">
        <v>1000.00421142578</v>
      </c>
      <c r="U5696" s="37">
        <v>992.52728271484398</v>
      </c>
      <c r="V5696" s="13"/>
      <c r="W5696" s="13"/>
      <c r="X5696" s="13"/>
      <c r="Y5696" s="13"/>
      <c r="Z5696" s="13"/>
      <c r="AA5696" s="13"/>
    </row>
    <row r="5697" spans="1:27" ht="15.75" customHeight="1" x14ac:dyDescent="0.2">
      <c r="A5697" s="13"/>
      <c r="B5697" s="37" t="str">
        <f>"CRS25WT3608440"</f>
        <v>CRS25WT3608440</v>
      </c>
      <c r="C5697" s="38">
        <v>45975</v>
      </c>
      <c r="D5697" s="39">
        <v>0.85422453703703705</v>
      </c>
      <c r="E5697" s="37" t="s">
        <v>62</v>
      </c>
      <c r="F5697" s="37">
        <v>198</v>
      </c>
      <c r="G5697" s="37">
        <v>4</v>
      </c>
      <c r="H5697" s="37">
        <v>198.41955566406199</v>
      </c>
      <c r="I5697" s="37">
        <v>9.3784456253051793</v>
      </c>
      <c r="J5697" s="37">
        <v>24.459417343139599</v>
      </c>
      <c r="K5697" s="37">
        <v>9.7025470733642596</v>
      </c>
      <c r="L5697" s="37">
        <v>20.450252532958999</v>
      </c>
      <c r="M5697" s="37">
        <v>0.86498284339904796</v>
      </c>
      <c r="N5697" s="37">
        <v>9.6531038284301793</v>
      </c>
      <c r="O5697" s="37">
        <v>0</v>
      </c>
      <c r="P5697" s="37">
        <v>0</v>
      </c>
      <c r="Q5697" s="37">
        <v>1.7579365521669402E-2</v>
      </c>
      <c r="R5697" s="37">
        <v>25</v>
      </c>
      <c r="S5697" s="37">
        <v>0.22445510327816001</v>
      </c>
      <c r="T5697" s="37">
        <v>1000.55010986328</v>
      </c>
      <c r="U5697" s="37">
        <v>1157.10754394531</v>
      </c>
      <c r="V5697" s="13"/>
      <c r="W5697" s="13"/>
      <c r="X5697" s="13"/>
      <c r="Y5697" s="13"/>
      <c r="Z5697" s="13"/>
      <c r="AA5697" s="13"/>
    </row>
    <row r="5698" spans="1:27" ht="15.75" customHeight="1" x14ac:dyDescent="0.2">
      <c r="A5698" s="13"/>
      <c r="B5698" s="37" t="str">
        <f>"CRS25WT3608439"</f>
        <v>CRS25WT3608439</v>
      </c>
      <c r="C5698" s="38">
        <v>45975</v>
      </c>
      <c r="D5698" s="39">
        <v>0.85555555555555562</v>
      </c>
      <c r="E5698" s="37" t="s">
        <v>62</v>
      </c>
      <c r="F5698" s="37">
        <v>198</v>
      </c>
      <c r="G5698" s="37">
        <v>4</v>
      </c>
      <c r="H5698" s="37">
        <v>198.76963806152301</v>
      </c>
      <c r="I5698" s="37">
        <v>9.4350490570068395</v>
      </c>
      <c r="J5698" s="37">
        <v>24.463905334472699</v>
      </c>
      <c r="K5698" s="37">
        <v>9.7129011154174805</v>
      </c>
      <c r="L5698" s="37">
        <v>20.4644985198975</v>
      </c>
      <c r="M5698" s="37">
        <v>0.86115258932113703</v>
      </c>
      <c r="N5698" s="37">
        <v>9.6701354980468697</v>
      </c>
      <c r="O5698" s="37">
        <v>0</v>
      </c>
      <c r="P5698" s="37">
        <v>0</v>
      </c>
      <c r="Q5698" s="37">
        <v>1.0163689963519599E-2</v>
      </c>
      <c r="R5698" s="37">
        <v>25</v>
      </c>
      <c r="S5698" s="37">
        <v>0.22632567584514601</v>
      </c>
      <c r="T5698" s="37">
        <v>1000.50567626953</v>
      </c>
      <c r="U5698" s="37">
        <v>1337.31506347656</v>
      </c>
      <c r="V5698" s="13"/>
      <c r="W5698" s="13"/>
      <c r="X5698" s="13"/>
      <c r="Y5698" s="13"/>
      <c r="Z5698" s="13"/>
      <c r="AA5698" s="13"/>
    </row>
    <row r="5699" spans="1:27" ht="15.75" customHeight="1" x14ac:dyDescent="0.2">
      <c r="A5699" s="13"/>
      <c r="B5699" s="37" t="str">
        <f>"CRS25WT3608441"</f>
        <v>CRS25WT3608441</v>
      </c>
      <c r="C5699" s="38">
        <v>45975</v>
      </c>
      <c r="D5699" s="39">
        <v>0.85625000000000007</v>
      </c>
      <c r="E5699" s="37" t="s">
        <v>62</v>
      </c>
      <c r="F5699" s="37">
        <v>197</v>
      </c>
      <c r="G5699" s="37">
        <v>4</v>
      </c>
      <c r="H5699" s="37">
        <v>197.77131652832</v>
      </c>
      <c r="I5699" s="37">
        <v>9.4210939407348597</v>
      </c>
      <c r="J5699" s="37">
        <v>24.430366516113299</v>
      </c>
      <c r="K5699" s="37">
        <v>9.6631555557250994</v>
      </c>
      <c r="L5699" s="37">
        <v>20.466535568237301</v>
      </c>
      <c r="M5699" s="37">
        <v>0.85927462577819802</v>
      </c>
      <c r="N5699" s="37">
        <v>9.6215677261352504</v>
      </c>
      <c r="O5699" s="37">
        <v>0</v>
      </c>
      <c r="P5699" s="37">
        <v>0</v>
      </c>
      <c r="Q5699" s="37">
        <v>1.52368545532227E-2</v>
      </c>
      <c r="R5699" s="37">
        <v>25</v>
      </c>
      <c r="S5699" s="37">
        <v>0.22513909637928001</v>
      </c>
      <c r="T5699" s="37">
        <v>1001.16705322266</v>
      </c>
      <c r="U5699" s="37">
        <v>555.04058837890602</v>
      </c>
      <c r="V5699" s="13"/>
      <c r="W5699" s="13"/>
      <c r="X5699" s="13"/>
      <c r="Y5699" s="13"/>
      <c r="Z5699" s="13"/>
      <c r="AA5699" s="13"/>
    </row>
    <row r="5700" spans="1:27" ht="15.75" customHeight="1" x14ac:dyDescent="0.2">
      <c r="A5700" s="13"/>
      <c r="B5700" s="37" t="str">
        <f>"CRS25WT3608410"</f>
        <v>CRS25WT3608410</v>
      </c>
      <c r="C5700" s="38">
        <v>45975</v>
      </c>
      <c r="D5700" s="39">
        <v>0.8572453703703703</v>
      </c>
      <c r="E5700" s="37" t="s">
        <v>62</v>
      </c>
      <c r="F5700" s="37">
        <v>199</v>
      </c>
      <c r="G5700" s="37">
        <v>4</v>
      </c>
      <c r="H5700" s="37">
        <v>199.922119140625</v>
      </c>
      <c r="I5700" s="37">
        <v>9.4110641479492205</v>
      </c>
      <c r="J5700" s="37">
        <v>24.4732360839844</v>
      </c>
      <c r="K5700" s="37">
        <v>9.7916126251220703</v>
      </c>
      <c r="L5700" s="37">
        <v>20.417688369751001</v>
      </c>
      <c r="M5700" s="37">
        <v>0.86802196502685502</v>
      </c>
      <c r="N5700" s="37">
        <v>9.7262039184570295</v>
      </c>
      <c r="O5700" s="37">
        <v>0</v>
      </c>
      <c r="P5700" s="37">
        <v>0</v>
      </c>
      <c r="Q5700" s="37">
        <v>1.5079404227435599E-2</v>
      </c>
      <c r="R5700" s="37">
        <v>25</v>
      </c>
      <c r="S5700" s="37">
        <v>0.227104157209396</v>
      </c>
      <c r="T5700" s="37">
        <v>1001.26342773438</v>
      </c>
      <c r="U5700" s="37">
        <v>4169.8681640625</v>
      </c>
      <c r="V5700" s="13"/>
      <c r="W5700" s="13"/>
      <c r="X5700" s="13"/>
      <c r="Y5700" s="13"/>
      <c r="Z5700" s="13"/>
      <c r="AA5700" s="13"/>
    </row>
    <row r="5701" spans="1:27" ht="15.75" customHeight="1" x14ac:dyDescent="0.2">
      <c r="A5701" s="13"/>
      <c r="B5701" s="37" t="str">
        <f>"CRS25WT3608411"</f>
        <v>CRS25WT3608411</v>
      </c>
      <c r="C5701" s="38">
        <v>45975</v>
      </c>
      <c r="D5701" s="39">
        <v>0.85792824074074081</v>
      </c>
      <c r="E5701" s="37" t="s">
        <v>62</v>
      </c>
      <c r="F5701" s="37">
        <v>198</v>
      </c>
      <c r="G5701" s="37">
        <v>4</v>
      </c>
      <c r="H5701" s="37">
        <v>198.83056640625</v>
      </c>
      <c r="I5701" s="37">
        <v>9.4221343994140607</v>
      </c>
      <c r="J5701" s="37">
        <v>24.4297275543213</v>
      </c>
      <c r="K5701" s="37">
        <v>9.7265186309814506</v>
      </c>
      <c r="L5701" s="37">
        <v>20.442111968994102</v>
      </c>
      <c r="M5701" s="37">
        <v>0.86380404233932495</v>
      </c>
      <c r="N5701" s="37">
        <v>9.6730995178222692</v>
      </c>
      <c r="O5701" s="37">
        <v>0</v>
      </c>
      <c r="P5701" s="37">
        <v>0</v>
      </c>
      <c r="Q5701" s="37">
        <v>1.13095231354237E-2</v>
      </c>
      <c r="R5701" s="37">
        <v>25</v>
      </c>
      <c r="S5701" s="37">
        <v>0.228393509984016</v>
      </c>
      <c r="T5701" s="37">
        <v>1001.68487548828</v>
      </c>
      <c r="U5701" s="37">
        <v>889.67810058593795</v>
      </c>
      <c r="V5701" s="13"/>
      <c r="W5701" s="13"/>
      <c r="X5701" s="13"/>
      <c r="Y5701" s="13"/>
      <c r="Z5701" s="13"/>
      <c r="AA5701" s="13"/>
    </row>
    <row r="5702" spans="1:27" ht="15.75" customHeight="1" x14ac:dyDescent="0.2">
      <c r="A5702" s="13"/>
      <c r="B5702" s="37" t="str">
        <f>"CRS25WT3608412"</f>
        <v>CRS25WT3608412</v>
      </c>
      <c r="C5702" s="38">
        <v>45975</v>
      </c>
      <c r="D5702" s="39">
        <v>0.85853009259259261</v>
      </c>
      <c r="E5702" s="37" t="s">
        <v>62</v>
      </c>
      <c r="F5702" s="37">
        <v>199</v>
      </c>
      <c r="G5702" s="37">
        <v>4</v>
      </c>
      <c r="H5702" s="37">
        <v>199.60882568359401</v>
      </c>
      <c r="I5702" s="37">
        <v>9.5186967849731392</v>
      </c>
      <c r="J5702" s="37">
        <v>24.480699539184599</v>
      </c>
      <c r="K5702" s="37">
        <v>9.7075653076171893</v>
      </c>
      <c r="L5702" s="37">
        <v>20.562192916870099</v>
      </c>
      <c r="M5702" s="37">
        <v>0.856600701808929</v>
      </c>
      <c r="N5702" s="37">
        <v>9.7109622955322301</v>
      </c>
      <c r="O5702" s="37">
        <v>0</v>
      </c>
      <c r="P5702" s="37">
        <v>0</v>
      </c>
      <c r="Q5702" s="37">
        <v>1.03176152333617E-2</v>
      </c>
      <c r="R5702" s="37">
        <v>25</v>
      </c>
      <c r="S5702" s="37">
        <v>0.227805435657501</v>
      </c>
      <c r="T5702" s="37">
        <v>1000.40368652344</v>
      </c>
      <c r="U5702" s="37">
        <v>728.97375488281295</v>
      </c>
      <c r="V5702" s="13"/>
      <c r="W5702" s="13"/>
      <c r="X5702" s="13"/>
      <c r="Y5702" s="13"/>
      <c r="Z5702" s="13"/>
      <c r="AA5702" s="13"/>
    </row>
    <row r="5703" spans="1:27" ht="15.75" customHeight="1" x14ac:dyDescent="0.2">
      <c r="A5703" s="13"/>
      <c r="B5703" s="37" t="str">
        <f>"CRS25WT3608403"</f>
        <v>CRS25WT3608403</v>
      </c>
      <c r="C5703" s="38">
        <v>45975</v>
      </c>
      <c r="D5703" s="39">
        <v>0.85922453703703694</v>
      </c>
      <c r="E5703" s="37" t="s">
        <v>62</v>
      </c>
      <c r="F5703" s="37">
        <v>199</v>
      </c>
      <c r="G5703" s="37">
        <v>4</v>
      </c>
      <c r="H5703" s="37">
        <v>199.27291870117199</v>
      </c>
      <c r="I5703" s="37">
        <v>9.4575824737548793</v>
      </c>
      <c r="J5703" s="37">
        <v>24.476232528686499</v>
      </c>
      <c r="K5703" s="37">
        <v>9.7210578918456996</v>
      </c>
      <c r="L5703" s="37">
        <v>20.499099731445298</v>
      </c>
      <c r="M5703" s="37">
        <v>0.86084222793579102</v>
      </c>
      <c r="N5703" s="37">
        <v>9.6946201324462908</v>
      </c>
      <c r="O5703" s="37">
        <v>0</v>
      </c>
      <c r="P5703" s="37">
        <v>0</v>
      </c>
      <c r="Q5703" s="37">
        <v>1.09474249184132E-2</v>
      </c>
      <c r="R5703" s="37">
        <v>25</v>
      </c>
      <c r="S5703" s="37">
        <v>0.22216953337192499</v>
      </c>
      <c r="T5703" s="37">
        <v>1000.97680664062</v>
      </c>
      <c r="U5703" s="37">
        <v>854.14709472656295</v>
      </c>
      <c r="V5703" s="13"/>
      <c r="W5703" s="13"/>
      <c r="X5703" s="13"/>
      <c r="Y5703" s="13"/>
      <c r="Z5703" s="13"/>
      <c r="AA5703" s="13"/>
    </row>
    <row r="5704" spans="1:27" ht="15.75" customHeight="1" x14ac:dyDescent="0.2">
      <c r="A5704" s="13"/>
      <c r="B5704" s="37" t="str">
        <f>"CRS25WT3608404"</f>
        <v>CRS25WT3608404</v>
      </c>
      <c r="C5704" s="38">
        <v>45975</v>
      </c>
      <c r="D5704" s="39">
        <v>0.86079861111111111</v>
      </c>
      <c r="E5704" s="37" t="s">
        <v>62</v>
      </c>
      <c r="F5704" s="37">
        <v>201</v>
      </c>
      <c r="G5704" s="37">
        <v>4</v>
      </c>
      <c r="H5704" s="37">
        <v>201.18898010253901</v>
      </c>
      <c r="I5704" s="37">
        <v>9.4983539581298793</v>
      </c>
      <c r="J5704" s="37">
        <v>24.473695755004901</v>
      </c>
      <c r="K5704" s="37">
        <v>9.8546428680419904</v>
      </c>
      <c r="L5704" s="37">
        <v>20.415653228759801</v>
      </c>
      <c r="M5704" s="37">
        <v>0.865478515625</v>
      </c>
      <c r="N5704" s="37">
        <v>9.7878360748290998</v>
      </c>
      <c r="O5704" s="37">
        <v>0</v>
      </c>
      <c r="P5704" s="37">
        <v>0</v>
      </c>
      <c r="Q5704" s="37">
        <v>1.37897012755275E-2</v>
      </c>
      <c r="R5704" s="37">
        <v>25</v>
      </c>
      <c r="S5704" s="37">
        <v>0.21878518164157901</v>
      </c>
      <c r="T5704" s="37">
        <v>1001.13684082031</v>
      </c>
      <c r="U5704" s="37">
        <v>3425.51513671875</v>
      </c>
      <c r="V5704" s="13"/>
      <c r="W5704" s="13"/>
      <c r="X5704" s="13"/>
      <c r="Y5704" s="13"/>
      <c r="Z5704" s="13"/>
      <c r="AA5704" s="13"/>
    </row>
    <row r="5705" spans="1:27" ht="15.75" customHeight="1" x14ac:dyDescent="0.2">
      <c r="A5705" s="13"/>
      <c r="B5705" s="37" t="str">
        <f>"CRS25WT3608409"</f>
        <v>CRS25WT3608409</v>
      </c>
      <c r="C5705" s="38">
        <v>45975</v>
      </c>
      <c r="D5705" s="39">
        <v>0.86252314814814823</v>
      </c>
      <c r="E5705" s="37" t="s">
        <v>62</v>
      </c>
      <c r="F5705" s="37">
        <v>199</v>
      </c>
      <c r="G5705" s="37">
        <v>4</v>
      </c>
      <c r="H5705" s="37">
        <v>199.51698303222699</v>
      </c>
      <c r="I5705" s="37">
        <v>9.4045286178588903</v>
      </c>
      <c r="J5705" s="37">
        <v>24.471544265747099</v>
      </c>
      <c r="K5705" s="37">
        <v>9.7961835861206108</v>
      </c>
      <c r="L5705" s="37">
        <v>20.366807937622099</v>
      </c>
      <c r="M5705" s="37">
        <v>0.86692488193511996</v>
      </c>
      <c r="N5705" s="37">
        <v>9.7064943313598597</v>
      </c>
      <c r="O5705" s="37">
        <v>0</v>
      </c>
      <c r="P5705" s="37">
        <v>0</v>
      </c>
      <c r="Q5705" s="37">
        <v>1.0952298529446101E-2</v>
      </c>
      <c r="R5705" s="37">
        <v>25</v>
      </c>
      <c r="S5705" s="37">
        <v>0.23426507413387301</v>
      </c>
      <c r="T5705" s="37">
        <v>1001.34643554688</v>
      </c>
      <c r="U5705" s="37">
        <v>9999</v>
      </c>
      <c r="V5705" s="13"/>
      <c r="W5705" s="13"/>
      <c r="X5705" s="13"/>
      <c r="Y5705" s="13"/>
      <c r="Z5705" s="13"/>
      <c r="AA5705" s="13"/>
    </row>
    <row r="5706" spans="1:27" ht="15.75" customHeight="1" x14ac:dyDescent="0.2">
      <c r="A5706" s="13"/>
      <c r="B5706" s="37" t="str">
        <f>"CRS25WT3608397"</f>
        <v>CRS25WT3608397</v>
      </c>
      <c r="C5706" s="38">
        <v>45975</v>
      </c>
      <c r="D5706" s="39">
        <v>0.86450231481481488</v>
      </c>
      <c r="E5706" s="37" t="s">
        <v>62</v>
      </c>
      <c r="F5706" s="37">
        <v>199</v>
      </c>
      <c r="G5706" s="37">
        <v>4</v>
      </c>
      <c r="H5706" s="37">
        <v>199.81178283691401</v>
      </c>
      <c r="I5706" s="37">
        <v>9.50610446929932</v>
      </c>
      <c r="J5706" s="37">
        <v>24.475152969360401</v>
      </c>
      <c r="K5706" s="37">
        <v>9.7657670974731392</v>
      </c>
      <c r="L5706" s="37">
        <v>20.4604301452637</v>
      </c>
      <c r="M5706" s="37">
        <v>0.85880208015441895</v>
      </c>
      <c r="N5706" s="37">
        <v>9.7208356857299805</v>
      </c>
      <c r="O5706" s="37">
        <v>0</v>
      </c>
      <c r="P5706" s="37">
        <v>0</v>
      </c>
      <c r="Q5706" s="37">
        <v>2.0563951693475199E-3</v>
      </c>
      <c r="R5706" s="37">
        <v>25</v>
      </c>
      <c r="S5706" s="37">
        <v>0.226183205842972</v>
      </c>
      <c r="T5706" s="37">
        <v>1000.31854248047</v>
      </c>
      <c r="U5706" s="37">
        <v>1948.01171875</v>
      </c>
      <c r="V5706" s="13"/>
      <c r="W5706" s="13"/>
      <c r="X5706" s="13"/>
      <c r="Y5706" s="13"/>
      <c r="Z5706" s="13"/>
      <c r="AA5706" s="13"/>
    </row>
    <row r="5707" spans="1:27" ht="15.75" customHeight="1" x14ac:dyDescent="0.2">
      <c r="A5707" s="13"/>
      <c r="B5707" s="37" t="str">
        <f>"CRS25WT3608398"</f>
        <v>CRS25WT3608398</v>
      </c>
      <c r="C5707" s="38">
        <v>45975</v>
      </c>
      <c r="D5707" s="39">
        <v>0.86618055555555562</v>
      </c>
      <c r="E5707" s="37" t="s">
        <v>62</v>
      </c>
      <c r="F5707" s="37">
        <v>200</v>
      </c>
      <c r="G5707" s="37">
        <v>4</v>
      </c>
      <c r="H5707" s="37">
        <v>200.12686157226599</v>
      </c>
      <c r="I5707" s="37">
        <v>9.4638290405273402</v>
      </c>
      <c r="J5707" s="37">
        <v>24.4480171203613</v>
      </c>
      <c r="K5707" s="37">
        <v>9.8172979354858398</v>
      </c>
      <c r="L5707" s="37">
        <v>20.385126113891602</v>
      </c>
      <c r="M5707" s="37">
        <v>0.86495769023895297</v>
      </c>
      <c r="N5707" s="37">
        <v>9.7361640930175799</v>
      </c>
      <c r="O5707" s="37">
        <v>0</v>
      </c>
      <c r="P5707" s="37">
        <v>0</v>
      </c>
      <c r="Q5707" s="37">
        <v>1.0476189665496301E-2</v>
      </c>
      <c r="R5707" s="37">
        <v>25</v>
      </c>
      <c r="S5707" s="37">
        <v>0.22398282587528201</v>
      </c>
      <c r="T5707" s="37">
        <v>1002.19860839844</v>
      </c>
      <c r="U5707" s="37">
        <v>2157.59448242187</v>
      </c>
      <c r="V5707" s="13"/>
      <c r="W5707" s="13"/>
      <c r="X5707" s="13"/>
      <c r="Y5707" s="13"/>
      <c r="Z5707" s="13"/>
      <c r="AA5707" s="13"/>
    </row>
    <row r="5708" spans="1:27" ht="15.75" customHeight="1" x14ac:dyDescent="0.2">
      <c r="A5708" s="13"/>
      <c r="B5708" s="37" t="str">
        <f>"CRS25WT3608402"</f>
        <v>CRS25WT3608402</v>
      </c>
      <c r="C5708" s="38">
        <v>45975</v>
      </c>
      <c r="D5708" s="39">
        <v>0.86695601851851845</v>
      </c>
      <c r="E5708" s="37" t="s">
        <v>62</v>
      </c>
      <c r="F5708" s="37">
        <v>200</v>
      </c>
      <c r="G5708" s="37">
        <v>4</v>
      </c>
      <c r="H5708" s="37">
        <v>200.27656555175801</v>
      </c>
      <c r="I5708" s="37">
        <v>9.4698734283447301</v>
      </c>
      <c r="J5708" s="37">
        <v>24.478044509887699</v>
      </c>
      <c r="K5708" s="37">
        <v>9.8158226013183594</v>
      </c>
      <c r="L5708" s="37">
        <v>20.4034423828125</v>
      </c>
      <c r="M5708" s="37">
        <v>0.86399102210998502</v>
      </c>
      <c r="N5708" s="37">
        <v>9.7434473037719709</v>
      </c>
      <c r="O5708" s="37">
        <v>0</v>
      </c>
      <c r="P5708" s="37">
        <v>0</v>
      </c>
      <c r="Q5708" s="37">
        <v>7.1329367347061599E-3</v>
      </c>
      <c r="R5708" s="37">
        <v>25</v>
      </c>
      <c r="S5708" s="37">
        <v>0.228842332959175</v>
      </c>
      <c r="T5708" s="37">
        <v>1002.44293212891</v>
      </c>
      <c r="U5708" s="37">
        <v>1994.15307617187</v>
      </c>
      <c r="V5708" s="13"/>
      <c r="W5708" s="13"/>
      <c r="X5708" s="13"/>
      <c r="Y5708" s="13"/>
      <c r="Z5708" s="13"/>
      <c r="AA5708" s="13"/>
    </row>
    <row r="5709" spans="1:27" ht="15.75" customHeight="1" x14ac:dyDescent="0.2">
      <c r="A5709" s="13"/>
      <c r="B5709" s="37" t="str">
        <f>"CRS25WT3608389"</f>
        <v>CRS25WT3608389</v>
      </c>
      <c r="C5709" s="38">
        <v>45975</v>
      </c>
      <c r="D5709" s="39">
        <v>0.86766203703703704</v>
      </c>
      <c r="E5709" s="37" t="s">
        <v>62</v>
      </c>
      <c r="F5709" s="37">
        <v>199</v>
      </c>
      <c r="G5709" s="37">
        <v>4</v>
      </c>
      <c r="H5709" s="37">
        <v>199.53062438964801</v>
      </c>
      <c r="I5709" s="37">
        <v>9.4930210113525408</v>
      </c>
      <c r="J5709" s="37">
        <v>24.4786472320557</v>
      </c>
      <c r="K5709" s="37">
        <v>9.7500858306884801</v>
      </c>
      <c r="L5709" s="37">
        <v>20.4644985198975</v>
      </c>
      <c r="M5709" s="37">
        <v>0.85865300893783603</v>
      </c>
      <c r="N5709" s="37">
        <v>9.7071571350097692</v>
      </c>
      <c r="O5709" s="37">
        <v>0</v>
      </c>
      <c r="P5709" s="37">
        <v>0</v>
      </c>
      <c r="Q5709" s="37">
        <v>1.19046065956354E-2</v>
      </c>
      <c r="R5709" s="37">
        <v>25</v>
      </c>
      <c r="S5709" s="37">
        <v>0.23276436328887901</v>
      </c>
      <c r="T5709" s="37">
        <v>1002.18035888672</v>
      </c>
      <c r="U5709" s="37">
        <v>766.484130859375</v>
      </c>
      <c r="V5709" s="13"/>
      <c r="W5709" s="13"/>
      <c r="X5709" s="13"/>
      <c r="Y5709" s="13"/>
      <c r="Z5709" s="13"/>
      <c r="AA5709" s="13"/>
    </row>
    <row r="5710" spans="1:27" ht="15.75" customHeight="1" x14ac:dyDescent="0.2">
      <c r="A5710" s="13"/>
      <c r="B5710" s="37" t="str">
        <f>"CRS25WT3608390"</f>
        <v>CRS25WT3608390</v>
      </c>
      <c r="C5710" s="38">
        <v>45975</v>
      </c>
      <c r="D5710" s="39">
        <v>0.8689930555555555</v>
      </c>
      <c r="E5710" s="37" t="s">
        <v>62</v>
      </c>
      <c r="F5710" s="37">
        <v>199</v>
      </c>
      <c r="G5710" s="37">
        <v>4</v>
      </c>
      <c r="H5710" s="37">
        <v>199.93544006347699</v>
      </c>
      <c r="I5710" s="37">
        <v>9.4716053009033203</v>
      </c>
      <c r="J5710" s="37">
        <v>24.499820709228501</v>
      </c>
      <c r="K5710" s="37">
        <v>9.7582206726074201</v>
      </c>
      <c r="L5710" s="37">
        <v>20.4889221191406</v>
      </c>
      <c r="M5710" s="37">
        <v>0.86159521341323897</v>
      </c>
      <c r="N5710" s="37">
        <v>9.7268514633178693</v>
      </c>
      <c r="O5710" s="37">
        <v>0</v>
      </c>
      <c r="P5710" s="37">
        <v>0</v>
      </c>
      <c r="Q5710" s="37">
        <v>1.7439341172576E-3</v>
      </c>
      <c r="R5710" s="37">
        <v>25</v>
      </c>
      <c r="S5710" s="37">
        <v>0.23206023871898601</v>
      </c>
      <c r="T5710" s="37">
        <v>1002.80157470703</v>
      </c>
      <c r="U5710" s="37">
        <v>1350.9697265625</v>
      </c>
      <c r="V5710" s="13"/>
      <c r="W5710" s="13"/>
      <c r="X5710" s="13"/>
      <c r="Y5710" s="13"/>
      <c r="Z5710" s="13"/>
      <c r="AA5710" s="13"/>
    </row>
    <row r="5711" spans="1:27" ht="15.75" customHeight="1" x14ac:dyDescent="0.2">
      <c r="A5711" s="13"/>
      <c r="B5711" s="37" t="str">
        <f>"CRS25WT3608391"</f>
        <v>CRS25WT3608391</v>
      </c>
      <c r="C5711" s="38">
        <v>45975</v>
      </c>
      <c r="D5711" s="39">
        <v>0.87042824074074077</v>
      </c>
      <c r="E5711" s="37" t="s">
        <v>62</v>
      </c>
      <c r="F5711" s="37">
        <v>198</v>
      </c>
      <c r="G5711" s="37">
        <v>4</v>
      </c>
      <c r="H5711" s="37">
        <v>198.65165710449199</v>
      </c>
      <c r="I5711" s="37">
        <v>9.4426021575927699</v>
      </c>
      <c r="J5711" s="37">
        <v>24.487287521362301</v>
      </c>
      <c r="K5711" s="37">
        <v>9.7003822326660192</v>
      </c>
      <c r="L5711" s="37">
        <v>20.478746414184599</v>
      </c>
      <c r="M5711" s="37">
        <v>0.85913187265396096</v>
      </c>
      <c r="N5711" s="37">
        <v>9.6643962860107404</v>
      </c>
      <c r="O5711" s="37">
        <v>0</v>
      </c>
      <c r="P5711" s="37">
        <v>0</v>
      </c>
      <c r="Q5711" s="37">
        <v>1.6636978834867502E-2</v>
      </c>
      <c r="R5711" s="37">
        <v>25</v>
      </c>
      <c r="S5711" s="37">
        <v>0.22650092840194699</v>
      </c>
      <c r="T5711" s="37">
        <v>1001.11431884766</v>
      </c>
      <c r="U5711" s="37">
        <v>670.15124511718705</v>
      </c>
      <c r="V5711" s="13"/>
      <c r="W5711" s="13"/>
      <c r="X5711" s="13"/>
      <c r="Y5711" s="13"/>
      <c r="Z5711" s="13"/>
      <c r="AA5711" s="13"/>
    </row>
    <row r="5712" spans="1:27" ht="15.75" customHeight="1" x14ac:dyDescent="0.2">
      <c r="A5712" s="13"/>
      <c r="B5712" s="37" t="str">
        <f>"CRS25WT3608342"</f>
        <v>CRS25WT3608342</v>
      </c>
      <c r="C5712" s="38">
        <v>45975</v>
      </c>
      <c r="D5712" s="39">
        <v>0.87362268518518515</v>
      </c>
      <c r="E5712" s="37" t="s">
        <v>62</v>
      </c>
      <c r="F5712" s="37">
        <v>199</v>
      </c>
      <c r="G5712" s="37">
        <v>4</v>
      </c>
      <c r="H5712" s="37">
        <v>199.51274108886699</v>
      </c>
      <c r="I5712" s="37">
        <v>9.4814987182617205</v>
      </c>
      <c r="J5712" s="37">
        <v>24.5059700012207</v>
      </c>
      <c r="K5712" s="37">
        <v>9.7308235168456996</v>
      </c>
      <c r="L5712" s="37">
        <v>20.503170013427699</v>
      </c>
      <c r="M5712" s="37">
        <v>0.85866099596023604</v>
      </c>
      <c r="N5712" s="37">
        <v>9.7062873840331996</v>
      </c>
      <c r="O5712" s="37">
        <v>0</v>
      </c>
      <c r="P5712" s="37">
        <v>0</v>
      </c>
      <c r="Q5712" s="37">
        <v>8.3641661331057496E-3</v>
      </c>
      <c r="R5712" s="37">
        <v>25</v>
      </c>
      <c r="S5712" s="37">
        <v>0.23022772371769001</v>
      </c>
      <c r="T5712" s="37">
        <v>1002.10626220703</v>
      </c>
      <c r="U5712" s="37">
        <v>1399.81823730469</v>
      </c>
      <c r="V5712" s="13"/>
      <c r="W5712" s="13"/>
      <c r="X5712" s="13"/>
      <c r="Y5712" s="13"/>
      <c r="Z5712" s="13"/>
      <c r="AA5712" s="13"/>
    </row>
    <row r="5713" spans="1:27" ht="15.75" customHeight="1" x14ac:dyDescent="0.2">
      <c r="A5713" s="13"/>
      <c r="B5713" s="37" t="str">
        <f>"CRS25WT3608382"</f>
        <v>CRS25WT3608382</v>
      </c>
      <c r="C5713" s="38">
        <v>45975</v>
      </c>
      <c r="D5713" s="39">
        <v>0.87645833333333334</v>
      </c>
      <c r="E5713" s="37" t="s">
        <v>62</v>
      </c>
      <c r="F5713" s="37">
        <v>199</v>
      </c>
      <c r="G5713" s="37">
        <v>4</v>
      </c>
      <c r="H5713" s="37">
        <v>199.73802185058599</v>
      </c>
      <c r="I5713" s="37">
        <v>9.4549779891967791</v>
      </c>
      <c r="J5713" s="37">
        <v>24.507682800293001</v>
      </c>
      <c r="K5713" s="37">
        <v>9.7553691864013707</v>
      </c>
      <c r="L5713" s="37">
        <v>20.474676132202099</v>
      </c>
      <c r="M5713" s="37">
        <v>0.86198157072067305</v>
      </c>
      <c r="N5713" s="37">
        <v>9.7172470092773402</v>
      </c>
      <c r="O5713" s="37">
        <v>0</v>
      </c>
      <c r="P5713" s="37">
        <v>0</v>
      </c>
      <c r="Q5713" s="37">
        <v>8.2242451608181E-3</v>
      </c>
      <c r="R5713" s="37">
        <v>25</v>
      </c>
      <c r="S5713" s="37">
        <v>0.23147882521152499</v>
      </c>
      <c r="T5713" s="37">
        <v>1003.41955566406</v>
      </c>
      <c r="U5713" s="37">
        <v>1266.06555175781</v>
      </c>
      <c r="V5713" s="13"/>
      <c r="W5713" s="13"/>
      <c r="X5713" s="13"/>
      <c r="Y5713" s="13"/>
      <c r="Z5713" s="13"/>
      <c r="AA5713" s="13"/>
    </row>
    <row r="5714" spans="1:27" ht="15.75" customHeight="1" x14ac:dyDescent="0.2">
      <c r="A5714" s="13"/>
      <c r="B5714" s="37" t="str">
        <f>"CRS25WT3608383"</f>
        <v>CRS25WT3608383</v>
      </c>
      <c r="C5714" s="38">
        <v>45975</v>
      </c>
      <c r="D5714" s="39">
        <v>0.87726851851851861</v>
      </c>
      <c r="E5714" s="37" t="s">
        <v>62</v>
      </c>
      <c r="F5714" s="37">
        <v>199</v>
      </c>
      <c r="G5714" s="37">
        <v>4</v>
      </c>
      <c r="H5714" s="37">
        <v>199.45651245117199</v>
      </c>
      <c r="I5714" s="37">
        <v>9.4762477874755895</v>
      </c>
      <c r="J5714" s="37">
        <v>24.480524063110401</v>
      </c>
      <c r="K5714" s="37">
        <v>9.7454948425293004</v>
      </c>
      <c r="L5714" s="37">
        <v>20.466535568237301</v>
      </c>
      <c r="M5714" s="37">
        <v>0.85978746414184604</v>
      </c>
      <c r="N5714" s="37">
        <v>9.70355224609375</v>
      </c>
      <c r="O5714" s="37">
        <v>0</v>
      </c>
      <c r="P5714" s="37">
        <v>0</v>
      </c>
      <c r="Q5714" s="37">
        <v>7.2821653448045202E-3</v>
      </c>
      <c r="R5714" s="37">
        <v>25</v>
      </c>
      <c r="S5714" s="37">
        <v>0.23216408491134599</v>
      </c>
      <c r="T5714" s="37">
        <v>1003.58422851562</v>
      </c>
      <c r="U5714" s="37">
        <v>1024.13586425781</v>
      </c>
      <c r="V5714" s="13"/>
      <c r="W5714" s="13"/>
      <c r="X5714" s="13"/>
      <c r="Y5714" s="13"/>
      <c r="Z5714" s="13"/>
      <c r="AA5714" s="13"/>
    </row>
    <row r="5715" spans="1:27" ht="15.75" customHeight="1" x14ac:dyDescent="0.2">
      <c r="A5715" s="13"/>
      <c r="B5715" s="37" t="str">
        <f>"CRS25WT3608388"</f>
        <v>CRS25WT3608388</v>
      </c>
      <c r="C5715" s="38">
        <v>45975</v>
      </c>
      <c r="D5715" s="39">
        <v>0.87990740740740747</v>
      </c>
      <c r="E5715" s="37" t="s">
        <v>62</v>
      </c>
      <c r="F5715" s="37">
        <v>198</v>
      </c>
      <c r="G5715" s="37">
        <v>4</v>
      </c>
      <c r="H5715" s="37">
        <v>198.55126953125</v>
      </c>
      <c r="I5715" s="37">
        <v>9.4592504501342791</v>
      </c>
      <c r="J5715" s="37">
        <v>24.473476409912099</v>
      </c>
      <c r="K5715" s="37">
        <v>9.7099542617797798</v>
      </c>
      <c r="L5715" s="37">
        <v>20.448217391967798</v>
      </c>
      <c r="M5715" s="37">
        <v>0.85767012834548995</v>
      </c>
      <c r="N5715" s="37">
        <v>9.6595115661621094</v>
      </c>
      <c r="O5715" s="37">
        <v>0</v>
      </c>
      <c r="P5715" s="37">
        <v>0</v>
      </c>
      <c r="Q5715" s="37">
        <v>6.5079359337687501E-3</v>
      </c>
      <c r="R5715" s="37">
        <v>25</v>
      </c>
      <c r="S5715" s="37">
        <v>0.231131136417389</v>
      </c>
      <c r="T5715" s="37">
        <v>1002.30517578125</v>
      </c>
      <c r="U5715" s="37">
        <v>890.46600341796898</v>
      </c>
      <c r="V5715" s="13"/>
      <c r="W5715" s="13"/>
      <c r="X5715" s="13"/>
      <c r="Y5715" s="13"/>
      <c r="Z5715" s="13"/>
      <c r="AA5715" s="13"/>
    </row>
    <row r="5716" spans="1:27" ht="15.75" customHeight="1" x14ac:dyDescent="0.2">
      <c r="A5716" s="13"/>
      <c r="B5716" s="37" t="str">
        <f>"CRS25WT3608379"</f>
        <v>CRS25WT3608379</v>
      </c>
      <c r="C5716" s="38">
        <v>45975</v>
      </c>
      <c r="D5716" s="39">
        <v>0.88097222222222227</v>
      </c>
      <c r="E5716" s="37" t="s">
        <v>62</v>
      </c>
      <c r="F5716" s="37">
        <v>204</v>
      </c>
      <c r="G5716" s="37">
        <v>4</v>
      </c>
      <c r="H5716" s="37">
        <v>204.018630981445</v>
      </c>
      <c r="I5716" s="37">
        <v>9.7641677856445295</v>
      </c>
      <c r="J5716" s="37">
        <v>24.516014099121101</v>
      </c>
      <c r="K5716" s="37">
        <v>9.9604778289794904</v>
      </c>
      <c r="L5716" s="37">
        <v>20.482816696166999</v>
      </c>
      <c r="M5716" s="37">
        <v>0.85228478908538796</v>
      </c>
      <c r="N5716" s="37">
        <v>9.9254989624023402</v>
      </c>
      <c r="O5716" s="37">
        <v>0</v>
      </c>
      <c r="P5716" s="37">
        <v>0</v>
      </c>
      <c r="Q5716" s="37">
        <v>1.6507921740412702E-2</v>
      </c>
      <c r="R5716" s="37">
        <v>25</v>
      </c>
      <c r="S5716" s="37">
        <v>0.22677941620349901</v>
      </c>
      <c r="T5716" s="37">
        <v>1003.56341552734</v>
      </c>
      <c r="U5716" s="37">
        <v>775.70861816406205</v>
      </c>
      <c r="V5716" s="13"/>
      <c r="W5716" s="13"/>
      <c r="X5716" s="13"/>
      <c r="Y5716" s="13"/>
      <c r="Z5716" s="13"/>
      <c r="AA5716" s="13"/>
    </row>
    <row r="5717" spans="1:27" ht="15.75" customHeight="1" x14ac:dyDescent="0.2">
      <c r="A5717" s="13"/>
      <c r="B5717" s="37" t="str">
        <f>"CRS25WT3608381"</f>
        <v>CRS25WT3608381</v>
      </c>
      <c r="C5717" s="38">
        <v>45975</v>
      </c>
      <c r="D5717" s="39">
        <v>0.88222222222222213</v>
      </c>
      <c r="E5717" s="37" t="s">
        <v>62</v>
      </c>
      <c r="F5717" s="37">
        <v>198</v>
      </c>
      <c r="G5717" s="37">
        <v>4</v>
      </c>
      <c r="H5717" s="37">
        <v>198.87126159668</v>
      </c>
      <c r="I5717" s="37">
        <v>9.47100734710693</v>
      </c>
      <c r="J5717" s="37">
        <v>24.4623107910156</v>
      </c>
      <c r="K5717" s="37">
        <v>9.7314147949218803</v>
      </c>
      <c r="L5717" s="37">
        <v>20.436006546020501</v>
      </c>
      <c r="M5717" s="37">
        <v>0.85837757587432895</v>
      </c>
      <c r="N5717" s="37">
        <v>9.6750793457031197</v>
      </c>
      <c r="O5717" s="37">
        <v>0</v>
      </c>
      <c r="P5717" s="37">
        <v>0</v>
      </c>
      <c r="Q5717" s="37">
        <v>6.0316878370940703E-3</v>
      </c>
      <c r="R5717" s="37">
        <v>25</v>
      </c>
      <c r="S5717" s="37">
        <v>0.22609342634677901</v>
      </c>
      <c r="T5717" s="37">
        <v>1002.8203125</v>
      </c>
      <c r="U5717" s="37">
        <v>744.64129638671898</v>
      </c>
      <c r="V5717" s="13"/>
      <c r="W5717" s="13"/>
      <c r="X5717" s="13"/>
      <c r="Y5717" s="13"/>
      <c r="Z5717" s="13"/>
      <c r="AA5717" s="13"/>
    </row>
    <row r="5718" spans="1:27" ht="15.75" customHeight="1" x14ac:dyDescent="0.2">
      <c r="A5718" s="13"/>
      <c r="B5718" s="37" t="str">
        <f>"CRS25WT3608377"</f>
        <v>CRS25WT3608377</v>
      </c>
      <c r="C5718" s="38">
        <v>45975</v>
      </c>
      <c r="D5718" s="39">
        <v>0.8841782407407407</v>
      </c>
      <c r="E5718" s="37" t="s">
        <v>62</v>
      </c>
      <c r="F5718" s="37">
        <v>198</v>
      </c>
      <c r="G5718" s="37">
        <v>4</v>
      </c>
      <c r="H5718" s="37">
        <v>198.87773132324199</v>
      </c>
      <c r="I5718" s="37">
        <v>9.5043783187866193</v>
      </c>
      <c r="J5718" s="37">
        <v>24.4818115234375</v>
      </c>
      <c r="K5718" s="37">
        <v>9.7201147079467791</v>
      </c>
      <c r="L5718" s="37">
        <v>20.4604301452637</v>
      </c>
      <c r="M5718" s="37">
        <v>0.85471022129058805</v>
      </c>
      <c r="N5718" s="37">
        <v>9.6753940582275408</v>
      </c>
      <c r="O5718" s="37">
        <v>0</v>
      </c>
      <c r="P5718" s="37">
        <v>0</v>
      </c>
      <c r="Q5718" s="37">
        <v>2.0560566335916502E-3</v>
      </c>
      <c r="R5718" s="37">
        <v>25</v>
      </c>
      <c r="S5718" s="37">
        <v>0.233408808708191</v>
      </c>
      <c r="T5718" s="37">
        <v>1002.95495605469</v>
      </c>
      <c r="U5718" s="37">
        <v>504.60098266601602</v>
      </c>
      <c r="V5718" s="13"/>
      <c r="W5718" s="13"/>
      <c r="X5718" s="13"/>
      <c r="Y5718" s="13"/>
      <c r="Z5718" s="13"/>
      <c r="AA5718" s="13"/>
    </row>
    <row r="5719" spans="1:27" ht="15.75" customHeight="1" x14ac:dyDescent="0.2">
      <c r="A5719" s="13"/>
      <c r="B5719" s="37" t="str">
        <f>"CRS25WT3608378"</f>
        <v>CRS25WT3608378</v>
      </c>
      <c r="C5719" s="38">
        <v>45975</v>
      </c>
      <c r="D5719" s="39">
        <v>0.88481481481481483</v>
      </c>
      <c r="E5719" s="37" t="s">
        <v>62</v>
      </c>
      <c r="F5719" s="37">
        <v>199</v>
      </c>
      <c r="G5719" s="37">
        <v>4</v>
      </c>
      <c r="H5719" s="37">
        <v>199.208908081055</v>
      </c>
      <c r="I5719" s="37">
        <v>9.5100202560424805</v>
      </c>
      <c r="J5719" s="37">
        <v>24.455873489379901</v>
      </c>
      <c r="K5719" s="37">
        <v>9.76641845703125</v>
      </c>
      <c r="L5719" s="37">
        <v>20.397336959838899</v>
      </c>
      <c r="M5719" s="37">
        <v>0.85653305053710904</v>
      </c>
      <c r="N5719" s="37">
        <v>9.6915063858032209</v>
      </c>
      <c r="O5719" s="37">
        <v>0</v>
      </c>
      <c r="P5719" s="37">
        <v>0</v>
      </c>
      <c r="Q5719" s="37">
        <v>6.0316901654005103E-3</v>
      </c>
      <c r="R5719" s="37">
        <v>25</v>
      </c>
      <c r="S5719" s="37">
        <v>0.23023058474063901</v>
      </c>
      <c r="T5719" s="37">
        <v>1003.66137695312</v>
      </c>
      <c r="U5719" s="37">
        <v>927.271240234375</v>
      </c>
      <c r="V5719" s="13"/>
      <c r="W5719" s="13"/>
      <c r="X5719" s="13"/>
      <c r="Y5719" s="13"/>
      <c r="Z5719" s="13"/>
      <c r="AA5719" s="13"/>
    </row>
    <row r="5720" spans="1:27" ht="15.75" customHeight="1" x14ac:dyDescent="0.2">
      <c r="A5720" s="13"/>
      <c r="B5720" s="37" t="str">
        <f>"CRS25WT3608369"</f>
        <v>CRS25WT3608369</v>
      </c>
      <c r="C5720" s="38">
        <v>45975</v>
      </c>
      <c r="D5720" s="39">
        <v>0.88618055555555564</v>
      </c>
      <c r="E5720" s="37" t="s">
        <v>62</v>
      </c>
      <c r="F5720" s="37">
        <v>199</v>
      </c>
      <c r="G5720" s="37">
        <v>4</v>
      </c>
      <c r="H5720" s="37">
        <v>199.28382873535199</v>
      </c>
      <c r="I5720" s="37">
        <v>9.4868144989013707</v>
      </c>
      <c r="J5720" s="37">
        <v>24.433824539184599</v>
      </c>
      <c r="K5720" s="37">
        <v>9.8141584396362305</v>
      </c>
      <c r="L5720" s="37">
        <v>20.305749893188501</v>
      </c>
      <c r="M5720" s="37">
        <v>0.85972625017166104</v>
      </c>
      <c r="N5720" s="37">
        <v>9.6951513290405291</v>
      </c>
      <c r="O5720" s="37">
        <v>0</v>
      </c>
      <c r="P5720" s="37">
        <v>0</v>
      </c>
      <c r="Q5720" s="37">
        <v>8.2242451608181E-3</v>
      </c>
      <c r="R5720" s="37">
        <v>25</v>
      </c>
      <c r="S5720" s="37">
        <v>0.233655631542206</v>
      </c>
      <c r="T5720" s="37">
        <v>1003.30401611328</v>
      </c>
      <c r="U5720" s="37">
        <v>3112.60034179687</v>
      </c>
      <c r="V5720" s="13"/>
      <c r="W5720" s="13"/>
      <c r="X5720" s="13"/>
      <c r="Y5720" s="13"/>
      <c r="Z5720" s="13"/>
      <c r="AA5720" s="13"/>
    </row>
    <row r="5721" spans="1:27" ht="15.75" customHeight="1" x14ac:dyDescent="0.2">
      <c r="A5721" s="13"/>
      <c r="B5721" s="37" t="str">
        <f>"CRS25WT3608370"</f>
        <v>CRS25WT3608370</v>
      </c>
      <c r="C5721" s="38">
        <v>45975</v>
      </c>
      <c r="D5721" s="39">
        <v>0.88699074074074069</v>
      </c>
      <c r="E5721" s="37" t="s">
        <v>62</v>
      </c>
      <c r="F5721" s="37">
        <v>199</v>
      </c>
      <c r="G5721" s="37">
        <v>4</v>
      </c>
      <c r="H5721" s="37">
        <v>199.28341674804699</v>
      </c>
      <c r="I5721" s="37">
        <v>9.4981260299682599</v>
      </c>
      <c r="J5721" s="37">
        <v>24.4615802764893</v>
      </c>
      <c r="K5721" s="37">
        <v>9.76617336273193</v>
      </c>
      <c r="L5721" s="37">
        <v>20.405475616455099</v>
      </c>
      <c r="M5721" s="37">
        <v>0.85772627592086803</v>
      </c>
      <c r="N5721" s="37">
        <v>9.6951313018798793</v>
      </c>
      <c r="O5721" s="37">
        <v>0</v>
      </c>
      <c r="P5721" s="37">
        <v>0</v>
      </c>
      <c r="Q5721" s="37">
        <v>1.0476151481270801E-2</v>
      </c>
      <c r="R5721" s="37">
        <v>25</v>
      </c>
      <c r="S5721" s="37">
        <v>0.235871031880379</v>
      </c>
      <c r="T5721" s="37">
        <v>1003.47094726562</v>
      </c>
      <c r="U5721" s="37">
        <v>1484.03625488281</v>
      </c>
      <c r="V5721" s="13"/>
      <c r="W5721" s="13"/>
      <c r="X5721" s="13"/>
      <c r="Y5721" s="13"/>
      <c r="Z5721" s="13"/>
      <c r="AA5721" s="13"/>
    </row>
    <row r="5722" spans="1:27" ht="15.75" customHeight="1" x14ac:dyDescent="0.2">
      <c r="A5722" s="13"/>
      <c r="B5722" s="37" t="str">
        <f>"CRS25WT3608372"</f>
        <v>CRS25WT3608372</v>
      </c>
      <c r="C5722" s="38">
        <v>45975</v>
      </c>
      <c r="D5722" s="39">
        <v>0.88923611111111101</v>
      </c>
      <c r="E5722" s="37" t="s">
        <v>62</v>
      </c>
      <c r="F5722" s="37">
        <v>199</v>
      </c>
      <c r="G5722" s="37">
        <v>4</v>
      </c>
      <c r="H5722" s="37">
        <v>199.60841369628901</v>
      </c>
      <c r="I5722" s="37">
        <v>9.4408760070800799</v>
      </c>
      <c r="J5722" s="37">
        <v>24.483402252197301</v>
      </c>
      <c r="K5722" s="37">
        <v>9.7587394714355504</v>
      </c>
      <c r="L5722" s="37">
        <v>20.454322814941399</v>
      </c>
      <c r="M5722" s="37">
        <v>0.86356449127197299</v>
      </c>
      <c r="N5722" s="37">
        <v>9.7109422683715803</v>
      </c>
      <c r="O5722" s="37">
        <v>0</v>
      </c>
      <c r="P5722" s="37">
        <v>0</v>
      </c>
      <c r="Q5722" s="37">
        <v>1.50818442925811E-2</v>
      </c>
      <c r="R5722" s="37">
        <v>25</v>
      </c>
      <c r="S5722" s="37">
        <v>0.23474374413490301</v>
      </c>
      <c r="T5722" s="37">
        <v>1002.46752929688</v>
      </c>
      <c r="U5722" s="37">
        <v>2192.2939453125</v>
      </c>
      <c r="V5722" s="13"/>
      <c r="W5722" s="13"/>
      <c r="X5722" s="13"/>
      <c r="Y5722" s="13"/>
      <c r="Z5722" s="13"/>
      <c r="AA5722" s="13"/>
    </row>
    <row r="5723" spans="1:27" ht="15.75" customHeight="1" x14ac:dyDescent="0.2">
      <c r="A5723" s="13"/>
      <c r="B5723" s="37" t="str">
        <f>"CRS25WT3608371"</f>
        <v>CRS25WT3608371</v>
      </c>
      <c r="C5723" s="38">
        <v>45975</v>
      </c>
      <c r="D5723" s="39">
        <v>0.89045138888888886</v>
      </c>
      <c r="E5723" s="37" t="s">
        <v>62</v>
      </c>
      <c r="F5723" s="37">
        <v>197</v>
      </c>
      <c r="G5723" s="37">
        <v>4</v>
      </c>
      <c r="H5723" s="37">
        <v>197.83543395996099</v>
      </c>
      <c r="I5723" s="37">
        <v>9.4715795516967791</v>
      </c>
      <c r="J5723" s="37">
        <v>24.4693393707275</v>
      </c>
      <c r="K5723" s="37">
        <v>9.6759099960327095</v>
      </c>
      <c r="L5723" s="37">
        <v>20.446182250976602</v>
      </c>
      <c r="M5723" s="37">
        <v>0.85360985994339</v>
      </c>
      <c r="N5723" s="37">
        <v>9.6246862411499006</v>
      </c>
      <c r="O5723" s="37">
        <v>0</v>
      </c>
      <c r="P5723" s="37">
        <v>0</v>
      </c>
      <c r="Q5723" s="37">
        <v>5.4067461751401398E-3</v>
      </c>
      <c r="R5723" s="37">
        <v>25</v>
      </c>
      <c r="S5723" s="37">
        <v>0.23778782784938801</v>
      </c>
      <c r="T5723" s="37">
        <v>1003.28900146484</v>
      </c>
      <c r="U5723" s="37">
        <v>622.406494140625</v>
      </c>
      <c r="V5723" s="13"/>
      <c r="W5723" s="13"/>
      <c r="X5723" s="13"/>
      <c r="Y5723" s="13"/>
      <c r="Z5723" s="13"/>
      <c r="AA5723" s="13"/>
    </row>
    <row r="5724" spans="1:27" ht="15.75" customHeight="1" x14ac:dyDescent="0.2">
      <c r="A5724" s="13"/>
      <c r="B5724" s="37" t="str">
        <f>"CRS25WT3608362"</f>
        <v>CRS25WT3608362</v>
      </c>
      <c r="C5724" s="38">
        <v>45975</v>
      </c>
      <c r="D5724" s="39">
        <v>0.89123842592592595</v>
      </c>
      <c r="E5724" s="37" t="s">
        <v>62</v>
      </c>
      <c r="F5724" s="37">
        <v>199</v>
      </c>
      <c r="G5724" s="37">
        <v>4</v>
      </c>
      <c r="H5724" s="37">
        <v>199.05795288085901</v>
      </c>
      <c r="I5724" s="37">
        <v>9.4968490600585902</v>
      </c>
      <c r="J5724" s="37">
        <v>24.4490070343018</v>
      </c>
      <c r="K5724" s="37">
        <v>9.7687644958496094</v>
      </c>
      <c r="L5724" s="37">
        <v>20.3769836425781</v>
      </c>
      <c r="M5724" s="37">
        <v>0.85731172561645497</v>
      </c>
      <c r="N5724" s="37">
        <v>9.6841621398925799</v>
      </c>
      <c r="O5724" s="37">
        <v>0</v>
      </c>
      <c r="P5724" s="37">
        <v>0</v>
      </c>
      <c r="Q5724" s="37">
        <v>1.0952303186059E-2</v>
      </c>
      <c r="R5724" s="37">
        <v>25</v>
      </c>
      <c r="S5724" s="37">
        <v>0.235952854156494</v>
      </c>
      <c r="T5724" s="37">
        <v>1003.15905761719</v>
      </c>
      <c r="U5724" s="37">
        <v>1259.31958007812</v>
      </c>
      <c r="V5724" s="13"/>
      <c r="W5724" s="13"/>
      <c r="X5724" s="13"/>
      <c r="Y5724" s="13"/>
      <c r="Z5724" s="13"/>
      <c r="AA5724" s="13"/>
    </row>
    <row r="5725" spans="1:27" ht="15.75" customHeight="1" x14ac:dyDescent="0.2">
      <c r="A5725" s="13"/>
      <c r="B5725" s="37" t="str">
        <f>"CRS25WT3608367"</f>
        <v>CRS25WT3608367</v>
      </c>
      <c r="C5725" s="38">
        <v>45975</v>
      </c>
      <c r="D5725" s="39">
        <v>0.89265046296296291</v>
      </c>
      <c r="E5725" s="37" t="s">
        <v>62</v>
      </c>
      <c r="F5725" s="37">
        <v>198</v>
      </c>
      <c r="G5725" s="37">
        <v>4</v>
      </c>
      <c r="H5725" s="37">
        <v>198.48081970214801</v>
      </c>
      <c r="I5725" s="37">
        <v>9.4935073852539098</v>
      </c>
      <c r="J5725" s="37">
        <v>24.396368026733398</v>
      </c>
      <c r="K5725" s="37">
        <v>9.7706937789916992</v>
      </c>
      <c r="L5725" s="37">
        <v>20.313890457153299</v>
      </c>
      <c r="M5725" s="37">
        <v>0.85697209835052501</v>
      </c>
      <c r="N5725" s="37">
        <v>9.6560850143432599</v>
      </c>
      <c r="O5725" s="37">
        <v>0</v>
      </c>
      <c r="P5725" s="37">
        <v>0</v>
      </c>
      <c r="Q5725" s="37">
        <v>1.0498119518160799E-2</v>
      </c>
      <c r="R5725" s="37">
        <v>25</v>
      </c>
      <c r="S5725" s="37">
        <v>0.23653365671634699</v>
      </c>
      <c r="T5725" s="37">
        <v>1002.51715087891</v>
      </c>
      <c r="U5725" s="37">
        <v>1316.21667480469</v>
      </c>
      <c r="V5725" s="13"/>
      <c r="W5725" s="13"/>
      <c r="X5725" s="13"/>
      <c r="Y5725" s="13"/>
      <c r="Z5725" s="13"/>
      <c r="AA5725" s="13"/>
    </row>
    <row r="5726" spans="1:27" ht="15.75" customHeight="1" x14ac:dyDescent="0.2">
      <c r="A5726" s="13"/>
      <c r="B5726" s="37" t="str">
        <f>"CRS25WT3608368"</f>
        <v>CRS25WT3608368</v>
      </c>
      <c r="C5726" s="38">
        <v>45975</v>
      </c>
      <c r="D5726" s="39">
        <v>0.89339120370370362</v>
      </c>
      <c r="E5726" s="37" t="s">
        <v>62</v>
      </c>
      <c r="F5726" s="37">
        <v>198</v>
      </c>
      <c r="G5726" s="37">
        <v>4</v>
      </c>
      <c r="H5726" s="37">
        <v>198.25257873535199</v>
      </c>
      <c r="I5726" s="37">
        <v>9.5343542098999006</v>
      </c>
      <c r="J5726" s="37">
        <v>24.425861358642599</v>
      </c>
      <c r="K5726" s="37">
        <v>9.7224426269531303</v>
      </c>
      <c r="L5726" s="37">
        <v>20.391231536865199</v>
      </c>
      <c r="M5726" s="37">
        <v>0.85129028558731101</v>
      </c>
      <c r="N5726" s="37">
        <v>9.6449804306030291</v>
      </c>
      <c r="O5726" s="37">
        <v>0</v>
      </c>
      <c r="P5726" s="37">
        <v>0</v>
      </c>
      <c r="Q5726" s="37">
        <v>2.1974470000714098E-3</v>
      </c>
      <c r="R5726" s="37">
        <v>25</v>
      </c>
      <c r="S5726" s="37">
        <v>0.233151540160179</v>
      </c>
      <c r="T5726" s="37">
        <v>1002.93670654297</v>
      </c>
      <c r="U5726" s="37">
        <v>396.30990600585898</v>
      </c>
      <c r="V5726" s="13"/>
      <c r="W5726" s="13"/>
      <c r="X5726" s="13"/>
      <c r="Y5726" s="13"/>
      <c r="Z5726" s="13"/>
      <c r="AA5726" s="13"/>
    </row>
    <row r="5727" spans="1:27" ht="15.75" customHeight="1" x14ac:dyDescent="0.2">
      <c r="A5727" s="13"/>
      <c r="B5727" s="37" t="str">
        <f>"CRS25WT3608359"</f>
        <v>CRS25WT3608359</v>
      </c>
      <c r="C5727" s="38">
        <v>45975</v>
      </c>
      <c r="D5727" s="39">
        <v>0.89396990740740734</v>
      </c>
      <c r="E5727" s="37" t="s">
        <v>62</v>
      </c>
      <c r="F5727" s="37">
        <v>197</v>
      </c>
      <c r="G5727" s="37">
        <v>4</v>
      </c>
      <c r="H5727" s="37">
        <v>197.35955810546901</v>
      </c>
      <c r="I5727" s="37">
        <v>9.4662504196166992</v>
      </c>
      <c r="J5727" s="37">
        <v>24.4216709136963</v>
      </c>
      <c r="K5727" s="37">
        <v>9.7154979705810494</v>
      </c>
      <c r="L5727" s="37">
        <v>20.313890457153299</v>
      </c>
      <c r="M5727" s="37">
        <v>0.85369902849197399</v>
      </c>
      <c r="N5727" s="37">
        <v>9.6015348434448207</v>
      </c>
      <c r="O5727" s="37">
        <v>0</v>
      </c>
      <c r="P5727" s="37">
        <v>0</v>
      </c>
      <c r="Q5727" s="37">
        <v>1.3809213414788199E-2</v>
      </c>
      <c r="R5727" s="37">
        <v>25</v>
      </c>
      <c r="S5727" s="37">
        <v>0.23744702339172399</v>
      </c>
      <c r="T5727" s="37">
        <v>1003.14270019531</v>
      </c>
      <c r="U5727" s="37">
        <v>866.19299316406205</v>
      </c>
      <c r="V5727" s="13"/>
      <c r="W5727" s="13"/>
      <c r="X5727" s="13"/>
      <c r="Y5727" s="13"/>
      <c r="Z5727" s="13"/>
      <c r="AA5727" s="13"/>
    </row>
    <row r="5728" spans="1:27" ht="15.75" customHeight="1" x14ac:dyDescent="0.2">
      <c r="A5728" s="13"/>
      <c r="B5728" s="37" t="str">
        <f>"CRS25WT3608360"</f>
        <v>CRS25WT3608360</v>
      </c>
      <c r="C5728" s="38">
        <v>45975</v>
      </c>
      <c r="D5728" s="39">
        <v>0.89450231481481479</v>
      </c>
      <c r="E5728" s="37" t="s">
        <v>62</v>
      </c>
      <c r="F5728" s="37">
        <v>198</v>
      </c>
      <c r="G5728" s="37">
        <v>4</v>
      </c>
      <c r="H5728" s="37">
        <v>198.92666625976599</v>
      </c>
      <c r="I5728" s="37">
        <v>9.4777889251709002</v>
      </c>
      <c r="J5728" s="37">
        <v>24.4360256195068</v>
      </c>
      <c r="K5728" s="37">
        <v>9.7789249420165998</v>
      </c>
      <c r="L5728" s="37">
        <v>20.342384338378899</v>
      </c>
      <c r="M5728" s="37">
        <v>0.85892528295517001</v>
      </c>
      <c r="N5728" s="37">
        <v>9.6777753829956108</v>
      </c>
      <c r="O5728" s="37">
        <v>0</v>
      </c>
      <c r="P5728" s="37">
        <v>0</v>
      </c>
      <c r="Q5728" s="37">
        <v>1.0952379554510099E-2</v>
      </c>
      <c r="R5728" s="37">
        <v>25</v>
      </c>
      <c r="S5728" s="37">
        <v>0.23642754554748499</v>
      </c>
      <c r="T5728" s="37">
        <v>1003.82495117187</v>
      </c>
      <c r="U5728" s="37">
        <v>1095.17492675781</v>
      </c>
      <c r="V5728" s="13"/>
      <c r="W5728" s="13"/>
      <c r="X5728" s="13"/>
      <c r="Y5728" s="13"/>
      <c r="Z5728" s="13"/>
      <c r="AA5728" s="13"/>
    </row>
    <row r="5729" spans="1:27" ht="15.75" customHeight="1" x14ac:dyDescent="0.2">
      <c r="A5729" s="13"/>
      <c r="B5729" s="37" t="str">
        <f>"CRS25WT3608361"</f>
        <v>CRS25WT3608361</v>
      </c>
      <c r="C5729" s="38">
        <v>45975</v>
      </c>
      <c r="D5729" s="39">
        <v>0.89557870370370374</v>
      </c>
      <c r="E5729" s="37" t="s">
        <v>62</v>
      </c>
      <c r="F5729" s="37">
        <v>198</v>
      </c>
      <c r="G5729" s="37">
        <v>4</v>
      </c>
      <c r="H5729" s="37">
        <v>198.95446777343801</v>
      </c>
      <c r="I5729" s="37">
        <v>9.5178480148315394</v>
      </c>
      <c r="J5729" s="37">
        <v>24.4446315765381</v>
      </c>
      <c r="K5729" s="37">
        <v>9.7461633682250994</v>
      </c>
      <c r="L5729" s="37">
        <v>20.413618087768601</v>
      </c>
      <c r="M5729" s="37">
        <v>0.85512858629226696</v>
      </c>
      <c r="N5729" s="37">
        <v>9.6791276931762695</v>
      </c>
      <c r="O5729" s="37">
        <v>0</v>
      </c>
      <c r="P5729" s="37">
        <v>0</v>
      </c>
      <c r="Q5729" s="37">
        <v>1.7579404637217501E-2</v>
      </c>
      <c r="R5729" s="37">
        <v>25</v>
      </c>
      <c r="S5729" s="37">
        <v>0.234212681651115</v>
      </c>
      <c r="T5729" s="37">
        <v>1003.17218017578</v>
      </c>
      <c r="U5729" s="37">
        <v>963.40032958984398</v>
      </c>
      <c r="V5729" s="13"/>
      <c r="W5729" s="13"/>
      <c r="X5729" s="13"/>
      <c r="Y5729" s="13"/>
      <c r="Z5729" s="13"/>
      <c r="AA5729" s="13"/>
    </row>
    <row r="5730" spans="1:27" ht="15.75" customHeight="1" x14ac:dyDescent="0.2">
      <c r="A5730" s="13"/>
      <c r="B5730" s="37" t="str">
        <f>"CRS25WT3608357"</f>
        <v>CRS25WT3608357</v>
      </c>
      <c r="C5730" s="38">
        <v>45975</v>
      </c>
      <c r="D5730" s="39">
        <v>0.89642361111111113</v>
      </c>
      <c r="E5730" s="37" t="s">
        <v>62</v>
      </c>
      <c r="F5730" s="37">
        <v>199</v>
      </c>
      <c r="G5730" s="37">
        <v>4</v>
      </c>
      <c r="H5730" s="37">
        <v>199.44577026367199</v>
      </c>
      <c r="I5730" s="37">
        <v>9.4688320159912092</v>
      </c>
      <c r="J5730" s="37">
        <v>24.4341850280762</v>
      </c>
      <c r="K5730" s="37">
        <v>9.8005228042602504</v>
      </c>
      <c r="L5730" s="37">
        <v>20.3505249023438</v>
      </c>
      <c r="M5730" s="37">
        <v>0.86204624176025402</v>
      </c>
      <c r="N5730" s="37">
        <v>9.7030296325683594</v>
      </c>
      <c r="O5730" s="37">
        <v>0</v>
      </c>
      <c r="P5730" s="37">
        <v>0</v>
      </c>
      <c r="Q5730" s="37">
        <v>1.3809518888592699E-2</v>
      </c>
      <c r="R5730" s="37">
        <v>25</v>
      </c>
      <c r="S5730" s="37">
        <v>0.22853049635887099</v>
      </c>
      <c r="T5730" s="37">
        <v>1003.06451416016</v>
      </c>
      <c r="U5730" s="37">
        <v>1300.93090820312</v>
      </c>
      <c r="V5730" s="13"/>
      <c r="W5730" s="13"/>
      <c r="X5730" s="13"/>
      <c r="Y5730" s="13"/>
      <c r="Z5730" s="13"/>
      <c r="AA5730" s="13"/>
    </row>
    <row r="5731" spans="1:27" ht="15.75" customHeight="1" x14ac:dyDescent="0.2">
      <c r="A5731" s="13"/>
      <c r="B5731" s="37" t="str">
        <f>"CRS25WT3608351"</f>
        <v>CRS25WT3608351</v>
      </c>
      <c r="C5731" s="38">
        <v>45975</v>
      </c>
      <c r="D5731" s="39">
        <v>0.89848379629629627</v>
      </c>
      <c r="E5731" s="37" t="s">
        <v>62</v>
      </c>
      <c r="F5731" s="37">
        <v>199</v>
      </c>
      <c r="G5731" s="37">
        <v>4</v>
      </c>
      <c r="H5731" s="37">
        <v>199.02851867675801</v>
      </c>
      <c r="I5731" s="37">
        <v>9.5032367706298793</v>
      </c>
      <c r="J5731" s="37">
        <v>24.4040927886963</v>
      </c>
      <c r="K5731" s="37">
        <v>9.7868709564209002</v>
      </c>
      <c r="L5731" s="37">
        <v>20.336277008056602</v>
      </c>
      <c r="M5731" s="37">
        <v>0.85818535089492798</v>
      </c>
      <c r="N5731" s="37">
        <v>9.6827297210693395</v>
      </c>
      <c r="O5731" s="37">
        <v>0</v>
      </c>
      <c r="P5731" s="37">
        <v>0</v>
      </c>
      <c r="Q5731" s="37">
        <v>1.7618428915739101E-2</v>
      </c>
      <c r="R5731" s="37">
        <v>25</v>
      </c>
      <c r="S5731" s="37">
        <v>0.236943975090981</v>
      </c>
      <c r="T5731" s="37">
        <v>1003.02905273438</v>
      </c>
      <c r="U5731" s="37">
        <v>1226.16430664062</v>
      </c>
      <c r="V5731" s="13"/>
      <c r="W5731" s="13"/>
      <c r="X5731" s="13"/>
      <c r="Y5731" s="13"/>
      <c r="Z5731" s="13"/>
      <c r="AA5731" s="13"/>
    </row>
    <row r="5732" spans="1:27" ht="15.75" customHeight="1" x14ac:dyDescent="0.2">
      <c r="A5732" s="13"/>
      <c r="B5732" s="37" t="str">
        <f>"CRS25WT3608358"</f>
        <v>CRS25WT3608358</v>
      </c>
      <c r="C5732" s="38">
        <v>45975</v>
      </c>
      <c r="D5732" s="39">
        <v>0.89965277777777775</v>
      </c>
      <c r="E5732" s="37" t="s">
        <v>62</v>
      </c>
      <c r="F5732" s="37">
        <v>198</v>
      </c>
      <c r="G5732" s="37">
        <v>4</v>
      </c>
      <c r="H5732" s="37">
        <v>198.28164672851599</v>
      </c>
      <c r="I5732" s="37">
        <v>9.50640773773193</v>
      </c>
      <c r="J5732" s="37">
        <v>24.449022293090799</v>
      </c>
      <c r="K5732" s="37">
        <v>9.7180490493774396</v>
      </c>
      <c r="L5732" s="37">
        <v>20.4034423828125</v>
      </c>
      <c r="M5732" s="37">
        <v>0.85310912132263195</v>
      </c>
      <c r="N5732" s="37">
        <v>9.6463947296142596</v>
      </c>
      <c r="O5732" s="37">
        <v>0</v>
      </c>
      <c r="P5732" s="37">
        <v>0</v>
      </c>
      <c r="Q5732" s="37">
        <v>1.09474249184132E-2</v>
      </c>
      <c r="R5732" s="37">
        <v>25</v>
      </c>
      <c r="S5732" s="37">
        <v>0.235801756381989</v>
      </c>
      <c r="T5732" s="37">
        <v>1002.71826171875</v>
      </c>
      <c r="U5732" s="37">
        <v>703.03997802734398</v>
      </c>
      <c r="V5732" s="13"/>
      <c r="W5732" s="13"/>
      <c r="X5732" s="13"/>
      <c r="Y5732" s="13"/>
      <c r="Z5732" s="13"/>
      <c r="AA5732" s="13"/>
    </row>
    <row r="5733" spans="1:27" ht="15.75" customHeight="1" x14ac:dyDescent="0.2">
      <c r="A5733" s="13"/>
      <c r="B5733" s="37" t="str">
        <f>"CRS25WT3608354"</f>
        <v>CRS25WT3608354</v>
      </c>
      <c r="C5733" s="38">
        <v>45975</v>
      </c>
      <c r="D5733" s="39">
        <v>0.90072916666666669</v>
      </c>
      <c r="E5733" s="37" t="s">
        <v>62</v>
      </c>
      <c r="F5733" s="37">
        <v>195</v>
      </c>
      <c r="G5733" s="37">
        <v>4</v>
      </c>
      <c r="H5733" s="37">
        <v>195.29269409179699</v>
      </c>
      <c r="I5733" s="37">
        <v>9.4895381927490199</v>
      </c>
      <c r="J5733" s="37">
        <v>24.446763992309599</v>
      </c>
      <c r="K5733" s="37">
        <v>9.6369237899780291</v>
      </c>
      <c r="L5733" s="37">
        <v>20.2650451660156</v>
      </c>
      <c r="M5733" s="37">
        <v>0.84182059764862105</v>
      </c>
      <c r="N5733" s="37">
        <v>9.5009822845459002</v>
      </c>
      <c r="O5733" s="37">
        <v>0</v>
      </c>
      <c r="P5733" s="37">
        <v>0</v>
      </c>
      <c r="Q5733" s="37">
        <v>1.25396819785237E-2</v>
      </c>
      <c r="R5733" s="37">
        <v>25</v>
      </c>
      <c r="S5733" s="37">
        <v>0.239364668726921</v>
      </c>
      <c r="T5733" s="37">
        <v>1002.71392822266</v>
      </c>
      <c r="U5733" s="37">
        <v>1367.96936035156</v>
      </c>
      <c r="V5733" s="13"/>
      <c r="W5733" s="13"/>
      <c r="X5733" s="13"/>
      <c r="Y5733" s="13"/>
      <c r="Z5733" s="13"/>
      <c r="AA5733" s="13"/>
    </row>
    <row r="5734" spans="1:27" ht="15.75" customHeight="1" x14ac:dyDescent="0.2">
      <c r="A5734" s="13"/>
      <c r="B5734" s="37" t="str">
        <f>"CRS25WT3608355"</f>
        <v>CRS25WT3608355</v>
      </c>
      <c r="C5734" s="38">
        <v>45975</v>
      </c>
      <c r="D5734" s="39">
        <v>0.90178240740740734</v>
      </c>
      <c r="E5734" s="37" t="s">
        <v>62</v>
      </c>
      <c r="F5734" s="37">
        <v>198</v>
      </c>
      <c r="G5734" s="37">
        <v>4</v>
      </c>
      <c r="H5734" s="37">
        <v>198.32389831543</v>
      </c>
      <c r="I5734" s="37">
        <v>9.4756832122802699</v>
      </c>
      <c r="J5734" s="37">
        <v>24.443603515625</v>
      </c>
      <c r="K5734" s="37">
        <v>9.7220592498779297</v>
      </c>
      <c r="L5734" s="37">
        <v>20.399370193481399</v>
      </c>
      <c r="M5734" s="37">
        <v>0.85624742507934604</v>
      </c>
      <c r="N5734" s="37">
        <v>9.6484508514404297</v>
      </c>
      <c r="O5734" s="37">
        <v>0</v>
      </c>
      <c r="P5734" s="37">
        <v>0</v>
      </c>
      <c r="Q5734" s="37">
        <v>1.1269850656390201E-2</v>
      </c>
      <c r="R5734" s="37">
        <v>25</v>
      </c>
      <c r="S5734" s="37">
        <v>0.23292788863182101</v>
      </c>
      <c r="T5734" s="37">
        <v>1002.59143066406</v>
      </c>
      <c r="U5734" s="37">
        <v>1104.3388671875</v>
      </c>
      <c r="V5734" s="13"/>
      <c r="W5734" s="13"/>
      <c r="X5734" s="13"/>
      <c r="Y5734" s="13"/>
      <c r="Z5734" s="13"/>
      <c r="AA5734" s="13"/>
    </row>
    <row r="5735" spans="1:27" ht="15.75" customHeight="1" x14ac:dyDescent="0.2">
      <c r="A5735" s="13"/>
      <c r="B5735" s="37" t="str">
        <f>"CRS25WT3608356"</f>
        <v>CRS25WT3608356</v>
      </c>
      <c r="C5735" s="38">
        <v>45975</v>
      </c>
      <c r="D5735" s="39">
        <v>0.90238425925925936</v>
      </c>
      <c r="E5735" s="37" t="s">
        <v>62</v>
      </c>
      <c r="F5735" s="37">
        <v>198</v>
      </c>
      <c r="G5735" s="37">
        <v>4</v>
      </c>
      <c r="H5735" s="37">
        <v>198.24118041992199</v>
      </c>
      <c r="I5735" s="37">
        <v>9.4846000671386701</v>
      </c>
      <c r="J5735" s="37">
        <v>24.4420375823975</v>
      </c>
      <c r="K5735" s="37">
        <v>9.6996183395385707</v>
      </c>
      <c r="L5735" s="37">
        <v>20.4380397796631</v>
      </c>
      <c r="M5735" s="37">
        <v>0.85514044761657704</v>
      </c>
      <c r="N5735" s="37">
        <v>9.6444263458252006</v>
      </c>
      <c r="O5735" s="37">
        <v>0</v>
      </c>
      <c r="P5735" s="37">
        <v>0</v>
      </c>
      <c r="Q5735" s="37">
        <v>1.18948509916663E-2</v>
      </c>
      <c r="R5735" s="37">
        <v>25</v>
      </c>
      <c r="S5735" s="37">
        <v>0.23327051103115101</v>
      </c>
      <c r="T5735" s="37">
        <v>1002.66644287109</v>
      </c>
      <c r="U5735" s="37">
        <v>1125.68640136719</v>
      </c>
      <c r="V5735" s="13"/>
      <c r="W5735" s="13"/>
      <c r="X5735" s="13"/>
      <c r="Y5735" s="13"/>
      <c r="Z5735" s="13"/>
      <c r="AA5735" s="13"/>
    </row>
    <row r="5736" spans="1:27" ht="15.75" customHeight="1" x14ac:dyDescent="0.2">
      <c r="A5736" s="13"/>
      <c r="B5736" s="37" t="str">
        <f>"CRS25WT3608346"</f>
        <v>CRS25WT3608346</v>
      </c>
      <c r="C5736" s="38">
        <v>45975</v>
      </c>
      <c r="D5736" s="39">
        <v>0.90364583333333337</v>
      </c>
      <c r="E5736" s="37" t="s">
        <v>62</v>
      </c>
      <c r="F5736" s="37">
        <v>199</v>
      </c>
      <c r="G5736" s="37">
        <v>4</v>
      </c>
      <c r="H5736" s="37">
        <v>199.25778198242199</v>
      </c>
      <c r="I5736" s="37">
        <v>9.5362682342529297</v>
      </c>
      <c r="J5736" s="37">
        <v>24.423973083496101</v>
      </c>
      <c r="K5736" s="37">
        <v>9.7893257141113299</v>
      </c>
      <c r="L5736" s="37">
        <v>20.3545951843262</v>
      </c>
      <c r="M5736" s="37">
        <v>0.85550099611282304</v>
      </c>
      <c r="N5736" s="37">
        <v>9.6938838958740199</v>
      </c>
      <c r="O5736" s="37">
        <v>0</v>
      </c>
      <c r="P5736" s="37">
        <v>0</v>
      </c>
      <c r="Q5736" s="37">
        <v>1.03176152333617E-2</v>
      </c>
      <c r="R5736" s="37">
        <v>25</v>
      </c>
      <c r="S5736" s="37">
        <v>0.229337617754936</v>
      </c>
      <c r="T5736" s="37">
        <v>1002.48895263672</v>
      </c>
      <c r="U5736" s="37">
        <v>820.09606933593795</v>
      </c>
      <c r="V5736" s="13"/>
      <c r="W5736" s="13"/>
      <c r="X5736" s="13"/>
      <c r="Y5736" s="13"/>
      <c r="Z5736" s="13"/>
      <c r="AA5736" s="13"/>
    </row>
    <row r="5737" spans="1:27" ht="15.75" customHeight="1" x14ac:dyDescent="0.2">
      <c r="A5737" s="13"/>
      <c r="B5737" s="37" t="str">
        <f>"CRS25WT3608347"</f>
        <v>CRS25WT3608347</v>
      </c>
      <c r="C5737" s="38">
        <v>45975</v>
      </c>
      <c r="D5737" s="39">
        <v>0.90453703703703703</v>
      </c>
      <c r="E5737" s="37" t="s">
        <v>62</v>
      </c>
      <c r="F5737" s="37">
        <v>199</v>
      </c>
      <c r="G5737" s="37">
        <v>4</v>
      </c>
      <c r="H5737" s="37">
        <v>199.12617492675801</v>
      </c>
      <c r="I5737" s="37">
        <v>9.5218276977539098</v>
      </c>
      <c r="J5737" s="37">
        <v>24.438442230224599</v>
      </c>
      <c r="K5737" s="37">
        <v>9.7701606750488299</v>
      </c>
      <c r="L5737" s="37">
        <v>20.381053924560501</v>
      </c>
      <c r="M5737" s="37">
        <v>0.85572558641433705</v>
      </c>
      <c r="N5737" s="37">
        <v>9.6874809265136701</v>
      </c>
      <c r="O5737" s="37">
        <v>0</v>
      </c>
      <c r="P5737" s="37">
        <v>0</v>
      </c>
      <c r="Q5737" s="37">
        <v>1.5236857347190399E-2</v>
      </c>
      <c r="R5737" s="37">
        <v>25</v>
      </c>
      <c r="S5737" s="37">
        <v>0.23779708147049</v>
      </c>
      <c r="T5737" s="37">
        <v>1002.44189453125</v>
      </c>
      <c r="U5737" s="37">
        <v>1131.30737304688</v>
      </c>
      <c r="V5737" s="13"/>
      <c r="W5737" s="13"/>
      <c r="X5737" s="13"/>
      <c r="Y5737" s="13"/>
      <c r="Z5737" s="13"/>
      <c r="AA5737" s="13"/>
    </row>
    <row r="5738" spans="1:27" ht="15.75" customHeight="1" x14ac:dyDescent="0.2">
      <c r="A5738" s="13"/>
      <c r="B5738" s="37" t="str">
        <f>"CRS25WT3608348"</f>
        <v>CRS25WT3608348</v>
      </c>
      <c r="C5738" s="38">
        <v>45975</v>
      </c>
      <c r="D5738" s="39">
        <v>0.90550925925925929</v>
      </c>
      <c r="E5738" s="37" t="s">
        <v>62</v>
      </c>
      <c r="F5738" s="37">
        <v>200</v>
      </c>
      <c r="G5738" s="37">
        <v>4</v>
      </c>
      <c r="H5738" s="37">
        <v>200.20718383789099</v>
      </c>
      <c r="I5738" s="37">
        <v>9.5129070281982404</v>
      </c>
      <c r="J5738" s="37">
        <v>24.4107875823975</v>
      </c>
      <c r="K5738" s="37">
        <v>9.8290891647338903</v>
      </c>
      <c r="L5738" s="37">
        <v>20.368843078613299</v>
      </c>
      <c r="M5738" s="37">
        <v>0.86215353012085005</v>
      </c>
      <c r="N5738" s="37">
        <v>9.7400722503662092</v>
      </c>
      <c r="O5738" s="37">
        <v>0</v>
      </c>
      <c r="P5738" s="37">
        <v>0</v>
      </c>
      <c r="Q5738" s="37">
        <v>1.5238075517118E-2</v>
      </c>
      <c r="R5738" s="37">
        <v>25</v>
      </c>
      <c r="S5738" s="37">
        <v>0.22480943799018899</v>
      </c>
      <c r="T5738" s="37">
        <v>1002.85974121094</v>
      </c>
      <c r="U5738" s="37">
        <v>2262.73950195313</v>
      </c>
      <c r="V5738" s="13"/>
      <c r="W5738" s="13"/>
      <c r="X5738" s="13"/>
      <c r="Y5738" s="13"/>
      <c r="Z5738" s="13"/>
      <c r="AA5738" s="13"/>
    </row>
    <row r="5739" spans="1:27" ht="15.75" customHeight="1" x14ac:dyDescent="0.2">
      <c r="A5739" s="13"/>
      <c r="B5739" s="37" t="str">
        <f>"CRS25WT3608343"</f>
        <v>CRS25WT3608343</v>
      </c>
      <c r="C5739" s="38">
        <v>45975</v>
      </c>
      <c r="D5739" s="39">
        <v>0.90651620370370367</v>
      </c>
      <c r="E5739" s="37" t="s">
        <v>62</v>
      </c>
      <c r="F5739" s="37">
        <v>200</v>
      </c>
      <c r="G5739" s="37">
        <v>4</v>
      </c>
      <c r="H5739" s="37">
        <v>200.42289733886699</v>
      </c>
      <c r="I5739" s="37">
        <v>9.4891986846923793</v>
      </c>
      <c r="J5739" s="37">
        <v>24.473939895629901</v>
      </c>
      <c r="K5739" s="37">
        <v>9.7956361770629901</v>
      </c>
      <c r="L5739" s="37">
        <v>20.4604301452637</v>
      </c>
      <c r="M5739" s="37">
        <v>0.86300617456436202</v>
      </c>
      <c r="N5739" s="37">
        <v>9.75056648254394</v>
      </c>
      <c r="O5739" s="37">
        <v>0</v>
      </c>
      <c r="P5739" s="37">
        <v>0</v>
      </c>
      <c r="Q5739" s="37">
        <v>1.76184270530939E-2</v>
      </c>
      <c r="R5739" s="37">
        <v>25</v>
      </c>
      <c r="S5739" s="37">
        <v>0.22600367665290799</v>
      </c>
      <c r="T5739" s="37">
        <v>1003.05541992187</v>
      </c>
      <c r="U5739" s="37">
        <v>1059.31457519531</v>
      </c>
      <c r="V5739" s="13"/>
      <c r="W5739" s="13"/>
      <c r="X5739" s="13"/>
      <c r="Y5739" s="13"/>
      <c r="Z5739" s="13"/>
      <c r="AA5739" s="13"/>
    </row>
    <row r="5740" spans="1:27" ht="15.75" customHeight="1" x14ac:dyDescent="0.2">
      <c r="A5740" s="13"/>
      <c r="B5740" s="37" t="str">
        <f>"CRS25WT3608344"</f>
        <v>CRS25WT3608344</v>
      </c>
      <c r="C5740" s="38">
        <v>45975</v>
      </c>
      <c r="D5740" s="39">
        <v>0.90778935185185183</v>
      </c>
      <c r="E5740" s="37" t="s">
        <v>62</v>
      </c>
      <c r="F5740" s="37">
        <v>197</v>
      </c>
      <c r="G5740" s="37">
        <v>4</v>
      </c>
      <c r="H5740" s="37">
        <v>197.85145568847699</v>
      </c>
      <c r="I5740" s="37">
        <v>9.4843235015869105</v>
      </c>
      <c r="J5740" s="37">
        <v>24.463546752929702</v>
      </c>
      <c r="K5740" s="37">
        <v>9.7231512069702095</v>
      </c>
      <c r="L5740" s="37">
        <v>20.3484897613525</v>
      </c>
      <c r="M5740" s="37">
        <v>0.85273379087448098</v>
      </c>
      <c r="N5740" s="37">
        <v>9.6254663467407209</v>
      </c>
      <c r="O5740" s="37">
        <v>0</v>
      </c>
      <c r="P5740" s="37">
        <v>0</v>
      </c>
      <c r="Q5740" s="37">
        <v>1.12704606726766E-2</v>
      </c>
      <c r="R5740" s="37">
        <v>25</v>
      </c>
      <c r="S5740" s="37">
        <v>0.24178151786327401</v>
      </c>
      <c r="T5740" s="37">
        <v>1002.59564208984</v>
      </c>
      <c r="U5740" s="37">
        <v>1261.6142578125</v>
      </c>
      <c r="V5740" s="13"/>
      <c r="W5740" s="13"/>
      <c r="X5740" s="13"/>
      <c r="Y5740" s="13"/>
      <c r="Z5740" s="13"/>
      <c r="AA5740" s="13"/>
    </row>
    <row r="5741" spans="1:27" ht="15.75" customHeight="1" x14ac:dyDescent="0.2">
      <c r="A5741" s="13"/>
      <c r="B5741" s="37" t="str">
        <f>"CRS25WT3608345"</f>
        <v>CRS25WT3608345</v>
      </c>
      <c r="C5741" s="38">
        <v>45975</v>
      </c>
      <c r="D5741" s="39">
        <v>0.9084374999999999</v>
      </c>
      <c r="E5741" s="37" t="s">
        <v>62</v>
      </c>
      <c r="F5741" s="37">
        <v>199</v>
      </c>
      <c r="G5741" s="37">
        <v>4</v>
      </c>
      <c r="H5741" s="37">
        <v>199.22816467285199</v>
      </c>
      <c r="I5741" s="37">
        <v>9.5313558578491193</v>
      </c>
      <c r="J5741" s="37">
        <v>24.420404434204102</v>
      </c>
      <c r="K5741" s="37">
        <v>9.7917871475219709</v>
      </c>
      <c r="L5741" s="37">
        <v>20.3464546203613</v>
      </c>
      <c r="M5741" s="37">
        <v>0.85593974590301503</v>
      </c>
      <c r="N5741" s="37">
        <v>9.69244289398193</v>
      </c>
      <c r="O5741" s="37">
        <v>0</v>
      </c>
      <c r="P5741" s="37">
        <v>0</v>
      </c>
      <c r="Q5741" s="37">
        <v>1.5238075517118E-2</v>
      </c>
      <c r="R5741" s="37">
        <v>25</v>
      </c>
      <c r="S5741" s="37">
        <v>0.23206579685211201</v>
      </c>
      <c r="T5741" s="37">
        <v>1002.904296875</v>
      </c>
      <c r="U5741" s="37">
        <v>1226.61206054688</v>
      </c>
      <c r="V5741" s="13"/>
      <c r="W5741" s="13"/>
      <c r="X5741" s="13"/>
      <c r="Y5741" s="13"/>
      <c r="Z5741" s="13"/>
      <c r="AA5741" s="13"/>
    </row>
    <row r="5742" spans="1:27" ht="15.75" customHeight="1" x14ac:dyDescent="0.2">
      <c r="A5742" s="13"/>
      <c r="B5742" s="37" t="str">
        <f>"CRS25WT3608340"</f>
        <v>CRS25WT3608340</v>
      </c>
      <c r="C5742" s="38">
        <v>45975</v>
      </c>
      <c r="D5742" s="39">
        <v>0.91065972222222225</v>
      </c>
      <c r="E5742" s="37" t="s">
        <v>62</v>
      </c>
      <c r="F5742" s="37">
        <v>199</v>
      </c>
      <c r="G5742" s="37">
        <v>4</v>
      </c>
      <c r="H5742" s="37">
        <v>199.63941955566401</v>
      </c>
      <c r="I5742" s="37">
        <v>9.4190816879272496</v>
      </c>
      <c r="J5742" s="37">
        <v>24.468358993530298</v>
      </c>
      <c r="K5742" s="37">
        <v>9.7787427902221697</v>
      </c>
      <c r="L5742" s="37">
        <v>20.415653228759801</v>
      </c>
      <c r="M5742" s="37">
        <v>0.86622935533523604</v>
      </c>
      <c r="N5742" s="37">
        <v>9.7124500274658203</v>
      </c>
      <c r="O5742" s="37">
        <v>0</v>
      </c>
      <c r="P5742" s="37">
        <v>0</v>
      </c>
      <c r="Q5742" s="37">
        <v>1.0163690894842099E-2</v>
      </c>
      <c r="R5742" s="37">
        <v>25</v>
      </c>
      <c r="S5742" s="37">
        <v>0.232568308711052</v>
      </c>
      <c r="T5742" s="37">
        <v>1003.19848632813</v>
      </c>
      <c r="U5742" s="37">
        <v>1736.05480957031</v>
      </c>
      <c r="V5742" s="13"/>
      <c r="W5742" s="13"/>
      <c r="X5742" s="13"/>
      <c r="Y5742" s="13"/>
      <c r="Z5742" s="13"/>
      <c r="AA5742" s="13"/>
    </row>
    <row r="5743" spans="1:27" ht="15.75" customHeight="1" x14ac:dyDescent="0.2">
      <c r="A5743" s="13"/>
      <c r="B5743" s="37" t="str">
        <f>"CRS25WT3608341"</f>
        <v>CRS25WT3608341</v>
      </c>
      <c r="C5743" s="38">
        <v>45975</v>
      </c>
      <c r="D5743" s="39">
        <v>0.91148148148148145</v>
      </c>
      <c r="E5743" s="37" t="s">
        <v>62</v>
      </c>
      <c r="F5743" s="37">
        <v>199</v>
      </c>
      <c r="G5743" s="37">
        <v>4</v>
      </c>
      <c r="H5743" s="37">
        <v>199.46826171875</v>
      </c>
      <c r="I5743" s="37">
        <v>9.4730529785156197</v>
      </c>
      <c r="J5743" s="37">
        <v>24.4584770202637</v>
      </c>
      <c r="K5743" s="37">
        <v>9.7654905319213903</v>
      </c>
      <c r="L5743" s="37">
        <v>20.425828933715799</v>
      </c>
      <c r="M5743" s="37">
        <v>0.86090338230133101</v>
      </c>
      <c r="N5743" s="37">
        <v>9.7041234970092791</v>
      </c>
      <c r="O5743" s="37">
        <v>0</v>
      </c>
      <c r="P5743" s="37">
        <v>0</v>
      </c>
      <c r="Q5743" s="37">
        <v>1.0654759593308E-2</v>
      </c>
      <c r="R5743" s="37">
        <v>25</v>
      </c>
      <c r="S5743" s="37">
        <v>0.22790916264057201</v>
      </c>
      <c r="T5743" s="37">
        <v>1001.38195800781</v>
      </c>
      <c r="U5743" s="37">
        <v>1051.5244140625</v>
      </c>
      <c r="V5743" s="13"/>
      <c r="W5743" s="13"/>
      <c r="X5743" s="13"/>
      <c r="Y5743" s="13"/>
      <c r="Z5743" s="13"/>
      <c r="AA5743" s="13"/>
    </row>
    <row r="5744" spans="1:27" ht="15.75" customHeight="1" x14ac:dyDescent="0.2">
      <c r="A5744" s="13"/>
      <c r="B5744" s="37" t="str">
        <f>"CRS25WT3608333"</f>
        <v>CRS25WT3608333</v>
      </c>
      <c r="C5744" s="38">
        <v>45975</v>
      </c>
      <c r="D5744" s="39">
        <v>0.91275462962962972</v>
      </c>
      <c r="E5744" s="37" t="s">
        <v>62</v>
      </c>
      <c r="F5744" s="37">
        <v>199</v>
      </c>
      <c r="G5744" s="37">
        <v>4</v>
      </c>
      <c r="H5744" s="37">
        <v>199.56057739257801</v>
      </c>
      <c r="I5744" s="37">
        <v>9.5030088424682599</v>
      </c>
      <c r="J5744" s="37">
        <v>24.460222244262699</v>
      </c>
      <c r="K5744" s="37">
        <v>9.7787790298461896</v>
      </c>
      <c r="L5744" s="37">
        <v>20.407512664794901</v>
      </c>
      <c r="M5744" s="37">
        <v>0.85852551460266102</v>
      </c>
      <c r="N5744" s="37">
        <v>9.7086143493652308</v>
      </c>
      <c r="O5744" s="37">
        <v>0</v>
      </c>
      <c r="P5744" s="37">
        <v>0</v>
      </c>
      <c r="Q5744" s="37">
        <v>1.0952379554510099E-2</v>
      </c>
      <c r="R5744" s="37">
        <v>25</v>
      </c>
      <c r="S5744" s="37">
        <v>0.23015400767326399</v>
      </c>
      <c r="T5744" s="37">
        <v>1002.79412841797</v>
      </c>
      <c r="U5744" s="37">
        <v>1374.78125</v>
      </c>
      <c r="V5744" s="13"/>
      <c r="W5744" s="13"/>
      <c r="X5744" s="13"/>
      <c r="Y5744" s="13"/>
      <c r="Z5744" s="13"/>
      <c r="AA5744" s="13"/>
    </row>
    <row r="5745" spans="1:27" ht="15.75" customHeight="1" x14ac:dyDescent="0.2">
      <c r="A5745" s="13"/>
      <c r="B5745" s="37" t="str">
        <f>"CRS25WT3608334"</f>
        <v>CRS25WT3608334</v>
      </c>
      <c r="C5745" s="38">
        <v>45975</v>
      </c>
      <c r="D5745" s="39">
        <v>0.91357638888888892</v>
      </c>
      <c r="E5745" s="37" t="s">
        <v>62</v>
      </c>
      <c r="F5745" s="37">
        <v>199</v>
      </c>
      <c r="G5745" s="37">
        <v>4</v>
      </c>
      <c r="H5745" s="37">
        <v>199.09631347656199</v>
      </c>
      <c r="I5745" s="37">
        <v>9.4768266677856392</v>
      </c>
      <c r="J5745" s="37">
        <v>24.444311141967798</v>
      </c>
      <c r="K5745" s="37">
        <v>9.7774839401245099</v>
      </c>
      <c r="L5745" s="37">
        <v>20.362735748291001</v>
      </c>
      <c r="M5745" s="37">
        <v>0.85945367813110296</v>
      </c>
      <c r="N5745" s="37">
        <v>9.6860284805297905</v>
      </c>
      <c r="O5745" s="37">
        <v>0</v>
      </c>
      <c r="P5745" s="37">
        <v>0</v>
      </c>
      <c r="Q5745" s="37">
        <v>1.7618428915739101E-2</v>
      </c>
      <c r="R5745" s="37">
        <v>25</v>
      </c>
      <c r="S5745" s="37">
        <v>0.23095193505287201</v>
      </c>
      <c r="T5745" s="37">
        <v>1002.02899169922</v>
      </c>
      <c r="U5745" s="37">
        <v>1129.53112792969</v>
      </c>
      <c r="V5745" s="13"/>
      <c r="W5745" s="13"/>
      <c r="X5745" s="13"/>
      <c r="Y5745" s="13"/>
      <c r="Z5745" s="13"/>
      <c r="AA5745" s="13"/>
    </row>
    <row r="5746" spans="1:27" ht="15.75" customHeight="1" x14ac:dyDescent="0.2">
      <c r="A5746" s="13"/>
      <c r="B5746" s="37" t="str">
        <f>"CRS25WT3608335"</f>
        <v>CRS25WT3608335</v>
      </c>
      <c r="C5746" s="38">
        <v>45975</v>
      </c>
      <c r="D5746" s="39">
        <v>0.91469907407407414</v>
      </c>
      <c r="E5746" s="37" t="s">
        <v>62</v>
      </c>
      <c r="F5746" s="37">
        <v>199</v>
      </c>
      <c r="G5746" s="37">
        <v>4</v>
      </c>
      <c r="H5746" s="37">
        <v>199.30136108398401</v>
      </c>
      <c r="I5746" s="37">
        <v>9.5337333679199201</v>
      </c>
      <c r="J5746" s="37">
        <v>24.464452743530298</v>
      </c>
      <c r="K5746" s="37">
        <v>9.7816867828369105</v>
      </c>
      <c r="L5746" s="37">
        <v>20.3749485015869</v>
      </c>
      <c r="M5746" s="37">
        <v>0.85449939966201804</v>
      </c>
      <c r="N5746" s="37">
        <v>9.6960039138793892</v>
      </c>
      <c r="O5746" s="37">
        <v>0</v>
      </c>
      <c r="P5746" s="37">
        <v>0</v>
      </c>
      <c r="Q5746" s="37">
        <v>1.03176152333617E-2</v>
      </c>
      <c r="R5746" s="37">
        <v>25</v>
      </c>
      <c r="S5746" s="37">
        <v>0.23980604112148299</v>
      </c>
      <c r="T5746" s="37">
        <v>1002.24908447266</v>
      </c>
      <c r="U5746" s="37">
        <v>925.74786376953102</v>
      </c>
      <c r="V5746" s="13"/>
      <c r="W5746" s="13"/>
      <c r="X5746" s="13"/>
      <c r="Y5746" s="13"/>
      <c r="Z5746" s="13"/>
      <c r="AA5746" s="13"/>
    </row>
    <row r="5747" spans="1:27" ht="15.75" customHeight="1" x14ac:dyDescent="0.2">
      <c r="A5747" s="13"/>
      <c r="B5747" s="37" t="str">
        <f>"CRS25WT3608331"</f>
        <v>CRS25WT3608331</v>
      </c>
      <c r="C5747" s="38">
        <v>45975</v>
      </c>
      <c r="D5747" s="39">
        <v>0.91628472222222224</v>
      </c>
      <c r="E5747" s="37" t="s">
        <v>62</v>
      </c>
      <c r="F5747" s="37">
        <v>199</v>
      </c>
      <c r="G5747" s="37">
        <v>4</v>
      </c>
      <c r="H5747" s="37">
        <v>199.39143371582</v>
      </c>
      <c r="I5747" s="37">
        <v>9.4966001510620099</v>
      </c>
      <c r="J5747" s="37">
        <v>24.4485759735107</v>
      </c>
      <c r="K5747" s="37">
        <v>9.7734165191650408</v>
      </c>
      <c r="L5747" s="37">
        <v>20.4014072418213</v>
      </c>
      <c r="M5747" s="37">
        <v>0.85878562927246105</v>
      </c>
      <c r="N5747" s="37">
        <v>9.7003860473632795</v>
      </c>
      <c r="O5747" s="37">
        <v>0</v>
      </c>
      <c r="P5747" s="37">
        <v>0</v>
      </c>
      <c r="Q5747" s="37">
        <v>1.3809213414788199E-2</v>
      </c>
      <c r="R5747" s="37">
        <v>25</v>
      </c>
      <c r="S5747" s="37">
        <v>0.227607607841492</v>
      </c>
      <c r="T5747" s="37">
        <v>1002.23785400391</v>
      </c>
      <c r="U5747" s="37">
        <v>910.12646484375</v>
      </c>
      <c r="V5747" s="13"/>
      <c r="W5747" s="13"/>
      <c r="X5747" s="13"/>
      <c r="Y5747" s="13"/>
      <c r="Z5747" s="13"/>
      <c r="AA5747" s="13"/>
    </row>
    <row r="5748" spans="1:27" ht="15.75" customHeight="1" x14ac:dyDescent="0.2">
      <c r="A5748" s="13"/>
      <c r="B5748" s="37" t="str">
        <f>"CRS25WT3608330"</f>
        <v>CRS25WT3608330</v>
      </c>
      <c r="C5748" s="38">
        <v>45975</v>
      </c>
      <c r="D5748" s="39">
        <v>0.91870370370370369</v>
      </c>
      <c r="E5748" s="37" t="s">
        <v>62</v>
      </c>
      <c r="F5748" s="37">
        <v>200</v>
      </c>
      <c r="G5748" s="37">
        <v>4</v>
      </c>
      <c r="H5748" s="37">
        <v>200.05741882324199</v>
      </c>
      <c r="I5748" s="37">
        <v>9.5223541259765607</v>
      </c>
      <c r="J5748" s="37">
        <v>24.481195449829102</v>
      </c>
      <c r="K5748" s="37">
        <v>9.8031263351440394</v>
      </c>
      <c r="L5748" s="37">
        <v>20.407512664794901</v>
      </c>
      <c r="M5748" s="37">
        <v>0.85817867517471302</v>
      </c>
      <c r="N5748" s="37">
        <v>9.7327861785888707</v>
      </c>
      <c r="O5748" s="37">
        <v>0</v>
      </c>
      <c r="P5748" s="37">
        <v>0</v>
      </c>
      <c r="Q5748" s="37">
        <v>1.19046065956354E-2</v>
      </c>
      <c r="R5748" s="37">
        <v>25</v>
      </c>
      <c r="S5748" s="37">
        <v>0.237781763076782</v>
      </c>
      <c r="T5748" s="37">
        <v>1001.55194091797</v>
      </c>
      <c r="U5748" s="37">
        <v>1724.84582519531</v>
      </c>
      <c r="V5748" s="13"/>
      <c r="W5748" s="13"/>
      <c r="X5748" s="13"/>
      <c r="Y5748" s="13"/>
      <c r="Z5748" s="13"/>
      <c r="AA5748" s="13"/>
    </row>
    <row r="5749" spans="1:27" ht="15.75" customHeight="1" x14ac:dyDescent="0.2">
      <c r="A5749" s="13"/>
      <c r="B5749" s="37" t="str">
        <f>"CRS25WT3608332"</f>
        <v>CRS25WT3608332</v>
      </c>
      <c r="C5749" s="38">
        <v>45975</v>
      </c>
      <c r="D5749" s="39">
        <v>0.91943287037037036</v>
      </c>
      <c r="E5749" s="37" t="s">
        <v>62</v>
      </c>
      <c r="F5749" s="37">
        <v>199</v>
      </c>
      <c r="G5749" s="37">
        <v>4</v>
      </c>
      <c r="H5749" s="37">
        <v>199.88485717773401</v>
      </c>
      <c r="I5749" s="37">
        <v>9.4872522354125994</v>
      </c>
      <c r="J5749" s="37">
        <v>24.4503269195557</v>
      </c>
      <c r="K5749" s="37">
        <v>9.7780923843383807</v>
      </c>
      <c r="L5749" s="37">
        <v>20.442111968994102</v>
      </c>
      <c r="M5749" s="37">
        <v>0.86169737577438299</v>
      </c>
      <c r="N5749" s="37">
        <v>9.7243909835815394</v>
      </c>
      <c r="O5749" s="37">
        <v>0</v>
      </c>
      <c r="P5749" s="37">
        <v>0</v>
      </c>
      <c r="Q5749" s="37">
        <v>1.5238075517118E-2</v>
      </c>
      <c r="R5749" s="37">
        <v>25</v>
      </c>
      <c r="S5749" s="37">
        <v>0.22450210154056599</v>
      </c>
      <c r="T5749" s="37">
        <v>1002.15386962891</v>
      </c>
      <c r="U5749" s="37">
        <v>1131.62524414062</v>
      </c>
      <c r="V5749" s="13"/>
      <c r="W5749" s="13"/>
      <c r="X5749" s="13"/>
      <c r="Y5749" s="13"/>
      <c r="Z5749" s="13"/>
      <c r="AA5749" s="13"/>
    </row>
    <row r="5750" spans="1:27" ht="15.75" customHeight="1" x14ac:dyDescent="0.2">
      <c r="A5750" s="13"/>
      <c r="B5750" s="37" t="str">
        <f>"CRS25WT3608327"</f>
        <v>CRS25WT3608327</v>
      </c>
      <c r="C5750" s="38">
        <v>45975</v>
      </c>
      <c r="D5750" s="39">
        <v>0.9208912037037037</v>
      </c>
      <c r="E5750" s="37" t="s">
        <v>62</v>
      </c>
      <c r="F5750" s="37">
        <v>201</v>
      </c>
      <c r="G5750" s="37">
        <v>4</v>
      </c>
      <c r="H5750" s="37">
        <v>201.133377075195</v>
      </c>
      <c r="I5750" s="37">
        <v>9.5419216156005895</v>
      </c>
      <c r="J5750" s="37">
        <v>24.4700813293457</v>
      </c>
      <c r="K5750" s="37">
        <v>9.8391695022583008</v>
      </c>
      <c r="L5750" s="37">
        <v>20.442111968994102</v>
      </c>
      <c r="M5750" s="37">
        <v>0.86141592264175404</v>
      </c>
      <c r="N5750" s="37">
        <v>9.7851314544677699</v>
      </c>
      <c r="O5750" s="37">
        <v>0</v>
      </c>
      <c r="P5750" s="37">
        <v>0</v>
      </c>
      <c r="Q5750" s="37">
        <v>1.7579404637217501E-2</v>
      </c>
      <c r="R5750" s="37">
        <v>25</v>
      </c>
      <c r="S5750" s="37">
        <v>0.22544191777706099</v>
      </c>
      <c r="T5750" s="37">
        <v>1001.91107177734</v>
      </c>
      <c r="U5750" s="37">
        <v>1004.21807861328</v>
      </c>
      <c r="V5750" s="13"/>
      <c r="W5750" s="13"/>
      <c r="X5750" s="13"/>
      <c r="Y5750" s="13"/>
      <c r="Z5750" s="13"/>
      <c r="AA5750" s="13"/>
    </row>
    <row r="5751" spans="1:27" ht="15.75" customHeight="1" x14ac:dyDescent="0.2">
      <c r="A5751" s="13"/>
      <c r="B5751" s="37" t="str">
        <f>"CRS25WT3608328"</f>
        <v>CRS25WT3608328</v>
      </c>
      <c r="C5751" s="38">
        <v>45975</v>
      </c>
      <c r="D5751" s="39">
        <v>0.92170138888888886</v>
      </c>
      <c r="E5751" s="37" t="s">
        <v>62</v>
      </c>
      <c r="F5751" s="37">
        <v>200</v>
      </c>
      <c r="G5751" s="37">
        <v>4</v>
      </c>
      <c r="H5751" s="37">
        <v>200.00210571289099</v>
      </c>
      <c r="I5751" s="37">
        <v>9.5139713287353498</v>
      </c>
      <c r="J5751" s="37">
        <v>24.4614868164062</v>
      </c>
      <c r="K5751" s="37">
        <v>9.7828540802002006</v>
      </c>
      <c r="L5751" s="37">
        <v>20.444147109985401</v>
      </c>
      <c r="M5751" s="37">
        <v>0.85938918590545699</v>
      </c>
      <c r="N5751" s="37">
        <v>9.7300949096679705</v>
      </c>
      <c r="O5751" s="37">
        <v>0</v>
      </c>
      <c r="P5751" s="37">
        <v>0</v>
      </c>
      <c r="Q5751" s="37">
        <v>1.5238094143569501E-2</v>
      </c>
      <c r="R5751" s="37">
        <v>25</v>
      </c>
      <c r="S5751" s="37">
        <v>0.22923573851585399</v>
      </c>
      <c r="T5751" s="37">
        <v>1002.47064208984</v>
      </c>
      <c r="U5751" s="37">
        <v>1532.37768554687</v>
      </c>
      <c r="V5751" s="13"/>
      <c r="W5751" s="13"/>
      <c r="X5751" s="13"/>
      <c r="Y5751" s="13"/>
      <c r="Z5751" s="13"/>
      <c r="AA5751" s="13"/>
    </row>
    <row r="5752" spans="1:27" ht="15.75" customHeight="1" x14ac:dyDescent="0.2">
      <c r="A5752" s="13"/>
      <c r="B5752" s="37" t="str">
        <f>"CRS25WT3608329"</f>
        <v>CRS25WT3608329</v>
      </c>
      <c r="C5752" s="38">
        <v>45975</v>
      </c>
      <c r="D5752" s="39">
        <v>0.92280092592592589</v>
      </c>
      <c r="E5752" s="37" t="s">
        <v>62</v>
      </c>
      <c r="F5752" s="37">
        <v>200</v>
      </c>
      <c r="G5752" s="37">
        <v>4</v>
      </c>
      <c r="H5752" s="37">
        <v>200.85894775390599</v>
      </c>
      <c r="I5752" s="37">
        <v>9.5148954391479492</v>
      </c>
      <c r="J5752" s="37">
        <v>24.503736495971701</v>
      </c>
      <c r="K5752" s="37">
        <v>9.8149948120117205</v>
      </c>
      <c r="L5752" s="37">
        <v>20.4644985198975</v>
      </c>
      <c r="M5752" s="37">
        <v>0.86149913072586104</v>
      </c>
      <c r="N5752" s="37">
        <v>9.7717800140380895</v>
      </c>
      <c r="O5752" s="37">
        <v>0</v>
      </c>
      <c r="P5752" s="37">
        <v>0</v>
      </c>
      <c r="Q5752" s="37">
        <v>1.13290548324585E-2</v>
      </c>
      <c r="R5752" s="37">
        <v>25</v>
      </c>
      <c r="S5752" s="37">
        <v>0.23374992609024001</v>
      </c>
      <c r="T5752" s="37">
        <v>1002.23834228516</v>
      </c>
      <c r="U5752" s="37">
        <v>1407.21337890625</v>
      </c>
      <c r="V5752" s="13"/>
      <c r="W5752" s="13"/>
      <c r="X5752" s="13"/>
      <c r="Y5752" s="13"/>
      <c r="Z5752" s="13"/>
      <c r="AA5752" s="13"/>
    </row>
    <row r="5753" spans="1:27" ht="15.75" customHeight="1" x14ac:dyDescent="0.2">
      <c r="A5753" s="13"/>
      <c r="B5753" s="37" t="str">
        <f>"CRS25WT3608605"</f>
        <v>CRS25WT3608605</v>
      </c>
      <c r="C5753" s="38">
        <v>45975</v>
      </c>
      <c r="D5753" s="39">
        <v>0.9236805555555555</v>
      </c>
      <c r="E5753" s="37" t="s">
        <v>62</v>
      </c>
      <c r="F5753" s="37">
        <v>202</v>
      </c>
      <c r="G5753" s="37">
        <v>4</v>
      </c>
      <c r="H5753" s="37">
        <v>202.69631958007801</v>
      </c>
      <c r="I5753" s="37">
        <v>9.5948429107665998</v>
      </c>
      <c r="J5753" s="37">
        <v>24.5155735015869</v>
      </c>
      <c r="K5753" s="37">
        <v>9.9284753799438494</v>
      </c>
      <c r="L5753" s="37">
        <v>20.415653228759801</v>
      </c>
      <c r="M5753" s="37">
        <v>0.86171954870223999</v>
      </c>
      <c r="N5753" s="37">
        <v>9.8611688613891602</v>
      </c>
      <c r="O5753" s="37">
        <v>0</v>
      </c>
      <c r="P5753" s="37">
        <v>0</v>
      </c>
      <c r="Q5753" s="37">
        <v>1.0163689963519599E-2</v>
      </c>
      <c r="R5753" s="37">
        <v>25</v>
      </c>
      <c r="S5753" s="37">
        <v>0.23406542837619801</v>
      </c>
      <c r="T5753" s="37">
        <v>1002.21185302734</v>
      </c>
      <c r="U5753" s="37">
        <v>1895.84826660156</v>
      </c>
      <c r="V5753" s="13"/>
      <c r="W5753" s="13"/>
      <c r="X5753" s="13"/>
      <c r="Y5753" s="13"/>
      <c r="Z5753" s="13"/>
      <c r="AA5753" s="13"/>
    </row>
    <row r="5754" spans="1:27" ht="15.75" customHeight="1" x14ac:dyDescent="0.2">
      <c r="A5754" s="13"/>
      <c r="B5754" s="37" t="str">
        <f>"CRS25WT3608585"</f>
        <v>CRS25WT3608585</v>
      </c>
      <c r="C5754" s="38">
        <v>45975</v>
      </c>
      <c r="D5754" s="39">
        <v>0.92420138888888881</v>
      </c>
      <c r="E5754" s="37" t="s">
        <v>62</v>
      </c>
      <c r="F5754" s="37">
        <v>199</v>
      </c>
      <c r="G5754" s="37">
        <v>4</v>
      </c>
      <c r="H5754" s="37">
        <v>199.26167297363301</v>
      </c>
      <c r="I5754" s="37">
        <v>9.4812726974487305</v>
      </c>
      <c r="J5754" s="37">
        <v>24.4844970703125</v>
      </c>
      <c r="K5754" s="37">
        <v>9.7427568435668892</v>
      </c>
      <c r="L5754" s="37">
        <v>20.452287673950199</v>
      </c>
      <c r="M5754" s="37">
        <v>0.85835301876068104</v>
      </c>
      <c r="N5754" s="37">
        <v>9.6940727233886701</v>
      </c>
      <c r="O5754" s="37">
        <v>0</v>
      </c>
      <c r="P5754" s="37">
        <v>0</v>
      </c>
      <c r="Q5754" s="37">
        <v>1.09474249184132E-2</v>
      </c>
      <c r="R5754" s="37">
        <v>25</v>
      </c>
      <c r="S5754" s="37">
        <v>0.227385684847832</v>
      </c>
      <c r="T5754" s="37">
        <v>1003.18939208984</v>
      </c>
      <c r="U5754" s="37">
        <v>1194.42236328125</v>
      </c>
      <c r="V5754" s="13"/>
      <c r="W5754" s="13"/>
      <c r="X5754" s="13"/>
      <c r="Y5754" s="13"/>
      <c r="Z5754" s="13"/>
      <c r="AA5754" s="13"/>
    </row>
    <row r="5755" spans="1:27" ht="15.75" customHeight="1" x14ac:dyDescent="0.2">
      <c r="A5755" s="13"/>
      <c r="B5755" s="37" t="str">
        <f>"CRS25WT3608583"</f>
        <v>CRS25WT3608583</v>
      </c>
      <c r="C5755" s="38">
        <v>45975</v>
      </c>
      <c r="D5755" s="39">
        <v>0.9250694444444445</v>
      </c>
      <c r="E5755" s="37" t="s">
        <v>62</v>
      </c>
      <c r="F5755" s="37">
        <v>198</v>
      </c>
      <c r="G5755" s="37">
        <v>4</v>
      </c>
      <c r="H5755" s="37">
        <v>198.38832092285199</v>
      </c>
      <c r="I5755" s="37">
        <v>9.5054445266723597</v>
      </c>
      <c r="J5755" s="37">
        <v>24.465572357177699</v>
      </c>
      <c r="K5755" s="37">
        <v>9.6894493103027308</v>
      </c>
      <c r="L5755" s="37">
        <v>20.474676132202099</v>
      </c>
      <c r="M5755" s="37">
        <v>0.85307711362838701</v>
      </c>
      <c r="N5755" s="37">
        <v>9.6515846252441406</v>
      </c>
      <c r="O5755" s="37">
        <v>0</v>
      </c>
      <c r="P5755" s="37">
        <v>0</v>
      </c>
      <c r="Q5755" s="37">
        <v>1.75037011504173E-2</v>
      </c>
      <c r="R5755" s="37">
        <v>25</v>
      </c>
      <c r="S5755" s="37">
        <v>0.23017163574695601</v>
      </c>
      <c r="T5755" s="37">
        <v>1002.60998535156</v>
      </c>
      <c r="U5755" s="37">
        <v>648.06451416015602</v>
      </c>
      <c r="V5755" s="13"/>
      <c r="W5755" s="13"/>
      <c r="X5755" s="13"/>
      <c r="Y5755" s="13"/>
      <c r="Z5755" s="13"/>
      <c r="AA5755" s="13"/>
    </row>
    <row r="5756" spans="1:27" ht="15.75" customHeight="1" x14ac:dyDescent="0.2">
      <c r="A5756" s="13"/>
      <c r="B5756" s="37" t="str">
        <f>"CRS25WT3608584"</f>
        <v>CRS25WT3608584</v>
      </c>
      <c r="C5756" s="38">
        <v>45975</v>
      </c>
      <c r="D5756" s="39">
        <v>0.92622685185185183</v>
      </c>
      <c r="E5756" s="37" t="s">
        <v>62</v>
      </c>
      <c r="F5756" s="37">
        <v>199</v>
      </c>
      <c r="G5756" s="37">
        <v>4</v>
      </c>
      <c r="H5756" s="37">
        <v>199.503341674805</v>
      </c>
      <c r="I5756" s="37">
        <v>9.4777269363403303</v>
      </c>
      <c r="J5756" s="37">
        <v>24.4547424316406</v>
      </c>
      <c r="K5756" s="37">
        <v>9.7633171081543004</v>
      </c>
      <c r="L5756" s="37">
        <v>20.4339714050293</v>
      </c>
      <c r="M5756" s="37">
        <v>0.86076158285141002</v>
      </c>
      <c r="N5756" s="37">
        <v>9.7058305740356392</v>
      </c>
      <c r="O5756" s="37">
        <v>0</v>
      </c>
      <c r="P5756" s="37">
        <v>0</v>
      </c>
      <c r="Q5756" s="37">
        <v>1.3809213414788199E-2</v>
      </c>
      <c r="R5756" s="37">
        <v>25</v>
      </c>
      <c r="S5756" s="37">
        <v>0.23194314539432501</v>
      </c>
      <c r="T5756" s="37">
        <v>1002.78002929688</v>
      </c>
      <c r="U5756" s="37">
        <v>1051.59106445312</v>
      </c>
      <c r="V5756" s="13"/>
      <c r="W5756" s="13"/>
      <c r="X5756" s="13"/>
      <c r="Y5756" s="13"/>
      <c r="Z5756" s="13"/>
      <c r="AA5756" s="13"/>
    </row>
    <row r="5757" spans="1:27" ht="15.75" customHeight="1" x14ac:dyDescent="0.2">
      <c r="A5757" s="13"/>
      <c r="B5757" s="37" t="str">
        <f>"CRS25WT3608586"</f>
        <v>CRS25WT3608586</v>
      </c>
      <c r="C5757" s="38">
        <v>45975</v>
      </c>
      <c r="D5757" s="39">
        <v>0.92684027777777789</v>
      </c>
      <c r="E5757" s="37" t="s">
        <v>62</v>
      </c>
      <c r="F5757" s="37">
        <v>198</v>
      </c>
      <c r="G5757" s="37">
        <v>4</v>
      </c>
      <c r="H5757" s="37">
        <v>198.82000732421901</v>
      </c>
      <c r="I5757" s="37">
        <v>9.4810094833374006</v>
      </c>
      <c r="J5757" s="37">
        <v>24.451478958129901</v>
      </c>
      <c r="K5757" s="37">
        <v>9.7269687652587908</v>
      </c>
      <c r="L5757" s="37">
        <v>20.440076828002901</v>
      </c>
      <c r="M5757" s="37">
        <v>0.85763078927993797</v>
      </c>
      <c r="N5757" s="37">
        <v>9.6725864410400408</v>
      </c>
      <c r="O5757" s="37">
        <v>0</v>
      </c>
      <c r="P5757" s="37">
        <v>0</v>
      </c>
      <c r="Q5757" s="37">
        <v>1.76086630672216E-2</v>
      </c>
      <c r="R5757" s="37">
        <v>25</v>
      </c>
      <c r="S5757" s="37">
        <v>0.22760306298732799</v>
      </c>
      <c r="T5757" s="37">
        <v>1002.55596923828</v>
      </c>
      <c r="U5757" s="37">
        <v>1062.44152832031</v>
      </c>
      <c r="V5757" s="13"/>
      <c r="W5757" s="13"/>
      <c r="X5757" s="13"/>
      <c r="Y5757" s="13"/>
      <c r="Z5757" s="13"/>
      <c r="AA5757" s="13"/>
    </row>
    <row r="5758" spans="1:27" ht="15.75" customHeight="1" x14ac:dyDescent="0.2">
      <c r="A5758" s="13"/>
      <c r="B5758" s="37" t="str">
        <f>"CRS25WT3608588"</f>
        <v>CRS25WT3608588</v>
      </c>
      <c r="C5758" s="38">
        <v>45975</v>
      </c>
      <c r="D5758" s="39">
        <v>0.92791666666666661</v>
      </c>
      <c r="E5758" s="37" t="s">
        <v>62</v>
      </c>
      <c r="F5758" s="37">
        <v>200</v>
      </c>
      <c r="G5758" s="37">
        <v>4</v>
      </c>
      <c r="H5758" s="37">
        <v>200.24642944335901</v>
      </c>
      <c r="I5758" s="37">
        <v>9.5527610778808594</v>
      </c>
      <c r="J5758" s="37">
        <v>24.465253829956101</v>
      </c>
      <c r="K5758" s="37">
        <v>9.7957792282104492</v>
      </c>
      <c r="L5758" s="37">
        <v>20.442111968994102</v>
      </c>
      <c r="M5758" s="37">
        <v>0.85681319236755404</v>
      </c>
      <c r="N5758" s="37">
        <v>9.7419815063476598</v>
      </c>
      <c r="O5758" s="37">
        <v>0</v>
      </c>
      <c r="P5758" s="37">
        <v>0</v>
      </c>
      <c r="Q5758" s="37">
        <v>6.5079359337687501E-3</v>
      </c>
      <c r="R5758" s="37">
        <v>25</v>
      </c>
      <c r="S5758" s="37">
        <v>0.235264182090759</v>
      </c>
      <c r="T5758" s="37">
        <v>1002.69519042969</v>
      </c>
      <c r="U5758" s="37">
        <v>713.97259521484398</v>
      </c>
      <c r="V5758" s="13"/>
      <c r="W5758" s="13"/>
      <c r="X5758" s="13"/>
      <c r="Y5758" s="13"/>
      <c r="Z5758" s="13"/>
      <c r="AA5758" s="13"/>
    </row>
    <row r="5759" spans="1:27" ht="15.75" customHeight="1" x14ac:dyDescent="0.2">
      <c r="A5759" s="13"/>
      <c r="B5759" s="37" t="str">
        <f>"CRS25WT3608589"</f>
        <v>CRS25WT3608589</v>
      </c>
      <c r="C5759" s="38">
        <v>45975</v>
      </c>
      <c r="D5759" s="39">
        <v>0.92850694444444448</v>
      </c>
      <c r="E5759" s="37" t="s">
        <v>62</v>
      </c>
      <c r="F5759" s="37">
        <v>200</v>
      </c>
      <c r="G5759" s="37">
        <v>4</v>
      </c>
      <c r="H5759" s="37">
        <v>200.33309936523401</v>
      </c>
      <c r="I5759" s="37">
        <v>9.4911279678344709</v>
      </c>
      <c r="J5759" s="37">
        <v>24.447633743286101</v>
      </c>
      <c r="K5759" s="37">
        <v>9.8362541198730504</v>
      </c>
      <c r="L5759" s="37">
        <v>20.366807937622099</v>
      </c>
      <c r="M5759" s="37">
        <v>0.86337220668792702</v>
      </c>
      <c r="N5759" s="37">
        <v>9.7461977005004901</v>
      </c>
      <c r="O5759" s="37">
        <v>0</v>
      </c>
      <c r="P5759" s="37">
        <v>0</v>
      </c>
      <c r="Q5759" s="37">
        <v>1.27033721655607E-2</v>
      </c>
      <c r="R5759" s="37">
        <v>25</v>
      </c>
      <c r="S5759" s="37">
        <v>0.22639781236648601</v>
      </c>
      <c r="T5759" s="37">
        <v>1002.16229248047</v>
      </c>
      <c r="U5759" s="37">
        <v>2419.0400390625</v>
      </c>
      <c r="V5759" s="13"/>
      <c r="W5759" s="13"/>
      <c r="X5759" s="13"/>
      <c r="Y5759" s="13"/>
      <c r="Z5759" s="13"/>
      <c r="AA5759" s="13"/>
    </row>
    <row r="5760" spans="1:27" ht="15.75" customHeight="1" x14ac:dyDescent="0.2">
      <c r="A5760" s="13"/>
      <c r="B5760" s="37" t="str">
        <f>"CRS25WT3608590"</f>
        <v>CRS25WT3608590</v>
      </c>
      <c r="C5760" s="38">
        <v>45975</v>
      </c>
      <c r="D5760" s="39">
        <v>0.92944444444444441</v>
      </c>
      <c r="E5760" s="37" t="s">
        <v>62</v>
      </c>
      <c r="F5760" s="37">
        <v>199</v>
      </c>
      <c r="G5760" s="37">
        <v>4</v>
      </c>
      <c r="H5760" s="37">
        <v>199.72946166992199</v>
      </c>
      <c r="I5760" s="37">
        <v>9.4780168533325195</v>
      </c>
      <c r="J5760" s="37">
        <v>24.4737663269043</v>
      </c>
      <c r="K5760" s="37">
        <v>9.8026981353759801</v>
      </c>
      <c r="L5760" s="37">
        <v>20.3749485015869</v>
      </c>
      <c r="M5760" s="37">
        <v>0.86104100942611705</v>
      </c>
      <c r="N5760" s="37">
        <v>9.7168312072753906</v>
      </c>
      <c r="O5760" s="37">
        <v>0</v>
      </c>
      <c r="P5760" s="37">
        <v>0</v>
      </c>
      <c r="Q5760" s="37">
        <v>1.15079209208488E-2</v>
      </c>
      <c r="R5760" s="37">
        <v>25</v>
      </c>
      <c r="S5760" s="37">
        <v>0.23066221177578</v>
      </c>
      <c r="T5760" s="37">
        <v>1002.18969726562</v>
      </c>
      <c r="U5760" s="37">
        <v>4650.62353515625</v>
      </c>
      <c r="V5760" s="13"/>
      <c r="W5760" s="13"/>
      <c r="X5760" s="13"/>
      <c r="Y5760" s="13"/>
      <c r="Z5760" s="13"/>
      <c r="AA5760" s="13"/>
    </row>
    <row r="5761" spans="1:27" ht="15.75" customHeight="1" x14ac:dyDescent="0.2">
      <c r="A5761" s="13"/>
      <c r="B5761" s="37" t="str">
        <f>"CRS25WT3608591"</f>
        <v>CRS25WT3608591</v>
      </c>
      <c r="C5761" s="38">
        <v>45975</v>
      </c>
      <c r="D5761" s="39">
        <v>0.9302893518518518</v>
      </c>
      <c r="E5761" s="37" t="s">
        <v>62</v>
      </c>
      <c r="F5761" s="37">
        <v>199</v>
      </c>
      <c r="G5761" s="37">
        <v>4</v>
      </c>
      <c r="H5761" s="37">
        <v>199.06889343261699</v>
      </c>
      <c r="I5761" s="37">
        <v>9.4829149246215803</v>
      </c>
      <c r="J5761" s="37">
        <v>24.4534912109375</v>
      </c>
      <c r="K5761" s="37">
        <v>9.7576055526733398</v>
      </c>
      <c r="L5761" s="37">
        <v>20.4014072418213</v>
      </c>
      <c r="M5761" s="37">
        <v>0.85846120119094804</v>
      </c>
      <c r="N5761" s="37">
        <v>9.6846942901611293</v>
      </c>
      <c r="O5761" s="37">
        <v>0</v>
      </c>
      <c r="P5761" s="37">
        <v>0</v>
      </c>
      <c r="Q5761" s="37">
        <v>1.58792163711041E-3</v>
      </c>
      <c r="R5761" s="37">
        <v>25</v>
      </c>
      <c r="S5761" s="37">
        <v>0.22528921067714699</v>
      </c>
      <c r="T5761" s="37">
        <v>1002.70037841797</v>
      </c>
      <c r="U5761" s="37">
        <v>1246.15856933594</v>
      </c>
      <c r="V5761" s="13"/>
      <c r="W5761" s="13"/>
      <c r="X5761" s="13"/>
      <c r="Y5761" s="13"/>
      <c r="Z5761" s="13"/>
      <c r="AA5761" s="13"/>
    </row>
    <row r="5762" spans="1:27" ht="15.75" customHeight="1" x14ac:dyDescent="0.2">
      <c r="A5762" s="13"/>
      <c r="B5762" s="37" t="str">
        <f>"CRS25WT3608592"</f>
        <v>CRS25WT3608592</v>
      </c>
      <c r="C5762" s="38">
        <v>45975</v>
      </c>
      <c r="D5762" s="39">
        <v>0.93123842592592598</v>
      </c>
      <c r="E5762" s="37" t="s">
        <v>62</v>
      </c>
      <c r="F5762" s="37">
        <v>198</v>
      </c>
      <c r="G5762" s="37">
        <v>4</v>
      </c>
      <c r="H5762" s="37">
        <v>198.98834228515599</v>
      </c>
      <c r="I5762" s="37">
        <v>9.45292472839356</v>
      </c>
      <c r="J5762" s="37">
        <v>24.4248046875</v>
      </c>
      <c r="K5762" s="37">
        <v>9.7390842437744105</v>
      </c>
      <c r="L5762" s="37">
        <v>20.431934356689499</v>
      </c>
      <c r="M5762" s="37">
        <v>0.86184734106063798</v>
      </c>
      <c r="N5762" s="37">
        <v>9.6807756423950195</v>
      </c>
      <c r="O5762" s="37">
        <v>0</v>
      </c>
      <c r="P5762" s="37">
        <v>0</v>
      </c>
      <c r="Q5762" s="37">
        <v>1.5238075517118E-2</v>
      </c>
      <c r="R5762" s="37">
        <v>25</v>
      </c>
      <c r="S5762" s="37">
        <v>0.222131997346878</v>
      </c>
      <c r="T5762" s="37">
        <v>1002.27325439453</v>
      </c>
      <c r="U5762" s="37">
        <v>1058.8095703125</v>
      </c>
      <c r="V5762" s="13"/>
      <c r="W5762" s="13"/>
      <c r="X5762" s="13"/>
      <c r="Y5762" s="13"/>
      <c r="Z5762" s="13"/>
      <c r="AA5762" s="13"/>
    </row>
    <row r="5763" spans="1:27" ht="15.75" customHeight="1" x14ac:dyDescent="0.2">
      <c r="A5763" s="13"/>
      <c r="B5763" s="37" t="str">
        <f>"CRS25WT3608566"</f>
        <v>CRS25WT3608566</v>
      </c>
      <c r="C5763" s="38">
        <v>45975</v>
      </c>
      <c r="D5763" s="39">
        <v>0.93284722222222216</v>
      </c>
      <c r="E5763" s="37" t="s">
        <v>62</v>
      </c>
      <c r="F5763" s="37">
        <v>197</v>
      </c>
      <c r="G5763" s="37">
        <v>4</v>
      </c>
      <c r="H5763" s="37">
        <v>197.53427124023401</v>
      </c>
      <c r="I5763" s="37">
        <v>9.5089149475097692</v>
      </c>
      <c r="J5763" s="37">
        <v>24.446498870849599</v>
      </c>
      <c r="K5763" s="37">
        <v>9.6727361679077095</v>
      </c>
      <c r="L5763" s="37">
        <v>20.421758651733398</v>
      </c>
      <c r="M5763" s="37">
        <v>0.84975713491439797</v>
      </c>
      <c r="N5763" s="37">
        <v>9.6100349426269496</v>
      </c>
      <c r="O5763" s="37">
        <v>0</v>
      </c>
      <c r="P5763" s="37">
        <v>0</v>
      </c>
      <c r="Q5763" s="37">
        <v>1.7579404637217501E-2</v>
      </c>
      <c r="R5763" s="37">
        <v>25</v>
      </c>
      <c r="S5763" s="37">
        <v>0.23141305148601499</v>
      </c>
      <c r="T5763" s="37">
        <v>1002.40960693359</v>
      </c>
      <c r="U5763" s="37">
        <v>808.09515380859398</v>
      </c>
      <c r="V5763" s="13"/>
      <c r="W5763" s="13"/>
      <c r="X5763" s="13"/>
      <c r="Y5763" s="13"/>
      <c r="Z5763" s="13"/>
      <c r="AA5763" s="13"/>
    </row>
    <row r="5764" spans="1:27" ht="15.75" customHeight="1" x14ac:dyDescent="0.2">
      <c r="A5764" s="13"/>
      <c r="B5764" s="37" t="str">
        <f>"CRS25WT3608567"</f>
        <v>CRS25WT3608567</v>
      </c>
      <c r="C5764" s="38">
        <v>45975</v>
      </c>
      <c r="D5764" s="39">
        <v>0.93372685185185178</v>
      </c>
      <c r="E5764" s="37" t="s">
        <v>62</v>
      </c>
      <c r="F5764" s="37">
        <v>198</v>
      </c>
      <c r="G5764" s="37">
        <v>4</v>
      </c>
      <c r="H5764" s="37">
        <v>198.730224609375</v>
      </c>
      <c r="I5764" s="37">
        <v>9.4858331680297905</v>
      </c>
      <c r="J5764" s="37">
        <v>24.452011108398398</v>
      </c>
      <c r="K5764" s="37">
        <v>9.7390623092651403</v>
      </c>
      <c r="L5764" s="37">
        <v>20.405475616455099</v>
      </c>
      <c r="M5764" s="37">
        <v>0.85678893327713002</v>
      </c>
      <c r="N5764" s="37">
        <v>9.6682186126709002</v>
      </c>
      <c r="O5764" s="37">
        <v>0</v>
      </c>
      <c r="P5764" s="37">
        <v>0</v>
      </c>
      <c r="Q5764" s="37">
        <v>2.05607083626091E-3</v>
      </c>
      <c r="R5764" s="37">
        <v>25</v>
      </c>
      <c r="S5764" s="37">
        <v>0.23928172886371599</v>
      </c>
      <c r="T5764" s="37">
        <v>1003.88714599609</v>
      </c>
      <c r="U5764" s="37">
        <v>1711.033203125</v>
      </c>
      <c r="V5764" s="13"/>
      <c r="W5764" s="13"/>
      <c r="X5764" s="13"/>
      <c r="Y5764" s="13"/>
      <c r="Z5764" s="13"/>
      <c r="AA5764" s="13"/>
    </row>
    <row r="5765" spans="1:27" ht="15.75" customHeight="1" x14ac:dyDescent="0.2">
      <c r="A5765" s="13"/>
      <c r="B5765" s="37" t="str">
        <f>"CRS25WT3608568"</f>
        <v>CRS25WT3608568</v>
      </c>
      <c r="C5765" s="38">
        <v>45975</v>
      </c>
      <c r="D5765" s="39">
        <v>0.93526620370370372</v>
      </c>
      <c r="E5765" s="37" t="s">
        <v>62</v>
      </c>
      <c r="F5765" s="37">
        <v>198</v>
      </c>
      <c r="G5765" s="37">
        <v>4</v>
      </c>
      <c r="H5765" s="37">
        <v>198.97819519043</v>
      </c>
      <c r="I5765" s="37">
        <v>9.5039615631103498</v>
      </c>
      <c r="J5765" s="37">
        <v>24.449354171752901</v>
      </c>
      <c r="K5765" s="37">
        <v>9.7385883331298793</v>
      </c>
      <c r="L5765" s="37">
        <v>20.431934356689499</v>
      </c>
      <c r="M5765" s="37">
        <v>0.85631477832794201</v>
      </c>
      <c r="N5765" s="37">
        <v>9.6802816390991193</v>
      </c>
      <c r="O5765" s="37">
        <v>0</v>
      </c>
      <c r="P5765" s="37">
        <v>0</v>
      </c>
      <c r="Q5765" s="37">
        <v>1.6507012769579901E-2</v>
      </c>
      <c r="R5765" s="37">
        <v>25</v>
      </c>
      <c r="S5765" s="37">
        <v>0.22616192698478699</v>
      </c>
      <c r="T5765" s="37">
        <v>1003.37542724609</v>
      </c>
      <c r="U5765" s="37">
        <v>1617.74963378906</v>
      </c>
      <c r="V5765" s="13"/>
      <c r="W5765" s="13"/>
      <c r="X5765" s="13"/>
      <c r="Y5765" s="13"/>
      <c r="Z5765" s="13"/>
      <c r="AA5765" s="13"/>
    </row>
    <row r="5766" spans="1:27" ht="15.75" customHeight="1" x14ac:dyDescent="0.2">
      <c r="A5766" s="13"/>
      <c r="B5766" s="37" t="str">
        <f>"CRS25WT3608569"</f>
        <v>CRS25WT3608569</v>
      </c>
      <c r="C5766" s="38">
        <v>45975</v>
      </c>
      <c r="D5766" s="39">
        <v>0.937962962962963</v>
      </c>
      <c r="E5766" s="37" t="s">
        <v>62</v>
      </c>
      <c r="F5766" s="37">
        <v>199</v>
      </c>
      <c r="G5766" s="37">
        <v>4</v>
      </c>
      <c r="H5766" s="37">
        <v>199.19917297363301</v>
      </c>
      <c r="I5766" s="37">
        <v>9.5031433105468697</v>
      </c>
      <c r="J5766" s="37">
        <v>24.4694938659668</v>
      </c>
      <c r="K5766" s="37">
        <v>9.7523174285888707</v>
      </c>
      <c r="L5766" s="37">
        <v>20.425828933715799</v>
      </c>
      <c r="M5766" s="37">
        <v>0.856633901596069</v>
      </c>
      <c r="N5766" s="37">
        <v>9.6910324096679705</v>
      </c>
      <c r="O5766" s="37">
        <v>0</v>
      </c>
      <c r="P5766" s="37">
        <v>0</v>
      </c>
      <c r="Q5766" s="37">
        <v>1.0327380150556601E-2</v>
      </c>
      <c r="R5766" s="37">
        <v>25</v>
      </c>
      <c r="S5766" s="37">
        <v>0.23321616649627699</v>
      </c>
      <c r="T5766" s="37">
        <v>1002.24658203125</v>
      </c>
      <c r="U5766" s="37">
        <v>1175.4755859375</v>
      </c>
      <c r="V5766" s="13"/>
      <c r="W5766" s="13"/>
      <c r="X5766" s="13"/>
      <c r="Y5766" s="13"/>
      <c r="Z5766" s="13"/>
      <c r="AA5766" s="13"/>
    </row>
    <row r="5767" spans="1:27" ht="15.75" customHeight="1" x14ac:dyDescent="0.2">
      <c r="A5767" s="13"/>
      <c r="B5767" s="37" t="str">
        <f>"CRS25WT3608570"</f>
        <v>CRS25WT3608570</v>
      </c>
      <c r="C5767" s="38">
        <v>45975</v>
      </c>
      <c r="D5767" s="39">
        <v>0.9397106481481482</v>
      </c>
      <c r="E5767" s="37" t="s">
        <v>62</v>
      </c>
      <c r="F5767" s="37">
        <v>198</v>
      </c>
      <c r="G5767" s="37">
        <v>4</v>
      </c>
      <c r="H5767" s="37">
        <v>198.97927856445301</v>
      </c>
      <c r="I5767" s="37">
        <v>9.4960508346557599</v>
      </c>
      <c r="J5767" s="37">
        <v>24.4649658203125</v>
      </c>
      <c r="K5767" s="37">
        <v>9.7367010116577202</v>
      </c>
      <c r="L5767" s="37">
        <v>20.436006546020501</v>
      </c>
      <c r="M5767" s="37">
        <v>0.85648590326309204</v>
      </c>
      <c r="N5767" s="37">
        <v>9.6803350448608398</v>
      </c>
      <c r="O5767" s="37">
        <v>0</v>
      </c>
      <c r="P5767" s="37">
        <v>0</v>
      </c>
      <c r="Q5767" s="37">
        <v>1.04761905968189E-2</v>
      </c>
      <c r="R5767" s="37">
        <v>25</v>
      </c>
      <c r="S5767" s="37">
        <v>0.232216492295265</v>
      </c>
      <c r="T5767" s="37">
        <v>1002.81976318359</v>
      </c>
      <c r="U5767" s="37">
        <v>737.47790527343705</v>
      </c>
      <c r="V5767" s="13"/>
      <c r="W5767" s="13"/>
      <c r="X5767" s="13"/>
      <c r="Y5767" s="13"/>
      <c r="Z5767" s="13"/>
      <c r="AA5767" s="13"/>
    </row>
    <row r="5768" spans="1:27" ht="15.75" customHeight="1" x14ac:dyDescent="0.2">
      <c r="A5768" s="13"/>
      <c r="B5768" s="37" t="str">
        <f>"CRS25WT3608572"</f>
        <v>CRS25WT3608572</v>
      </c>
      <c r="C5768" s="38">
        <v>45975</v>
      </c>
      <c r="D5768" s="39">
        <v>0.9406944444444445</v>
      </c>
      <c r="E5768" s="37" t="s">
        <v>62</v>
      </c>
      <c r="F5768" s="37">
        <v>200</v>
      </c>
      <c r="G5768" s="37">
        <v>4</v>
      </c>
      <c r="H5768" s="37">
        <v>200.51206970214801</v>
      </c>
      <c r="I5768" s="37">
        <v>9.5575580596923793</v>
      </c>
      <c r="J5768" s="37">
        <v>24.441326141357401</v>
      </c>
      <c r="K5768" s="37">
        <v>9.8617944717407209</v>
      </c>
      <c r="L5768" s="37">
        <v>20.332208633422901</v>
      </c>
      <c r="M5768" s="37">
        <v>0.85835868120193504</v>
      </c>
      <c r="N5768" s="37">
        <v>9.7549047470092791</v>
      </c>
      <c r="O5768" s="37">
        <v>0</v>
      </c>
      <c r="P5768" s="37">
        <v>0</v>
      </c>
      <c r="Q5768" s="37">
        <v>7.31816189363599E-3</v>
      </c>
      <c r="R5768" s="37">
        <v>25</v>
      </c>
      <c r="S5768" s="37">
        <v>0.22440449893474601</v>
      </c>
      <c r="T5768" s="37">
        <v>1004.49267578125</v>
      </c>
      <c r="U5768" s="37">
        <v>2063.701171875</v>
      </c>
      <c r="V5768" s="13"/>
      <c r="W5768" s="13"/>
      <c r="X5768" s="13"/>
      <c r="Y5768" s="13"/>
      <c r="Z5768" s="13"/>
      <c r="AA5768" s="13"/>
    </row>
    <row r="5769" spans="1:27" ht="15.75" customHeight="1" x14ac:dyDescent="0.2">
      <c r="A5769" s="13"/>
      <c r="B5769" s="37" t="str">
        <f>"CRS25WT3608576"</f>
        <v>CRS25WT3608576</v>
      </c>
      <c r="C5769" s="38">
        <v>45975</v>
      </c>
      <c r="D5769" s="39">
        <v>0.94156249999999997</v>
      </c>
      <c r="E5769" s="37" t="s">
        <v>62</v>
      </c>
      <c r="F5769" s="37">
        <v>199</v>
      </c>
      <c r="G5769" s="37">
        <v>4</v>
      </c>
      <c r="H5769" s="37">
        <v>199.25843811035199</v>
      </c>
      <c r="I5769" s="37">
        <v>9.5278892517089808</v>
      </c>
      <c r="J5769" s="37">
        <v>24.446760177612301</v>
      </c>
      <c r="K5769" s="37">
        <v>9.7503614425659197</v>
      </c>
      <c r="L5769" s="37">
        <v>20.436006546020501</v>
      </c>
      <c r="M5769" s="37">
        <v>0.85545802116393999</v>
      </c>
      <c r="N5769" s="37">
        <v>9.6939153671264702</v>
      </c>
      <c r="O5769" s="37">
        <v>0</v>
      </c>
      <c r="P5769" s="37">
        <v>0</v>
      </c>
      <c r="Q5769" s="37">
        <v>1.19046065956354E-2</v>
      </c>
      <c r="R5769" s="37">
        <v>25</v>
      </c>
      <c r="S5769" s="37">
        <v>0.229899317026138</v>
      </c>
      <c r="T5769" s="37">
        <v>1002.86541748047</v>
      </c>
      <c r="U5769" s="37">
        <v>906.2099609375</v>
      </c>
      <c r="V5769" s="13"/>
      <c r="W5769" s="13"/>
      <c r="X5769" s="13"/>
      <c r="Y5769" s="13"/>
      <c r="Z5769" s="13"/>
      <c r="AA5769" s="13"/>
    </row>
    <row r="5770" spans="1:27" ht="15.75" customHeight="1" x14ac:dyDescent="0.2">
      <c r="A5770" s="13"/>
      <c r="B5770" s="37" t="str">
        <f>"CRS25WT3608577"</f>
        <v>CRS25WT3608577</v>
      </c>
      <c r="C5770" s="38">
        <v>45975</v>
      </c>
      <c r="D5770" s="39">
        <v>0.94256944444444446</v>
      </c>
      <c r="E5770" s="37" t="s">
        <v>62</v>
      </c>
      <c r="F5770" s="37">
        <v>200</v>
      </c>
      <c r="G5770" s="37">
        <v>4</v>
      </c>
      <c r="H5770" s="37">
        <v>200.086502075195</v>
      </c>
      <c r="I5770" s="37">
        <v>9.5098924636840803</v>
      </c>
      <c r="J5770" s="37">
        <v>24.476486206054702</v>
      </c>
      <c r="K5770" s="37">
        <v>9.8153190612793004</v>
      </c>
      <c r="L5770" s="37">
        <v>20.385126113891602</v>
      </c>
      <c r="M5770" s="37">
        <v>0.85959351062774703</v>
      </c>
      <c r="N5770" s="37">
        <v>9.7342014312744105</v>
      </c>
      <c r="O5770" s="37">
        <v>0</v>
      </c>
      <c r="P5770" s="37">
        <v>0</v>
      </c>
      <c r="Q5770" s="37">
        <v>1.12704606726766E-2</v>
      </c>
      <c r="R5770" s="37">
        <v>25</v>
      </c>
      <c r="S5770" s="37">
        <v>0.23472286760807001</v>
      </c>
      <c r="T5770" s="37">
        <v>1002.76531982422</v>
      </c>
      <c r="U5770" s="37">
        <v>1437.03955078125</v>
      </c>
      <c r="V5770" s="13"/>
      <c r="W5770" s="13"/>
      <c r="X5770" s="13"/>
      <c r="Y5770" s="13"/>
      <c r="Z5770" s="13"/>
      <c r="AA5770" s="13"/>
    </row>
    <row r="5771" spans="1:27" ht="15.75" customHeight="1" x14ac:dyDescent="0.2">
      <c r="A5771" s="13"/>
      <c r="B5771" s="37" t="str">
        <f>"CRS25WT3608578"</f>
        <v>CRS25WT3608578</v>
      </c>
      <c r="C5771" s="38">
        <v>45975</v>
      </c>
      <c r="D5771" s="39">
        <v>0.94313657407407403</v>
      </c>
      <c r="E5771" s="37" t="s">
        <v>62</v>
      </c>
      <c r="F5771" s="37">
        <v>200</v>
      </c>
      <c r="G5771" s="37">
        <v>4</v>
      </c>
      <c r="H5771" s="37">
        <v>200.78628540039099</v>
      </c>
      <c r="I5771" s="37">
        <v>9.5902605056762695</v>
      </c>
      <c r="J5771" s="37">
        <v>24.455085754394499</v>
      </c>
      <c r="K5771" s="37">
        <v>9.8388414382934606</v>
      </c>
      <c r="L5771" s="37">
        <v>20.407512664794901</v>
      </c>
      <c r="M5771" s="37">
        <v>0.85611963272094704</v>
      </c>
      <c r="N5771" s="37">
        <v>9.7682456970214808</v>
      </c>
      <c r="O5771" s="37">
        <v>0</v>
      </c>
      <c r="P5771" s="37">
        <v>0</v>
      </c>
      <c r="Q5771" s="37">
        <v>1.03176152333617E-2</v>
      </c>
      <c r="R5771" s="37">
        <v>25</v>
      </c>
      <c r="S5771" s="37">
        <v>0.22815456986427299</v>
      </c>
      <c r="T5771" s="37">
        <v>1003.22137451172</v>
      </c>
      <c r="U5771" s="37">
        <v>725.73388671875</v>
      </c>
      <c r="V5771" s="13"/>
      <c r="W5771" s="13"/>
      <c r="X5771" s="13"/>
      <c r="Y5771" s="13"/>
      <c r="Z5771" s="13"/>
      <c r="AA5771" s="13"/>
    </row>
    <row r="5772" spans="1:27" ht="15.75" customHeight="1" x14ac:dyDescent="0.2">
      <c r="A5772" s="13"/>
      <c r="B5772" s="37" t="str">
        <f>"CRS25WT3608553"</f>
        <v>CRS25WT3608553</v>
      </c>
      <c r="C5772" s="38">
        <v>45975</v>
      </c>
      <c r="D5772" s="39">
        <v>0.94363425925925926</v>
      </c>
      <c r="E5772" s="37" t="s">
        <v>62</v>
      </c>
      <c r="F5772" s="37">
        <v>199</v>
      </c>
      <c r="G5772" s="37">
        <v>4</v>
      </c>
      <c r="H5772" s="37">
        <v>199.47982788085901</v>
      </c>
      <c r="I5772" s="37">
        <v>9.56634521484375</v>
      </c>
      <c r="J5772" s="37">
        <v>24.435661315918001</v>
      </c>
      <c r="K5772" s="37">
        <v>9.7573070526122994</v>
      </c>
      <c r="L5772" s="37">
        <v>20.444147109985401</v>
      </c>
      <c r="M5772" s="37">
        <v>0.85335326194763195</v>
      </c>
      <c r="N5772" s="37">
        <v>9.7046861648559606</v>
      </c>
      <c r="O5772" s="37">
        <v>0</v>
      </c>
      <c r="P5772" s="37">
        <v>0</v>
      </c>
      <c r="Q5772" s="37">
        <v>9.0090027078986203E-3</v>
      </c>
      <c r="R5772" s="37">
        <v>25</v>
      </c>
      <c r="S5772" s="37">
        <v>0.22615090012550401</v>
      </c>
      <c r="T5772" s="37">
        <v>1003.27185058594</v>
      </c>
      <c r="U5772" s="37">
        <v>770.78826904296898</v>
      </c>
      <c r="V5772" s="13"/>
      <c r="W5772" s="13"/>
      <c r="X5772" s="13"/>
      <c r="Y5772" s="13"/>
      <c r="Z5772" s="13"/>
      <c r="AA5772" s="13"/>
    </row>
    <row r="5773" spans="1:27" ht="15.75" customHeight="1" x14ac:dyDescent="0.2">
      <c r="A5773" s="13"/>
      <c r="B5773" s="37" t="str">
        <f>"CRS25WT3608554"</f>
        <v>CRS25WT3608554</v>
      </c>
      <c r="C5773" s="38">
        <v>45975</v>
      </c>
      <c r="D5773" s="39">
        <v>0.94670138888888899</v>
      </c>
      <c r="E5773" s="37" t="s">
        <v>62</v>
      </c>
      <c r="F5773" s="37">
        <v>198</v>
      </c>
      <c r="G5773" s="37">
        <v>4</v>
      </c>
      <c r="H5773" s="37">
        <v>198.04153442382801</v>
      </c>
      <c r="I5773" s="37">
        <v>9.4552431106567401</v>
      </c>
      <c r="J5773" s="37">
        <v>24.4510612487793</v>
      </c>
      <c r="K5773" s="37">
        <v>9.6802091598510707</v>
      </c>
      <c r="L5773" s="37">
        <v>20.4583930969238</v>
      </c>
      <c r="M5773" s="37">
        <v>0.85661536455154397</v>
      </c>
      <c r="N5773" s="37">
        <v>9.6347131729125994</v>
      </c>
      <c r="O5773" s="37">
        <v>0</v>
      </c>
      <c r="P5773" s="37">
        <v>0</v>
      </c>
      <c r="Q5773" s="37">
        <v>1.06352306902409E-2</v>
      </c>
      <c r="R5773" s="37">
        <v>25</v>
      </c>
      <c r="S5773" s="37">
        <v>0.237057074904442</v>
      </c>
      <c r="T5773" s="37">
        <v>1002.9765625</v>
      </c>
      <c r="U5773" s="37">
        <v>560.698974609375</v>
      </c>
      <c r="V5773" s="13"/>
      <c r="W5773" s="13"/>
      <c r="X5773" s="13"/>
      <c r="Y5773" s="13"/>
      <c r="Z5773" s="13"/>
      <c r="AA5773" s="13"/>
    </row>
    <row r="5774" spans="1:27" ht="15.75" customHeight="1" x14ac:dyDescent="0.2">
      <c r="A5774" s="13"/>
      <c r="B5774" s="37" t="str">
        <f>"CRS25WT3608555"</f>
        <v>CRS25WT3608555</v>
      </c>
      <c r="C5774" s="38">
        <v>45975</v>
      </c>
      <c r="D5774" s="39">
        <v>0.9477199074074073</v>
      </c>
      <c r="E5774" s="37" t="s">
        <v>62</v>
      </c>
      <c r="F5774" s="37">
        <v>199</v>
      </c>
      <c r="G5774" s="37">
        <v>4</v>
      </c>
      <c r="H5774" s="37">
        <v>199.18678283691401</v>
      </c>
      <c r="I5774" s="37">
        <v>9.4596118927002006</v>
      </c>
      <c r="J5774" s="37">
        <v>24.4354038238525</v>
      </c>
      <c r="K5774" s="37">
        <v>9.77508640289307</v>
      </c>
      <c r="L5774" s="37">
        <v>20.3769836425781</v>
      </c>
      <c r="M5774" s="37">
        <v>0.86172300577163696</v>
      </c>
      <c r="N5774" s="37">
        <v>9.6904296875</v>
      </c>
      <c r="O5774" s="37">
        <v>0</v>
      </c>
      <c r="P5774" s="37">
        <v>0</v>
      </c>
      <c r="Q5774" s="37">
        <v>1.0163690894842099E-2</v>
      </c>
      <c r="R5774" s="37">
        <v>25</v>
      </c>
      <c r="S5774" s="37">
        <v>0.22590318322181699</v>
      </c>
      <c r="T5774" s="37">
        <v>1002.00396728516</v>
      </c>
      <c r="U5774" s="37">
        <v>1305.505859375</v>
      </c>
      <c r="V5774" s="13"/>
      <c r="W5774" s="13"/>
      <c r="X5774" s="13"/>
      <c r="Y5774" s="13"/>
      <c r="Z5774" s="13"/>
      <c r="AA5774" s="13"/>
    </row>
    <row r="5775" spans="1:27" ht="15.75" customHeight="1" x14ac:dyDescent="0.2">
      <c r="A5775" s="13"/>
      <c r="B5775" s="37" t="str">
        <f>"CRS25WT3608556"</f>
        <v>CRS25WT3608556</v>
      </c>
      <c r="C5775" s="38">
        <v>45975</v>
      </c>
      <c r="D5775" s="39">
        <v>0.94873842592592583</v>
      </c>
      <c r="E5775" s="37" t="s">
        <v>62</v>
      </c>
      <c r="F5775" s="37">
        <v>199</v>
      </c>
      <c r="G5775" s="37">
        <v>4</v>
      </c>
      <c r="H5775" s="37">
        <v>199.71847534179699</v>
      </c>
      <c r="I5775" s="37">
        <v>9.4688682556152308</v>
      </c>
      <c r="J5775" s="37">
        <v>24.400173187255898</v>
      </c>
      <c r="K5775" s="37">
        <v>9.8266992568969709</v>
      </c>
      <c r="L5775" s="37">
        <v>20.3240661621094</v>
      </c>
      <c r="M5775" s="37">
        <v>0.86442488431930498</v>
      </c>
      <c r="N5775" s="37">
        <v>9.7162961959838903</v>
      </c>
      <c r="O5775" s="37">
        <v>0</v>
      </c>
      <c r="P5775" s="37">
        <v>0</v>
      </c>
      <c r="Q5775" s="37">
        <v>1.12704606726766E-2</v>
      </c>
      <c r="R5775" s="37">
        <v>25</v>
      </c>
      <c r="S5775" s="37">
        <v>0.229181587696075</v>
      </c>
      <c r="T5775" s="37">
        <v>1004.80438232422</v>
      </c>
      <c r="U5775" s="37">
        <v>3428.97045898438</v>
      </c>
      <c r="V5775" s="13"/>
      <c r="W5775" s="13"/>
      <c r="X5775" s="13"/>
      <c r="Y5775" s="13"/>
      <c r="Z5775" s="13"/>
      <c r="AA5775" s="13"/>
    </row>
    <row r="5776" spans="1:27" ht="15.75" customHeight="1" x14ac:dyDescent="0.2">
      <c r="A5776" s="13"/>
      <c r="B5776" s="37" t="str">
        <f>"CRS25WT3608557"</f>
        <v>CRS25WT3608557</v>
      </c>
      <c r="C5776" s="38">
        <v>45975</v>
      </c>
      <c r="D5776" s="39">
        <v>0.94997685185185177</v>
      </c>
      <c r="E5776" s="37" t="s">
        <v>62</v>
      </c>
      <c r="F5776" s="37">
        <v>198</v>
      </c>
      <c r="G5776" s="37">
        <v>4</v>
      </c>
      <c r="H5776" s="37">
        <v>198.44161987304699</v>
      </c>
      <c r="I5776" s="37">
        <v>9.4656982421875</v>
      </c>
      <c r="J5776" s="37">
        <v>24.422376632690401</v>
      </c>
      <c r="K5776" s="37">
        <v>9.7113590240478498</v>
      </c>
      <c r="L5776" s="37">
        <v>20.4339714050293</v>
      </c>
      <c r="M5776" s="37">
        <v>0.85840487480163596</v>
      </c>
      <c r="N5776" s="37">
        <v>9.6541776657104492</v>
      </c>
      <c r="O5776" s="37">
        <v>0</v>
      </c>
      <c r="P5776" s="37">
        <v>0</v>
      </c>
      <c r="Q5776" s="37">
        <v>1.25204613432288E-2</v>
      </c>
      <c r="R5776" s="37">
        <v>25</v>
      </c>
      <c r="S5776" s="37">
        <v>0.23500570654869099</v>
      </c>
      <c r="T5776" s="37">
        <v>1002.00073242187</v>
      </c>
      <c r="U5776" s="37">
        <v>919.221435546875</v>
      </c>
      <c r="V5776" s="13"/>
      <c r="W5776" s="13"/>
      <c r="X5776" s="13"/>
      <c r="Y5776" s="13"/>
      <c r="Z5776" s="13"/>
      <c r="AA5776" s="13"/>
    </row>
    <row r="5777" spans="1:27" ht="15.75" customHeight="1" x14ac:dyDescent="0.2">
      <c r="A5777" s="13"/>
      <c r="B5777" s="37" t="str">
        <f>"CRS25WT3608558"</f>
        <v>CRS25WT3608558</v>
      </c>
      <c r="C5777" s="38">
        <v>45975</v>
      </c>
      <c r="D5777" s="39">
        <v>0.95077546296296289</v>
      </c>
      <c r="E5777" s="37" t="s">
        <v>62</v>
      </c>
      <c r="F5777" s="37">
        <v>196</v>
      </c>
      <c r="G5777" s="37">
        <v>4</v>
      </c>
      <c r="H5777" s="37">
        <v>196.54052734375</v>
      </c>
      <c r="I5777" s="37">
        <v>9.4539356231689506</v>
      </c>
      <c r="J5777" s="37">
        <v>24.4478950500488</v>
      </c>
      <c r="K5777" s="37">
        <v>9.6116218566894496</v>
      </c>
      <c r="L5777" s="37">
        <v>20.448217391967798</v>
      </c>
      <c r="M5777" s="37">
        <v>0.85035055875778198</v>
      </c>
      <c r="N5777" s="37">
        <v>9.5616893768310494</v>
      </c>
      <c r="O5777" s="37">
        <v>0</v>
      </c>
      <c r="P5777" s="37">
        <v>0</v>
      </c>
      <c r="Q5777" s="37">
        <v>1.06547614559531E-2</v>
      </c>
      <c r="R5777" s="37">
        <v>25</v>
      </c>
      <c r="S5777" s="37">
        <v>0.23194229602813701</v>
      </c>
      <c r="T5777" s="37">
        <v>1001.36309814453</v>
      </c>
      <c r="U5777" s="37">
        <v>565.89227294921898</v>
      </c>
      <c r="V5777" s="13"/>
      <c r="W5777" s="13"/>
      <c r="X5777" s="13"/>
      <c r="Y5777" s="13"/>
      <c r="Z5777" s="13"/>
      <c r="AA5777" s="13"/>
    </row>
    <row r="5778" spans="1:27" ht="15.75" customHeight="1" x14ac:dyDescent="0.2">
      <c r="A5778" s="13"/>
      <c r="B5778" s="37" t="str">
        <f>"CRS25WT3608559"</f>
        <v>CRS25WT3608559</v>
      </c>
      <c r="C5778" s="38">
        <v>45975</v>
      </c>
      <c r="D5778" s="37" t="s">
        <v>1568</v>
      </c>
      <c r="E5778" s="37" t="s">
        <v>62</v>
      </c>
      <c r="F5778" s="37">
        <v>203</v>
      </c>
      <c r="G5778" s="37">
        <v>4</v>
      </c>
      <c r="H5778" s="37">
        <v>203.70054626464801</v>
      </c>
      <c r="I5778" s="37">
        <v>9.7386789321899396</v>
      </c>
      <c r="J5778" s="37">
        <v>24.478214263916001</v>
      </c>
      <c r="K5778" s="37">
        <v>9.99859714508057</v>
      </c>
      <c r="L5778" s="37">
        <v>20.3729133605957</v>
      </c>
      <c r="M5778" s="37">
        <v>0.85450071096420299</v>
      </c>
      <c r="N5778" s="37">
        <v>9.9100236892700195</v>
      </c>
      <c r="O5778" s="37">
        <v>0</v>
      </c>
      <c r="P5778" s="37">
        <v>0</v>
      </c>
      <c r="Q5778" s="37">
        <v>1.51588078588247E-2</v>
      </c>
      <c r="R5778" s="37">
        <v>25</v>
      </c>
      <c r="S5778" s="37">
        <v>0.23153281211853</v>
      </c>
      <c r="T5778" s="37">
        <v>1001.40405273438</v>
      </c>
      <c r="U5778" s="37">
        <v>1243.23815917969</v>
      </c>
      <c r="V5778" s="13"/>
      <c r="W5778" s="13"/>
      <c r="X5778" s="13"/>
      <c r="Y5778" s="13"/>
      <c r="Z5778" s="13"/>
      <c r="AA5778" s="13"/>
    </row>
    <row r="5779" spans="1:27" ht="15.75" customHeight="1" x14ac:dyDescent="0.2">
      <c r="A5779" s="13"/>
      <c r="B5779" s="37" t="str">
        <f>"CRS25WT72M23015"</f>
        <v>CRS25WT72M23015</v>
      </c>
      <c r="C5779" s="38">
        <v>45979</v>
      </c>
      <c r="D5779" s="39">
        <v>0.72504629629629624</v>
      </c>
      <c r="E5779" s="37" t="s">
        <v>62</v>
      </c>
      <c r="F5779" s="37">
        <v>220</v>
      </c>
      <c r="G5779" s="37">
        <v>4</v>
      </c>
      <c r="H5779" s="37">
        <v>220.00143432617199</v>
      </c>
      <c r="I5779" s="37">
        <v>5.5118174552917498</v>
      </c>
      <c r="J5779" s="37">
        <v>50.098751068115199</v>
      </c>
      <c r="K5779" s="37">
        <v>5.1751775741577104</v>
      </c>
      <c r="L5779" s="37">
        <v>42.510894775390597</v>
      </c>
      <c r="M5779" s="37">
        <v>0.79671645164489702</v>
      </c>
      <c r="N5779" s="37">
        <v>10.703062057495099</v>
      </c>
      <c r="O5779" s="37">
        <v>0</v>
      </c>
      <c r="P5779" s="37">
        <v>0</v>
      </c>
      <c r="Q5779" s="37">
        <v>1.06250001117587E-2</v>
      </c>
      <c r="R5779" s="37">
        <v>25</v>
      </c>
      <c r="S5779" s="37">
        <v>0.77381032705306996</v>
      </c>
      <c r="T5779" s="37">
        <v>999.23321533203102</v>
      </c>
      <c r="U5779" s="37">
        <v>621.55133056640602</v>
      </c>
      <c r="V5779" s="13"/>
      <c r="W5779" s="13"/>
      <c r="X5779" s="13"/>
      <c r="Y5779" s="13"/>
      <c r="Z5779" s="13"/>
      <c r="AA5779" s="13"/>
    </row>
    <row r="5780" spans="1:27" ht="15.75" customHeight="1" x14ac:dyDescent="0.2">
      <c r="A5780" s="13"/>
      <c r="B5780" s="37" t="str">
        <f>"23016-02"</f>
        <v>23016-02</v>
      </c>
      <c r="C5780" s="38">
        <v>45979</v>
      </c>
      <c r="D5780" s="39">
        <v>0.76575231481481476</v>
      </c>
      <c r="E5780" s="37" t="s">
        <v>62</v>
      </c>
      <c r="F5780" s="37">
        <v>222</v>
      </c>
      <c r="G5780" s="37">
        <v>4</v>
      </c>
      <c r="H5780" s="37">
        <v>222.68348693847699</v>
      </c>
      <c r="I5780" s="37">
        <v>5.46368408203125</v>
      </c>
      <c r="J5780" s="37">
        <v>49.890712738037102</v>
      </c>
      <c r="K5780" s="37">
        <v>5.2259573936462402</v>
      </c>
      <c r="L5780" s="37">
        <v>42.611038208007798</v>
      </c>
      <c r="M5780" s="37">
        <v>0.81692600250244096</v>
      </c>
      <c r="N5780" s="37">
        <v>10.833543777465801</v>
      </c>
      <c r="O5780" s="37">
        <v>0</v>
      </c>
      <c r="P5780" s="37">
        <v>0</v>
      </c>
      <c r="Q5780" s="37">
        <v>9.9999997764825804E-3</v>
      </c>
      <c r="R5780" s="37">
        <v>25</v>
      </c>
      <c r="S5780" s="37">
        <v>0.709242463111878</v>
      </c>
      <c r="T5780" s="37">
        <v>1004.02227783203</v>
      </c>
      <c r="U5780" s="37">
        <v>1844.6416015625</v>
      </c>
      <c r="V5780" s="13"/>
      <c r="W5780" s="13"/>
      <c r="X5780" s="13"/>
      <c r="Y5780" s="13"/>
      <c r="Z5780" s="13"/>
      <c r="AA5780" s="13"/>
    </row>
    <row r="5781" spans="1:27" ht="15.75" customHeight="1" x14ac:dyDescent="0.2">
      <c r="A5781" s="13"/>
      <c r="B5781" s="37" t="str">
        <f>"CRS25WT72M23166"</f>
        <v>CRS25WT72M23166</v>
      </c>
      <c r="C5781" s="38">
        <v>45979</v>
      </c>
      <c r="D5781" s="39">
        <v>0.78479166666666667</v>
      </c>
      <c r="E5781" s="37" t="s">
        <v>62</v>
      </c>
      <c r="F5781" s="37">
        <v>216</v>
      </c>
      <c r="G5781" s="37">
        <v>4</v>
      </c>
      <c r="H5781" s="37">
        <v>216.62619018554699</v>
      </c>
      <c r="I5781" s="37">
        <v>5.49100542068481</v>
      </c>
      <c r="J5781" s="37">
        <v>50.0411186218262</v>
      </c>
      <c r="K5781" s="37">
        <v>5.11138916015625</v>
      </c>
      <c r="L5781" s="37">
        <v>42.381080627441399</v>
      </c>
      <c r="M5781" s="37">
        <v>0.78837358951568604</v>
      </c>
      <c r="N5781" s="37">
        <v>10.538856506347701</v>
      </c>
      <c r="O5781" s="37">
        <v>0</v>
      </c>
      <c r="P5781" s="37">
        <v>0</v>
      </c>
      <c r="Q5781" s="37">
        <v>1.18948509916663E-2</v>
      </c>
      <c r="R5781" s="37">
        <v>25</v>
      </c>
      <c r="S5781" s="37">
        <v>0.74089330434799205</v>
      </c>
      <c r="T5781" s="37">
        <v>1009.77069091797</v>
      </c>
      <c r="U5781" s="37">
        <v>2381.86254882813</v>
      </c>
      <c r="V5781" s="13"/>
      <c r="W5781" s="13"/>
      <c r="X5781" s="13"/>
      <c r="Y5781" s="13"/>
      <c r="Z5781" s="13"/>
      <c r="AA5781" s="13"/>
    </row>
    <row r="5782" spans="1:27" ht="15.75" customHeight="1" x14ac:dyDescent="0.2">
      <c r="A5782" s="13"/>
      <c r="B5782" s="37" t="str">
        <f>"CRS25WT72M23165"</f>
        <v>CRS25WT72M23165</v>
      </c>
      <c r="C5782" s="38">
        <v>45979</v>
      </c>
      <c r="D5782" s="39">
        <v>0.7877777777777778</v>
      </c>
      <c r="E5782" s="37" t="s">
        <v>62</v>
      </c>
      <c r="F5782" s="37">
        <v>217</v>
      </c>
      <c r="G5782" s="37">
        <v>4</v>
      </c>
      <c r="H5782" s="37">
        <v>217.37574768066401</v>
      </c>
      <c r="I5782" s="37">
        <v>5.5440821647643999</v>
      </c>
      <c r="J5782" s="37">
        <v>50.189777374267599</v>
      </c>
      <c r="K5782" s="37">
        <v>5.1159629821777299</v>
      </c>
      <c r="L5782" s="37">
        <v>42.489700317382798</v>
      </c>
      <c r="M5782" s="37">
        <v>0.78120708465576205</v>
      </c>
      <c r="N5782" s="37">
        <v>10.5753221511841</v>
      </c>
      <c r="O5782" s="37">
        <v>0</v>
      </c>
      <c r="P5782" s="37">
        <v>0</v>
      </c>
      <c r="Q5782" s="37">
        <v>1.0952379554510099E-2</v>
      </c>
      <c r="R5782" s="37">
        <v>25</v>
      </c>
      <c r="S5782" s="37">
        <v>0.76184993982315097</v>
      </c>
      <c r="T5782" s="37">
        <v>1013.71630859375</v>
      </c>
      <c r="U5782" s="37">
        <v>2327.6962890625</v>
      </c>
      <c r="V5782" s="13"/>
      <c r="W5782" s="13"/>
      <c r="X5782" s="13"/>
      <c r="Y5782" s="13"/>
      <c r="Z5782" s="13"/>
      <c r="AA5782" s="13"/>
    </row>
    <row r="5783" spans="1:27" ht="15.75" customHeight="1" x14ac:dyDescent="0.2">
      <c r="A5783" s="13"/>
      <c r="B5783" s="37" t="str">
        <f>"CRS25WT72M23168"</f>
        <v>CRS25WT72M23168</v>
      </c>
      <c r="C5783" s="38">
        <v>45979</v>
      </c>
      <c r="D5783" s="39">
        <v>0.78879629629629633</v>
      </c>
      <c r="E5783" s="37" t="s">
        <v>62</v>
      </c>
      <c r="F5783" s="37">
        <v>223</v>
      </c>
      <c r="G5783" s="37">
        <v>4</v>
      </c>
      <c r="H5783" s="37">
        <v>223.21650695800801</v>
      </c>
      <c r="I5783" s="37">
        <v>5.72573041915894</v>
      </c>
      <c r="J5783" s="37">
        <v>50.194145202636697</v>
      </c>
      <c r="K5783" s="37">
        <v>5.2451748847961399</v>
      </c>
      <c r="L5783" s="37">
        <v>42.556545257568402</v>
      </c>
      <c r="M5783" s="37">
        <v>0.77668040990829501</v>
      </c>
      <c r="N5783" s="37">
        <v>10.8594751358032</v>
      </c>
      <c r="O5783" s="37">
        <v>0</v>
      </c>
      <c r="P5783" s="37">
        <v>0</v>
      </c>
      <c r="Q5783" s="37">
        <v>1.5236857347190399E-2</v>
      </c>
      <c r="R5783" s="37">
        <v>25</v>
      </c>
      <c r="S5783" s="37">
        <v>0.71223700046539296</v>
      </c>
      <c r="T5783" s="37">
        <v>1016.25</v>
      </c>
      <c r="U5783" s="37">
        <v>2564.36572265625</v>
      </c>
      <c r="V5783" s="13"/>
      <c r="W5783" s="13"/>
      <c r="X5783" s="13"/>
      <c r="Y5783" s="13"/>
      <c r="Z5783" s="13"/>
      <c r="AA5783" s="13"/>
    </row>
    <row r="5784" spans="1:27" ht="15.75" customHeight="1" x14ac:dyDescent="0.2">
      <c r="A5784" s="13"/>
      <c r="B5784" s="37" t="str">
        <f>"CRS25WT72M23167"</f>
        <v>CRS25WT72M23167</v>
      </c>
      <c r="C5784" s="38">
        <v>45979</v>
      </c>
      <c r="D5784" s="39">
        <v>0.78978009259259263</v>
      </c>
      <c r="E5784" s="37" t="s">
        <v>62</v>
      </c>
      <c r="F5784" s="37">
        <v>215</v>
      </c>
      <c r="G5784" s="37">
        <v>4</v>
      </c>
      <c r="H5784" s="37">
        <v>215.07888793945301</v>
      </c>
      <c r="I5784" s="37">
        <v>5.5072507858276403</v>
      </c>
      <c r="J5784" s="37">
        <v>50.153846740722699</v>
      </c>
      <c r="K5784" s="37">
        <v>5.0698819160461399</v>
      </c>
      <c r="L5784" s="37">
        <v>42.422859191894503</v>
      </c>
      <c r="M5784" s="37">
        <v>0.77867937088012695</v>
      </c>
      <c r="N5784" s="37">
        <v>10.463580131530801</v>
      </c>
      <c r="O5784" s="37">
        <v>0</v>
      </c>
      <c r="P5784" s="37">
        <v>0</v>
      </c>
      <c r="Q5784" s="37">
        <v>1.5548115596175201E-2</v>
      </c>
      <c r="R5784" s="37">
        <v>25</v>
      </c>
      <c r="S5784" s="37">
        <v>0.73934298753738403</v>
      </c>
      <c r="T5784" s="37">
        <v>1006.08221435547</v>
      </c>
      <c r="U5784" s="37">
        <v>2108.82153320313</v>
      </c>
      <c r="V5784" s="13"/>
      <c r="W5784" s="13"/>
      <c r="X5784" s="13"/>
      <c r="Y5784" s="13"/>
      <c r="Z5784" s="13"/>
      <c r="AA5784" s="13"/>
    </row>
    <row r="5785" spans="1:27" ht="15.75" customHeight="1" x14ac:dyDescent="0.2">
      <c r="A5785" s="13"/>
      <c r="B5785" s="37" t="str">
        <f>"CRS25WT72M23174"</f>
        <v>CRS25WT72M23174</v>
      </c>
      <c r="C5785" s="38">
        <v>45979</v>
      </c>
      <c r="D5785" s="39">
        <v>0.79065972222222225</v>
      </c>
      <c r="E5785" s="37" t="s">
        <v>62</v>
      </c>
      <c r="F5785" s="37">
        <v>223</v>
      </c>
      <c r="G5785" s="37">
        <v>4</v>
      </c>
      <c r="H5785" s="37">
        <v>223.60011291503901</v>
      </c>
      <c r="I5785" s="37">
        <v>5.64658403396606</v>
      </c>
      <c r="J5785" s="37">
        <v>50.1939697265625</v>
      </c>
      <c r="K5785" s="37">
        <v>5.27048635482788</v>
      </c>
      <c r="L5785" s="37">
        <v>42.4249458312988</v>
      </c>
      <c r="M5785" s="37">
        <v>0.78892308473587003</v>
      </c>
      <c r="N5785" s="37">
        <v>10.878137588501</v>
      </c>
      <c r="O5785" s="37">
        <v>0</v>
      </c>
      <c r="P5785" s="37">
        <v>0</v>
      </c>
      <c r="Q5785" s="37">
        <v>1.0327381081879101E-2</v>
      </c>
      <c r="R5785" s="37">
        <v>25</v>
      </c>
      <c r="S5785" s="37">
        <v>0.72007268667221103</v>
      </c>
      <c r="T5785" s="37">
        <v>997.75775146484398</v>
      </c>
      <c r="U5785" s="37">
        <v>2688.12719726562</v>
      </c>
      <c r="V5785" s="13"/>
      <c r="W5785" s="13"/>
      <c r="X5785" s="13"/>
      <c r="Y5785" s="13"/>
      <c r="Z5785" s="13"/>
      <c r="AA5785" s="13"/>
    </row>
    <row r="5786" spans="1:27" ht="15.75" customHeight="1" x14ac:dyDescent="0.2">
      <c r="A5786" s="13"/>
      <c r="B5786" s="37" t="str">
        <f>"CRS25WT72M23169"</f>
        <v>CRS25WT72M23169</v>
      </c>
      <c r="C5786" s="38">
        <v>45979</v>
      </c>
      <c r="D5786" s="39">
        <v>0.79185185185185192</v>
      </c>
      <c r="E5786" s="37" t="s">
        <v>62</v>
      </c>
      <c r="F5786" s="37">
        <v>226</v>
      </c>
      <c r="G5786" s="37">
        <v>4</v>
      </c>
      <c r="H5786" s="37">
        <v>226.80239868164099</v>
      </c>
      <c r="I5786" s="37">
        <v>5.7228059768676802</v>
      </c>
      <c r="J5786" s="37">
        <v>50.2521781921387</v>
      </c>
      <c r="K5786" s="37">
        <v>5.3464937210082999</v>
      </c>
      <c r="L5786" s="37">
        <v>42.420768737792997</v>
      </c>
      <c r="M5786" s="37">
        <v>0.78864896297454801</v>
      </c>
      <c r="N5786" s="37">
        <v>11.033928871154799</v>
      </c>
      <c r="O5786" s="37">
        <v>0</v>
      </c>
      <c r="P5786" s="37">
        <v>0</v>
      </c>
      <c r="Q5786" s="37">
        <v>1.25409225001931E-2</v>
      </c>
      <c r="R5786" s="37">
        <v>25</v>
      </c>
      <c r="S5786" s="37">
        <v>0.72942990064621005</v>
      </c>
      <c r="T5786" s="37">
        <v>1004.26879882813</v>
      </c>
      <c r="U5786" s="37">
        <v>4300.83154296875</v>
      </c>
      <c r="V5786" s="13"/>
      <c r="W5786" s="13"/>
      <c r="X5786" s="13"/>
      <c r="Y5786" s="13"/>
      <c r="Z5786" s="13"/>
      <c r="AA5786" s="13"/>
    </row>
    <row r="5787" spans="1:27" ht="15.75" customHeight="1" x14ac:dyDescent="0.2">
      <c r="A5787" s="13"/>
      <c r="B5787" s="37" t="str">
        <f>"CRS25WT72M23176"</f>
        <v>CRS25WT72M23176</v>
      </c>
      <c r="C5787" s="38">
        <v>45979</v>
      </c>
      <c r="D5787" s="39">
        <v>0.79267361111111112</v>
      </c>
      <c r="E5787" s="37" t="s">
        <v>62</v>
      </c>
      <c r="F5787" s="37">
        <v>215</v>
      </c>
      <c r="G5787" s="37">
        <v>4</v>
      </c>
      <c r="H5787" s="37">
        <v>215.52769470214801</v>
      </c>
      <c r="I5787" s="37">
        <v>5.5148048400878897</v>
      </c>
      <c r="J5787" s="37">
        <v>50.1299858093262</v>
      </c>
      <c r="K5787" s="37">
        <v>5.0802116394043004</v>
      </c>
      <c r="L5787" s="37">
        <v>42.4249458312988</v>
      </c>
      <c r="M5787" s="37">
        <v>0.77960634231567405</v>
      </c>
      <c r="N5787" s="37">
        <v>10.485414505004901</v>
      </c>
      <c r="O5787" s="37">
        <v>0</v>
      </c>
      <c r="P5787" s="37">
        <v>0</v>
      </c>
      <c r="Q5787" s="37">
        <v>1.2619047425687299E-2</v>
      </c>
      <c r="R5787" s="37">
        <v>25</v>
      </c>
      <c r="S5787" s="37">
        <v>0.73816251754760698</v>
      </c>
      <c r="T5787" s="37">
        <v>1003.19104003906</v>
      </c>
      <c r="U5787" s="37">
        <v>1915.98645019531</v>
      </c>
      <c r="V5787" s="13"/>
      <c r="W5787" s="13"/>
      <c r="X5787" s="13"/>
      <c r="Y5787" s="13"/>
      <c r="Z5787" s="13"/>
      <c r="AA5787" s="13"/>
    </row>
    <row r="5788" spans="1:27" ht="15.75" customHeight="1" x14ac:dyDescent="0.2">
      <c r="A5788" s="13"/>
      <c r="B5788" s="37" t="str">
        <f>"CRS25WT72M23175"</f>
        <v>CRS25WT72M23175</v>
      </c>
      <c r="C5788" s="38">
        <v>45979</v>
      </c>
      <c r="D5788" s="39">
        <v>0.79369212962962965</v>
      </c>
      <c r="E5788" s="37" t="s">
        <v>62</v>
      </c>
      <c r="F5788" s="37">
        <v>215</v>
      </c>
      <c r="G5788" s="37">
        <v>4</v>
      </c>
      <c r="H5788" s="37">
        <v>215.89312744140599</v>
      </c>
      <c r="I5788" s="37">
        <v>5.5240149497985804</v>
      </c>
      <c r="J5788" s="37">
        <v>50.149745941162102</v>
      </c>
      <c r="K5788" s="37">
        <v>5.0750823020935103</v>
      </c>
      <c r="L5788" s="37">
        <v>42.539833068847699</v>
      </c>
      <c r="M5788" s="37">
        <v>0.77931892871856701</v>
      </c>
      <c r="N5788" s="37">
        <v>10.5031929016113</v>
      </c>
      <c r="O5788" s="37">
        <v>0</v>
      </c>
      <c r="P5788" s="37">
        <v>0</v>
      </c>
      <c r="Q5788" s="37">
        <v>1.04786325246096E-2</v>
      </c>
      <c r="R5788" s="37">
        <v>25</v>
      </c>
      <c r="S5788" s="37">
        <v>0.75907051563262895</v>
      </c>
      <c r="T5788" s="37">
        <v>1001.65716552734</v>
      </c>
      <c r="U5788" s="37">
        <v>2338.80224609375</v>
      </c>
      <c r="V5788" s="13"/>
      <c r="W5788" s="13"/>
      <c r="X5788" s="13"/>
      <c r="Y5788" s="13"/>
      <c r="Z5788" s="13"/>
      <c r="AA5788" s="13"/>
    </row>
    <row r="5789" spans="1:27" ht="15.75" customHeight="1" x14ac:dyDescent="0.2">
      <c r="A5789" s="13"/>
      <c r="B5789" s="37" t="str">
        <f>"CRS25WT72M23147"</f>
        <v>CRS25WT72M23147</v>
      </c>
      <c r="C5789" s="38">
        <v>45979</v>
      </c>
      <c r="D5789" s="39">
        <v>0.79429398148148145</v>
      </c>
      <c r="E5789" s="37" t="s">
        <v>62</v>
      </c>
      <c r="F5789" s="37">
        <v>214</v>
      </c>
      <c r="G5789" s="37">
        <v>4</v>
      </c>
      <c r="H5789" s="37">
        <v>214.49090576171901</v>
      </c>
      <c r="I5789" s="37">
        <v>5.5006732940673801</v>
      </c>
      <c r="J5789" s="37">
        <v>50.159317016601598</v>
      </c>
      <c r="K5789" s="37">
        <v>5.0695018768310502</v>
      </c>
      <c r="L5789" s="37">
        <v>42.310054779052699</v>
      </c>
      <c r="M5789" s="37">
        <v>0.77739441394805897</v>
      </c>
      <c r="N5789" s="37">
        <v>10.434974670410201</v>
      </c>
      <c r="O5789" s="37">
        <v>0</v>
      </c>
      <c r="P5789" s="37">
        <v>0</v>
      </c>
      <c r="Q5789" s="37">
        <v>1.7579404637217501E-2</v>
      </c>
      <c r="R5789" s="37">
        <v>25</v>
      </c>
      <c r="S5789" s="37">
        <v>0.73653286695480302</v>
      </c>
      <c r="T5789" s="37">
        <v>1008.83459472656</v>
      </c>
      <c r="U5789" s="37">
        <v>2290.75244140625</v>
      </c>
      <c r="V5789" s="13"/>
      <c r="W5789" s="13"/>
      <c r="X5789" s="13"/>
      <c r="Y5789" s="13"/>
      <c r="Z5789" s="13"/>
      <c r="AA5789" s="13"/>
    </row>
    <row r="5790" spans="1:27" ht="15.75" customHeight="1" x14ac:dyDescent="0.2">
      <c r="A5790" s="13"/>
      <c r="B5790" s="37" t="str">
        <f>"CRS25WT72M23142"</f>
        <v>CRS25WT72M23142</v>
      </c>
      <c r="C5790" s="38">
        <v>45979</v>
      </c>
      <c r="D5790" s="39">
        <v>0.79556712962962972</v>
      </c>
      <c r="E5790" s="37" t="s">
        <v>62</v>
      </c>
      <c r="F5790" s="37">
        <v>214</v>
      </c>
      <c r="G5790" s="37">
        <v>4</v>
      </c>
      <c r="H5790" s="37">
        <v>214.47880554199199</v>
      </c>
      <c r="I5790" s="37">
        <v>5.5863695144653303</v>
      </c>
      <c r="J5790" s="37">
        <v>50.020225524902301</v>
      </c>
      <c r="K5790" s="37">
        <v>5.0403494834899902</v>
      </c>
      <c r="L5790" s="37">
        <v>42.552364349365199</v>
      </c>
      <c r="M5790" s="37">
        <v>0.76755422353744496</v>
      </c>
      <c r="N5790" s="37">
        <v>10.4343862533569</v>
      </c>
      <c r="O5790" s="37">
        <v>0</v>
      </c>
      <c r="P5790" s="37">
        <v>0</v>
      </c>
      <c r="Q5790" s="37">
        <v>1.0476151481270801E-2</v>
      </c>
      <c r="R5790" s="37">
        <v>25</v>
      </c>
      <c r="S5790" s="37">
        <v>0.722223401069641</v>
      </c>
      <c r="T5790" s="37">
        <v>1000.41369628906</v>
      </c>
      <c r="U5790" s="37">
        <v>1365.02270507812</v>
      </c>
      <c r="V5790" s="13"/>
      <c r="W5790" s="13"/>
      <c r="X5790" s="13"/>
      <c r="Y5790" s="13"/>
      <c r="Z5790" s="13"/>
      <c r="AA5790" s="13"/>
    </row>
    <row r="5791" spans="1:27" ht="15.75" customHeight="1" x14ac:dyDescent="0.2">
      <c r="A5791" s="13"/>
      <c r="B5791" s="37" t="str">
        <f>"CRS25WT72M23149"</f>
        <v>CRS25WT72M23149</v>
      </c>
      <c r="C5791" s="38">
        <v>45979</v>
      </c>
      <c r="D5791" s="39">
        <v>0.7963541666666667</v>
      </c>
      <c r="E5791" s="37" t="s">
        <v>62</v>
      </c>
      <c r="F5791" s="37">
        <v>215</v>
      </c>
      <c r="G5791" s="37">
        <v>4</v>
      </c>
      <c r="H5791" s="37">
        <v>215.26387023925801</v>
      </c>
      <c r="I5791" s="37">
        <v>5.5009660720825204</v>
      </c>
      <c r="J5791" s="37">
        <v>50.078205108642599</v>
      </c>
      <c r="K5791" s="37">
        <v>5.0925474166870099</v>
      </c>
      <c r="L5791" s="37">
        <v>42.270370483398402</v>
      </c>
      <c r="M5791" s="37">
        <v>0.78141802549362205</v>
      </c>
      <c r="N5791" s="37">
        <v>10.4725790023804</v>
      </c>
      <c r="O5791" s="37">
        <v>0</v>
      </c>
      <c r="P5791" s="37">
        <v>0</v>
      </c>
      <c r="Q5791" s="37">
        <v>1.50818442925811E-2</v>
      </c>
      <c r="R5791" s="37">
        <v>25</v>
      </c>
      <c r="S5791" s="37">
        <v>0.72960287332534801</v>
      </c>
      <c r="T5791" s="37">
        <v>1000.60003662109</v>
      </c>
      <c r="U5791" s="37">
        <v>4543.998046875</v>
      </c>
      <c r="V5791" s="13"/>
      <c r="W5791" s="13"/>
      <c r="X5791" s="13"/>
      <c r="Y5791" s="13"/>
      <c r="Z5791" s="13"/>
      <c r="AA5791" s="13"/>
    </row>
    <row r="5792" spans="1:27" ht="15.75" customHeight="1" x14ac:dyDescent="0.2">
      <c r="A5792" s="13"/>
      <c r="B5792" s="37" t="str">
        <f>"CRS25WT72M23148"</f>
        <v>CRS25WT72M23148</v>
      </c>
      <c r="C5792" s="38">
        <v>45979</v>
      </c>
      <c r="D5792" s="39">
        <v>0.7979398148148148</v>
      </c>
      <c r="E5792" s="37" t="s">
        <v>62</v>
      </c>
      <c r="F5792" s="37">
        <v>214</v>
      </c>
      <c r="G5792" s="37">
        <v>4</v>
      </c>
      <c r="H5792" s="37">
        <v>214.11476135253901</v>
      </c>
      <c r="I5792" s="37">
        <v>5.5185294151306197</v>
      </c>
      <c r="J5792" s="37">
        <v>50.1226196289063</v>
      </c>
      <c r="K5792" s="37">
        <v>5.0586133003234899</v>
      </c>
      <c r="L5792" s="37">
        <v>42.326770782470703</v>
      </c>
      <c r="M5792" s="37">
        <v>0.77408647537231401</v>
      </c>
      <c r="N5792" s="37">
        <v>10.416675567626999</v>
      </c>
      <c r="O5792" s="37">
        <v>0</v>
      </c>
      <c r="P5792" s="37">
        <v>0</v>
      </c>
      <c r="Q5792" s="37">
        <v>1.12704606726766E-2</v>
      </c>
      <c r="R5792" s="37">
        <v>25</v>
      </c>
      <c r="S5792" s="37">
        <v>0.75268185138702404</v>
      </c>
      <c r="T5792" s="37">
        <v>1000.19927978516</v>
      </c>
      <c r="U5792" s="37">
        <v>2223.8974609375</v>
      </c>
      <c r="V5792" s="13"/>
      <c r="W5792" s="13"/>
      <c r="X5792" s="13"/>
      <c r="Y5792" s="13"/>
      <c r="Z5792" s="13"/>
      <c r="AA5792" s="13"/>
    </row>
    <row r="5793" spans="1:27" ht="15.75" customHeight="1" x14ac:dyDescent="0.2">
      <c r="A5793" s="13"/>
      <c r="B5793" s="37" t="str">
        <f>"CRS25WT72M23154"</f>
        <v>CRS25WT72M23154</v>
      </c>
      <c r="C5793" s="38">
        <v>45979</v>
      </c>
      <c r="D5793" s="39">
        <v>0.79858796296296297</v>
      </c>
      <c r="E5793" s="37" t="s">
        <v>62</v>
      </c>
      <c r="F5793" s="37">
        <v>218</v>
      </c>
      <c r="G5793" s="37">
        <v>4</v>
      </c>
      <c r="H5793" s="37">
        <v>218.31459045410199</v>
      </c>
      <c r="I5793" s="37">
        <v>5.5249738693237296</v>
      </c>
      <c r="J5793" s="37">
        <v>50.108535766601598</v>
      </c>
      <c r="K5793" s="37">
        <v>5.1370487213134801</v>
      </c>
      <c r="L5793" s="37">
        <v>42.498058319091797</v>
      </c>
      <c r="M5793" s="37">
        <v>0.78857105970382702</v>
      </c>
      <c r="N5793" s="37">
        <v>10.6209964752197</v>
      </c>
      <c r="O5793" s="37">
        <v>0</v>
      </c>
      <c r="P5793" s="37">
        <v>0</v>
      </c>
      <c r="Q5793" s="37">
        <v>1.3809518888592699E-2</v>
      </c>
      <c r="R5793" s="37">
        <v>25</v>
      </c>
      <c r="S5793" s="37">
        <v>0.73917955160141002</v>
      </c>
      <c r="T5793" s="37">
        <v>1000.50714111328</v>
      </c>
      <c r="U5793" s="37">
        <v>2603.71337890625</v>
      </c>
      <c r="V5793" s="13"/>
      <c r="W5793" s="13"/>
      <c r="X5793" s="13"/>
      <c r="Y5793" s="13"/>
      <c r="Z5793" s="13"/>
      <c r="AA5793" s="13"/>
    </row>
    <row r="5794" spans="1:27" ht="15.75" customHeight="1" x14ac:dyDescent="0.2">
      <c r="A5794" s="13"/>
      <c r="B5794" s="37" t="str">
        <f>"CRS25WT72M23153"</f>
        <v>CRS25WT72M23153</v>
      </c>
      <c r="C5794" s="38">
        <v>45979</v>
      </c>
      <c r="D5794" s="39">
        <v>0.79924768518518519</v>
      </c>
      <c r="E5794" s="37" t="s">
        <v>62</v>
      </c>
      <c r="F5794" s="37">
        <v>222</v>
      </c>
      <c r="G5794" s="37">
        <v>4</v>
      </c>
      <c r="H5794" s="37">
        <v>222.32536315918</v>
      </c>
      <c r="I5794" s="37">
        <v>5.6480712890625</v>
      </c>
      <c r="J5794" s="37">
        <v>50.174129486083999</v>
      </c>
      <c r="K5794" s="37">
        <v>5.2247476577758798</v>
      </c>
      <c r="L5794" s="37">
        <v>42.552364349365199</v>
      </c>
      <c r="M5794" s="37">
        <v>0.78452897071838401</v>
      </c>
      <c r="N5794" s="37">
        <v>10.8161211013794</v>
      </c>
      <c r="O5794" s="37">
        <v>0</v>
      </c>
      <c r="P5794" s="37">
        <v>0</v>
      </c>
      <c r="Q5794" s="37">
        <v>1.3809518888592699E-2</v>
      </c>
      <c r="R5794" s="37">
        <v>25</v>
      </c>
      <c r="S5794" s="37">
        <v>0.71139782667160001</v>
      </c>
      <c r="T5794" s="37">
        <v>1006.48785400391</v>
      </c>
      <c r="U5794" s="37">
        <v>2667.86108398438</v>
      </c>
      <c r="V5794" s="13"/>
      <c r="W5794" s="13"/>
      <c r="X5794" s="13"/>
      <c r="Y5794" s="13"/>
      <c r="Z5794" s="13"/>
      <c r="AA5794" s="13"/>
    </row>
    <row r="5795" spans="1:27" ht="15.75" customHeight="1" x14ac:dyDescent="0.2">
      <c r="A5795" s="13"/>
      <c r="B5795" s="37" t="str">
        <f>"CRS25WT72M23156"</f>
        <v>CRS25WT72M23156</v>
      </c>
      <c r="C5795" s="38">
        <v>45979</v>
      </c>
      <c r="D5795" s="39">
        <v>0.80009259259259258</v>
      </c>
      <c r="E5795" s="37" t="s">
        <v>62</v>
      </c>
      <c r="F5795" s="37">
        <v>216</v>
      </c>
      <c r="G5795" s="37">
        <v>4</v>
      </c>
      <c r="H5795" s="37">
        <v>216.96417236328099</v>
      </c>
      <c r="I5795" s="37">
        <v>5.5166864395141602</v>
      </c>
      <c r="J5795" s="37">
        <v>50.1466674804687</v>
      </c>
      <c r="K5795" s="37">
        <v>5.1040182113647496</v>
      </c>
      <c r="L5795" s="37">
        <v>42.508502960205099</v>
      </c>
      <c r="M5795" s="37">
        <v>0.78427368402481101</v>
      </c>
      <c r="N5795" s="37">
        <v>10.5552988052368</v>
      </c>
      <c r="O5795" s="37">
        <v>0</v>
      </c>
      <c r="P5795" s="37">
        <v>0</v>
      </c>
      <c r="Q5795" s="37">
        <v>7.0801936089992497E-3</v>
      </c>
      <c r="R5795" s="37">
        <v>25</v>
      </c>
      <c r="S5795" s="37">
        <v>0.75209796428680398</v>
      </c>
      <c r="T5795" s="37">
        <v>995.79425048828102</v>
      </c>
      <c r="U5795" s="37">
        <v>2221.60229492187</v>
      </c>
      <c r="V5795" s="13"/>
      <c r="W5795" s="13"/>
      <c r="X5795" s="13"/>
      <c r="Y5795" s="13"/>
      <c r="Z5795" s="13"/>
      <c r="AA5795" s="13"/>
    </row>
    <row r="5796" spans="1:27" ht="15.75" customHeight="1" x14ac:dyDescent="0.2">
      <c r="A5796" s="13"/>
      <c r="B5796" s="37" t="str">
        <f>"CRS25WT72M23155"</f>
        <v>CRS25WT72M23155</v>
      </c>
      <c r="C5796" s="38">
        <v>45979</v>
      </c>
      <c r="D5796" s="39">
        <v>0.80094907407407412</v>
      </c>
      <c r="E5796" s="37" t="s">
        <v>62</v>
      </c>
      <c r="F5796" s="37">
        <v>223</v>
      </c>
      <c r="G5796" s="37">
        <v>4</v>
      </c>
      <c r="H5796" s="37">
        <v>223.001708984375</v>
      </c>
      <c r="I5796" s="37">
        <v>5.6913709640502903</v>
      </c>
      <c r="J5796" s="37">
        <v>50.1720161437988</v>
      </c>
      <c r="K5796" s="37">
        <v>5.2265305519104004</v>
      </c>
      <c r="L5796" s="37">
        <v>42.6672554016113</v>
      </c>
      <c r="M5796" s="37">
        <v>0.78096169233322099</v>
      </c>
      <c r="N5796" s="37">
        <v>10.849024772644</v>
      </c>
      <c r="O5796" s="37">
        <v>0</v>
      </c>
      <c r="P5796" s="37">
        <v>0</v>
      </c>
      <c r="Q5796" s="37">
        <v>1.19046065956354E-2</v>
      </c>
      <c r="R5796" s="37">
        <v>25</v>
      </c>
      <c r="S5796" s="37">
        <v>0.69811290502548196</v>
      </c>
      <c r="T5796" s="37">
        <v>1003.04650878906</v>
      </c>
      <c r="U5796" s="37">
        <v>2079.67553710938</v>
      </c>
      <c r="V5796" s="13"/>
      <c r="W5796" s="13"/>
      <c r="X5796" s="13"/>
      <c r="Y5796" s="13"/>
      <c r="Z5796" s="13"/>
      <c r="AA5796" s="13"/>
    </row>
    <row r="5797" spans="1:27" ht="15.75" customHeight="1" x14ac:dyDescent="0.2">
      <c r="A5797" s="13"/>
      <c r="B5797" s="37" t="str">
        <f>"CRS25WT72M23158"</f>
        <v>CRS25WT72M23158</v>
      </c>
      <c r="C5797" s="38">
        <v>45979</v>
      </c>
      <c r="D5797" s="39">
        <v>0.80262731481481486</v>
      </c>
      <c r="E5797" s="37" t="s">
        <v>62</v>
      </c>
      <c r="F5797" s="37">
        <v>216</v>
      </c>
      <c r="G5797" s="37">
        <v>4</v>
      </c>
      <c r="H5797" s="37">
        <v>216.68820190429699</v>
      </c>
      <c r="I5797" s="37">
        <v>5.5050849914550799</v>
      </c>
      <c r="J5797" s="37">
        <v>50.153976440429702</v>
      </c>
      <c r="K5797" s="37">
        <v>5.10681200027466</v>
      </c>
      <c r="L5797" s="37">
        <v>42.431209564208999</v>
      </c>
      <c r="M5797" s="37">
        <v>0.78481239080429099</v>
      </c>
      <c r="N5797" s="37">
        <v>10.541872978210399</v>
      </c>
      <c r="O5797" s="37">
        <v>0</v>
      </c>
      <c r="P5797" s="37">
        <v>0</v>
      </c>
      <c r="Q5797" s="37">
        <v>1.6507046297192601E-2</v>
      </c>
      <c r="R5797" s="37">
        <v>25</v>
      </c>
      <c r="S5797" s="37">
        <v>0.76073962450027499</v>
      </c>
      <c r="T5797" s="37">
        <v>996.82403564453102</v>
      </c>
      <c r="U5797" s="37">
        <v>2420.39965820313</v>
      </c>
      <c r="V5797" s="13"/>
      <c r="W5797" s="13"/>
      <c r="X5797" s="13"/>
      <c r="Y5797" s="13"/>
      <c r="Z5797" s="13"/>
      <c r="AA5797" s="13"/>
    </row>
    <row r="5798" spans="1:27" ht="15.75" customHeight="1" x14ac:dyDescent="0.2">
      <c r="A5798" s="13"/>
      <c r="B5798" s="37" t="str">
        <f>"CRS25WT72M23157"</f>
        <v>CRS25WT72M23157</v>
      </c>
      <c r="C5798" s="38">
        <v>45979</v>
      </c>
      <c r="D5798" s="39">
        <v>0.80625000000000002</v>
      </c>
      <c r="E5798" s="37" t="s">
        <v>62</v>
      </c>
      <c r="F5798" s="37">
        <v>215</v>
      </c>
      <c r="G5798" s="37">
        <v>4</v>
      </c>
      <c r="H5798" s="37">
        <v>215.684982299805</v>
      </c>
      <c r="I5798" s="37">
        <v>5.5129914283752397</v>
      </c>
      <c r="J5798" s="37">
        <v>50.179836273193402</v>
      </c>
      <c r="K5798" s="37">
        <v>5.0629792213439897</v>
      </c>
      <c r="L5798" s="37">
        <v>42.600410461425803</v>
      </c>
      <c r="M5798" s="37">
        <v>0.77965658903121904</v>
      </c>
      <c r="N5798" s="37">
        <v>10.4930667877197</v>
      </c>
      <c r="O5798" s="37">
        <v>0</v>
      </c>
      <c r="P5798" s="37">
        <v>0</v>
      </c>
      <c r="Q5798" s="37">
        <v>7.2425027610734105E-4</v>
      </c>
      <c r="R5798" s="37">
        <v>25</v>
      </c>
      <c r="S5798" s="37">
        <v>0.75480914115905795</v>
      </c>
      <c r="T5798" s="37">
        <v>997.80578613281295</v>
      </c>
      <c r="U5798" s="37">
        <v>3343.53198242188</v>
      </c>
      <c r="V5798" s="13"/>
      <c r="W5798" s="13"/>
      <c r="X5798" s="13"/>
      <c r="Y5798" s="13"/>
      <c r="Z5798" s="13"/>
      <c r="AA5798" s="13"/>
    </row>
    <row r="5799" spans="1:27" ht="15.75" customHeight="1" x14ac:dyDescent="0.2">
      <c r="A5799" s="13"/>
      <c r="B5799" s="37" t="str">
        <f>"CRS25WT72M23178"</f>
        <v>CRS25WT72M23178</v>
      </c>
      <c r="C5799" s="38">
        <v>45979</v>
      </c>
      <c r="D5799" s="39">
        <v>0.80778935185185186</v>
      </c>
      <c r="E5799" s="37" t="s">
        <v>62</v>
      </c>
      <c r="F5799" s="37">
        <v>214</v>
      </c>
      <c r="G5799" s="37">
        <v>4</v>
      </c>
      <c r="H5799" s="37">
        <v>214.45068359375</v>
      </c>
      <c r="I5799" s="37">
        <v>5.50781297683716</v>
      </c>
      <c r="J5799" s="37">
        <v>49.946388244628899</v>
      </c>
      <c r="K5799" s="37">
        <v>5.07757520675659</v>
      </c>
      <c r="L5799" s="37">
        <v>42.234859466552699</v>
      </c>
      <c r="M5799" s="37">
        <v>0.77955031394958496</v>
      </c>
      <c r="N5799" s="37">
        <v>10.4330177307129</v>
      </c>
      <c r="O5799" s="37">
        <v>0</v>
      </c>
      <c r="P5799" s="37">
        <v>0</v>
      </c>
      <c r="Q5799" s="37">
        <v>1.30158718675375E-2</v>
      </c>
      <c r="R5799" s="37">
        <v>25</v>
      </c>
      <c r="S5799" s="37">
        <v>0.74123191833496105</v>
      </c>
      <c r="T5799" s="37">
        <v>996.78967285156205</v>
      </c>
      <c r="U5799" s="37">
        <v>2337.958984375</v>
      </c>
      <c r="V5799" s="13"/>
      <c r="W5799" s="13"/>
      <c r="X5799" s="13"/>
      <c r="Y5799" s="13"/>
      <c r="Z5799" s="13"/>
      <c r="AA5799" s="13"/>
    </row>
    <row r="5800" spans="1:27" ht="15.75" customHeight="1" x14ac:dyDescent="0.2">
      <c r="A5800" s="13"/>
      <c r="B5800" s="37" t="str">
        <f>"CRS25WT72M23177"</f>
        <v>CRS25WT72M23177</v>
      </c>
      <c r="C5800" s="38">
        <v>45979</v>
      </c>
      <c r="D5800" s="39">
        <v>0.81074074074074076</v>
      </c>
      <c r="E5800" s="37" t="s">
        <v>62</v>
      </c>
      <c r="F5800" s="37">
        <v>215</v>
      </c>
      <c r="G5800" s="37">
        <v>4</v>
      </c>
      <c r="H5800" s="37">
        <v>215.15037536621099</v>
      </c>
      <c r="I5800" s="37">
        <v>5.5138063430786097</v>
      </c>
      <c r="J5800" s="37">
        <v>49.937919616699197</v>
      </c>
      <c r="K5800" s="37">
        <v>5.0745658874511701</v>
      </c>
      <c r="L5800" s="37">
        <v>42.397789001464801</v>
      </c>
      <c r="M5800" s="37">
        <v>0.78137618303298895</v>
      </c>
      <c r="N5800" s="37">
        <v>10.467058181762701</v>
      </c>
      <c r="O5800" s="37">
        <v>0</v>
      </c>
      <c r="P5800" s="37">
        <v>0</v>
      </c>
      <c r="Q5800" s="37">
        <v>1.30158439278603E-2</v>
      </c>
      <c r="R5800" s="37">
        <v>25</v>
      </c>
      <c r="S5800" s="37">
        <v>0.759929239749908</v>
      </c>
      <c r="T5800" s="37">
        <v>996.95989990234398</v>
      </c>
      <c r="U5800" s="37">
        <v>2702.14111328125</v>
      </c>
      <c r="V5800" s="13"/>
      <c r="W5800" s="13"/>
      <c r="X5800" s="13"/>
      <c r="Y5800" s="13"/>
      <c r="Z5800" s="13"/>
      <c r="AA5800" s="13"/>
    </row>
    <row r="5801" spans="1:27" ht="15.75" customHeight="1" x14ac:dyDescent="0.2">
      <c r="A5801" s="13"/>
      <c r="B5801" s="37" t="str">
        <f>"CRS25WT72M23188"</f>
        <v>CRS25WT72M23188</v>
      </c>
      <c r="C5801" s="38">
        <v>45979</v>
      </c>
      <c r="D5801" s="39">
        <v>0.81561342592592589</v>
      </c>
      <c r="E5801" s="37" t="s">
        <v>62</v>
      </c>
      <c r="F5801" s="37">
        <v>216</v>
      </c>
      <c r="G5801" s="37">
        <v>4</v>
      </c>
      <c r="H5801" s="37">
        <v>216.25553894043</v>
      </c>
      <c r="I5801" s="37">
        <v>5.5271701812744096</v>
      </c>
      <c r="J5801" s="37">
        <v>50.0841064453125</v>
      </c>
      <c r="K5801" s="37">
        <v>5.10113525390625</v>
      </c>
      <c r="L5801" s="37">
        <v>42.393611907958999</v>
      </c>
      <c r="M5801" s="37">
        <v>0.78120404481887795</v>
      </c>
      <c r="N5801" s="37">
        <v>10.520824432373001</v>
      </c>
      <c r="O5801" s="37">
        <v>0</v>
      </c>
      <c r="P5801" s="37">
        <v>0</v>
      </c>
      <c r="Q5801" s="37">
        <v>1.28376157954335E-2</v>
      </c>
      <c r="R5801" s="37">
        <v>25</v>
      </c>
      <c r="S5801" s="37">
        <v>0.78108370304107699</v>
      </c>
      <c r="T5801" s="37">
        <v>999.05212402343705</v>
      </c>
      <c r="U5801" s="37">
        <v>2348.34790039062</v>
      </c>
      <c r="V5801" s="13"/>
      <c r="W5801" s="13"/>
      <c r="X5801" s="13"/>
      <c r="Y5801" s="13"/>
      <c r="Z5801" s="13"/>
      <c r="AA5801" s="13"/>
    </row>
    <row r="5802" spans="1:27" ht="15.75" customHeight="1" x14ac:dyDescent="0.2">
      <c r="A5802" s="13"/>
      <c r="B5802" s="37" t="str">
        <f>"CRS25WT72M23187"</f>
        <v>CRS25WT72M23187</v>
      </c>
      <c r="C5802" s="38">
        <v>45979</v>
      </c>
      <c r="D5802" s="39">
        <v>0.81743055555555555</v>
      </c>
      <c r="E5802" s="37" t="s">
        <v>62</v>
      </c>
      <c r="F5802" s="37">
        <v>214</v>
      </c>
      <c r="G5802" s="37">
        <v>4</v>
      </c>
      <c r="H5802" s="37">
        <v>214.61138916015599</v>
      </c>
      <c r="I5802" s="37">
        <v>5.49615383148193</v>
      </c>
      <c r="J5802" s="37">
        <v>50.064468383789098</v>
      </c>
      <c r="K5802" s="37">
        <v>5.0491662025451696</v>
      </c>
      <c r="L5802" s="37">
        <v>42.504322052002003</v>
      </c>
      <c r="M5802" s="37">
        <v>0.77994555234909102</v>
      </c>
      <c r="N5802" s="37">
        <v>10.4408359527588</v>
      </c>
      <c r="O5802" s="37">
        <v>0</v>
      </c>
      <c r="P5802" s="37">
        <v>0</v>
      </c>
      <c r="Q5802" s="37">
        <v>4.1267517954111099E-3</v>
      </c>
      <c r="R5802" s="37">
        <v>25</v>
      </c>
      <c r="S5802" s="37">
        <v>0.73323154449462902</v>
      </c>
      <c r="T5802" s="37">
        <v>998.02917480468705</v>
      </c>
      <c r="U5802" s="37">
        <v>2220.509765625</v>
      </c>
      <c r="V5802" s="13"/>
      <c r="W5802" s="13"/>
      <c r="X5802" s="13"/>
      <c r="Y5802" s="13"/>
      <c r="Z5802" s="13"/>
      <c r="AA5802" s="13"/>
    </row>
    <row r="5803" spans="1:27" ht="15.75" customHeight="1" x14ac:dyDescent="0.2">
      <c r="A5803" s="13"/>
      <c r="B5803" s="37" t="str">
        <f>"CRS25WT72M23190"</f>
        <v>CRS25WT72M23190</v>
      </c>
      <c r="C5803" s="38">
        <v>45979</v>
      </c>
      <c r="D5803" s="39">
        <v>0.81901620370370365</v>
      </c>
      <c r="E5803" s="37" t="s">
        <v>62</v>
      </c>
      <c r="F5803" s="37">
        <v>214</v>
      </c>
      <c r="G5803" s="37">
        <v>4</v>
      </c>
      <c r="H5803" s="37">
        <v>214.58821105957</v>
      </c>
      <c r="I5803" s="37">
        <v>5.5011582374572798</v>
      </c>
      <c r="J5803" s="37">
        <v>50.042720794677699</v>
      </c>
      <c r="K5803" s="37">
        <v>5.0543341636657697</v>
      </c>
      <c r="L5803" s="37">
        <v>42.4562797546387</v>
      </c>
      <c r="M5803" s="37">
        <v>0.77949047088623102</v>
      </c>
      <c r="N5803" s="37">
        <v>10.4397087097168</v>
      </c>
      <c r="O5803" s="37">
        <v>0</v>
      </c>
      <c r="P5803" s="37">
        <v>0</v>
      </c>
      <c r="Q5803" s="37">
        <v>5.6959991343319399E-3</v>
      </c>
      <c r="R5803" s="37">
        <v>25</v>
      </c>
      <c r="S5803" s="37">
        <v>0.743890881538391</v>
      </c>
      <c r="T5803" s="37">
        <v>996.43096923828102</v>
      </c>
      <c r="U5803" s="37">
        <v>2471.69165039062</v>
      </c>
      <c r="V5803" s="13"/>
      <c r="W5803" s="13"/>
      <c r="X5803" s="13"/>
      <c r="Y5803" s="13"/>
      <c r="Z5803" s="13"/>
      <c r="AA5803" s="13"/>
    </row>
    <row r="5804" spans="1:27" ht="15.75" customHeight="1" x14ac:dyDescent="0.2">
      <c r="A5804" s="13"/>
      <c r="B5804" s="37" t="str">
        <f>"CRS25WT72M23189"</f>
        <v>CRS25WT72M23189</v>
      </c>
      <c r="C5804" s="38">
        <v>45979</v>
      </c>
      <c r="D5804" s="39">
        <v>0.82114583333333335</v>
      </c>
      <c r="E5804" s="37" t="s">
        <v>62</v>
      </c>
      <c r="F5804" s="37">
        <v>214</v>
      </c>
      <c r="G5804" s="37">
        <v>4</v>
      </c>
      <c r="H5804" s="37">
        <v>214.81365966796901</v>
      </c>
      <c r="I5804" s="37">
        <v>5.4830889701843297</v>
      </c>
      <c r="J5804" s="37">
        <v>50.078254699707003</v>
      </c>
      <c r="K5804" s="37">
        <v>5.0691213607788104</v>
      </c>
      <c r="L5804" s="37">
        <v>42.376903533935497</v>
      </c>
      <c r="M5804" s="37">
        <v>0.78232538700103804</v>
      </c>
      <c r="N5804" s="37">
        <v>10.450676918029799</v>
      </c>
      <c r="O5804" s="37">
        <v>0</v>
      </c>
      <c r="P5804" s="37">
        <v>0</v>
      </c>
      <c r="Q5804" s="37">
        <v>1.06549123302102E-2</v>
      </c>
      <c r="R5804" s="37">
        <v>25</v>
      </c>
      <c r="S5804" s="37">
        <v>0.75200796127319303</v>
      </c>
      <c r="T5804" s="37">
        <v>996.94030761718705</v>
      </c>
      <c r="U5804" s="37">
        <v>3041.36962890625</v>
      </c>
      <c r="V5804" s="13"/>
      <c r="W5804" s="13"/>
      <c r="X5804" s="13"/>
      <c r="Y5804" s="13"/>
      <c r="Z5804" s="13"/>
      <c r="AA5804" s="13"/>
    </row>
    <row r="5805" spans="1:27" ht="15.75" customHeight="1" x14ac:dyDescent="0.2">
      <c r="A5805" s="13"/>
      <c r="B5805" s="37" t="str">
        <f>"CRS25WT72M23192"</f>
        <v>CRS25WT72M23192</v>
      </c>
      <c r="C5805" s="38">
        <v>45979</v>
      </c>
      <c r="D5805" s="39">
        <v>0.82518518518518524</v>
      </c>
      <c r="E5805" s="37" t="s">
        <v>62</v>
      </c>
      <c r="F5805" s="37">
        <v>217</v>
      </c>
      <c r="G5805" s="37">
        <v>4</v>
      </c>
      <c r="H5805" s="37">
        <v>217.29058837890599</v>
      </c>
      <c r="I5805" s="37">
        <v>5.5565986633300799</v>
      </c>
      <c r="J5805" s="37">
        <v>50.059463500976598</v>
      </c>
      <c r="K5805" s="37">
        <v>5.1059260368347203</v>
      </c>
      <c r="L5805" s="37">
        <v>42.556545257568402</v>
      </c>
      <c r="M5805" s="37">
        <v>0.78117024898528997</v>
      </c>
      <c r="N5805" s="37">
        <v>10.571179389953601</v>
      </c>
      <c r="O5805" s="37">
        <v>0</v>
      </c>
      <c r="P5805" s="37">
        <v>0</v>
      </c>
      <c r="Q5805" s="37">
        <v>1.3686735183000599E-2</v>
      </c>
      <c r="R5805" s="37">
        <v>25</v>
      </c>
      <c r="S5805" s="37">
        <v>0.703846395015717</v>
      </c>
      <c r="T5805" s="37">
        <v>997.23425292968795</v>
      </c>
      <c r="U5805" s="37">
        <v>1923.75964355469</v>
      </c>
      <c r="V5805" s="13"/>
      <c r="W5805" s="13"/>
      <c r="X5805" s="13"/>
      <c r="Y5805" s="13"/>
      <c r="Z5805" s="13"/>
      <c r="AA5805" s="13"/>
    </row>
    <row r="5806" spans="1:27" ht="15.75" customHeight="1" x14ac:dyDescent="0.2">
      <c r="A5806" s="13"/>
      <c r="B5806" s="37" t="str">
        <f>"CRS25WT72M23191"</f>
        <v>CRS25WT72M23191</v>
      </c>
      <c r="C5806" s="38">
        <v>45979</v>
      </c>
      <c r="D5806" s="39">
        <v>0.83156249999999998</v>
      </c>
      <c r="E5806" s="37" t="s">
        <v>62</v>
      </c>
      <c r="F5806" s="37">
        <v>217</v>
      </c>
      <c r="G5806" s="37">
        <v>4</v>
      </c>
      <c r="H5806" s="37">
        <v>217.03811645507801</v>
      </c>
      <c r="I5806" s="37">
        <v>5.51129150390625</v>
      </c>
      <c r="J5806" s="37">
        <v>50.212230682372997</v>
      </c>
      <c r="K5806" s="37">
        <v>5.0934929847717303</v>
      </c>
      <c r="L5806" s="37">
        <v>42.610855102539098</v>
      </c>
      <c r="M5806" s="37">
        <v>0.78428357839584295</v>
      </c>
      <c r="N5806" s="37">
        <v>10.558896064758301</v>
      </c>
      <c r="O5806" s="37">
        <v>0</v>
      </c>
      <c r="P5806" s="37">
        <v>0</v>
      </c>
      <c r="Q5806" s="37">
        <v>1.6653181985020599E-2</v>
      </c>
      <c r="R5806" s="37">
        <v>25</v>
      </c>
      <c r="S5806" s="37">
        <v>0.71337658166885398</v>
      </c>
      <c r="T5806" s="37">
        <v>997.66540527343705</v>
      </c>
      <c r="U5806" s="37">
        <v>2175.01708984375</v>
      </c>
      <c r="V5806" s="13"/>
      <c r="W5806" s="13"/>
      <c r="X5806" s="13"/>
      <c r="Y5806" s="13"/>
      <c r="Z5806" s="13"/>
      <c r="AA5806" s="13"/>
    </row>
    <row r="5807" spans="1:27" ht="15.75" customHeight="1" x14ac:dyDescent="0.2">
      <c r="A5807" s="13"/>
      <c r="B5807" s="37" t="str">
        <f>"CRS25WT72M23163"</f>
        <v>CRS25WT72M23163</v>
      </c>
      <c r="C5807" s="38">
        <v>45979</v>
      </c>
      <c r="D5807" s="39">
        <v>0.83265046296296286</v>
      </c>
      <c r="E5807" s="37" t="s">
        <v>62</v>
      </c>
      <c r="F5807" s="37">
        <v>221</v>
      </c>
      <c r="G5807" s="37">
        <v>4</v>
      </c>
      <c r="H5807" s="37">
        <v>221.00785827636699</v>
      </c>
      <c r="I5807" s="37">
        <v>5.6023654937744096</v>
      </c>
      <c r="J5807" s="37">
        <v>50.289169311523402</v>
      </c>
      <c r="K5807" s="37">
        <v>5.1861476898193404</v>
      </c>
      <c r="L5807" s="37">
        <v>42.615032196044901</v>
      </c>
      <c r="M5807" s="37">
        <v>0.78444373607635498</v>
      </c>
      <c r="N5807" s="37">
        <v>10.7520246505737</v>
      </c>
      <c r="O5807" s="37">
        <v>0</v>
      </c>
      <c r="P5807" s="37">
        <v>0</v>
      </c>
      <c r="Q5807" s="37">
        <v>1.27008510753512E-2</v>
      </c>
      <c r="R5807" s="37">
        <v>25</v>
      </c>
      <c r="S5807" s="37">
        <v>0.74935132265090898</v>
      </c>
      <c r="T5807" s="37">
        <v>997.49694824218795</v>
      </c>
      <c r="U5807" s="37">
        <v>2252.7919921875</v>
      </c>
      <c r="V5807" s="13"/>
      <c r="W5807" s="13"/>
      <c r="X5807" s="13"/>
      <c r="Y5807" s="13"/>
      <c r="Z5807" s="13"/>
      <c r="AA5807" s="13"/>
    </row>
    <row r="5808" spans="1:27" ht="15.75" customHeight="1" x14ac:dyDescent="0.2">
      <c r="A5808" s="13"/>
      <c r="B5808" s="37" t="str">
        <f>"CRS25WT72M23164"</f>
        <v>CRS25WT72M23164</v>
      </c>
      <c r="C5808" s="38">
        <v>45979</v>
      </c>
      <c r="D5808" s="39">
        <v>0.83337962962962964</v>
      </c>
      <c r="E5808" s="37" t="s">
        <v>62</v>
      </c>
      <c r="F5808" s="37">
        <v>221</v>
      </c>
      <c r="G5808" s="37">
        <v>4</v>
      </c>
      <c r="H5808" s="37">
        <v>221.39495849609401</v>
      </c>
      <c r="I5808" s="37">
        <v>5.6169247627258301</v>
      </c>
      <c r="J5808" s="37">
        <v>50.158905029296903</v>
      </c>
      <c r="K5808" s="37">
        <v>5.2120933532714799</v>
      </c>
      <c r="L5808" s="37">
        <v>42.477169036865199</v>
      </c>
      <c r="M5808" s="37">
        <v>0.78581637144088701</v>
      </c>
      <c r="N5808" s="37">
        <v>10.770856857299799</v>
      </c>
      <c r="O5808" s="37">
        <v>0</v>
      </c>
      <c r="P5808" s="37">
        <v>0</v>
      </c>
      <c r="Q5808" s="37">
        <v>1.29018630832434E-2</v>
      </c>
      <c r="R5808" s="37">
        <v>25</v>
      </c>
      <c r="S5808" s="37">
        <v>0.73550808429717995</v>
      </c>
      <c r="T5808" s="37">
        <v>997.94354248046898</v>
      </c>
      <c r="U5808" s="37">
        <v>4592.4189453125</v>
      </c>
      <c r="V5808" s="13"/>
      <c r="W5808" s="13"/>
      <c r="X5808" s="13"/>
      <c r="Y5808" s="13"/>
      <c r="Z5808" s="13"/>
      <c r="AA5808" s="13"/>
    </row>
    <row r="5809" spans="1:27" ht="15.75" customHeight="1" x14ac:dyDescent="0.2">
      <c r="A5809" s="13"/>
      <c r="B5809" s="37" t="str">
        <f>"CRS25WT72M23193"</f>
        <v>CRS25WT72M23193</v>
      </c>
      <c r="C5809" s="38">
        <v>45979</v>
      </c>
      <c r="D5809" s="39">
        <v>0.83418981481481491</v>
      </c>
      <c r="E5809" s="37" t="s">
        <v>62</v>
      </c>
      <c r="F5809" s="37">
        <v>220</v>
      </c>
      <c r="G5809" s="37">
        <v>4</v>
      </c>
      <c r="H5809" s="37">
        <v>220.495040893555</v>
      </c>
      <c r="I5809" s="37">
        <v>5.60624027252197</v>
      </c>
      <c r="J5809" s="37">
        <v>50.1158447265625</v>
      </c>
      <c r="K5809" s="37">
        <v>5.1937165260314897</v>
      </c>
      <c r="L5809" s="37">
        <v>42.454193115234403</v>
      </c>
      <c r="M5809" s="37">
        <v>0.78478747606277499</v>
      </c>
      <c r="N5809" s="37">
        <v>10.7270755767822</v>
      </c>
      <c r="O5809" s="37">
        <v>0</v>
      </c>
      <c r="P5809" s="37">
        <v>0</v>
      </c>
      <c r="Q5809" s="37">
        <v>5.7939607650041598E-3</v>
      </c>
      <c r="R5809" s="37">
        <v>25</v>
      </c>
      <c r="S5809" s="37">
        <v>0.69924807548522905</v>
      </c>
      <c r="T5809" s="37">
        <v>996.995361328125</v>
      </c>
      <c r="U5809" s="37">
        <v>5660.26708984375</v>
      </c>
      <c r="V5809" s="13"/>
      <c r="W5809" s="13"/>
      <c r="X5809" s="13"/>
      <c r="Y5809" s="13"/>
      <c r="Z5809" s="13"/>
      <c r="AA5809" s="13"/>
    </row>
    <row r="5810" spans="1:27" ht="15.75" customHeight="1" x14ac:dyDescent="0.2">
      <c r="A5810" s="13"/>
      <c r="B5810" s="37" t="str">
        <f>"CRS25WT72M23194"</f>
        <v>CRS25WT72M23194</v>
      </c>
      <c r="C5810" s="38">
        <v>45979</v>
      </c>
      <c r="D5810" s="39">
        <v>0.83839120370370368</v>
      </c>
      <c r="E5810" s="37" t="s">
        <v>62</v>
      </c>
      <c r="F5810" s="37">
        <v>220</v>
      </c>
      <c r="G5810" s="37">
        <v>4</v>
      </c>
      <c r="H5810" s="37">
        <v>220.54856872558599</v>
      </c>
      <c r="I5810" s="37">
        <v>5.5998439788818404</v>
      </c>
      <c r="J5810" s="37">
        <v>50.161697387695298</v>
      </c>
      <c r="K5810" s="37">
        <v>5.1860466003418004</v>
      </c>
      <c r="L5810" s="37">
        <v>42.527301788330099</v>
      </c>
      <c r="M5810" s="37">
        <v>0.78515625</v>
      </c>
      <c r="N5810" s="37">
        <v>10.7296800613403</v>
      </c>
      <c r="O5810" s="37">
        <v>0</v>
      </c>
      <c r="P5810" s="37">
        <v>0</v>
      </c>
      <c r="Q5810" s="37">
        <v>2.0035037305206099E-3</v>
      </c>
      <c r="R5810" s="37">
        <v>25</v>
      </c>
      <c r="S5810" s="37">
        <v>0.721224725246429</v>
      </c>
      <c r="T5810" s="37">
        <v>996.7568359375</v>
      </c>
      <c r="U5810" s="37">
        <v>3796.4326171875</v>
      </c>
      <c r="V5810" s="13"/>
      <c r="W5810" s="13"/>
      <c r="X5810" s="13"/>
      <c r="Y5810" s="13"/>
      <c r="Z5810" s="13"/>
      <c r="AA5810" s="13"/>
    </row>
    <row r="5811" spans="1:27" ht="15.75" customHeight="1" x14ac:dyDescent="0.2">
      <c r="A5811" s="13"/>
      <c r="B5811" s="37" t="str">
        <f>"CRS25WT72M23180"</f>
        <v>CRS25WT72M23180</v>
      </c>
      <c r="C5811" s="38">
        <v>45979</v>
      </c>
      <c r="D5811" s="39">
        <v>0.83976851851851853</v>
      </c>
      <c r="E5811" s="37" t="s">
        <v>62</v>
      </c>
      <c r="F5811" s="37">
        <v>222</v>
      </c>
      <c r="G5811" s="37">
        <v>4</v>
      </c>
      <c r="H5811" s="37">
        <v>222.58819580078099</v>
      </c>
      <c r="I5811" s="37">
        <v>5.6461234092712402</v>
      </c>
      <c r="J5811" s="37">
        <v>50.218757629394503</v>
      </c>
      <c r="K5811" s="37">
        <v>5.2388963699340803</v>
      </c>
      <c r="L5811" s="37">
        <v>42.487613677978501</v>
      </c>
      <c r="M5811" s="37">
        <v>0.78502917289733898</v>
      </c>
      <c r="N5811" s="37">
        <v>10.8289079666138</v>
      </c>
      <c r="O5811" s="37">
        <v>0</v>
      </c>
      <c r="P5811" s="37">
        <v>0</v>
      </c>
      <c r="Q5811" s="37">
        <v>1.30140148103237E-2</v>
      </c>
      <c r="R5811" s="37">
        <v>25</v>
      </c>
      <c r="S5811" s="37">
        <v>0.72720825672149703</v>
      </c>
      <c r="T5811" s="37">
        <v>996.255615234375</v>
      </c>
      <c r="U5811" s="37">
        <v>6169.94580078125</v>
      </c>
      <c r="V5811" s="13"/>
      <c r="W5811" s="13"/>
      <c r="X5811" s="13"/>
      <c r="Y5811" s="13"/>
      <c r="Z5811" s="13"/>
      <c r="AA5811" s="13"/>
    </row>
    <row r="5812" spans="1:27" ht="15.75" customHeight="1" x14ac:dyDescent="0.2">
      <c r="A5812" s="13"/>
      <c r="B5812" s="37" t="str">
        <f>"CRS25WT72M23182"</f>
        <v>CRS25WT72M23182</v>
      </c>
      <c r="C5812" s="38">
        <v>45979</v>
      </c>
      <c r="D5812" s="39">
        <v>0.84181712962962962</v>
      </c>
      <c r="E5812" s="37" t="s">
        <v>62</v>
      </c>
      <c r="F5812" s="37">
        <v>219</v>
      </c>
      <c r="G5812" s="37">
        <v>4</v>
      </c>
      <c r="H5812" s="37">
        <v>219.44352722168</v>
      </c>
      <c r="I5812" s="37">
        <v>5.60898780822754</v>
      </c>
      <c r="J5812" s="37">
        <v>50.208019256591797</v>
      </c>
      <c r="K5812" s="37">
        <v>5.1459074020385698</v>
      </c>
      <c r="L5812" s="37">
        <v>42.644279479980497</v>
      </c>
      <c r="M5812" s="37">
        <v>0.77922916412353505</v>
      </c>
      <c r="N5812" s="37">
        <v>10.6759195327759</v>
      </c>
      <c r="O5812" s="37">
        <v>0</v>
      </c>
      <c r="P5812" s="37">
        <v>0</v>
      </c>
      <c r="Q5812" s="37">
        <v>6.3492450863122897E-3</v>
      </c>
      <c r="R5812" s="37">
        <v>25</v>
      </c>
      <c r="S5812" s="37">
        <v>0.72094106674194303</v>
      </c>
      <c r="T5812" s="37">
        <v>996.20166015625</v>
      </c>
      <c r="U5812" s="37">
        <v>2799.25341796875</v>
      </c>
      <c r="V5812" s="13"/>
      <c r="W5812" s="13"/>
      <c r="X5812" s="13"/>
      <c r="Y5812" s="13"/>
      <c r="Z5812" s="13"/>
      <c r="AA5812" s="13"/>
    </row>
    <row r="5813" spans="1:27" ht="15.75" customHeight="1" x14ac:dyDescent="0.2">
      <c r="A5813" s="13"/>
      <c r="B5813" s="37" t="str">
        <f>"CRS25WT72M23159"</f>
        <v>CRS25WT72M23159</v>
      </c>
      <c r="C5813" s="38">
        <v>45979</v>
      </c>
      <c r="D5813" s="39">
        <v>0.8430671296296296</v>
      </c>
      <c r="E5813" s="37" t="s">
        <v>62</v>
      </c>
      <c r="F5813" s="37">
        <v>221</v>
      </c>
      <c r="G5813" s="37">
        <v>4</v>
      </c>
      <c r="H5813" s="37">
        <v>221.18817138671901</v>
      </c>
      <c r="I5813" s="37">
        <v>5.5796346664428702</v>
      </c>
      <c r="J5813" s="37">
        <v>50.246433258056598</v>
      </c>
      <c r="K5813" s="37">
        <v>5.1952171325683603</v>
      </c>
      <c r="L5813" s="37">
        <v>42.575347900390597</v>
      </c>
      <c r="M5813" s="37">
        <v>0.78895258903503396</v>
      </c>
      <c r="N5813" s="37">
        <v>10.760796546936</v>
      </c>
      <c r="O5813" s="37">
        <v>0</v>
      </c>
      <c r="P5813" s="37">
        <v>0</v>
      </c>
      <c r="Q5813" s="37">
        <v>3.2539609819650598E-3</v>
      </c>
      <c r="R5813" s="37">
        <v>25</v>
      </c>
      <c r="S5813" s="37">
        <v>0.72001594305038497</v>
      </c>
      <c r="T5813" s="37">
        <v>995.22717285156205</v>
      </c>
      <c r="U5813" s="37">
        <v>9086.78515625</v>
      </c>
      <c r="V5813" s="13"/>
      <c r="W5813" s="13"/>
      <c r="X5813" s="13"/>
      <c r="Y5813" s="13"/>
      <c r="Z5813" s="13"/>
      <c r="AA5813" s="13"/>
    </row>
    <row r="5814" spans="1:27" ht="15.75" customHeight="1" x14ac:dyDescent="0.2">
      <c r="A5814" s="13"/>
      <c r="B5814" s="37" t="str">
        <f>"CRS25WT72M23179"</f>
        <v>CRS25WT72M23179</v>
      </c>
      <c r="C5814" s="38">
        <v>45979</v>
      </c>
      <c r="D5814" s="39">
        <v>0.84446759259259263</v>
      </c>
      <c r="E5814" s="37" t="s">
        <v>62</v>
      </c>
      <c r="F5814" s="37">
        <v>220</v>
      </c>
      <c r="G5814" s="37">
        <v>4</v>
      </c>
      <c r="H5814" s="37">
        <v>220.83645629882801</v>
      </c>
      <c r="I5814" s="37">
        <v>5.6375665664672896</v>
      </c>
      <c r="J5814" s="37">
        <v>50.299598693847699</v>
      </c>
      <c r="K5814" s="37">
        <v>5.1882290840148899</v>
      </c>
      <c r="L5814" s="37">
        <v>42.564903259277301</v>
      </c>
      <c r="M5814" s="37">
        <v>0.77877962589263905</v>
      </c>
      <c r="N5814" s="37">
        <v>10.743685722351101</v>
      </c>
      <c r="O5814" s="37">
        <v>0</v>
      </c>
      <c r="P5814" s="37">
        <v>0</v>
      </c>
      <c r="Q5814" s="37">
        <v>1.27033721655607E-2</v>
      </c>
      <c r="R5814" s="37">
        <v>25</v>
      </c>
      <c r="S5814" s="37">
        <v>0.71399390697479204</v>
      </c>
      <c r="T5814" s="37">
        <v>996.11950683593795</v>
      </c>
      <c r="U5814" s="37">
        <v>2160.27978515625</v>
      </c>
      <c r="V5814" s="13"/>
      <c r="W5814" s="13"/>
      <c r="X5814" s="13"/>
      <c r="Y5814" s="13"/>
      <c r="Z5814" s="13"/>
      <c r="AA5814" s="13"/>
    </row>
    <row r="5815" spans="1:27" ht="15.75" customHeight="1" x14ac:dyDescent="0.2">
      <c r="A5815" s="13"/>
      <c r="B5815" s="37" t="str">
        <f>"CRS25WT72M23160"</f>
        <v>CRS25WT72M23160</v>
      </c>
      <c r="C5815" s="38">
        <v>45979</v>
      </c>
      <c r="D5815" s="39">
        <v>0.84858796296296291</v>
      </c>
      <c r="E5815" s="37" t="s">
        <v>62</v>
      </c>
      <c r="F5815" s="37">
        <v>220</v>
      </c>
      <c r="G5815" s="37">
        <v>4</v>
      </c>
      <c r="H5815" s="37">
        <v>220.55807495117199</v>
      </c>
      <c r="I5815" s="37">
        <v>5.6028199195861799</v>
      </c>
      <c r="J5815" s="37">
        <v>50.2763481140137</v>
      </c>
      <c r="K5815" s="37">
        <v>5.1730575561523402</v>
      </c>
      <c r="L5815" s="37">
        <v>42.635921478271499</v>
      </c>
      <c r="M5815" s="37">
        <v>0.78298342227935802</v>
      </c>
      <c r="N5815" s="37">
        <v>10.7301425933838</v>
      </c>
      <c r="O5815" s="37">
        <v>0</v>
      </c>
      <c r="P5815" s="37">
        <v>0</v>
      </c>
      <c r="Q5815" s="37">
        <v>3.6464261356741199E-3</v>
      </c>
      <c r="R5815" s="37">
        <v>25</v>
      </c>
      <c r="S5815" s="37">
        <v>0.70866703987121604</v>
      </c>
      <c r="T5815" s="37">
        <v>996.785888671875</v>
      </c>
      <c r="U5815" s="37">
        <v>2240.32348632813</v>
      </c>
      <c r="V5815" s="13"/>
      <c r="W5815" s="13"/>
      <c r="X5815" s="13"/>
      <c r="Y5815" s="13"/>
      <c r="Z5815" s="13"/>
      <c r="AA5815" s="13"/>
    </row>
    <row r="5816" spans="1:27" ht="15.75" customHeight="1" x14ac:dyDescent="0.2">
      <c r="A5816" s="13"/>
      <c r="B5816" s="37" t="str">
        <f>"CRS25WT72M23162"</f>
        <v>CRS25WT72M23162</v>
      </c>
      <c r="C5816" s="38">
        <v>45979</v>
      </c>
      <c r="D5816" s="39">
        <v>0.84936342592592595</v>
      </c>
      <c r="E5816" s="37" t="s">
        <v>62</v>
      </c>
      <c r="F5816" s="37">
        <v>222</v>
      </c>
      <c r="G5816" s="37">
        <v>4</v>
      </c>
      <c r="H5816" s="37">
        <v>222.81976318359401</v>
      </c>
      <c r="I5816" s="37">
        <v>5.6196322441101101</v>
      </c>
      <c r="J5816" s="37">
        <v>50.345058441162102</v>
      </c>
      <c r="K5816" s="37">
        <v>5.2399668693542498</v>
      </c>
      <c r="L5816" s="37">
        <v>42.523124694824197</v>
      </c>
      <c r="M5816" s="37">
        <v>0.78756964206695601</v>
      </c>
      <c r="N5816" s="37">
        <v>10.8401737213135</v>
      </c>
      <c r="O5816" s="37">
        <v>0</v>
      </c>
      <c r="P5816" s="37">
        <v>0</v>
      </c>
      <c r="Q5816" s="37">
        <v>1.0476189665496301E-2</v>
      </c>
      <c r="R5816" s="37">
        <v>25</v>
      </c>
      <c r="S5816" s="37">
        <v>0.728404760360718</v>
      </c>
      <c r="T5816" s="37">
        <v>995.88922119140602</v>
      </c>
      <c r="U5816" s="37">
        <v>3246.86059570313</v>
      </c>
      <c r="V5816" s="13"/>
      <c r="W5816" s="13"/>
      <c r="X5816" s="13"/>
      <c r="Y5816" s="13"/>
      <c r="Z5816" s="13"/>
      <c r="AA5816" s="13"/>
    </row>
    <row r="5817" spans="1:27" ht="15.75" customHeight="1" x14ac:dyDescent="0.2">
      <c r="A5817" s="13"/>
      <c r="B5817" s="37" t="str">
        <f>"CRS25WT72M23181"</f>
        <v>CRS25WT72M23181</v>
      </c>
      <c r="C5817" s="38">
        <v>45979</v>
      </c>
      <c r="D5817" s="39">
        <v>0.85516203703703697</v>
      </c>
      <c r="E5817" s="37" t="s">
        <v>62</v>
      </c>
      <c r="F5817" s="37">
        <v>221</v>
      </c>
      <c r="G5817" s="37">
        <v>4</v>
      </c>
      <c r="H5817" s="37">
        <v>221.34814453125</v>
      </c>
      <c r="I5817" s="37">
        <v>5.6605515480041504</v>
      </c>
      <c r="J5817" s="37">
        <v>50.273345947265597</v>
      </c>
      <c r="K5817" s="37">
        <v>5.2038254737854004</v>
      </c>
      <c r="L5817" s="37">
        <v>42.535655975341797</v>
      </c>
      <c r="M5817" s="37">
        <v>0.77782040834426902</v>
      </c>
      <c r="N5817" s="37">
        <v>10.7685794830322</v>
      </c>
      <c r="O5817" s="37">
        <v>0</v>
      </c>
      <c r="P5817" s="37">
        <v>0</v>
      </c>
      <c r="Q5817" s="37">
        <v>1.3988074846565699E-2</v>
      </c>
      <c r="R5817" s="37">
        <v>25</v>
      </c>
      <c r="S5817" s="37">
        <v>0.74340957403182995</v>
      </c>
      <c r="T5817" s="37">
        <v>996.53448486328102</v>
      </c>
      <c r="U5817" s="37">
        <v>2621.361328125</v>
      </c>
      <c r="V5817" s="13"/>
      <c r="W5817" s="13"/>
      <c r="X5817" s="13"/>
      <c r="Y5817" s="13"/>
      <c r="Z5817" s="13"/>
      <c r="AA5817" s="13"/>
    </row>
    <row r="5818" spans="1:27" ht="15.75" customHeight="1" x14ac:dyDescent="0.2">
      <c r="A5818" s="13"/>
      <c r="B5818" s="37" t="str">
        <f>"CRS25WT3608623"</f>
        <v>CRS25WT3608623</v>
      </c>
      <c r="C5818" s="38">
        <v>45979</v>
      </c>
      <c r="D5818" s="39">
        <v>0.86701388888888886</v>
      </c>
      <c r="E5818" s="37" t="s">
        <v>62</v>
      </c>
      <c r="F5818" s="37">
        <v>200</v>
      </c>
      <c r="G5818" s="37">
        <v>4</v>
      </c>
      <c r="H5818" s="37">
        <v>200.56234741210901</v>
      </c>
      <c r="I5818" s="37">
        <v>9.6170368194580096</v>
      </c>
      <c r="J5818" s="37">
        <v>24.535587310791001</v>
      </c>
      <c r="K5818" s="37">
        <v>9.7971220016479492</v>
      </c>
      <c r="L5818" s="37">
        <v>20.471559524536101</v>
      </c>
      <c r="M5818" s="37">
        <v>0.84998577833175704</v>
      </c>
      <c r="N5818" s="37">
        <v>9.7573509216308594</v>
      </c>
      <c r="O5818" s="37">
        <v>0</v>
      </c>
      <c r="P5818" s="37">
        <v>0</v>
      </c>
      <c r="Q5818" s="37">
        <v>1.0996713303029501E-2</v>
      </c>
      <c r="R5818" s="37">
        <v>25</v>
      </c>
      <c r="S5818" s="37">
        <v>0.227919921278954</v>
      </c>
      <c r="T5818" s="37">
        <v>998.72546386718705</v>
      </c>
      <c r="U5818" s="37">
        <v>9999</v>
      </c>
      <c r="V5818" s="13"/>
      <c r="W5818" s="13"/>
      <c r="X5818" s="13"/>
      <c r="Y5818" s="13"/>
      <c r="Z5818" s="13"/>
      <c r="AA5818" s="13"/>
    </row>
    <row r="5819" spans="1:27" ht="15.75" customHeight="1" x14ac:dyDescent="0.2">
      <c r="A5819" s="13"/>
      <c r="B5819" s="37" t="str">
        <f>"CRS25WT3608624"</f>
        <v>CRS25WT3608624</v>
      </c>
      <c r="C5819" s="38">
        <v>45979</v>
      </c>
      <c r="D5819" s="39">
        <v>0.8684722222222222</v>
      </c>
      <c r="E5819" s="37" t="s">
        <v>62</v>
      </c>
      <c r="F5819" s="37">
        <v>199</v>
      </c>
      <c r="G5819" s="37">
        <v>4</v>
      </c>
      <c r="H5819" s="37">
        <v>199.27116394043</v>
      </c>
      <c r="I5819" s="37">
        <v>9.6401100158691406</v>
      </c>
      <c r="J5819" s="37">
        <v>24.5525722503662</v>
      </c>
      <c r="K5819" s="37">
        <v>9.7049608230590803</v>
      </c>
      <c r="L5819" s="37">
        <v>20.532917022705099</v>
      </c>
      <c r="M5819" s="37">
        <v>0.84190958738327004</v>
      </c>
      <c r="N5819" s="37">
        <v>9.6945352554321307</v>
      </c>
      <c r="O5819" s="37">
        <v>0</v>
      </c>
      <c r="P5819" s="37">
        <v>0</v>
      </c>
      <c r="Q5819" s="37">
        <v>1.06352306902409E-2</v>
      </c>
      <c r="R5819" s="37">
        <v>25</v>
      </c>
      <c r="S5819" s="37">
        <v>0.22590756416320801</v>
      </c>
      <c r="T5819" s="37">
        <v>999.51861572265602</v>
      </c>
      <c r="U5819" s="37">
        <v>9999</v>
      </c>
      <c r="V5819" s="13"/>
      <c r="W5819" s="13"/>
      <c r="X5819" s="13"/>
      <c r="Y5819" s="13"/>
      <c r="Z5819" s="13"/>
      <c r="AA5819" s="13"/>
    </row>
    <row r="5820" spans="1:27" ht="15.75" customHeight="1" x14ac:dyDescent="0.2">
      <c r="A5820" s="13"/>
      <c r="B5820" s="37" t="str">
        <f>"CRS25WT3608625"</f>
        <v>CRS25WT3608625</v>
      </c>
      <c r="C5820" s="38">
        <v>45979</v>
      </c>
      <c r="D5820" s="39">
        <v>0.8705208333333333</v>
      </c>
      <c r="E5820" s="37" t="s">
        <v>62</v>
      </c>
      <c r="F5820" s="37">
        <v>200</v>
      </c>
      <c r="G5820" s="37">
        <v>4</v>
      </c>
      <c r="H5820" s="37">
        <v>200.32458496093801</v>
      </c>
      <c r="I5820" s="37">
        <v>9.6729335784912092</v>
      </c>
      <c r="J5820" s="37">
        <v>24.560138702392599</v>
      </c>
      <c r="K5820" s="37">
        <v>9.7601537704467791</v>
      </c>
      <c r="L5820" s="37">
        <v>20.524738311767599</v>
      </c>
      <c r="M5820" s="37">
        <v>0.843228399753571</v>
      </c>
      <c r="N5820" s="37">
        <v>9.7457838058471697</v>
      </c>
      <c r="O5820" s="37">
        <v>0</v>
      </c>
      <c r="P5820" s="37">
        <v>0</v>
      </c>
      <c r="Q5820" s="37">
        <v>1.50818442925811E-2</v>
      </c>
      <c r="R5820" s="37">
        <v>25</v>
      </c>
      <c r="S5820" s="37">
        <v>0.24072156846523299</v>
      </c>
      <c r="T5820" s="37">
        <v>998.447998046875</v>
      </c>
      <c r="U5820" s="37">
        <v>9999</v>
      </c>
      <c r="V5820" s="13"/>
      <c r="W5820" s="13"/>
      <c r="X5820" s="13"/>
      <c r="Y5820" s="13"/>
      <c r="Z5820" s="13"/>
      <c r="AA5820" s="13"/>
    </row>
    <row r="5821" spans="1:27" ht="15.75" customHeight="1" x14ac:dyDescent="0.2">
      <c r="A5821" s="13"/>
      <c r="B5821" s="37" t="str">
        <f>"CRS25WT3608626"</f>
        <v>CRS25WT3608626</v>
      </c>
      <c r="C5821" s="38">
        <v>45979</v>
      </c>
      <c r="D5821" s="39">
        <v>0.87420138888888888</v>
      </c>
      <c r="E5821" s="37" t="s">
        <v>62</v>
      </c>
      <c r="F5821" s="37">
        <v>199</v>
      </c>
      <c r="G5821" s="37">
        <v>4</v>
      </c>
      <c r="H5821" s="37">
        <v>199.46765136718699</v>
      </c>
      <c r="I5821" s="37">
        <v>9.6102371215820295</v>
      </c>
      <c r="J5821" s="37">
        <v>24.539644241333001</v>
      </c>
      <c r="K5821" s="37">
        <v>9.7436475753784197</v>
      </c>
      <c r="L5821" s="37">
        <v>20.471559524536101</v>
      </c>
      <c r="M5821" s="37">
        <v>0.84580475091934204</v>
      </c>
      <c r="N5821" s="37">
        <v>9.7040939331054705</v>
      </c>
      <c r="O5821" s="37">
        <v>0</v>
      </c>
      <c r="P5821" s="37">
        <v>0</v>
      </c>
      <c r="Q5821" s="37">
        <v>1.19149927049875E-2</v>
      </c>
      <c r="R5821" s="37">
        <v>25</v>
      </c>
      <c r="S5821" s="37">
        <v>0.233898386359215</v>
      </c>
      <c r="T5821" s="37">
        <v>998.544189453125</v>
      </c>
      <c r="U5821" s="37">
        <v>9999</v>
      </c>
      <c r="V5821" s="13"/>
      <c r="W5821" s="13"/>
      <c r="X5821" s="13"/>
      <c r="Y5821" s="13"/>
      <c r="Z5821" s="13"/>
      <c r="AA5821" s="13"/>
    </row>
    <row r="5822" spans="1:27" ht="15.75" customHeight="1" x14ac:dyDescent="0.2">
      <c r="A5822" s="13"/>
      <c r="B5822" s="37" t="str">
        <f>"CRS25WT3608627"</f>
        <v>CRS25WT3608627</v>
      </c>
      <c r="C5822" s="38">
        <v>45979</v>
      </c>
      <c r="D5822" s="39">
        <v>0.875462962962963</v>
      </c>
      <c r="E5822" s="37" t="s">
        <v>62</v>
      </c>
      <c r="F5822" s="37">
        <v>200</v>
      </c>
      <c r="G5822" s="37">
        <v>4</v>
      </c>
      <c r="H5822" s="37">
        <v>200.73277282714801</v>
      </c>
      <c r="I5822" s="37">
        <v>9.6242742538452095</v>
      </c>
      <c r="J5822" s="37">
        <v>24.553514480590799</v>
      </c>
      <c r="K5822" s="37">
        <v>9.7917509078979492</v>
      </c>
      <c r="L5822" s="37">
        <v>20.5001926422119</v>
      </c>
      <c r="M5822" s="37">
        <v>0.84944766759872403</v>
      </c>
      <c r="N5822" s="37">
        <v>9.76564216613769</v>
      </c>
      <c r="O5822" s="37">
        <v>0</v>
      </c>
      <c r="P5822" s="37">
        <v>0</v>
      </c>
      <c r="Q5822" s="37">
        <v>1.37897012755275E-2</v>
      </c>
      <c r="R5822" s="37">
        <v>25</v>
      </c>
      <c r="S5822" s="37">
        <v>0.22823695838451399</v>
      </c>
      <c r="T5822" s="37">
        <v>998.44439697265602</v>
      </c>
      <c r="U5822" s="37">
        <v>9999</v>
      </c>
      <c r="V5822" s="13"/>
      <c r="W5822" s="13"/>
      <c r="X5822" s="13"/>
      <c r="Y5822" s="13"/>
      <c r="Z5822" s="13"/>
      <c r="AA5822" s="13"/>
    </row>
    <row r="5823" spans="1:27" ht="15.75" customHeight="1" x14ac:dyDescent="0.2">
      <c r="A5823" s="13"/>
      <c r="B5823" s="37" t="str">
        <f>"CRS25WT3608628"</f>
        <v>CRS25WT3608628</v>
      </c>
      <c r="C5823" s="38">
        <v>45979</v>
      </c>
      <c r="D5823" s="39">
        <v>0.87827546296296299</v>
      </c>
      <c r="E5823" s="37" t="s">
        <v>62</v>
      </c>
      <c r="F5823" s="37">
        <v>200</v>
      </c>
      <c r="G5823" s="37">
        <v>4</v>
      </c>
      <c r="H5823" s="37">
        <v>200.14703369140599</v>
      </c>
      <c r="I5823" s="37">
        <v>9.62872409820557</v>
      </c>
      <c r="J5823" s="37">
        <v>24.517452239990199</v>
      </c>
      <c r="K5823" s="37">
        <v>9.7758569717407209</v>
      </c>
      <c r="L5823" s="37">
        <v>20.473604202270501</v>
      </c>
      <c r="M5823" s="37">
        <v>0.847822785377502</v>
      </c>
      <c r="N5823" s="37">
        <v>9.7371454238891602</v>
      </c>
      <c r="O5823" s="37">
        <v>0</v>
      </c>
      <c r="P5823" s="37">
        <v>0</v>
      </c>
      <c r="Q5823" s="37">
        <v>1.3809213414788199E-2</v>
      </c>
      <c r="R5823" s="37">
        <v>25</v>
      </c>
      <c r="S5823" s="37">
        <v>0.22644473612308499</v>
      </c>
      <c r="T5823" s="37">
        <v>998.480712890625</v>
      </c>
      <c r="U5823" s="37">
        <v>9999</v>
      </c>
      <c r="V5823" s="13"/>
      <c r="W5823" s="13"/>
      <c r="X5823" s="13"/>
      <c r="Y5823" s="13"/>
      <c r="Z5823" s="13"/>
      <c r="AA5823" s="13"/>
    </row>
    <row r="5824" spans="1:27" ht="15.75" customHeight="1" x14ac:dyDescent="0.2">
      <c r="A5824" s="13"/>
      <c r="B5824" s="37" t="str">
        <f>"CRS25WT3608629"</f>
        <v>CRS25WT3608629</v>
      </c>
      <c r="C5824" s="38">
        <v>45979</v>
      </c>
      <c r="D5824" s="39">
        <v>0.88024305555555549</v>
      </c>
      <c r="E5824" s="37" t="s">
        <v>62</v>
      </c>
      <c r="F5824" s="37">
        <v>200</v>
      </c>
      <c r="G5824" s="37">
        <v>4</v>
      </c>
      <c r="H5824" s="37">
        <v>200.68299865722699</v>
      </c>
      <c r="I5824" s="37">
        <v>9.6107530593872106</v>
      </c>
      <c r="J5824" s="37">
        <v>24.535661697387699</v>
      </c>
      <c r="K5824" s="37">
        <v>9.8255939483642596</v>
      </c>
      <c r="L5824" s="37">
        <v>20.424516677856399</v>
      </c>
      <c r="M5824" s="37">
        <v>0.85105061531066895</v>
      </c>
      <c r="N5824" s="37">
        <v>9.7632207870483398</v>
      </c>
      <c r="O5824" s="37">
        <v>0</v>
      </c>
      <c r="P5824" s="37">
        <v>0</v>
      </c>
      <c r="Q5824" s="37">
        <v>1.06352306902409E-2</v>
      </c>
      <c r="R5824" s="37">
        <v>25</v>
      </c>
      <c r="S5824" s="37">
        <v>0.23269611597061199</v>
      </c>
      <c r="T5824" s="37">
        <v>1001.193359375</v>
      </c>
      <c r="U5824" s="37">
        <v>144.59323120117199</v>
      </c>
      <c r="V5824" s="13"/>
      <c r="W5824" s="13"/>
      <c r="X5824" s="13"/>
      <c r="Y5824" s="13"/>
      <c r="Z5824" s="13"/>
      <c r="AA5824" s="13"/>
    </row>
    <row r="5825" spans="1:27" ht="15.75" customHeight="1" x14ac:dyDescent="0.2">
      <c r="A5825" s="13"/>
      <c r="B5825" s="37" t="str">
        <f>"CRS25WT3608610"</f>
        <v>CRS25WT3608610</v>
      </c>
      <c r="C5825" s="38">
        <v>45979</v>
      </c>
      <c r="D5825" s="39">
        <v>0.88166666666666671</v>
      </c>
      <c r="E5825" s="37" t="s">
        <v>62</v>
      </c>
      <c r="F5825" s="37">
        <v>199</v>
      </c>
      <c r="G5825" s="37">
        <v>4</v>
      </c>
      <c r="H5825" s="37">
        <v>199.51086425781301</v>
      </c>
      <c r="I5825" s="37">
        <v>9.6418952941894496</v>
      </c>
      <c r="J5825" s="37">
        <v>24.572475433349599</v>
      </c>
      <c r="K5825" s="37">
        <v>9.7682046890258807</v>
      </c>
      <c r="L5825" s="37">
        <v>20.424516677856399</v>
      </c>
      <c r="M5825" s="37">
        <v>0.84208363294601396</v>
      </c>
      <c r="N5825" s="37">
        <v>9.7061958312988299</v>
      </c>
      <c r="O5825" s="37">
        <v>0</v>
      </c>
      <c r="P5825" s="37">
        <v>0</v>
      </c>
      <c r="Q5825" s="37">
        <v>1.12692406401038E-2</v>
      </c>
      <c r="R5825" s="37">
        <v>25</v>
      </c>
      <c r="S5825" s="37">
        <v>0.24031361937522899</v>
      </c>
      <c r="T5825" s="37">
        <v>999.64892578125</v>
      </c>
      <c r="U5825" s="37">
        <v>9999</v>
      </c>
      <c r="V5825" s="13"/>
      <c r="W5825" s="13"/>
      <c r="X5825" s="13"/>
      <c r="Y5825" s="13"/>
      <c r="Z5825" s="13"/>
      <c r="AA5825" s="13"/>
    </row>
    <row r="5826" spans="1:27" ht="15.75" customHeight="1" x14ac:dyDescent="0.2">
      <c r="A5826" s="13"/>
      <c r="B5826" s="37" t="str">
        <f>"CRS25WT3608611"</f>
        <v>CRS25WT3608611</v>
      </c>
      <c r="C5826" s="38">
        <v>45979</v>
      </c>
      <c r="D5826" s="39">
        <v>0.88701388888888888</v>
      </c>
      <c r="E5826" s="37" t="s">
        <v>62</v>
      </c>
      <c r="F5826" s="37">
        <v>200</v>
      </c>
      <c r="G5826" s="37">
        <v>4</v>
      </c>
      <c r="H5826" s="37">
        <v>200.13635253906199</v>
      </c>
      <c r="I5826" s="37">
        <v>9.6266059875488299</v>
      </c>
      <c r="J5826" s="37">
        <v>24.566942214965799</v>
      </c>
      <c r="K5826" s="37">
        <v>9.7704553604125994</v>
      </c>
      <c r="L5826" s="37">
        <v>20.483829498291001</v>
      </c>
      <c r="M5826" s="37">
        <v>0.84625583887100198</v>
      </c>
      <c r="N5826" s="37">
        <v>9.7366266250610405</v>
      </c>
      <c r="O5826" s="37">
        <v>0</v>
      </c>
      <c r="P5826" s="37">
        <v>0</v>
      </c>
      <c r="Q5826" s="37">
        <v>1.7937125638127299E-2</v>
      </c>
      <c r="R5826" s="37">
        <v>25</v>
      </c>
      <c r="S5826" s="37">
        <v>0.233106419444084</v>
      </c>
      <c r="T5826" s="37">
        <v>1000.13275146484</v>
      </c>
      <c r="U5826" s="37">
        <v>9999</v>
      </c>
      <c r="V5826" s="13"/>
      <c r="W5826" s="13"/>
      <c r="X5826" s="13"/>
      <c r="Y5826" s="13"/>
      <c r="Z5826" s="13"/>
      <c r="AA5826" s="13"/>
    </row>
    <row r="5827" spans="1:27" ht="15.75" customHeight="1" x14ac:dyDescent="0.2">
      <c r="A5827" s="13"/>
      <c r="B5827" s="37" t="str">
        <f>"CRS25WT3608612"</f>
        <v>CRS25WT3608612</v>
      </c>
      <c r="C5827" s="38">
        <v>45979</v>
      </c>
      <c r="D5827" s="39">
        <v>0.88939814814814822</v>
      </c>
      <c r="E5827" s="37" t="s">
        <v>62</v>
      </c>
      <c r="F5827" s="37">
        <v>199</v>
      </c>
      <c r="G5827" s="37">
        <v>4</v>
      </c>
      <c r="H5827" s="37">
        <v>199.91281127929699</v>
      </c>
      <c r="I5827" s="37">
        <v>9.6356115341186506</v>
      </c>
      <c r="J5827" s="37">
        <v>24.554658889770501</v>
      </c>
      <c r="K5827" s="37">
        <v>9.7751588821411097</v>
      </c>
      <c r="L5827" s="37">
        <v>20.451105117797901</v>
      </c>
      <c r="M5827" s="37">
        <v>0.844943046569824</v>
      </c>
      <c r="N5827" s="37">
        <v>9.7257509231567401</v>
      </c>
      <c r="O5827" s="37">
        <v>0</v>
      </c>
      <c r="P5827" s="37">
        <v>0</v>
      </c>
      <c r="Q5827" s="37">
        <v>1.0654759593308E-2</v>
      </c>
      <c r="R5827" s="37">
        <v>25</v>
      </c>
      <c r="S5827" s="37">
        <v>0.230313301086426</v>
      </c>
      <c r="T5827" s="37">
        <v>998.19964599609398</v>
      </c>
      <c r="U5827" s="37">
        <v>9999</v>
      </c>
      <c r="V5827" s="13"/>
      <c r="W5827" s="13"/>
      <c r="X5827" s="13"/>
      <c r="Y5827" s="13"/>
      <c r="Z5827" s="13"/>
      <c r="AA5827" s="13"/>
    </row>
    <row r="5828" spans="1:27" ht="15.75" customHeight="1" x14ac:dyDescent="0.2">
      <c r="A5828" s="13"/>
      <c r="B5828" s="37" t="str">
        <f>"CRS25WT3608613"</f>
        <v>CRS25WT3608613</v>
      </c>
      <c r="C5828" s="38">
        <v>45979</v>
      </c>
      <c r="D5828" s="39">
        <v>0.89008101851851851</v>
      </c>
      <c r="E5828" s="37" t="s">
        <v>62</v>
      </c>
      <c r="F5828" s="37">
        <v>200</v>
      </c>
      <c r="G5828" s="37">
        <v>4</v>
      </c>
      <c r="H5828" s="37">
        <v>200.36250305175801</v>
      </c>
      <c r="I5828" s="37">
        <v>9.6472625732421893</v>
      </c>
      <c r="J5828" s="37">
        <v>24.544378280639599</v>
      </c>
      <c r="K5828" s="37">
        <v>9.7951889038085902</v>
      </c>
      <c r="L5828" s="37">
        <v>20.455196380615199</v>
      </c>
      <c r="M5828" s="37">
        <v>0.84617525339126598</v>
      </c>
      <c r="N5828" s="37">
        <v>9.7476282119750994</v>
      </c>
      <c r="O5828" s="37">
        <v>0</v>
      </c>
      <c r="P5828" s="37">
        <v>0</v>
      </c>
      <c r="Q5828" s="37">
        <v>1.0476151481270801E-2</v>
      </c>
      <c r="R5828" s="37">
        <v>25</v>
      </c>
      <c r="S5828" s="37">
        <v>0.232743754982948</v>
      </c>
      <c r="T5828" s="37">
        <v>1000.76403808594</v>
      </c>
      <c r="U5828" s="37">
        <v>9999</v>
      </c>
      <c r="V5828" s="13"/>
      <c r="W5828" s="13"/>
      <c r="X5828" s="13"/>
      <c r="Y5828" s="13"/>
      <c r="Z5828" s="13"/>
      <c r="AA5828" s="13"/>
    </row>
    <row r="5829" spans="1:27" ht="15.75" customHeight="1" x14ac:dyDescent="0.2">
      <c r="A5829" s="13"/>
      <c r="B5829" s="37" t="str">
        <f>"CRS25WT3608614"</f>
        <v>CRS25WT3608614</v>
      </c>
      <c r="C5829" s="38">
        <v>45979</v>
      </c>
      <c r="D5829" s="39">
        <v>0.8914467592592592</v>
      </c>
      <c r="E5829" s="37" t="s">
        <v>62</v>
      </c>
      <c r="F5829" s="37">
        <v>199</v>
      </c>
      <c r="G5829" s="37">
        <v>4</v>
      </c>
      <c r="H5829" s="37">
        <v>199.67707824707</v>
      </c>
      <c r="I5829" s="37">
        <v>9.6076841354370099</v>
      </c>
      <c r="J5829" s="37">
        <v>24.546400070190401</v>
      </c>
      <c r="K5829" s="37">
        <v>9.7441425323486293</v>
      </c>
      <c r="L5829" s="37">
        <v>20.492012023925799</v>
      </c>
      <c r="M5829" s="37">
        <v>0.84668463468551602</v>
      </c>
      <c r="N5829" s="37">
        <v>9.7142829895019496</v>
      </c>
      <c r="O5829" s="37">
        <v>0</v>
      </c>
      <c r="P5829" s="37">
        <v>0</v>
      </c>
      <c r="Q5829" s="37">
        <v>1.5249252319335899E-2</v>
      </c>
      <c r="R5829" s="37">
        <v>25</v>
      </c>
      <c r="S5829" s="37">
        <v>0.233901873230934</v>
      </c>
      <c r="T5829" s="37">
        <v>1000.48583984375</v>
      </c>
      <c r="U5829" s="37">
        <v>9999</v>
      </c>
      <c r="V5829" s="13"/>
      <c r="W5829" s="13"/>
      <c r="X5829" s="13"/>
      <c r="Y5829" s="13"/>
      <c r="Z5829" s="13"/>
      <c r="AA5829" s="13"/>
    </row>
    <row r="5830" spans="1:27" ht="15.75" customHeight="1" x14ac:dyDescent="0.2">
      <c r="A5830" s="13"/>
      <c r="B5830" s="37" t="str">
        <f>"CRS25WT3608615"</f>
        <v>CRS25WT3608615</v>
      </c>
      <c r="C5830" s="38">
        <v>45979</v>
      </c>
      <c r="D5830" s="39">
        <v>0.89239583333333339</v>
      </c>
      <c r="E5830" s="37" t="s">
        <v>62</v>
      </c>
      <c r="F5830" s="37">
        <v>200</v>
      </c>
      <c r="G5830" s="37">
        <v>4</v>
      </c>
      <c r="H5830" s="37">
        <v>200.19314575195301</v>
      </c>
      <c r="I5830" s="37">
        <v>9.5872640609741193</v>
      </c>
      <c r="J5830" s="37">
        <v>24.540382385253899</v>
      </c>
      <c r="K5830" s="37">
        <v>9.7859315872192401</v>
      </c>
      <c r="L5830" s="37">
        <v>20.457241058349599</v>
      </c>
      <c r="M5830" s="37">
        <v>0.85088956356048595</v>
      </c>
      <c r="N5830" s="37">
        <v>9.7393894195556605</v>
      </c>
      <c r="O5830" s="37">
        <v>0</v>
      </c>
      <c r="P5830" s="37">
        <v>0</v>
      </c>
      <c r="Q5830" s="37">
        <v>1.25396819785237E-2</v>
      </c>
      <c r="R5830" s="37">
        <v>25</v>
      </c>
      <c r="S5830" s="37">
        <v>0.22673000395298001</v>
      </c>
      <c r="T5830" s="37">
        <v>1000.85986328125</v>
      </c>
      <c r="U5830" s="37">
        <v>9999</v>
      </c>
      <c r="V5830" s="13"/>
      <c r="W5830" s="13"/>
      <c r="X5830" s="13"/>
      <c r="Y5830" s="13"/>
      <c r="Z5830" s="13"/>
      <c r="AA5830" s="13"/>
    </row>
    <row r="5831" spans="1:27" ht="15.75" customHeight="1" x14ac:dyDescent="0.2">
      <c r="A5831" s="13"/>
      <c r="B5831" s="37" t="str">
        <f>"CRS25WT3608617"</f>
        <v>CRS25WT3608617</v>
      </c>
      <c r="C5831" s="38">
        <v>45979</v>
      </c>
      <c r="D5831" s="39">
        <v>0.89409722222222221</v>
      </c>
      <c r="E5831" s="37" t="s">
        <v>62</v>
      </c>
      <c r="F5831" s="37">
        <v>199</v>
      </c>
      <c r="G5831" s="37">
        <v>4</v>
      </c>
      <c r="H5831" s="37">
        <v>199.62815856933599</v>
      </c>
      <c r="I5831" s="37">
        <v>9.6431617736816406</v>
      </c>
      <c r="J5831" s="37">
        <v>24.527999877929702</v>
      </c>
      <c r="K5831" s="37">
        <v>9.74078273773193</v>
      </c>
      <c r="L5831" s="37">
        <v>20.494056701660199</v>
      </c>
      <c r="M5831" s="37">
        <v>0.84399563074111905</v>
      </c>
      <c r="N5831" s="37">
        <v>9.7119026184081996</v>
      </c>
      <c r="O5831" s="37">
        <v>0</v>
      </c>
      <c r="P5831" s="37">
        <v>0</v>
      </c>
      <c r="Q5831" s="37">
        <v>1.25409225001931E-2</v>
      </c>
      <c r="R5831" s="37">
        <v>25</v>
      </c>
      <c r="S5831" s="37">
        <v>0.221708104014397</v>
      </c>
      <c r="T5831" s="37">
        <v>1000.08386230469</v>
      </c>
      <c r="U5831" s="37">
        <v>9999</v>
      </c>
      <c r="V5831" s="13"/>
      <c r="W5831" s="13"/>
      <c r="X5831" s="13"/>
      <c r="Y5831" s="13"/>
      <c r="Z5831" s="13"/>
      <c r="AA5831" s="13"/>
    </row>
    <row r="5832" spans="1:27" ht="15.75" customHeight="1" x14ac:dyDescent="0.2">
      <c r="A5832" s="13"/>
      <c r="B5832" s="37" t="str">
        <f>"CRS25WT3608618"</f>
        <v>CRS25WT3608618</v>
      </c>
      <c r="C5832" s="38">
        <v>45979</v>
      </c>
      <c r="D5832" s="39">
        <v>0.89674768518518511</v>
      </c>
      <c r="E5832" s="37" t="s">
        <v>62</v>
      </c>
      <c r="F5832" s="37">
        <v>202</v>
      </c>
      <c r="G5832" s="37">
        <v>4</v>
      </c>
      <c r="H5832" s="37">
        <v>202.685134887695</v>
      </c>
      <c r="I5832" s="37">
        <v>9.7358589172363299</v>
      </c>
      <c r="J5832" s="37">
        <v>24.5627040863037</v>
      </c>
      <c r="K5832" s="37">
        <v>9.9295854568481392</v>
      </c>
      <c r="L5832" s="37">
        <v>20.412244796752901</v>
      </c>
      <c r="M5832" s="37">
        <v>0.847561955451965</v>
      </c>
      <c r="N5832" s="37">
        <v>9.8606243133544904</v>
      </c>
      <c r="O5832" s="37">
        <v>0</v>
      </c>
      <c r="P5832" s="37">
        <v>0</v>
      </c>
      <c r="Q5832" s="37">
        <v>1.25409225001931E-2</v>
      </c>
      <c r="R5832" s="37">
        <v>25</v>
      </c>
      <c r="S5832" s="37">
        <v>0.23656308650970501</v>
      </c>
      <c r="T5832" s="37">
        <v>1001.05633544922</v>
      </c>
      <c r="U5832" s="37">
        <v>9999</v>
      </c>
      <c r="V5832" s="13"/>
      <c r="W5832" s="13"/>
      <c r="X5832" s="13"/>
      <c r="Y5832" s="13"/>
      <c r="Z5832" s="13"/>
      <c r="AA5832" s="13"/>
    </row>
    <row r="5833" spans="1:27" ht="15.75" customHeight="1" x14ac:dyDescent="0.2">
      <c r="A5833" s="13"/>
      <c r="B5833" s="37" t="str">
        <f>"CRS25WT3608619"</f>
        <v>CRS25WT3608619</v>
      </c>
      <c r="C5833" s="38">
        <v>45979</v>
      </c>
      <c r="D5833" s="39">
        <v>0.89762731481481473</v>
      </c>
      <c r="E5833" s="37" t="s">
        <v>62</v>
      </c>
      <c r="F5833" s="37">
        <v>200</v>
      </c>
      <c r="G5833" s="37">
        <v>4</v>
      </c>
      <c r="H5833" s="37">
        <v>200.36233520507801</v>
      </c>
      <c r="I5833" s="37">
        <v>9.6825237274169904</v>
      </c>
      <c r="J5833" s="37">
        <v>24.524904251098601</v>
      </c>
      <c r="K5833" s="37">
        <v>9.8167743682861293</v>
      </c>
      <c r="L5833" s="37">
        <v>20.410200119018601</v>
      </c>
      <c r="M5833" s="37">
        <v>0.84376245737075795</v>
      </c>
      <c r="N5833" s="37">
        <v>9.74762058258057</v>
      </c>
      <c r="O5833" s="37">
        <v>0</v>
      </c>
      <c r="P5833" s="37">
        <v>0</v>
      </c>
      <c r="Q5833" s="37">
        <v>1.6988545656204199E-2</v>
      </c>
      <c r="R5833" s="37">
        <v>25</v>
      </c>
      <c r="S5833" s="37">
        <v>0.245323985815048</v>
      </c>
      <c r="T5833" s="37">
        <v>999.26190185546898</v>
      </c>
      <c r="U5833" s="37">
        <v>9999</v>
      </c>
      <c r="V5833" s="13"/>
      <c r="W5833" s="13"/>
      <c r="X5833" s="13"/>
      <c r="Y5833" s="13"/>
      <c r="Z5833" s="13"/>
      <c r="AA5833" s="13"/>
    </row>
    <row r="5834" spans="1:27" ht="15.75" customHeight="1" x14ac:dyDescent="0.2">
      <c r="A5834" s="13"/>
      <c r="B5834" s="37" t="str">
        <f>"CRS25WT3608598"</f>
        <v>CRS25WT3608598</v>
      </c>
      <c r="C5834" s="38">
        <v>45979</v>
      </c>
      <c r="D5834" s="39">
        <v>0.89973379629629635</v>
      </c>
      <c r="E5834" s="37" t="s">
        <v>62</v>
      </c>
      <c r="F5834" s="37">
        <v>200</v>
      </c>
      <c r="G5834" s="37">
        <v>4</v>
      </c>
      <c r="H5834" s="37">
        <v>200.28005981445301</v>
      </c>
      <c r="I5834" s="37">
        <v>9.6524896621704102</v>
      </c>
      <c r="J5834" s="37">
        <v>24.557910919189499</v>
      </c>
      <c r="K5834" s="37">
        <v>9.7784471511840803</v>
      </c>
      <c r="L5834" s="37">
        <v>20.481786727905298</v>
      </c>
      <c r="M5834" s="37">
        <v>0.84490317106247004</v>
      </c>
      <c r="N5834" s="37">
        <v>9.7436180114746094</v>
      </c>
      <c r="O5834" s="37">
        <v>0</v>
      </c>
      <c r="P5834" s="37">
        <v>0</v>
      </c>
      <c r="Q5834" s="37">
        <v>1.5217325650155499E-2</v>
      </c>
      <c r="R5834" s="37">
        <v>25</v>
      </c>
      <c r="S5834" s="37">
        <v>0.23238632082939101</v>
      </c>
      <c r="T5834" s="37">
        <v>999.10369873046898</v>
      </c>
      <c r="U5834" s="37">
        <v>9999</v>
      </c>
      <c r="V5834" s="13"/>
      <c r="W5834" s="13"/>
      <c r="X5834" s="13"/>
      <c r="Y5834" s="13"/>
      <c r="Z5834" s="13"/>
      <c r="AA5834" s="13"/>
    </row>
    <row r="5835" spans="1:27" ht="15.75" customHeight="1" x14ac:dyDescent="0.2">
      <c r="A5835" s="13"/>
      <c r="B5835" s="37" t="str">
        <f>"CRS25WT3608603"</f>
        <v>CRS25WT3608603</v>
      </c>
      <c r="C5835" s="38">
        <v>45979</v>
      </c>
      <c r="D5835" s="39">
        <v>0.90100694444444451</v>
      </c>
      <c r="E5835" s="37" t="s">
        <v>62</v>
      </c>
      <c r="F5835" s="37">
        <v>199</v>
      </c>
      <c r="G5835" s="37">
        <v>4</v>
      </c>
      <c r="H5835" s="37">
        <v>199.36044311523401</v>
      </c>
      <c r="I5835" s="37">
        <v>9.6209869384765607</v>
      </c>
      <c r="J5835" s="37">
        <v>24.557544708251999</v>
      </c>
      <c r="K5835" s="37">
        <v>9.7452259063720703</v>
      </c>
      <c r="L5835" s="37">
        <v>20.457241058349599</v>
      </c>
      <c r="M5835" s="37">
        <v>0.84379011392593395</v>
      </c>
      <c r="N5835" s="37">
        <v>9.6988782882690394</v>
      </c>
      <c r="O5835" s="37">
        <v>0</v>
      </c>
      <c r="P5835" s="37">
        <v>0</v>
      </c>
      <c r="Q5835" s="37">
        <v>1.0615698993206E-2</v>
      </c>
      <c r="R5835" s="37">
        <v>25</v>
      </c>
      <c r="S5835" s="37">
        <v>0.232863590121269</v>
      </c>
      <c r="T5835" s="37">
        <v>1001.72625732422</v>
      </c>
      <c r="U5835" s="37">
        <v>9999</v>
      </c>
      <c r="V5835" s="13"/>
      <c r="W5835" s="13"/>
      <c r="X5835" s="13"/>
      <c r="Y5835" s="13"/>
      <c r="Z5835" s="13"/>
      <c r="AA5835" s="13"/>
    </row>
    <row r="5836" spans="1:27" ht="15.75" customHeight="1" x14ac:dyDescent="0.2">
      <c r="A5836" s="13"/>
      <c r="B5836" s="37" t="str">
        <f>"CRS25WT3608604"</f>
        <v>CRS25WT3608604</v>
      </c>
      <c r="C5836" s="38">
        <v>45979</v>
      </c>
      <c r="D5836" s="39">
        <v>0.90241898148148147</v>
      </c>
      <c r="E5836" s="37" t="s">
        <v>62</v>
      </c>
      <c r="F5836" s="37">
        <v>200</v>
      </c>
      <c r="G5836" s="37">
        <v>4</v>
      </c>
      <c r="H5836" s="37">
        <v>200.005783081055</v>
      </c>
      <c r="I5836" s="37">
        <v>9.6438741683959996</v>
      </c>
      <c r="J5836" s="37">
        <v>24.566850662231399</v>
      </c>
      <c r="K5836" s="37">
        <v>9.7826404571533203</v>
      </c>
      <c r="L5836" s="37">
        <v>20.444969177246101</v>
      </c>
      <c r="M5836" s="37">
        <v>0.84419256448745705</v>
      </c>
      <c r="N5836" s="37">
        <v>9.7302742004394496</v>
      </c>
      <c r="O5836" s="37">
        <v>0</v>
      </c>
      <c r="P5836" s="37">
        <v>0</v>
      </c>
      <c r="Q5836" s="37">
        <v>1.3809518888592699E-2</v>
      </c>
      <c r="R5836" s="37">
        <v>25</v>
      </c>
      <c r="S5836" s="37">
        <v>0.238994851708412</v>
      </c>
      <c r="T5836" s="37">
        <v>1000.69720458984</v>
      </c>
      <c r="U5836" s="37">
        <v>9999</v>
      </c>
      <c r="V5836" s="13"/>
      <c r="W5836" s="13"/>
      <c r="X5836" s="13"/>
      <c r="Y5836" s="13"/>
      <c r="Z5836" s="13"/>
      <c r="AA5836" s="13"/>
    </row>
    <row r="5837" spans="1:27" ht="15.75" customHeight="1" x14ac:dyDescent="0.2">
      <c r="A5837" s="13"/>
      <c r="B5837" s="37" t="str">
        <f>"CRS25WT3608601"</f>
        <v>CRS25WT3608601</v>
      </c>
      <c r="C5837" s="38">
        <v>45979</v>
      </c>
      <c r="D5837" s="39">
        <v>0.9038425925925927</v>
      </c>
      <c r="E5837" s="37" t="s">
        <v>62</v>
      </c>
      <c r="F5837" s="37">
        <v>200</v>
      </c>
      <c r="G5837" s="37">
        <v>4</v>
      </c>
      <c r="H5837" s="37">
        <v>200.12490844726599</v>
      </c>
      <c r="I5837" s="37">
        <v>9.6039695739746094</v>
      </c>
      <c r="J5837" s="37">
        <v>24.590669631958001</v>
      </c>
      <c r="K5837" s="37">
        <v>9.7650222778320295</v>
      </c>
      <c r="L5837" s="37">
        <v>20.494056701660199</v>
      </c>
      <c r="M5837" s="37">
        <v>0.84738349914550803</v>
      </c>
      <c r="N5837" s="37">
        <v>9.7360696792602504</v>
      </c>
      <c r="O5837" s="37">
        <v>0</v>
      </c>
      <c r="P5837" s="37">
        <v>0</v>
      </c>
      <c r="Q5837" s="37">
        <v>1.0327381081879101E-2</v>
      </c>
      <c r="R5837" s="37">
        <v>25</v>
      </c>
      <c r="S5837" s="37">
        <v>0.23896947503089899</v>
      </c>
      <c r="T5837" s="37">
        <v>1000.4169921875</v>
      </c>
      <c r="U5837" s="37">
        <v>9999</v>
      </c>
      <c r="V5837" s="13"/>
      <c r="W5837" s="13"/>
      <c r="X5837" s="13"/>
      <c r="Y5837" s="13"/>
      <c r="Z5837" s="13"/>
      <c r="AA5837" s="13"/>
    </row>
    <row r="5838" spans="1:27" ht="15.75" customHeight="1" x14ac:dyDescent="0.2">
      <c r="A5838" s="13"/>
      <c r="B5838" s="37" t="str">
        <f>"CRS25WT3608602"</f>
        <v>CRS25WT3608602</v>
      </c>
      <c r="C5838" s="38">
        <v>45979</v>
      </c>
      <c r="D5838" s="39">
        <v>0.90495370370370365</v>
      </c>
      <c r="E5838" s="37" t="s">
        <v>62</v>
      </c>
      <c r="F5838" s="37">
        <v>199</v>
      </c>
      <c r="G5838" s="37">
        <v>4</v>
      </c>
      <c r="H5838" s="37">
        <v>199.28189086914099</v>
      </c>
      <c r="I5838" s="37">
        <v>9.6302919387817401</v>
      </c>
      <c r="J5838" s="37">
        <v>24.567024230956999</v>
      </c>
      <c r="K5838" s="37">
        <v>9.7229166030883807</v>
      </c>
      <c r="L5838" s="37">
        <v>20.496101379394499</v>
      </c>
      <c r="M5838" s="37">
        <v>0.84231752157211304</v>
      </c>
      <c r="N5838" s="37">
        <v>9.6950569152831996</v>
      </c>
      <c r="O5838" s="37">
        <v>0</v>
      </c>
      <c r="P5838" s="37">
        <v>0</v>
      </c>
      <c r="Q5838" s="37">
        <v>1.0952379554510099E-2</v>
      </c>
      <c r="R5838" s="37">
        <v>25</v>
      </c>
      <c r="S5838" s="37">
        <v>0.240463301539421</v>
      </c>
      <c r="T5838" s="37">
        <v>1000.11315917969</v>
      </c>
      <c r="U5838" s="37">
        <v>9999</v>
      </c>
      <c r="V5838" s="13"/>
      <c r="W5838" s="13"/>
      <c r="X5838" s="13"/>
      <c r="Y5838" s="13"/>
      <c r="Z5838" s="13"/>
      <c r="AA5838" s="13"/>
    </row>
    <row r="5839" spans="1:27" ht="15.75" customHeight="1" x14ac:dyDescent="0.2">
      <c r="A5839" s="13"/>
      <c r="B5839" s="37" t="str">
        <f>"CRS25WT3608599"</f>
        <v>CRS25WT3608599</v>
      </c>
      <c r="C5839" s="38">
        <v>45979</v>
      </c>
      <c r="D5839" s="39">
        <v>0.90620370370370373</v>
      </c>
      <c r="E5839" s="37" t="s">
        <v>62</v>
      </c>
      <c r="F5839" s="37">
        <v>199</v>
      </c>
      <c r="G5839" s="37">
        <v>4</v>
      </c>
      <c r="H5839" s="37">
        <v>199.93898010253901</v>
      </c>
      <c r="I5839" s="37">
        <v>9.5713253021240199</v>
      </c>
      <c r="J5839" s="37">
        <v>24.579971313476602</v>
      </c>
      <c r="K5839" s="37">
        <v>9.7471942901611293</v>
      </c>
      <c r="L5839" s="37">
        <v>20.512464523315401</v>
      </c>
      <c r="M5839" s="37">
        <v>0.84985339641571001</v>
      </c>
      <c r="N5839" s="37">
        <v>9.7270240783691406</v>
      </c>
      <c r="O5839" s="37">
        <v>0</v>
      </c>
      <c r="P5839" s="37">
        <v>0</v>
      </c>
      <c r="Q5839" s="37">
        <v>1.3809213414788199E-2</v>
      </c>
      <c r="R5839" s="37">
        <v>25</v>
      </c>
      <c r="S5839" s="37">
        <v>0.23302024602890001</v>
      </c>
      <c r="T5839" s="37">
        <v>1000.11932373047</v>
      </c>
      <c r="U5839" s="37">
        <v>9999</v>
      </c>
      <c r="V5839" s="13"/>
      <c r="W5839" s="13"/>
      <c r="X5839" s="13"/>
      <c r="Y5839" s="13"/>
      <c r="Z5839" s="13"/>
      <c r="AA5839" s="13"/>
    </row>
    <row r="5840" spans="1:27" ht="15.75" customHeight="1" x14ac:dyDescent="0.2">
      <c r="A5840" s="13"/>
      <c r="B5840" s="37" t="str">
        <f>"CRS25WT3608600"</f>
        <v>CRS25WT3608600</v>
      </c>
      <c r="C5840" s="38">
        <v>45979</v>
      </c>
      <c r="D5840" s="39">
        <v>0.90798611111111116</v>
      </c>
      <c r="E5840" s="37" t="s">
        <v>62</v>
      </c>
      <c r="F5840" s="37">
        <v>200</v>
      </c>
      <c r="G5840" s="37">
        <v>4</v>
      </c>
      <c r="H5840" s="37">
        <v>200.56121826171901</v>
      </c>
      <c r="I5840" s="37">
        <v>9.5907640457153303</v>
      </c>
      <c r="J5840" s="37">
        <v>24.573148727416999</v>
      </c>
      <c r="K5840" s="37">
        <v>9.7941312789916992</v>
      </c>
      <c r="L5840" s="37">
        <v>20.477695465087901</v>
      </c>
      <c r="M5840" s="37">
        <v>0.85100662708282504</v>
      </c>
      <c r="N5840" s="37">
        <v>9.7572956085205096</v>
      </c>
      <c r="O5840" s="37">
        <v>0</v>
      </c>
      <c r="P5840" s="37">
        <v>0</v>
      </c>
      <c r="Q5840" s="37">
        <v>1.06352306902409E-2</v>
      </c>
      <c r="R5840" s="37">
        <v>25</v>
      </c>
      <c r="S5840" s="37">
        <v>0.23254486918449399</v>
      </c>
      <c r="T5840" s="37">
        <v>1000.49176025391</v>
      </c>
      <c r="U5840" s="37">
        <v>9999</v>
      </c>
      <c r="V5840" s="13"/>
      <c r="W5840" s="13"/>
      <c r="X5840" s="13"/>
      <c r="Y5840" s="13"/>
      <c r="Z5840" s="13"/>
      <c r="AA5840" s="13"/>
    </row>
    <row r="5841" spans="1:27" ht="15.75" customHeight="1" x14ac:dyDescent="0.2">
      <c r="A5841" s="13"/>
      <c r="B5841" s="37" t="str">
        <f>"CRS25WT3608551"</f>
        <v>CRS25WT3608551</v>
      </c>
      <c r="C5841" s="38">
        <v>45979</v>
      </c>
      <c r="D5841" s="39">
        <v>0.90900462962962969</v>
      </c>
      <c r="E5841" s="37" t="s">
        <v>62</v>
      </c>
      <c r="F5841" s="37">
        <v>199</v>
      </c>
      <c r="G5841" s="37">
        <v>4</v>
      </c>
      <c r="H5841" s="37">
        <v>199.38293457031301</v>
      </c>
      <c r="I5841" s="37">
        <v>9.6149740219116193</v>
      </c>
      <c r="J5841" s="37">
        <v>24.549871444702099</v>
      </c>
      <c r="K5841" s="37">
        <v>9.7152433395385707</v>
      </c>
      <c r="L5841" s="37">
        <v>20.522691726684599</v>
      </c>
      <c r="M5841" s="37">
        <v>0.84467697143554699</v>
      </c>
      <c r="N5841" s="37">
        <v>9.6999721527099592</v>
      </c>
      <c r="O5841" s="37">
        <v>0</v>
      </c>
      <c r="P5841" s="37">
        <v>0</v>
      </c>
      <c r="Q5841" s="37">
        <v>1.7579404637217501E-2</v>
      </c>
      <c r="R5841" s="37">
        <v>25</v>
      </c>
      <c r="S5841" s="37">
        <v>0.23364233970642101</v>
      </c>
      <c r="T5841" s="37">
        <v>1000.62152099609</v>
      </c>
      <c r="U5841" s="37">
        <v>324.15283203125</v>
      </c>
      <c r="V5841" s="13"/>
      <c r="W5841" s="13"/>
      <c r="X5841" s="13"/>
      <c r="Y5841" s="13"/>
      <c r="Z5841" s="13"/>
      <c r="AA5841" s="13"/>
    </row>
    <row r="5842" spans="1:27" ht="15.75" customHeight="1" x14ac:dyDescent="0.2">
      <c r="A5842" s="13"/>
      <c r="B5842" s="37" t="str">
        <f>"CRS25WT3608552"</f>
        <v>CRS25WT3608552</v>
      </c>
      <c r="C5842" s="38">
        <v>45979</v>
      </c>
      <c r="D5842" s="39">
        <v>0.9098032407407407</v>
      </c>
      <c r="E5842" s="37" t="s">
        <v>62</v>
      </c>
      <c r="F5842" s="37">
        <v>200</v>
      </c>
      <c r="G5842" s="37">
        <v>4</v>
      </c>
      <c r="H5842" s="37">
        <v>200.34722900390599</v>
      </c>
      <c r="I5842" s="37">
        <v>9.6270122528076207</v>
      </c>
      <c r="J5842" s="37">
        <v>24.572826385498001</v>
      </c>
      <c r="K5842" s="37">
        <v>9.7856349945068395</v>
      </c>
      <c r="L5842" s="37">
        <v>20.473604202270501</v>
      </c>
      <c r="M5842" s="37">
        <v>0.84690892696380604</v>
      </c>
      <c r="N5842" s="37">
        <v>9.7468852996826207</v>
      </c>
      <c r="O5842" s="37">
        <v>0</v>
      </c>
      <c r="P5842" s="37">
        <v>0</v>
      </c>
      <c r="Q5842" s="37">
        <v>1.1309518478810799E-2</v>
      </c>
      <c r="R5842" s="37">
        <v>25</v>
      </c>
      <c r="S5842" s="37">
        <v>0.232900559902191</v>
      </c>
      <c r="T5842" s="37">
        <v>999.489013671875</v>
      </c>
      <c r="U5842" s="37">
        <v>9999</v>
      </c>
      <c r="V5842" s="13"/>
      <c r="W5842" s="13"/>
      <c r="X5842" s="13"/>
      <c r="Y5842" s="13"/>
      <c r="Z5842" s="13"/>
      <c r="AA5842" s="13"/>
    </row>
    <row r="5843" spans="1:27" ht="15.75" customHeight="1" x14ac:dyDescent="0.2">
      <c r="A5843" s="13"/>
      <c r="B5843" s="37" t="str">
        <f>"CRS25WT3608549"</f>
        <v>CRS25WT3608549</v>
      </c>
      <c r="C5843" s="38">
        <v>45979</v>
      </c>
      <c r="D5843" s="39">
        <v>0.91105324074074068</v>
      </c>
      <c r="E5843" s="37" t="s">
        <v>62</v>
      </c>
      <c r="F5843" s="37">
        <v>200</v>
      </c>
      <c r="G5843" s="37">
        <v>4</v>
      </c>
      <c r="H5843" s="37">
        <v>200.64079284668</v>
      </c>
      <c r="I5843" s="37">
        <v>9.5913534164428693</v>
      </c>
      <c r="J5843" s="37">
        <v>24.573091506958001</v>
      </c>
      <c r="K5843" s="37">
        <v>9.8009529113769496</v>
      </c>
      <c r="L5843" s="37">
        <v>20.471559524536101</v>
      </c>
      <c r="M5843" s="37">
        <v>0.85129392147064198</v>
      </c>
      <c r="N5843" s="37">
        <v>9.7611675262451207</v>
      </c>
      <c r="O5843" s="37">
        <v>0</v>
      </c>
      <c r="P5843" s="37">
        <v>0</v>
      </c>
      <c r="Q5843" s="37">
        <v>1.3639244250953199E-2</v>
      </c>
      <c r="R5843" s="37">
        <v>25</v>
      </c>
      <c r="S5843" s="37">
        <v>0.23256872594356501</v>
      </c>
      <c r="T5843" s="37">
        <v>999.559814453125</v>
      </c>
      <c r="U5843" s="37">
        <v>9999</v>
      </c>
      <c r="V5843" s="13"/>
      <c r="W5843" s="13"/>
      <c r="X5843" s="13"/>
      <c r="Y5843" s="13"/>
      <c r="Z5843" s="13"/>
      <c r="AA5843" s="13"/>
    </row>
    <row r="5844" spans="1:27" ht="15.75" customHeight="1" x14ac:dyDescent="0.2">
      <c r="A5844" s="13"/>
      <c r="B5844" s="37" t="str">
        <f>"CRS25WT3608550"</f>
        <v>CRS25WT3608550</v>
      </c>
      <c r="C5844" s="38">
        <v>45979</v>
      </c>
      <c r="D5844" s="39">
        <v>0.91231481481481491</v>
      </c>
      <c r="E5844" s="37" t="s">
        <v>62</v>
      </c>
      <c r="F5844" s="37">
        <v>199</v>
      </c>
      <c r="G5844" s="37">
        <v>4</v>
      </c>
      <c r="H5844" s="37">
        <v>199.39013671875</v>
      </c>
      <c r="I5844" s="37">
        <v>9.5867357254028303</v>
      </c>
      <c r="J5844" s="37">
        <v>24.562292098998999</v>
      </c>
      <c r="K5844" s="37">
        <v>9.7272262573242205</v>
      </c>
      <c r="L5844" s="37">
        <v>20.4981479644775</v>
      </c>
      <c r="M5844" s="37">
        <v>0.84676718711853005</v>
      </c>
      <c r="N5844" s="37">
        <v>9.7003231048584002</v>
      </c>
      <c r="O5844" s="37">
        <v>0</v>
      </c>
      <c r="P5844" s="37">
        <v>0</v>
      </c>
      <c r="Q5844" s="37">
        <v>1.76190380007029E-2</v>
      </c>
      <c r="R5844" s="37">
        <v>25</v>
      </c>
      <c r="S5844" s="37">
        <v>0.22757667303085299</v>
      </c>
      <c r="T5844" s="37">
        <v>998.58642578125</v>
      </c>
      <c r="U5844" s="37">
        <v>9999</v>
      </c>
      <c r="V5844" s="13"/>
      <c r="W5844" s="13"/>
      <c r="X5844" s="13"/>
      <c r="Y5844" s="13"/>
      <c r="Z5844" s="13"/>
      <c r="AA5844" s="13"/>
    </row>
    <row r="5845" spans="1:27" ht="15.75" customHeight="1" x14ac:dyDescent="0.2">
      <c r="A5845" s="13"/>
      <c r="B5845" s="37" t="str">
        <f>"CRS25WT3608547"</f>
        <v>CRS25WT3608547</v>
      </c>
      <c r="C5845" s="38">
        <v>45979</v>
      </c>
      <c r="D5845" s="39">
        <v>0.91380787037037037</v>
      </c>
      <c r="E5845" s="37" t="s">
        <v>62</v>
      </c>
      <c r="F5845" s="37">
        <v>201</v>
      </c>
      <c r="G5845" s="37">
        <v>4</v>
      </c>
      <c r="H5845" s="37">
        <v>201.14459228515599</v>
      </c>
      <c r="I5845" s="37">
        <v>9.6315422058105504</v>
      </c>
      <c r="J5845" s="37">
        <v>24.607450485229499</v>
      </c>
      <c r="K5845" s="37">
        <v>9.8196763992309606</v>
      </c>
      <c r="L5845" s="37">
        <v>20.483829498291001</v>
      </c>
      <c r="M5845" s="37">
        <v>0.84868377447128296</v>
      </c>
      <c r="N5845" s="37">
        <v>9.7856769561767596</v>
      </c>
      <c r="O5845" s="37">
        <v>0</v>
      </c>
      <c r="P5845" s="37">
        <v>0</v>
      </c>
      <c r="Q5845" s="37">
        <v>1.1269850656390201E-2</v>
      </c>
      <c r="R5845" s="37">
        <v>25</v>
      </c>
      <c r="S5845" s="37">
        <v>0.23104910552501701</v>
      </c>
      <c r="T5845" s="37">
        <v>998.78564453125</v>
      </c>
      <c r="U5845" s="37">
        <v>9999</v>
      </c>
      <c r="V5845" s="13"/>
      <c r="W5845" s="13"/>
      <c r="X5845" s="13"/>
      <c r="Y5845" s="13"/>
      <c r="Z5845" s="13"/>
      <c r="AA5845" s="13"/>
    </row>
    <row r="5846" spans="1:27" ht="15.75" customHeight="1" x14ac:dyDescent="0.2">
      <c r="A5846" s="13"/>
      <c r="B5846" s="37" t="str">
        <f>"CRS25WT3608548"</f>
        <v>CRS25WT3608548</v>
      </c>
      <c r="C5846" s="38">
        <v>45979</v>
      </c>
      <c r="D5846" s="39">
        <v>0.91487268518518527</v>
      </c>
      <c r="E5846" s="37" t="s">
        <v>62</v>
      </c>
      <c r="F5846" s="37">
        <v>199</v>
      </c>
      <c r="G5846" s="37">
        <v>4</v>
      </c>
      <c r="H5846" s="37">
        <v>199.375244140625</v>
      </c>
      <c r="I5846" s="37">
        <v>9.6318750381469709</v>
      </c>
      <c r="J5846" s="37">
        <v>24.553779602050799</v>
      </c>
      <c r="K5846" s="37">
        <v>9.7362146377563494</v>
      </c>
      <c r="L5846" s="37">
        <v>20.477695465087901</v>
      </c>
      <c r="M5846" s="37">
        <v>0.84302806854248102</v>
      </c>
      <c r="N5846" s="37">
        <v>9.6995983123779297</v>
      </c>
      <c r="O5846" s="37">
        <v>0</v>
      </c>
      <c r="P5846" s="37">
        <v>0</v>
      </c>
      <c r="Q5846" s="37">
        <v>1.7579365521669402E-2</v>
      </c>
      <c r="R5846" s="37">
        <v>25</v>
      </c>
      <c r="S5846" s="37">
        <v>0.23140355944633501</v>
      </c>
      <c r="T5846" s="37">
        <v>998.0654296875</v>
      </c>
      <c r="U5846" s="37">
        <v>9999</v>
      </c>
      <c r="V5846" s="13"/>
      <c r="W5846" s="13"/>
      <c r="X5846" s="13"/>
      <c r="Y5846" s="13"/>
      <c r="Z5846" s="13"/>
      <c r="AA5846" s="13"/>
    </row>
    <row r="5847" spans="1:27" ht="15.75" customHeight="1" x14ac:dyDescent="0.2">
      <c r="A5847" s="13"/>
      <c r="B5847" s="37" t="str">
        <f>"CRS25WT3608545"</f>
        <v>CRS25WT3608545</v>
      </c>
      <c r="C5847" s="38">
        <v>45979</v>
      </c>
      <c r="D5847" s="39">
        <v>0.91614583333333333</v>
      </c>
      <c r="E5847" s="37" t="s">
        <v>62</v>
      </c>
      <c r="F5847" s="37">
        <v>199</v>
      </c>
      <c r="G5847" s="37">
        <v>4</v>
      </c>
      <c r="H5847" s="37">
        <v>199.1328125</v>
      </c>
      <c r="I5847" s="37">
        <v>9.6593322753906303</v>
      </c>
      <c r="J5847" s="37">
        <v>24.5471496582031</v>
      </c>
      <c r="K5847" s="37">
        <v>9.7360467910766602</v>
      </c>
      <c r="L5847" s="37">
        <v>20.453149795532202</v>
      </c>
      <c r="M5847" s="37">
        <v>0.83983629941940297</v>
      </c>
      <c r="N5847" s="37">
        <v>9.68780422210693</v>
      </c>
      <c r="O5847" s="37">
        <v>0</v>
      </c>
      <c r="P5847" s="37">
        <v>0</v>
      </c>
      <c r="Q5847" s="37">
        <v>1.11923357471824E-2</v>
      </c>
      <c r="R5847" s="37">
        <v>25</v>
      </c>
      <c r="S5847" s="37">
        <v>0.22812047600746199</v>
      </c>
      <c r="T5847" s="37">
        <v>998.92132568359398</v>
      </c>
      <c r="U5847" s="37">
        <v>9999</v>
      </c>
      <c r="V5847" s="13"/>
      <c r="W5847" s="13"/>
      <c r="X5847" s="13"/>
      <c r="Y5847" s="13"/>
      <c r="Z5847" s="13"/>
      <c r="AA5847" s="13"/>
    </row>
    <row r="5848" spans="1:27" ht="15.75" customHeight="1" x14ac:dyDescent="0.2">
      <c r="A5848" s="13"/>
      <c r="B5848" s="37" t="str">
        <f>"CRS25WT3608546"</f>
        <v>CRS25WT3608546</v>
      </c>
      <c r="C5848" s="38">
        <v>45979</v>
      </c>
      <c r="D5848" s="39">
        <v>0.91688657407407403</v>
      </c>
      <c r="E5848" s="37" t="s">
        <v>62</v>
      </c>
      <c r="F5848" s="37">
        <v>199</v>
      </c>
      <c r="G5848" s="37">
        <v>4</v>
      </c>
      <c r="H5848" s="37">
        <v>199.54051208496099</v>
      </c>
      <c r="I5848" s="37">
        <v>9.6395130157470703</v>
      </c>
      <c r="J5848" s="37">
        <v>24.540966033935501</v>
      </c>
      <c r="K5848" s="37">
        <v>9.7540283203125</v>
      </c>
      <c r="L5848" s="37">
        <v>20.457241058349599</v>
      </c>
      <c r="M5848" s="37">
        <v>0.84349852800369296</v>
      </c>
      <c r="N5848" s="37">
        <v>9.7076387405395508</v>
      </c>
      <c r="O5848" s="37">
        <v>0</v>
      </c>
      <c r="P5848" s="37">
        <v>0</v>
      </c>
      <c r="Q5848" s="37">
        <v>1.7579404637217501E-2</v>
      </c>
      <c r="R5848" s="37">
        <v>25</v>
      </c>
      <c r="S5848" s="37">
        <v>0.232679888606071</v>
      </c>
      <c r="T5848" s="37">
        <v>999.754638671875</v>
      </c>
      <c r="U5848" s="37">
        <v>9999</v>
      </c>
      <c r="V5848" s="13"/>
      <c r="W5848" s="13"/>
      <c r="X5848" s="13"/>
      <c r="Y5848" s="13"/>
      <c r="Z5848" s="13"/>
      <c r="AA5848" s="13"/>
    </row>
    <row r="5849" spans="1:27" ht="15.75" customHeight="1" x14ac:dyDescent="0.2">
      <c r="A5849" s="13"/>
      <c r="B5849" s="37" t="str">
        <f>"CRS25WT3608561"</f>
        <v>CRS25WT3608561</v>
      </c>
      <c r="C5849" s="38">
        <v>45979</v>
      </c>
      <c r="D5849" s="39">
        <v>0.91774305555555558</v>
      </c>
      <c r="E5849" s="37" t="s">
        <v>62</v>
      </c>
      <c r="F5849" s="37">
        <v>200</v>
      </c>
      <c r="G5849" s="37">
        <v>4</v>
      </c>
      <c r="H5849" s="37">
        <v>200.20094299316401</v>
      </c>
      <c r="I5849" s="37">
        <v>9.6296939849853498</v>
      </c>
      <c r="J5849" s="37">
        <v>24.578956604003899</v>
      </c>
      <c r="K5849" s="37">
        <v>9.7775144577026403</v>
      </c>
      <c r="L5849" s="37">
        <v>20.475650787353501</v>
      </c>
      <c r="M5849" s="37">
        <v>0.84584385156631503</v>
      </c>
      <c r="N5849" s="37">
        <v>9.7397689819335902</v>
      </c>
      <c r="O5849" s="37">
        <v>0</v>
      </c>
      <c r="P5849" s="37">
        <v>0</v>
      </c>
      <c r="Q5849" s="37">
        <v>1.09474202618003E-2</v>
      </c>
      <c r="R5849" s="37">
        <v>25</v>
      </c>
      <c r="S5849" s="37">
        <v>0.22962559759616899</v>
      </c>
      <c r="T5849" s="37">
        <v>1000.36639404297</v>
      </c>
      <c r="U5849" s="37">
        <v>9999</v>
      </c>
      <c r="V5849" s="13"/>
      <c r="W5849" s="13"/>
      <c r="X5849" s="13"/>
      <c r="Y5849" s="13"/>
      <c r="Z5849" s="13"/>
      <c r="AA5849" s="13"/>
    </row>
    <row r="5850" spans="1:27" ht="15.75" customHeight="1" x14ac:dyDescent="0.2">
      <c r="A5850" s="13"/>
      <c r="B5850" s="37" t="str">
        <f>"CRS25WT3608544"</f>
        <v>CRS25WT3608544</v>
      </c>
      <c r="C5850" s="38">
        <v>45979</v>
      </c>
      <c r="D5850" s="39">
        <v>0.91913194444444446</v>
      </c>
      <c r="E5850" s="37" t="s">
        <v>62</v>
      </c>
      <c r="F5850" s="37">
        <v>200</v>
      </c>
      <c r="G5850" s="37">
        <v>4</v>
      </c>
      <c r="H5850" s="37">
        <v>200.22067260742199</v>
      </c>
      <c r="I5850" s="37">
        <v>9.6551494598388707</v>
      </c>
      <c r="J5850" s="37">
        <v>24.5485134124756</v>
      </c>
      <c r="K5850" s="37">
        <v>9.7814073562622106</v>
      </c>
      <c r="L5850" s="37">
        <v>20.4695148468018</v>
      </c>
      <c r="M5850" s="37">
        <v>0.844743251800537</v>
      </c>
      <c r="N5850" s="37">
        <v>9.7407283782959002</v>
      </c>
      <c r="O5850" s="37">
        <v>0</v>
      </c>
      <c r="P5850" s="37">
        <v>0</v>
      </c>
      <c r="Q5850" s="37">
        <v>1.1269850656390201E-2</v>
      </c>
      <c r="R5850" s="37">
        <v>25</v>
      </c>
      <c r="S5850" s="37">
        <v>0.227346211671829</v>
      </c>
      <c r="T5850" s="37">
        <v>998.08428955078102</v>
      </c>
      <c r="U5850" s="37">
        <v>9999</v>
      </c>
      <c r="V5850" s="13"/>
      <c r="W5850" s="13"/>
      <c r="X5850" s="13"/>
      <c r="Y5850" s="13"/>
      <c r="Z5850" s="13"/>
      <c r="AA5850" s="13"/>
    </row>
    <row r="5851" spans="1:27" ht="15.75" customHeight="1" x14ac:dyDescent="0.2">
      <c r="A5851" s="13"/>
      <c r="B5851" s="37" t="str">
        <f>"CRS25WT3608527"</f>
        <v>CRS25WT3608527</v>
      </c>
      <c r="C5851" s="38">
        <v>45979</v>
      </c>
      <c r="D5851" s="39">
        <v>0.92033564814814817</v>
      </c>
      <c r="E5851" s="37" t="s">
        <v>62</v>
      </c>
      <c r="F5851" s="37">
        <v>201</v>
      </c>
      <c r="G5851" s="37">
        <v>4</v>
      </c>
      <c r="H5851" s="37">
        <v>201.10234069824199</v>
      </c>
      <c r="I5851" s="37">
        <v>9.6342248916625994</v>
      </c>
      <c r="J5851" s="37">
        <v>24.576932907104499</v>
      </c>
      <c r="K5851" s="37">
        <v>9.8000001907348597</v>
      </c>
      <c r="L5851" s="37">
        <v>20.520647048950199</v>
      </c>
      <c r="M5851" s="37">
        <v>0.84932255744934104</v>
      </c>
      <c r="N5851" s="37">
        <v>9.7836217880249006</v>
      </c>
      <c r="O5851" s="37">
        <v>0</v>
      </c>
      <c r="P5851" s="37">
        <v>0</v>
      </c>
      <c r="Q5851" s="37">
        <v>1.09474249184132E-2</v>
      </c>
      <c r="R5851" s="37">
        <v>25</v>
      </c>
      <c r="S5851" s="37">
        <v>0.22486153244972201</v>
      </c>
      <c r="T5851" s="37">
        <v>998.77667236328102</v>
      </c>
      <c r="U5851" s="37">
        <v>9999</v>
      </c>
      <c r="V5851" s="13"/>
      <c r="W5851" s="13"/>
      <c r="X5851" s="13"/>
      <c r="Y5851" s="13"/>
      <c r="Z5851" s="13"/>
      <c r="AA5851" s="13"/>
    </row>
    <row r="5852" spans="1:27" ht="15.75" customHeight="1" x14ac:dyDescent="0.2">
      <c r="A5852" s="13"/>
      <c r="B5852" s="37" t="str">
        <f>"CRS25WT3608560"</f>
        <v>CRS25WT3608560</v>
      </c>
      <c r="C5852" s="38">
        <v>45979</v>
      </c>
      <c r="D5852" s="39">
        <v>0.92162037037037037</v>
      </c>
      <c r="E5852" s="37" t="s">
        <v>62</v>
      </c>
      <c r="F5852" s="37">
        <v>199</v>
      </c>
      <c r="G5852" s="37">
        <v>4</v>
      </c>
      <c r="H5852" s="37">
        <v>199.00927734375</v>
      </c>
      <c r="I5852" s="37">
        <v>9.6194410324096697</v>
      </c>
      <c r="J5852" s="37">
        <v>24.546157836914102</v>
      </c>
      <c r="K5852" s="37">
        <v>9.7038049697875994</v>
      </c>
      <c r="L5852" s="37">
        <v>20.508375167846701</v>
      </c>
      <c r="M5852" s="37">
        <v>0.84282994270324696</v>
      </c>
      <c r="N5852" s="37">
        <v>9.6817941665649396</v>
      </c>
      <c r="O5852" s="37">
        <v>0</v>
      </c>
      <c r="P5852" s="37">
        <v>0</v>
      </c>
      <c r="Q5852" s="37">
        <v>1.5238075517118E-2</v>
      </c>
      <c r="R5852" s="37">
        <v>25</v>
      </c>
      <c r="S5852" s="37">
        <v>0.222373887896538</v>
      </c>
      <c r="T5852" s="37">
        <v>999.00653076171898</v>
      </c>
      <c r="U5852" s="37">
        <v>9999</v>
      </c>
      <c r="V5852" s="13"/>
      <c r="W5852" s="13"/>
      <c r="X5852" s="13"/>
      <c r="Y5852" s="13"/>
      <c r="Z5852" s="13"/>
      <c r="AA5852" s="13"/>
    </row>
    <row r="5853" spans="1:27" ht="15.75" customHeight="1" x14ac:dyDescent="0.2">
      <c r="A5853" s="13"/>
      <c r="B5853" s="37" t="str">
        <f>"CRS25WT3608593"</f>
        <v>CRS25WT3608593</v>
      </c>
      <c r="C5853" s="38">
        <v>45979</v>
      </c>
      <c r="D5853" s="39">
        <v>0.92278935185185185</v>
      </c>
      <c r="E5853" s="37" t="s">
        <v>62</v>
      </c>
      <c r="F5853" s="37">
        <v>198</v>
      </c>
      <c r="G5853" s="37">
        <v>4</v>
      </c>
      <c r="H5853" s="37">
        <v>198.86575317382801</v>
      </c>
      <c r="I5853" s="37">
        <v>9.6366682052612305</v>
      </c>
      <c r="J5853" s="37">
        <v>24.546806335449201</v>
      </c>
      <c r="K5853" s="37">
        <v>9.6900424957275408</v>
      </c>
      <c r="L5853" s="37">
        <v>20.522691726684599</v>
      </c>
      <c r="M5853" s="37">
        <v>0.84069430828094505</v>
      </c>
      <c r="N5853" s="37">
        <v>9.6748113632202202</v>
      </c>
      <c r="O5853" s="37">
        <v>0</v>
      </c>
      <c r="P5853" s="37">
        <v>0</v>
      </c>
      <c r="Q5853" s="37">
        <v>1.0476151481270801E-2</v>
      </c>
      <c r="R5853" s="37">
        <v>25</v>
      </c>
      <c r="S5853" s="37">
        <v>0.225328505039215</v>
      </c>
      <c r="T5853" s="37">
        <v>999.37579345703102</v>
      </c>
      <c r="U5853" s="37">
        <v>9999</v>
      </c>
      <c r="V5853" s="13"/>
      <c r="W5853" s="13"/>
      <c r="X5853" s="13"/>
      <c r="Y5853" s="13"/>
      <c r="Z5853" s="13"/>
      <c r="AA5853" s="13"/>
    </row>
    <row r="5854" spans="1:27" ht="15.75" customHeight="1" x14ac:dyDescent="0.2">
      <c r="A5854" s="13"/>
      <c r="B5854" s="37" t="str">
        <f>"CRS25WT3608609"</f>
        <v>CRS25WT3608609</v>
      </c>
      <c r="C5854" s="38">
        <v>45979</v>
      </c>
      <c r="D5854" s="39">
        <v>0.92465277777777777</v>
      </c>
      <c r="E5854" s="37" t="s">
        <v>62</v>
      </c>
      <c r="F5854" s="37">
        <v>200</v>
      </c>
      <c r="G5854" s="37">
        <v>4</v>
      </c>
      <c r="H5854" s="37">
        <v>200.43290710449199</v>
      </c>
      <c r="I5854" s="37">
        <v>9.6653861999511701</v>
      </c>
      <c r="J5854" s="37">
        <v>24.5446586608887</v>
      </c>
      <c r="K5854" s="37">
        <v>9.7751712799072301</v>
      </c>
      <c r="L5854" s="37">
        <v>20.5042839050293</v>
      </c>
      <c r="M5854" s="37">
        <v>0.84487569332122803</v>
      </c>
      <c r="N5854" s="37">
        <v>9.7510538101196307</v>
      </c>
      <c r="O5854" s="37">
        <v>0</v>
      </c>
      <c r="P5854" s="37">
        <v>0</v>
      </c>
      <c r="Q5854" s="37">
        <v>1.52405370026827E-2</v>
      </c>
      <c r="R5854" s="37">
        <v>25</v>
      </c>
      <c r="S5854" s="37">
        <v>0.23671185970306399</v>
      </c>
      <c r="T5854" s="37">
        <v>998.41650390625</v>
      </c>
      <c r="U5854" s="37">
        <v>9999</v>
      </c>
      <c r="V5854" s="13"/>
      <c r="W5854" s="13"/>
      <c r="X5854" s="13"/>
      <c r="Y5854" s="13"/>
      <c r="Z5854" s="13"/>
      <c r="AA5854" s="13"/>
    </row>
    <row r="5855" spans="1:27" ht="15.75" customHeight="1" x14ac:dyDescent="0.2">
      <c r="A5855" s="13"/>
      <c r="B5855" s="37" t="str">
        <f>"CRS25WT3608608"</f>
        <v>CRS25WT3608608</v>
      </c>
      <c r="C5855" s="38">
        <v>45979</v>
      </c>
      <c r="D5855" s="39">
        <v>0.92541666666666667</v>
      </c>
      <c r="E5855" s="37" t="s">
        <v>62</v>
      </c>
      <c r="F5855" s="37">
        <v>199</v>
      </c>
      <c r="G5855" s="37">
        <v>4</v>
      </c>
      <c r="H5855" s="37">
        <v>199.68734741210901</v>
      </c>
      <c r="I5855" s="37">
        <v>9.6214008331298793</v>
      </c>
      <c r="J5855" s="37">
        <v>24.531187057495099</v>
      </c>
      <c r="K5855" s="37">
        <v>9.7631597518920898</v>
      </c>
      <c r="L5855" s="37">
        <v>20.453149795532202</v>
      </c>
      <c r="M5855" s="37">
        <v>0.84604543447494496</v>
      </c>
      <c r="N5855" s="37">
        <v>9.71478176116943</v>
      </c>
      <c r="O5855" s="37">
        <v>0</v>
      </c>
      <c r="P5855" s="37">
        <v>0</v>
      </c>
      <c r="Q5855" s="37">
        <v>1.0158807970583401E-2</v>
      </c>
      <c r="R5855" s="37">
        <v>25</v>
      </c>
      <c r="S5855" s="37">
        <v>0.23873296380042999</v>
      </c>
      <c r="T5855" s="37">
        <v>999.70794677734398</v>
      </c>
      <c r="U5855" s="37">
        <v>9999</v>
      </c>
      <c r="V5855" s="13"/>
      <c r="W5855" s="13"/>
      <c r="X5855" s="13"/>
      <c r="Y5855" s="13"/>
      <c r="Z5855" s="13"/>
      <c r="AA5855" s="13"/>
    </row>
    <row r="5856" spans="1:27" ht="15.75" customHeight="1" x14ac:dyDescent="0.2">
      <c r="A5856" s="13"/>
      <c r="B5856" s="37" t="str">
        <f>"CRS25WT3608607"</f>
        <v>CRS25WT3608607</v>
      </c>
      <c r="C5856" s="38">
        <v>45979</v>
      </c>
      <c r="D5856" s="39">
        <v>0.92629629629629628</v>
      </c>
      <c r="E5856" s="37" t="s">
        <v>62</v>
      </c>
      <c r="F5856" s="37">
        <v>199</v>
      </c>
      <c r="G5856" s="37">
        <v>4</v>
      </c>
      <c r="H5856" s="37">
        <v>199.26655578613301</v>
      </c>
      <c r="I5856" s="37">
        <v>9.5908203125</v>
      </c>
      <c r="J5856" s="37">
        <v>24.539344787597699</v>
      </c>
      <c r="K5856" s="37">
        <v>9.7777853012084996</v>
      </c>
      <c r="L5856" s="37">
        <v>20.379520416259801</v>
      </c>
      <c r="M5856" s="37">
        <v>0.84667295217514005</v>
      </c>
      <c r="N5856" s="37">
        <v>9.6943111419677699</v>
      </c>
      <c r="O5856" s="37">
        <v>0</v>
      </c>
      <c r="P5856" s="37">
        <v>0</v>
      </c>
      <c r="Q5856" s="37">
        <v>1.7579365521669402E-2</v>
      </c>
      <c r="R5856" s="37">
        <v>25</v>
      </c>
      <c r="S5856" s="37">
        <v>0.23854574561119099</v>
      </c>
      <c r="T5856" s="37">
        <v>1000.02722167969</v>
      </c>
      <c r="U5856" s="37">
        <v>9999</v>
      </c>
      <c r="V5856" s="13"/>
      <c r="W5856" s="13"/>
      <c r="X5856" s="13"/>
      <c r="Y5856" s="13"/>
      <c r="Z5856" s="13"/>
      <c r="AA5856" s="13"/>
    </row>
    <row r="5857" spans="1:27" ht="15.75" customHeight="1" x14ac:dyDescent="0.2">
      <c r="A5857" s="13"/>
      <c r="B5857" s="37" t="str">
        <f>"CRS25WT3608594"</f>
        <v>CRS25WT3608594</v>
      </c>
      <c r="C5857" s="38">
        <v>45979</v>
      </c>
      <c r="D5857" s="39">
        <v>0.92754629629629637</v>
      </c>
      <c r="E5857" s="37" t="s">
        <v>62</v>
      </c>
      <c r="F5857" s="37">
        <v>199</v>
      </c>
      <c r="G5857" s="37">
        <v>4</v>
      </c>
      <c r="H5857" s="37">
        <v>199.78211975097699</v>
      </c>
      <c r="I5857" s="37">
        <v>9.5961055755615199</v>
      </c>
      <c r="J5857" s="37">
        <v>24.537918090820298</v>
      </c>
      <c r="K5857" s="37">
        <v>9.7687683105468697</v>
      </c>
      <c r="L5857" s="37">
        <v>20.451105117797901</v>
      </c>
      <c r="M5857" s="37">
        <v>0.84844535589218095</v>
      </c>
      <c r="N5857" s="37">
        <v>9.7193927764892596</v>
      </c>
      <c r="O5857" s="37">
        <v>0</v>
      </c>
      <c r="P5857" s="37">
        <v>0</v>
      </c>
      <c r="Q5857" s="37">
        <v>1.76190380007029E-2</v>
      </c>
      <c r="R5857" s="37">
        <v>25</v>
      </c>
      <c r="S5857" s="37">
        <v>0.23479510843753801</v>
      </c>
      <c r="T5857" s="37">
        <v>999.55255126953102</v>
      </c>
      <c r="U5857" s="37">
        <v>9999</v>
      </c>
      <c r="V5857" s="13"/>
      <c r="W5857" s="13"/>
      <c r="X5857" s="13"/>
      <c r="Y5857" s="13"/>
      <c r="Z5857" s="13"/>
      <c r="AA5857" s="13"/>
    </row>
    <row r="5858" spans="1:27" ht="15.75" customHeight="1" x14ac:dyDescent="0.2">
      <c r="A5858" s="13"/>
      <c r="B5858" s="37" t="str">
        <f>"CRS25WT3608597"</f>
        <v>CRS25WT3608597</v>
      </c>
      <c r="C5858" s="38">
        <v>45979</v>
      </c>
      <c r="D5858" s="39">
        <v>0.92877314814814815</v>
      </c>
      <c r="E5858" s="37" t="s">
        <v>62</v>
      </c>
      <c r="F5858" s="37">
        <v>200</v>
      </c>
      <c r="G5858" s="37">
        <v>4</v>
      </c>
      <c r="H5858" s="37">
        <v>200.30380249023401</v>
      </c>
      <c r="I5858" s="37">
        <v>9.6137657165527308</v>
      </c>
      <c r="J5858" s="37">
        <v>24.557100296020501</v>
      </c>
      <c r="K5858" s="37">
        <v>9.8148918151855504</v>
      </c>
      <c r="L5858" s="37">
        <v>20.408153533935501</v>
      </c>
      <c r="M5858" s="37">
        <v>0.84843498468399103</v>
      </c>
      <c r="N5858" s="37">
        <v>9.7447729110717791</v>
      </c>
      <c r="O5858" s="37">
        <v>0</v>
      </c>
      <c r="P5858" s="37">
        <v>0</v>
      </c>
      <c r="Q5858" s="37">
        <v>4.6974206343293199E-3</v>
      </c>
      <c r="R5858" s="37">
        <v>25</v>
      </c>
      <c r="S5858" s="37">
        <v>0.23526184260845201</v>
      </c>
      <c r="T5858" s="37">
        <v>998.99407958984398</v>
      </c>
      <c r="U5858" s="37">
        <v>9999</v>
      </c>
      <c r="V5858" s="13"/>
      <c r="W5858" s="13"/>
      <c r="X5858" s="13"/>
      <c r="Y5858" s="13"/>
      <c r="Z5858" s="13"/>
      <c r="AA5858" s="13"/>
    </row>
    <row r="5859" spans="1:27" ht="15.75" customHeight="1" x14ac:dyDescent="0.2">
      <c r="A5859" s="13"/>
      <c r="B5859" s="37" t="str">
        <f>"CRS25WT3608596"</f>
        <v>CRS25WT3608596</v>
      </c>
      <c r="C5859" s="38">
        <v>45979</v>
      </c>
      <c r="D5859" s="39">
        <v>0.92958333333333332</v>
      </c>
      <c r="E5859" s="37" t="s">
        <v>62</v>
      </c>
      <c r="F5859" s="37">
        <v>199</v>
      </c>
      <c r="G5859" s="37">
        <v>4</v>
      </c>
      <c r="H5859" s="37">
        <v>199.79620361328099</v>
      </c>
      <c r="I5859" s="37">
        <v>9.60516262054443</v>
      </c>
      <c r="J5859" s="37">
        <v>24.552640914916999</v>
      </c>
      <c r="K5859" s="37">
        <v>9.7821750640869105</v>
      </c>
      <c r="L5859" s="37">
        <v>20.424516677856399</v>
      </c>
      <c r="M5859" s="37">
        <v>0.84719675779342696</v>
      </c>
      <c r="N5859" s="37">
        <v>9.7200784683227504</v>
      </c>
      <c r="O5859" s="37">
        <v>0</v>
      </c>
      <c r="P5859" s="37">
        <v>0</v>
      </c>
      <c r="Q5859" s="37">
        <v>1.7579404637217501E-2</v>
      </c>
      <c r="R5859" s="37">
        <v>25</v>
      </c>
      <c r="S5859" s="37">
        <v>0.23231275379657701</v>
      </c>
      <c r="T5859" s="37">
        <v>997.251953125</v>
      </c>
      <c r="U5859" s="37">
        <v>9999</v>
      </c>
      <c r="V5859" s="13"/>
      <c r="W5859" s="13"/>
      <c r="X5859" s="13"/>
      <c r="Y5859" s="13"/>
      <c r="Z5859" s="13"/>
      <c r="AA5859" s="13"/>
    </row>
    <row r="5860" spans="1:27" ht="15.75" customHeight="1" x14ac:dyDescent="0.2">
      <c r="A5860" s="13"/>
      <c r="B5860" s="37" t="str">
        <f>"CRS25WT3608587"</f>
        <v>CRS25WT3608587</v>
      </c>
      <c r="C5860" s="38">
        <v>45979</v>
      </c>
      <c r="D5860" s="39">
        <v>0.93074074074074076</v>
      </c>
      <c r="E5860" s="37" t="s">
        <v>62</v>
      </c>
      <c r="F5860" s="37">
        <v>199</v>
      </c>
      <c r="G5860" s="37">
        <v>4</v>
      </c>
      <c r="H5860" s="37">
        <v>199.62527465820301</v>
      </c>
      <c r="I5860" s="37">
        <v>9.6116018295288104</v>
      </c>
      <c r="J5860" s="37">
        <v>24.518865585327099</v>
      </c>
      <c r="K5860" s="37">
        <v>9.7484245300293004</v>
      </c>
      <c r="L5860" s="37">
        <v>20.477695465087901</v>
      </c>
      <c r="M5860" s="37">
        <v>0.84707015752792403</v>
      </c>
      <c r="N5860" s="37">
        <v>9.7117624282836896</v>
      </c>
      <c r="O5860" s="37">
        <v>0</v>
      </c>
      <c r="P5860" s="37">
        <v>0</v>
      </c>
      <c r="Q5860" s="37">
        <v>1.0476189665496301E-2</v>
      </c>
      <c r="R5860" s="37">
        <v>25</v>
      </c>
      <c r="S5860" s="37">
        <v>0.23098510503768899</v>
      </c>
      <c r="T5860" s="37">
        <v>998.775634765625</v>
      </c>
      <c r="U5860" s="37">
        <v>9999</v>
      </c>
      <c r="V5860" s="13"/>
      <c r="W5860" s="13"/>
      <c r="X5860" s="13"/>
      <c r="Y5860" s="13"/>
      <c r="Z5860" s="13"/>
      <c r="AA5860" s="13"/>
    </row>
    <row r="5861" spans="1:27" ht="15.75" customHeight="1" x14ac:dyDescent="0.2">
      <c r="A5861" s="13"/>
      <c r="B5861" s="37" t="str">
        <f>"CRS25WT3608581"</f>
        <v>CRS25WT3608581</v>
      </c>
      <c r="C5861" s="38">
        <v>45979</v>
      </c>
      <c r="D5861" s="39">
        <v>0.93251157407407403</v>
      </c>
      <c r="E5861" s="37" t="s">
        <v>62</v>
      </c>
      <c r="F5861" s="37">
        <v>200</v>
      </c>
      <c r="G5861" s="37">
        <v>4</v>
      </c>
      <c r="H5861" s="37">
        <v>200.18029785156199</v>
      </c>
      <c r="I5861" s="37">
        <v>9.6350450515747106</v>
      </c>
      <c r="J5861" s="37">
        <v>24.568143844604499</v>
      </c>
      <c r="K5861" s="37">
        <v>9.7609043121337908</v>
      </c>
      <c r="L5861" s="37">
        <v>20.508375167846701</v>
      </c>
      <c r="M5861" s="37">
        <v>0.84565889835357699</v>
      </c>
      <c r="N5861" s="37">
        <v>9.7387638092040998</v>
      </c>
      <c r="O5861" s="37">
        <v>0</v>
      </c>
      <c r="P5861" s="37">
        <v>0</v>
      </c>
      <c r="Q5861" s="37">
        <v>1.5236857347190399E-2</v>
      </c>
      <c r="R5861" s="37">
        <v>25</v>
      </c>
      <c r="S5861" s="37">
        <v>0.22900645434856401</v>
      </c>
      <c r="T5861" s="37">
        <v>998.19396972656295</v>
      </c>
      <c r="U5861" s="37">
        <v>9999</v>
      </c>
      <c r="V5861" s="13"/>
      <c r="W5861" s="13"/>
      <c r="X5861" s="13"/>
      <c r="Y5861" s="13"/>
      <c r="Z5861" s="13"/>
      <c r="AA5861" s="13"/>
    </row>
    <row r="5862" spans="1:27" ht="15.75" customHeight="1" x14ac:dyDescent="0.2">
      <c r="A5862" s="13"/>
      <c r="B5862" s="37" t="str">
        <f>"CRS25WT3608582"</f>
        <v>CRS25WT3608582</v>
      </c>
      <c r="C5862" s="38">
        <v>45979</v>
      </c>
      <c r="D5862" s="39">
        <v>0.93443287037037026</v>
      </c>
      <c r="E5862" s="37" t="s">
        <v>62</v>
      </c>
      <c r="F5862" s="37">
        <v>200</v>
      </c>
      <c r="G5862" s="37">
        <v>4</v>
      </c>
      <c r="H5862" s="37">
        <v>200.50491333007801</v>
      </c>
      <c r="I5862" s="37">
        <v>9.6103019714355504</v>
      </c>
      <c r="J5862" s="37">
        <v>24.554405212402301</v>
      </c>
      <c r="K5862" s="37">
        <v>9.7904033660888707</v>
      </c>
      <c r="L5862" s="37">
        <v>20.479740142822301</v>
      </c>
      <c r="M5862" s="37">
        <v>0.84968620538711603</v>
      </c>
      <c r="N5862" s="37">
        <v>9.7545566558837908</v>
      </c>
      <c r="O5862" s="37">
        <v>0</v>
      </c>
      <c r="P5862" s="37">
        <v>0</v>
      </c>
      <c r="Q5862" s="37">
        <v>1.50818442925811E-2</v>
      </c>
      <c r="R5862" s="37">
        <v>25</v>
      </c>
      <c r="S5862" s="37">
        <v>0.226512432098389</v>
      </c>
      <c r="T5862" s="37">
        <v>998.41101074218795</v>
      </c>
      <c r="U5862" s="37">
        <v>9999</v>
      </c>
      <c r="V5862" s="13"/>
      <c r="W5862" s="13"/>
      <c r="X5862" s="13"/>
      <c r="Y5862" s="13"/>
      <c r="Z5862" s="13"/>
      <c r="AA5862" s="13"/>
    </row>
    <row r="5863" spans="1:27" ht="15.75" customHeight="1" x14ac:dyDescent="0.2">
      <c r="A5863" s="13"/>
      <c r="B5863" s="37" t="str">
        <f>"CRS25WT3608580"</f>
        <v>CRS25WT3608580</v>
      </c>
      <c r="C5863" s="38">
        <v>45979</v>
      </c>
      <c r="D5863" s="39">
        <v>0.9358912037037036</v>
      </c>
      <c r="E5863" s="37" t="s">
        <v>62</v>
      </c>
      <c r="F5863" s="37">
        <v>200</v>
      </c>
      <c r="G5863" s="37">
        <v>4</v>
      </c>
      <c r="H5863" s="37">
        <v>200.34555053710901</v>
      </c>
      <c r="I5863" s="37">
        <v>9.6293783187866193</v>
      </c>
      <c r="J5863" s="37">
        <v>24.545749664306602</v>
      </c>
      <c r="K5863" s="37">
        <v>9.7904443740844709</v>
      </c>
      <c r="L5863" s="37">
        <v>20.463376998901399</v>
      </c>
      <c r="M5863" s="37">
        <v>0.84762769937515303</v>
      </c>
      <c r="N5863" s="37">
        <v>9.7468032836914098</v>
      </c>
      <c r="O5863" s="37">
        <v>0</v>
      </c>
      <c r="P5863" s="37">
        <v>0</v>
      </c>
      <c r="Q5863" s="37">
        <v>1.18948509916663E-2</v>
      </c>
      <c r="R5863" s="37">
        <v>25</v>
      </c>
      <c r="S5863" s="37">
        <v>0.23149695992469799</v>
      </c>
      <c r="T5863" s="37">
        <v>997.30676269531295</v>
      </c>
      <c r="U5863" s="37">
        <v>9999</v>
      </c>
      <c r="V5863" s="13"/>
      <c r="W5863" s="13"/>
      <c r="X5863" s="13"/>
      <c r="Y5863" s="13"/>
      <c r="Z5863" s="13"/>
      <c r="AA5863" s="13"/>
    </row>
    <row r="5864" spans="1:27" ht="15.75" customHeight="1" x14ac:dyDescent="0.2">
      <c r="A5864" s="13"/>
      <c r="B5864" s="37" t="str">
        <f>"CRS25WT3608579"</f>
        <v>CRS25WT3608579</v>
      </c>
      <c r="C5864" s="38">
        <v>45979</v>
      </c>
      <c r="D5864" s="39">
        <v>0.93896990740740749</v>
      </c>
      <c r="E5864" s="37" t="s">
        <v>62</v>
      </c>
      <c r="F5864" s="37">
        <v>199</v>
      </c>
      <c r="G5864" s="37">
        <v>4</v>
      </c>
      <c r="H5864" s="37">
        <v>199.91896057128901</v>
      </c>
      <c r="I5864" s="37">
        <v>9.6231498718261701</v>
      </c>
      <c r="J5864" s="37">
        <v>24.535589218139599</v>
      </c>
      <c r="K5864" s="37">
        <v>9.7598419189453107</v>
      </c>
      <c r="L5864" s="37">
        <v>20.483829498291001</v>
      </c>
      <c r="M5864" s="37">
        <v>0.84672081470489502</v>
      </c>
      <c r="N5864" s="37">
        <v>9.7260503768920898</v>
      </c>
      <c r="O5864" s="37">
        <v>0</v>
      </c>
      <c r="P5864" s="37">
        <v>0</v>
      </c>
      <c r="Q5864" s="37">
        <v>1.06547614559531E-2</v>
      </c>
      <c r="R5864" s="37">
        <v>25</v>
      </c>
      <c r="S5864" s="37">
        <v>0.228034198284149</v>
      </c>
      <c r="T5864" s="37">
        <v>997.032470703125</v>
      </c>
      <c r="U5864" s="37">
        <v>9999</v>
      </c>
      <c r="V5864" s="13"/>
      <c r="W5864" s="13"/>
      <c r="X5864" s="13"/>
      <c r="Y5864" s="13"/>
      <c r="Z5864" s="13"/>
      <c r="AA5864" s="13"/>
    </row>
    <row r="5865" spans="1:27" ht="15.75" customHeight="1" x14ac:dyDescent="0.2">
      <c r="A5865" s="13"/>
      <c r="B5865" s="37" t="str">
        <f>"CRS25WT3608563"</f>
        <v>CRS25WT3608563</v>
      </c>
      <c r="C5865" s="38">
        <v>45979</v>
      </c>
      <c r="D5865" s="39">
        <v>0.94295138888888896</v>
      </c>
      <c r="E5865" s="37" t="s">
        <v>62</v>
      </c>
      <c r="F5865" s="37">
        <v>199</v>
      </c>
      <c r="G5865" s="37">
        <v>4</v>
      </c>
      <c r="H5865" s="37">
        <v>199.721267700195</v>
      </c>
      <c r="I5865" s="37">
        <v>9.6359758377075195</v>
      </c>
      <c r="J5865" s="37">
        <v>24.568464279174801</v>
      </c>
      <c r="K5865" s="37">
        <v>9.7599363327026403</v>
      </c>
      <c r="L5865" s="37">
        <v>20.463376998901399</v>
      </c>
      <c r="M5865" s="37">
        <v>0.84362727403640703</v>
      </c>
      <c r="N5865" s="37">
        <v>9.7164325714111293</v>
      </c>
      <c r="O5865" s="37">
        <v>0</v>
      </c>
      <c r="P5865" s="37">
        <v>0</v>
      </c>
      <c r="Q5865" s="37">
        <v>1.52368545532227E-2</v>
      </c>
      <c r="R5865" s="37">
        <v>25</v>
      </c>
      <c r="S5865" s="37">
        <v>0.235351592302322</v>
      </c>
      <c r="T5865" s="37">
        <v>997.31695556640602</v>
      </c>
      <c r="U5865" s="37">
        <v>9999</v>
      </c>
      <c r="V5865" s="13"/>
      <c r="W5865" s="13"/>
      <c r="X5865" s="13"/>
      <c r="Y5865" s="13"/>
      <c r="Z5865" s="13"/>
      <c r="AA5865" s="13"/>
    </row>
    <row r="5866" spans="1:27" ht="15.75" customHeight="1" x14ac:dyDescent="0.2">
      <c r="A5866" s="13"/>
      <c r="B5866" s="37" t="str">
        <f>"CRS25WT3608562"</f>
        <v>CRS25WT3608562</v>
      </c>
      <c r="C5866" s="38">
        <v>45979</v>
      </c>
      <c r="D5866" s="39">
        <v>0.94431712962962966</v>
      </c>
      <c r="E5866" s="37" t="s">
        <v>62</v>
      </c>
      <c r="F5866" s="37">
        <v>203</v>
      </c>
      <c r="G5866" s="37">
        <v>4</v>
      </c>
      <c r="H5866" s="37">
        <v>203.04406738281301</v>
      </c>
      <c r="I5866" s="37">
        <v>9.6918067932128906</v>
      </c>
      <c r="J5866" s="37">
        <v>24.5589809417725</v>
      </c>
      <c r="K5866" s="37">
        <v>9.9671449661254901</v>
      </c>
      <c r="L5866" s="37">
        <v>20.371337890625</v>
      </c>
      <c r="M5866" s="37">
        <v>0.85305142402648904</v>
      </c>
      <c r="N5866" s="37">
        <v>9.8780860900878906</v>
      </c>
      <c r="O5866" s="37">
        <v>0</v>
      </c>
      <c r="P5866" s="37">
        <v>0</v>
      </c>
      <c r="Q5866" s="37">
        <v>1.52367809787393E-2</v>
      </c>
      <c r="R5866" s="37">
        <v>25</v>
      </c>
      <c r="S5866" s="37">
        <v>0.2300795763731</v>
      </c>
      <c r="T5866" s="37">
        <v>997.087158203125</v>
      </c>
      <c r="U5866" s="37">
        <v>9999</v>
      </c>
      <c r="V5866" s="13"/>
      <c r="W5866" s="13"/>
      <c r="X5866" s="13"/>
      <c r="Y5866" s="13"/>
      <c r="Z5866" s="13"/>
      <c r="AA5866" s="13"/>
    </row>
    <row r="5867" spans="1:27" ht="15.75" customHeight="1" x14ac:dyDescent="0.2">
      <c r="A5867" s="13"/>
      <c r="B5867" s="37" t="str">
        <f>"CRS25WT3608543"</f>
        <v>CRS25WT3608543</v>
      </c>
      <c r="C5867" s="38">
        <v>45979</v>
      </c>
      <c r="D5867" s="39">
        <v>0.94510416666666675</v>
      </c>
      <c r="E5867" s="37" t="s">
        <v>62</v>
      </c>
      <c r="F5867" s="37">
        <v>199</v>
      </c>
      <c r="G5867" s="37">
        <v>4</v>
      </c>
      <c r="H5867" s="37">
        <v>199.400466918945</v>
      </c>
      <c r="I5867" s="37">
        <v>9.6490983963012695</v>
      </c>
      <c r="J5867" s="37">
        <v>24.532119750976602</v>
      </c>
      <c r="K5867" s="37">
        <v>9.7530336380004901</v>
      </c>
      <c r="L5867" s="37">
        <v>20.444969177246101</v>
      </c>
      <c r="M5867" s="37">
        <v>0.84237283468246504</v>
      </c>
      <c r="N5867" s="37">
        <v>9.7008256912231392</v>
      </c>
      <c r="O5867" s="37">
        <v>0</v>
      </c>
      <c r="P5867" s="37">
        <v>0</v>
      </c>
      <c r="Q5867" s="37">
        <v>1.0615698993206E-2</v>
      </c>
      <c r="R5867" s="37">
        <v>25</v>
      </c>
      <c r="S5867" s="37">
        <v>0.235601857304573</v>
      </c>
      <c r="T5867" s="37">
        <v>997.73620605468705</v>
      </c>
      <c r="U5867" s="37">
        <v>9999</v>
      </c>
      <c r="V5867" s="13"/>
      <c r="W5867" s="13"/>
      <c r="X5867" s="13"/>
      <c r="Y5867" s="13"/>
      <c r="Z5867" s="13"/>
      <c r="AA5867" s="13"/>
    </row>
    <row r="5868" spans="1:27" ht="15.75" customHeight="1" x14ac:dyDescent="0.2">
      <c r="A5868" s="13"/>
      <c r="B5868" s="37" t="str">
        <f>"CRS25WT3608542"</f>
        <v>CRS25WT3608542</v>
      </c>
      <c r="C5868" s="38">
        <v>45979</v>
      </c>
      <c r="D5868" s="39">
        <v>0.94619212962962962</v>
      </c>
      <c r="E5868" s="37" t="s">
        <v>62</v>
      </c>
      <c r="F5868" s="37">
        <v>200</v>
      </c>
      <c r="G5868" s="37">
        <v>4</v>
      </c>
      <c r="H5868" s="37">
        <v>200.703857421875</v>
      </c>
      <c r="I5868" s="37">
        <v>9.6100044250488299</v>
      </c>
      <c r="J5868" s="37">
        <v>24.5553874969482</v>
      </c>
      <c r="K5868" s="37">
        <v>9.8256301879882795</v>
      </c>
      <c r="L5868" s="37">
        <v>20.426563262939499</v>
      </c>
      <c r="M5868" s="37">
        <v>0.85052156448364302</v>
      </c>
      <c r="N5868" s="37">
        <v>9.7642354965209996</v>
      </c>
      <c r="O5868" s="37">
        <v>0</v>
      </c>
      <c r="P5868" s="37">
        <v>0</v>
      </c>
      <c r="Q5868" s="37">
        <v>1.50818442925811E-2</v>
      </c>
      <c r="R5868" s="37">
        <v>25</v>
      </c>
      <c r="S5868" s="37">
        <v>0.236061006784439</v>
      </c>
      <c r="T5868" s="37">
        <v>997.38397216796898</v>
      </c>
      <c r="U5868" s="37">
        <v>9999</v>
      </c>
      <c r="V5868" s="13"/>
      <c r="W5868" s="13"/>
      <c r="X5868" s="13"/>
      <c r="Y5868" s="13"/>
      <c r="Z5868" s="13"/>
      <c r="AA5868" s="13"/>
    </row>
    <row r="5869" spans="1:27" ht="15.75" customHeight="1" x14ac:dyDescent="0.2">
      <c r="A5869" s="13"/>
      <c r="B5869" s="37" t="str">
        <f>"CRS25WT3608541"</f>
        <v>CRS25WT3608541</v>
      </c>
      <c r="C5869" s="38">
        <v>45979</v>
      </c>
      <c r="D5869" s="39">
        <v>0.94710648148148147</v>
      </c>
      <c r="E5869" s="37" t="s">
        <v>62</v>
      </c>
      <c r="F5869" s="37">
        <v>199</v>
      </c>
      <c r="G5869" s="37">
        <v>4</v>
      </c>
      <c r="H5869" s="37">
        <v>199.90609741210901</v>
      </c>
      <c r="I5869" s="37">
        <v>9.6188602447509801</v>
      </c>
      <c r="J5869" s="37">
        <v>24.540666580200199</v>
      </c>
      <c r="K5869" s="37">
        <v>9.7728757858276403</v>
      </c>
      <c r="L5869" s="37">
        <v>20.455196380615199</v>
      </c>
      <c r="M5869" s="37">
        <v>0.84686869382858299</v>
      </c>
      <c r="N5869" s="37">
        <v>9.7254247665405291</v>
      </c>
      <c r="O5869" s="37">
        <v>0</v>
      </c>
      <c r="P5869" s="37">
        <v>0</v>
      </c>
      <c r="Q5869" s="37">
        <v>8.9136902242898906E-3</v>
      </c>
      <c r="R5869" s="37">
        <v>25</v>
      </c>
      <c r="S5869" s="37">
        <v>0.22965838015079501</v>
      </c>
      <c r="T5869" s="37">
        <v>998.50573730468705</v>
      </c>
      <c r="U5869" s="37">
        <v>9999</v>
      </c>
      <c r="V5869" s="13"/>
      <c r="W5869" s="13"/>
      <c r="X5869" s="13"/>
      <c r="Y5869" s="13"/>
      <c r="Z5869" s="13"/>
      <c r="AA5869" s="13"/>
    </row>
    <row r="5870" spans="1:27" ht="15.75" customHeight="1" x14ac:dyDescent="0.2">
      <c r="A5870" s="13"/>
      <c r="B5870" s="37" t="str">
        <f>"CRS25WT3608540"</f>
        <v>CRS25WT3608540</v>
      </c>
      <c r="C5870" s="38">
        <v>45979</v>
      </c>
      <c r="D5870" s="39">
        <v>0.94818287037037041</v>
      </c>
      <c r="E5870" s="37" t="s">
        <v>62</v>
      </c>
      <c r="F5870" s="37">
        <v>198</v>
      </c>
      <c r="G5870" s="37">
        <v>4</v>
      </c>
      <c r="H5870" s="37">
        <v>198.55528259277301</v>
      </c>
      <c r="I5870" s="37">
        <v>9.6385650634765607</v>
      </c>
      <c r="J5870" s="37">
        <v>24.57204246521</v>
      </c>
      <c r="K5870" s="37">
        <v>9.6729860305786097</v>
      </c>
      <c r="L5870" s="37">
        <v>20.526782989501999</v>
      </c>
      <c r="M5870" s="37">
        <v>0.83835470676422097</v>
      </c>
      <c r="N5870" s="37">
        <v>9.6597070693969709</v>
      </c>
      <c r="O5870" s="37">
        <v>0</v>
      </c>
      <c r="P5870" s="37">
        <v>0</v>
      </c>
      <c r="Q5870" s="37">
        <v>1.1309518478810799E-2</v>
      </c>
      <c r="R5870" s="37">
        <v>25</v>
      </c>
      <c r="S5870" s="37">
        <v>0.23543514311313599</v>
      </c>
      <c r="T5870" s="37">
        <v>998.95037841796898</v>
      </c>
      <c r="U5870" s="37">
        <v>9999</v>
      </c>
      <c r="V5870" s="13"/>
      <c r="W5870" s="13"/>
      <c r="X5870" s="13"/>
      <c r="Y5870" s="13"/>
      <c r="Z5870" s="13"/>
      <c r="AA5870" s="13"/>
    </row>
    <row r="5871" spans="1:27" ht="15.75" customHeight="1" x14ac:dyDescent="0.2">
      <c r="A5871" s="13"/>
      <c r="B5871" s="37" t="str">
        <f>"CRS25WT3608539"</f>
        <v>CRS25WT3608539</v>
      </c>
      <c r="C5871" s="38">
        <v>45979</v>
      </c>
      <c r="D5871" s="39">
        <v>0.94901620370370365</v>
      </c>
      <c r="E5871" s="37" t="s">
        <v>62</v>
      </c>
      <c r="F5871" s="37">
        <v>199</v>
      </c>
      <c r="G5871" s="37">
        <v>4</v>
      </c>
      <c r="H5871" s="37">
        <v>199.69459533691401</v>
      </c>
      <c r="I5871" s="37">
        <v>9.6181421279907209</v>
      </c>
      <c r="J5871" s="37">
        <v>24.532743453979499</v>
      </c>
      <c r="K5871" s="37">
        <v>9.7781791687011701</v>
      </c>
      <c r="L5871" s="37">
        <v>20.422472000122099</v>
      </c>
      <c r="M5871" s="37">
        <v>0.84630906581878695</v>
      </c>
      <c r="N5871" s="37">
        <v>9.7151346206665004</v>
      </c>
      <c r="O5871" s="37">
        <v>0</v>
      </c>
      <c r="P5871" s="37">
        <v>0</v>
      </c>
      <c r="Q5871" s="37">
        <v>1.0476151481270801E-2</v>
      </c>
      <c r="R5871" s="37">
        <v>25</v>
      </c>
      <c r="S5871" s="37">
        <v>0.22993698716163599</v>
      </c>
      <c r="T5871" s="37">
        <v>998.51379394531295</v>
      </c>
      <c r="U5871" s="37">
        <v>9999</v>
      </c>
      <c r="V5871" s="13"/>
      <c r="W5871" s="13"/>
      <c r="X5871" s="13"/>
      <c r="Y5871" s="13"/>
      <c r="Z5871" s="13"/>
      <c r="AA5871" s="13"/>
    </row>
    <row r="5872" spans="1:27" ht="15.75" customHeight="1" x14ac:dyDescent="0.2">
      <c r="A5872" s="13"/>
      <c r="B5872" s="37" t="str">
        <f>"CRS25WT3608538"</f>
        <v>CRS25WT3608538</v>
      </c>
      <c r="C5872" s="38">
        <v>45979</v>
      </c>
      <c r="D5872" s="39">
        <v>0.95023148148148151</v>
      </c>
      <c r="E5872" s="37" t="s">
        <v>62</v>
      </c>
      <c r="F5872" s="37">
        <v>199</v>
      </c>
      <c r="G5872" s="37">
        <v>4</v>
      </c>
      <c r="H5872" s="37">
        <v>199.77377319335901</v>
      </c>
      <c r="I5872" s="37">
        <v>9.6381969451904297</v>
      </c>
      <c r="J5872" s="37">
        <v>24.557561874389599</v>
      </c>
      <c r="K5872" s="37">
        <v>9.7644529342651403</v>
      </c>
      <c r="L5872" s="37">
        <v>20.459287643432599</v>
      </c>
      <c r="M5872" s="37">
        <v>0.84402912855148304</v>
      </c>
      <c r="N5872" s="37">
        <v>9.7189865112304705</v>
      </c>
      <c r="O5872" s="37">
        <v>0</v>
      </c>
      <c r="P5872" s="37">
        <v>0</v>
      </c>
      <c r="Q5872" s="37">
        <v>1.2619037181138999E-2</v>
      </c>
      <c r="R5872" s="37">
        <v>25</v>
      </c>
      <c r="S5872" s="37">
        <v>0.23443011939525599</v>
      </c>
      <c r="T5872" s="37">
        <v>997.748046875</v>
      </c>
      <c r="U5872" s="37">
        <v>9999</v>
      </c>
      <c r="V5872" s="13"/>
      <c r="W5872" s="13"/>
      <c r="X5872" s="13"/>
      <c r="Y5872" s="13"/>
      <c r="Z5872" s="13"/>
      <c r="AA5872" s="13"/>
    </row>
    <row r="5873" spans="1:27" ht="15.75" customHeight="1" x14ac:dyDescent="0.2">
      <c r="A5873" s="13"/>
      <c r="B5873" s="37" t="str">
        <f>"CRS25WT3608537"</f>
        <v>CRS25WT3608537</v>
      </c>
      <c r="C5873" s="38">
        <v>45979</v>
      </c>
      <c r="D5873" s="39">
        <v>0.95233796296296302</v>
      </c>
      <c r="E5873" s="37" t="s">
        <v>62</v>
      </c>
      <c r="F5873" s="37">
        <v>199</v>
      </c>
      <c r="G5873" s="37">
        <v>4</v>
      </c>
      <c r="H5873" s="37">
        <v>199.57751464843801</v>
      </c>
      <c r="I5873" s="37">
        <v>9.6408367156982404</v>
      </c>
      <c r="J5873" s="37">
        <v>24.556083679199201</v>
      </c>
      <c r="K5873" s="37">
        <v>9.7558374404907209</v>
      </c>
      <c r="L5873" s="37">
        <v>20.457241058349599</v>
      </c>
      <c r="M5873" s="37">
        <v>0.84301978349685702</v>
      </c>
      <c r="N5873" s="37">
        <v>9.7094392776489293</v>
      </c>
      <c r="O5873" s="37">
        <v>0</v>
      </c>
      <c r="P5873" s="37">
        <v>0</v>
      </c>
      <c r="Q5873" s="37">
        <v>1.04737123474479E-2</v>
      </c>
      <c r="R5873" s="37">
        <v>25</v>
      </c>
      <c r="S5873" s="37">
        <v>0.231014624238014</v>
      </c>
      <c r="T5873" s="37">
        <v>998.18127441406205</v>
      </c>
      <c r="U5873" s="37">
        <v>9999</v>
      </c>
      <c r="V5873" s="13"/>
      <c r="W5873" s="13"/>
      <c r="X5873" s="13"/>
      <c r="Y5873" s="13"/>
      <c r="Z5873" s="13"/>
      <c r="AA5873" s="13"/>
    </row>
    <row r="5874" spans="1:27" ht="15.75" customHeight="1" x14ac:dyDescent="0.2">
      <c r="A5874" s="13"/>
      <c r="B5874" s="37" t="str">
        <f>"CRS25WT3608536"</f>
        <v>CRS25WT3608536</v>
      </c>
      <c r="C5874" s="38">
        <v>45979</v>
      </c>
      <c r="D5874" s="37" t="s">
        <v>1569</v>
      </c>
      <c r="E5874" s="37" t="s">
        <v>62</v>
      </c>
      <c r="F5874" s="37">
        <v>199</v>
      </c>
      <c r="G5874" s="37">
        <v>4</v>
      </c>
      <c r="H5874" s="37">
        <v>199.46612548828099</v>
      </c>
      <c r="I5874" s="37">
        <v>9.6360569000244105</v>
      </c>
      <c r="J5874" s="37">
        <v>24.5509548187256</v>
      </c>
      <c r="K5874" s="37">
        <v>9.7406530380249006</v>
      </c>
      <c r="L5874" s="37">
        <v>20.477695465087901</v>
      </c>
      <c r="M5874" s="37">
        <v>0.84314334392547596</v>
      </c>
      <c r="N5874" s="37">
        <v>9.7040195465087908</v>
      </c>
      <c r="O5874" s="37">
        <v>0</v>
      </c>
      <c r="P5874" s="37">
        <v>0</v>
      </c>
      <c r="Q5874" s="37">
        <v>1.03176152333617E-2</v>
      </c>
      <c r="R5874" s="37">
        <v>25</v>
      </c>
      <c r="S5874" s="37">
        <v>0.23603944480419201</v>
      </c>
      <c r="T5874" s="37">
        <v>997.99224853515602</v>
      </c>
      <c r="U5874" s="37">
        <v>9999</v>
      </c>
      <c r="V5874" s="13"/>
      <c r="W5874" s="13"/>
      <c r="X5874" s="13"/>
      <c r="Y5874" s="13"/>
      <c r="Z5874" s="13"/>
      <c r="AA5874" s="13"/>
    </row>
    <row r="5875" spans="1:27" ht="15.75" customHeight="1" x14ac:dyDescent="0.2">
      <c r="A5875" s="13"/>
      <c r="B5875" s="37" t="str">
        <f>"CRS25WT3608521"</f>
        <v>CRS25WT3608521</v>
      </c>
      <c r="C5875" s="38">
        <v>45980</v>
      </c>
      <c r="D5875" s="39">
        <v>2.4201388888888887E-2</v>
      </c>
      <c r="E5875" s="37" t="s">
        <v>62</v>
      </c>
      <c r="F5875" s="37">
        <v>200</v>
      </c>
      <c r="G5875" s="37">
        <v>4</v>
      </c>
      <c r="H5875" s="37">
        <v>200.55345153808599</v>
      </c>
      <c r="I5875" s="37">
        <v>9.7772588729858398</v>
      </c>
      <c r="J5875" s="37">
        <v>24.567213058471701</v>
      </c>
      <c r="K5875" s="37">
        <v>9.7586631774902308</v>
      </c>
      <c r="L5875" s="37">
        <v>20.551326751708999</v>
      </c>
      <c r="M5875" s="37">
        <v>0.83494359254837003</v>
      </c>
      <c r="N5875" s="37">
        <v>9.7569179534912092</v>
      </c>
      <c r="O5875" s="37">
        <v>0</v>
      </c>
      <c r="P5875" s="37">
        <v>0</v>
      </c>
      <c r="Q5875" s="37">
        <v>1.04985097423196E-2</v>
      </c>
      <c r="R5875" s="37">
        <v>25</v>
      </c>
      <c r="S5875" s="37">
        <v>0.24067795276641801</v>
      </c>
      <c r="T5875" s="37">
        <v>1000.44873046875</v>
      </c>
      <c r="U5875" s="37">
        <v>9999</v>
      </c>
      <c r="V5875" s="13"/>
      <c r="W5875" s="13"/>
      <c r="X5875" s="13"/>
      <c r="Y5875" s="13"/>
      <c r="Z5875" s="13"/>
      <c r="AA5875" s="13"/>
    </row>
    <row r="5876" spans="1:27" ht="15.75" customHeight="1" x14ac:dyDescent="0.2">
      <c r="A5876" s="13"/>
      <c r="B5876" s="37" t="str">
        <f>"CRS25WT3608520"</f>
        <v>CRS25WT3608520</v>
      </c>
      <c r="C5876" s="38">
        <v>45980</v>
      </c>
      <c r="D5876" s="39">
        <v>2.4664351851851851E-2</v>
      </c>
      <c r="E5876" s="37" t="s">
        <v>62</v>
      </c>
      <c r="F5876" s="37">
        <v>201</v>
      </c>
      <c r="G5876" s="37">
        <v>4</v>
      </c>
      <c r="H5876" s="37">
        <v>201.41221618652301</v>
      </c>
      <c r="I5876" s="37">
        <v>9.8311128616333008</v>
      </c>
      <c r="J5876" s="37">
        <v>24.5485725402832</v>
      </c>
      <c r="K5876" s="37">
        <v>9.7955741882324201</v>
      </c>
      <c r="L5876" s="37">
        <v>20.5615539550781</v>
      </c>
      <c r="M5876" s="37">
        <v>0.834558665752411</v>
      </c>
      <c r="N5876" s="37">
        <v>9.7986965179443395</v>
      </c>
      <c r="O5876" s="37">
        <v>0</v>
      </c>
      <c r="P5876" s="37">
        <v>0</v>
      </c>
      <c r="Q5876" s="37">
        <v>1.37897012755275E-2</v>
      </c>
      <c r="R5876" s="37">
        <v>25</v>
      </c>
      <c r="S5876" s="37">
        <v>0.22840657830238301</v>
      </c>
      <c r="T5876" s="37">
        <v>1002.4951171875</v>
      </c>
      <c r="U5876" s="37">
        <v>9999</v>
      </c>
      <c r="V5876" s="13"/>
      <c r="W5876" s="13"/>
      <c r="X5876" s="13"/>
      <c r="Y5876" s="13"/>
      <c r="Z5876" s="13"/>
      <c r="AA5876" s="13"/>
    </row>
    <row r="5877" spans="1:27" ht="15.75" customHeight="1" x14ac:dyDescent="0.2">
      <c r="A5877" s="13"/>
      <c r="B5877" s="37" t="str">
        <f>"CRS25WT3608519"</f>
        <v>CRS25WT3608519</v>
      </c>
      <c r="C5877" s="38">
        <v>45980</v>
      </c>
      <c r="D5877" s="39">
        <v>2.5381944444444443E-2</v>
      </c>
      <c r="E5877" s="37" t="s">
        <v>62</v>
      </c>
      <c r="F5877" s="37">
        <v>200</v>
      </c>
      <c r="G5877" s="37">
        <v>4</v>
      </c>
      <c r="H5877" s="37">
        <v>200.73992919921901</v>
      </c>
      <c r="I5877" s="37">
        <v>9.7102165222168004</v>
      </c>
      <c r="J5877" s="37">
        <v>24.495691299438501</v>
      </c>
      <c r="K5877" s="37">
        <v>9.8352746963500994</v>
      </c>
      <c r="L5877" s="37">
        <v>20.410200119018601</v>
      </c>
      <c r="M5877" s="37">
        <v>0.843946933746338</v>
      </c>
      <c r="N5877" s="37">
        <v>9.76599025726318</v>
      </c>
      <c r="O5877" s="37">
        <v>0</v>
      </c>
      <c r="P5877" s="37">
        <v>0</v>
      </c>
      <c r="Q5877" s="37">
        <v>1.12704606726766E-2</v>
      </c>
      <c r="R5877" s="37">
        <v>25</v>
      </c>
      <c r="S5877" s="37">
        <v>0.230537489056587</v>
      </c>
      <c r="T5877" s="37">
        <v>1000.44750976562</v>
      </c>
      <c r="U5877" s="37">
        <v>9999</v>
      </c>
      <c r="V5877" s="13"/>
      <c r="W5877" s="13"/>
      <c r="X5877" s="13"/>
      <c r="Y5877" s="13"/>
      <c r="Z5877" s="13"/>
      <c r="AA5877" s="13"/>
    </row>
    <row r="5878" spans="1:27" ht="15.75" customHeight="1" x14ac:dyDescent="0.2">
      <c r="A5878" s="13"/>
      <c r="B5878" s="37" t="str">
        <f>"CRS25WT3608518"</f>
        <v>CRS25WT3608518</v>
      </c>
      <c r="C5878" s="38">
        <v>45980</v>
      </c>
      <c r="D5878" s="39">
        <v>2.6249999999999999E-2</v>
      </c>
      <c r="E5878" s="37" t="s">
        <v>62</v>
      </c>
      <c r="F5878" s="37">
        <v>200</v>
      </c>
      <c r="G5878" s="37">
        <v>4</v>
      </c>
      <c r="H5878" s="37">
        <v>200.45051574707</v>
      </c>
      <c r="I5878" s="37">
        <v>9.6540403366088903</v>
      </c>
      <c r="J5878" s="37">
        <v>24.5303955078125</v>
      </c>
      <c r="K5878" s="37">
        <v>9.8191270828247106</v>
      </c>
      <c r="L5878" s="37">
        <v>20.414289474487301</v>
      </c>
      <c r="M5878" s="37">
        <v>0.84643483161926303</v>
      </c>
      <c r="N5878" s="37">
        <v>9.7519102096557599</v>
      </c>
      <c r="O5878" s="37">
        <v>0</v>
      </c>
      <c r="P5878" s="37">
        <v>0</v>
      </c>
      <c r="Q5878" s="37">
        <v>1.09474249184132E-2</v>
      </c>
      <c r="R5878" s="37">
        <v>25</v>
      </c>
      <c r="S5878" s="37">
        <v>0.230949997901917</v>
      </c>
      <c r="T5878" s="37">
        <v>1000.69030761719</v>
      </c>
      <c r="U5878" s="37">
        <v>9999</v>
      </c>
      <c r="V5878" s="13"/>
      <c r="W5878" s="13"/>
      <c r="X5878" s="13"/>
      <c r="Y5878" s="13"/>
      <c r="Z5878" s="13"/>
      <c r="AA5878" s="13"/>
    </row>
    <row r="5879" spans="1:27" ht="15.75" customHeight="1" x14ac:dyDescent="0.2">
      <c r="A5879" s="13"/>
      <c r="B5879" s="37" t="str">
        <f>"CRS25WT3608507"</f>
        <v>CRS25WT3608507</v>
      </c>
      <c r="C5879" s="38">
        <v>45980</v>
      </c>
      <c r="D5879" s="39">
        <v>2.929398148148148E-2</v>
      </c>
      <c r="E5879" s="37" t="s">
        <v>62</v>
      </c>
      <c r="F5879" s="37">
        <v>202</v>
      </c>
      <c r="G5879" s="37">
        <v>4</v>
      </c>
      <c r="H5879" s="37">
        <v>202.46087646484401</v>
      </c>
      <c r="I5879" s="37">
        <v>9.7800436019897496</v>
      </c>
      <c r="J5879" s="37">
        <v>24.519289016723601</v>
      </c>
      <c r="K5879" s="37">
        <v>9.9315357208252006</v>
      </c>
      <c r="L5879" s="37">
        <v>20.385656356811499</v>
      </c>
      <c r="M5879" s="37">
        <v>0.84429156780242898</v>
      </c>
      <c r="N5879" s="37">
        <v>9.8497142791747994</v>
      </c>
      <c r="O5879" s="37">
        <v>0</v>
      </c>
      <c r="P5879" s="37">
        <v>0</v>
      </c>
      <c r="Q5879" s="37">
        <v>3.1758432742208199E-3</v>
      </c>
      <c r="R5879" s="37">
        <v>25</v>
      </c>
      <c r="S5879" s="37">
        <v>0.236704766750336</v>
      </c>
      <c r="T5879" s="37">
        <v>999.20855712890602</v>
      </c>
      <c r="U5879" s="37">
        <v>9999</v>
      </c>
      <c r="V5879" s="13"/>
      <c r="W5879" s="13"/>
      <c r="X5879" s="13"/>
      <c r="Y5879" s="13"/>
      <c r="Z5879" s="13"/>
      <c r="AA5879" s="13"/>
    </row>
    <row r="5880" spans="1:27" ht="15.75" customHeight="1" x14ac:dyDescent="0.2">
      <c r="A5880" s="13"/>
      <c r="B5880" s="37" t="str">
        <f>"CRS25WT3608494"</f>
        <v>CRS25WT3608494</v>
      </c>
      <c r="C5880" s="38">
        <v>45980</v>
      </c>
      <c r="D5880" s="39">
        <v>3.0358796296296297E-2</v>
      </c>
      <c r="E5880" s="37" t="s">
        <v>62</v>
      </c>
      <c r="F5880" s="37">
        <v>202</v>
      </c>
      <c r="G5880" s="37">
        <v>4</v>
      </c>
      <c r="H5880" s="37">
        <v>202.88047790527301</v>
      </c>
      <c r="I5880" s="37">
        <v>9.7636394500732404</v>
      </c>
      <c r="J5880" s="37">
        <v>24.572137832641602</v>
      </c>
      <c r="K5880" s="37">
        <v>9.87090969085693</v>
      </c>
      <c r="L5880" s="37">
        <v>20.553371429443398</v>
      </c>
      <c r="M5880" s="37">
        <v>0.84564012289047197</v>
      </c>
      <c r="N5880" s="37">
        <v>9.8701276779174805</v>
      </c>
      <c r="O5880" s="37">
        <v>0</v>
      </c>
      <c r="P5880" s="37">
        <v>0</v>
      </c>
      <c r="Q5880" s="37">
        <v>1.27033730968833E-2</v>
      </c>
      <c r="R5880" s="37">
        <v>25</v>
      </c>
      <c r="S5880" s="37">
        <v>0.22323155403137199</v>
      </c>
      <c r="T5880" s="37">
        <v>997.74505615234398</v>
      </c>
      <c r="U5880" s="37">
        <v>9999</v>
      </c>
      <c r="V5880" s="13"/>
      <c r="W5880" s="13"/>
      <c r="X5880" s="13"/>
      <c r="Y5880" s="13"/>
      <c r="Z5880" s="13"/>
      <c r="AA5880" s="13"/>
    </row>
    <row r="5881" spans="1:27" ht="15.75" customHeight="1" x14ac:dyDescent="0.2">
      <c r="A5881" s="13"/>
      <c r="B5881" s="37" t="str">
        <f>"CRS25WT3608492"</f>
        <v>CRS25WT3608492</v>
      </c>
      <c r="C5881" s="38">
        <v>45980</v>
      </c>
      <c r="D5881" s="39">
        <v>3.1134259259259261E-2</v>
      </c>
      <c r="E5881" s="37" t="s">
        <v>62</v>
      </c>
      <c r="F5881" s="37">
        <v>204</v>
      </c>
      <c r="G5881" s="37">
        <v>4</v>
      </c>
      <c r="H5881" s="37">
        <v>204.37767028808599</v>
      </c>
      <c r="I5881" s="37">
        <v>9.8583164215087908</v>
      </c>
      <c r="J5881" s="37">
        <v>24.545228958129901</v>
      </c>
      <c r="K5881" s="37">
        <v>9.9675598144531303</v>
      </c>
      <c r="L5881" s="37">
        <v>20.5042839050293</v>
      </c>
      <c r="M5881" s="37">
        <v>0.84462434053420998</v>
      </c>
      <c r="N5881" s="37">
        <v>9.9429664611816406</v>
      </c>
      <c r="O5881" s="37">
        <v>0</v>
      </c>
      <c r="P5881" s="37">
        <v>0</v>
      </c>
      <c r="Q5881" s="37">
        <v>8.2539608702063595E-3</v>
      </c>
      <c r="R5881" s="37">
        <v>25</v>
      </c>
      <c r="S5881" s="37">
        <v>0.22258085012435899</v>
      </c>
      <c r="T5881" s="37">
        <v>999.6943359375</v>
      </c>
      <c r="U5881" s="37">
        <v>9999</v>
      </c>
      <c r="V5881" s="13"/>
      <c r="W5881" s="13"/>
      <c r="X5881" s="13"/>
      <c r="Y5881" s="13"/>
      <c r="Z5881" s="13"/>
      <c r="AA5881" s="13"/>
    </row>
    <row r="5882" spans="1:27" ht="15.75" customHeight="1" x14ac:dyDescent="0.2">
      <c r="A5882" s="13"/>
      <c r="B5882" s="37" t="str">
        <f>"CRS25WT3608493"</f>
        <v>CRS25WT3608493</v>
      </c>
      <c r="C5882" s="38">
        <v>45980</v>
      </c>
      <c r="D5882" s="39">
        <v>3.1944444444444449E-2</v>
      </c>
      <c r="E5882" s="37" t="s">
        <v>62</v>
      </c>
      <c r="F5882" s="37">
        <v>200</v>
      </c>
      <c r="G5882" s="37">
        <v>4</v>
      </c>
      <c r="H5882" s="37">
        <v>200.55693054199199</v>
      </c>
      <c r="I5882" s="37">
        <v>9.6551752090454102</v>
      </c>
      <c r="J5882" s="37">
        <v>24.5453777313232</v>
      </c>
      <c r="K5882" s="37">
        <v>9.7900094985961896</v>
      </c>
      <c r="L5882" s="37">
        <v>20.485876083373999</v>
      </c>
      <c r="M5882" s="37">
        <v>0.84626775979995705</v>
      </c>
      <c r="N5882" s="37">
        <v>9.7570877075195295</v>
      </c>
      <c r="O5882" s="37">
        <v>0</v>
      </c>
      <c r="P5882" s="37">
        <v>0</v>
      </c>
      <c r="Q5882" s="37">
        <v>1.6507007181644402E-2</v>
      </c>
      <c r="R5882" s="37">
        <v>25</v>
      </c>
      <c r="S5882" s="37">
        <v>0.23247347772121399</v>
      </c>
      <c r="T5882" s="37">
        <v>998.9736328125</v>
      </c>
      <c r="U5882" s="37">
        <v>9999</v>
      </c>
      <c r="V5882" s="13"/>
      <c r="W5882" s="13"/>
      <c r="X5882" s="13"/>
      <c r="Y5882" s="13"/>
      <c r="Z5882" s="13"/>
      <c r="AA5882" s="13"/>
    </row>
    <row r="5883" spans="1:27" ht="15.75" customHeight="1" x14ac:dyDescent="0.2">
      <c r="A5883" s="13"/>
      <c r="B5883" s="37" t="str">
        <f>"CRS25WT3608508"</f>
        <v>CRS25WT3608508</v>
      </c>
      <c r="C5883" s="38">
        <v>45980</v>
      </c>
      <c r="D5883" s="39">
        <v>3.4826388888888886E-2</v>
      </c>
      <c r="E5883" s="37" t="s">
        <v>62</v>
      </c>
      <c r="F5883" s="37">
        <v>200</v>
      </c>
      <c r="G5883" s="37">
        <v>4</v>
      </c>
      <c r="H5883" s="37">
        <v>200.20494079589801</v>
      </c>
      <c r="I5883" s="37">
        <v>9.5800905227661097</v>
      </c>
      <c r="J5883" s="37">
        <v>24.524305343627901</v>
      </c>
      <c r="K5883" s="37">
        <v>9.8021869659423793</v>
      </c>
      <c r="L5883" s="37">
        <v>20.424516677856399</v>
      </c>
      <c r="M5883" s="37">
        <v>0.85213512182235696</v>
      </c>
      <c r="N5883" s="37">
        <v>9.7399635314941406</v>
      </c>
      <c r="O5883" s="37">
        <v>0</v>
      </c>
      <c r="P5883" s="37">
        <v>0</v>
      </c>
      <c r="Q5883" s="37">
        <v>2.0633758977055502E-3</v>
      </c>
      <c r="R5883" s="37">
        <v>25</v>
      </c>
      <c r="S5883" s="37">
        <v>0.23161296546459201</v>
      </c>
      <c r="T5883" s="37">
        <v>997.89196777343705</v>
      </c>
      <c r="U5883" s="37">
        <v>97.897682189941406</v>
      </c>
      <c r="V5883" s="13"/>
      <c r="W5883" s="13"/>
      <c r="X5883" s="13"/>
      <c r="Y5883" s="13"/>
      <c r="Z5883" s="13"/>
      <c r="AA5883" s="13"/>
    </row>
    <row r="5884" spans="1:27" ht="15.75" customHeight="1" x14ac:dyDescent="0.2">
      <c r="A5884" s="13"/>
      <c r="B5884" s="37" t="str">
        <f>"CRS25WT3608495"</f>
        <v>CRS25WT3608495</v>
      </c>
      <c r="C5884" s="38">
        <v>45980</v>
      </c>
      <c r="D5884" s="39">
        <v>3.5659722222222225E-2</v>
      </c>
      <c r="E5884" s="37" t="s">
        <v>62</v>
      </c>
      <c r="F5884" s="37">
        <v>199</v>
      </c>
      <c r="G5884" s="37">
        <v>4</v>
      </c>
      <c r="H5884" s="37">
        <v>199.40658569335901</v>
      </c>
      <c r="I5884" s="37">
        <v>9.6241226196289098</v>
      </c>
      <c r="J5884" s="37">
        <v>24.5500164031982</v>
      </c>
      <c r="K5884" s="37">
        <v>9.7183322906494105</v>
      </c>
      <c r="L5884" s="37">
        <v>20.518602371215799</v>
      </c>
      <c r="M5884" s="37">
        <v>0.843969106674194</v>
      </c>
      <c r="N5884" s="37">
        <v>9.7011232376098597</v>
      </c>
      <c r="O5884" s="37">
        <v>0</v>
      </c>
      <c r="P5884" s="37">
        <v>0</v>
      </c>
      <c r="Q5884" s="37">
        <v>4.1268281638622301E-3</v>
      </c>
      <c r="R5884" s="37">
        <v>25</v>
      </c>
      <c r="S5884" s="37">
        <v>0.23380452394485499</v>
      </c>
      <c r="T5884" s="37">
        <v>998.06097412109398</v>
      </c>
      <c r="U5884" s="37">
        <v>9999</v>
      </c>
      <c r="V5884" s="13"/>
      <c r="W5884" s="13"/>
      <c r="X5884" s="13"/>
      <c r="Y5884" s="13"/>
      <c r="Z5884" s="13"/>
      <c r="AA5884" s="13"/>
    </row>
    <row r="5885" spans="1:27" ht="15.75" customHeight="1" x14ac:dyDescent="0.2">
      <c r="A5885" s="13"/>
      <c r="B5885" s="37" t="str">
        <f>"CRS25WT3608510"</f>
        <v>CRS25WT3608510</v>
      </c>
      <c r="C5885" s="38">
        <v>45980</v>
      </c>
      <c r="D5885" s="39">
        <v>3.6261574074074078E-2</v>
      </c>
      <c r="E5885" s="37" t="s">
        <v>62</v>
      </c>
      <c r="F5885" s="37">
        <v>200</v>
      </c>
      <c r="G5885" s="37">
        <v>4</v>
      </c>
      <c r="H5885" s="37">
        <v>200.21595764160199</v>
      </c>
      <c r="I5885" s="37">
        <v>9.6594295501709002</v>
      </c>
      <c r="J5885" s="37">
        <v>24.5437908172607</v>
      </c>
      <c r="K5885" s="37">
        <v>9.80076408386231</v>
      </c>
      <c r="L5885" s="37">
        <v>20.4286079406738</v>
      </c>
      <c r="M5885" s="37">
        <v>0.84451150894164995</v>
      </c>
      <c r="N5885" s="37">
        <v>9.7404994964599592</v>
      </c>
      <c r="O5885" s="37">
        <v>0</v>
      </c>
      <c r="P5885" s="37">
        <v>0</v>
      </c>
      <c r="Q5885" s="37">
        <v>2.0560612902045302E-3</v>
      </c>
      <c r="R5885" s="37">
        <v>25</v>
      </c>
      <c r="S5885" s="37">
        <v>0.23283633589744601</v>
      </c>
      <c r="T5885" s="37">
        <v>998.61755371093705</v>
      </c>
      <c r="U5885" s="37">
        <v>9999</v>
      </c>
      <c r="V5885" s="13"/>
      <c r="W5885" s="13"/>
      <c r="X5885" s="13"/>
      <c r="Y5885" s="13"/>
      <c r="Z5885" s="13"/>
      <c r="AA5885" s="13"/>
    </row>
    <row r="5886" spans="1:27" ht="15.75" customHeight="1" x14ac:dyDescent="0.2">
      <c r="A5886" s="13"/>
      <c r="B5886" s="37" t="str">
        <f>"CRS25WT3608509"</f>
        <v>CRS25WT3608509</v>
      </c>
      <c r="C5886" s="38">
        <v>45980</v>
      </c>
      <c r="D5886" s="39">
        <v>3.7199074074074072E-2</v>
      </c>
      <c r="E5886" s="37" t="s">
        <v>62</v>
      </c>
      <c r="F5886" s="37">
        <v>199</v>
      </c>
      <c r="G5886" s="37">
        <v>4</v>
      </c>
      <c r="H5886" s="37">
        <v>199.23686218261699</v>
      </c>
      <c r="I5886" s="37">
        <v>9.6330356597900408</v>
      </c>
      <c r="J5886" s="37">
        <v>24.519517898559599</v>
      </c>
      <c r="K5886" s="37">
        <v>9.7469816207885707</v>
      </c>
      <c r="L5886" s="37">
        <v>20.4408779144287</v>
      </c>
      <c r="M5886" s="37">
        <v>0.84351849555969205</v>
      </c>
      <c r="N5886" s="37">
        <v>9.6928663253784197</v>
      </c>
      <c r="O5886" s="37">
        <v>0</v>
      </c>
      <c r="P5886" s="37">
        <v>0</v>
      </c>
      <c r="Q5886" s="37">
        <v>5.4067461751401398E-3</v>
      </c>
      <c r="R5886" s="37">
        <v>25</v>
      </c>
      <c r="S5886" s="37">
        <v>0.23202537000179299</v>
      </c>
      <c r="T5886" s="37">
        <v>998.78857421875</v>
      </c>
      <c r="U5886" s="37">
        <v>9999</v>
      </c>
      <c r="V5886" s="13"/>
      <c r="W5886" s="13"/>
      <c r="X5886" s="13"/>
      <c r="Y5886" s="13"/>
      <c r="Z5886" s="13"/>
      <c r="AA5886" s="13"/>
    </row>
    <row r="5887" spans="1:27" ht="15.75" customHeight="1" x14ac:dyDescent="0.2">
      <c r="A5887" s="13"/>
      <c r="B5887" s="37" t="str">
        <f>"CRS25WT3608483"</f>
        <v>CRS25WT3608483</v>
      </c>
      <c r="C5887" s="38">
        <v>45980</v>
      </c>
      <c r="D5887" s="39">
        <v>3.9143518518518515E-2</v>
      </c>
      <c r="E5887" s="37" t="s">
        <v>62</v>
      </c>
      <c r="F5887" s="37">
        <v>200</v>
      </c>
      <c r="G5887" s="37">
        <v>4</v>
      </c>
      <c r="H5887" s="37">
        <v>200.34022521972699</v>
      </c>
      <c r="I5887" s="37">
        <v>9.6365385055541992</v>
      </c>
      <c r="J5887" s="37">
        <v>24.5259399414062</v>
      </c>
      <c r="K5887" s="37">
        <v>9.8186445236206108</v>
      </c>
      <c r="L5887" s="37">
        <v>20.4040622711182</v>
      </c>
      <c r="M5887" s="37">
        <v>0.84765952825546298</v>
      </c>
      <c r="N5887" s="37">
        <v>9.7465448379516602</v>
      </c>
      <c r="O5887" s="37">
        <v>0</v>
      </c>
      <c r="P5887" s="37">
        <v>0</v>
      </c>
      <c r="Q5887" s="37">
        <v>5.7939607650041598E-3</v>
      </c>
      <c r="R5887" s="37">
        <v>25</v>
      </c>
      <c r="S5887" s="37">
        <v>0.23437514901161199</v>
      </c>
      <c r="T5887" s="37">
        <v>998.98913574218795</v>
      </c>
      <c r="U5887" s="37">
        <v>9999</v>
      </c>
      <c r="V5887" s="13"/>
      <c r="W5887" s="13"/>
      <c r="X5887" s="13"/>
      <c r="Y5887" s="13"/>
      <c r="Z5887" s="13"/>
      <c r="AA5887" s="13"/>
    </row>
    <row r="5888" spans="1:27" ht="15.75" customHeight="1" x14ac:dyDescent="0.2">
      <c r="A5888" s="13"/>
      <c r="B5888" s="37" t="str">
        <f>"CRS25WT3608477"</f>
        <v>CRS25WT3608477</v>
      </c>
      <c r="C5888" s="38">
        <v>45980</v>
      </c>
      <c r="D5888" s="39">
        <v>3.9930555555555559E-2</v>
      </c>
      <c r="E5888" s="37" t="s">
        <v>62</v>
      </c>
      <c r="F5888" s="37">
        <v>199</v>
      </c>
      <c r="G5888" s="37">
        <v>4</v>
      </c>
      <c r="H5888" s="37">
        <v>199.13223266601599</v>
      </c>
      <c r="I5888" s="37">
        <v>9.6291751861572301</v>
      </c>
      <c r="J5888" s="37">
        <v>24.512889862060501</v>
      </c>
      <c r="K5888" s="37">
        <v>9.7136764526367205</v>
      </c>
      <c r="L5888" s="37">
        <v>20.5001926422119</v>
      </c>
      <c r="M5888" s="37">
        <v>0.84364157915115401</v>
      </c>
      <c r="N5888" s="37">
        <v>9.6877756118774396</v>
      </c>
      <c r="O5888" s="37">
        <v>0</v>
      </c>
      <c r="P5888" s="37">
        <v>0</v>
      </c>
      <c r="Q5888" s="37">
        <v>5.4067461751401398E-3</v>
      </c>
      <c r="R5888" s="37">
        <v>25</v>
      </c>
      <c r="S5888" s="37">
        <v>0.234141871333122</v>
      </c>
      <c r="T5888" s="37">
        <v>998.18402099609398</v>
      </c>
      <c r="U5888" s="37">
        <v>9999</v>
      </c>
      <c r="V5888" s="13"/>
      <c r="W5888" s="13"/>
      <c r="X5888" s="13"/>
      <c r="Y5888" s="13"/>
      <c r="Z5888" s="13"/>
      <c r="AA5888" s="13"/>
    </row>
    <row r="5889" spans="1:27" ht="15.75" customHeight="1" x14ac:dyDescent="0.2">
      <c r="A5889" s="13"/>
      <c r="B5889" s="37" t="str">
        <f>"CRS25WT3608482"</f>
        <v>CRS25WT3608482</v>
      </c>
      <c r="C5889" s="38">
        <v>45980</v>
      </c>
      <c r="D5889" s="39">
        <v>4.0844907407407406E-2</v>
      </c>
      <c r="E5889" s="37" t="s">
        <v>62</v>
      </c>
      <c r="F5889" s="37">
        <v>199</v>
      </c>
      <c r="G5889" s="37">
        <v>4</v>
      </c>
      <c r="H5889" s="37">
        <v>199.60427856445301</v>
      </c>
      <c r="I5889" s="37">
        <v>9.6461048126220703</v>
      </c>
      <c r="J5889" s="37">
        <v>24.5101222991943</v>
      </c>
      <c r="K5889" s="37">
        <v>9.7815942764282209</v>
      </c>
      <c r="L5889" s="37">
        <v>20.4061088562012</v>
      </c>
      <c r="M5889" s="37">
        <v>0.84425258636474598</v>
      </c>
      <c r="N5889" s="37">
        <v>9.7107410430908203</v>
      </c>
      <c r="O5889" s="37">
        <v>0</v>
      </c>
      <c r="P5889" s="37">
        <v>0</v>
      </c>
      <c r="Q5889" s="37">
        <v>1.6269839834421899E-3</v>
      </c>
      <c r="R5889" s="37">
        <v>25</v>
      </c>
      <c r="S5889" s="37">
        <v>0.235900893807411</v>
      </c>
      <c r="T5889" s="37">
        <v>998.95861816406205</v>
      </c>
      <c r="U5889" s="37">
        <v>9999</v>
      </c>
      <c r="V5889" s="13"/>
      <c r="W5889" s="13"/>
      <c r="X5889" s="13"/>
      <c r="Y5889" s="13"/>
      <c r="Z5889" s="13"/>
      <c r="AA5889" s="13"/>
    </row>
    <row r="5890" spans="1:27" ht="15.75" customHeight="1" x14ac:dyDescent="0.2">
      <c r="A5890" s="13"/>
      <c r="B5890" s="37" t="str">
        <f>"CRS25WT3608503"</f>
        <v>CRS25WT3608503</v>
      </c>
      <c r="C5890" s="38">
        <v>45980</v>
      </c>
      <c r="D5890" s="39">
        <v>4.2025462962962966E-2</v>
      </c>
      <c r="E5890" s="37" t="s">
        <v>62</v>
      </c>
      <c r="F5890" s="37">
        <v>200</v>
      </c>
      <c r="G5890" s="37">
        <v>4</v>
      </c>
      <c r="H5890" s="37">
        <v>200.06527709960901</v>
      </c>
      <c r="I5890" s="37">
        <v>9.6325473785400408</v>
      </c>
      <c r="J5890" s="37">
        <v>24.576454162597699</v>
      </c>
      <c r="K5890" s="37">
        <v>9.7504339218139595</v>
      </c>
      <c r="L5890" s="37">
        <v>20.518602371215799</v>
      </c>
      <c r="M5890" s="37">
        <v>0.84510630369186401</v>
      </c>
      <c r="N5890" s="37">
        <v>9.7331686019897496</v>
      </c>
      <c r="O5890" s="37">
        <v>0</v>
      </c>
      <c r="P5890" s="37">
        <v>0</v>
      </c>
      <c r="Q5890" s="37">
        <v>8.2242451608181E-3</v>
      </c>
      <c r="R5890" s="37">
        <v>25</v>
      </c>
      <c r="S5890" s="37">
        <v>0.22934320569038399</v>
      </c>
      <c r="T5890" s="37">
        <v>998.87640380859398</v>
      </c>
      <c r="U5890" s="37">
        <v>9999</v>
      </c>
      <c r="V5890" s="13"/>
      <c r="W5890" s="13"/>
      <c r="X5890" s="13"/>
      <c r="Y5890" s="13"/>
      <c r="Z5890" s="13"/>
      <c r="AA5890" s="13"/>
    </row>
    <row r="5891" spans="1:27" ht="15.75" customHeight="1" x14ac:dyDescent="0.2">
      <c r="A5891" s="13"/>
      <c r="B5891" s="37" t="str">
        <f>"CRS25WT3608504"</f>
        <v>CRS25WT3608504</v>
      </c>
      <c r="C5891" s="38">
        <v>45980</v>
      </c>
      <c r="D5891" s="39">
        <v>4.3622685185185188E-2</v>
      </c>
      <c r="E5891" s="37" t="s">
        <v>62</v>
      </c>
      <c r="F5891" s="37">
        <v>199</v>
      </c>
      <c r="G5891" s="37">
        <v>4</v>
      </c>
      <c r="H5891" s="37">
        <v>199.311767578125</v>
      </c>
      <c r="I5891" s="37">
        <v>9.6315116882324201</v>
      </c>
      <c r="J5891" s="37">
        <v>24.5416660308838</v>
      </c>
      <c r="K5891" s="37">
        <v>9.7204942703247106</v>
      </c>
      <c r="L5891" s="37">
        <v>20.5042839050293</v>
      </c>
      <c r="M5891" s="37">
        <v>0.84320747852325395</v>
      </c>
      <c r="N5891" s="37">
        <v>9.6965103149414098</v>
      </c>
      <c r="O5891" s="37">
        <v>0</v>
      </c>
      <c r="P5891" s="37">
        <v>0</v>
      </c>
      <c r="Q5891" s="37">
        <v>1.27009321004152E-2</v>
      </c>
      <c r="R5891" s="37">
        <v>25</v>
      </c>
      <c r="S5891" s="37">
        <v>0.233121007680893</v>
      </c>
      <c r="T5891" s="37">
        <v>998.65686035156205</v>
      </c>
      <c r="U5891" s="37">
        <v>9999</v>
      </c>
      <c r="V5891" s="13"/>
      <c r="W5891" s="13"/>
      <c r="X5891" s="13"/>
      <c r="Y5891" s="13"/>
      <c r="Z5891" s="13"/>
      <c r="AA5891" s="13"/>
    </row>
    <row r="5892" spans="1:27" ht="15.75" customHeight="1" x14ac:dyDescent="0.2">
      <c r="A5892" s="13"/>
      <c r="B5892" s="37" t="str">
        <f>"CRS25WT3608511"</f>
        <v>CRS25WT3608511</v>
      </c>
      <c r="C5892" s="38">
        <v>45980</v>
      </c>
      <c r="D5892" s="39">
        <v>4.5138888888888888E-2</v>
      </c>
      <c r="E5892" s="37" t="s">
        <v>62</v>
      </c>
      <c r="F5892" s="37">
        <v>198</v>
      </c>
      <c r="G5892" s="37">
        <v>4</v>
      </c>
      <c r="H5892" s="37">
        <v>198.793212890625</v>
      </c>
      <c r="I5892" s="37">
        <v>9.6544647216796893</v>
      </c>
      <c r="J5892" s="37">
        <v>24.5464191436768</v>
      </c>
      <c r="K5892" s="37">
        <v>9.7194423675537092</v>
      </c>
      <c r="L5892" s="37">
        <v>20.453149795532202</v>
      </c>
      <c r="M5892" s="37">
        <v>0.83885174989700295</v>
      </c>
      <c r="N5892" s="37">
        <v>9.6712827682495099</v>
      </c>
      <c r="O5892" s="37">
        <v>0</v>
      </c>
      <c r="P5892" s="37">
        <v>0</v>
      </c>
      <c r="Q5892" s="37">
        <v>1.06352306902409E-2</v>
      </c>
      <c r="R5892" s="37">
        <v>25</v>
      </c>
      <c r="S5892" s="37">
        <v>0.23376755416393299</v>
      </c>
      <c r="T5892" s="37">
        <v>999.21618652343705</v>
      </c>
      <c r="U5892" s="37">
        <v>9999</v>
      </c>
      <c r="V5892" s="13"/>
      <c r="W5892" s="13"/>
      <c r="X5892" s="13"/>
      <c r="Y5892" s="13"/>
      <c r="Z5892" s="13"/>
      <c r="AA5892" s="13"/>
    </row>
    <row r="5893" spans="1:27" ht="15.75" customHeight="1" x14ac:dyDescent="0.2">
      <c r="A5893" s="13"/>
      <c r="B5893" s="37" t="str">
        <f>"CRS25WT3608506"</f>
        <v>CRS25WT3608506</v>
      </c>
      <c r="C5893" s="38">
        <v>45980</v>
      </c>
      <c r="D5893" s="39">
        <v>4.6087962962962963E-2</v>
      </c>
      <c r="E5893" s="37" t="s">
        <v>62</v>
      </c>
      <c r="F5893" s="37">
        <v>199</v>
      </c>
      <c r="G5893" s="37">
        <v>4</v>
      </c>
      <c r="H5893" s="37">
        <v>199.46305847168</v>
      </c>
      <c r="I5893" s="37">
        <v>9.6801185607910192</v>
      </c>
      <c r="J5893" s="37">
        <v>24.550952911376999</v>
      </c>
      <c r="K5893" s="37">
        <v>9.7648868560790998</v>
      </c>
      <c r="L5893" s="37">
        <v>20.426563262939499</v>
      </c>
      <c r="M5893" s="37">
        <v>0.83929270505905196</v>
      </c>
      <c r="N5893" s="37">
        <v>9.7038707733154297</v>
      </c>
      <c r="O5893" s="37">
        <v>0</v>
      </c>
      <c r="P5893" s="37">
        <v>0</v>
      </c>
      <c r="Q5893" s="37">
        <v>1.7571693286299699E-2</v>
      </c>
      <c r="R5893" s="37">
        <v>25</v>
      </c>
      <c r="S5893" s="37">
        <v>0.23599426448345201</v>
      </c>
      <c r="T5893" s="37">
        <v>999.04193115234398</v>
      </c>
      <c r="U5893" s="37">
        <v>9999</v>
      </c>
      <c r="V5893" s="13"/>
      <c r="W5893" s="13"/>
      <c r="X5893" s="13"/>
      <c r="Y5893" s="13"/>
      <c r="Z5893" s="13"/>
      <c r="AA5893" s="13"/>
    </row>
    <row r="5894" spans="1:27" ht="15.75" customHeight="1" x14ac:dyDescent="0.2">
      <c r="A5894" s="13"/>
      <c r="B5894" s="37" t="str">
        <f>"CRS25WT3608502"</f>
        <v>CRS25WT3608502</v>
      </c>
      <c r="C5894" s="38">
        <v>45980</v>
      </c>
      <c r="D5894" s="39">
        <v>4.7685185185185185E-2</v>
      </c>
      <c r="E5894" s="37" t="s">
        <v>62</v>
      </c>
      <c r="F5894" s="37">
        <v>200</v>
      </c>
      <c r="G5894" s="37">
        <v>4</v>
      </c>
      <c r="H5894" s="37">
        <v>200.26229858398401</v>
      </c>
      <c r="I5894" s="37">
        <v>9.6841373443603498</v>
      </c>
      <c r="J5894" s="37">
        <v>24.5406684875488</v>
      </c>
      <c r="K5894" s="37">
        <v>9.7834415435790998</v>
      </c>
      <c r="L5894" s="37">
        <v>20.4695148468018</v>
      </c>
      <c r="M5894" s="37">
        <v>0.84265899658203103</v>
      </c>
      <c r="N5894" s="37">
        <v>9.74275398254394</v>
      </c>
      <c r="O5894" s="37">
        <v>0</v>
      </c>
      <c r="P5894" s="37">
        <v>0</v>
      </c>
      <c r="Q5894" s="37">
        <v>1.1231398209929499E-2</v>
      </c>
      <c r="R5894" s="37">
        <v>25</v>
      </c>
      <c r="S5894" s="37">
        <v>0.22693994641303999</v>
      </c>
      <c r="T5894" s="37">
        <v>999.07977294921898</v>
      </c>
      <c r="U5894" s="37">
        <v>9999</v>
      </c>
      <c r="V5894" s="13"/>
      <c r="W5894" s="13"/>
      <c r="X5894" s="13"/>
      <c r="Y5894" s="13"/>
      <c r="Z5894" s="13"/>
      <c r="AA5894" s="13"/>
    </row>
    <row r="5895" spans="1:27" ht="15.75" customHeight="1" x14ac:dyDescent="0.2">
      <c r="A5895" s="13"/>
      <c r="B5895" s="37" t="str">
        <f>"CRS25WT3608496"</f>
        <v>CRS25WT3608496</v>
      </c>
      <c r="C5895" s="38">
        <v>45980</v>
      </c>
      <c r="D5895" s="39">
        <v>4.8865740740740737E-2</v>
      </c>
      <c r="E5895" s="37" t="s">
        <v>62</v>
      </c>
      <c r="F5895" s="37">
        <v>199</v>
      </c>
      <c r="G5895" s="37">
        <v>4</v>
      </c>
      <c r="H5895" s="37">
        <v>199.28843688964801</v>
      </c>
      <c r="I5895" s="37">
        <v>9.6072177886962908</v>
      </c>
      <c r="J5895" s="37">
        <v>24.540843963623001</v>
      </c>
      <c r="K5895" s="37">
        <v>9.7573146820068395</v>
      </c>
      <c r="L5895" s="37">
        <v>20.424516677856399</v>
      </c>
      <c r="M5895" s="37">
        <v>0.84526908397674605</v>
      </c>
      <c r="N5895" s="37">
        <v>9.6953754425048793</v>
      </c>
      <c r="O5895" s="37">
        <v>0</v>
      </c>
      <c r="P5895" s="37">
        <v>0</v>
      </c>
      <c r="Q5895" s="37">
        <v>9.0773794800043106E-3</v>
      </c>
      <c r="R5895" s="37">
        <v>25</v>
      </c>
      <c r="S5895" s="37">
        <v>0.23591788113117201</v>
      </c>
      <c r="T5895" s="37">
        <v>998.08093261718705</v>
      </c>
      <c r="U5895" s="37">
        <v>9999</v>
      </c>
      <c r="V5895" s="13"/>
      <c r="W5895" s="13"/>
      <c r="X5895" s="13"/>
      <c r="Y5895" s="13"/>
      <c r="Z5895" s="13"/>
      <c r="AA5895" s="13"/>
    </row>
    <row r="5896" spans="1:27" ht="15.75" customHeight="1" x14ac:dyDescent="0.2">
      <c r="A5896" s="13"/>
      <c r="B5896" s="37" t="str">
        <f>"CRS25WT3608513"</f>
        <v>CRS25WT3608513</v>
      </c>
      <c r="C5896" s="38">
        <v>45980</v>
      </c>
      <c r="D5896" s="39">
        <v>5.0601851851851849E-2</v>
      </c>
      <c r="E5896" s="37" t="s">
        <v>62</v>
      </c>
      <c r="F5896" s="37">
        <v>199</v>
      </c>
      <c r="G5896" s="37">
        <v>4</v>
      </c>
      <c r="H5896" s="37">
        <v>199.18153381347699</v>
      </c>
      <c r="I5896" s="37">
        <v>9.6398229598999006</v>
      </c>
      <c r="J5896" s="37">
        <v>24.544309616088899</v>
      </c>
      <c r="K5896" s="37">
        <v>9.7384290695190394</v>
      </c>
      <c r="L5896" s="37">
        <v>20.453149795532202</v>
      </c>
      <c r="M5896" s="37">
        <v>0.84183931350707997</v>
      </c>
      <c r="N5896" s="37">
        <v>9.6901741027831996</v>
      </c>
      <c r="O5896" s="37">
        <v>0</v>
      </c>
      <c r="P5896" s="37">
        <v>0</v>
      </c>
      <c r="Q5896" s="37">
        <v>1.0476151481270801E-2</v>
      </c>
      <c r="R5896" s="37">
        <v>25</v>
      </c>
      <c r="S5896" s="37">
        <v>0.23477679491043099</v>
      </c>
      <c r="T5896" s="37">
        <v>998.429443359375</v>
      </c>
      <c r="U5896" s="37">
        <v>9999</v>
      </c>
      <c r="V5896" s="13"/>
      <c r="W5896" s="13"/>
      <c r="X5896" s="13"/>
      <c r="Y5896" s="13"/>
      <c r="Z5896" s="13"/>
      <c r="AA5896" s="13"/>
    </row>
    <row r="5897" spans="1:27" ht="15.75" customHeight="1" x14ac:dyDescent="0.2">
      <c r="A5897" s="13"/>
      <c r="B5897" s="37" t="str">
        <f>"CRS25WT3608514"</f>
        <v>CRS25WT3608514</v>
      </c>
      <c r="C5897" s="38">
        <v>45980</v>
      </c>
      <c r="D5897" s="39">
        <v>5.3148148148148146E-2</v>
      </c>
      <c r="E5897" s="37" t="s">
        <v>62</v>
      </c>
      <c r="F5897" s="37">
        <v>199</v>
      </c>
      <c r="G5897" s="37">
        <v>4</v>
      </c>
      <c r="H5897" s="37">
        <v>199.42939758300801</v>
      </c>
      <c r="I5897" s="37">
        <v>9.6352281570434606</v>
      </c>
      <c r="J5897" s="37">
        <v>24.5391139984131</v>
      </c>
      <c r="K5897" s="37">
        <v>9.77400398254394</v>
      </c>
      <c r="L5897" s="37">
        <v>20.4040622711182</v>
      </c>
      <c r="M5897" s="37">
        <v>0.84346741437911998</v>
      </c>
      <c r="N5897" s="37">
        <v>9.7022333145141602</v>
      </c>
      <c r="O5897" s="37">
        <v>0</v>
      </c>
      <c r="P5897" s="37">
        <v>0</v>
      </c>
      <c r="Q5897" s="37">
        <v>1.1309518478810799E-2</v>
      </c>
      <c r="R5897" s="37">
        <v>25</v>
      </c>
      <c r="S5897" s="37">
        <v>0.235047787427902</v>
      </c>
      <c r="T5897" s="37">
        <v>996.68640136718705</v>
      </c>
      <c r="U5897" s="37">
        <v>9999</v>
      </c>
      <c r="V5897" s="13"/>
      <c r="W5897" s="13"/>
      <c r="X5897" s="13"/>
      <c r="Y5897" s="13"/>
      <c r="Z5897" s="13"/>
      <c r="AA5897" s="13"/>
    </row>
    <row r="5898" spans="1:27" ht="15.75" customHeight="1" x14ac:dyDescent="0.2">
      <c r="A5898" s="13"/>
      <c r="B5898" s="37" t="str">
        <f>"CRS25WT3608516"</f>
        <v>CRS25WT3608516</v>
      </c>
      <c r="C5898" s="38">
        <v>45980</v>
      </c>
      <c r="D5898" s="39">
        <v>5.4745370370370368E-2</v>
      </c>
      <c r="E5898" s="37" t="s">
        <v>62</v>
      </c>
      <c r="F5898" s="37">
        <v>198</v>
      </c>
      <c r="G5898" s="37">
        <v>4</v>
      </c>
      <c r="H5898" s="37">
        <v>198.54844665527301</v>
      </c>
      <c r="I5898" s="37">
        <v>9.6186046600341797</v>
      </c>
      <c r="J5898" s="37">
        <v>24.5336208343506</v>
      </c>
      <c r="K5898" s="37">
        <v>9.6958398818969709</v>
      </c>
      <c r="L5898" s="37">
        <v>20.477695465087901</v>
      </c>
      <c r="M5898" s="37">
        <v>0.84138113260269198</v>
      </c>
      <c r="N5898" s="37">
        <v>9.6593742370605504</v>
      </c>
      <c r="O5898" s="37">
        <v>0</v>
      </c>
      <c r="P5898" s="37">
        <v>0</v>
      </c>
      <c r="Q5898" s="37">
        <v>1.19047593325377E-2</v>
      </c>
      <c r="R5898" s="37">
        <v>25</v>
      </c>
      <c r="S5898" s="37">
        <v>0.23239247500896501</v>
      </c>
      <c r="T5898" s="37">
        <v>998.13519287109398</v>
      </c>
      <c r="U5898" s="37">
        <v>9999</v>
      </c>
      <c r="V5898" s="13"/>
      <c r="W5898" s="13"/>
      <c r="X5898" s="13"/>
      <c r="Y5898" s="13"/>
      <c r="Z5898" s="13"/>
      <c r="AA5898" s="13"/>
    </row>
    <row r="5899" spans="1:27" ht="15.75" customHeight="1" x14ac:dyDescent="0.2">
      <c r="A5899" s="13"/>
      <c r="B5899" s="37" t="str">
        <f>"CRS25WT3608512"</f>
        <v>CRS25WT3608512</v>
      </c>
      <c r="C5899" s="38">
        <v>45980</v>
      </c>
      <c r="D5899" s="39">
        <v>5.5983796296296295E-2</v>
      </c>
      <c r="E5899" s="37" t="s">
        <v>62</v>
      </c>
      <c r="F5899" s="37">
        <v>198</v>
      </c>
      <c r="G5899" s="37">
        <v>4</v>
      </c>
      <c r="H5899" s="37">
        <v>198.45652770996099</v>
      </c>
      <c r="I5899" s="37">
        <v>9.6022081375122106</v>
      </c>
      <c r="J5899" s="37">
        <v>24.5655002593994</v>
      </c>
      <c r="K5899" s="37">
        <v>9.6865129470825195</v>
      </c>
      <c r="L5899" s="37">
        <v>20.487920761108398</v>
      </c>
      <c r="M5899" s="37">
        <v>0.84133440256118797</v>
      </c>
      <c r="N5899" s="37">
        <v>9.6549024581909197</v>
      </c>
      <c r="O5899" s="37">
        <v>0</v>
      </c>
      <c r="P5899" s="37">
        <v>0</v>
      </c>
      <c r="Q5899" s="37">
        <v>1.0952379554510099E-2</v>
      </c>
      <c r="R5899" s="37">
        <v>25</v>
      </c>
      <c r="S5899" s="37">
        <v>0.229251429438591</v>
      </c>
      <c r="T5899" s="37">
        <v>998.00494384765602</v>
      </c>
      <c r="U5899" s="37">
        <v>9999</v>
      </c>
      <c r="V5899" s="13"/>
      <c r="W5899" s="13"/>
      <c r="X5899" s="13"/>
      <c r="Y5899" s="13"/>
      <c r="Z5899" s="13"/>
      <c r="AA5899" s="13"/>
    </row>
    <row r="5900" spans="1:27" ht="15.75" customHeight="1" x14ac:dyDescent="0.2">
      <c r="A5900" s="13"/>
      <c r="B5900" s="37" t="str">
        <f>"CRS25WT3608505"</f>
        <v>CRS25WT3608505</v>
      </c>
      <c r="C5900" s="38">
        <v>45980</v>
      </c>
      <c r="D5900" s="39">
        <v>5.6990740740740738E-2</v>
      </c>
      <c r="E5900" s="37" t="s">
        <v>62</v>
      </c>
      <c r="F5900" s="37">
        <v>202</v>
      </c>
      <c r="G5900" s="37">
        <v>4</v>
      </c>
      <c r="H5900" s="37">
        <v>202.65837097168</v>
      </c>
      <c r="I5900" s="37">
        <v>9.7865171432495099</v>
      </c>
      <c r="J5900" s="37">
        <v>24.562320709228501</v>
      </c>
      <c r="K5900" s="37">
        <v>9.9392290115356392</v>
      </c>
      <c r="L5900" s="37">
        <v>20.389747619628899</v>
      </c>
      <c r="M5900" s="37">
        <v>0.84307652711868297</v>
      </c>
      <c r="N5900" s="37">
        <v>9.8593225479125994</v>
      </c>
      <c r="O5900" s="37">
        <v>0</v>
      </c>
      <c r="P5900" s="37">
        <v>0</v>
      </c>
      <c r="Q5900" s="37">
        <v>1.19046065956354E-2</v>
      </c>
      <c r="R5900" s="37">
        <v>25</v>
      </c>
      <c r="S5900" s="37">
        <v>0.233243033289909</v>
      </c>
      <c r="T5900" s="37">
        <v>998.17755126953102</v>
      </c>
      <c r="U5900" s="37">
        <v>9999</v>
      </c>
      <c r="V5900" s="13"/>
      <c r="W5900" s="13"/>
      <c r="X5900" s="13"/>
      <c r="Y5900" s="13"/>
      <c r="Z5900" s="13"/>
      <c r="AA5900" s="13"/>
    </row>
    <row r="5901" spans="1:27" ht="15.75" customHeight="1" x14ac:dyDescent="0.2">
      <c r="A5901" s="13"/>
      <c r="B5901" s="37" t="str">
        <f>"CRS25WT3608515"</f>
        <v>CRS25WT3608515</v>
      </c>
      <c r="C5901" s="38">
        <v>45980</v>
      </c>
      <c r="D5901" s="39">
        <v>5.8159722222222217E-2</v>
      </c>
      <c r="E5901" s="37" t="s">
        <v>62</v>
      </c>
      <c r="F5901" s="37">
        <v>201</v>
      </c>
      <c r="G5901" s="37">
        <v>4</v>
      </c>
      <c r="H5901" s="37">
        <v>201.761962890625</v>
      </c>
      <c r="I5901" s="37">
        <v>9.7604446411132795</v>
      </c>
      <c r="J5901" s="37">
        <v>24.550128936767599</v>
      </c>
      <c r="K5901" s="37">
        <v>9.89129734039307</v>
      </c>
      <c r="L5901" s="37">
        <v>20.397926330566399</v>
      </c>
      <c r="M5901" s="37">
        <v>0.84200739860534701</v>
      </c>
      <c r="N5901" s="37">
        <v>9.8157119750976598</v>
      </c>
      <c r="O5901" s="37">
        <v>0</v>
      </c>
      <c r="P5901" s="37">
        <v>0</v>
      </c>
      <c r="Q5901" s="37">
        <v>1.03174624964595E-2</v>
      </c>
      <c r="R5901" s="37">
        <v>25</v>
      </c>
      <c r="S5901" s="37">
        <v>0.247939303517342</v>
      </c>
      <c r="T5901" s="37">
        <v>998.53106689453102</v>
      </c>
      <c r="U5901" s="37">
        <v>9999</v>
      </c>
      <c r="V5901" s="13"/>
      <c r="W5901" s="13"/>
      <c r="X5901" s="13"/>
      <c r="Y5901" s="13"/>
      <c r="Z5901" s="13"/>
      <c r="AA5901" s="13"/>
    </row>
    <row r="5902" spans="1:27" ht="15.75" customHeight="1" x14ac:dyDescent="0.2">
      <c r="A5902" s="13"/>
      <c r="B5902" s="37" t="str">
        <f>"CRS25WT3608522"</f>
        <v>CRS25WT3608522</v>
      </c>
      <c r="C5902" s="38">
        <v>45980</v>
      </c>
      <c r="D5902" s="39">
        <v>5.9872685185185182E-2</v>
      </c>
      <c r="E5902" s="37" t="s">
        <v>62</v>
      </c>
      <c r="F5902" s="37">
        <v>199</v>
      </c>
      <c r="G5902" s="37">
        <v>4</v>
      </c>
      <c r="H5902" s="37">
        <v>199.66027832031301</v>
      </c>
      <c r="I5902" s="37">
        <v>9.6120147705078107</v>
      </c>
      <c r="J5902" s="37">
        <v>24.547334671020501</v>
      </c>
      <c r="K5902" s="37">
        <v>9.7491617202758807</v>
      </c>
      <c r="L5902" s="37">
        <v>20.479740142822301</v>
      </c>
      <c r="M5902" s="37">
        <v>0.846199750900269</v>
      </c>
      <c r="N5902" s="37">
        <v>9.7134656906127894</v>
      </c>
      <c r="O5902" s="37">
        <v>0</v>
      </c>
      <c r="P5902" s="37">
        <v>0</v>
      </c>
      <c r="Q5902" s="37">
        <v>1.51588078588247E-2</v>
      </c>
      <c r="R5902" s="37">
        <v>25</v>
      </c>
      <c r="S5902" s="37">
        <v>0.23602238297462499</v>
      </c>
      <c r="T5902" s="37">
        <v>998.13397216796898</v>
      </c>
      <c r="U5902" s="37">
        <v>9999</v>
      </c>
      <c r="V5902" s="13"/>
      <c r="W5902" s="13"/>
      <c r="X5902" s="13"/>
      <c r="Y5902" s="13"/>
      <c r="Z5902" s="13"/>
      <c r="AA5902" s="13"/>
    </row>
    <row r="5903" spans="1:27" ht="15.75" customHeight="1" x14ac:dyDescent="0.2">
      <c r="A5903" s="13"/>
      <c r="B5903" s="37" t="str">
        <f>"CRS25WT3608523"</f>
        <v>CRS25WT3608523</v>
      </c>
      <c r="C5903" s="38">
        <v>45980</v>
      </c>
      <c r="D5903" s="39">
        <v>6.1354166666666675E-2</v>
      </c>
      <c r="E5903" s="37" t="s">
        <v>62</v>
      </c>
      <c r="F5903" s="37">
        <v>199</v>
      </c>
      <c r="G5903" s="37">
        <v>4</v>
      </c>
      <c r="H5903" s="37">
        <v>199.60043334960901</v>
      </c>
      <c r="I5903" s="37">
        <v>9.6194248199462908</v>
      </c>
      <c r="J5903" s="37">
        <v>24.541948318481399</v>
      </c>
      <c r="K5903" s="37">
        <v>9.7745485305786097</v>
      </c>
      <c r="L5903" s="37">
        <v>20.420425415039102</v>
      </c>
      <c r="M5903" s="37">
        <v>0.84548002481460605</v>
      </c>
      <c r="N5903" s="37">
        <v>9.71055412292481</v>
      </c>
      <c r="O5903" s="37">
        <v>0</v>
      </c>
      <c r="P5903" s="37">
        <v>0</v>
      </c>
      <c r="Q5903" s="37">
        <v>1.00489882752299E-2</v>
      </c>
      <c r="R5903" s="37">
        <v>25</v>
      </c>
      <c r="S5903" s="37">
        <v>0.23690262436866799</v>
      </c>
      <c r="T5903" s="37">
        <v>997.644287109375</v>
      </c>
      <c r="U5903" s="37">
        <v>9999</v>
      </c>
      <c r="V5903" s="13"/>
      <c r="W5903" s="13"/>
      <c r="X5903" s="13"/>
      <c r="Y5903" s="13"/>
      <c r="Z5903" s="13"/>
      <c r="AA5903" s="13"/>
    </row>
    <row r="5904" spans="1:27" ht="15.75" customHeight="1" x14ac:dyDescent="0.2">
      <c r="A5904" s="13"/>
      <c r="B5904" s="37" t="str">
        <f>"CRS25WT3608524"</f>
        <v>CRS25WT3608524</v>
      </c>
      <c r="C5904" s="38">
        <v>45980</v>
      </c>
      <c r="D5904" s="39">
        <v>6.2986111111111118E-2</v>
      </c>
      <c r="E5904" s="37" t="s">
        <v>62</v>
      </c>
      <c r="F5904" s="37">
        <v>198</v>
      </c>
      <c r="G5904" s="37">
        <v>4</v>
      </c>
      <c r="H5904" s="37">
        <v>198.690673828125</v>
      </c>
      <c r="I5904" s="37">
        <v>9.6162996292114293</v>
      </c>
      <c r="J5904" s="37">
        <v>24.522972106933601</v>
      </c>
      <c r="K5904" s="37">
        <v>9.7124862670898402</v>
      </c>
      <c r="L5904" s="37">
        <v>20.457241058349599</v>
      </c>
      <c r="M5904" s="37">
        <v>0.84255135059356701</v>
      </c>
      <c r="N5904" s="37">
        <v>9.6662940979003906</v>
      </c>
      <c r="O5904" s="37">
        <v>0</v>
      </c>
      <c r="P5904" s="37">
        <v>0</v>
      </c>
      <c r="Q5904" s="37">
        <v>1.25409225001931E-2</v>
      </c>
      <c r="R5904" s="37">
        <v>25</v>
      </c>
      <c r="S5904" s="37">
        <v>0.235512375831604</v>
      </c>
      <c r="T5904" s="37">
        <v>998.38909912109398</v>
      </c>
      <c r="U5904" s="37">
        <v>9999</v>
      </c>
      <c r="V5904" s="13"/>
      <c r="W5904" s="13"/>
      <c r="X5904" s="13"/>
      <c r="Y5904" s="13"/>
      <c r="Z5904" s="13"/>
      <c r="AA5904" s="13"/>
    </row>
    <row r="5905" spans="1:27" ht="15.75" customHeight="1" x14ac:dyDescent="0.2">
      <c r="A5905" s="13"/>
      <c r="B5905" s="37" t="str">
        <f>"CRS25WT3608517"</f>
        <v>CRS25WT3608517</v>
      </c>
      <c r="C5905" s="38">
        <v>45980</v>
      </c>
      <c r="D5905" s="39">
        <v>6.4085648148148142E-2</v>
      </c>
      <c r="E5905" s="37" t="s">
        <v>62</v>
      </c>
      <c r="F5905" s="37">
        <v>199</v>
      </c>
      <c r="G5905" s="37">
        <v>4</v>
      </c>
      <c r="H5905" s="37">
        <v>199.50080871582</v>
      </c>
      <c r="I5905" s="37">
        <v>9.626953125</v>
      </c>
      <c r="J5905" s="37">
        <v>24.544115066528299</v>
      </c>
      <c r="K5905" s="37">
        <v>9.7530622482299805</v>
      </c>
      <c r="L5905" s="37">
        <v>20.455196380615199</v>
      </c>
      <c r="M5905" s="37">
        <v>0.84432262182235696</v>
      </c>
      <c r="N5905" s="37">
        <v>9.7057065963745099</v>
      </c>
      <c r="O5905" s="37">
        <v>0</v>
      </c>
      <c r="P5905" s="37">
        <v>0</v>
      </c>
      <c r="Q5905" s="37">
        <v>1.1894840747118E-2</v>
      </c>
      <c r="R5905" s="37">
        <v>25</v>
      </c>
      <c r="S5905" s="37">
        <v>0.236473888158798</v>
      </c>
      <c r="T5905" s="37">
        <v>997.14154052734398</v>
      </c>
      <c r="U5905" s="37">
        <v>9999</v>
      </c>
      <c r="V5905" s="13"/>
      <c r="W5905" s="13"/>
      <c r="X5905" s="13"/>
      <c r="Y5905" s="13"/>
      <c r="Z5905" s="13"/>
      <c r="AA5905" s="13"/>
    </row>
    <row r="5906" spans="1:27" ht="15.75" customHeight="1" x14ac:dyDescent="0.2">
      <c r="A5906" s="13"/>
      <c r="B5906" s="37" t="str">
        <f>"CRS25WT3608526"</f>
        <v>CRS25WT3608526</v>
      </c>
      <c r="C5906" s="38">
        <v>45980</v>
      </c>
      <c r="D5906" s="39">
        <v>6.4895833333333333E-2</v>
      </c>
      <c r="E5906" s="37" t="s">
        <v>62</v>
      </c>
      <c r="F5906" s="37">
        <v>199</v>
      </c>
      <c r="G5906" s="37">
        <v>4</v>
      </c>
      <c r="H5906" s="37">
        <v>199.97943115234401</v>
      </c>
      <c r="I5906" s="37">
        <v>9.6407928466796893</v>
      </c>
      <c r="J5906" s="37">
        <v>24.5311794281006</v>
      </c>
      <c r="K5906" s="37">
        <v>9.7852668762206996</v>
      </c>
      <c r="L5906" s="37">
        <v>20.43678855896</v>
      </c>
      <c r="M5906" s="37">
        <v>0.84557890892028797</v>
      </c>
      <c r="N5906" s="37">
        <v>9.7289924621581996</v>
      </c>
      <c r="O5906" s="37">
        <v>0</v>
      </c>
      <c r="P5906" s="37">
        <v>0</v>
      </c>
      <c r="Q5906" s="37">
        <v>1.0327381081879101E-2</v>
      </c>
      <c r="R5906" s="37">
        <v>25</v>
      </c>
      <c r="S5906" s="37">
        <v>0.233358263969421</v>
      </c>
      <c r="T5906" s="37">
        <v>997.883544921875</v>
      </c>
      <c r="U5906" s="37">
        <v>9999</v>
      </c>
      <c r="V5906" s="13"/>
      <c r="W5906" s="13"/>
      <c r="X5906" s="13"/>
      <c r="Y5906" s="13"/>
      <c r="Z5906" s="13"/>
      <c r="AA5906" s="13"/>
    </row>
    <row r="5907" spans="1:27" ht="15.75" customHeight="1" x14ac:dyDescent="0.2">
      <c r="A5907" s="13"/>
      <c r="B5907" s="37" t="str">
        <f>"CRS25WT3608525"</f>
        <v>CRS25WT3608525</v>
      </c>
      <c r="C5907" s="38">
        <v>45980</v>
      </c>
      <c r="D5907" s="39">
        <v>6.5567129629629628E-2</v>
      </c>
      <c r="E5907" s="37" t="s">
        <v>62</v>
      </c>
      <c r="F5907" s="37">
        <v>199</v>
      </c>
      <c r="G5907" s="37">
        <v>4</v>
      </c>
      <c r="H5907" s="37">
        <v>199.03065490722699</v>
      </c>
      <c r="I5907" s="37">
        <v>9.6199302673339808</v>
      </c>
      <c r="J5907" s="37">
        <v>24.519569396972699</v>
      </c>
      <c r="K5907" s="37">
        <v>9.7339715957641602</v>
      </c>
      <c r="L5907" s="37">
        <v>20.447013854980501</v>
      </c>
      <c r="M5907" s="37">
        <v>0.843791604042053</v>
      </c>
      <c r="N5907" s="37">
        <v>9.6828336715698207</v>
      </c>
      <c r="O5907" s="37">
        <v>0</v>
      </c>
      <c r="P5907" s="37">
        <v>0</v>
      </c>
      <c r="Q5907" s="37">
        <v>1.5238075517118E-2</v>
      </c>
      <c r="R5907" s="37">
        <v>25</v>
      </c>
      <c r="S5907" s="37">
        <v>0.23758800327777899</v>
      </c>
      <c r="T5907" s="37">
        <v>998.75677490234398</v>
      </c>
      <c r="U5907" s="37">
        <v>9999</v>
      </c>
      <c r="V5907" s="13"/>
      <c r="W5907" s="13"/>
      <c r="X5907" s="13"/>
      <c r="Y5907" s="13"/>
      <c r="Z5907" s="13"/>
      <c r="AA5907" s="13"/>
    </row>
    <row r="5908" spans="1:27" ht="15.75" customHeight="1" x14ac:dyDescent="0.2">
      <c r="A5908" s="13"/>
      <c r="B5908" s="37" t="str">
        <f>"CRS25WT3608534"</f>
        <v>CRS25WT3608534</v>
      </c>
      <c r="C5908" s="38">
        <v>45980</v>
      </c>
      <c r="D5908" s="39">
        <v>6.7696759259259262E-2</v>
      </c>
      <c r="E5908" s="37" t="s">
        <v>62</v>
      </c>
      <c r="F5908" s="37">
        <v>200</v>
      </c>
      <c r="G5908" s="37">
        <v>4</v>
      </c>
      <c r="H5908" s="37">
        <v>200.12594604492199</v>
      </c>
      <c r="I5908" s="37">
        <v>9.6174402236938494</v>
      </c>
      <c r="J5908" s="37">
        <v>24.549688339233398</v>
      </c>
      <c r="K5908" s="37">
        <v>9.7660455703735298</v>
      </c>
      <c r="L5908" s="37">
        <v>20.492012023925799</v>
      </c>
      <c r="M5908" s="37">
        <v>0.84761363267898604</v>
      </c>
      <c r="N5908" s="37">
        <v>9.7361202239990199</v>
      </c>
      <c r="O5908" s="37">
        <v>0</v>
      </c>
      <c r="P5908" s="37">
        <v>0</v>
      </c>
      <c r="Q5908" s="37">
        <v>1.19046065956354E-2</v>
      </c>
      <c r="R5908" s="37">
        <v>25</v>
      </c>
      <c r="S5908" s="37">
        <v>0.23833623528480499</v>
      </c>
      <c r="T5908" s="37">
        <v>997.64410400390602</v>
      </c>
      <c r="U5908" s="37">
        <v>38.086555480957003</v>
      </c>
      <c r="V5908" s="13"/>
      <c r="W5908" s="13"/>
      <c r="X5908" s="13"/>
      <c r="Y5908" s="13"/>
      <c r="Z5908" s="13"/>
      <c r="AA5908" s="13"/>
    </row>
    <row r="5909" spans="1:27" ht="15.75" customHeight="1" x14ac:dyDescent="0.2">
      <c r="A5909" s="13"/>
      <c r="B5909" s="37" t="str">
        <f>"CRS25WT3608530"</f>
        <v>CRS25WT3608530</v>
      </c>
      <c r="C5909" s="38">
        <v>45980</v>
      </c>
      <c r="D5909" s="39">
        <v>6.9629629629629639E-2</v>
      </c>
      <c r="E5909" s="37" t="s">
        <v>62</v>
      </c>
      <c r="F5909" s="37">
        <v>199</v>
      </c>
      <c r="G5909" s="37">
        <v>4</v>
      </c>
      <c r="H5909" s="37">
        <v>199.94729614257801</v>
      </c>
      <c r="I5909" s="37">
        <v>9.6139307022094709</v>
      </c>
      <c r="J5909" s="37">
        <v>24.534145355224599</v>
      </c>
      <c r="K5909" s="37">
        <v>9.7885923385620099</v>
      </c>
      <c r="L5909" s="37">
        <v>20.426563262939499</v>
      </c>
      <c r="M5909" s="37">
        <v>0.84770280122757002</v>
      </c>
      <c r="N5909" s="37">
        <v>9.7274284362793004</v>
      </c>
      <c r="O5909" s="37">
        <v>0</v>
      </c>
      <c r="P5909" s="37">
        <v>0</v>
      </c>
      <c r="Q5909" s="37">
        <v>1.06352306902409E-2</v>
      </c>
      <c r="R5909" s="37">
        <v>25</v>
      </c>
      <c r="S5909" s="37">
        <v>0.231747105717659</v>
      </c>
      <c r="T5909" s="37">
        <v>998.96368408203102</v>
      </c>
      <c r="U5909" s="37">
        <v>9999</v>
      </c>
      <c r="V5909" s="13"/>
      <c r="W5909" s="13"/>
      <c r="X5909" s="13"/>
      <c r="Y5909" s="13"/>
      <c r="Z5909" s="13"/>
      <c r="AA5909" s="13"/>
    </row>
    <row r="5910" spans="1:27" ht="15.75" customHeight="1" x14ac:dyDescent="0.2">
      <c r="A5910" s="13"/>
      <c r="B5910" s="37" t="str">
        <f>"CRS25WT3608535"</f>
        <v>CRS25WT3608535</v>
      </c>
      <c r="C5910" s="38">
        <v>45980</v>
      </c>
      <c r="D5910" s="39">
        <v>7.0775462962962957E-2</v>
      </c>
      <c r="E5910" s="37" t="s">
        <v>62</v>
      </c>
      <c r="F5910" s="37">
        <v>200</v>
      </c>
      <c r="G5910" s="37">
        <v>4</v>
      </c>
      <c r="H5910" s="37">
        <v>200.04203796386699</v>
      </c>
      <c r="I5910" s="37">
        <v>9.6560888290405291</v>
      </c>
      <c r="J5910" s="37">
        <v>24.536153793335</v>
      </c>
      <c r="K5910" s="37">
        <v>9.8050117492675799</v>
      </c>
      <c r="L5910" s="37">
        <v>20.4020175933838</v>
      </c>
      <c r="M5910" s="37">
        <v>0.844332575798035</v>
      </c>
      <c r="N5910" s="37">
        <v>9.7320375442504901</v>
      </c>
      <c r="O5910" s="37">
        <v>0</v>
      </c>
      <c r="P5910" s="37">
        <v>0</v>
      </c>
      <c r="Q5910" s="37">
        <v>1.7618428915739101E-2</v>
      </c>
      <c r="R5910" s="37">
        <v>25</v>
      </c>
      <c r="S5910" s="37">
        <v>0.23319609463214899</v>
      </c>
      <c r="T5910" s="37">
        <v>997.434814453125</v>
      </c>
      <c r="U5910" s="37">
        <v>9999</v>
      </c>
      <c r="V5910" s="13"/>
      <c r="W5910" s="13"/>
      <c r="X5910" s="13"/>
      <c r="Y5910" s="13"/>
      <c r="Z5910" s="13"/>
      <c r="AA5910" s="13"/>
    </row>
    <row r="5911" spans="1:27" ht="15.75" customHeight="1" x14ac:dyDescent="0.2">
      <c r="A5911" s="13"/>
      <c r="B5911" s="37" t="str">
        <f>"CRS25WT3608531"</f>
        <v>CRS25WT3608531</v>
      </c>
      <c r="C5911" s="38">
        <v>45980</v>
      </c>
      <c r="D5911" s="39">
        <v>7.1701388888888884E-2</v>
      </c>
      <c r="E5911" s="37" t="s">
        <v>62</v>
      </c>
      <c r="F5911" s="37">
        <v>199</v>
      </c>
      <c r="G5911" s="37">
        <v>4</v>
      </c>
      <c r="H5911" s="37">
        <v>199.33065795898401</v>
      </c>
      <c r="I5911" s="37">
        <v>9.6283035278320295</v>
      </c>
      <c r="J5911" s="37">
        <v>24.517627716064499</v>
      </c>
      <c r="K5911" s="37">
        <v>9.7809305191040004</v>
      </c>
      <c r="L5911" s="37">
        <v>20.379520416259801</v>
      </c>
      <c r="M5911" s="37">
        <v>0.84439545869827304</v>
      </c>
      <c r="N5911" s="37">
        <v>9.6974296569824201</v>
      </c>
      <c r="O5911" s="37">
        <v>0</v>
      </c>
      <c r="P5911" s="37">
        <v>0</v>
      </c>
      <c r="Q5911" s="37">
        <v>1.51588078588247E-2</v>
      </c>
      <c r="R5911" s="37">
        <v>25</v>
      </c>
      <c r="S5911" s="37">
        <v>0.23843395709991499</v>
      </c>
      <c r="T5911" s="37">
        <v>998.37652587890602</v>
      </c>
      <c r="U5911" s="37">
        <v>9999</v>
      </c>
      <c r="V5911" s="13"/>
      <c r="W5911" s="13"/>
      <c r="X5911" s="13"/>
      <c r="Y5911" s="13"/>
      <c r="Z5911" s="13"/>
      <c r="AA5911" s="13"/>
    </row>
    <row r="5912" spans="1:27" ht="15.75" customHeight="1" x14ac:dyDescent="0.2">
      <c r="A5912" s="13"/>
      <c r="B5912" s="37" t="str">
        <f>"CRS25WT3608532"</f>
        <v>CRS25WT3608532</v>
      </c>
      <c r="C5912" s="38">
        <v>45980</v>
      </c>
      <c r="D5912" s="39">
        <v>7.2673611111111105E-2</v>
      </c>
      <c r="E5912" s="37" t="s">
        <v>62</v>
      </c>
      <c r="F5912" s="37">
        <v>198</v>
      </c>
      <c r="G5912" s="37">
        <v>4</v>
      </c>
      <c r="H5912" s="37">
        <v>198.56846618652301</v>
      </c>
      <c r="I5912" s="37">
        <v>9.6130924224853498</v>
      </c>
      <c r="J5912" s="37">
        <v>24.524961471557599</v>
      </c>
      <c r="K5912" s="37">
        <v>9.6890764236450195</v>
      </c>
      <c r="L5912" s="37">
        <v>20.494056701660199</v>
      </c>
      <c r="M5912" s="37">
        <v>0.84224575757980402</v>
      </c>
      <c r="N5912" s="37">
        <v>9.6603488922119105</v>
      </c>
      <c r="O5912" s="37">
        <v>0</v>
      </c>
      <c r="P5912" s="37">
        <v>0</v>
      </c>
      <c r="Q5912" s="37">
        <v>1.0327381081879101E-2</v>
      </c>
      <c r="R5912" s="37">
        <v>25</v>
      </c>
      <c r="S5912" s="37">
        <v>0.226301744580269</v>
      </c>
      <c r="T5912" s="37">
        <v>998.83056640625</v>
      </c>
      <c r="U5912" s="37">
        <v>9999</v>
      </c>
      <c r="V5912" s="13"/>
      <c r="W5912" s="13"/>
      <c r="X5912" s="13"/>
      <c r="Y5912" s="13"/>
      <c r="Z5912" s="13"/>
      <c r="AA5912" s="13"/>
    </row>
    <row r="5913" spans="1:27" ht="15.75" customHeight="1" x14ac:dyDescent="0.2">
      <c r="A5913" s="13"/>
      <c r="B5913" s="37" t="str">
        <f>"CRS25WT3608528"</f>
        <v>CRS25WT3608528</v>
      </c>
      <c r="C5913" s="38">
        <v>45980</v>
      </c>
      <c r="D5913" s="39">
        <v>7.3391203703703708E-2</v>
      </c>
      <c r="E5913" s="37" t="s">
        <v>62</v>
      </c>
      <c r="F5913" s="37">
        <v>199</v>
      </c>
      <c r="G5913" s="37">
        <v>4</v>
      </c>
      <c r="H5913" s="37">
        <v>199.81979370117199</v>
      </c>
      <c r="I5913" s="37">
        <v>9.6226377487182599</v>
      </c>
      <c r="J5913" s="37">
        <v>24.522741317748999</v>
      </c>
      <c r="K5913" s="37">
        <v>9.7764768600463903</v>
      </c>
      <c r="L5913" s="37">
        <v>20.4388332366943</v>
      </c>
      <c r="M5913" s="37">
        <v>0.84678930044174205</v>
      </c>
      <c r="N5913" s="37">
        <v>9.7212257385253906</v>
      </c>
      <c r="O5913" s="37">
        <v>0</v>
      </c>
      <c r="P5913" s="37">
        <v>0</v>
      </c>
      <c r="Q5913" s="37">
        <v>1.18948509916663E-2</v>
      </c>
      <c r="R5913" s="37">
        <v>25</v>
      </c>
      <c r="S5913" s="37">
        <v>0.234675347805023</v>
      </c>
      <c r="T5913" s="37">
        <v>997.299072265625</v>
      </c>
      <c r="U5913" s="37">
        <v>9999</v>
      </c>
      <c r="V5913" s="13"/>
      <c r="W5913" s="13"/>
      <c r="X5913" s="13"/>
      <c r="Y5913" s="13"/>
      <c r="Z5913" s="13"/>
      <c r="AA5913" s="13"/>
    </row>
    <row r="5914" spans="1:27" ht="15.75" customHeight="1" x14ac:dyDescent="0.2">
      <c r="A5914" s="13"/>
      <c r="B5914" s="37" t="str">
        <f>"CRS25WT3608529"</f>
        <v>CRS25WT3608529</v>
      </c>
      <c r="C5914" s="38">
        <v>45980</v>
      </c>
      <c r="D5914" s="39">
        <v>7.481481481481482E-2</v>
      </c>
      <c r="E5914" s="37" t="s">
        <v>62</v>
      </c>
      <c r="F5914" s="37">
        <v>200</v>
      </c>
      <c r="G5914" s="37">
        <v>4</v>
      </c>
      <c r="H5914" s="37">
        <v>200.45619201660199</v>
      </c>
      <c r="I5914" s="37">
        <v>9.6428890228271502</v>
      </c>
      <c r="J5914" s="37">
        <v>24.542127609252901</v>
      </c>
      <c r="K5914" s="37">
        <v>9.7753334045410192</v>
      </c>
      <c r="L5914" s="37">
        <v>20.5063285827637</v>
      </c>
      <c r="M5914" s="37">
        <v>0.84703254699706998</v>
      </c>
      <c r="N5914" s="37">
        <v>9.7521867752075195</v>
      </c>
      <c r="O5914" s="37">
        <v>0</v>
      </c>
      <c r="P5914" s="37">
        <v>0</v>
      </c>
      <c r="Q5914" s="37">
        <v>1.18948509916663E-2</v>
      </c>
      <c r="R5914" s="37">
        <v>25</v>
      </c>
      <c r="S5914" s="37">
        <v>0.23239788413047799</v>
      </c>
      <c r="T5914" s="37">
        <v>997.17889404296898</v>
      </c>
      <c r="U5914" s="37">
        <v>9999</v>
      </c>
      <c r="V5914" s="13"/>
      <c r="W5914" s="13"/>
      <c r="X5914" s="13"/>
      <c r="Y5914" s="13"/>
      <c r="Z5914" s="13"/>
      <c r="AA5914" s="13"/>
    </row>
    <row r="5915" spans="1:27" ht="15.75" customHeight="1" x14ac:dyDescent="0.2">
      <c r="A5915" s="13"/>
      <c r="B5915" s="37" t="str">
        <f>"CRS25WT4002505"</f>
        <v>CRS25WT4002505</v>
      </c>
      <c r="C5915" s="38">
        <v>45980</v>
      </c>
      <c r="D5915" s="39">
        <v>8.3564814814814814E-2</v>
      </c>
      <c r="E5915" s="37" t="s">
        <v>62</v>
      </c>
      <c r="F5915" s="37">
        <v>223</v>
      </c>
      <c r="G5915" s="37">
        <v>4</v>
      </c>
      <c r="H5915" s="37">
        <v>223.61248779296901</v>
      </c>
      <c r="I5915" s="37">
        <v>9.6509008407592791</v>
      </c>
      <c r="J5915" s="37">
        <v>27.2645874023438</v>
      </c>
      <c r="K5915" s="37">
        <v>9.7903766632080096</v>
      </c>
      <c r="L5915" s="37">
        <v>22.840030670166001</v>
      </c>
      <c r="M5915" s="37">
        <v>0.84982454776763905</v>
      </c>
      <c r="N5915" s="37">
        <v>10.8787393569946</v>
      </c>
      <c r="O5915" s="37">
        <v>0</v>
      </c>
      <c r="P5915" s="37">
        <v>0</v>
      </c>
      <c r="Q5915" s="37">
        <v>1.18954563513398E-2</v>
      </c>
      <c r="R5915" s="37">
        <v>25</v>
      </c>
      <c r="S5915" s="37">
        <v>0.247425377368927</v>
      </c>
      <c r="T5915" s="37">
        <v>996.5107421875</v>
      </c>
      <c r="U5915" s="37">
        <v>9999</v>
      </c>
      <c r="V5915" s="13"/>
      <c r="W5915" s="13"/>
      <c r="X5915" s="13"/>
      <c r="Y5915" s="13"/>
      <c r="Z5915" s="13"/>
      <c r="AA5915" s="13"/>
    </row>
    <row r="5916" spans="1:27" ht="15.75" customHeight="1" x14ac:dyDescent="0.2">
      <c r="A5916" s="13"/>
      <c r="B5916" s="37" t="str">
        <f>"CRS25WT4002508"</f>
        <v>CRS25WT4002508</v>
      </c>
      <c r="C5916" s="38">
        <v>45980</v>
      </c>
      <c r="D5916" s="39">
        <v>8.819444444444445E-2</v>
      </c>
      <c r="E5916" s="37" t="s">
        <v>62</v>
      </c>
      <c r="F5916" s="37">
        <v>224</v>
      </c>
      <c r="G5916" s="37">
        <v>4</v>
      </c>
      <c r="H5916" s="37">
        <v>224.421951293945</v>
      </c>
      <c r="I5916" s="37">
        <v>9.7437553405761701</v>
      </c>
      <c r="J5916" s="37">
        <v>27.2623596191406</v>
      </c>
      <c r="K5916" s="37">
        <v>9.8460950851440394</v>
      </c>
      <c r="L5916" s="37">
        <v>22.792989730835</v>
      </c>
      <c r="M5916" s="37">
        <v>0.84484207630157504</v>
      </c>
      <c r="N5916" s="37">
        <v>10.918119430541999</v>
      </c>
      <c r="O5916" s="37">
        <v>0</v>
      </c>
      <c r="P5916" s="37">
        <v>0</v>
      </c>
      <c r="Q5916" s="37">
        <v>1.19047835469246E-2</v>
      </c>
      <c r="R5916" s="37">
        <v>25</v>
      </c>
      <c r="S5916" s="37">
        <v>0.23699776828288999</v>
      </c>
      <c r="T5916" s="37">
        <v>997.18841552734398</v>
      </c>
      <c r="U5916" s="37">
        <v>9999</v>
      </c>
      <c r="V5916" s="13"/>
      <c r="W5916" s="13"/>
      <c r="X5916" s="13"/>
      <c r="Y5916" s="13"/>
      <c r="Z5916" s="13"/>
      <c r="AA5916" s="13"/>
    </row>
    <row r="5917" spans="1:27" ht="15.75" customHeight="1" x14ac:dyDescent="0.2">
      <c r="A5917" s="13"/>
      <c r="B5917" s="37" t="str">
        <f>"CRS25WT4002507"</f>
        <v>CRS25WT4002507</v>
      </c>
      <c r="C5917" s="38">
        <v>45980</v>
      </c>
      <c r="D5917" s="39">
        <v>8.9618055555555562E-2</v>
      </c>
      <c r="E5917" s="37" t="s">
        <v>62</v>
      </c>
      <c r="F5917" s="37">
        <v>221</v>
      </c>
      <c r="G5917" s="37">
        <v>4</v>
      </c>
      <c r="H5917" s="37">
        <v>221.36424255371099</v>
      </c>
      <c r="I5917" s="37">
        <v>9.6161231994628906</v>
      </c>
      <c r="J5917" s="37">
        <v>27.289619445800799</v>
      </c>
      <c r="K5917" s="37">
        <v>9.6694278717040998</v>
      </c>
      <c r="L5917" s="37">
        <v>22.8932094573975</v>
      </c>
      <c r="M5917" s="37">
        <v>0.84354835748672496</v>
      </c>
      <c r="N5917" s="37">
        <v>10.769362449646</v>
      </c>
      <c r="O5917" s="37">
        <v>0</v>
      </c>
      <c r="P5917" s="37">
        <v>0</v>
      </c>
      <c r="Q5917" s="37">
        <v>1.06352306902409E-2</v>
      </c>
      <c r="R5917" s="37">
        <v>25</v>
      </c>
      <c r="S5917" s="37">
        <v>0.25771310925483698</v>
      </c>
      <c r="T5917" s="37">
        <v>1004.39367675781</v>
      </c>
      <c r="U5917" s="37">
        <v>36.8121337890625</v>
      </c>
      <c r="V5917" s="13"/>
      <c r="W5917" s="13"/>
      <c r="X5917" s="13"/>
      <c r="Y5917" s="13"/>
      <c r="Z5917" s="13"/>
      <c r="AA5917" s="13"/>
    </row>
    <row r="5918" spans="1:27" ht="15.75" customHeight="1" x14ac:dyDescent="0.2">
      <c r="A5918" s="13"/>
      <c r="B5918" s="37" t="str">
        <f>"CRS25WT4002506"</f>
        <v>CRS25WT4002506</v>
      </c>
      <c r="C5918" s="38">
        <v>45980</v>
      </c>
      <c r="D5918" s="39">
        <v>9.0532407407407409E-2</v>
      </c>
      <c r="E5918" s="37" t="s">
        <v>62</v>
      </c>
      <c r="F5918" s="37">
        <v>219</v>
      </c>
      <c r="G5918" s="37">
        <v>4</v>
      </c>
      <c r="H5918" s="37">
        <v>219.24874877929699</v>
      </c>
      <c r="I5918" s="37">
        <v>9.5332670211791992</v>
      </c>
      <c r="J5918" s="37">
        <v>27.283277511596701</v>
      </c>
      <c r="K5918" s="37">
        <v>9.5284967422485405</v>
      </c>
      <c r="L5918" s="37">
        <v>23.009792327880898</v>
      </c>
      <c r="M5918" s="37">
        <v>0.84294420480728205</v>
      </c>
      <c r="N5918" s="37">
        <v>10.6664438247681</v>
      </c>
      <c r="O5918" s="37">
        <v>0</v>
      </c>
      <c r="P5918" s="37">
        <v>0</v>
      </c>
      <c r="Q5918" s="37">
        <v>1.51588078588247E-2</v>
      </c>
      <c r="R5918" s="37">
        <v>25</v>
      </c>
      <c r="S5918" s="37">
        <v>0.25347787141799899</v>
      </c>
      <c r="T5918" s="37">
        <v>998.24407958984398</v>
      </c>
      <c r="U5918" s="37">
        <v>9999</v>
      </c>
      <c r="V5918" s="13"/>
      <c r="W5918" s="13"/>
      <c r="X5918" s="13"/>
      <c r="Y5918" s="13"/>
      <c r="Z5918" s="13"/>
      <c r="AA5918" s="13"/>
    </row>
    <row r="5919" spans="1:27" ht="15.75" customHeight="1" x14ac:dyDescent="0.2">
      <c r="A5919" s="13"/>
      <c r="B5919" s="37" t="str">
        <f>"CRS25WT4002511"</f>
        <v>CRS25WT4002511</v>
      </c>
      <c r="C5919" s="38">
        <v>45980</v>
      </c>
      <c r="D5919" s="39">
        <v>9.2013888888888895E-2</v>
      </c>
      <c r="E5919" s="37" t="s">
        <v>62</v>
      </c>
      <c r="F5919" s="37">
        <v>221</v>
      </c>
      <c r="G5919" s="37">
        <v>4</v>
      </c>
      <c r="H5919" s="37">
        <v>221.54443359375</v>
      </c>
      <c r="I5919" s="37">
        <v>9.5855903625488299</v>
      </c>
      <c r="J5919" s="37">
        <v>27.248943328857401</v>
      </c>
      <c r="K5919" s="37">
        <v>9.7224674224853498</v>
      </c>
      <c r="L5919" s="37">
        <v>22.786851882934599</v>
      </c>
      <c r="M5919" s="37">
        <v>0.84818834066391002</v>
      </c>
      <c r="N5919" s="37">
        <v>10.778128623962401</v>
      </c>
      <c r="O5919" s="37">
        <v>0</v>
      </c>
      <c r="P5919" s="37">
        <v>0</v>
      </c>
      <c r="Q5919" s="37">
        <v>1.19046065956354E-2</v>
      </c>
      <c r="R5919" s="37">
        <v>25</v>
      </c>
      <c r="S5919" s="37">
        <v>0.24932569265365601</v>
      </c>
      <c r="T5919" s="37">
        <v>1006.45874023438</v>
      </c>
      <c r="U5919" s="37">
        <v>9999</v>
      </c>
      <c r="V5919" s="13"/>
      <c r="W5919" s="13"/>
      <c r="X5919" s="13"/>
      <c r="Y5919" s="13"/>
      <c r="Z5919" s="13"/>
      <c r="AA5919" s="13"/>
    </row>
    <row r="5920" spans="1:27" ht="15.75" customHeight="1" x14ac:dyDescent="0.2">
      <c r="A5920" s="13"/>
      <c r="B5920" s="37" t="str">
        <f>"CRS25WT4002509"</f>
        <v>CRS25WT4002509</v>
      </c>
      <c r="C5920" s="38">
        <v>45980</v>
      </c>
      <c r="D5920" s="39">
        <v>9.4166666666666662E-2</v>
      </c>
      <c r="E5920" s="37" t="s">
        <v>62</v>
      </c>
      <c r="F5920" s="37">
        <v>221</v>
      </c>
      <c r="G5920" s="37">
        <v>4</v>
      </c>
      <c r="H5920" s="37">
        <v>221.57479858398401</v>
      </c>
      <c r="I5920" s="37">
        <v>9.5986471176147496</v>
      </c>
      <c r="J5920" s="37">
        <v>27.2272338867187</v>
      </c>
      <c r="K5920" s="37">
        <v>9.7605953216552699</v>
      </c>
      <c r="L5920" s="37">
        <v>22.700950622558601</v>
      </c>
      <c r="M5920" s="37">
        <v>0.84782618284225497</v>
      </c>
      <c r="N5920" s="37">
        <v>10.7796058654785</v>
      </c>
      <c r="O5920" s="37">
        <v>0</v>
      </c>
      <c r="P5920" s="37">
        <v>0</v>
      </c>
      <c r="Q5920" s="37">
        <v>1.13095231354237E-2</v>
      </c>
      <c r="R5920" s="37">
        <v>25</v>
      </c>
      <c r="S5920" s="37">
        <v>0.25211441516876198</v>
      </c>
      <c r="T5920" s="37">
        <v>1001.60070800781</v>
      </c>
      <c r="U5920" s="37">
        <v>9999</v>
      </c>
      <c r="V5920" s="13"/>
      <c r="W5920" s="13"/>
      <c r="X5920" s="13"/>
      <c r="Y5920" s="13"/>
      <c r="Z5920" s="13"/>
      <c r="AA5920" s="13"/>
    </row>
    <row r="5921" spans="1:27" ht="15.75" customHeight="1" x14ac:dyDescent="0.2">
      <c r="A5921" s="13"/>
      <c r="B5921" s="37" t="str">
        <f>"CRS25WT4002493"</f>
        <v>CRS25WT4002493</v>
      </c>
      <c r="C5921" s="38">
        <v>45980</v>
      </c>
      <c r="D5921" s="39">
        <v>9.7291666666666665E-2</v>
      </c>
      <c r="E5921" s="37" t="s">
        <v>62</v>
      </c>
      <c r="F5921" s="37">
        <v>223</v>
      </c>
      <c r="G5921" s="37">
        <v>4</v>
      </c>
      <c r="H5921" s="37">
        <v>223.93820190429699</v>
      </c>
      <c r="I5921" s="37">
        <v>9.6431617736816406</v>
      </c>
      <c r="J5921" s="37">
        <v>27.256008148193398</v>
      </c>
      <c r="K5921" s="37">
        <v>9.8160638809204102</v>
      </c>
      <c r="L5921" s="37">
        <v>22.813442230224599</v>
      </c>
      <c r="M5921" s="37">
        <v>0.85201352834701505</v>
      </c>
      <c r="N5921" s="37">
        <v>10.894585609436</v>
      </c>
      <c r="O5921" s="37">
        <v>0</v>
      </c>
      <c r="P5921" s="37">
        <v>0</v>
      </c>
      <c r="Q5921" s="37">
        <v>1.06352306902409E-2</v>
      </c>
      <c r="R5921" s="37">
        <v>25</v>
      </c>
      <c r="S5921" s="37">
        <v>0.24668028950691201</v>
      </c>
      <c r="T5921" s="37">
        <v>998.1552734375</v>
      </c>
      <c r="U5921" s="37">
        <v>9999</v>
      </c>
      <c r="V5921" s="13"/>
      <c r="W5921" s="13"/>
      <c r="X5921" s="13"/>
      <c r="Y5921" s="13"/>
      <c r="Z5921" s="13"/>
      <c r="AA5921" s="13"/>
    </row>
    <row r="5922" spans="1:27" ht="15.75" customHeight="1" x14ac:dyDescent="0.2">
      <c r="A5922" s="13"/>
      <c r="B5922" s="37" t="str">
        <f>"CRS25WT4002503"</f>
        <v>CRS25WT4002503</v>
      </c>
      <c r="C5922" s="38">
        <v>45980</v>
      </c>
      <c r="D5922" s="39">
        <v>9.8761574074074085E-2</v>
      </c>
      <c r="E5922" s="37" t="s">
        <v>62</v>
      </c>
      <c r="F5922" s="37">
        <v>223</v>
      </c>
      <c r="G5922" s="37">
        <v>4</v>
      </c>
      <c r="H5922" s="37">
        <v>223.80340576171901</v>
      </c>
      <c r="I5922" s="37">
        <v>9.5763139724731392</v>
      </c>
      <c r="J5922" s="37">
        <v>27.2634162902832</v>
      </c>
      <c r="K5922" s="37">
        <v>9.8198394775390607</v>
      </c>
      <c r="L5922" s="37">
        <v>22.790943145751999</v>
      </c>
      <c r="M5922" s="37">
        <v>0.85721158981323198</v>
      </c>
      <c r="N5922" s="37">
        <v>10.8880271911621</v>
      </c>
      <c r="O5922" s="37">
        <v>0</v>
      </c>
      <c r="P5922" s="37">
        <v>0</v>
      </c>
      <c r="Q5922" s="37">
        <v>1.5081845223903699E-2</v>
      </c>
      <c r="R5922" s="37">
        <v>25</v>
      </c>
      <c r="S5922" s="37">
        <v>0.251133233308792</v>
      </c>
      <c r="T5922" s="37">
        <v>998.95526123046898</v>
      </c>
      <c r="U5922" s="37">
        <v>9999</v>
      </c>
      <c r="V5922" s="13"/>
      <c r="W5922" s="13"/>
      <c r="X5922" s="13"/>
      <c r="Y5922" s="13"/>
      <c r="Z5922" s="13"/>
      <c r="AA5922" s="13"/>
    </row>
    <row r="5923" spans="1:27" ht="15.75" customHeight="1" x14ac:dyDescent="0.2">
      <c r="A5923" s="13"/>
      <c r="B5923" s="37" t="str">
        <f>"CRS25WT4002492"</f>
        <v>CRS25WT4002492</v>
      </c>
      <c r="C5923" s="38">
        <v>45980</v>
      </c>
      <c r="D5923" s="39">
        <v>9.9976851851851845E-2</v>
      </c>
      <c r="E5923" s="37" t="s">
        <v>62</v>
      </c>
      <c r="F5923" s="37">
        <v>222</v>
      </c>
      <c r="G5923" s="37">
        <v>4</v>
      </c>
      <c r="H5923" s="37">
        <v>222.55136108398401</v>
      </c>
      <c r="I5923" s="37">
        <v>9.5457925796508807</v>
      </c>
      <c r="J5923" s="37">
        <v>27.236177444458001</v>
      </c>
      <c r="K5923" s="37">
        <v>9.7596483230590803</v>
      </c>
      <c r="L5923" s="37">
        <v>22.803215026855501</v>
      </c>
      <c r="M5923" s="37">
        <v>0.85599672794341997</v>
      </c>
      <c r="N5923" s="37">
        <v>10.8271160125732</v>
      </c>
      <c r="O5923" s="37">
        <v>0</v>
      </c>
      <c r="P5923" s="37">
        <v>0</v>
      </c>
      <c r="Q5923" s="37">
        <v>1.12704606726766E-2</v>
      </c>
      <c r="R5923" s="37">
        <v>25</v>
      </c>
      <c r="S5923" s="37">
        <v>0.244586527347565</v>
      </c>
      <c r="T5923" s="37">
        <v>998.52667236328102</v>
      </c>
      <c r="U5923" s="37">
        <v>9999</v>
      </c>
      <c r="V5923" s="13"/>
      <c r="W5923" s="13"/>
      <c r="X5923" s="13"/>
      <c r="Y5923" s="13"/>
      <c r="Z5923" s="13"/>
      <c r="AA5923" s="13"/>
    </row>
    <row r="5924" spans="1:27" ht="15.75" customHeight="1" x14ac:dyDescent="0.2">
      <c r="A5924" s="13"/>
      <c r="B5924" s="37" t="str">
        <f>"CRS25WT4002486"</f>
        <v>CRS25WT4002486</v>
      </c>
      <c r="C5924" s="38">
        <v>45980</v>
      </c>
      <c r="D5924" s="39">
        <v>0.10089120370370371</v>
      </c>
      <c r="E5924" s="37" t="s">
        <v>62</v>
      </c>
      <c r="F5924" s="37">
        <v>223</v>
      </c>
      <c r="G5924" s="37">
        <v>4</v>
      </c>
      <c r="H5924" s="37">
        <v>223.14360046386699</v>
      </c>
      <c r="I5924" s="37">
        <v>9.5686931610107404</v>
      </c>
      <c r="J5924" s="37">
        <v>27.265094757080099</v>
      </c>
      <c r="K5924" s="37">
        <v>9.7856197357177699</v>
      </c>
      <c r="L5924" s="37">
        <v>22.803215026855501</v>
      </c>
      <c r="M5924" s="37">
        <v>0.85531246662139904</v>
      </c>
      <c r="N5924" s="37">
        <v>10.855928421020501</v>
      </c>
      <c r="O5924" s="37">
        <v>0</v>
      </c>
      <c r="P5924" s="37">
        <v>0</v>
      </c>
      <c r="Q5924" s="37">
        <v>1.0163690894842099E-2</v>
      </c>
      <c r="R5924" s="37">
        <v>25</v>
      </c>
      <c r="S5924" s="37">
        <v>0.25231620669364901</v>
      </c>
      <c r="T5924" s="37">
        <v>997.94299316406205</v>
      </c>
      <c r="U5924" s="37">
        <v>9999</v>
      </c>
      <c r="V5924" s="13"/>
      <c r="W5924" s="13"/>
      <c r="X5924" s="13"/>
      <c r="Y5924" s="13"/>
      <c r="Z5924" s="13"/>
      <c r="AA5924" s="13"/>
    </row>
    <row r="5925" spans="1:27" ht="15.75" customHeight="1" x14ac:dyDescent="0.2">
      <c r="A5925" s="13"/>
      <c r="B5925" s="37" t="str">
        <f>"CRS25WT4002489"</f>
        <v>CRS25WT4002489</v>
      </c>
      <c r="C5925" s="38">
        <v>45980</v>
      </c>
      <c r="D5925" s="39">
        <v>0.10184027777777778</v>
      </c>
      <c r="E5925" s="37" t="s">
        <v>62</v>
      </c>
      <c r="F5925" s="37">
        <v>223</v>
      </c>
      <c r="G5925" s="37">
        <v>4</v>
      </c>
      <c r="H5925" s="37">
        <v>223.81214904785199</v>
      </c>
      <c r="I5925" s="37">
        <v>9.5944566726684606</v>
      </c>
      <c r="J5925" s="37">
        <v>27.255588531494102</v>
      </c>
      <c r="K5925" s="37">
        <v>9.8423042297363299</v>
      </c>
      <c r="L5925" s="37">
        <v>22.739810943603501</v>
      </c>
      <c r="M5925" s="37">
        <v>0.85586982965469405</v>
      </c>
      <c r="N5925" s="37">
        <v>10.8884525299072</v>
      </c>
      <c r="O5925" s="37">
        <v>0</v>
      </c>
      <c r="P5925" s="37">
        <v>0</v>
      </c>
      <c r="Q5925" s="37">
        <v>1.13095231354237E-2</v>
      </c>
      <c r="R5925" s="37">
        <v>25</v>
      </c>
      <c r="S5925" s="37">
        <v>0.24879294633865401</v>
      </c>
      <c r="T5925" s="37">
        <v>997.56451416015602</v>
      </c>
      <c r="U5925" s="37">
        <v>9999</v>
      </c>
      <c r="V5925" s="13"/>
      <c r="W5925" s="13"/>
      <c r="X5925" s="13"/>
      <c r="Y5925" s="13"/>
      <c r="Z5925" s="13"/>
      <c r="AA5925" s="13"/>
    </row>
    <row r="5926" spans="1:27" ht="15.75" customHeight="1" x14ac:dyDescent="0.2">
      <c r="A5926" s="13"/>
      <c r="B5926" s="37" t="str">
        <f>"CRS25WT4002487"</f>
        <v>CRS25WT4002487</v>
      </c>
      <c r="C5926" s="38">
        <v>45980</v>
      </c>
      <c r="D5926" s="39">
        <v>0.10314814814814816</v>
      </c>
      <c r="E5926" s="37" t="s">
        <v>62</v>
      </c>
      <c r="F5926" s="37">
        <v>222</v>
      </c>
      <c r="G5926" s="37">
        <v>4</v>
      </c>
      <c r="H5926" s="37">
        <v>222.79896545410199</v>
      </c>
      <c r="I5926" s="37">
        <v>9.5801057815551793</v>
      </c>
      <c r="J5926" s="37">
        <v>27.2292785644531</v>
      </c>
      <c r="K5926" s="37">
        <v>9.7810344696044904</v>
      </c>
      <c r="L5926" s="37">
        <v>22.778671264648398</v>
      </c>
      <c r="M5926" s="37">
        <v>0.85409605503082298</v>
      </c>
      <c r="N5926" s="37">
        <v>10.8391618728638</v>
      </c>
      <c r="O5926" s="37">
        <v>0</v>
      </c>
      <c r="P5926" s="37">
        <v>0</v>
      </c>
      <c r="Q5926" s="37">
        <v>5.3969807922840101E-3</v>
      </c>
      <c r="R5926" s="37">
        <v>25</v>
      </c>
      <c r="S5926" s="37">
        <v>0.246146410703659</v>
      </c>
      <c r="T5926" s="37">
        <v>997.03552246093705</v>
      </c>
      <c r="U5926" s="37">
        <v>9999</v>
      </c>
      <c r="V5926" s="13"/>
      <c r="W5926" s="13"/>
      <c r="X5926" s="13"/>
      <c r="Y5926" s="13"/>
      <c r="Z5926" s="13"/>
      <c r="AA5926" s="13"/>
    </row>
    <row r="5927" spans="1:27" ht="15.75" customHeight="1" x14ac:dyDescent="0.2">
      <c r="A5927" s="13"/>
      <c r="B5927" s="37" t="str">
        <f>"CRS25WT4002502"</f>
        <v>CRS25WT4002502</v>
      </c>
      <c r="C5927" s="38">
        <v>45980</v>
      </c>
      <c r="D5927" s="39">
        <v>0.10768518518518518</v>
      </c>
      <c r="E5927" s="37" t="s">
        <v>62</v>
      </c>
      <c r="F5927" s="37">
        <v>221</v>
      </c>
      <c r="G5927" s="37">
        <v>4</v>
      </c>
      <c r="H5927" s="37">
        <v>221.56771850585901</v>
      </c>
      <c r="I5927" s="37">
        <v>9.5689811706543004</v>
      </c>
      <c r="J5927" s="37">
        <v>27.245359420776399</v>
      </c>
      <c r="K5927" s="37">
        <v>9.7620429992675799</v>
      </c>
      <c r="L5927" s="37">
        <v>22.6968593597412</v>
      </c>
      <c r="M5927" s="37">
        <v>0.84986168146133401</v>
      </c>
      <c r="N5927" s="37">
        <v>10.7792615890503</v>
      </c>
      <c r="O5927" s="37">
        <v>0</v>
      </c>
      <c r="P5927" s="37">
        <v>0</v>
      </c>
      <c r="Q5927" s="37">
        <v>1.29960021004081E-2</v>
      </c>
      <c r="R5927" s="37">
        <v>25</v>
      </c>
      <c r="S5927" s="37">
        <v>0.25244185328483598</v>
      </c>
      <c r="T5927" s="37">
        <v>997.44958496093705</v>
      </c>
      <c r="U5927" s="37">
        <v>9999</v>
      </c>
      <c r="V5927" s="13"/>
      <c r="W5927" s="13"/>
      <c r="X5927" s="13"/>
      <c r="Y5927" s="13"/>
      <c r="Z5927" s="13"/>
      <c r="AA5927" s="13"/>
    </row>
    <row r="5928" spans="1:27" ht="15.75" customHeight="1" x14ac:dyDescent="0.2">
      <c r="A5928" s="13"/>
      <c r="B5928" s="37" t="str">
        <f>"CRS25WT4002491"</f>
        <v>CRS25WT4002491</v>
      </c>
      <c r="C5928" s="38">
        <v>45980</v>
      </c>
      <c r="D5928" s="39">
        <v>0.10924768518518518</v>
      </c>
      <c r="E5928" s="37" t="s">
        <v>62</v>
      </c>
      <c r="F5928" s="37">
        <v>222</v>
      </c>
      <c r="G5928" s="37">
        <v>4</v>
      </c>
      <c r="H5928" s="37">
        <v>222.71435546875</v>
      </c>
      <c r="I5928" s="37">
        <v>9.5454301834106392</v>
      </c>
      <c r="J5928" s="37">
        <v>27.249267578125</v>
      </c>
      <c r="K5928" s="37">
        <v>9.7790756225585902</v>
      </c>
      <c r="L5928" s="37">
        <v>22.774580001831101</v>
      </c>
      <c r="M5928" s="37">
        <v>0.85624462366104104</v>
      </c>
      <c r="N5928" s="37">
        <v>10.835044860839799</v>
      </c>
      <c r="O5928" s="37">
        <v>0</v>
      </c>
      <c r="P5928" s="37">
        <v>0</v>
      </c>
      <c r="Q5928" s="37">
        <v>8.2242265343666094E-3</v>
      </c>
      <c r="R5928" s="37">
        <v>25</v>
      </c>
      <c r="S5928" s="37">
        <v>0.246760934591293</v>
      </c>
      <c r="T5928" s="37">
        <v>996.76568603515602</v>
      </c>
      <c r="U5928" s="37">
        <v>9999</v>
      </c>
      <c r="V5928" s="13"/>
      <c r="W5928" s="13"/>
      <c r="X5928" s="13"/>
      <c r="Y5928" s="13"/>
      <c r="Z5928" s="13"/>
      <c r="AA5928" s="13"/>
    </row>
    <row r="5929" spans="1:27" ht="15.75" customHeight="1" x14ac:dyDescent="0.2">
      <c r="A5929" s="13"/>
      <c r="B5929" s="37" t="str">
        <f>"CRS25WT4002490"</f>
        <v>CRS25WT4002490</v>
      </c>
      <c r="C5929" s="38">
        <v>45980</v>
      </c>
      <c r="D5929" s="39">
        <v>0.1101388888888889</v>
      </c>
      <c r="E5929" s="37" t="s">
        <v>62</v>
      </c>
      <c r="F5929" s="37">
        <v>224</v>
      </c>
      <c r="G5929" s="37">
        <v>4</v>
      </c>
      <c r="H5929" s="37">
        <v>224.73797607421901</v>
      </c>
      <c r="I5929" s="37">
        <v>9.66931247711182</v>
      </c>
      <c r="J5929" s="37">
        <v>27.263992309570298</v>
      </c>
      <c r="K5929" s="37">
        <v>9.8608465194702095</v>
      </c>
      <c r="L5929" s="37">
        <v>22.790943145751999</v>
      </c>
      <c r="M5929" s="37">
        <v>0.85249418020248402</v>
      </c>
      <c r="N5929" s="37">
        <v>10.933494567871101</v>
      </c>
      <c r="O5929" s="37">
        <v>0</v>
      </c>
      <c r="P5929" s="37">
        <v>0</v>
      </c>
      <c r="Q5929" s="37">
        <v>1.5879215206950901E-3</v>
      </c>
      <c r="R5929" s="37">
        <v>25</v>
      </c>
      <c r="S5929" s="37">
        <v>0.24291262030601499</v>
      </c>
      <c r="T5929" s="37">
        <v>997.886962890625</v>
      </c>
      <c r="U5929" s="37">
        <v>51.843299865722699</v>
      </c>
      <c r="V5929" s="13"/>
      <c r="W5929" s="13"/>
      <c r="X5929" s="13"/>
      <c r="Y5929" s="13"/>
      <c r="Z5929" s="13"/>
      <c r="AA5929" s="13"/>
    </row>
    <row r="5930" spans="1:27" ht="15.75" customHeight="1" x14ac:dyDescent="0.2">
      <c r="A5930" s="13"/>
      <c r="B5930" s="37" t="str">
        <f>"CRS25WT4002468"</f>
        <v>CRS25WT4002468</v>
      </c>
      <c r="C5930" s="38">
        <v>45980</v>
      </c>
      <c r="D5930" s="39">
        <v>0.11097222222222221</v>
      </c>
      <c r="E5930" s="37" t="s">
        <v>62</v>
      </c>
      <c r="F5930" s="37">
        <v>223</v>
      </c>
      <c r="G5930" s="37">
        <v>4</v>
      </c>
      <c r="H5930" s="37">
        <v>223.55885314941401</v>
      </c>
      <c r="I5930" s="37">
        <v>9.6053838729858398</v>
      </c>
      <c r="J5930" s="37">
        <v>27.237747192382798</v>
      </c>
      <c r="K5930" s="37">
        <v>9.8135128021240199</v>
      </c>
      <c r="L5930" s="37">
        <v>22.780715942382798</v>
      </c>
      <c r="M5930" s="37">
        <v>0.85448801517486594</v>
      </c>
      <c r="N5930" s="37">
        <v>10.876130104064901</v>
      </c>
      <c r="O5930" s="37">
        <v>0</v>
      </c>
      <c r="P5930" s="37">
        <v>0</v>
      </c>
      <c r="Q5930" s="37">
        <v>8.1349024549126603E-4</v>
      </c>
      <c r="R5930" s="37">
        <v>25</v>
      </c>
      <c r="S5930" s="37">
        <v>0.248906940221786</v>
      </c>
      <c r="T5930" s="37">
        <v>997.41510009765602</v>
      </c>
      <c r="U5930" s="37">
        <v>9999</v>
      </c>
      <c r="V5930" s="13"/>
      <c r="W5930" s="13"/>
      <c r="X5930" s="13"/>
      <c r="Y5930" s="13"/>
      <c r="Z5930" s="13"/>
      <c r="AA5930" s="13"/>
    </row>
    <row r="5931" spans="1:27" ht="15.75" customHeight="1" x14ac:dyDescent="0.2">
      <c r="A5931" s="13"/>
      <c r="B5931" s="37" t="str">
        <f>"CRS25WT4002477"</f>
        <v>CRS25WT4002477</v>
      </c>
      <c r="C5931" s="38">
        <v>45980</v>
      </c>
      <c r="D5931" s="39">
        <v>0.11164351851851852</v>
      </c>
      <c r="E5931" s="37" t="s">
        <v>62</v>
      </c>
      <c r="F5931" s="37">
        <v>223</v>
      </c>
      <c r="G5931" s="37">
        <v>4</v>
      </c>
      <c r="H5931" s="37">
        <v>223.28016662597699</v>
      </c>
      <c r="I5931" s="37">
        <v>9.6943054199218803</v>
      </c>
      <c r="J5931" s="37">
        <v>27.261569976806602</v>
      </c>
      <c r="K5931" s="37">
        <v>9.7933654785156197</v>
      </c>
      <c r="L5931" s="37">
        <v>22.799125671386701</v>
      </c>
      <c r="M5931" s="37">
        <v>0.84485578536987305</v>
      </c>
      <c r="N5931" s="37">
        <v>10.862571716308601</v>
      </c>
      <c r="O5931" s="37">
        <v>0</v>
      </c>
      <c r="P5931" s="37">
        <v>0</v>
      </c>
      <c r="Q5931" s="37">
        <v>1.27033721655607E-2</v>
      </c>
      <c r="R5931" s="37">
        <v>25</v>
      </c>
      <c r="S5931" s="37">
        <v>0.24884545803070099</v>
      </c>
      <c r="T5931" s="37">
        <v>997.55554199218795</v>
      </c>
      <c r="U5931" s="37">
        <v>9999</v>
      </c>
      <c r="V5931" s="13"/>
      <c r="W5931" s="13"/>
      <c r="X5931" s="13"/>
      <c r="Y5931" s="13"/>
      <c r="Z5931" s="13"/>
      <c r="AA5931" s="13"/>
    </row>
    <row r="5932" spans="1:27" ht="15.75" customHeight="1" x14ac:dyDescent="0.2">
      <c r="A5932" s="13"/>
      <c r="B5932" s="37" t="str">
        <f>"CRS25WT4002478"</f>
        <v>CRS25WT4002478</v>
      </c>
      <c r="C5932" s="38">
        <v>45980</v>
      </c>
      <c r="D5932" s="39">
        <v>0.1131712962962963</v>
      </c>
      <c r="E5932" s="37" t="s">
        <v>62</v>
      </c>
      <c r="F5932" s="37">
        <v>223</v>
      </c>
      <c r="G5932" s="37">
        <v>4</v>
      </c>
      <c r="H5932" s="37">
        <v>223.29406738281301</v>
      </c>
      <c r="I5932" s="37">
        <v>9.61254787445068</v>
      </c>
      <c r="J5932" s="37">
        <v>27.2292385101318</v>
      </c>
      <c r="K5932" s="37">
        <v>9.8292465209960902</v>
      </c>
      <c r="L5932" s="37">
        <v>22.717313766479499</v>
      </c>
      <c r="M5932" s="37">
        <v>0.85310631990432695</v>
      </c>
      <c r="N5932" s="37">
        <v>10.863247871398899</v>
      </c>
      <c r="O5932" s="37">
        <v>0</v>
      </c>
      <c r="P5932" s="37">
        <v>0</v>
      </c>
      <c r="Q5932" s="37">
        <v>8.2535231485962902E-3</v>
      </c>
      <c r="R5932" s="37">
        <v>25</v>
      </c>
      <c r="S5932" s="37">
        <v>0.25833716988563499</v>
      </c>
      <c r="T5932" s="37">
        <v>996.51837158203102</v>
      </c>
      <c r="U5932" s="37">
        <v>9999</v>
      </c>
      <c r="V5932" s="13"/>
      <c r="W5932" s="13"/>
      <c r="X5932" s="13"/>
      <c r="Y5932" s="13"/>
      <c r="Z5932" s="13"/>
      <c r="AA5932" s="13"/>
    </row>
    <row r="5933" spans="1:27" ht="15.75" customHeight="1" x14ac:dyDescent="0.2">
      <c r="A5933" s="13"/>
      <c r="B5933" s="37" t="str">
        <f>"CRS25WT4002474"</f>
        <v>CRS25WT4002474</v>
      </c>
      <c r="C5933" s="38">
        <v>45980</v>
      </c>
      <c r="D5933" s="39">
        <v>0.11386574074074074</v>
      </c>
      <c r="E5933" s="37" t="s">
        <v>62</v>
      </c>
      <c r="F5933" s="37">
        <v>224</v>
      </c>
      <c r="G5933" s="37">
        <v>4</v>
      </c>
      <c r="H5933" s="37">
        <v>224.02925109863301</v>
      </c>
      <c r="I5933" s="37">
        <v>9.57336521148682</v>
      </c>
      <c r="J5933" s="37">
        <v>27.252275466918899</v>
      </c>
      <c r="K5933" s="37">
        <v>9.8536252975463903</v>
      </c>
      <c r="L5933" s="37">
        <v>22.735719680786101</v>
      </c>
      <c r="M5933" s="37">
        <v>0.85869181156158503</v>
      </c>
      <c r="N5933" s="37">
        <v>10.899014472961399</v>
      </c>
      <c r="O5933" s="37">
        <v>0</v>
      </c>
      <c r="P5933" s="37">
        <v>0</v>
      </c>
      <c r="Q5933" s="37">
        <v>6.3516860827803603E-3</v>
      </c>
      <c r="R5933" s="37">
        <v>25</v>
      </c>
      <c r="S5933" s="37">
        <v>0.24660250544548001</v>
      </c>
      <c r="T5933" s="37">
        <v>997.89788818359398</v>
      </c>
      <c r="U5933" s="37">
        <v>9999</v>
      </c>
      <c r="V5933" s="13"/>
      <c r="W5933" s="13"/>
      <c r="X5933" s="13"/>
      <c r="Y5933" s="13"/>
      <c r="Z5933" s="13"/>
      <c r="AA5933" s="13"/>
    </row>
    <row r="5934" spans="1:27" ht="15.75" customHeight="1" x14ac:dyDescent="0.2">
      <c r="A5934" s="13"/>
      <c r="B5934" s="37" t="str">
        <f>"CRS25WT4002467"</f>
        <v>CRS25WT4002467</v>
      </c>
      <c r="C5934" s="38">
        <v>45980</v>
      </c>
      <c r="D5934" s="39">
        <v>0.1150462962962963</v>
      </c>
      <c r="E5934" s="37" t="s">
        <v>62</v>
      </c>
      <c r="F5934" s="37">
        <v>222</v>
      </c>
      <c r="G5934" s="37">
        <v>4</v>
      </c>
      <c r="H5934" s="37">
        <v>222.64469909668</v>
      </c>
      <c r="I5934" s="37">
        <v>9.5743589401245099</v>
      </c>
      <c r="J5934" s="37">
        <v>27.259727478027301</v>
      </c>
      <c r="K5934" s="37">
        <v>9.7541170120239293</v>
      </c>
      <c r="L5934" s="37">
        <v>22.8257141113281</v>
      </c>
      <c r="M5934" s="37">
        <v>0.85306310653686501</v>
      </c>
      <c r="N5934" s="37">
        <v>10.8316564559937</v>
      </c>
      <c r="O5934" s="37">
        <v>0</v>
      </c>
      <c r="P5934" s="37">
        <v>0</v>
      </c>
      <c r="Q5934" s="37">
        <v>1.4384901151061099E-3</v>
      </c>
      <c r="R5934" s="37">
        <v>25</v>
      </c>
      <c r="S5934" s="37">
        <v>0.247712478041649</v>
      </c>
      <c r="T5934" s="37">
        <v>999.06945800781205</v>
      </c>
      <c r="U5934" s="37">
        <v>9999</v>
      </c>
      <c r="V5934" s="13"/>
      <c r="W5934" s="13"/>
      <c r="X5934" s="13"/>
      <c r="Y5934" s="13"/>
      <c r="Z5934" s="13"/>
      <c r="AA5934" s="13"/>
    </row>
    <row r="5935" spans="1:27" ht="15.75" customHeight="1" x14ac:dyDescent="0.2">
      <c r="A5935" s="13"/>
      <c r="B5935" s="37" t="str">
        <f>"CRS25WT4002466"</f>
        <v>CRS25WT4002466</v>
      </c>
      <c r="C5935" s="38">
        <v>45980</v>
      </c>
      <c r="D5935" s="39">
        <v>0.11650462962962964</v>
      </c>
      <c r="E5935" s="37" t="s">
        <v>62</v>
      </c>
      <c r="F5935" s="37">
        <v>223</v>
      </c>
      <c r="G5935" s="37">
        <v>4</v>
      </c>
      <c r="H5935" s="37">
        <v>223.35528564453099</v>
      </c>
      <c r="I5935" s="37">
        <v>9.5717048645019496</v>
      </c>
      <c r="J5935" s="37">
        <v>27.260551452636701</v>
      </c>
      <c r="K5935" s="37">
        <v>9.7922677993774396</v>
      </c>
      <c r="L5935" s="37">
        <v>22.809352874755898</v>
      </c>
      <c r="M5935" s="37">
        <v>0.85599708557128895</v>
      </c>
      <c r="N5935" s="37">
        <v>10.8662261962891</v>
      </c>
      <c r="O5935" s="37">
        <v>0</v>
      </c>
      <c r="P5935" s="37">
        <v>0</v>
      </c>
      <c r="Q5935" s="37">
        <v>7.9069025814533199E-3</v>
      </c>
      <c r="R5935" s="37">
        <v>25</v>
      </c>
      <c r="S5935" s="37">
        <v>0.25188064575195301</v>
      </c>
      <c r="T5935" s="37">
        <v>996.66943359375</v>
      </c>
      <c r="U5935" s="37">
        <v>9999</v>
      </c>
      <c r="V5935" s="13"/>
      <c r="W5935" s="13"/>
      <c r="X5935" s="13"/>
      <c r="Y5935" s="13"/>
      <c r="Z5935" s="13"/>
      <c r="AA5935" s="13"/>
    </row>
    <row r="5936" spans="1:27" ht="15.75" customHeight="1" x14ac:dyDescent="0.2">
      <c r="A5936" s="13"/>
      <c r="B5936" s="37" t="str">
        <f>"CRS25WT4002473"</f>
        <v>CRS25WT4002473</v>
      </c>
      <c r="C5936" s="38">
        <v>45980</v>
      </c>
      <c r="D5936" s="39">
        <v>0.11739583333333332</v>
      </c>
      <c r="E5936" s="37" t="s">
        <v>62</v>
      </c>
      <c r="F5936" s="37">
        <v>224</v>
      </c>
      <c r="G5936" s="37">
        <v>4</v>
      </c>
      <c r="H5936" s="37">
        <v>224.07054138183599</v>
      </c>
      <c r="I5936" s="37">
        <v>9.6070575714111293</v>
      </c>
      <c r="J5936" s="37">
        <v>27.2435817718506</v>
      </c>
      <c r="K5936" s="37">
        <v>9.8430442810058594</v>
      </c>
      <c r="L5936" s="37">
        <v>22.764354705810501</v>
      </c>
      <c r="M5936" s="37">
        <v>0.85611116886138905</v>
      </c>
      <c r="N5936" s="37">
        <v>10.901023864746101</v>
      </c>
      <c r="O5936" s="37">
        <v>0</v>
      </c>
      <c r="P5936" s="37">
        <v>0</v>
      </c>
      <c r="Q5936" s="37">
        <v>1.29360435530543E-2</v>
      </c>
      <c r="R5936" s="37">
        <v>25</v>
      </c>
      <c r="S5936" s="37">
        <v>0.24643555283546401</v>
      </c>
      <c r="T5936" s="37">
        <v>997.20349121093705</v>
      </c>
      <c r="U5936" s="37">
        <v>9999</v>
      </c>
      <c r="V5936" s="13"/>
      <c r="W5936" s="13"/>
      <c r="X5936" s="13"/>
      <c r="Y5936" s="13"/>
      <c r="Z5936" s="13"/>
      <c r="AA5936" s="13"/>
    </row>
    <row r="5937" spans="1:27" ht="15.75" customHeight="1" x14ac:dyDescent="0.2">
      <c r="A5937" s="13"/>
      <c r="B5937" s="37" t="str">
        <f>"CRS25WT4002476"</f>
        <v>CRS25WT4002476</v>
      </c>
      <c r="C5937" s="38">
        <v>45980</v>
      </c>
      <c r="D5937" s="39">
        <v>0.11840277777777779</v>
      </c>
      <c r="E5937" s="37" t="s">
        <v>62</v>
      </c>
      <c r="F5937" s="37">
        <v>223</v>
      </c>
      <c r="G5937" s="37">
        <v>4</v>
      </c>
      <c r="H5937" s="37">
        <v>223.48503112793</v>
      </c>
      <c r="I5937" s="37">
        <v>9.5617294311523402</v>
      </c>
      <c r="J5937" s="37">
        <v>27.2631645202637</v>
      </c>
      <c r="K5937" s="37">
        <v>9.8190870285034197</v>
      </c>
      <c r="L5937" s="37">
        <v>22.7602653503418</v>
      </c>
      <c r="M5937" s="37">
        <v>0.85730570554733299</v>
      </c>
      <c r="N5937" s="37">
        <v>10.8725385665894</v>
      </c>
      <c r="O5937" s="37">
        <v>0</v>
      </c>
      <c r="P5937" s="37">
        <v>0</v>
      </c>
      <c r="Q5937" s="37">
        <v>2.6289608795195801E-3</v>
      </c>
      <c r="R5937" s="37">
        <v>25</v>
      </c>
      <c r="S5937" s="37">
        <v>0.25488370656967202</v>
      </c>
      <c r="T5937" s="37">
        <v>996.60455322265602</v>
      </c>
      <c r="U5937" s="37">
        <v>9999</v>
      </c>
      <c r="V5937" s="13"/>
      <c r="W5937" s="13"/>
      <c r="X5937" s="13"/>
      <c r="Y5937" s="13"/>
      <c r="Z5937" s="13"/>
      <c r="AA5937" s="13"/>
    </row>
    <row r="5938" spans="1:27" ht="15.75" customHeight="1" x14ac:dyDescent="0.2">
      <c r="A5938" s="13"/>
      <c r="B5938" s="37" t="str">
        <f>"CRS25WT4002475"</f>
        <v>CRS25WT4002475</v>
      </c>
      <c r="C5938" s="38">
        <v>45980</v>
      </c>
      <c r="D5938" s="39">
        <v>0.11960648148148149</v>
      </c>
      <c r="E5938" s="37" t="s">
        <v>62</v>
      </c>
      <c r="F5938" s="37">
        <v>224</v>
      </c>
      <c r="G5938" s="37">
        <v>4</v>
      </c>
      <c r="H5938" s="37">
        <v>224.64372253418</v>
      </c>
      <c r="I5938" s="37">
        <v>9.61572360992432</v>
      </c>
      <c r="J5938" s="37">
        <v>27.269044876098601</v>
      </c>
      <c r="K5938" s="37">
        <v>9.8575954437255895</v>
      </c>
      <c r="L5938" s="37">
        <v>22.788898468017599</v>
      </c>
      <c r="M5938" s="37">
        <v>0.85672688484191895</v>
      </c>
      <c r="N5938" s="37">
        <v>10.9289093017578</v>
      </c>
      <c r="O5938" s="37">
        <v>0</v>
      </c>
      <c r="P5938" s="37">
        <v>0</v>
      </c>
      <c r="Q5938" s="37">
        <v>8.6271744221448898E-3</v>
      </c>
      <c r="R5938" s="37">
        <v>25</v>
      </c>
      <c r="S5938" s="37">
        <v>0.249754443764687</v>
      </c>
      <c r="T5938" s="37">
        <v>997.89190673828102</v>
      </c>
      <c r="U5938" s="37">
        <v>9999</v>
      </c>
      <c r="V5938" s="13"/>
      <c r="W5938" s="13"/>
      <c r="X5938" s="13"/>
      <c r="Y5938" s="13"/>
      <c r="Z5938" s="13"/>
      <c r="AA5938" s="13"/>
    </row>
    <row r="5939" spans="1:27" ht="15.75" customHeight="1" x14ac:dyDescent="0.2">
      <c r="A5939" s="13"/>
      <c r="B5939" s="37" t="str">
        <f>"CRS25WT4002455"</f>
        <v>CRS25WT4002455</v>
      </c>
      <c r="C5939" s="38">
        <v>45980</v>
      </c>
      <c r="D5939" s="39">
        <v>0.12103009259259261</v>
      </c>
      <c r="E5939" s="37" t="s">
        <v>62</v>
      </c>
      <c r="F5939" s="37">
        <v>223</v>
      </c>
      <c r="G5939" s="37">
        <v>4</v>
      </c>
      <c r="H5939" s="37">
        <v>223.00732421875</v>
      </c>
      <c r="I5939" s="37">
        <v>9.5794048309326207</v>
      </c>
      <c r="J5939" s="37">
        <v>27.236040115356399</v>
      </c>
      <c r="K5939" s="37">
        <v>9.7910594940185494</v>
      </c>
      <c r="L5939" s="37">
        <v>22.776626586914102</v>
      </c>
      <c r="M5939" s="37">
        <v>0.85474514961242698</v>
      </c>
      <c r="N5939" s="37">
        <v>10.8492984771729</v>
      </c>
      <c r="O5939" s="37">
        <v>0</v>
      </c>
      <c r="P5939" s="37">
        <v>0</v>
      </c>
      <c r="Q5939" s="37">
        <v>1.2896980158984699E-2</v>
      </c>
      <c r="R5939" s="37">
        <v>25</v>
      </c>
      <c r="S5939" s="37">
        <v>0.249433219432831</v>
      </c>
      <c r="T5939" s="37">
        <v>997.092041015625</v>
      </c>
      <c r="U5939" s="37">
        <v>9999</v>
      </c>
      <c r="V5939" s="13"/>
      <c r="W5939" s="13"/>
      <c r="X5939" s="13"/>
      <c r="Y5939" s="13"/>
      <c r="Z5939" s="13"/>
      <c r="AA5939" s="13"/>
    </row>
    <row r="5940" spans="1:27" ht="15.75" customHeight="1" x14ac:dyDescent="0.2">
      <c r="A5940" s="13"/>
      <c r="B5940" s="37" t="str">
        <f>"CRS25WT4002456"</f>
        <v>CRS25WT4002456</v>
      </c>
      <c r="C5940" s="38">
        <v>45980</v>
      </c>
      <c r="D5940" s="39">
        <v>0.12299768518518518</v>
      </c>
      <c r="E5940" s="37" t="s">
        <v>62</v>
      </c>
      <c r="F5940" s="37">
        <v>222</v>
      </c>
      <c r="G5940" s="37">
        <v>4</v>
      </c>
      <c r="H5940" s="37">
        <v>222.74531555175801</v>
      </c>
      <c r="I5940" s="37">
        <v>9.625</v>
      </c>
      <c r="J5940" s="37">
        <v>27.2591037750244</v>
      </c>
      <c r="K5940" s="37">
        <v>9.7795572280883807</v>
      </c>
      <c r="L5940" s="37">
        <v>22.776626586914102</v>
      </c>
      <c r="M5940" s="37">
        <v>0.84897768497466997</v>
      </c>
      <c r="N5940" s="37">
        <v>10.836551666259799</v>
      </c>
      <c r="O5940" s="37">
        <v>0</v>
      </c>
      <c r="P5940" s="37">
        <v>0</v>
      </c>
      <c r="Q5940" s="37">
        <v>1.30140148103237E-2</v>
      </c>
      <c r="R5940" s="37">
        <v>25</v>
      </c>
      <c r="S5940" s="37">
        <v>0.255617946386337</v>
      </c>
      <c r="T5940" s="37">
        <v>997.27008056640602</v>
      </c>
      <c r="U5940" s="37">
        <v>9999</v>
      </c>
      <c r="V5940" s="13"/>
      <c r="W5940" s="13"/>
      <c r="X5940" s="13"/>
      <c r="Y5940" s="13"/>
      <c r="Z5940" s="13"/>
      <c r="AA5940" s="13"/>
    </row>
    <row r="5941" spans="1:27" ht="15.75" customHeight="1" x14ac:dyDescent="0.2">
      <c r="A5941" s="13"/>
      <c r="B5941" s="37" t="str">
        <f>"CRS25WT4002457"</f>
        <v>CRS25WT4002457</v>
      </c>
      <c r="C5941" s="38">
        <v>45980</v>
      </c>
      <c r="D5941" s="39">
        <v>0.12447916666666665</v>
      </c>
      <c r="E5941" s="37" t="s">
        <v>62</v>
      </c>
      <c r="F5941" s="37">
        <v>222</v>
      </c>
      <c r="G5941" s="37">
        <v>4</v>
      </c>
      <c r="H5941" s="37">
        <v>222.15501403808599</v>
      </c>
      <c r="I5941" s="37">
        <v>9.5722837448120099</v>
      </c>
      <c r="J5941" s="37">
        <v>27.234621047973601</v>
      </c>
      <c r="K5941" s="37">
        <v>9.7510118484497106</v>
      </c>
      <c r="L5941" s="37">
        <v>22.782762527465799</v>
      </c>
      <c r="M5941" s="37">
        <v>0.852156221866608</v>
      </c>
      <c r="N5941" s="37">
        <v>10.807833671569799</v>
      </c>
      <c r="O5941" s="37">
        <v>0</v>
      </c>
      <c r="P5941" s="37">
        <v>0</v>
      </c>
      <c r="Q5941" s="37">
        <v>4.11212258040905E-3</v>
      </c>
      <c r="R5941" s="37">
        <v>25</v>
      </c>
      <c r="S5941" s="37">
        <v>0.25127965211868297</v>
      </c>
      <c r="T5941" s="37">
        <v>997.24676513671898</v>
      </c>
      <c r="U5941" s="37">
        <v>9999</v>
      </c>
      <c r="V5941" s="13"/>
      <c r="W5941" s="13"/>
      <c r="X5941" s="13"/>
      <c r="Y5941" s="13"/>
      <c r="Z5941" s="13"/>
      <c r="AA5941" s="13"/>
    </row>
    <row r="5942" spans="1:27" ht="15.75" customHeight="1" x14ac:dyDescent="0.2">
      <c r="A5942" s="13"/>
      <c r="B5942" s="37" t="str">
        <f>"CRS25WT4002444"</f>
        <v>CRS25WT4002444</v>
      </c>
      <c r="C5942" s="38">
        <v>45980</v>
      </c>
      <c r="D5942" s="39">
        <v>0.12832175925925926</v>
      </c>
      <c r="E5942" s="37" t="s">
        <v>62</v>
      </c>
      <c r="F5942" s="37">
        <v>222</v>
      </c>
      <c r="G5942" s="37">
        <v>4</v>
      </c>
      <c r="H5942" s="37">
        <v>222.64785766601599</v>
      </c>
      <c r="I5942" s="37">
        <v>9.6010808944702095</v>
      </c>
      <c r="J5942" s="37">
        <v>27.201824188232401</v>
      </c>
      <c r="K5942" s="37">
        <v>9.7831840515136701</v>
      </c>
      <c r="L5942" s="37">
        <v>22.7582187652588</v>
      </c>
      <c r="M5942" s="37">
        <v>0.85251170396804798</v>
      </c>
      <c r="N5942" s="37">
        <v>10.831809997558601</v>
      </c>
      <c r="O5942" s="37">
        <v>0</v>
      </c>
      <c r="P5942" s="37">
        <v>0</v>
      </c>
      <c r="Q5942" s="37">
        <v>6.0263941995799498E-3</v>
      </c>
      <c r="R5942" s="37">
        <v>25</v>
      </c>
      <c r="S5942" s="37">
        <v>0.24471643567085299</v>
      </c>
      <c r="T5942" s="37">
        <v>996.95745849609398</v>
      </c>
      <c r="U5942" s="37">
        <v>9999</v>
      </c>
      <c r="V5942" s="13"/>
      <c r="W5942" s="13"/>
      <c r="X5942" s="13"/>
      <c r="Y5942" s="13"/>
      <c r="Z5942" s="13"/>
      <c r="AA5942" s="13"/>
    </row>
    <row r="5943" spans="1:27" ht="15.75" customHeight="1" x14ac:dyDescent="0.2">
      <c r="A5943" s="13"/>
      <c r="B5943" s="37" t="str">
        <f>"CRS25WT4002445"</f>
        <v>CRS25WT4002445</v>
      </c>
      <c r="C5943" s="38">
        <v>45980</v>
      </c>
      <c r="D5943" s="39">
        <v>0.12968749999999998</v>
      </c>
      <c r="E5943" s="37" t="s">
        <v>62</v>
      </c>
      <c r="F5943" s="37">
        <v>223</v>
      </c>
      <c r="G5943" s="37">
        <v>4</v>
      </c>
      <c r="H5943" s="37">
        <v>223.08232116699199</v>
      </c>
      <c r="I5943" s="37">
        <v>9.5752410888671893</v>
      </c>
      <c r="J5943" s="37">
        <v>27.221284866333001</v>
      </c>
      <c r="K5943" s="37">
        <v>9.8013935089111293</v>
      </c>
      <c r="L5943" s="37">
        <v>22.7602653503418</v>
      </c>
      <c r="M5943" s="37">
        <v>0.85586804151535001</v>
      </c>
      <c r="N5943" s="37">
        <v>10.852947235107401</v>
      </c>
      <c r="O5943" s="37">
        <v>0</v>
      </c>
      <c r="P5943" s="37">
        <v>0</v>
      </c>
      <c r="Q5943" s="37">
        <v>5.4067461751401398E-3</v>
      </c>
      <c r="R5943" s="37">
        <v>25</v>
      </c>
      <c r="S5943" s="37">
        <v>0.256032705307007</v>
      </c>
      <c r="T5943" s="37">
        <v>996.16296386718705</v>
      </c>
      <c r="U5943" s="37">
        <v>9999</v>
      </c>
      <c r="V5943" s="13"/>
      <c r="W5943" s="13"/>
      <c r="X5943" s="13"/>
      <c r="Y5943" s="13"/>
      <c r="Z5943" s="13"/>
      <c r="AA5943" s="13"/>
    </row>
    <row r="5944" spans="1:27" ht="15.75" customHeight="1" x14ac:dyDescent="0.2">
      <c r="A5944" s="13"/>
      <c r="B5944" s="37" t="str">
        <f>"CRS25WT4002450"</f>
        <v>CRS25WT4002450</v>
      </c>
      <c r="C5944" s="38">
        <v>45980</v>
      </c>
      <c r="D5944" s="39">
        <v>0.13101851851851851</v>
      </c>
      <c r="E5944" s="37" t="s">
        <v>62</v>
      </c>
      <c r="F5944" s="37">
        <v>223</v>
      </c>
      <c r="G5944" s="37">
        <v>4</v>
      </c>
      <c r="H5944" s="37">
        <v>223.75689697265599</v>
      </c>
      <c r="I5944" s="37">
        <v>9.6084003448486293</v>
      </c>
      <c r="J5944" s="37">
        <v>27.252763748168899</v>
      </c>
      <c r="K5944" s="37">
        <v>9.8283834457397496</v>
      </c>
      <c r="L5944" s="37">
        <v>22.766401290893601</v>
      </c>
      <c r="M5944" s="37">
        <v>0.85450536012649503</v>
      </c>
      <c r="N5944" s="37">
        <v>10.885765075683601</v>
      </c>
      <c r="O5944" s="37">
        <v>0</v>
      </c>
      <c r="P5944" s="37">
        <v>0</v>
      </c>
      <c r="Q5944" s="37">
        <v>5.4409261792898204E-3</v>
      </c>
      <c r="R5944" s="37">
        <v>25</v>
      </c>
      <c r="S5944" s="37">
        <v>0.244433999061584</v>
      </c>
      <c r="T5944" s="37">
        <v>997.97430419921898</v>
      </c>
      <c r="U5944" s="37">
        <v>307.13473510742199</v>
      </c>
      <c r="V5944" s="13"/>
      <c r="W5944" s="13"/>
      <c r="X5944" s="13"/>
      <c r="Y5944" s="13"/>
      <c r="Z5944" s="13"/>
      <c r="AA5944" s="13"/>
    </row>
    <row r="5945" spans="1:27" ht="15.75" customHeight="1" x14ac:dyDescent="0.2">
      <c r="A5945" s="13"/>
      <c r="B5945" s="37" t="str">
        <f>"CRS25WT4002447"</f>
        <v>CRS25WT4002447</v>
      </c>
      <c r="C5945" s="38">
        <v>45980</v>
      </c>
      <c r="D5945" s="39">
        <v>0.13483796296296297</v>
      </c>
      <c r="E5945" s="37" t="s">
        <v>62</v>
      </c>
      <c r="F5945" s="37">
        <v>224</v>
      </c>
      <c r="G5945" s="37">
        <v>4</v>
      </c>
      <c r="H5945" s="37">
        <v>224.23388671875</v>
      </c>
      <c r="I5945" s="37">
        <v>9.5652761459350604</v>
      </c>
      <c r="J5945" s="37">
        <v>27.234786987304702</v>
      </c>
      <c r="K5945" s="37">
        <v>9.8768415451049805</v>
      </c>
      <c r="L5945" s="37">
        <v>22.702995300293001</v>
      </c>
      <c r="M5945" s="37">
        <v>0.86075538396835305</v>
      </c>
      <c r="N5945" s="37">
        <v>10.9089708328247</v>
      </c>
      <c r="O5945" s="37">
        <v>0</v>
      </c>
      <c r="P5945" s="37">
        <v>0</v>
      </c>
      <c r="Q5945" s="37">
        <v>4.2609898373484603E-3</v>
      </c>
      <c r="R5945" s="37">
        <v>25</v>
      </c>
      <c r="S5945" s="37">
        <v>0.24458584189415</v>
      </c>
      <c r="T5945" s="37">
        <v>997.03076171875</v>
      </c>
      <c r="U5945" s="37">
        <v>9999</v>
      </c>
      <c r="V5945" s="13"/>
      <c r="W5945" s="13"/>
      <c r="X5945" s="13"/>
      <c r="Y5945" s="13"/>
      <c r="Z5945" s="13"/>
      <c r="AA5945" s="13"/>
    </row>
    <row r="5946" spans="1:27" ht="15.75" customHeight="1" x14ac:dyDescent="0.2">
      <c r="A5946" s="13"/>
      <c r="B5946" s="37" t="str">
        <f>"CRS25WT4002448"</f>
        <v>CRS25WT4002448</v>
      </c>
      <c r="C5946" s="38">
        <v>45980</v>
      </c>
      <c r="D5946" s="39">
        <v>0.13659722222222223</v>
      </c>
      <c r="E5946" s="37" t="s">
        <v>62</v>
      </c>
      <c r="F5946" s="37">
        <v>221</v>
      </c>
      <c r="G5946" s="37">
        <v>4</v>
      </c>
      <c r="H5946" s="37">
        <v>221.77452087402301</v>
      </c>
      <c r="I5946" s="37">
        <v>9.5716028213500994</v>
      </c>
      <c r="J5946" s="37">
        <v>27.226558685302699</v>
      </c>
      <c r="K5946" s="37">
        <v>9.7378091812133807</v>
      </c>
      <c r="L5946" s="37">
        <v>22.774580001831101</v>
      </c>
      <c r="M5946" s="37">
        <v>0.85100913047790505</v>
      </c>
      <c r="N5946" s="37">
        <v>10.7893218994141</v>
      </c>
      <c r="O5946" s="37">
        <v>0</v>
      </c>
      <c r="P5946" s="37">
        <v>0</v>
      </c>
      <c r="Q5946" s="37">
        <v>1.30158439278603E-2</v>
      </c>
      <c r="R5946" s="37">
        <v>25</v>
      </c>
      <c r="S5946" s="37">
        <v>0.24925479292869601</v>
      </c>
      <c r="T5946" s="37">
        <v>996.421142578125</v>
      </c>
      <c r="U5946" s="37">
        <v>9999</v>
      </c>
      <c r="V5946" s="13"/>
      <c r="W5946" s="13"/>
      <c r="X5946" s="13"/>
      <c r="Y5946" s="13"/>
      <c r="Z5946" s="13"/>
      <c r="AA5946" s="13"/>
    </row>
    <row r="5947" spans="1:27" ht="15.75" customHeight="1" x14ac:dyDescent="0.2">
      <c r="A5947" s="13"/>
      <c r="B5947" s="37" t="str">
        <f>"CRS25WT4002449"</f>
        <v>CRS25WT4002449</v>
      </c>
      <c r="C5947" s="38">
        <v>45980</v>
      </c>
      <c r="D5947" s="39">
        <v>0.13946759259259259</v>
      </c>
      <c r="E5947" s="37" t="s">
        <v>62</v>
      </c>
      <c r="F5947" s="37">
        <v>221</v>
      </c>
      <c r="G5947" s="37">
        <v>4</v>
      </c>
      <c r="H5947" s="37">
        <v>221.56600952148401</v>
      </c>
      <c r="I5947" s="37">
        <v>9.5980072021484393</v>
      </c>
      <c r="J5947" s="37">
        <v>27.234947204589801</v>
      </c>
      <c r="K5947" s="37">
        <v>9.7199239730834996</v>
      </c>
      <c r="L5947" s="37">
        <v>22.7950344085693</v>
      </c>
      <c r="M5947" s="37">
        <v>0.84760892391204801</v>
      </c>
      <c r="N5947" s="37">
        <v>10.779178619384799</v>
      </c>
      <c r="O5947" s="37">
        <v>0</v>
      </c>
      <c r="P5947" s="37">
        <v>0</v>
      </c>
      <c r="Q5947" s="37">
        <v>6.3515966758131998E-3</v>
      </c>
      <c r="R5947" s="37">
        <v>25</v>
      </c>
      <c r="S5947" s="37">
        <v>0.252041846513748</v>
      </c>
      <c r="T5947" s="37">
        <v>997.009033203125</v>
      </c>
      <c r="U5947" s="37">
        <v>9999</v>
      </c>
      <c r="V5947" s="13"/>
      <c r="W5947" s="13"/>
      <c r="X5947" s="13"/>
      <c r="Y5947" s="13"/>
      <c r="Z5947" s="13"/>
      <c r="AA5947" s="13"/>
    </row>
    <row r="5948" spans="1:27" ht="15.75" customHeight="1" x14ac:dyDescent="0.2">
      <c r="A5948" s="13"/>
      <c r="B5948" s="37" t="str">
        <f>"CRS25WT4002433"</f>
        <v>CRS25WT4002433</v>
      </c>
      <c r="C5948" s="38">
        <v>45980</v>
      </c>
      <c r="D5948" s="39">
        <v>0.14018518518518519</v>
      </c>
      <c r="E5948" s="37" t="s">
        <v>62</v>
      </c>
      <c r="F5948" s="37">
        <v>223</v>
      </c>
      <c r="G5948" s="37">
        <v>4</v>
      </c>
      <c r="H5948" s="37">
        <v>223.66525268554699</v>
      </c>
      <c r="I5948" s="37">
        <v>9.6017961502075195</v>
      </c>
      <c r="J5948" s="37">
        <v>27.251258850097699</v>
      </c>
      <c r="K5948" s="37">
        <v>9.8314237594604492</v>
      </c>
      <c r="L5948" s="37">
        <v>22.750038146972699</v>
      </c>
      <c r="M5948" s="37">
        <v>0.85479009151458696</v>
      </c>
      <c r="N5948" s="37">
        <v>10.8813066482544</v>
      </c>
      <c r="O5948" s="37">
        <v>0</v>
      </c>
      <c r="P5948" s="37">
        <v>0</v>
      </c>
      <c r="Q5948" s="37">
        <v>6.0316878370940703E-3</v>
      </c>
      <c r="R5948" s="37">
        <v>25</v>
      </c>
      <c r="S5948" s="37">
        <v>0.25682130455970797</v>
      </c>
      <c r="T5948" s="37">
        <v>998.15313720703102</v>
      </c>
      <c r="U5948" s="37">
        <v>9999</v>
      </c>
      <c r="V5948" s="13"/>
      <c r="W5948" s="13"/>
      <c r="X5948" s="13"/>
      <c r="Y5948" s="13"/>
      <c r="Z5948" s="13"/>
      <c r="AA5948" s="13"/>
    </row>
    <row r="5949" spans="1:27" ht="15.75" customHeight="1" x14ac:dyDescent="0.2">
      <c r="A5949" s="13"/>
      <c r="B5949" s="37" t="str">
        <f>"CRS25WT4002430"</f>
        <v>CRS25WT4002430</v>
      </c>
      <c r="C5949" s="38">
        <v>45980</v>
      </c>
      <c r="D5949" s="39">
        <v>0.14091435185185186</v>
      </c>
      <c r="E5949" s="37" t="s">
        <v>62</v>
      </c>
      <c r="F5949" s="37">
        <v>222</v>
      </c>
      <c r="G5949" s="37">
        <v>4</v>
      </c>
      <c r="H5949" s="37">
        <v>222.540771484375</v>
      </c>
      <c r="I5949" s="37">
        <v>9.5838088989257795</v>
      </c>
      <c r="J5949" s="37">
        <v>27.2168273925781</v>
      </c>
      <c r="K5949" s="37">
        <v>9.8049154281616193</v>
      </c>
      <c r="L5949" s="37">
        <v>22.6968593597412</v>
      </c>
      <c r="M5949" s="37">
        <v>0.85316681861877397</v>
      </c>
      <c r="N5949" s="37">
        <v>10.8266000747681</v>
      </c>
      <c r="O5949" s="37">
        <v>0</v>
      </c>
      <c r="P5949" s="37">
        <v>0</v>
      </c>
      <c r="Q5949" s="37">
        <v>1.2896903790533499E-2</v>
      </c>
      <c r="R5949" s="37">
        <v>25</v>
      </c>
      <c r="S5949" s="37">
        <v>0.25083467364311202</v>
      </c>
      <c r="T5949" s="37">
        <v>997.16302490234398</v>
      </c>
      <c r="U5949" s="37">
        <v>9999</v>
      </c>
      <c r="V5949" s="13"/>
      <c r="W5949" s="13"/>
      <c r="X5949" s="13"/>
      <c r="Y5949" s="13"/>
      <c r="Z5949" s="13"/>
      <c r="AA5949" s="13"/>
    </row>
    <row r="5950" spans="1:27" ht="15.75" customHeight="1" x14ac:dyDescent="0.2">
      <c r="A5950" s="13"/>
      <c r="B5950" s="37" t="str">
        <f>"CRS25WT4002429"</f>
        <v>CRS25WT4002429</v>
      </c>
      <c r="C5950" s="38">
        <v>45980</v>
      </c>
      <c r="D5950" s="39">
        <v>0.14194444444444446</v>
      </c>
      <c r="E5950" s="37" t="s">
        <v>62</v>
      </c>
      <c r="F5950" s="37">
        <v>222</v>
      </c>
      <c r="G5950" s="37">
        <v>4</v>
      </c>
      <c r="H5950" s="37">
        <v>222.59054565429699</v>
      </c>
      <c r="I5950" s="37">
        <v>9.5735626220703107</v>
      </c>
      <c r="J5950" s="37">
        <v>27.226596832275401</v>
      </c>
      <c r="K5950" s="37">
        <v>9.8018083572387695</v>
      </c>
      <c r="L5950" s="37">
        <v>22.709131240844702</v>
      </c>
      <c r="M5950" s="37">
        <v>0.85396438837051403</v>
      </c>
      <c r="N5950" s="37">
        <v>10.829021453857401</v>
      </c>
      <c r="O5950" s="37">
        <v>0</v>
      </c>
      <c r="P5950" s="37">
        <v>0</v>
      </c>
      <c r="Q5950" s="37">
        <v>6.3771085115149596E-4</v>
      </c>
      <c r="R5950" s="37">
        <v>25</v>
      </c>
      <c r="S5950" s="37">
        <v>0.25348994135856601</v>
      </c>
      <c r="T5950" s="37">
        <v>999.28332519531295</v>
      </c>
      <c r="U5950" s="37">
        <v>9999</v>
      </c>
      <c r="V5950" s="13"/>
      <c r="W5950" s="13"/>
      <c r="X5950" s="13"/>
      <c r="Y5950" s="13"/>
      <c r="Z5950" s="13"/>
      <c r="AA5950" s="13"/>
    </row>
    <row r="5951" spans="1:27" ht="15.75" customHeight="1" x14ac:dyDescent="0.2">
      <c r="A5951" s="13"/>
      <c r="B5951" s="37" t="str">
        <f>"CRS25WT4002428"</f>
        <v>CRS25WT4002428</v>
      </c>
      <c r="C5951" s="38">
        <v>45980</v>
      </c>
      <c r="D5951" s="39">
        <v>0.14268518518518516</v>
      </c>
      <c r="E5951" s="37" t="s">
        <v>62</v>
      </c>
      <c r="F5951" s="37">
        <v>222</v>
      </c>
      <c r="G5951" s="37">
        <v>4</v>
      </c>
      <c r="H5951" s="37">
        <v>222.48475646972699</v>
      </c>
      <c r="I5951" s="37">
        <v>9.6084251403808594</v>
      </c>
      <c r="J5951" s="37">
        <v>27.253677368164102</v>
      </c>
      <c r="K5951" s="37">
        <v>9.7865724563598597</v>
      </c>
      <c r="L5951" s="37">
        <v>22.7336750030518</v>
      </c>
      <c r="M5951" s="37">
        <v>0.84961652755737305</v>
      </c>
      <c r="N5951" s="37">
        <v>10.823875427246101</v>
      </c>
      <c r="O5951" s="37">
        <v>0</v>
      </c>
      <c r="P5951" s="37">
        <v>0</v>
      </c>
      <c r="Q5951" s="37">
        <v>8.2539608702063595E-3</v>
      </c>
      <c r="R5951" s="37">
        <v>25</v>
      </c>
      <c r="S5951" s="37">
        <v>0.25082054734230003</v>
      </c>
      <c r="T5951" s="37">
        <v>997.26318359375</v>
      </c>
      <c r="U5951" s="37">
        <v>9999</v>
      </c>
      <c r="V5951" s="13"/>
      <c r="W5951" s="13"/>
      <c r="X5951" s="13"/>
      <c r="Y5951" s="13"/>
      <c r="Z5951" s="13"/>
      <c r="AA5951" s="13"/>
    </row>
    <row r="5952" spans="1:27" ht="15.75" customHeight="1" x14ac:dyDescent="0.2">
      <c r="A5952" s="13"/>
      <c r="B5952" s="37" t="str">
        <f>"CRS25WT4002427"</f>
        <v>CRS25WT4002427</v>
      </c>
      <c r="C5952" s="38">
        <v>45980</v>
      </c>
      <c r="D5952" s="39">
        <v>0.14333333333333334</v>
      </c>
      <c r="E5952" s="37" t="s">
        <v>62</v>
      </c>
      <c r="F5952" s="37">
        <v>221</v>
      </c>
      <c r="G5952" s="37">
        <v>4</v>
      </c>
      <c r="H5952" s="37">
        <v>221.77604675293</v>
      </c>
      <c r="I5952" s="37">
        <v>9.5735082626342791</v>
      </c>
      <c r="J5952" s="37">
        <v>27.2655220031738</v>
      </c>
      <c r="K5952" s="37">
        <v>9.7082328796386701</v>
      </c>
      <c r="L5952" s="37">
        <v>22.844121932983398</v>
      </c>
      <c r="M5952" s="37">
        <v>0.84962975978851296</v>
      </c>
      <c r="N5952" s="37">
        <v>10.7893962860107</v>
      </c>
      <c r="O5952" s="37">
        <v>0</v>
      </c>
      <c r="P5952" s="37">
        <v>0</v>
      </c>
      <c r="Q5952" s="37">
        <v>4.1267517954111099E-3</v>
      </c>
      <c r="R5952" s="37">
        <v>25</v>
      </c>
      <c r="S5952" s="37">
        <v>0.25180280208587602</v>
      </c>
      <c r="T5952" s="37">
        <v>998.53332519531295</v>
      </c>
      <c r="U5952" s="37">
        <v>9999</v>
      </c>
      <c r="V5952" s="13"/>
      <c r="W5952" s="13"/>
      <c r="X5952" s="13"/>
      <c r="Y5952" s="13"/>
      <c r="Z5952" s="13"/>
      <c r="AA5952" s="13"/>
    </row>
    <row r="5953" spans="1:27" ht="15.75" customHeight="1" x14ac:dyDescent="0.2">
      <c r="A5953" s="13"/>
      <c r="B5953" s="37" t="str">
        <f>"CRS25WT4002426"</f>
        <v>CRS25WT4002426</v>
      </c>
      <c r="C5953" s="38">
        <v>45980</v>
      </c>
      <c r="D5953" s="39">
        <v>0.14423611111111112</v>
      </c>
      <c r="E5953" s="37" t="s">
        <v>62</v>
      </c>
      <c r="F5953" s="37">
        <v>221</v>
      </c>
      <c r="G5953" s="37">
        <v>4</v>
      </c>
      <c r="H5953" s="37">
        <v>221.83888244628901</v>
      </c>
      <c r="I5953" s="37">
        <v>9.5651683807372994</v>
      </c>
      <c r="J5953" s="37">
        <v>27.236434936523398</v>
      </c>
      <c r="K5953" s="37">
        <v>9.7327680587768608</v>
      </c>
      <c r="L5953" s="37">
        <v>22.792989730835</v>
      </c>
      <c r="M5953" s="37">
        <v>0.85151988267898604</v>
      </c>
      <c r="N5953" s="37">
        <v>10.7924537658691</v>
      </c>
      <c r="O5953" s="37">
        <v>0</v>
      </c>
      <c r="P5953" s="37">
        <v>0</v>
      </c>
      <c r="Q5953" s="37">
        <v>1.7618428915739101E-2</v>
      </c>
      <c r="R5953" s="37">
        <v>25</v>
      </c>
      <c r="S5953" s="37">
        <v>0.24782098829746199</v>
      </c>
      <c r="T5953" s="37">
        <v>997.24261474609398</v>
      </c>
      <c r="U5953" s="37">
        <v>9999</v>
      </c>
      <c r="V5953" s="13"/>
      <c r="W5953" s="13"/>
      <c r="X5953" s="13"/>
      <c r="Y5953" s="13"/>
      <c r="Z5953" s="13"/>
      <c r="AA5953" s="13"/>
    </row>
    <row r="5954" spans="1:27" ht="15.75" customHeight="1" x14ac:dyDescent="0.2">
      <c r="A5954" s="13"/>
      <c r="B5954" s="37" t="str">
        <f>"CRS25WT4002440"</f>
        <v>CRS25WT4002440</v>
      </c>
      <c r="C5954" s="38">
        <v>45980</v>
      </c>
      <c r="D5954" s="39">
        <v>0.14550925925925925</v>
      </c>
      <c r="E5954" s="37" t="s">
        <v>62</v>
      </c>
      <c r="F5954" s="37">
        <v>223</v>
      </c>
      <c r="G5954" s="37">
        <v>4</v>
      </c>
      <c r="H5954" s="37">
        <v>223.115310668945</v>
      </c>
      <c r="I5954" s="37">
        <v>9.5846729278564506</v>
      </c>
      <c r="J5954" s="37">
        <v>27.219049453735401</v>
      </c>
      <c r="K5954" s="37">
        <v>9.8054876327514595</v>
      </c>
      <c r="L5954" s="37">
        <v>22.754127502441399</v>
      </c>
      <c r="M5954" s="37">
        <v>0.85522252321243297</v>
      </c>
      <c r="N5954" s="37">
        <v>10.854551315307599</v>
      </c>
      <c r="O5954" s="37">
        <v>0</v>
      </c>
      <c r="P5954" s="37">
        <v>0</v>
      </c>
      <c r="Q5954" s="37">
        <v>3.3686468377709402E-3</v>
      </c>
      <c r="R5954" s="37">
        <v>25</v>
      </c>
      <c r="S5954" s="37">
        <v>0.24978253245353699</v>
      </c>
      <c r="T5954" s="37">
        <v>996.32995605468705</v>
      </c>
      <c r="U5954" s="37">
        <v>9999</v>
      </c>
      <c r="V5954" s="13"/>
      <c r="W5954" s="13"/>
      <c r="X5954" s="13"/>
      <c r="Y5954" s="13"/>
      <c r="Z5954" s="13"/>
      <c r="AA5954" s="13"/>
    </row>
    <row r="5955" spans="1:27" ht="15.75" customHeight="1" x14ac:dyDescent="0.2">
      <c r="A5955" s="13"/>
      <c r="B5955" s="37" t="str">
        <f>"CRS25WT4002424"</f>
        <v>CRS25WT4002424</v>
      </c>
      <c r="C5955" s="38">
        <v>45980</v>
      </c>
      <c r="D5955" s="39">
        <v>0.14677083333333332</v>
      </c>
      <c r="E5955" s="37" t="s">
        <v>62</v>
      </c>
      <c r="F5955" s="37">
        <v>224</v>
      </c>
      <c r="G5955" s="37">
        <v>4</v>
      </c>
      <c r="H5955" s="37">
        <v>224.03048706054699</v>
      </c>
      <c r="I5955" s="37">
        <v>9.5969915390014595</v>
      </c>
      <c r="J5955" s="37">
        <v>27.257570266723601</v>
      </c>
      <c r="K5955" s="37">
        <v>9.8554525375366193</v>
      </c>
      <c r="L5955" s="37">
        <v>22.7316284179687</v>
      </c>
      <c r="M5955" s="37">
        <v>0.85641616582870495</v>
      </c>
      <c r="N5955" s="37">
        <v>10.8990745544434</v>
      </c>
      <c r="O5955" s="37">
        <v>0</v>
      </c>
      <c r="P5955" s="37">
        <v>0</v>
      </c>
      <c r="Q5955" s="37">
        <v>5.7192449457943396E-3</v>
      </c>
      <c r="R5955" s="37">
        <v>25</v>
      </c>
      <c r="S5955" s="37">
        <v>0.25446844100952098</v>
      </c>
      <c r="T5955" s="37">
        <v>996.28955078125</v>
      </c>
      <c r="U5955" s="37">
        <v>9999</v>
      </c>
      <c r="V5955" s="13"/>
      <c r="W5955" s="13"/>
      <c r="X5955" s="13"/>
      <c r="Y5955" s="13"/>
      <c r="Z5955" s="13"/>
      <c r="AA5955" s="13"/>
    </row>
    <row r="5956" spans="1:27" ht="15.75" customHeight="1" x14ac:dyDescent="0.2">
      <c r="A5956" s="13"/>
      <c r="B5956" s="37" t="str">
        <f>"CRS25WT4002439"</f>
        <v>CRS25WT4002439</v>
      </c>
      <c r="C5956" s="38">
        <v>45980</v>
      </c>
      <c r="D5956" s="39">
        <v>0.14987268518518518</v>
      </c>
      <c r="E5956" s="37" t="s">
        <v>62</v>
      </c>
      <c r="F5956" s="37">
        <v>223</v>
      </c>
      <c r="G5956" s="37">
        <v>4</v>
      </c>
      <c r="H5956" s="37">
        <v>223.33309936523401</v>
      </c>
      <c r="I5956" s="37">
        <v>9.5929584503173793</v>
      </c>
      <c r="J5956" s="37">
        <v>27.251932144165</v>
      </c>
      <c r="K5956" s="37">
        <v>9.8221216201782209</v>
      </c>
      <c r="L5956" s="37">
        <v>22.737764358520501</v>
      </c>
      <c r="M5956" s="37">
        <v>0.85428589582443204</v>
      </c>
      <c r="N5956" s="37">
        <v>10.8651475906372</v>
      </c>
      <c r="O5956" s="37">
        <v>0</v>
      </c>
      <c r="P5956" s="37">
        <v>0</v>
      </c>
      <c r="Q5956" s="37">
        <v>4.1267517954111099E-3</v>
      </c>
      <c r="R5956" s="37">
        <v>25</v>
      </c>
      <c r="S5956" s="37">
        <v>0.24511335790157299</v>
      </c>
      <c r="T5956" s="37">
        <v>997.792724609375</v>
      </c>
      <c r="U5956" s="37">
        <v>9999</v>
      </c>
      <c r="V5956" s="13"/>
      <c r="W5956" s="13"/>
      <c r="X5956" s="13"/>
      <c r="Y5956" s="13"/>
      <c r="Z5956" s="13"/>
      <c r="AA5956" s="13"/>
    </row>
    <row r="5957" spans="1:27" ht="15.75" customHeight="1" x14ac:dyDescent="0.2">
      <c r="A5957" s="13"/>
      <c r="B5957" s="37" t="str">
        <f>"CRS25WT4002538"</f>
        <v>CRS25WT4002538</v>
      </c>
      <c r="C5957" s="38">
        <v>45980</v>
      </c>
      <c r="D5957" s="39">
        <v>0.15186342592592592</v>
      </c>
      <c r="E5957" s="37" t="s">
        <v>62</v>
      </c>
      <c r="F5957" s="37">
        <v>223</v>
      </c>
      <c r="G5957" s="37">
        <v>4</v>
      </c>
      <c r="H5957" s="37">
        <v>223.26280212402301</v>
      </c>
      <c r="I5957" s="37">
        <v>9.5634326934814506</v>
      </c>
      <c r="J5957" s="37">
        <v>27.2690830230713</v>
      </c>
      <c r="K5957" s="37">
        <v>9.79699802398682</v>
      </c>
      <c r="L5957" s="37">
        <v>22.788898468017599</v>
      </c>
      <c r="M5957" s="37">
        <v>0.85611486434936501</v>
      </c>
      <c r="N5957" s="37">
        <v>10.8617267608643</v>
      </c>
      <c r="O5957" s="37">
        <v>0</v>
      </c>
      <c r="P5957" s="37">
        <v>0</v>
      </c>
      <c r="Q5957" s="37">
        <v>4.1267517954111099E-3</v>
      </c>
      <c r="R5957" s="37">
        <v>25</v>
      </c>
      <c r="S5957" s="37">
        <v>0.25221300125122098</v>
      </c>
      <c r="T5957" s="37">
        <v>997.16082763671898</v>
      </c>
      <c r="U5957" s="37">
        <v>9999</v>
      </c>
      <c r="V5957" s="13"/>
      <c r="W5957" s="13"/>
      <c r="X5957" s="13"/>
      <c r="Y5957" s="13"/>
      <c r="Z5957" s="13"/>
      <c r="AA5957" s="13"/>
    </row>
    <row r="5958" spans="1:27" ht="15.75" customHeight="1" x14ac:dyDescent="0.2">
      <c r="A5958" s="13"/>
      <c r="B5958" s="37" t="str">
        <f>"CRS25WT4002530"</f>
        <v>CRS25WT4002530</v>
      </c>
      <c r="C5958" s="38">
        <v>45980</v>
      </c>
      <c r="D5958" s="39">
        <v>0.15759259259259259</v>
      </c>
      <c r="E5958" s="37" t="s">
        <v>62</v>
      </c>
      <c r="F5958" s="37">
        <v>222</v>
      </c>
      <c r="G5958" s="37">
        <v>4</v>
      </c>
      <c r="H5958" s="37">
        <v>222.16891479492199</v>
      </c>
      <c r="I5958" s="37">
        <v>9.65057277679443</v>
      </c>
      <c r="J5958" s="37">
        <v>27.2373752593994</v>
      </c>
      <c r="K5958" s="37">
        <v>9.7858858108520508</v>
      </c>
      <c r="L5958" s="37">
        <v>22.702995300293001</v>
      </c>
      <c r="M5958" s="37">
        <v>0.84521061182022095</v>
      </c>
      <c r="N5958" s="37">
        <v>10.808509826660201</v>
      </c>
      <c r="O5958" s="37">
        <v>0</v>
      </c>
      <c r="P5958" s="37">
        <v>0</v>
      </c>
      <c r="Q5958" s="37">
        <v>7.7382693998515597E-3</v>
      </c>
      <c r="R5958" s="37">
        <v>25</v>
      </c>
      <c r="S5958" s="37">
        <v>0.258887439966202</v>
      </c>
      <c r="T5958" s="37">
        <v>996.99548339843795</v>
      </c>
      <c r="U5958" s="37">
        <v>9999</v>
      </c>
      <c r="V5958" s="13"/>
      <c r="W5958" s="13"/>
      <c r="X5958" s="13"/>
      <c r="Y5958" s="13"/>
      <c r="Z5958" s="13"/>
      <c r="AA5958" s="13"/>
    </row>
    <row r="5959" spans="1:27" ht="15.75" customHeight="1" x14ac:dyDescent="0.2">
      <c r="A5959" s="13"/>
      <c r="B5959" s="37" t="str">
        <f>"CRS25WT4002528"</f>
        <v>CRS25WT4002528</v>
      </c>
      <c r="C5959" s="38">
        <v>45980</v>
      </c>
      <c r="D5959" s="39">
        <v>0.15836805555555555</v>
      </c>
      <c r="E5959" s="37" t="s">
        <v>62</v>
      </c>
      <c r="F5959" s="37">
        <v>222</v>
      </c>
      <c r="G5959" s="37">
        <v>4</v>
      </c>
      <c r="H5959" s="37">
        <v>222.57849121093801</v>
      </c>
      <c r="I5959" s="37">
        <v>9.6119060516357404</v>
      </c>
      <c r="J5959" s="37">
        <v>27.255895614623999</v>
      </c>
      <c r="K5959" s="37">
        <v>9.7924585342407209</v>
      </c>
      <c r="L5959" s="37">
        <v>22.7295837402344</v>
      </c>
      <c r="M5959" s="37">
        <v>0.84959751367569003</v>
      </c>
      <c r="N5959" s="37">
        <v>10.8284358978271</v>
      </c>
      <c r="O5959" s="37">
        <v>0</v>
      </c>
      <c r="P5959" s="37">
        <v>0</v>
      </c>
      <c r="Q5959" s="37">
        <v>1.51581978425384E-2</v>
      </c>
      <c r="R5959" s="37">
        <v>25</v>
      </c>
      <c r="S5959" s="37">
        <v>0.25657755136489901</v>
      </c>
      <c r="T5959" s="37">
        <v>997.56048583984398</v>
      </c>
      <c r="U5959" s="37">
        <v>9999</v>
      </c>
      <c r="V5959" s="13"/>
      <c r="W5959" s="13"/>
      <c r="X5959" s="13"/>
      <c r="Y5959" s="13"/>
      <c r="Z5959" s="13"/>
      <c r="AA5959" s="13"/>
    </row>
    <row r="5960" spans="1:27" ht="15.75" customHeight="1" x14ac:dyDescent="0.2">
      <c r="A5960" s="13"/>
      <c r="B5960" s="37" t="str">
        <f>"CRS25WT4002529"</f>
        <v>CRS25WT4002529</v>
      </c>
      <c r="C5960" s="38">
        <v>45980</v>
      </c>
      <c r="D5960" s="39">
        <v>0.15965277777777778</v>
      </c>
      <c r="E5960" s="37" t="s">
        <v>62</v>
      </c>
      <c r="F5960" s="37">
        <v>222</v>
      </c>
      <c r="G5960" s="37">
        <v>4</v>
      </c>
      <c r="H5960" s="37">
        <v>222.46382141113301</v>
      </c>
      <c r="I5960" s="37">
        <v>9.5644769668579102</v>
      </c>
      <c r="J5960" s="37">
        <v>27.2480564117432</v>
      </c>
      <c r="K5960" s="37">
        <v>9.7803726196289098</v>
      </c>
      <c r="L5960" s="37">
        <v>22.745946884155298</v>
      </c>
      <c r="M5960" s="37">
        <v>0.85361617803573597</v>
      </c>
      <c r="N5960" s="37">
        <v>10.8228569030762</v>
      </c>
      <c r="O5960" s="37">
        <v>0</v>
      </c>
      <c r="P5960" s="37">
        <v>0</v>
      </c>
      <c r="Q5960" s="37">
        <v>1.0327380150556601E-2</v>
      </c>
      <c r="R5960" s="37">
        <v>25</v>
      </c>
      <c r="S5960" s="37">
        <v>0.25814297795295699</v>
      </c>
      <c r="T5960" s="37">
        <v>997.21667480468705</v>
      </c>
      <c r="U5960" s="37">
        <v>9999</v>
      </c>
      <c r="V5960" s="13"/>
      <c r="W5960" s="13"/>
      <c r="X5960" s="13"/>
      <c r="Y5960" s="13"/>
      <c r="Z5960" s="13"/>
      <c r="AA5960" s="13"/>
    </row>
    <row r="5961" spans="1:27" ht="15.75" customHeight="1" x14ac:dyDescent="0.2">
      <c r="A5961" s="13"/>
      <c r="B5961" s="37" t="str">
        <f>"CRS25WT4002526"</f>
        <v>CRS25WT4002526</v>
      </c>
      <c r="C5961" s="38">
        <v>45980</v>
      </c>
      <c r="D5961" s="39">
        <v>0.16096064814814814</v>
      </c>
      <c r="E5961" s="37" t="s">
        <v>62</v>
      </c>
      <c r="F5961" s="37">
        <v>222</v>
      </c>
      <c r="G5961" s="37">
        <v>4</v>
      </c>
      <c r="H5961" s="37">
        <v>222.88682556152301</v>
      </c>
      <c r="I5961" s="37">
        <v>9.5790929794311506</v>
      </c>
      <c r="J5961" s="37">
        <v>27.272008895873999</v>
      </c>
      <c r="K5961" s="37">
        <v>9.7752361297607404</v>
      </c>
      <c r="L5961" s="37">
        <v>22.801170349121101</v>
      </c>
      <c r="M5961" s="37">
        <v>0.85318434238433805</v>
      </c>
      <c r="N5961" s="37">
        <v>10.843436241149901</v>
      </c>
      <c r="O5961" s="37">
        <v>0</v>
      </c>
      <c r="P5961" s="37">
        <v>0</v>
      </c>
      <c r="Q5961" s="37">
        <v>3.2539609819650598E-3</v>
      </c>
      <c r="R5961" s="37">
        <v>25</v>
      </c>
      <c r="S5961" s="37">
        <v>0.251718729734421</v>
      </c>
      <c r="T5961" s="37">
        <v>996.788330078125</v>
      </c>
      <c r="U5961" s="37">
        <v>9999</v>
      </c>
      <c r="V5961" s="13"/>
      <c r="W5961" s="13"/>
      <c r="X5961" s="13"/>
      <c r="Y5961" s="13"/>
      <c r="Z5961" s="13"/>
      <c r="AA5961" s="13"/>
    </row>
    <row r="5962" spans="1:27" ht="15.75" customHeight="1" x14ac:dyDescent="0.2">
      <c r="A5962" s="13"/>
      <c r="B5962" s="37" t="str">
        <f>"CRS25WT4002527"</f>
        <v>CRS25WT4002527</v>
      </c>
      <c r="C5962" s="38">
        <v>45980</v>
      </c>
      <c r="D5962" s="39">
        <v>0.16190972222222222</v>
      </c>
      <c r="E5962" s="37" t="s">
        <v>62</v>
      </c>
      <c r="F5962" s="37">
        <v>222</v>
      </c>
      <c r="G5962" s="37">
        <v>4</v>
      </c>
      <c r="H5962" s="37">
        <v>222.74702453613301</v>
      </c>
      <c r="I5962" s="37">
        <v>9.5993328094482404</v>
      </c>
      <c r="J5962" s="37">
        <v>27.228439331054702</v>
      </c>
      <c r="K5962" s="37">
        <v>9.7937040328979492</v>
      </c>
      <c r="L5962" s="37">
        <v>22.743900299072301</v>
      </c>
      <c r="M5962" s="37">
        <v>0.85221290588378895</v>
      </c>
      <c r="N5962" s="37">
        <v>10.8366346359253</v>
      </c>
      <c r="O5962" s="37">
        <v>0</v>
      </c>
      <c r="P5962" s="37">
        <v>0</v>
      </c>
      <c r="Q5962" s="37">
        <v>1.03078493848443E-2</v>
      </c>
      <c r="R5962" s="37">
        <v>25</v>
      </c>
      <c r="S5962" s="37">
        <v>0.24965560436248799</v>
      </c>
      <c r="T5962" s="37">
        <v>996.50494384765602</v>
      </c>
      <c r="U5962" s="37">
        <v>9999</v>
      </c>
      <c r="V5962" s="13"/>
      <c r="W5962" s="13"/>
      <c r="X5962" s="13"/>
      <c r="Y5962" s="13"/>
      <c r="Z5962" s="13"/>
      <c r="AA5962" s="13"/>
    </row>
    <row r="5963" spans="1:27" ht="15.75" customHeight="1" x14ac:dyDescent="0.2">
      <c r="A5963" s="13"/>
      <c r="B5963" s="37" t="str">
        <f>"CRS25WT4002525"</f>
        <v>CRS25WT4002525</v>
      </c>
      <c r="C5963" s="38">
        <v>45980</v>
      </c>
      <c r="D5963" s="39">
        <v>0.16347222222222221</v>
      </c>
      <c r="E5963" s="37" t="s">
        <v>62</v>
      </c>
      <c r="F5963" s="37">
        <v>223</v>
      </c>
      <c r="G5963" s="37">
        <v>4</v>
      </c>
      <c r="H5963" s="37">
        <v>223.58360290527301</v>
      </c>
      <c r="I5963" s="37">
        <v>9.5889825820922905</v>
      </c>
      <c r="J5963" s="37">
        <v>27.261440277099599</v>
      </c>
      <c r="K5963" s="37">
        <v>9.8207702636718697</v>
      </c>
      <c r="L5963" s="37">
        <v>22.766401290893601</v>
      </c>
      <c r="M5963" s="37">
        <v>0.85530030727386497</v>
      </c>
      <c r="N5963" s="37">
        <v>10.8773345947266</v>
      </c>
      <c r="O5963" s="37">
        <v>0</v>
      </c>
      <c r="P5963" s="37">
        <v>0</v>
      </c>
      <c r="Q5963" s="37">
        <v>1.06352306902409E-2</v>
      </c>
      <c r="R5963" s="37">
        <v>25</v>
      </c>
      <c r="S5963" s="37">
        <v>0.25165021419525102</v>
      </c>
      <c r="T5963" s="37">
        <v>996.45941162109398</v>
      </c>
      <c r="U5963" s="37">
        <v>9999</v>
      </c>
      <c r="V5963" s="13"/>
      <c r="W5963" s="13"/>
      <c r="X5963" s="13"/>
      <c r="Y5963" s="13"/>
      <c r="Z5963" s="13"/>
      <c r="AA5963" s="13"/>
    </row>
    <row r="5964" spans="1:27" ht="15.75" customHeight="1" x14ac:dyDescent="0.2">
      <c r="A5964" s="13"/>
      <c r="B5964" s="37" t="str">
        <f>"CRS25WT4002524"</f>
        <v>CRS25WT4002524</v>
      </c>
      <c r="C5964" s="38">
        <v>45980</v>
      </c>
      <c r="D5964" s="39">
        <v>0.16418981481481482</v>
      </c>
      <c r="E5964" s="37" t="s">
        <v>62</v>
      </c>
      <c r="F5964" s="37">
        <v>225</v>
      </c>
      <c r="G5964" s="37">
        <v>4</v>
      </c>
      <c r="H5964" s="37">
        <v>225.51747131347699</v>
      </c>
      <c r="I5964" s="37">
        <v>9.6810150146484393</v>
      </c>
      <c r="J5964" s="37">
        <v>27.251924514770501</v>
      </c>
      <c r="K5964" s="37">
        <v>9.9146223068237305</v>
      </c>
      <c r="L5964" s="37">
        <v>22.745946884155298</v>
      </c>
      <c r="M5964" s="37">
        <v>0.85479527711868297</v>
      </c>
      <c r="N5964" s="37">
        <v>10.9714164733887</v>
      </c>
      <c r="O5964" s="37">
        <v>0</v>
      </c>
      <c r="P5964" s="37">
        <v>0</v>
      </c>
      <c r="Q5964" s="37">
        <v>1.0952303186059E-2</v>
      </c>
      <c r="R5964" s="37">
        <v>25</v>
      </c>
      <c r="S5964" s="37">
        <v>0.24843618273734999</v>
      </c>
      <c r="T5964" s="37">
        <v>996.87213134765602</v>
      </c>
      <c r="U5964" s="37">
        <v>9999</v>
      </c>
      <c r="V5964" s="13"/>
      <c r="W5964" s="13"/>
      <c r="X5964" s="13"/>
      <c r="Y5964" s="13"/>
      <c r="Z5964" s="13"/>
      <c r="AA5964" s="13"/>
    </row>
    <row r="5965" spans="1:27" ht="15.75" customHeight="1" x14ac:dyDescent="0.2">
      <c r="A5965" s="13"/>
      <c r="B5965" s="37" t="str">
        <f>"CRS25WT4002520"</f>
        <v>CRS25WT4002520</v>
      </c>
      <c r="C5965" s="38">
        <v>45980</v>
      </c>
      <c r="D5965" s="39">
        <v>0.16616898148148149</v>
      </c>
      <c r="E5965" s="37" t="s">
        <v>62</v>
      </c>
      <c r="F5965" s="37">
        <v>226</v>
      </c>
      <c r="G5965" s="37">
        <v>4</v>
      </c>
      <c r="H5965" s="37">
        <v>226.70123291015599</v>
      </c>
      <c r="I5965" s="37">
        <v>9.6769723892211896</v>
      </c>
      <c r="J5965" s="37">
        <v>27.285472869873001</v>
      </c>
      <c r="K5965" s="37">
        <v>9.9639768600463903</v>
      </c>
      <c r="L5965" s="37">
        <v>22.752082824706999</v>
      </c>
      <c r="M5965" s="37">
        <v>0.858584225177765</v>
      </c>
      <c r="N5965" s="37">
        <v>11.0290069580078</v>
      </c>
      <c r="O5965" s="37">
        <v>0</v>
      </c>
      <c r="P5965" s="37">
        <v>0</v>
      </c>
      <c r="Q5965" s="37">
        <v>5.7939607650041598E-3</v>
      </c>
      <c r="R5965" s="37">
        <v>25</v>
      </c>
      <c r="S5965" s="37">
        <v>0.24991147220134699</v>
      </c>
      <c r="T5965" s="37">
        <v>997.85046386718705</v>
      </c>
      <c r="U5965" s="37">
        <v>9999</v>
      </c>
      <c r="V5965" s="13"/>
      <c r="W5965" s="13"/>
      <c r="X5965" s="13"/>
      <c r="Y5965" s="13"/>
      <c r="Z5965" s="13"/>
      <c r="AA5965" s="13"/>
    </row>
    <row r="5966" spans="1:27" ht="15.75" customHeight="1" x14ac:dyDescent="0.2">
      <c r="A5966" s="13"/>
      <c r="B5966" s="37" t="str">
        <f>"CRS25WT4002521"</f>
        <v>CRS25WT4002521</v>
      </c>
      <c r="C5966" s="38">
        <v>45980</v>
      </c>
      <c r="D5966" s="39">
        <v>0.16732638888888887</v>
      </c>
      <c r="E5966" s="37" t="s">
        <v>62</v>
      </c>
      <c r="F5966" s="37">
        <v>224</v>
      </c>
      <c r="G5966" s="37">
        <v>4</v>
      </c>
      <c r="H5966" s="37">
        <v>224.42785644531301</v>
      </c>
      <c r="I5966" s="37">
        <v>9.6192808151245099</v>
      </c>
      <c r="J5966" s="37">
        <v>27.2599182128906</v>
      </c>
      <c r="K5966" s="37">
        <v>9.8543138504028303</v>
      </c>
      <c r="L5966" s="37">
        <v>22.774580001831101</v>
      </c>
      <c r="M5966" s="37">
        <v>0.85587358474731401</v>
      </c>
      <c r="N5966" s="37">
        <v>10.918407440185501</v>
      </c>
      <c r="O5966" s="37">
        <v>0</v>
      </c>
      <c r="P5966" s="37">
        <v>0</v>
      </c>
      <c r="Q5966" s="37">
        <v>8.2539608702063595E-3</v>
      </c>
      <c r="R5966" s="37">
        <v>25</v>
      </c>
      <c r="S5966" s="37">
        <v>0.24664533138275099</v>
      </c>
      <c r="T5966" s="37">
        <v>997.06481933593795</v>
      </c>
      <c r="U5966" s="37">
        <v>9999</v>
      </c>
      <c r="V5966" s="13"/>
      <c r="W5966" s="13"/>
      <c r="X5966" s="13"/>
      <c r="Y5966" s="13"/>
      <c r="Z5966" s="13"/>
      <c r="AA5966" s="13"/>
    </row>
    <row r="5967" spans="1:27" ht="15.75" customHeight="1" x14ac:dyDescent="0.2">
      <c r="A5967" s="13"/>
      <c r="B5967" s="37" t="str">
        <f>"CRS25WT4002523"</f>
        <v>CRS25WT4002523</v>
      </c>
      <c r="C5967" s="38">
        <v>45980</v>
      </c>
      <c r="D5967" s="39">
        <v>0.16890046296296299</v>
      </c>
      <c r="E5967" s="37" t="s">
        <v>62</v>
      </c>
      <c r="F5967" s="37">
        <v>224</v>
      </c>
      <c r="G5967" s="37">
        <v>4</v>
      </c>
      <c r="H5967" s="37">
        <v>224.74867248535199</v>
      </c>
      <c r="I5967" s="37">
        <v>9.7540283203125</v>
      </c>
      <c r="J5967" s="37">
        <v>27.259414672851602</v>
      </c>
      <c r="K5967" s="37">
        <v>9.8621997833252006</v>
      </c>
      <c r="L5967" s="37">
        <v>22.788898468017599</v>
      </c>
      <c r="M5967" s="37">
        <v>0.84527224302291903</v>
      </c>
      <c r="N5967" s="37">
        <v>10.9340143203735</v>
      </c>
      <c r="O5967" s="37">
        <v>0</v>
      </c>
      <c r="P5967" s="37">
        <v>0</v>
      </c>
      <c r="Q5967" s="37">
        <v>2.0560612902045302E-3</v>
      </c>
      <c r="R5967" s="37">
        <v>25</v>
      </c>
      <c r="S5967" s="37">
        <v>0.25367921590805098</v>
      </c>
      <c r="T5967" s="37">
        <v>996.88397216796898</v>
      </c>
      <c r="U5967" s="37">
        <v>9999</v>
      </c>
      <c r="V5967" s="13"/>
      <c r="W5967" s="13"/>
      <c r="X5967" s="13"/>
      <c r="Y5967" s="13"/>
      <c r="Z5967" s="13"/>
      <c r="AA5967" s="13"/>
    </row>
    <row r="5968" spans="1:27" ht="15.75" customHeight="1" x14ac:dyDescent="0.2">
      <c r="A5968" s="13"/>
      <c r="B5968" s="37" t="str">
        <f>"CRS25WT4002522"</f>
        <v>CRS25WT4002522</v>
      </c>
      <c r="C5968" s="38">
        <v>45980</v>
      </c>
      <c r="D5968" s="39">
        <v>0.1706134259259259</v>
      </c>
      <c r="E5968" s="37" t="s">
        <v>62</v>
      </c>
      <c r="F5968" s="37">
        <v>224</v>
      </c>
      <c r="G5968" s="37">
        <v>4</v>
      </c>
      <c r="H5968" s="37">
        <v>224.28248596191401</v>
      </c>
      <c r="I5968" s="37">
        <v>9.7003803253173793</v>
      </c>
      <c r="J5968" s="37">
        <v>27.266260147094702</v>
      </c>
      <c r="K5968" s="37">
        <v>9.8293924331665004</v>
      </c>
      <c r="L5968" s="37">
        <v>22.817531585693398</v>
      </c>
      <c r="M5968" s="37">
        <v>0.84797102212905895</v>
      </c>
      <c r="N5968" s="37">
        <v>10.911334991455099</v>
      </c>
      <c r="O5968" s="37">
        <v>0</v>
      </c>
      <c r="P5968" s="37">
        <v>0</v>
      </c>
      <c r="Q5968" s="37">
        <v>1.6507007181644402E-2</v>
      </c>
      <c r="R5968" s="37">
        <v>25</v>
      </c>
      <c r="S5968" s="37">
        <v>0.25488746166229198</v>
      </c>
      <c r="T5968" s="37">
        <v>997.15521240234398</v>
      </c>
      <c r="U5968" s="37">
        <v>9999</v>
      </c>
      <c r="V5968" s="13"/>
      <c r="W5968" s="13"/>
      <c r="X5968" s="13"/>
      <c r="Y5968" s="13"/>
      <c r="Z5968" s="13"/>
      <c r="AA5968" s="13"/>
    </row>
    <row r="5969" spans="1:27" ht="15.75" customHeight="1" x14ac:dyDescent="0.2">
      <c r="A5969" s="13"/>
      <c r="B5969" s="37" t="str">
        <f>"CRS25WT4002518"</f>
        <v>CRS25WT4002518</v>
      </c>
      <c r="C5969" s="38">
        <v>45980</v>
      </c>
      <c r="D5969" s="39">
        <v>0.17203703703703702</v>
      </c>
      <c r="E5969" s="37" t="s">
        <v>62</v>
      </c>
      <c r="F5969" s="37">
        <v>223</v>
      </c>
      <c r="G5969" s="37">
        <v>4</v>
      </c>
      <c r="H5969" s="37">
        <v>223.57385253906199</v>
      </c>
      <c r="I5969" s="37">
        <v>9.7116651535034197</v>
      </c>
      <c r="J5969" s="37">
        <v>27.281507492065401</v>
      </c>
      <c r="K5969" s="37">
        <v>9.7921915054321307</v>
      </c>
      <c r="L5969" s="37">
        <v>22.831850051879901</v>
      </c>
      <c r="M5969" s="37">
        <v>0.84383773803710904</v>
      </c>
      <c r="N5969" s="37">
        <v>10.876859664916999</v>
      </c>
      <c r="O5969" s="37">
        <v>0</v>
      </c>
      <c r="P5969" s="37">
        <v>0</v>
      </c>
      <c r="Q5969" s="37">
        <v>8.2539608702063595E-3</v>
      </c>
      <c r="R5969" s="37">
        <v>25</v>
      </c>
      <c r="S5969" s="37">
        <v>0.25886499881744401</v>
      </c>
      <c r="T5969" s="37">
        <v>998.318115234375</v>
      </c>
      <c r="U5969" s="37">
        <v>9999</v>
      </c>
      <c r="V5969" s="13"/>
      <c r="W5969" s="13"/>
      <c r="X5969" s="13"/>
      <c r="Y5969" s="13"/>
      <c r="Z5969" s="13"/>
      <c r="AA5969" s="13"/>
    </row>
    <row r="5970" spans="1:27" ht="15.75" customHeight="1" x14ac:dyDescent="0.2">
      <c r="A5970" s="13"/>
      <c r="B5970" s="37" t="str">
        <f>"CRS25WT4002519"</f>
        <v>CRS25WT4002519</v>
      </c>
      <c r="C5970" s="38">
        <v>45980</v>
      </c>
      <c r="D5970" s="39">
        <v>0.17288194444444446</v>
      </c>
      <c r="E5970" s="37" t="s">
        <v>62</v>
      </c>
      <c r="F5970" s="37">
        <v>223</v>
      </c>
      <c r="G5970" s="37">
        <v>4</v>
      </c>
      <c r="H5970" s="37">
        <v>223.75262451171901</v>
      </c>
      <c r="I5970" s="37">
        <v>9.7076606750488299</v>
      </c>
      <c r="J5970" s="37">
        <v>27.285036087036101</v>
      </c>
      <c r="K5970" s="37">
        <v>9.8052921295165998</v>
      </c>
      <c r="L5970" s="37">
        <v>22.819578170776399</v>
      </c>
      <c r="M5970" s="37">
        <v>0.844751596450806</v>
      </c>
      <c r="N5970" s="37">
        <v>10.885557174682599</v>
      </c>
      <c r="O5970" s="37">
        <v>0</v>
      </c>
      <c r="P5970" s="37">
        <v>0</v>
      </c>
      <c r="Q5970" s="37">
        <v>5.7539679110050201E-3</v>
      </c>
      <c r="R5970" s="37">
        <v>25</v>
      </c>
      <c r="S5970" s="37">
        <v>0.25186476111411998</v>
      </c>
      <c r="T5970" s="37">
        <v>998.63507080078102</v>
      </c>
      <c r="U5970" s="37">
        <v>9999</v>
      </c>
      <c r="V5970" s="13"/>
      <c r="W5970" s="13"/>
      <c r="X5970" s="13"/>
      <c r="Y5970" s="13"/>
      <c r="Z5970" s="13"/>
      <c r="AA5970" s="13"/>
    </row>
    <row r="5971" spans="1:27" ht="15.75" customHeight="1" x14ac:dyDescent="0.2">
      <c r="A5971" s="13"/>
      <c r="B5971" s="37" t="str">
        <f>"CRS25WT4002517"</f>
        <v>CRS25WT4002517</v>
      </c>
      <c r="C5971" s="38">
        <v>45980</v>
      </c>
      <c r="D5971" s="39">
        <v>0.17416666666666666</v>
      </c>
      <c r="E5971" s="37" t="s">
        <v>62</v>
      </c>
      <c r="F5971" s="37">
        <v>225</v>
      </c>
      <c r="G5971" s="37">
        <v>4</v>
      </c>
      <c r="H5971" s="37">
        <v>225.523361206055</v>
      </c>
      <c r="I5971" s="37">
        <v>9.7705421447753906</v>
      </c>
      <c r="J5971" s="37">
        <v>27.273054122924801</v>
      </c>
      <c r="K5971" s="37">
        <v>9.8979711532592791</v>
      </c>
      <c r="L5971" s="37">
        <v>22.784807205200199</v>
      </c>
      <c r="M5971" s="37">
        <v>0.84632873535156194</v>
      </c>
      <c r="N5971" s="37">
        <v>10.971703529357899</v>
      </c>
      <c r="O5971" s="37">
        <v>0</v>
      </c>
      <c r="P5971" s="37">
        <v>0</v>
      </c>
      <c r="Q5971" s="37">
        <v>3.2539679668843698E-3</v>
      </c>
      <c r="R5971" s="37">
        <v>25</v>
      </c>
      <c r="S5971" s="37">
        <v>0.252334475517273</v>
      </c>
      <c r="T5971" s="37">
        <v>995.39141845703102</v>
      </c>
      <c r="U5971" s="37">
        <v>9999</v>
      </c>
      <c r="V5971" s="13"/>
      <c r="W5971" s="13"/>
      <c r="X5971" s="13"/>
      <c r="Y5971" s="13"/>
      <c r="Z5971" s="13"/>
      <c r="AA5971" s="13"/>
    </row>
    <row r="5972" spans="1:27" ht="15.75" customHeight="1" x14ac:dyDescent="0.2">
      <c r="A5972" s="13"/>
      <c r="B5972" s="37" t="str">
        <f>"CRS25WT4002516"</f>
        <v>CRS25WT4002516</v>
      </c>
      <c r="C5972" s="38">
        <v>45980</v>
      </c>
      <c r="D5972" s="39">
        <v>0.17496527777777779</v>
      </c>
      <c r="E5972" s="37" t="s">
        <v>62</v>
      </c>
      <c r="F5972" s="37">
        <v>224</v>
      </c>
      <c r="G5972" s="37">
        <v>4</v>
      </c>
      <c r="H5972" s="37">
        <v>224.00502014160199</v>
      </c>
      <c r="I5972" s="37">
        <v>9.6107625961303693</v>
      </c>
      <c r="J5972" s="37">
        <v>27.264186859130898</v>
      </c>
      <c r="K5972" s="37">
        <v>9.8783302307128906</v>
      </c>
      <c r="L5972" s="37">
        <v>22.676406860351602</v>
      </c>
      <c r="M5972" s="37">
        <v>0.85488432645797696</v>
      </c>
      <c r="N5972" s="37">
        <v>10.8978357315063</v>
      </c>
      <c r="O5972" s="37">
        <v>0</v>
      </c>
      <c r="P5972" s="37">
        <v>0</v>
      </c>
      <c r="Q5972" s="37">
        <v>3.2539609819650598E-3</v>
      </c>
      <c r="R5972" s="37">
        <v>25</v>
      </c>
      <c r="S5972" s="37">
        <v>0.25547122955322299</v>
      </c>
      <c r="T5972" s="37">
        <v>997.53155517578102</v>
      </c>
      <c r="U5972" s="37">
        <v>9999</v>
      </c>
      <c r="V5972" s="13"/>
      <c r="W5972" s="13"/>
      <c r="X5972" s="13"/>
      <c r="Y5972" s="13"/>
      <c r="Z5972" s="13"/>
      <c r="AA5972" s="13"/>
    </row>
    <row r="5973" spans="1:27" ht="15.75" customHeight="1" x14ac:dyDescent="0.2">
      <c r="A5973" s="13"/>
      <c r="B5973" s="37" t="str">
        <f>"CRS25WT4002515"</f>
        <v>CRS25WT4002515</v>
      </c>
      <c r="C5973" s="38">
        <v>45980</v>
      </c>
      <c r="D5973" s="39">
        <v>0.18083333333333332</v>
      </c>
      <c r="E5973" s="37" t="s">
        <v>62</v>
      </c>
      <c r="F5973" s="37">
        <v>223</v>
      </c>
      <c r="G5973" s="37">
        <v>4</v>
      </c>
      <c r="H5973" s="37">
        <v>223.95437622070301</v>
      </c>
      <c r="I5973" s="37">
        <v>9.6211767196655291</v>
      </c>
      <c r="J5973" s="37">
        <v>27.2657775878906</v>
      </c>
      <c r="K5973" s="37">
        <v>9.8379411697387695</v>
      </c>
      <c r="L5973" s="37">
        <v>22.764354705810501</v>
      </c>
      <c r="M5973" s="37">
        <v>0.85371607542037997</v>
      </c>
      <c r="N5973" s="37">
        <v>10.895372390747101</v>
      </c>
      <c r="O5973" s="37">
        <v>0</v>
      </c>
      <c r="P5973" s="37">
        <v>0</v>
      </c>
      <c r="Q5973" s="37">
        <v>1.2590682134032199E-2</v>
      </c>
      <c r="R5973" s="37">
        <v>25</v>
      </c>
      <c r="S5973" s="37">
        <v>0.25241076946258501</v>
      </c>
      <c r="T5973" s="37">
        <v>997.42840576171898</v>
      </c>
      <c r="U5973" s="37">
        <v>9999</v>
      </c>
      <c r="V5973" s="13"/>
      <c r="W5973" s="13"/>
      <c r="X5973" s="13"/>
      <c r="Y5973" s="13"/>
      <c r="Z5973" s="13"/>
      <c r="AA5973" s="13"/>
    </row>
    <row r="5974" spans="1:27" ht="15.75" customHeight="1" x14ac:dyDescent="0.2">
      <c r="A5974" s="13"/>
      <c r="B5974" s="37" t="str">
        <f>"CRS25WT4002514"</f>
        <v>CRS25WT4002514</v>
      </c>
      <c r="C5974" s="38">
        <v>45980</v>
      </c>
      <c r="D5974" s="39">
        <v>0.18229166666666666</v>
      </c>
      <c r="E5974" s="37" t="s">
        <v>62</v>
      </c>
      <c r="F5974" s="37">
        <v>223</v>
      </c>
      <c r="G5974" s="37">
        <v>4</v>
      </c>
      <c r="H5974" s="37">
        <v>223.62413024902301</v>
      </c>
      <c r="I5974" s="37">
        <v>9.6059131622314506</v>
      </c>
      <c r="J5974" s="37">
        <v>27.2615871429443</v>
      </c>
      <c r="K5974" s="37">
        <v>9.8243160247802699</v>
      </c>
      <c r="L5974" s="37">
        <v>22.7623100280762</v>
      </c>
      <c r="M5974" s="37">
        <v>0.853942990303039</v>
      </c>
      <c r="N5974" s="37">
        <v>10.879305839538601</v>
      </c>
      <c r="O5974" s="37">
        <v>0</v>
      </c>
      <c r="P5974" s="37">
        <v>0</v>
      </c>
      <c r="Q5974" s="37">
        <v>6.0317069292068499E-3</v>
      </c>
      <c r="R5974" s="37">
        <v>25</v>
      </c>
      <c r="S5974" s="37">
        <v>0.25261279940605202</v>
      </c>
      <c r="T5974" s="37">
        <v>996.45562744140602</v>
      </c>
      <c r="U5974" s="37">
        <v>9999</v>
      </c>
      <c r="V5974" s="13"/>
      <c r="W5974" s="13"/>
      <c r="X5974" s="13"/>
      <c r="Y5974" s="13"/>
      <c r="Z5974" s="13"/>
      <c r="AA5974" s="13"/>
    </row>
    <row r="5975" spans="1:27" ht="15.75" customHeight="1" x14ac:dyDescent="0.2">
      <c r="A5975" s="13"/>
      <c r="B5975" s="37" t="str">
        <f>"CRS25WT4002513"</f>
        <v>CRS25WT4002513</v>
      </c>
      <c r="C5975" s="38">
        <v>45980</v>
      </c>
      <c r="D5975" s="39">
        <v>0.18593750000000001</v>
      </c>
      <c r="E5975" s="37" t="s">
        <v>62</v>
      </c>
      <c r="F5975" s="37">
        <v>226</v>
      </c>
      <c r="G5975" s="37">
        <v>4</v>
      </c>
      <c r="H5975" s="37">
        <v>226.75991821289099</v>
      </c>
      <c r="I5975" s="37">
        <v>9.7730941772460902</v>
      </c>
      <c r="J5975" s="37">
        <v>27.250658035278299</v>
      </c>
      <c r="K5975" s="37">
        <v>9.9710378646850604</v>
      </c>
      <c r="L5975" s="37">
        <v>22.741855621337901</v>
      </c>
      <c r="M5975" s="37">
        <v>0.85144621133804299</v>
      </c>
      <c r="N5975" s="37">
        <v>11.0318613052368</v>
      </c>
      <c r="O5975" s="37">
        <v>0</v>
      </c>
      <c r="P5975" s="37">
        <v>0</v>
      </c>
      <c r="Q5975" s="37">
        <v>5.41604636237025E-3</v>
      </c>
      <c r="R5975" s="37">
        <v>25</v>
      </c>
      <c r="S5975" s="37">
        <v>0.24841904640197801</v>
      </c>
      <c r="T5975" s="37">
        <v>997.14788818359398</v>
      </c>
      <c r="U5975" s="37">
        <v>9999</v>
      </c>
      <c r="V5975" s="13"/>
      <c r="W5975" s="13"/>
      <c r="X5975" s="13"/>
      <c r="Y5975" s="13"/>
      <c r="Z5975" s="13"/>
      <c r="AA5975" s="13"/>
    </row>
    <row r="5976" spans="1:27" ht="15.75" customHeight="1" x14ac:dyDescent="0.2">
      <c r="A5976" s="13"/>
      <c r="B5976" s="37" t="str">
        <f>"CRS25WT4002512"</f>
        <v>CRS25WT4002512</v>
      </c>
      <c r="C5976" s="38">
        <v>45980</v>
      </c>
      <c r="D5976" s="39">
        <v>0.18656249999999999</v>
      </c>
      <c r="E5976" s="37" t="s">
        <v>62</v>
      </c>
      <c r="F5976" s="37">
        <v>227</v>
      </c>
      <c r="G5976" s="37">
        <v>4</v>
      </c>
      <c r="H5976" s="37">
        <v>227.00228881835901</v>
      </c>
      <c r="I5976" s="37">
        <v>9.8455114364624006</v>
      </c>
      <c r="J5976" s="37">
        <v>27.228858947753899</v>
      </c>
      <c r="K5976" s="37">
        <v>10.050392150878899</v>
      </c>
      <c r="L5976" s="37">
        <v>22.586412429809599</v>
      </c>
      <c r="M5976" s="37">
        <v>0.84676426649093595</v>
      </c>
      <c r="N5976" s="37">
        <v>11.043653488159199</v>
      </c>
      <c r="O5976" s="37">
        <v>0</v>
      </c>
      <c r="P5976" s="37">
        <v>0</v>
      </c>
      <c r="Q5976" s="37">
        <v>8.2539608702063595E-3</v>
      </c>
      <c r="R5976" s="37">
        <v>25</v>
      </c>
      <c r="S5976" s="37">
        <v>0.25758811831474299</v>
      </c>
      <c r="T5976" s="37">
        <v>997.957275390625</v>
      </c>
      <c r="U5976" s="37">
        <v>9999</v>
      </c>
      <c r="V5976" s="13"/>
      <c r="W5976" s="13"/>
      <c r="X5976" s="13"/>
      <c r="Y5976" s="13"/>
      <c r="Z5976" s="13"/>
      <c r="AA5976" s="13"/>
    </row>
    <row r="5977" spans="1:27" ht="15.75" customHeight="1" x14ac:dyDescent="0.2">
      <c r="A5977" s="13"/>
      <c r="B5977" s="37" t="str">
        <f>"CRS25WT4002501"</f>
        <v>CRS25WT4002501</v>
      </c>
      <c r="C5977" s="38">
        <v>45980</v>
      </c>
      <c r="D5977" s="39">
        <v>0.18748842592592593</v>
      </c>
      <c r="E5977" s="37" t="s">
        <v>62</v>
      </c>
      <c r="F5977" s="37">
        <v>226</v>
      </c>
      <c r="G5977" s="37">
        <v>4</v>
      </c>
      <c r="H5977" s="37">
        <v>226.322341918945</v>
      </c>
      <c r="I5977" s="37">
        <v>9.7825145721435494</v>
      </c>
      <c r="J5977" s="37">
        <v>27.2652492523193</v>
      </c>
      <c r="K5977" s="37">
        <v>9.9922380447387695</v>
      </c>
      <c r="L5977" s="37">
        <v>22.649816513061499</v>
      </c>
      <c r="M5977" s="37">
        <v>0.84853047132492099</v>
      </c>
      <c r="N5977" s="37">
        <v>11.010573387146</v>
      </c>
      <c r="O5977" s="37">
        <v>0</v>
      </c>
      <c r="P5977" s="37">
        <v>0</v>
      </c>
      <c r="Q5977" s="37">
        <v>6.42981100827455E-3</v>
      </c>
      <c r="R5977" s="37">
        <v>25</v>
      </c>
      <c r="S5977" s="37">
        <v>0.260162383317947</v>
      </c>
      <c r="T5977" s="37">
        <v>997.81597900390602</v>
      </c>
      <c r="U5977" s="37">
        <v>295.45263671875</v>
      </c>
      <c r="V5977" s="13"/>
      <c r="W5977" s="13"/>
      <c r="X5977" s="13"/>
      <c r="Y5977" s="13"/>
      <c r="Z5977" s="13"/>
      <c r="AA5977" s="13"/>
    </row>
    <row r="5978" spans="1:27" ht="15.75" customHeight="1" x14ac:dyDescent="0.2">
      <c r="A5978" s="13"/>
      <c r="B5978" s="37" t="str">
        <f>"CRS25WT4002500"</f>
        <v>CRS25WT4002500</v>
      </c>
      <c r="C5978" s="38">
        <v>45980</v>
      </c>
      <c r="D5978" s="37" t="s">
        <v>1570</v>
      </c>
      <c r="E5978" s="37" t="s">
        <v>62</v>
      </c>
      <c r="F5978" s="37">
        <v>226</v>
      </c>
      <c r="G5978" s="37">
        <v>4</v>
      </c>
      <c r="H5978" s="37">
        <v>226.332763671875</v>
      </c>
      <c r="I5978" s="37">
        <v>9.8198671340942401</v>
      </c>
      <c r="J5978" s="37">
        <v>27.239233016967798</v>
      </c>
      <c r="K5978" s="37">
        <v>10.0134944915771</v>
      </c>
      <c r="L5978" s="37">
        <v>22.6027736663818</v>
      </c>
      <c r="M5978" s="37">
        <v>0.84614920616149902</v>
      </c>
      <c r="N5978" s="37">
        <v>11.011080741882299</v>
      </c>
      <c r="O5978" s="37">
        <v>0</v>
      </c>
      <c r="P5978" s="37">
        <v>0</v>
      </c>
      <c r="Q5978" s="37">
        <v>2.0560612902045302E-3</v>
      </c>
      <c r="R5978" s="37">
        <v>25</v>
      </c>
      <c r="S5978" s="37">
        <v>0.25642561912536599</v>
      </c>
      <c r="T5978" s="37">
        <v>996.91387939453102</v>
      </c>
      <c r="U5978" s="37">
        <v>9999</v>
      </c>
      <c r="V5978" s="13"/>
      <c r="W5978" s="13"/>
      <c r="X5978" s="13"/>
      <c r="Y5978" s="13"/>
      <c r="Z5978" s="13"/>
      <c r="AA5978" s="13"/>
    </row>
    <row r="5979" spans="1:27" ht="15.75" customHeight="1" x14ac:dyDescent="0.2">
      <c r="A5979" s="13"/>
      <c r="B5979" s="37" t="str">
        <f>"CRS25WT3608450"</f>
        <v>CRS25WT3608450</v>
      </c>
      <c r="C5979" s="38">
        <v>45980</v>
      </c>
      <c r="D5979" s="39">
        <v>2.4201388888888887E-2</v>
      </c>
      <c r="E5979" s="37" t="s">
        <v>62</v>
      </c>
      <c r="F5979" s="37">
        <v>200</v>
      </c>
      <c r="G5979" s="37">
        <v>4</v>
      </c>
      <c r="H5979" s="37">
        <v>200.55345153808599</v>
      </c>
      <c r="I5979" s="37">
        <v>9.7772588729858398</v>
      </c>
      <c r="J5979" s="37">
        <v>24.567213058471701</v>
      </c>
      <c r="K5979" s="37">
        <v>9.7586631774902308</v>
      </c>
      <c r="L5979" s="37">
        <v>20.551326751708999</v>
      </c>
      <c r="M5979" s="37">
        <v>0.83494359254837003</v>
      </c>
      <c r="N5979" s="37">
        <v>9.7569179534912092</v>
      </c>
      <c r="O5979" s="37">
        <v>0</v>
      </c>
      <c r="P5979" s="37">
        <v>0</v>
      </c>
      <c r="Q5979" s="37">
        <v>1.04985097423196E-2</v>
      </c>
      <c r="R5979" s="37">
        <v>25</v>
      </c>
      <c r="S5979" s="37">
        <v>0.24067795276641801</v>
      </c>
      <c r="T5979" s="37">
        <v>1000.44873046875</v>
      </c>
      <c r="U5979" s="37">
        <v>9999</v>
      </c>
      <c r="V5979" s="13"/>
      <c r="W5979" s="13"/>
      <c r="X5979" s="13"/>
      <c r="Y5979" s="13"/>
      <c r="Z5979" s="13"/>
      <c r="AA5979" s="13"/>
    </row>
    <row r="5980" spans="1:27" ht="15.75" customHeight="1" x14ac:dyDescent="0.2">
      <c r="A5980" s="13"/>
      <c r="B5980" s="37" t="str">
        <f>"CRS25WT3608171"</f>
        <v>CRS25WT3608171</v>
      </c>
      <c r="C5980" s="38">
        <v>45980</v>
      </c>
      <c r="D5980" s="39">
        <v>2.4664351851851851E-2</v>
      </c>
      <c r="E5980" s="37" t="s">
        <v>62</v>
      </c>
      <c r="F5980" s="37">
        <v>201</v>
      </c>
      <c r="G5980" s="37">
        <v>4</v>
      </c>
      <c r="H5980" s="37">
        <v>201.41221618652301</v>
      </c>
      <c r="I5980" s="37">
        <v>9.8311128616333008</v>
      </c>
      <c r="J5980" s="37">
        <v>24.5485725402832</v>
      </c>
      <c r="K5980" s="37">
        <v>9.7955741882324201</v>
      </c>
      <c r="L5980" s="37">
        <v>20.5615539550781</v>
      </c>
      <c r="M5980" s="37">
        <v>0.834558665752411</v>
      </c>
      <c r="N5980" s="37">
        <v>9.7986965179443395</v>
      </c>
      <c r="O5980" s="37">
        <v>0</v>
      </c>
      <c r="P5980" s="37">
        <v>0</v>
      </c>
      <c r="Q5980" s="37">
        <v>1.37897012755275E-2</v>
      </c>
      <c r="R5980" s="37">
        <v>25</v>
      </c>
      <c r="S5980" s="37">
        <v>0.22840657830238301</v>
      </c>
      <c r="T5980" s="37">
        <v>1002.4951171875</v>
      </c>
      <c r="U5980" s="37">
        <v>9999</v>
      </c>
      <c r="V5980" s="13"/>
      <c r="W5980" s="13"/>
      <c r="X5980" s="13"/>
      <c r="Y5980" s="13"/>
      <c r="Z5980" s="13"/>
      <c r="AA5980" s="13"/>
    </row>
    <row r="5981" spans="1:27" ht="15.75" customHeight="1" x14ac:dyDescent="0.2">
      <c r="A5981" s="13"/>
      <c r="B5981" s="37" t="str">
        <f>"CRS25WT3608427"</f>
        <v>CRS25WT3608427</v>
      </c>
      <c r="C5981" s="38">
        <v>45980</v>
      </c>
      <c r="D5981" s="39">
        <v>2.5381944444444443E-2</v>
      </c>
      <c r="E5981" s="37" t="s">
        <v>62</v>
      </c>
      <c r="F5981" s="37">
        <v>200</v>
      </c>
      <c r="G5981" s="37">
        <v>4</v>
      </c>
      <c r="H5981" s="37">
        <v>200.73992919921901</v>
      </c>
      <c r="I5981" s="37">
        <v>9.7102165222168004</v>
      </c>
      <c r="J5981" s="37">
        <v>24.495691299438501</v>
      </c>
      <c r="K5981" s="37">
        <v>9.8352746963500994</v>
      </c>
      <c r="L5981" s="37">
        <v>20.410200119018601</v>
      </c>
      <c r="M5981" s="37">
        <v>0.843946933746338</v>
      </c>
      <c r="N5981" s="37">
        <v>9.76599025726318</v>
      </c>
      <c r="O5981" s="37">
        <v>0</v>
      </c>
      <c r="P5981" s="37">
        <v>0</v>
      </c>
      <c r="Q5981" s="37">
        <v>1.12704606726766E-2</v>
      </c>
      <c r="R5981" s="37">
        <v>25</v>
      </c>
      <c r="S5981" s="37">
        <v>0.230537489056587</v>
      </c>
      <c r="T5981" s="37">
        <v>1000.44750976562</v>
      </c>
      <c r="U5981" s="37">
        <v>9999</v>
      </c>
      <c r="V5981" s="13"/>
      <c r="W5981" s="13"/>
      <c r="X5981" s="13"/>
      <c r="Y5981" s="13"/>
      <c r="Z5981" s="13"/>
      <c r="AA5981" s="13"/>
    </row>
    <row r="5982" spans="1:27" ht="15.75" customHeight="1" x14ac:dyDescent="0.2">
      <c r="A5982" s="13"/>
      <c r="B5982" s="37" t="str">
        <f>"CRS25WT4002498"</f>
        <v>CRS25WT4002498</v>
      </c>
      <c r="C5982" s="38">
        <v>45980</v>
      </c>
      <c r="D5982" s="39">
        <v>0.77034722222222218</v>
      </c>
      <c r="E5982" s="37" t="s">
        <v>62</v>
      </c>
      <c r="F5982" s="37">
        <v>220</v>
      </c>
      <c r="G5982" s="37">
        <v>4</v>
      </c>
      <c r="H5982" s="37">
        <v>220.02354431152301</v>
      </c>
      <c r="I5982" s="37">
        <v>9.7930526733398402</v>
      </c>
      <c r="J5982" s="37">
        <v>27.398445129394499</v>
      </c>
      <c r="K5982" s="37">
        <v>9.6527614593505895</v>
      </c>
      <c r="L5982" s="37">
        <v>22.7938442230225</v>
      </c>
      <c r="M5982" s="37">
        <v>0.82002133131027199</v>
      </c>
      <c r="N5982" s="37">
        <v>10.704137802124</v>
      </c>
      <c r="O5982" s="37">
        <v>0</v>
      </c>
      <c r="P5982" s="37">
        <v>0</v>
      </c>
      <c r="Q5982" s="37">
        <v>1.5327380970120401E-2</v>
      </c>
      <c r="R5982" s="37">
        <v>25</v>
      </c>
      <c r="S5982" s="37">
        <v>0.25835794210433999</v>
      </c>
      <c r="T5982" s="37">
        <v>1000.33642578125</v>
      </c>
      <c r="U5982" s="37">
        <v>9999</v>
      </c>
      <c r="V5982" s="13"/>
      <c r="W5982" s="13"/>
      <c r="X5982" s="13"/>
      <c r="Y5982" s="13"/>
      <c r="Z5982" s="13"/>
      <c r="AA5982" s="13"/>
    </row>
    <row r="5983" spans="1:27" ht="15.75" customHeight="1" x14ac:dyDescent="0.2">
      <c r="A5983" s="13"/>
      <c r="B5983" s="37" t="str">
        <f>"CRS25WT4002499"</f>
        <v>CRS25WT4002499</v>
      </c>
      <c r="C5983" s="38">
        <v>45980</v>
      </c>
      <c r="D5983" s="39">
        <v>0.77126157407407403</v>
      </c>
      <c r="E5983" s="37" t="s">
        <v>62</v>
      </c>
      <c r="F5983" s="37">
        <v>220</v>
      </c>
      <c r="G5983" s="37">
        <v>4</v>
      </c>
      <c r="H5983" s="37">
        <v>220.38851928710901</v>
      </c>
      <c r="I5983" s="37">
        <v>9.8469686508178693</v>
      </c>
      <c r="J5983" s="37">
        <v>27.404983520507798</v>
      </c>
      <c r="K5983" s="37">
        <v>9.6366043090820295</v>
      </c>
      <c r="L5983" s="37">
        <v>22.8699340820313</v>
      </c>
      <c r="M5983" s="37">
        <v>0.816689312458038</v>
      </c>
      <c r="N5983" s="37">
        <v>10.7218933105469</v>
      </c>
      <c r="O5983" s="37">
        <v>0</v>
      </c>
      <c r="P5983" s="37">
        <v>0</v>
      </c>
      <c r="Q5983" s="37">
        <v>1.19047593325377E-2</v>
      </c>
      <c r="R5983" s="37">
        <v>25</v>
      </c>
      <c r="S5983" s="37">
        <v>0.23469872772693601</v>
      </c>
      <c r="T5983" s="37">
        <v>1001.21557617188</v>
      </c>
      <c r="U5983" s="37">
        <v>9999</v>
      </c>
      <c r="V5983" s="13"/>
      <c r="W5983" s="13"/>
      <c r="X5983" s="13"/>
      <c r="Y5983" s="13"/>
      <c r="Z5983" s="13"/>
      <c r="AA5983" s="13"/>
    </row>
    <row r="5984" spans="1:27" ht="15.75" customHeight="1" x14ac:dyDescent="0.2">
      <c r="A5984" s="13"/>
      <c r="B5984" s="37" t="str">
        <f>"CRS25WT4002497"</f>
        <v>CRS25WT4002497</v>
      </c>
      <c r="C5984" s="38">
        <v>45980</v>
      </c>
      <c r="D5984" s="39">
        <v>0.77203703703703708</v>
      </c>
      <c r="E5984" s="37" t="s">
        <v>62</v>
      </c>
      <c r="F5984" s="37">
        <v>218</v>
      </c>
      <c r="G5984" s="37">
        <v>4</v>
      </c>
      <c r="H5984" s="37">
        <v>218.55908203125</v>
      </c>
      <c r="I5984" s="37">
        <v>9.7902364730834996</v>
      </c>
      <c r="J5984" s="37">
        <v>27.365932464599599</v>
      </c>
      <c r="K5984" s="37">
        <v>9.62585544586182</v>
      </c>
      <c r="L5984" s="37">
        <v>22.705417633056602</v>
      </c>
      <c r="M5984" s="37">
        <v>0.81576567888259899</v>
      </c>
      <c r="N5984" s="37">
        <v>10.632891654968301</v>
      </c>
      <c r="O5984" s="37">
        <v>0</v>
      </c>
      <c r="P5984" s="37">
        <v>0</v>
      </c>
      <c r="Q5984" s="37">
        <v>1.12704606726766E-2</v>
      </c>
      <c r="R5984" s="37">
        <v>25</v>
      </c>
      <c r="S5984" s="37">
        <v>0.26019400358200101</v>
      </c>
      <c r="T5984" s="37">
        <v>1001.65386962891</v>
      </c>
      <c r="U5984" s="37">
        <v>9999</v>
      </c>
      <c r="V5984" s="13"/>
      <c r="W5984" s="13"/>
      <c r="X5984" s="13"/>
      <c r="Y5984" s="13"/>
      <c r="Z5984" s="13"/>
      <c r="AA5984" s="13"/>
    </row>
    <row r="5985" spans="1:27" ht="15.75" customHeight="1" x14ac:dyDescent="0.2">
      <c r="A5985" s="13"/>
      <c r="B5985" s="37" t="str">
        <f>"CRS25WT4002495"</f>
        <v>CRS25WT4002495</v>
      </c>
      <c r="C5985" s="38">
        <v>45980</v>
      </c>
      <c r="D5985" s="39">
        <v>0.77276620370370364</v>
      </c>
      <c r="E5985" s="37" t="s">
        <v>62</v>
      </c>
      <c r="F5985" s="37">
        <v>220</v>
      </c>
      <c r="G5985" s="37">
        <v>4</v>
      </c>
      <c r="H5985" s="37">
        <v>220.92105102539099</v>
      </c>
      <c r="I5985" s="37">
        <v>9.8245563507080096</v>
      </c>
      <c r="J5985" s="37">
        <v>27.443641662597699</v>
      </c>
      <c r="K5985" s="37">
        <v>9.6581525802612305</v>
      </c>
      <c r="L5985" s="37">
        <v>22.874048233032202</v>
      </c>
      <c r="M5985" s="37">
        <v>0.81937444210052501</v>
      </c>
      <c r="N5985" s="37">
        <v>10.747800827026399</v>
      </c>
      <c r="O5985" s="37">
        <v>0</v>
      </c>
      <c r="P5985" s="37">
        <v>0</v>
      </c>
      <c r="Q5985" s="37">
        <v>6.50792196393013E-3</v>
      </c>
      <c r="R5985" s="37">
        <v>25</v>
      </c>
      <c r="S5985" s="37">
        <v>0.23679438233375499</v>
      </c>
      <c r="T5985" s="37">
        <v>1004.65667724609</v>
      </c>
      <c r="U5985" s="37">
        <v>9999</v>
      </c>
      <c r="V5985" s="13"/>
      <c r="W5985" s="13"/>
      <c r="X5985" s="13"/>
      <c r="Y5985" s="13"/>
      <c r="Z5985" s="13"/>
      <c r="AA5985" s="13"/>
    </row>
    <row r="5986" spans="1:27" ht="15.75" customHeight="1" x14ac:dyDescent="0.2">
      <c r="A5986" s="13"/>
      <c r="B5986" s="37" t="str">
        <f>"CRS25WT4002496"</f>
        <v>CRS25WT4002496</v>
      </c>
      <c r="C5986" s="38">
        <v>45980</v>
      </c>
      <c r="D5986" s="39">
        <v>0.77327546296296301</v>
      </c>
      <c r="E5986" s="37" t="s">
        <v>62</v>
      </c>
      <c r="F5986" s="37">
        <v>220</v>
      </c>
      <c r="G5986" s="37">
        <v>4</v>
      </c>
      <c r="H5986" s="37">
        <v>220.43995666503901</v>
      </c>
      <c r="I5986" s="37">
        <v>9.8270359039306605</v>
      </c>
      <c r="J5986" s="37">
        <v>27.419834136962901</v>
      </c>
      <c r="K5986" s="37">
        <v>9.63885402679443</v>
      </c>
      <c r="L5986" s="37">
        <v>22.8699340820313</v>
      </c>
      <c r="M5986" s="37">
        <v>0.81809353828430198</v>
      </c>
      <c r="N5986" s="37">
        <v>10.7243957519531</v>
      </c>
      <c r="O5986" s="37">
        <v>0</v>
      </c>
      <c r="P5986" s="37">
        <v>0</v>
      </c>
      <c r="Q5986" s="37">
        <v>1.29018630832434E-2</v>
      </c>
      <c r="R5986" s="37">
        <v>25</v>
      </c>
      <c r="S5986" s="37">
        <v>0.24732667207717901</v>
      </c>
      <c r="T5986" s="37">
        <v>1003.08099365234</v>
      </c>
      <c r="U5986" s="37">
        <v>9999</v>
      </c>
      <c r="V5986" s="13"/>
      <c r="W5986" s="13"/>
      <c r="X5986" s="13"/>
      <c r="Y5986" s="13"/>
      <c r="Z5986" s="13"/>
      <c r="AA5986" s="13"/>
    </row>
    <row r="5987" spans="1:27" ht="15.75" customHeight="1" x14ac:dyDescent="0.2">
      <c r="A5987" s="13"/>
      <c r="B5987" s="37" t="str">
        <f>"CRS25WT4002494"</f>
        <v>CRS25WT4002494</v>
      </c>
      <c r="C5987" s="38">
        <v>45980</v>
      </c>
      <c r="D5987" s="39">
        <v>0.77383101851851854</v>
      </c>
      <c r="E5987" s="37" t="s">
        <v>62</v>
      </c>
      <c r="F5987" s="37">
        <v>220</v>
      </c>
      <c r="G5987" s="37">
        <v>4</v>
      </c>
      <c r="H5987" s="37">
        <v>220.83549499511699</v>
      </c>
      <c r="I5987" s="37">
        <v>9.8448152542114293</v>
      </c>
      <c r="J5987" s="37">
        <v>27.432716369628899</v>
      </c>
      <c r="K5987" s="37">
        <v>9.6535444259643608</v>
      </c>
      <c r="L5987" s="37">
        <v>22.876102447509801</v>
      </c>
      <c r="M5987" s="37">
        <v>0.81769716739654497</v>
      </c>
      <c r="N5987" s="37">
        <v>10.743638992309601</v>
      </c>
      <c r="O5987" s="37">
        <v>0</v>
      </c>
      <c r="P5987" s="37">
        <v>0</v>
      </c>
      <c r="Q5987" s="37">
        <v>1.6269816551357499E-3</v>
      </c>
      <c r="R5987" s="37">
        <v>25</v>
      </c>
      <c r="S5987" s="37">
        <v>0.244707942008972</v>
      </c>
      <c r="T5987" s="37">
        <v>1001.86956787109</v>
      </c>
      <c r="U5987" s="37">
        <v>9999</v>
      </c>
      <c r="V5987" s="13"/>
      <c r="W5987" s="13"/>
      <c r="X5987" s="13"/>
      <c r="Y5987" s="13"/>
      <c r="Z5987" s="13"/>
      <c r="AA5987" s="13"/>
    </row>
    <row r="5988" spans="1:27" ht="15.75" customHeight="1" x14ac:dyDescent="0.2">
      <c r="A5988" s="13"/>
      <c r="B5988" s="37" t="str">
        <f>"CRS25WT4002484"</f>
        <v>CRS25WT4002484</v>
      </c>
      <c r="C5988" s="38">
        <v>45980</v>
      </c>
      <c r="D5988" s="39">
        <v>0.77434027777777781</v>
      </c>
      <c r="E5988" s="37" t="s">
        <v>62</v>
      </c>
      <c r="F5988" s="37">
        <v>220</v>
      </c>
      <c r="G5988" s="37">
        <v>4</v>
      </c>
      <c r="H5988" s="37">
        <v>220.54742431640599</v>
      </c>
      <c r="I5988" s="37">
        <v>9.7984657287597692</v>
      </c>
      <c r="J5988" s="37">
        <v>27.419994354248001</v>
      </c>
      <c r="K5988" s="37">
        <v>9.6444206237793004</v>
      </c>
      <c r="L5988" s="37">
        <v>22.867876052856399</v>
      </c>
      <c r="M5988" s="37">
        <v>0.82087409496307395</v>
      </c>
      <c r="N5988" s="37">
        <v>10.7296237945557</v>
      </c>
      <c r="O5988" s="37">
        <v>0</v>
      </c>
      <c r="P5988" s="37">
        <v>0</v>
      </c>
      <c r="Q5988" s="37">
        <v>5.4067452438175704E-3</v>
      </c>
      <c r="R5988" s="37">
        <v>25</v>
      </c>
      <c r="S5988" s="37">
        <v>0.24834966659545901</v>
      </c>
      <c r="T5988" s="37">
        <v>1001.33514404297</v>
      </c>
      <c r="U5988" s="37">
        <v>9999</v>
      </c>
      <c r="V5988" s="13"/>
      <c r="W5988" s="13"/>
      <c r="X5988" s="13"/>
      <c r="Y5988" s="13"/>
      <c r="Z5988" s="13"/>
      <c r="AA5988" s="13"/>
    </row>
    <row r="5989" spans="1:27" ht="15.75" customHeight="1" x14ac:dyDescent="0.2">
      <c r="A5989" s="13"/>
      <c r="B5989" s="37" t="str">
        <f>"CRS25WT4002485"</f>
        <v>CRS25WT4002485</v>
      </c>
      <c r="C5989" s="38">
        <v>45980</v>
      </c>
      <c r="D5989" s="39">
        <v>0.77483796296296292</v>
      </c>
      <c r="E5989" s="37" t="s">
        <v>62</v>
      </c>
      <c r="F5989" s="37">
        <v>219</v>
      </c>
      <c r="G5989" s="37">
        <v>4</v>
      </c>
      <c r="H5989" s="37">
        <v>219.65061950683599</v>
      </c>
      <c r="I5989" s="37">
        <v>9.7810010910034197</v>
      </c>
      <c r="J5989" s="37">
        <v>27.433385848998999</v>
      </c>
      <c r="K5989" s="37">
        <v>9.5819387435913104</v>
      </c>
      <c r="L5989" s="37">
        <v>22.923402786254901</v>
      </c>
      <c r="M5989" s="37">
        <v>0.81859618425369296</v>
      </c>
      <c r="N5989" s="37">
        <v>10.6859941482544</v>
      </c>
      <c r="O5989" s="37">
        <v>0</v>
      </c>
      <c r="P5989" s="37">
        <v>0</v>
      </c>
      <c r="Q5989" s="37">
        <v>1.27033721655607E-2</v>
      </c>
      <c r="R5989" s="37">
        <v>25</v>
      </c>
      <c r="S5989" s="37">
        <v>0.24028037488460499</v>
      </c>
      <c r="T5989" s="37">
        <v>1002.46179199219</v>
      </c>
      <c r="U5989" s="37">
        <v>9999</v>
      </c>
      <c r="V5989" s="13"/>
      <c r="W5989" s="13"/>
      <c r="X5989" s="13"/>
      <c r="Y5989" s="13"/>
      <c r="Z5989" s="13"/>
      <c r="AA5989" s="13"/>
    </row>
    <row r="5990" spans="1:27" ht="15.75" customHeight="1" x14ac:dyDescent="0.2">
      <c r="A5990" s="13"/>
      <c r="B5990" s="37" t="str">
        <f>"CRS25WT4002483"</f>
        <v>CRS25WT4002483</v>
      </c>
      <c r="C5990" s="38">
        <v>45980</v>
      </c>
      <c r="D5990" s="39">
        <v>0.77539351851851857</v>
      </c>
      <c r="E5990" s="37" t="s">
        <v>62</v>
      </c>
      <c r="F5990" s="37">
        <v>220</v>
      </c>
      <c r="G5990" s="37">
        <v>4</v>
      </c>
      <c r="H5990" s="37">
        <v>220.72253417968801</v>
      </c>
      <c r="I5990" s="37">
        <v>9.7799701690673793</v>
      </c>
      <c r="J5990" s="37">
        <v>27.470504760742202</v>
      </c>
      <c r="K5990" s="37">
        <v>9.6330194473266602</v>
      </c>
      <c r="L5990" s="37">
        <v>22.913120269775401</v>
      </c>
      <c r="M5990" s="37">
        <v>0.82156610488891602</v>
      </c>
      <c r="N5990" s="37">
        <v>10.7381429672241</v>
      </c>
      <c r="O5990" s="37">
        <v>0</v>
      </c>
      <c r="P5990" s="37">
        <v>0</v>
      </c>
      <c r="Q5990" s="37">
        <v>1.28596220165491E-2</v>
      </c>
      <c r="R5990" s="37">
        <v>25</v>
      </c>
      <c r="S5990" s="37">
        <v>0.24343954026699099</v>
      </c>
      <c r="T5990" s="37">
        <v>1001.70806884766</v>
      </c>
      <c r="U5990" s="37">
        <v>9999</v>
      </c>
      <c r="V5990" s="13"/>
      <c r="W5990" s="13"/>
      <c r="X5990" s="13"/>
      <c r="Y5990" s="13"/>
      <c r="Z5990" s="13"/>
      <c r="AA5990" s="13"/>
    </row>
    <row r="5991" spans="1:27" ht="15.75" customHeight="1" x14ac:dyDescent="0.2">
      <c r="A5991" s="13"/>
      <c r="B5991" s="37" t="str">
        <f>"CRS25WT4002488"</f>
        <v>CRS25WT4002488</v>
      </c>
      <c r="C5991" s="38">
        <v>45980</v>
      </c>
      <c r="D5991" s="39">
        <v>0.77601851851851855</v>
      </c>
      <c r="E5991" s="37" t="s">
        <v>62</v>
      </c>
      <c r="F5991" s="37">
        <v>217</v>
      </c>
      <c r="G5991" s="37">
        <v>4</v>
      </c>
      <c r="H5991" s="37">
        <v>217.71429443359401</v>
      </c>
      <c r="I5991" s="37">
        <v>9.6252794265747106</v>
      </c>
      <c r="J5991" s="37">
        <v>27.410446166992202</v>
      </c>
      <c r="K5991" s="37">
        <v>9.5462837219238299</v>
      </c>
      <c r="L5991" s="37">
        <v>22.8061828613281</v>
      </c>
      <c r="M5991" s="37">
        <v>0.82519674301147505</v>
      </c>
      <c r="N5991" s="37">
        <v>10.5917921066284</v>
      </c>
      <c r="O5991" s="37">
        <v>0</v>
      </c>
      <c r="P5991" s="37">
        <v>0</v>
      </c>
      <c r="Q5991" s="37">
        <v>1.7441717209294399E-3</v>
      </c>
      <c r="R5991" s="37">
        <v>25</v>
      </c>
      <c r="S5991" s="37">
        <v>0.25400274991989102</v>
      </c>
      <c r="T5991" s="37">
        <v>1000.56433105469</v>
      </c>
      <c r="U5991" s="37">
        <v>9999</v>
      </c>
      <c r="V5991" s="13"/>
      <c r="W5991" s="13"/>
      <c r="X5991" s="13"/>
      <c r="Y5991" s="13"/>
      <c r="Z5991" s="13"/>
      <c r="AA5991" s="13"/>
    </row>
    <row r="5992" spans="1:27" ht="15.75" customHeight="1" x14ac:dyDescent="0.2">
      <c r="A5992" s="13"/>
      <c r="B5992" s="37" t="str">
        <f>"CRS25WT4002480"</f>
        <v>CRS25WT4002480</v>
      </c>
      <c r="C5992" s="38">
        <v>45980</v>
      </c>
      <c r="D5992" s="39">
        <v>0.77666666666666673</v>
      </c>
      <c r="E5992" s="37" t="s">
        <v>62</v>
      </c>
      <c r="F5992" s="37">
        <v>220</v>
      </c>
      <c r="G5992" s="37">
        <v>4</v>
      </c>
      <c r="H5992" s="37">
        <v>220.21989440918</v>
      </c>
      <c r="I5992" s="37">
        <v>9.75775241851807</v>
      </c>
      <c r="J5992" s="37">
        <v>27.4210109710693</v>
      </c>
      <c r="K5992" s="37">
        <v>9.6344289779663104</v>
      </c>
      <c r="L5992" s="37">
        <v>22.8575954437256</v>
      </c>
      <c r="M5992" s="37">
        <v>0.82304447889328003</v>
      </c>
      <c r="N5992" s="37">
        <v>10.7136898040771</v>
      </c>
      <c r="O5992" s="37">
        <v>0</v>
      </c>
      <c r="P5992" s="37">
        <v>0</v>
      </c>
      <c r="Q5992" s="37">
        <v>6.0316878370940703E-3</v>
      </c>
      <c r="R5992" s="37">
        <v>25</v>
      </c>
      <c r="S5992" s="37">
        <v>0.24797698855400099</v>
      </c>
      <c r="T5992" s="37">
        <v>1000.63177490234</v>
      </c>
      <c r="U5992" s="37">
        <v>9999</v>
      </c>
      <c r="V5992" s="13"/>
      <c r="W5992" s="13"/>
      <c r="X5992" s="13"/>
      <c r="Y5992" s="13"/>
      <c r="Z5992" s="13"/>
      <c r="AA5992" s="13"/>
    </row>
    <row r="5993" spans="1:27" ht="15.75" customHeight="1" x14ac:dyDescent="0.2">
      <c r="A5993" s="13"/>
      <c r="B5993" s="37" t="str">
        <f>"CRS25WT4002479"</f>
        <v>CRS25WT4002479</v>
      </c>
      <c r="C5993" s="38">
        <v>45980</v>
      </c>
      <c r="D5993" s="39">
        <v>0.77846064814814808</v>
      </c>
      <c r="E5993" s="37" t="s">
        <v>62</v>
      </c>
      <c r="F5993" s="37">
        <v>219</v>
      </c>
      <c r="G5993" s="37">
        <v>4</v>
      </c>
      <c r="H5993" s="37">
        <v>219.571212768555</v>
      </c>
      <c r="I5993" s="37">
        <v>9.7915821075439506</v>
      </c>
      <c r="J5993" s="37">
        <v>27.385368347168001</v>
      </c>
      <c r="K5993" s="37">
        <v>9.6172981262206996</v>
      </c>
      <c r="L5993" s="37">
        <v>22.8308620452881</v>
      </c>
      <c r="M5993" s="37">
        <v>0.81884920597076405</v>
      </c>
      <c r="N5993" s="37">
        <v>10.682131767272899</v>
      </c>
      <c r="O5993" s="37">
        <v>0</v>
      </c>
      <c r="P5993" s="37">
        <v>0</v>
      </c>
      <c r="Q5993" s="37">
        <v>4.1269804351031798E-3</v>
      </c>
      <c r="R5993" s="37">
        <v>25</v>
      </c>
      <c r="S5993" s="37">
        <v>0.24868606030941001</v>
      </c>
      <c r="T5993" s="37">
        <v>1001.41534423828</v>
      </c>
      <c r="U5993" s="37">
        <v>9999</v>
      </c>
      <c r="V5993" s="13"/>
      <c r="W5993" s="13"/>
      <c r="X5993" s="13"/>
      <c r="Y5993" s="13"/>
      <c r="Z5993" s="13"/>
      <c r="AA5993" s="13"/>
    </row>
    <row r="5994" spans="1:27" ht="15.75" customHeight="1" x14ac:dyDescent="0.2">
      <c r="A5994" s="13"/>
      <c r="B5994" s="37" t="str">
        <f>"CRS25WT4002481"</f>
        <v>CRS25WT4002481</v>
      </c>
      <c r="C5994" s="38">
        <v>45980</v>
      </c>
      <c r="D5994" s="39">
        <v>0.77901620370370372</v>
      </c>
      <c r="E5994" s="37" t="s">
        <v>62</v>
      </c>
      <c r="F5994" s="37">
        <v>220</v>
      </c>
      <c r="G5994" s="37">
        <v>4</v>
      </c>
      <c r="H5994" s="37">
        <v>220.50038146972699</v>
      </c>
      <c r="I5994" s="37">
        <v>9.7773246765136701</v>
      </c>
      <c r="J5994" s="37">
        <v>27.438600540161101</v>
      </c>
      <c r="K5994" s="37">
        <v>9.6640901565551793</v>
      </c>
      <c r="L5994" s="37">
        <v>22.816465377807599</v>
      </c>
      <c r="M5994" s="37">
        <v>0.82191586494445801</v>
      </c>
      <c r="N5994" s="37">
        <v>10.7273359298706</v>
      </c>
      <c r="O5994" s="37">
        <v>0</v>
      </c>
      <c r="P5994" s="37">
        <v>0</v>
      </c>
      <c r="Q5994" s="37">
        <v>8.1349024549126603E-4</v>
      </c>
      <c r="R5994" s="37">
        <v>25</v>
      </c>
      <c r="S5994" s="37">
        <v>0.25445914268493702</v>
      </c>
      <c r="T5994" s="37">
        <v>1001.05340576172</v>
      </c>
      <c r="U5994" s="37">
        <v>9999</v>
      </c>
      <c r="V5994" s="13"/>
      <c r="W5994" s="13"/>
      <c r="X5994" s="13"/>
      <c r="Y5994" s="13"/>
      <c r="Z5994" s="13"/>
      <c r="AA5994" s="13"/>
    </row>
    <row r="5995" spans="1:27" ht="15.75" customHeight="1" x14ac:dyDescent="0.2">
      <c r="A5995" s="13"/>
      <c r="B5995" s="37" t="str">
        <f>"CRS25WT4002482"</f>
        <v>CRS25WT4002482</v>
      </c>
      <c r="C5995" s="38">
        <v>45980</v>
      </c>
      <c r="D5995" s="39">
        <v>0.77998842592592599</v>
      </c>
      <c r="E5995" s="37" t="s">
        <v>62</v>
      </c>
      <c r="F5995" s="37">
        <v>220</v>
      </c>
      <c r="G5995" s="37">
        <v>4</v>
      </c>
      <c r="H5995" s="37">
        <v>220.53665161132801</v>
      </c>
      <c r="I5995" s="37">
        <v>9.8179454803466797</v>
      </c>
      <c r="J5995" s="37">
        <v>27.457048416137699</v>
      </c>
      <c r="K5995" s="37">
        <v>9.6552362442016602</v>
      </c>
      <c r="L5995" s="37">
        <v>22.841144561767599</v>
      </c>
      <c r="M5995" s="37">
        <v>0.81809985637664795</v>
      </c>
      <c r="N5995" s="37">
        <v>10.729100227356</v>
      </c>
      <c r="O5995" s="37">
        <v>0</v>
      </c>
      <c r="P5995" s="37">
        <v>0</v>
      </c>
      <c r="Q5995" s="37">
        <v>5.8037261478602904E-3</v>
      </c>
      <c r="R5995" s="37">
        <v>25</v>
      </c>
      <c r="S5995" s="37">
        <v>0.24986366927623699</v>
      </c>
      <c r="T5995" s="37">
        <v>1002.02758789063</v>
      </c>
      <c r="U5995" s="37">
        <v>9999</v>
      </c>
      <c r="V5995" s="13"/>
      <c r="W5995" s="13"/>
      <c r="X5995" s="13"/>
      <c r="Y5995" s="13"/>
      <c r="Z5995" s="13"/>
      <c r="AA5995" s="13"/>
    </row>
    <row r="5996" spans="1:27" ht="15.75" customHeight="1" x14ac:dyDescent="0.2">
      <c r="A5996" s="13"/>
      <c r="B5996" s="37" t="str">
        <f>"CRS25WT4002465"</f>
        <v>CRS25WT4002465</v>
      </c>
      <c r="C5996" s="38">
        <v>45980</v>
      </c>
      <c r="D5996" s="39">
        <v>0.78053240740740737</v>
      </c>
      <c r="E5996" s="37" t="s">
        <v>62</v>
      </c>
      <c r="F5996" s="37">
        <v>221</v>
      </c>
      <c r="G5996" s="37">
        <v>4</v>
      </c>
      <c r="H5996" s="37">
        <v>221.07521057128901</v>
      </c>
      <c r="I5996" s="37">
        <v>9.8112506866455096</v>
      </c>
      <c r="J5996" s="37">
        <v>27.474288940429702</v>
      </c>
      <c r="K5996" s="37">
        <v>9.640625</v>
      </c>
      <c r="L5996" s="37">
        <v>22.931627273559599</v>
      </c>
      <c r="M5996" s="37">
        <v>0.82014232873916604</v>
      </c>
      <c r="N5996" s="37">
        <v>10.7553005218506</v>
      </c>
      <c r="O5996" s="37">
        <v>0</v>
      </c>
      <c r="P5996" s="37">
        <v>0</v>
      </c>
      <c r="Q5996" s="37">
        <v>8.1349082756787495E-4</v>
      </c>
      <c r="R5996" s="37">
        <v>25</v>
      </c>
      <c r="S5996" s="37">
        <v>0.25126469135284402</v>
      </c>
      <c r="T5996" s="37">
        <v>1000.71923828125</v>
      </c>
      <c r="U5996" s="37">
        <v>9999</v>
      </c>
      <c r="V5996" s="13"/>
      <c r="W5996" s="13"/>
      <c r="X5996" s="13"/>
      <c r="Y5996" s="13"/>
      <c r="Z5996" s="13"/>
      <c r="AA5996" s="13"/>
    </row>
    <row r="5997" spans="1:27" ht="15.75" customHeight="1" x14ac:dyDescent="0.2">
      <c r="A5997" s="13"/>
      <c r="B5997" s="37" t="str">
        <f>"CRS25WT4002464"</f>
        <v>CRS25WT4002464</v>
      </c>
      <c r="C5997" s="38">
        <v>45980</v>
      </c>
      <c r="D5997" s="39">
        <v>0.78111111111111109</v>
      </c>
      <c r="E5997" s="37" t="s">
        <v>62</v>
      </c>
      <c r="F5997" s="37">
        <v>216</v>
      </c>
      <c r="G5997" s="37">
        <v>4</v>
      </c>
      <c r="H5997" s="37">
        <v>216.08027648925801</v>
      </c>
      <c r="I5997" s="37">
        <v>9.5998706817627006</v>
      </c>
      <c r="J5997" s="37">
        <v>27.428169250488299</v>
      </c>
      <c r="K5997" s="37">
        <v>9.4253406524658203</v>
      </c>
      <c r="L5997" s="37">
        <v>22.925458908081101</v>
      </c>
      <c r="M5997" s="37">
        <v>0.82064044475555398</v>
      </c>
      <c r="N5997" s="37">
        <v>10.512297630310099</v>
      </c>
      <c r="O5997" s="37">
        <v>0</v>
      </c>
      <c r="P5997" s="37">
        <v>0</v>
      </c>
      <c r="Q5997" s="37">
        <v>6.3516865484416502E-3</v>
      </c>
      <c r="R5997" s="37">
        <v>25</v>
      </c>
      <c r="S5997" s="37">
        <v>0.24924290180206299</v>
      </c>
      <c r="T5997" s="37">
        <v>1000.87579345703</v>
      </c>
      <c r="U5997" s="37">
        <v>9999</v>
      </c>
      <c r="V5997" s="13"/>
      <c r="W5997" s="13"/>
      <c r="X5997" s="13"/>
      <c r="Y5997" s="13"/>
      <c r="Z5997" s="13"/>
      <c r="AA5997" s="13"/>
    </row>
    <row r="5998" spans="1:27" ht="15.75" customHeight="1" x14ac:dyDescent="0.2">
      <c r="A5998" s="13"/>
      <c r="B5998" s="37" t="str">
        <f>"CRS25WT4002463"</f>
        <v>CRS25WT4002463</v>
      </c>
      <c r="C5998" s="38">
        <v>45980</v>
      </c>
      <c r="D5998" s="39">
        <v>0.78174768518518523</v>
      </c>
      <c r="E5998" s="37" t="s">
        <v>62</v>
      </c>
      <c r="F5998" s="37">
        <v>220</v>
      </c>
      <c r="G5998" s="37">
        <v>4</v>
      </c>
      <c r="H5998" s="37">
        <v>220.347412109375</v>
      </c>
      <c r="I5998" s="37">
        <v>9.7683668136596697</v>
      </c>
      <c r="J5998" s="37">
        <v>27.469774246215799</v>
      </c>
      <c r="K5998" s="37">
        <v>9.6304779052734393</v>
      </c>
      <c r="L5998" s="37">
        <v>22.8802165985107</v>
      </c>
      <c r="M5998" s="37">
        <v>0.82116591930389404</v>
      </c>
      <c r="N5998" s="37">
        <v>10.7198934555054</v>
      </c>
      <c r="O5998" s="37">
        <v>0</v>
      </c>
      <c r="P5998" s="37">
        <v>0</v>
      </c>
      <c r="Q5998" s="37">
        <v>4.1267615742981399E-3</v>
      </c>
      <c r="R5998" s="37">
        <v>25</v>
      </c>
      <c r="S5998" s="37">
        <v>0.25327306985855103</v>
      </c>
      <c r="T5998" s="37">
        <v>1000.47149658203</v>
      </c>
      <c r="U5998" s="37">
        <v>9999</v>
      </c>
      <c r="V5998" s="13"/>
      <c r="W5998" s="13"/>
      <c r="X5998" s="13"/>
      <c r="Y5998" s="13"/>
      <c r="Z5998" s="13"/>
      <c r="AA5998" s="13"/>
    </row>
    <row r="5999" spans="1:27" ht="15.75" customHeight="1" x14ac:dyDescent="0.2">
      <c r="A5999" s="13"/>
      <c r="B5999" s="37" t="str">
        <f>"CRS25WT4002472"</f>
        <v>CRS25WT4002472</v>
      </c>
      <c r="C5999" s="38">
        <v>45980</v>
      </c>
      <c r="D5999" s="39">
        <v>0.78356481481481488</v>
      </c>
      <c r="E5999" s="37" t="s">
        <v>62</v>
      </c>
      <c r="F5999" s="37">
        <v>217</v>
      </c>
      <c r="G5999" s="37">
        <v>4</v>
      </c>
      <c r="H5999" s="37">
        <v>217.36048889160199</v>
      </c>
      <c r="I5999" s="37">
        <v>9.6594438552856392</v>
      </c>
      <c r="J5999" s="37">
        <v>27.425331115722699</v>
      </c>
      <c r="K5999" s="37">
        <v>9.5393714904785192</v>
      </c>
      <c r="L5999" s="37">
        <v>22.785617828369102</v>
      </c>
      <c r="M5999" s="37">
        <v>0.82049626111984297</v>
      </c>
      <c r="N5999" s="37">
        <v>10.5745801925659</v>
      </c>
      <c r="O5999" s="37">
        <v>0</v>
      </c>
      <c r="P5999" s="37">
        <v>0</v>
      </c>
      <c r="Q5999" s="37">
        <v>8.2589592784643208E-3</v>
      </c>
      <c r="R5999" s="37">
        <v>25</v>
      </c>
      <c r="S5999" s="37">
        <v>0.26028916239738498</v>
      </c>
      <c r="T5999" s="37">
        <v>1001.33996582031</v>
      </c>
      <c r="U5999" s="37">
        <v>9999</v>
      </c>
      <c r="V5999" s="13"/>
      <c r="W5999" s="13"/>
      <c r="X5999" s="13"/>
      <c r="Y5999" s="13"/>
      <c r="Z5999" s="13"/>
      <c r="AA5999" s="13"/>
    </row>
    <row r="6000" spans="1:27" ht="15.75" customHeight="1" x14ac:dyDescent="0.2">
      <c r="A6000" s="13"/>
      <c r="B6000" s="37" t="str">
        <f>"CRS25WT4002471"</f>
        <v>CRS25WT4002471</v>
      </c>
      <c r="C6000" s="38">
        <v>45980</v>
      </c>
      <c r="D6000" s="39">
        <v>0.7848032407407407</v>
      </c>
      <c r="E6000" s="37" t="s">
        <v>62</v>
      </c>
      <c r="F6000" s="37">
        <v>215</v>
      </c>
      <c r="G6000" s="37">
        <v>4</v>
      </c>
      <c r="H6000" s="37">
        <v>215.64060974121099</v>
      </c>
      <c r="I6000" s="37">
        <v>9.6924819946289098</v>
      </c>
      <c r="J6000" s="37">
        <v>27.448284149169901</v>
      </c>
      <c r="K6000" s="37">
        <v>9.4095392227172905</v>
      </c>
      <c r="L6000" s="37">
        <v>22.917232513427699</v>
      </c>
      <c r="M6000" s="37">
        <v>0.81055098772048995</v>
      </c>
      <c r="N6000" s="37">
        <v>10.490907669067401</v>
      </c>
      <c r="O6000" s="37">
        <v>0</v>
      </c>
      <c r="P6000" s="37">
        <v>0</v>
      </c>
      <c r="Q6000" s="37">
        <v>1.4384901151061099E-3</v>
      </c>
      <c r="R6000" s="37">
        <v>25</v>
      </c>
      <c r="S6000" s="37">
        <v>0.26028382778167702</v>
      </c>
      <c r="T6000" s="37">
        <v>1000.84832763672</v>
      </c>
      <c r="U6000" s="37">
        <v>9999</v>
      </c>
      <c r="V6000" s="13"/>
      <c r="W6000" s="13"/>
      <c r="X6000" s="13"/>
      <c r="Y6000" s="13"/>
      <c r="Z6000" s="13"/>
      <c r="AA6000" s="13"/>
    </row>
    <row r="6001" spans="1:27" ht="15.75" customHeight="1" x14ac:dyDescent="0.2">
      <c r="A6001" s="13"/>
      <c r="B6001" s="37" t="str">
        <f>"CRS25WT4002470"</f>
        <v>CRS25WT4002470</v>
      </c>
      <c r="C6001" s="38">
        <v>45980</v>
      </c>
      <c r="D6001" s="39">
        <v>0.78699074074074071</v>
      </c>
      <c r="E6001" s="37" t="s">
        <v>62</v>
      </c>
      <c r="F6001" s="37">
        <v>219</v>
      </c>
      <c r="G6001" s="37">
        <v>4</v>
      </c>
      <c r="H6001" s="37">
        <v>219.94110107421901</v>
      </c>
      <c r="I6001" s="37">
        <v>9.7831649780273402</v>
      </c>
      <c r="J6001" s="37">
        <v>27.457725524902301</v>
      </c>
      <c r="K6001" s="37">
        <v>9.6205015182495099</v>
      </c>
      <c r="L6001" s="37">
        <v>22.861707687377901</v>
      </c>
      <c r="M6001" s="37">
        <v>0.81877100467681896</v>
      </c>
      <c r="N6001" s="37">
        <v>10.700126647949199</v>
      </c>
      <c r="O6001" s="37">
        <v>0</v>
      </c>
      <c r="P6001" s="37">
        <v>0</v>
      </c>
      <c r="Q6001" s="37">
        <v>6.0316878370940703E-3</v>
      </c>
      <c r="R6001" s="37">
        <v>25</v>
      </c>
      <c r="S6001" s="37">
        <v>0.24749395251274101</v>
      </c>
      <c r="T6001" s="37">
        <v>999.74835205078102</v>
      </c>
      <c r="U6001" s="37">
        <v>9999</v>
      </c>
      <c r="V6001" s="13"/>
      <c r="W6001" s="13"/>
      <c r="X6001" s="13"/>
      <c r="Y6001" s="13"/>
      <c r="Z6001" s="13"/>
      <c r="AA6001" s="13"/>
    </row>
    <row r="6002" spans="1:27" ht="15.75" customHeight="1" x14ac:dyDescent="0.2">
      <c r="A6002" s="13"/>
      <c r="B6002" s="37" t="str">
        <f>"CRS25WT4002469"</f>
        <v>CRS25WT4002469</v>
      </c>
      <c r="C6002" s="38">
        <v>45980</v>
      </c>
      <c r="D6002" s="39">
        <v>0.78762731481481474</v>
      </c>
      <c r="E6002" s="37" t="s">
        <v>62</v>
      </c>
      <c r="F6002" s="37">
        <v>215</v>
      </c>
      <c r="G6002" s="37">
        <v>4</v>
      </c>
      <c r="H6002" s="37">
        <v>215.35581970214801</v>
      </c>
      <c r="I6002" s="37">
        <v>9.5905685424804705</v>
      </c>
      <c r="J6002" s="37">
        <v>27.397397994995099</v>
      </c>
      <c r="K6002" s="37">
        <v>9.4403162002563494</v>
      </c>
      <c r="L6002" s="37">
        <v>22.812353134155298</v>
      </c>
      <c r="M6002" s="37">
        <v>0.81960189342498802</v>
      </c>
      <c r="N6002" s="37">
        <v>10.477052688598601</v>
      </c>
      <c r="O6002" s="37">
        <v>0</v>
      </c>
      <c r="P6002" s="37">
        <v>0</v>
      </c>
      <c r="Q6002" s="37">
        <v>8.1349199172109398E-4</v>
      </c>
      <c r="R6002" s="37">
        <v>25</v>
      </c>
      <c r="S6002" s="37">
        <v>0.24602483212947801</v>
      </c>
      <c r="T6002" s="37">
        <v>1000.71478271484</v>
      </c>
      <c r="U6002" s="37">
        <v>9999</v>
      </c>
      <c r="V6002" s="13"/>
      <c r="W6002" s="13"/>
      <c r="X6002" s="13"/>
      <c r="Y6002" s="13"/>
      <c r="Z6002" s="13"/>
      <c r="AA6002" s="13"/>
    </row>
    <row r="6003" spans="1:27" ht="15.75" customHeight="1" x14ac:dyDescent="0.2">
      <c r="A6003" s="13"/>
      <c r="B6003" s="37" t="str">
        <f>"CRS25WT4002462"</f>
        <v>CRS25WT4002462</v>
      </c>
      <c r="C6003" s="38">
        <v>45980</v>
      </c>
      <c r="D6003" s="39">
        <v>0.78850694444444447</v>
      </c>
      <c r="E6003" s="37" t="s">
        <v>62</v>
      </c>
      <c r="F6003" s="37">
        <v>214</v>
      </c>
      <c r="G6003" s="37">
        <v>4</v>
      </c>
      <c r="H6003" s="37">
        <v>214.97315979003901</v>
      </c>
      <c r="I6003" s="37">
        <v>9.5953254699706996</v>
      </c>
      <c r="J6003" s="37">
        <v>27.429559707641602</v>
      </c>
      <c r="K6003" s="37">
        <v>9.4048891067504901</v>
      </c>
      <c r="L6003" s="37">
        <v>22.8575954437256</v>
      </c>
      <c r="M6003" s="37">
        <v>0.81678110361099199</v>
      </c>
      <c r="N6003" s="37">
        <v>10.4584360122681</v>
      </c>
      <c r="O6003" s="37">
        <v>0</v>
      </c>
      <c r="P6003" s="37">
        <v>0</v>
      </c>
      <c r="Q6003" s="37">
        <v>6.03174511343241E-3</v>
      </c>
      <c r="R6003" s="37">
        <v>25</v>
      </c>
      <c r="S6003" s="37">
        <v>0.26082190871238697</v>
      </c>
      <c r="T6003" s="37">
        <v>1001.78851318359</v>
      </c>
      <c r="U6003" s="37">
        <v>9999</v>
      </c>
      <c r="V6003" s="13"/>
      <c r="W6003" s="13"/>
      <c r="X6003" s="13"/>
      <c r="Y6003" s="13"/>
      <c r="Z6003" s="13"/>
      <c r="AA6003" s="13"/>
    </row>
    <row r="6004" spans="1:27" ht="15.75" customHeight="1" x14ac:dyDescent="0.2">
      <c r="A6004" s="13"/>
      <c r="B6004" s="37" t="str">
        <f>"CRS25WT4002460"</f>
        <v>CRS25WT4002460</v>
      </c>
      <c r="C6004" s="38">
        <v>45980</v>
      </c>
      <c r="D6004" s="39">
        <v>0.78950231481481481</v>
      </c>
      <c r="E6004" s="37" t="s">
        <v>62</v>
      </c>
      <c r="F6004" s="37">
        <v>214</v>
      </c>
      <c r="G6004" s="37">
        <v>4</v>
      </c>
      <c r="H6004" s="37">
        <v>214.360107421875</v>
      </c>
      <c r="I6004" s="37">
        <v>9.5629701614379901</v>
      </c>
      <c r="J6004" s="37">
        <v>27.391593933105501</v>
      </c>
      <c r="K6004" s="37">
        <v>9.3992099761962908</v>
      </c>
      <c r="L6004" s="37">
        <v>22.8061828613281</v>
      </c>
      <c r="M6004" s="37">
        <v>0.81834012269973799</v>
      </c>
      <c r="N6004" s="37">
        <v>10.428611755371101</v>
      </c>
      <c r="O6004" s="37">
        <v>0</v>
      </c>
      <c r="P6004" s="37">
        <v>0</v>
      </c>
      <c r="Q6004" s="37">
        <v>5.7939607650041598E-3</v>
      </c>
      <c r="R6004" s="37">
        <v>25</v>
      </c>
      <c r="S6004" s="37">
        <v>0.25480732321739202</v>
      </c>
      <c r="T6004" s="37">
        <v>1000.40179443359</v>
      </c>
      <c r="U6004" s="37">
        <v>9999</v>
      </c>
      <c r="V6004" s="13"/>
      <c r="W6004" s="13"/>
      <c r="X6004" s="13"/>
      <c r="Y6004" s="13"/>
      <c r="Z6004" s="13"/>
      <c r="AA6004" s="13"/>
    </row>
    <row r="6005" spans="1:27" ht="15.75" customHeight="1" x14ac:dyDescent="0.2">
      <c r="A6005" s="13"/>
      <c r="B6005" s="37" t="str">
        <f>"CRS25WT4002459"</f>
        <v>CRS25WT4002459</v>
      </c>
      <c r="C6005" s="38">
        <v>45980</v>
      </c>
      <c r="D6005" s="39">
        <v>0.79092592592592592</v>
      </c>
      <c r="E6005" s="37" t="s">
        <v>62</v>
      </c>
      <c r="F6005" s="37">
        <v>214</v>
      </c>
      <c r="G6005" s="37">
        <v>4</v>
      </c>
      <c r="H6005" s="37">
        <v>214.63291931152301</v>
      </c>
      <c r="I6005" s="37">
        <v>9.5591716766357404</v>
      </c>
      <c r="J6005" s="37">
        <v>27.409624099731399</v>
      </c>
      <c r="K6005" s="37">
        <v>9.3765068054199201</v>
      </c>
      <c r="L6005" s="37">
        <v>22.890499114990199</v>
      </c>
      <c r="M6005" s="37">
        <v>0.81916803121566795</v>
      </c>
      <c r="N6005" s="37">
        <v>10.4418840408325</v>
      </c>
      <c r="O6005" s="37">
        <v>0</v>
      </c>
      <c r="P6005" s="37">
        <v>0</v>
      </c>
      <c r="Q6005" s="37">
        <v>8.1256194971501795E-4</v>
      </c>
      <c r="R6005" s="37">
        <v>25</v>
      </c>
      <c r="S6005" s="37">
        <v>0.249664917588234</v>
      </c>
      <c r="T6005" s="37">
        <v>1002.00396728516</v>
      </c>
      <c r="U6005" s="37">
        <v>9999</v>
      </c>
      <c r="V6005" s="13"/>
      <c r="W6005" s="13"/>
      <c r="X6005" s="13"/>
      <c r="Y6005" s="13"/>
      <c r="Z6005" s="13"/>
      <c r="AA6005" s="13"/>
    </row>
    <row r="6006" spans="1:27" ht="15.75" customHeight="1" x14ac:dyDescent="0.2">
      <c r="A6006" s="13"/>
      <c r="B6006" s="37" t="str">
        <f>"CRS25WT4002458"</f>
        <v>CRS25WT4002458</v>
      </c>
      <c r="C6006" s="38">
        <v>45980</v>
      </c>
      <c r="D6006" s="39">
        <v>0.79178240740740735</v>
      </c>
      <c r="E6006" s="37" t="s">
        <v>62</v>
      </c>
      <c r="F6006" s="37">
        <v>215</v>
      </c>
      <c r="G6006" s="37">
        <v>4</v>
      </c>
      <c r="H6006" s="37">
        <v>215.53240966796901</v>
      </c>
      <c r="I6006" s="37">
        <v>9.6207590103149396</v>
      </c>
      <c r="J6006" s="37">
        <v>27.4327297210693</v>
      </c>
      <c r="K6006" s="37">
        <v>9.4132652282714808</v>
      </c>
      <c r="L6006" s="37">
        <v>22.8966674804688</v>
      </c>
      <c r="M6006" s="37">
        <v>0.81664669513702404</v>
      </c>
      <c r="N6006" s="37">
        <v>10.485644340515099</v>
      </c>
      <c r="O6006" s="37">
        <v>0</v>
      </c>
      <c r="P6006" s="37">
        <v>0</v>
      </c>
      <c r="Q6006" s="37">
        <v>1.64484903216362E-2</v>
      </c>
      <c r="R6006" s="37">
        <v>25</v>
      </c>
      <c r="S6006" s="37">
        <v>0.25469484925270103</v>
      </c>
      <c r="T6006" s="37">
        <v>1000.64855957031</v>
      </c>
      <c r="U6006" s="37">
        <v>9999</v>
      </c>
      <c r="V6006" s="13"/>
      <c r="W6006" s="13"/>
      <c r="X6006" s="13"/>
      <c r="Y6006" s="13"/>
      <c r="Z6006" s="13"/>
      <c r="AA6006" s="13"/>
    </row>
    <row r="6007" spans="1:27" ht="15.75" customHeight="1" x14ac:dyDescent="0.2">
      <c r="A6007" s="13"/>
      <c r="B6007" s="37" t="str">
        <f>"CRS25WT4002461"</f>
        <v>CRS25WT4002461</v>
      </c>
      <c r="C6007" s="38">
        <v>45980</v>
      </c>
      <c r="D6007" s="39">
        <v>0.79339120370370375</v>
      </c>
      <c r="E6007" s="37" t="s">
        <v>62</v>
      </c>
      <c r="F6007" s="37">
        <v>215</v>
      </c>
      <c r="G6007" s="37">
        <v>4</v>
      </c>
      <c r="H6007" s="37">
        <v>215.38983154296901</v>
      </c>
      <c r="I6007" s="37">
        <v>9.5441751480102504</v>
      </c>
      <c r="J6007" s="37">
        <v>27.387184143066399</v>
      </c>
      <c r="K6007" s="37">
        <v>9.4511785507202095</v>
      </c>
      <c r="L6007" s="37">
        <v>22.789731979370099</v>
      </c>
      <c r="M6007" s="37">
        <v>0.82402312755584695</v>
      </c>
      <c r="N6007" s="37">
        <v>10.478707313537599</v>
      </c>
      <c r="O6007" s="37">
        <v>0</v>
      </c>
      <c r="P6007" s="37">
        <v>0</v>
      </c>
      <c r="Q6007" s="37">
        <v>1.6507921740412702E-2</v>
      </c>
      <c r="R6007" s="37">
        <v>25</v>
      </c>
      <c r="S6007" s="37">
        <v>0.25650909543037398</v>
      </c>
      <c r="T6007" s="37">
        <v>999.71734619140602</v>
      </c>
      <c r="U6007" s="37">
        <v>9999</v>
      </c>
      <c r="V6007" s="13"/>
      <c r="W6007" s="13"/>
      <c r="X6007" s="13"/>
      <c r="Y6007" s="13"/>
      <c r="Z6007" s="13"/>
      <c r="AA6007" s="13"/>
    </row>
    <row r="6008" spans="1:27" ht="15.75" customHeight="1" x14ac:dyDescent="0.2">
      <c r="A6008" s="13"/>
      <c r="B6008" s="37" t="str">
        <f>"CRS25WT4002454"</f>
        <v>CRS25WT4002454</v>
      </c>
      <c r="C6008" s="38">
        <v>45980</v>
      </c>
      <c r="D6008" s="39">
        <v>0.79937499999999995</v>
      </c>
      <c r="E6008" s="37" t="s">
        <v>62</v>
      </c>
      <c r="F6008" s="37">
        <v>215</v>
      </c>
      <c r="G6008" s="37">
        <v>4</v>
      </c>
      <c r="H6008" s="37">
        <v>215.03494262695301</v>
      </c>
      <c r="I6008" s="37">
        <v>9.6669206619262695</v>
      </c>
      <c r="J6008" s="37">
        <v>27.3875026702881</v>
      </c>
      <c r="K6008" s="37">
        <v>9.4033632278442401</v>
      </c>
      <c r="L6008" s="37">
        <v>22.867876052856399</v>
      </c>
      <c r="M6008" s="37">
        <v>0.81221020221710205</v>
      </c>
      <c r="N6008" s="37">
        <v>10.4614419937134</v>
      </c>
      <c r="O6008" s="37">
        <v>0</v>
      </c>
      <c r="P6008" s="37">
        <v>0</v>
      </c>
      <c r="Q6008" s="37">
        <v>1.71303208917379E-2</v>
      </c>
      <c r="R6008" s="37">
        <v>25</v>
      </c>
      <c r="S6008" s="37">
        <v>0.24953238666057601</v>
      </c>
      <c r="T6008" s="37">
        <v>1000.45532226563</v>
      </c>
      <c r="U6008" s="37">
        <v>9999</v>
      </c>
      <c r="V6008" s="13"/>
      <c r="W6008" s="13"/>
      <c r="X6008" s="13"/>
      <c r="Y6008" s="13"/>
      <c r="Z6008" s="13"/>
      <c r="AA6008" s="13"/>
    </row>
    <row r="6009" spans="1:27" ht="15.75" customHeight="1" x14ac:dyDescent="0.2">
      <c r="A6009" s="13"/>
      <c r="B6009" s="37" t="str">
        <f>"CRS25WT4002453"</f>
        <v>CRS25WT4002453</v>
      </c>
      <c r="C6009" s="38">
        <v>45980</v>
      </c>
      <c r="D6009" s="39">
        <v>0.80016203703703714</v>
      </c>
      <c r="E6009" s="37" t="s">
        <v>62</v>
      </c>
      <c r="F6009" s="37">
        <v>216</v>
      </c>
      <c r="G6009" s="37">
        <v>4</v>
      </c>
      <c r="H6009" s="37">
        <v>216.45347595214801</v>
      </c>
      <c r="I6009" s="37">
        <v>9.5951175689697301</v>
      </c>
      <c r="J6009" s="37">
        <v>27.392381668090799</v>
      </c>
      <c r="K6009" s="37">
        <v>9.5004224777221697</v>
      </c>
      <c r="L6009" s="37">
        <v>22.783563613891602</v>
      </c>
      <c r="M6009" s="37">
        <v>0.82353955507278398</v>
      </c>
      <c r="N6009" s="37">
        <v>10.530453681945801</v>
      </c>
      <c r="O6009" s="37">
        <v>0</v>
      </c>
      <c r="P6009" s="37">
        <v>0</v>
      </c>
      <c r="Q6009" s="37">
        <v>1.18948509916663E-2</v>
      </c>
      <c r="R6009" s="37">
        <v>25</v>
      </c>
      <c r="S6009" s="37">
        <v>0.25531777739524802</v>
      </c>
      <c r="T6009" s="37">
        <v>1000.11151123047</v>
      </c>
      <c r="U6009" s="37">
        <v>9999</v>
      </c>
      <c r="V6009" s="13"/>
      <c r="W6009" s="13"/>
      <c r="X6009" s="13"/>
      <c r="Y6009" s="13"/>
      <c r="Z6009" s="13"/>
      <c r="AA6009" s="13"/>
    </row>
    <row r="6010" spans="1:27" ht="15.75" customHeight="1" x14ac:dyDescent="0.2">
      <c r="A6010" s="13"/>
      <c r="B6010" s="37" t="str">
        <f>"CRS25WT4002452"</f>
        <v>CRS25WT4002452</v>
      </c>
      <c r="C6010" s="38">
        <v>45980</v>
      </c>
      <c r="D6010" s="39">
        <v>0.80081018518518521</v>
      </c>
      <c r="E6010" s="37" t="s">
        <v>62</v>
      </c>
      <c r="F6010" s="37">
        <v>214</v>
      </c>
      <c r="G6010" s="37">
        <v>4</v>
      </c>
      <c r="H6010" s="37">
        <v>214.46685791015599</v>
      </c>
      <c r="I6010" s="37">
        <v>9.5305509567260707</v>
      </c>
      <c r="J6010" s="37">
        <v>27.387090682983398</v>
      </c>
      <c r="K6010" s="37">
        <v>9.4021949768066406</v>
      </c>
      <c r="L6010" s="37">
        <v>22.810297012329102</v>
      </c>
      <c r="M6010" s="37">
        <v>0.82166785001754805</v>
      </c>
      <c r="N6010" s="37">
        <v>10.433804512023899</v>
      </c>
      <c r="O6010" s="37">
        <v>0</v>
      </c>
      <c r="P6010" s="37">
        <v>0</v>
      </c>
      <c r="Q6010" s="37">
        <v>5.4067452438175704E-3</v>
      </c>
      <c r="R6010" s="37">
        <v>25</v>
      </c>
      <c r="S6010" s="37">
        <v>0.25869762897491499</v>
      </c>
      <c r="T6010" s="37">
        <v>999.95806884765602</v>
      </c>
      <c r="U6010" s="37">
        <v>9999</v>
      </c>
      <c r="V6010" s="13"/>
      <c r="W6010" s="13"/>
      <c r="X6010" s="13"/>
      <c r="Y6010" s="13"/>
      <c r="Z6010" s="13"/>
      <c r="AA6010" s="13"/>
    </row>
    <row r="6011" spans="1:27" ht="15.75" customHeight="1" x14ac:dyDescent="0.2">
      <c r="A6011" s="13"/>
      <c r="B6011" s="37" t="str">
        <f>"CRS25WT4002451"</f>
        <v>CRS25WT4002451</v>
      </c>
      <c r="C6011" s="38">
        <v>45980</v>
      </c>
      <c r="D6011" s="39">
        <v>0.80451388888888886</v>
      </c>
      <c r="E6011" s="37" t="s">
        <v>62</v>
      </c>
      <c r="F6011" s="37">
        <v>214</v>
      </c>
      <c r="G6011" s="37">
        <v>4</v>
      </c>
      <c r="H6011" s="37">
        <v>214.34774780273401</v>
      </c>
      <c r="I6011" s="37">
        <v>9.59289455413818</v>
      </c>
      <c r="J6011" s="37">
        <v>27.4004001617432</v>
      </c>
      <c r="K6011" s="37">
        <v>9.3707828521728498</v>
      </c>
      <c r="L6011" s="37">
        <v>22.874048233032202</v>
      </c>
      <c r="M6011" s="37">
        <v>0.81547820568084695</v>
      </c>
      <c r="N6011" s="37">
        <v>10.428009986877401</v>
      </c>
      <c r="O6011" s="37">
        <v>0</v>
      </c>
      <c r="P6011" s="37">
        <v>0</v>
      </c>
      <c r="Q6011" s="37">
        <v>6.4298110082745604E-3</v>
      </c>
      <c r="R6011" s="37">
        <v>25</v>
      </c>
      <c r="S6011" s="37">
        <v>0.25518950819969199</v>
      </c>
      <c r="T6011" s="37">
        <v>1000.36895751953</v>
      </c>
      <c r="U6011" s="37">
        <v>9999</v>
      </c>
      <c r="V6011" s="13"/>
      <c r="W6011" s="13"/>
      <c r="X6011" s="13"/>
      <c r="Y6011" s="13"/>
      <c r="Z6011" s="13"/>
      <c r="AA6011" s="13"/>
    </row>
    <row r="6012" spans="1:27" ht="15.75" customHeight="1" x14ac:dyDescent="0.2">
      <c r="A6012" s="13"/>
      <c r="B6012" s="37" t="str">
        <f>"CRS25WT4002443"</f>
        <v>CRS25WT4002443</v>
      </c>
      <c r="C6012" s="38">
        <v>45980</v>
      </c>
      <c r="D6012" s="39">
        <v>0.80556712962962962</v>
      </c>
      <c r="E6012" s="37" t="s">
        <v>62</v>
      </c>
      <c r="F6012" s="37">
        <v>216</v>
      </c>
      <c r="G6012" s="37">
        <v>4</v>
      </c>
      <c r="H6012" s="37">
        <v>216.96762084960901</v>
      </c>
      <c r="I6012" s="37">
        <v>9.6823453903198207</v>
      </c>
      <c r="J6012" s="37">
        <v>27.364730834960898</v>
      </c>
      <c r="K6012" s="37">
        <v>9.5479812622070295</v>
      </c>
      <c r="L6012" s="37">
        <v>22.723924636840799</v>
      </c>
      <c r="M6012" s="37">
        <v>0.81888550519943204</v>
      </c>
      <c r="N6012" s="37">
        <v>10.5554666519165</v>
      </c>
      <c r="O6012" s="37">
        <v>0</v>
      </c>
      <c r="P6012" s="37">
        <v>0</v>
      </c>
      <c r="Q6012" s="37">
        <v>8.2242451608181E-3</v>
      </c>
      <c r="R6012" s="37">
        <v>25</v>
      </c>
      <c r="S6012" s="37">
        <v>0.25469034910201999</v>
      </c>
      <c r="T6012" s="37">
        <v>1001.62908935547</v>
      </c>
      <c r="U6012" s="37">
        <v>9999</v>
      </c>
      <c r="V6012" s="13"/>
      <c r="W6012" s="13"/>
      <c r="X6012" s="13"/>
      <c r="Y6012" s="13"/>
      <c r="Z6012" s="13"/>
      <c r="AA6012" s="13"/>
    </row>
    <row r="6013" spans="1:27" ht="15.75" customHeight="1" x14ac:dyDescent="0.2">
      <c r="A6013" s="13"/>
      <c r="B6013" s="37" t="str">
        <f>"CRS25WT4002442"</f>
        <v>CRS25WT4002442</v>
      </c>
      <c r="C6013" s="38">
        <v>45980</v>
      </c>
      <c r="D6013" s="39">
        <v>0.80662037037037038</v>
      </c>
      <c r="E6013" s="37" t="s">
        <v>62</v>
      </c>
      <c r="F6013" s="37">
        <v>215</v>
      </c>
      <c r="G6013" s="37">
        <v>4</v>
      </c>
      <c r="H6013" s="37">
        <v>215.02743530273401</v>
      </c>
      <c r="I6013" s="37">
        <v>9.6132640838622994</v>
      </c>
      <c r="J6013" s="37">
        <v>27.370628356933601</v>
      </c>
      <c r="K6013" s="37">
        <v>9.4531908035278303</v>
      </c>
      <c r="L6013" s="37">
        <v>22.746545791626001</v>
      </c>
      <c r="M6013" s="37">
        <v>0.81721860170364402</v>
      </c>
      <c r="N6013" s="37">
        <v>10.461076736450201</v>
      </c>
      <c r="O6013" s="37">
        <v>0</v>
      </c>
      <c r="P6013" s="37">
        <v>0</v>
      </c>
      <c r="Q6013" s="37">
        <v>1.3014091178774801E-2</v>
      </c>
      <c r="R6013" s="37">
        <v>25</v>
      </c>
      <c r="S6013" s="37">
        <v>0.25876840949058499</v>
      </c>
      <c r="T6013" s="37">
        <v>1000.25421142578</v>
      </c>
      <c r="U6013" s="37">
        <v>9999</v>
      </c>
      <c r="V6013" s="13"/>
      <c r="W6013" s="13"/>
      <c r="X6013" s="13"/>
      <c r="Y6013" s="13"/>
      <c r="Z6013" s="13"/>
      <c r="AA6013" s="13"/>
    </row>
    <row r="6014" spans="1:27" ht="15.75" customHeight="1" x14ac:dyDescent="0.2">
      <c r="A6014" s="13"/>
      <c r="B6014" s="37" t="str">
        <f>"002441"</f>
        <v>002441</v>
      </c>
      <c r="C6014" s="38">
        <v>45980</v>
      </c>
      <c r="D6014" s="39">
        <v>0.80730324074074078</v>
      </c>
      <c r="E6014" s="37" t="s">
        <v>62</v>
      </c>
      <c r="F6014" s="37">
        <v>219</v>
      </c>
      <c r="G6014" s="37">
        <v>4</v>
      </c>
      <c r="H6014" s="37">
        <v>219.89373779296901</v>
      </c>
      <c r="I6014" s="37">
        <v>9.8370552062988299</v>
      </c>
      <c r="J6014" s="37">
        <v>27.4203777313232</v>
      </c>
      <c r="K6014" s="37">
        <v>9.6296920776367205</v>
      </c>
      <c r="L6014" s="37">
        <v>22.834974288940401</v>
      </c>
      <c r="M6014" s="37">
        <v>0.81521904468536399</v>
      </c>
      <c r="N6014" s="37">
        <v>10.697822570800801</v>
      </c>
      <c r="O6014" s="37">
        <v>0</v>
      </c>
      <c r="P6014" s="37">
        <v>0</v>
      </c>
      <c r="Q6014" s="37">
        <v>1.2599245645105801E-2</v>
      </c>
      <c r="R6014" s="37">
        <v>25</v>
      </c>
      <c r="S6014" s="37">
        <v>0.24989154934883101</v>
      </c>
      <c r="T6014" s="37">
        <v>1001.73608398438</v>
      </c>
      <c r="U6014" s="37">
        <v>9999</v>
      </c>
      <c r="V6014" s="13"/>
      <c r="W6014" s="13"/>
      <c r="X6014" s="13"/>
      <c r="Y6014" s="13"/>
      <c r="Z6014" s="13"/>
      <c r="AA6014" s="13"/>
    </row>
    <row r="6015" spans="1:27" ht="15.75" customHeight="1" x14ac:dyDescent="0.2">
      <c r="A6015" s="13"/>
      <c r="B6015" s="37" t="str">
        <f>"CRS25WT4002446"</f>
        <v>CRS25WT4002446</v>
      </c>
      <c r="C6015" s="38">
        <v>45980</v>
      </c>
      <c r="D6015" s="39">
        <v>0.80947916666666664</v>
      </c>
      <c r="E6015" s="37" t="s">
        <v>62</v>
      </c>
      <c r="F6015" s="37">
        <v>219</v>
      </c>
      <c r="G6015" s="37">
        <v>4</v>
      </c>
      <c r="H6015" s="37">
        <v>219.68154907226599</v>
      </c>
      <c r="I6015" s="37">
        <v>9.7556781768798793</v>
      </c>
      <c r="J6015" s="37">
        <v>27.416721343994102</v>
      </c>
      <c r="K6015" s="37">
        <v>9.6447191238403303</v>
      </c>
      <c r="L6015" s="37">
        <v>22.777393341064499</v>
      </c>
      <c r="M6015" s="37">
        <v>0.82133549451828003</v>
      </c>
      <c r="N6015" s="37">
        <v>10.6874990463257</v>
      </c>
      <c r="O6015" s="37">
        <v>0</v>
      </c>
      <c r="P6015" s="37">
        <v>0</v>
      </c>
      <c r="Q6015" s="37">
        <v>1.30140148103237E-2</v>
      </c>
      <c r="R6015" s="37">
        <v>25</v>
      </c>
      <c r="S6015" s="37">
        <v>0.25821810960769698</v>
      </c>
      <c r="T6015" s="37">
        <v>1000.94128417969</v>
      </c>
      <c r="U6015" s="37">
        <v>9999</v>
      </c>
      <c r="V6015" s="13"/>
      <c r="W6015" s="13"/>
      <c r="X6015" s="13"/>
      <c r="Y6015" s="13"/>
      <c r="Z6015" s="13"/>
      <c r="AA6015" s="13"/>
    </row>
    <row r="6016" spans="1:27" ht="15.75" customHeight="1" x14ac:dyDescent="0.2">
      <c r="A6016" s="13"/>
      <c r="B6016" s="37" t="str">
        <f>"CRS25WT4002425"</f>
        <v>CRS25WT4002425</v>
      </c>
      <c r="C6016" s="38">
        <v>45980</v>
      </c>
      <c r="D6016" s="39">
        <v>0.81075231481481491</v>
      </c>
      <c r="E6016" s="37" t="s">
        <v>62</v>
      </c>
      <c r="F6016" s="37">
        <v>215</v>
      </c>
      <c r="G6016" s="37">
        <v>4</v>
      </c>
      <c r="H6016" s="37">
        <v>215.91145324707</v>
      </c>
      <c r="I6016" s="37">
        <v>9.6675186157226598</v>
      </c>
      <c r="J6016" s="37">
        <v>27.401605606079102</v>
      </c>
      <c r="K6016" s="37">
        <v>9.4612598419189506</v>
      </c>
      <c r="L6016" s="37">
        <v>22.820579528808601</v>
      </c>
      <c r="M6016" s="37">
        <v>0.81505078077316295</v>
      </c>
      <c r="N6016" s="37">
        <v>10.5040845870972</v>
      </c>
      <c r="O6016" s="37">
        <v>0</v>
      </c>
      <c r="P6016" s="37">
        <v>0</v>
      </c>
      <c r="Q6016" s="37">
        <v>8.1349199172109398E-4</v>
      </c>
      <c r="R6016" s="37">
        <v>25</v>
      </c>
      <c r="S6016" s="37">
        <v>0.259528309106827</v>
      </c>
      <c r="T6016" s="37">
        <v>1001.23706054688</v>
      </c>
      <c r="U6016" s="37">
        <v>9999</v>
      </c>
      <c r="V6016" s="13"/>
      <c r="W6016" s="13"/>
      <c r="X6016" s="13"/>
      <c r="Y6016" s="13"/>
      <c r="Z6016" s="13"/>
      <c r="AA6016" s="13"/>
    </row>
    <row r="6017" spans="1:27" ht="15.75" customHeight="1" x14ac:dyDescent="0.2">
      <c r="A6017" s="13"/>
      <c r="B6017" s="37" t="str">
        <f>"CRS25WT4002438"</f>
        <v>CRS25WT4002438</v>
      </c>
      <c r="C6017" s="38">
        <v>45980</v>
      </c>
      <c r="D6017" s="39">
        <v>0.81231481481481482</v>
      </c>
      <c r="E6017" s="37" t="s">
        <v>62</v>
      </c>
      <c r="F6017" s="37">
        <v>220</v>
      </c>
      <c r="G6017" s="37">
        <v>4</v>
      </c>
      <c r="H6017" s="37">
        <v>220.17401123046901</v>
      </c>
      <c r="I6017" s="37">
        <v>9.7901744842529297</v>
      </c>
      <c r="J6017" s="37">
        <v>27.427556991577099</v>
      </c>
      <c r="K6017" s="37">
        <v>9.6619768142700195</v>
      </c>
      <c r="L6017" s="37">
        <v>22.787675857543899</v>
      </c>
      <c r="M6017" s="37">
        <v>0.81995213031768799</v>
      </c>
      <c r="N6017" s="37">
        <v>10.711457252502401</v>
      </c>
      <c r="O6017" s="37">
        <v>0</v>
      </c>
      <c r="P6017" s="37">
        <v>0</v>
      </c>
      <c r="Q6017" s="37">
        <v>3.1758430413901802E-3</v>
      </c>
      <c r="R6017" s="37">
        <v>25</v>
      </c>
      <c r="S6017" s="37">
        <v>0.249121978878975</v>
      </c>
      <c r="T6017" s="37">
        <v>1002.09509277344</v>
      </c>
      <c r="U6017" s="37">
        <v>9999</v>
      </c>
      <c r="V6017" s="13"/>
      <c r="W6017" s="13"/>
      <c r="X6017" s="13"/>
      <c r="Y6017" s="13"/>
      <c r="Z6017" s="13"/>
      <c r="AA6017" s="13"/>
    </row>
    <row r="6018" spans="1:27" ht="15.75" customHeight="1" x14ac:dyDescent="0.2">
      <c r="A6018" s="13"/>
      <c r="B6018" s="37" t="str">
        <f>"CRS25WT4002437"</f>
        <v>CRS25WT4002437</v>
      </c>
      <c r="C6018" s="38">
        <v>45980</v>
      </c>
      <c r="D6018" s="39">
        <v>0.81383101851851858</v>
      </c>
      <c r="E6018" s="37" t="s">
        <v>62</v>
      </c>
      <c r="F6018" s="37">
        <v>219</v>
      </c>
      <c r="G6018" s="37">
        <v>4</v>
      </c>
      <c r="H6018" s="37">
        <v>219.74739074707</v>
      </c>
      <c r="I6018" s="37">
        <v>9.7812576293945295</v>
      </c>
      <c r="J6018" s="37">
        <v>27.420459747314499</v>
      </c>
      <c r="K6018" s="37">
        <v>9.6284847259521502</v>
      </c>
      <c r="L6018" s="37">
        <v>22.822635650634801</v>
      </c>
      <c r="M6018" s="37">
        <v>0.81932139396667503</v>
      </c>
      <c r="N6018" s="37">
        <v>10.690702438354499</v>
      </c>
      <c r="O6018" s="37">
        <v>0</v>
      </c>
      <c r="P6018" s="37">
        <v>0</v>
      </c>
      <c r="Q6018" s="37">
        <v>6.0316878370940703E-3</v>
      </c>
      <c r="R6018" s="37">
        <v>25</v>
      </c>
      <c r="S6018" s="37">
        <v>0.25114396214485202</v>
      </c>
      <c r="T6018" s="37">
        <v>1001.14465332031</v>
      </c>
      <c r="U6018" s="37">
        <v>9999</v>
      </c>
      <c r="V6018" s="13"/>
      <c r="W6018" s="13"/>
      <c r="X6018" s="13"/>
      <c r="Y6018" s="13"/>
      <c r="Z6018" s="13"/>
      <c r="AA6018" s="13"/>
    </row>
    <row r="6019" spans="1:27" ht="15.75" customHeight="1" x14ac:dyDescent="0.2">
      <c r="A6019" s="13"/>
      <c r="B6019" s="37" t="str">
        <f>"CRS25WT4002436"</f>
        <v>CRS25WT4002436</v>
      </c>
      <c r="C6019" s="38">
        <v>45980</v>
      </c>
      <c r="D6019" s="39">
        <v>0.81725694444444441</v>
      </c>
      <c r="E6019" s="37" t="s">
        <v>62</v>
      </c>
      <c r="F6019" s="37">
        <v>218</v>
      </c>
      <c r="G6019" s="37">
        <v>4</v>
      </c>
      <c r="H6019" s="37">
        <v>218.11074829101599</v>
      </c>
      <c r="I6019" s="37">
        <v>9.7319469451904297</v>
      </c>
      <c r="J6019" s="37">
        <v>27.406969070434599</v>
      </c>
      <c r="K6019" s="37">
        <v>9.5567731857299805</v>
      </c>
      <c r="L6019" s="37">
        <v>22.822635650634801</v>
      </c>
      <c r="M6019" s="37">
        <v>0.81774204969406095</v>
      </c>
      <c r="N6019" s="37">
        <v>10.611080169677701</v>
      </c>
      <c r="O6019" s="37">
        <v>0</v>
      </c>
      <c r="P6019" s="37">
        <v>0</v>
      </c>
      <c r="Q6019" s="37">
        <v>6.0316878370940703E-3</v>
      </c>
      <c r="R6019" s="37">
        <v>25</v>
      </c>
      <c r="S6019" s="37">
        <v>0.25436481833457902</v>
      </c>
      <c r="T6019" s="37">
        <v>1001.197265625</v>
      </c>
      <c r="U6019" s="37">
        <v>9999</v>
      </c>
      <c r="V6019" s="13"/>
      <c r="W6019" s="13"/>
      <c r="X6019" s="13"/>
      <c r="Y6019" s="13"/>
      <c r="Z6019" s="13"/>
      <c r="AA6019" s="13"/>
    </row>
    <row r="6020" spans="1:27" ht="15.75" customHeight="1" x14ac:dyDescent="0.2">
      <c r="A6020" s="13"/>
      <c r="B6020" s="37" t="str">
        <f>"CRS25WT4002435"</f>
        <v>CRS25WT4002435</v>
      </c>
      <c r="C6020" s="38">
        <v>45980</v>
      </c>
      <c r="D6020" s="39">
        <v>0.8187268518518519</v>
      </c>
      <c r="E6020" s="37" t="s">
        <v>62</v>
      </c>
      <c r="F6020" s="37">
        <v>219</v>
      </c>
      <c r="G6020" s="37">
        <v>4</v>
      </c>
      <c r="H6020" s="37">
        <v>219.13798522949199</v>
      </c>
      <c r="I6020" s="37">
        <v>9.7619485855102504</v>
      </c>
      <c r="J6020" s="37">
        <v>27.422660827636701</v>
      </c>
      <c r="K6020" s="37">
        <v>9.6000528335571307</v>
      </c>
      <c r="L6020" s="37">
        <v>22.826747894287099</v>
      </c>
      <c r="M6020" s="37">
        <v>0.81859964132309004</v>
      </c>
      <c r="N6020" s="37">
        <v>10.661054611206101</v>
      </c>
      <c r="O6020" s="37">
        <v>0</v>
      </c>
      <c r="P6020" s="37">
        <v>0</v>
      </c>
      <c r="Q6020" s="37">
        <v>6.0281809419393496E-3</v>
      </c>
      <c r="R6020" s="37">
        <v>25</v>
      </c>
      <c r="S6020" s="37">
        <v>0.25850939750671398</v>
      </c>
      <c r="T6020" s="37">
        <v>1001.94073486328</v>
      </c>
      <c r="U6020" s="37">
        <v>9999</v>
      </c>
      <c r="V6020" s="13"/>
      <c r="W6020" s="13"/>
      <c r="X6020" s="13"/>
      <c r="Y6020" s="13"/>
      <c r="Z6020" s="13"/>
      <c r="AA6020" s="13"/>
    </row>
    <row r="6021" spans="1:27" ht="15.75" customHeight="1" x14ac:dyDescent="0.2">
      <c r="A6021" s="13"/>
      <c r="B6021" s="37" t="str">
        <f>"CRS25WT4002434"</f>
        <v>CRS25WT4002434</v>
      </c>
      <c r="C6021" s="38">
        <v>45980</v>
      </c>
      <c r="D6021" s="39">
        <v>0.82049768518518518</v>
      </c>
      <c r="E6021" s="37" t="s">
        <v>62</v>
      </c>
      <c r="F6021" s="37">
        <v>219</v>
      </c>
      <c r="G6021" s="37">
        <v>4</v>
      </c>
      <c r="H6021" s="37">
        <v>219.24647521972699</v>
      </c>
      <c r="I6021" s="37">
        <v>9.8246622085571307</v>
      </c>
      <c r="J6021" s="37">
        <v>27.376792907714801</v>
      </c>
      <c r="K6021" s="37">
        <v>9.6160669326782209</v>
      </c>
      <c r="L6021" s="37">
        <v>22.800014495849599</v>
      </c>
      <c r="M6021" s="37">
        <v>0.81514042615890503</v>
      </c>
      <c r="N6021" s="37">
        <v>10.666333198547401</v>
      </c>
      <c r="O6021" s="37">
        <v>0</v>
      </c>
      <c r="P6021" s="37">
        <v>0</v>
      </c>
      <c r="Q6021" s="37">
        <v>3.2539679668843698E-3</v>
      </c>
      <c r="R6021" s="37">
        <v>25</v>
      </c>
      <c r="S6021" s="37">
        <v>0.248340338468552</v>
      </c>
      <c r="T6021" s="37">
        <v>1001.86450195313</v>
      </c>
      <c r="U6021" s="37">
        <v>9999</v>
      </c>
      <c r="V6021" s="13"/>
      <c r="W6021" s="13"/>
      <c r="X6021" s="13"/>
      <c r="Y6021" s="13"/>
      <c r="Z6021" s="13"/>
      <c r="AA6021" s="13"/>
    </row>
    <row r="6022" spans="1:27" ht="15.75" customHeight="1" x14ac:dyDescent="0.2">
      <c r="A6022" s="13"/>
      <c r="B6022" s="37" t="str">
        <f>"CRS25WT4002432"</f>
        <v>CRS25WT4002432</v>
      </c>
      <c r="C6022" s="38">
        <v>45980</v>
      </c>
      <c r="D6022" s="39">
        <v>0.82116898148148154</v>
      </c>
      <c r="E6022" s="37" t="s">
        <v>62</v>
      </c>
      <c r="F6022" s="37">
        <v>218</v>
      </c>
      <c r="G6022" s="37">
        <v>4</v>
      </c>
      <c r="H6022" s="37">
        <v>218.88407897949199</v>
      </c>
      <c r="I6022" s="37">
        <v>9.7219543457031303</v>
      </c>
      <c r="J6022" s="37">
        <v>27.400373458862301</v>
      </c>
      <c r="K6022" s="37">
        <v>9.6019058227539098</v>
      </c>
      <c r="L6022" s="37">
        <v>22.795900344848601</v>
      </c>
      <c r="M6022" s="37">
        <v>0.82168263196945202</v>
      </c>
      <c r="N6022" s="37">
        <v>10.64870262146</v>
      </c>
      <c r="O6022" s="37">
        <v>0</v>
      </c>
      <c r="P6022" s="37">
        <v>0</v>
      </c>
      <c r="Q6022" s="37">
        <v>1.6269804909825299E-3</v>
      </c>
      <c r="R6022" s="37">
        <v>25</v>
      </c>
      <c r="S6022" s="37">
        <v>0.25286915898323098</v>
      </c>
      <c r="T6022" s="37">
        <v>1002.47216796875</v>
      </c>
      <c r="U6022" s="37">
        <v>9999</v>
      </c>
      <c r="V6022" s="13"/>
      <c r="W6022" s="13"/>
      <c r="X6022" s="13"/>
      <c r="Y6022" s="13"/>
      <c r="Z6022" s="13"/>
      <c r="AA6022" s="13"/>
    </row>
    <row r="6023" spans="1:27" ht="15.75" customHeight="1" x14ac:dyDescent="0.2">
      <c r="A6023" s="13"/>
      <c r="B6023" s="37" t="str">
        <f>"CRS25WT4002423"</f>
        <v>CRS25WT4002423</v>
      </c>
      <c r="C6023" s="38">
        <v>45980</v>
      </c>
      <c r="D6023" s="39">
        <v>0.8230439814814815</v>
      </c>
      <c r="E6023" s="37" t="s">
        <v>62</v>
      </c>
      <c r="F6023" s="37">
        <v>220</v>
      </c>
      <c r="G6023" s="37">
        <v>4</v>
      </c>
      <c r="H6023" s="37">
        <v>220.93856811523401</v>
      </c>
      <c r="I6023" s="37">
        <v>9.8161544799804705</v>
      </c>
      <c r="J6023" s="37">
        <v>27.4467964172363</v>
      </c>
      <c r="K6023" s="37">
        <v>9.6798038482665998</v>
      </c>
      <c r="L6023" s="37">
        <v>22.824691772460898</v>
      </c>
      <c r="M6023" s="37">
        <v>0.82004654407501198</v>
      </c>
      <c r="N6023" s="37">
        <v>10.748653411865201</v>
      </c>
      <c r="O6023" s="37">
        <v>0</v>
      </c>
      <c r="P6023" s="37">
        <v>0</v>
      </c>
      <c r="Q6023" s="37">
        <v>6.3492450863122897E-3</v>
      </c>
      <c r="R6023" s="37">
        <v>25</v>
      </c>
      <c r="S6023" s="37">
        <v>0.25448623299598699</v>
      </c>
      <c r="T6023" s="37">
        <v>1004.10723876953</v>
      </c>
      <c r="U6023" s="37">
        <v>9999</v>
      </c>
      <c r="V6023" s="13"/>
      <c r="W6023" s="13"/>
      <c r="X6023" s="13"/>
      <c r="Y6023" s="13"/>
      <c r="Z6023" s="13"/>
      <c r="AA6023" s="13"/>
    </row>
    <row r="6024" spans="1:27" ht="15.75" customHeight="1" x14ac:dyDescent="0.2">
      <c r="A6024" s="13"/>
      <c r="B6024" s="37" t="str">
        <f>"CRS25WT4002431"</f>
        <v>CRS25WT4002431</v>
      </c>
      <c r="C6024" s="38">
        <v>45980</v>
      </c>
      <c r="D6024" s="39">
        <v>0.82417824074074064</v>
      </c>
      <c r="E6024" s="37" t="s">
        <v>62</v>
      </c>
      <c r="F6024" s="37">
        <v>215</v>
      </c>
      <c r="G6024" s="37">
        <v>4</v>
      </c>
      <c r="H6024" s="37">
        <v>215.43621826171901</v>
      </c>
      <c r="I6024" s="37">
        <v>9.6008558273315394</v>
      </c>
      <c r="J6024" s="37">
        <v>27.369590759277301</v>
      </c>
      <c r="K6024" s="37">
        <v>9.4489517211914098</v>
      </c>
      <c r="L6024" s="37">
        <v>22.800014495849599</v>
      </c>
      <c r="M6024" s="37">
        <v>0.81986147165298495</v>
      </c>
      <c r="N6024" s="37">
        <v>10.480963706970201</v>
      </c>
      <c r="O6024" s="37">
        <v>0</v>
      </c>
      <c r="P6024" s="37">
        <v>0</v>
      </c>
      <c r="Q6024" s="37">
        <v>4.1417201282456501E-4</v>
      </c>
      <c r="R6024" s="37">
        <v>25</v>
      </c>
      <c r="S6024" s="37">
        <v>0.25024652481079102</v>
      </c>
      <c r="T6024" s="37">
        <v>1000.97552490234</v>
      </c>
      <c r="U6024" s="37">
        <v>9999</v>
      </c>
      <c r="V6024" s="13"/>
      <c r="W6024" s="13"/>
      <c r="X6024" s="13"/>
      <c r="Y6024" s="13"/>
      <c r="Z6024" s="13"/>
      <c r="AA6024" s="13"/>
    </row>
    <row r="6025" spans="1:27" ht="15.75" customHeight="1" x14ac:dyDescent="0.2">
      <c r="A6025" s="13"/>
      <c r="B6025" s="37" t="str">
        <f>"CRS25WT4002422"</f>
        <v>CRS25WT4002422</v>
      </c>
      <c r="C6025" s="38">
        <v>45980</v>
      </c>
      <c r="D6025" s="39">
        <v>0.82559027777777771</v>
      </c>
      <c r="E6025" s="37" t="s">
        <v>62</v>
      </c>
      <c r="F6025" s="37">
        <v>214</v>
      </c>
      <c r="G6025" s="37">
        <v>4</v>
      </c>
      <c r="H6025" s="37">
        <v>214.64335632324199</v>
      </c>
      <c r="I6025" s="37">
        <v>9.5369453430175799</v>
      </c>
      <c r="J6025" s="37">
        <v>27.396959304809599</v>
      </c>
      <c r="K6025" s="37">
        <v>9.40484619140625</v>
      </c>
      <c r="L6025" s="37">
        <v>22.822635650634801</v>
      </c>
      <c r="M6025" s="37">
        <v>0.82149666547775302</v>
      </c>
      <c r="N6025" s="37">
        <v>10.4423913955688</v>
      </c>
      <c r="O6025" s="37">
        <v>0</v>
      </c>
      <c r="P6025" s="37">
        <v>0</v>
      </c>
      <c r="Q6025" s="37">
        <v>8.2242265343666094E-3</v>
      </c>
      <c r="R6025" s="37">
        <v>25</v>
      </c>
      <c r="S6025" s="37">
        <v>0.25657054781913802</v>
      </c>
      <c r="T6025" s="37">
        <v>1002.72869873047</v>
      </c>
      <c r="U6025" s="37">
        <v>9999</v>
      </c>
      <c r="V6025" s="13"/>
      <c r="W6025" s="13"/>
      <c r="X6025" s="13"/>
      <c r="Y6025" s="13"/>
      <c r="Z6025" s="13"/>
      <c r="AA6025" s="13"/>
    </row>
    <row r="6026" spans="1:27" ht="15.75" customHeight="1" x14ac:dyDescent="0.2">
      <c r="A6026" s="13"/>
      <c r="B6026" s="37" t="str">
        <f>"CRS25WT4002421"</f>
        <v>CRS25WT4002421</v>
      </c>
      <c r="C6026" s="38">
        <v>45980</v>
      </c>
      <c r="D6026" s="39">
        <v>0.82762731481481477</v>
      </c>
      <c r="E6026" s="37" t="s">
        <v>62</v>
      </c>
      <c r="F6026" s="37">
        <v>220</v>
      </c>
      <c r="G6026" s="37">
        <v>4</v>
      </c>
      <c r="H6026" s="37">
        <v>220.68231201171901</v>
      </c>
      <c r="I6026" s="37">
        <v>9.7876262664794904</v>
      </c>
      <c r="J6026" s="37">
        <v>27.4222507476807</v>
      </c>
      <c r="K6026" s="37">
        <v>9.66857814788818</v>
      </c>
      <c r="L6026" s="37">
        <v>22.824691772460898</v>
      </c>
      <c r="M6026" s="37">
        <v>0.82221812009811401</v>
      </c>
      <c r="N6026" s="37">
        <v>10.7361860275269</v>
      </c>
      <c r="O6026" s="37">
        <v>0</v>
      </c>
      <c r="P6026" s="37">
        <v>0</v>
      </c>
      <c r="Q6026" s="37">
        <v>1.5879215206950901E-3</v>
      </c>
      <c r="R6026" s="37">
        <v>25</v>
      </c>
      <c r="S6026" s="37">
        <v>0.249246135354042</v>
      </c>
      <c r="T6026" s="37">
        <v>1001.61895751953</v>
      </c>
      <c r="U6026" s="37">
        <v>9999</v>
      </c>
      <c r="V6026" s="13"/>
      <c r="W6026" s="13"/>
      <c r="X6026" s="13"/>
      <c r="Y6026" s="13"/>
      <c r="Z6026" s="13"/>
      <c r="AA6026" s="13"/>
    </row>
    <row r="6027" spans="1:27" ht="15.75" customHeight="1" x14ac:dyDescent="0.2">
      <c r="A6027" s="13"/>
      <c r="B6027" s="37" t="str">
        <f>"CRS25WT4002420"</f>
        <v>CRS25WT4002420</v>
      </c>
      <c r="C6027" s="38">
        <v>45980</v>
      </c>
      <c r="D6027" s="39">
        <v>0.82899305555555547</v>
      </c>
      <c r="E6027" s="37" t="s">
        <v>62</v>
      </c>
      <c r="F6027" s="37">
        <v>217</v>
      </c>
      <c r="G6027" s="37">
        <v>4</v>
      </c>
      <c r="H6027" s="37">
        <v>217.53071594238301</v>
      </c>
      <c r="I6027" s="37">
        <v>9.6569890975952095</v>
      </c>
      <c r="J6027" s="37">
        <v>27.405345916748001</v>
      </c>
      <c r="K6027" s="37">
        <v>9.5528774261474592</v>
      </c>
      <c r="L6027" s="37">
        <v>22.771224975585898</v>
      </c>
      <c r="M6027" s="37">
        <v>0.821946501731873</v>
      </c>
      <c r="N6027" s="37">
        <v>10.5828609466553</v>
      </c>
      <c r="O6027" s="37">
        <v>0</v>
      </c>
      <c r="P6027" s="37">
        <v>0</v>
      </c>
      <c r="Q6027" s="37">
        <v>6.3144802115857601E-3</v>
      </c>
      <c r="R6027" s="37">
        <v>25</v>
      </c>
      <c r="S6027" s="37">
        <v>0.25429850816726701</v>
      </c>
      <c r="T6027" s="37">
        <v>1002.30493164063</v>
      </c>
      <c r="U6027" s="37">
        <v>9999</v>
      </c>
      <c r="V6027" s="13"/>
      <c r="W6027" s="13"/>
      <c r="X6027" s="13"/>
      <c r="Y6027" s="13"/>
      <c r="Z6027" s="13"/>
      <c r="AA6027" s="13"/>
    </row>
    <row r="6028" spans="1:27" ht="15.75" customHeight="1" x14ac:dyDescent="0.2">
      <c r="A6028" s="13"/>
      <c r="B6028" s="37" t="str">
        <f>"CRS25WT4002419"</f>
        <v>CRS25WT4002419</v>
      </c>
      <c r="C6028" s="38">
        <v>45980</v>
      </c>
      <c r="D6028" s="39">
        <v>0.82989583333333339</v>
      </c>
      <c r="E6028" s="37" t="s">
        <v>62</v>
      </c>
      <c r="F6028" s="37">
        <v>220</v>
      </c>
      <c r="G6028" s="37">
        <v>4</v>
      </c>
      <c r="H6028" s="37">
        <v>220.93803405761699</v>
      </c>
      <c r="I6028" s="37">
        <v>9.8355588912963903</v>
      </c>
      <c r="J6028" s="37">
        <v>27.465929031372099</v>
      </c>
      <c r="K6028" s="37">
        <v>9.6615018844604492</v>
      </c>
      <c r="L6028" s="37">
        <v>22.867876052856399</v>
      </c>
      <c r="M6028" s="37">
        <v>0.81785655021667503</v>
      </c>
      <c r="N6028" s="37">
        <v>10.7486276626587</v>
      </c>
      <c r="O6028" s="37">
        <v>0</v>
      </c>
      <c r="P6028" s="37">
        <v>0</v>
      </c>
      <c r="Q6028" s="37">
        <v>3.1758418772369602E-3</v>
      </c>
      <c r="R6028" s="37">
        <v>25</v>
      </c>
      <c r="S6028" s="37">
        <v>0.26303160190582298</v>
      </c>
      <c r="T6028" s="37">
        <v>1000.94293212891</v>
      </c>
      <c r="U6028" s="37">
        <v>9999</v>
      </c>
      <c r="V6028" s="13"/>
      <c r="W6028" s="13"/>
      <c r="X6028" s="13"/>
      <c r="Y6028" s="13"/>
      <c r="Z6028" s="13"/>
      <c r="AA6028" s="13"/>
    </row>
    <row r="6029" spans="1:27" ht="15.75" customHeight="1" x14ac:dyDescent="0.2">
      <c r="A6029" s="13"/>
      <c r="B6029" s="37" t="str">
        <f>"CRS25WT4002418"</f>
        <v>CRS25WT4002418</v>
      </c>
      <c r="C6029" s="38">
        <v>45980</v>
      </c>
      <c r="D6029" s="39">
        <v>0.83099537037037041</v>
      </c>
      <c r="E6029" s="37" t="s">
        <v>62</v>
      </c>
      <c r="F6029" s="37">
        <v>219</v>
      </c>
      <c r="G6029" s="37">
        <v>4</v>
      </c>
      <c r="H6029" s="37">
        <v>219.20431518554699</v>
      </c>
      <c r="I6029" s="37">
        <v>9.8159875869750994</v>
      </c>
      <c r="J6029" s="37">
        <v>27.4249973297119</v>
      </c>
      <c r="K6029" s="37">
        <v>9.57879543304443</v>
      </c>
      <c r="L6029" s="37">
        <v>22.884330749511701</v>
      </c>
      <c r="M6029" s="37">
        <v>0.81427013874053999</v>
      </c>
      <c r="N6029" s="37">
        <v>10.6642818450928</v>
      </c>
      <c r="O6029" s="37">
        <v>0</v>
      </c>
      <c r="P6029" s="37">
        <v>0</v>
      </c>
      <c r="Q6029" s="37">
        <v>3.1758432742208199E-3</v>
      </c>
      <c r="R6029" s="37">
        <v>25</v>
      </c>
      <c r="S6029" s="37">
        <v>0.25454351305961598</v>
      </c>
      <c r="T6029" s="37">
        <v>1000.33630371094</v>
      </c>
      <c r="U6029" s="37">
        <v>9999</v>
      </c>
      <c r="V6029" s="13"/>
      <c r="W6029" s="13"/>
      <c r="X6029" s="13"/>
      <c r="Y6029" s="13"/>
      <c r="Z6029" s="13"/>
      <c r="AA6029" s="13"/>
    </row>
    <row r="6030" spans="1:27" ht="15.75" customHeight="1" x14ac:dyDescent="0.2">
      <c r="A6030" s="13"/>
      <c r="B6030" s="37" t="str">
        <f>"CRS25WT4002417"</f>
        <v>CRS25WT4002417</v>
      </c>
      <c r="C6030" s="38">
        <v>45980</v>
      </c>
      <c r="D6030" s="39">
        <v>0.83160879629629625</v>
      </c>
      <c r="E6030" s="37" t="s">
        <v>62</v>
      </c>
      <c r="F6030" s="37">
        <v>220</v>
      </c>
      <c r="G6030" s="37">
        <v>4</v>
      </c>
      <c r="H6030" s="37">
        <v>220.75651550293</v>
      </c>
      <c r="I6030" s="37">
        <v>9.7997837066650408</v>
      </c>
      <c r="J6030" s="37">
        <v>27.424852371215799</v>
      </c>
      <c r="K6030" s="37">
        <v>9.6831693649291992</v>
      </c>
      <c r="L6030" s="37">
        <v>22.797958374023398</v>
      </c>
      <c r="M6030" s="37">
        <v>0.82139629125595104</v>
      </c>
      <c r="N6030" s="37">
        <v>10.7397966384888</v>
      </c>
      <c r="O6030" s="37">
        <v>0</v>
      </c>
      <c r="P6030" s="37">
        <v>0</v>
      </c>
      <c r="Q6030" s="37">
        <v>2.0634902175515899E-3</v>
      </c>
      <c r="R6030" s="37">
        <v>25</v>
      </c>
      <c r="S6030" s="37">
        <v>0.24915008246898701</v>
      </c>
      <c r="T6030" s="37">
        <v>1000.83483886719</v>
      </c>
      <c r="U6030" s="37">
        <v>9999</v>
      </c>
      <c r="V6030" s="13"/>
      <c r="W6030" s="13"/>
      <c r="X6030" s="13"/>
      <c r="Y6030" s="13"/>
      <c r="Z6030" s="13"/>
      <c r="AA6030" s="13"/>
    </row>
    <row r="6031" spans="1:27" ht="15.75" customHeight="1" x14ac:dyDescent="0.2">
      <c r="A6031" s="13"/>
      <c r="B6031" s="37" t="str">
        <f>"CRS25WT4002416"</f>
        <v>CRS25WT4002416</v>
      </c>
      <c r="C6031" s="38">
        <v>45980</v>
      </c>
      <c r="D6031" s="39">
        <v>0.8323842592592593</v>
      </c>
      <c r="E6031" s="37" t="s">
        <v>62</v>
      </c>
      <c r="F6031" s="37">
        <v>220</v>
      </c>
      <c r="G6031" s="37">
        <v>4</v>
      </c>
      <c r="H6031" s="37">
        <v>220.15765380859401</v>
      </c>
      <c r="I6031" s="37">
        <v>9.79797267913818</v>
      </c>
      <c r="J6031" s="37">
        <v>27.423925399780298</v>
      </c>
      <c r="K6031" s="37">
        <v>9.6647481918334996</v>
      </c>
      <c r="L6031" s="37">
        <v>22.7794494628906</v>
      </c>
      <c r="M6031" s="37">
        <v>0.819347143173218</v>
      </c>
      <c r="N6031" s="37">
        <v>10.710661888122599</v>
      </c>
      <c r="O6031" s="37">
        <v>0</v>
      </c>
      <c r="P6031" s="37">
        <v>0</v>
      </c>
      <c r="Q6031" s="37">
        <v>3.1758432742208199E-3</v>
      </c>
      <c r="R6031" s="37">
        <v>25</v>
      </c>
      <c r="S6031" s="37">
        <v>0.25295969843864402</v>
      </c>
      <c r="T6031" s="37">
        <v>1001.05426025391</v>
      </c>
      <c r="U6031" s="37">
        <v>9999</v>
      </c>
      <c r="V6031" s="13"/>
      <c r="W6031" s="13"/>
      <c r="X6031" s="13"/>
      <c r="Y6031" s="13"/>
      <c r="Z6031" s="13"/>
      <c r="AA6031" s="13"/>
    </row>
    <row r="6032" spans="1:27" ht="15.75" customHeight="1" x14ac:dyDescent="0.2">
      <c r="A6032" s="13"/>
      <c r="B6032" s="37" t="str">
        <f>"CRS25WT4002412"</f>
        <v>CRS25WT4002412</v>
      </c>
      <c r="C6032" s="38">
        <v>45980</v>
      </c>
      <c r="D6032" s="39">
        <v>0.83349537037037036</v>
      </c>
      <c r="E6032" s="37" t="s">
        <v>62</v>
      </c>
      <c r="F6032" s="37">
        <v>217</v>
      </c>
      <c r="G6032" s="37">
        <v>4</v>
      </c>
      <c r="H6032" s="37">
        <v>217.47604370117199</v>
      </c>
      <c r="I6032" s="37">
        <v>9.6849260330200195</v>
      </c>
      <c r="J6032" s="37">
        <v>27.449466705322301</v>
      </c>
      <c r="K6032" s="37">
        <v>9.5186700820922905</v>
      </c>
      <c r="L6032" s="37">
        <v>22.847312927246101</v>
      </c>
      <c r="M6032" s="37">
        <v>0.81805253028869596</v>
      </c>
      <c r="N6032" s="37">
        <v>10.5802011489868</v>
      </c>
      <c r="O6032" s="37">
        <v>0</v>
      </c>
      <c r="P6032" s="37">
        <v>0</v>
      </c>
      <c r="Q6032" s="37">
        <v>4.1267517954111099E-3</v>
      </c>
      <c r="R6032" s="37">
        <v>25</v>
      </c>
      <c r="S6032" s="37">
        <v>0.25767004489898698</v>
      </c>
      <c r="T6032" s="37">
        <v>1001.07745361328</v>
      </c>
      <c r="U6032" s="37">
        <v>110.89859008789099</v>
      </c>
      <c r="V6032" s="13"/>
      <c r="W6032" s="13"/>
      <c r="X6032" s="13"/>
      <c r="Y6032" s="13"/>
      <c r="Z6032" s="13"/>
      <c r="AA6032" s="13"/>
    </row>
    <row r="6033" spans="1:27" ht="15.75" customHeight="1" x14ac:dyDescent="0.2">
      <c r="A6033" s="13"/>
      <c r="B6033" s="37" t="str">
        <f>"CRS25WT4002414"</f>
        <v>CRS25WT4002414</v>
      </c>
      <c r="C6033" s="38">
        <v>45980</v>
      </c>
      <c r="D6033" s="39">
        <v>0.83464120370370365</v>
      </c>
      <c r="E6033" s="37" t="s">
        <v>62</v>
      </c>
      <c r="F6033" s="37">
        <v>217</v>
      </c>
      <c r="G6033" s="37">
        <v>4</v>
      </c>
      <c r="H6033" s="37">
        <v>217.69270324707</v>
      </c>
      <c r="I6033" s="37">
        <v>9.6599502563476598</v>
      </c>
      <c r="J6033" s="37">
        <v>27.424755096435501</v>
      </c>
      <c r="K6033" s="37">
        <v>9.5298690795898402</v>
      </c>
      <c r="L6033" s="37">
        <v>22.8432006835938</v>
      </c>
      <c r="M6033" s="37">
        <v>0.82172447443008401</v>
      </c>
      <c r="N6033" s="37">
        <v>10.590742111206101</v>
      </c>
      <c r="O6033" s="37">
        <v>0</v>
      </c>
      <c r="P6033" s="37">
        <v>0</v>
      </c>
      <c r="Q6033" s="37">
        <v>6.3516860827803603E-3</v>
      </c>
      <c r="R6033" s="37">
        <v>25</v>
      </c>
      <c r="S6033" s="37">
        <v>0.25987753272056602</v>
      </c>
      <c r="T6033" s="37">
        <v>1001.17279052734</v>
      </c>
      <c r="U6033" s="37">
        <v>9999</v>
      </c>
      <c r="V6033" s="13"/>
      <c r="W6033" s="13"/>
      <c r="X6033" s="13"/>
      <c r="Y6033" s="13"/>
      <c r="Z6033" s="13"/>
      <c r="AA6033" s="13"/>
    </row>
    <row r="6034" spans="1:27" ht="15.75" customHeight="1" x14ac:dyDescent="0.2">
      <c r="A6034" s="13"/>
      <c r="B6034" s="37" t="str">
        <f>"CRS25WT4002413"</f>
        <v>CRS25WT4002413</v>
      </c>
      <c r="C6034" s="38">
        <v>45980</v>
      </c>
      <c r="D6034" s="39">
        <v>0.83686342592592589</v>
      </c>
      <c r="E6034" s="37" t="s">
        <v>62</v>
      </c>
      <c r="F6034" s="37">
        <v>214</v>
      </c>
      <c r="G6034" s="37">
        <v>4</v>
      </c>
      <c r="H6034" s="37">
        <v>214.65093994140599</v>
      </c>
      <c r="I6034" s="37">
        <v>9.5956134796142596</v>
      </c>
      <c r="J6034" s="37">
        <v>27.382350921630898</v>
      </c>
      <c r="K6034" s="37">
        <v>9.3967103958129901</v>
      </c>
      <c r="L6034" s="37">
        <v>22.8432006835938</v>
      </c>
      <c r="M6034" s="37">
        <v>0.81693840026855502</v>
      </c>
      <c r="N6034" s="37">
        <v>10.4427604675293</v>
      </c>
      <c r="O6034" s="37">
        <v>0</v>
      </c>
      <c r="P6034" s="37">
        <v>0</v>
      </c>
      <c r="Q6034" s="37">
        <v>1.2896980158984699E-2</v>
      </c>
      <c r="R6034" s="37">
        <v>25</v>
      </c>
      <c r="S6034" s="37">
        <v>0.25091725587844799</v>
      </c>
      <c r="T6034" s="37">
        <v>999.67694091796898</v>
      </c>
      <c r="U6034" s="37">
        <v>9999</v>
      </c>
      <c r="V6034" s="13"/>
      <c r="W6034" s="13"/>
      <c r="X6034" s="13"/>
      <c r="Y6034" s="13"/>
      <c r="Z6034" s="13"/>
      <c r="AA6034" s="13"/>
    </row>
    <row r="6035" spans="1:27" ht="15.75" customHeight="1" x14ac:dyDescent="0.2">
      <c r="A6035" s="13"/>
      <c r="B6035" s="37" t="str">
        <f>"CRS25WT4002408"</f>
        <v>CRS25WT4002408</v>
      </c>
      <c r="C6035" s="38">
        <v>45980</v>
      </c>
      <c r="D6035" s="39">
        <v>0.83771990740740743</v>
      </c>
      <c r="E6035" s="37" t="s">
        <v>62</v>
      </c>
      <c r="F6035" s="37">
        <v>218</v>
      </c>
      <c r="G6035" s="37">
        <v>4</v>
      </c>
      <c r="H6035" s="37">
        <v>218.154296875</v>
      </c>
      <c r="I6035" s="37">
        <v>9.6713457107543892</v>
      </c>
      <c r="J6035" s="37">
        <v>27.4127712249756</v>
      </c>
      <c r="K6035" s="37">
        <v>9.5707550048828107</v>
      </c>
      <c r="L6035" s="37">
        <v>22.7938442230225</v>
      </c>
      <c r="M6035" s="37">
        <v>0.82285612821579002</v>
      </c>
      <c r="N6035" s="37">
        <v>10.613198280334499</v>
      </c>
      <c r="O6035" s="37">
        <v>0</v>
      </c>
      <c r="P6035" s="37">
        <v>0</v>
      </c>
      <c r="Q6035" s="37">
        <v>1.2896980158984699E-2</v>
      </c>
      <c r="R6035" s="37">
        <v>25</v>
      </c>
      <c r="S6035" s="37">
        <v>0.25426855683326699</v>
      </c>
      <c r="T6035" s="37">
        <v>1000.70452880859</v>
      </c>
      <c r="U6035" s="37">
        <v>48.794593811035199</v>
      </c>
      <c r="V6035" s="13"/>
      <c r="W6035" s="13"/>
      <c r="X6035" s="13"/>
      <c r="Y6035" s="13"/>
      <c r="Z6035" s="13"/>
      <c r="AA6035" s="13"/>
    </row>
    <row r="6036" spans="1:27" ht="15.75" customHeight="1" x14ac:dyDescent="0.2">
      <c r="A6036" s="13"/>
      <c r="B6036" s="37" t="str">
        <f>"CRS25WT4002411"</f>
        <v>CRS25WT4002411</v>
      </c>
      <c r="C6036" s="38">
        <v>45980</v>
      </c>
      <c r="D6036" s="39">
        <v>0.84086805555555555</v>
      </c>
      <c r="E6036" s="37" t="s">
        <v>62</v>
      </c>
      <c r="F6036" s="37">
        <v>216</v>
      </c>
      <c r="G6036" s="37">
        <v>4</v>
      </c>
      <c r="H6036" s="37">
        <v>216.632888793945</v>
      </c>
      <c r="I6036" s="37">
        <v>9.6203861236572301</v>
      </c>
      <c r="J6036" s="37">
        <v>27.457109451293899</v>
      </c>
      <c r="K6036" s="37">
        <v>9.4740924835205096</v>
      </c>
      <c r="L6036" s="37">
        <v>22.865819931030298</v>
      </c>
      <c r="M6036" s="37">
        <v>0.82011938095092796</v>
      </c>
      <c r="N6036" s="37">
        <v>10.539181709289601</v>
      </c>
      <c r="O6036" s="37">
        <v>0</v>
      </c>
      <c r="P6036" s="37">
        <v>0</v>
      </c>
      <c r="Q6036" s="37">
        <v>2.0560612902045198E-3</v>
      </c>
      <c r="R6036" s="37">
        <v>25</v>
      </c>
      <c r="S6036" s="37">
        <v>0.262867450714111</v>
      </c>
      <c r="T6036" s="37">
        <v>1000.45764160156</v>
      </c>
      <c r="U6036" s="37">
        <v>9999</v>
      </c>
      <c r="V6036" s="13"/>
      <c r="W6036" s="13"/>
      <c r="X6036" s="13"/>
      <c r="Y6036" s="13"/>
      <c r="Z6036" s="13"/>
      <c r="AA6036" s="13"/>
    </row>
    <row r="6037" spans="1:27" ht="15.75" customHeight="1" x14ac:dyDescent="0.2">
      <c r="A6037" s="13"/>
      <c r="B6037" s="37" t="str">
        <f>"CRS25WT4002410"</f>
        <v>CRS25WT4002410</v>
      </c>
      <c r="C6037" s="38">
        <v>45980</v>
      </c>
      <c r="D6037" s="39">
        <v>0.8415393518518518</v>
      </c>
      <c r="E6037" s="37" t="s">
        <v>62</v>
      </c>
      <c r="F6037" s="37">
        <v>215</v>
      </c>
      <c r="G6037" s="37">
        <v>4</v>
      </c>
      <c r="H6037" s="37">
        <v>215.16847229003901</v>
      </c>
      <c r="I6037" s="37">
        <v>9.5420665740966797</v>
      </c>
      <c r="J6037" s="37">
        <v>27.410179138183601</v>
      </c>
      <c r="K6037" s="37">
        <v>9.4227600097656303</v>
      </c>
      <c r="L6037" s="37">
        <v>22.834974288940401</v>
      </c>
      <c r="M6037" s="37">
        <v>0.82266747951507602</v>
      </c>
      <c r="N6037" s="37">
        <v>10.467938423156699</v>
      </c>
      <c r="O6037" s="37">
        <v>0</v>
      </c>
      <c r="P6037" s="37">
        <v>0</v>
      </c>
      <c r="Q6037" s="37">
        <v>3.1758430413901802E-3</v>
      </c>
      <c r="R6037" s="37">
        <v>25</v>
      </c>
      <c r="S6037" s="37">
        <v>0.25724428892135598</v>
      </c>
      <c r="T6037" s="37">
        <v>1000.77990722656</v>
      </c>
      <c r="U6037" s="37">
        <v>9999</v>
      </c>
      <c r="V6037" s="13"/>
      <c r="W6037" s="13"/>
      <c r="X6037" s="13"/>
      <c r="Y6037" s="13"/>
      <c r="Z6037" s="13"/>
      <c r="AA6037" s="13"/>
    </row>
    <row r="6038" spans="1:27" ht="15.75" customHeight="1" x14ac:dyDescent="0.2">
      <c r="A6038" s="13"/>
      <c r="B6038" s="37" t="str">
        <f>"CRS25WT4002409"</f>
        <v>CRS25WT4002409</v>
      </c>
      <c r="C6038" s="38">
        <v>45980</v>
      </c>
      <c r="D6038" s="39">
        <v>0.8421643518518519</v>
      </c>
      <c r="E6038" s="37" t="s">
        <v>62</v>
      </c>
      <c r="F6038" s="37">
        <v>216</v>
      </c>
      <c r="G6038" s="37">
        <v>4</v>
      </c>
      <c r="H6038" s="37">
        <v>216.63447570800801</v>
      </c>
      <c r="I6038" s="37">
        <v>9.5781269073486293</v>
      </c>
      <c r="J6038" s="37">
        <v>27.4222736358643</v>
      </c>
      <c r="K6038" s="37">
        <v>9.4997920989990199</v>
      </c>
      <c r="L6038" s="37">
        <v>22.804126739501999</v>
      </c>
      <c r="M6038" s="37">
        <v>0.824790239334106</v>
      </c>
      <c r="N6038" s="37">
        <v>10.539258956909199</v>
      </c>
      <c r="O6038" s="37">
        <v>0</v>
      </c>
      <c r="P6038" s="37">
        <v>0</v>
      </c>
      <c r="Q6038" s="37">
        <v>5.8717806823551698E-3</v>
      </c>
      <c r="R6038" s="37">
        <v>25</v>
      </c>
      <c r="S6038" s="37">
        <v>0.26234361529350297</v>
      </c>
      <c r="T6038" s="37">
        <v>1000.67749023438</v>
      </c>
      <c r="U6038" s="37">
        <v>9999</v>
      </c>
      <c r="V6038" s="13"/>
      <c r="W6038" s="13"/>
      <c r="X6038" s="13"/>
      <c r="Y6038" s="13"/>
      <c r="Z6038" s="13"/>
      <c r="AA6038" s="13"/>
    </row>
    <row r="6039" spans="1:27" ht="15.75" customHeight="1" x14ac:dyDescent="0.2">
      <c r="A6039" s="13"/>
      <c r="B6039" s="37" t="str">
        <f>"CRS25WT4002407"</f>
        <v>CRS25WT4002407</v>
      </c>
      <c r="C6039" s="38">
        <v>45980</v>
      </c>
      <c r="D6039" s="39">
        <v>0.84299768518518514</v>
      </c>
      <c r="E6039" s="37" t="s">
        <v>62</v>
      </c>
      <c r="F6039" s="37">
        <v>217</v>
      </c>
      <c r="G6039" s="37">
        <v>4</v>
      </c>
      <c r="H6039" s="37">
        <v>217.65670776367199</v>
      </c>
      <c r="I6039" s="37">
        <v>9.5954046249389595</v>
      </c>
      <c r="J6039" s="37">
        <v>27.4208869934082</v>
      </c>
      <c r="K6039" s="37">
        <v>9.5515098571777308</v>
      </c>
      <c r="L6039" s="37">
        <v>22.787675857543899</v>
      </c>
      <c r="M6039" s="37">
        <v>0.82723188400268599</v>
      </c>
      <c r="N6039" s="37">
        <v>10.588991165161101</v>
      </c>
      <c r="O6039" s="37">
        <v>0</v>
      </c>
      <c r="P6039" s="37">
        <v>0</v>
      </c>
      <c r="Q6039" s="37">
        <v>2.0633758977055502E-3</v>
      </c>
      <c r="R6039" s="37">
        <v>25</v>
      </c>
      <c r="S6039" s="37">
        <v>0.25219133496284502</v>
      </c>
      <c r="T6039" s="37">
        <v>1000.41192626953</v>
      </c>
      <c r="U6039" s="37">
        <v>771.382080078125</v>
      </c>
      <c r="V6039" s="13"/>
      <c r="W6039" s="13"/>
      <c r="X6039" s="13"/>
      <c r="Y6039" s="13"/>
      <c r="Z6039" s="13"/>
      <c r="AA6039" s="13"/>
    </row>
    <row r="6040" spans="1:27" ht="15.75" customHeight="1" x14ac:dyDescent="0.2">
      <c r="A6040" s="13"/>
      <c r="B6040" s="37" t="str">
        <f>"CRS25WT4002405"</f>
        <v>CRS25WT4002405</v>
      </c>
      <c r="C6040" s="38">
        <v>45980</v>
      </c>
      <c r="D6040" s="39">
        <v>0.84366898148148151</v>
      </c>
      <c r="E6040" s="37" t="s">
        <v>62</v>
      </c>
      <c r="F6040" s="37">
        <v>215</v>
      </c>
      <c r="G6040" s="37">
        <v>4</v>
      </c>
      <c r="H6040" s="37">
        <v>215.81776428222699</v>
      </c>
      <c r="I6040" s="37">
        <v>9.6233892440795898</v>
      </c>
      <c r="J6040" s="37">
        <v>27.413434982299801</v>
      </c>
      <c r="K6040" s="37">
        <v>9.4742307662963903</v>
      </c>
      <c r="L6040" s="37">
        <v>22.7794494628906</v>
      </c>
      <c r="M6040" s="37">
        <v>0.81807982921600297</v>
      </c>
      <c r="N6040" s="37">
        <v>10.4995260238647</v>
      </c>
      <c r="O6040" s="37">
        <v>0</v>
      </c>
      <c r="P6040" s="37">
        <v>0</v>
      </c>
      <c r="Q6040" s="37">
        <v>6.03174511343241E-3</v>
      </c>
      <c r="R6040" s="37">
        <v>25</v>
      </c>
      <c r="S6040" s="37">
        <v>0.25973698496818498</v>
      </c>
      <c r="T6040" s="37">
        <v>1001.01586914063</v>
      </c>
      <c r="U6040" s="37">
        <v>9999</v>
      </c>
      <c r="V6040" s="13"/>
      <c r="W6040" s="13"/>
      <c r="X6040" s="13"/>
      <c r="Y6040" s="13"/>
      <c r="Z6040" s="13"/>
      <c r="AA6040" s="13"/>
    </row>
    <row r="6041" spans="1:27" ht="15.75" customHeight="1" x14ac:dyDescent="0.2">
      <c r="A6041" s="13"/>
      <c r="B6041" s="37" t="str">
        <f>"CRS25WT4002404"</f>
        <v>CRS25WT4002404</v>
      </c>
      <c r="C6041" s="38">
        <v>45980</v>
      </c>
      <c r="D6041" s="39">
        <v>0.84442129629629636</v>
      </c>
      <c r="E6041" s="37" t="s">
        <v>62</v>
      </c>
      <c r="F6041" s="37">
        <v>214</v>
      </c>
      <c r="G6041" s="37">
        <v>4</v>
      </c>
      <c r="H6041" s="37">
        <v>214.17826843261699</v>
      </c>
      <c r="I6041" s="37">
        <v>9.5320167541503906</v>
      </c>
      <c r="J6041" s="37">
        <v>27.424270629882798</v>
      </c>
      <c r="K6041" s="37">
        <v>9.3844671249389595</v>
      </c>
      <c r="L6041" s="37">
        <v>22.822635650634801</v>
      </c>
      <c r="M6041" s="37">
        <v>0.81932371854782104</v>
      </c>
      <c r="N6041" s="37">
        <v>10.4197645187378</v>
      </c>
      <c r="O6041" s="37">
        <v>0</v>
      </c>
      <c r="P6041" s="37">
        <v>0</v>
      </c>
      <c r="Q6041" s="37">
        <v>3.2539609819650702E-3</v>
      </c>
      <c r="R6041" s="37">
        <v>25</v>
      </c>
      <c r="S6041" s="37">
        <v>0.27137866616249101</v>
      </c>
      <c r="T6041" s="37">
        <v>1002.05462646484</v>
      </c>
      <c r="U6041" s="37">
        <v>9999</v>
      </c>
      <c r="V6041" s="13"/>
      <c r="W6041" s="13"/>
      <c r="X6041" s="13"/>
      <c r="Y6041" s="13"/>
      <c r="Z6041" s="13"/>
      <c r="AA6041" s="13"/>
    </row>
    <row r="6042" spans="1:27" ht="15.75" customHeight="1" x14ac:dyDescent="0.2">
      <c r="A6042" s="13"/>
      <c r="B6042" s="37" t="str">
        <f>"CRS25WT72M23186"</f>
        <v>CRS25WT72M23186</v>
      </c>
      <c r="C6042" s="38">
        <v>45980</v>
      </c>
      <c r="D6042" s="39">
        <v>0.89922453703703698</v>
      </c>
      <c r="E6042" s="37" t="s">
        <v>62</v>
      </c>
      <c r="F6042" s="37">
        <v>219</v>
      </c>
      <c r="G6042" s="37">
        <v>4</v>
      </c>
      <c r="H6042" s="37">
        <v>219.76907348632801</v>
      </c>
      <c r="I6042" s="37">
        <v>5.60489749908447</v>
      </c>
      <c r="J6042" s="37">
        <v>50.0985717773438</v>
      </c>
      <c r="K6042" s="37">
        <v>5.1654758453369096</v>
      </c>
      <c r="L6042" s="37">
        <v>42.5457572937012</v>
      </c>
      <c r="M6042" s="37">
        <v>0.78266078233718905</v>
      </c>
      <c r="N6042" s="37">
        <v>10.6917572021484</v>
      </c>
      <c r="O6042" s="37">
        <v>0</v>
      </c>
      <c r="P6042" s="37">
        <v>0</v>
      </c>
      <c r="Q6042" s="37">
        <v>4.1632573120296001E-3</v>
      </c>
      <c r="R6042" s="37">
        <v>25</v>
      </c>
      <c r="S6042" s="37">
        <v>0.72334629297256503</v>
      </c>
      <c r="T6042" s="37">
        <v>1000.1083984375</v>
      </c>
      <c r="U6042" s="37">
        <v>1437.93127441406</v>
      </c>
      <c r="V6042" s="13"/>
      <c r="W6042" s="13"/>
      <c r="X6042" s="13"/>
      <c r="Y6042" s="13"/>
      <c r="Z6042" s="13"/>
      <c r="AA6042" s="13"/>
    </row>
    <row r="6043" spans="1:27" ht="15.75" customHeight="1" x14ac:dyDescent="0.2">
      <c r="A6043" s="13"/>
      <c r="B6043" s="37" t="str">
        <f>"CRS25WT72M23185"</f>
        <v>CRS25WT72M23185</v>
      </c>
      <c r="C6043" s="38">
        <v>45980</v>
      </c>
      <c r="D6043" s="39">
        <v>0.90082175925925922</v>
      </c>
      <c r="E6043" s="37" t="s">
        <v>62</v>
      </c>
      <c r="F6043" s="37">
        <v>223</v>
      </c>
      <c r="G6043" s="37">
        <v>4</v>
      </c>
      <c r="H6043" s="37">
        <v>223.31451416015599</v>
      </c>
      <c r="I6043" s="37">
        <v>5.7330756187439</v>
      </c>
      <c r="J6043" s="37">
        <v>50.220767974853501</v>
      </c>
      <c r="K6043" s="37">
        <v>5.2568020820617702</v>
      </c>
      <c r="L6043" s="37">
        <v>42.4810600280762</v>
      </c>
      <c r="M6043" s="37">
        <v>0.77561450004577603</v>
      </c>
      <c r="N6043" s="37">
        <v>10.8642425537109</v>
      </c>
      <c r="O6043" s="37">
        <v>0</v>
      </c>
      <c r="P6043" s="37">
        <v>0</v>
      </c>
      <c r="Q6043" s="37">
        <v>1.64484903216362E-2</v>
      </c>
      <c r="R6043" s="37">
        <v>25</v>
      </c>
      <c r="S6043" s="37">
        <v>0.73621004819869995</v>
      </c>
      <c r="T6043" s="37">
        <v>1000.92755126953</v>
      </c>
      <c r="U6043" s="37">
        <v>2541.91430664063</v>
      </c>
      <c r="V6043" s="13"/>
      <c r="W6043" s="13"/>
      <c r="X6043" s="13"/>
      <c r="Y6043" s="13"/>
      <c r="Z6043" s="13"/>
      <c r="AA6043" s="13"/>
    </row>
    <row r="6044" spans="1:27" ht="15.75" customHeight="1" x14ac:dyDescent="0.2">
      <c r="A6044" s="13"/>
      <c r="B6044" s="37" t="str">
        <f>"CRS25WT72M23184"</f>
        <v>CRS25WT72M23184</v>
      </c>
      <c r="C6044" s="38">
        <v>45980</v>
      </c>
      <c r="D6044" s="39">
        <v>0.90231481481481479</v>
      </c>
      <c r="E6044" s="37" t="s">
        <v>62</v>
      </c>
      <c r="F6044" s="37">
        <v>220</v>
      </c>
      <c r="G6044" s="37">
        <v>4</v>
      </c>
      <c r="H6044" s="37">
        <v>220.63417053222699</v>
      </c>
      <c r="I6044" s="37">
        <v>5.5646662712097203</v>
      </c>
      <c r="J6044" s="37">
        <v>50.131813049316399</v>
      </c>
      <c r="K6044" s="37">
        <v>5.1693267822265598</v>
      </c>
      <c r="L6044" s="37">
        <v>42.6814155578613</v>
      </c>
      <c r="M6044" s="37">
        <v>0.79089754819869995</v>
      </c>
      <c r="N6044" s="37">
        <v>10.733844757080099</v>
      </c>
      <c r="O6044" s="37">
        <v>0</v>
      </c>
      <c r="P6044" s="37">
        <v>0</v>
      </c>
      <c r="Q6044" s="37">
        <v>1.6262905672192601E-2</v>
      </c>
      <c r="R6044" s="37">
        <v>25</v>
      </c>
      <c r="S6044" s="37">
        <v>0.72582358121871904</v>
      </c>
      <c r="T6044" s="37">
        <v>1001.67425537109</v>
      </c>
      <c r="U6044" s="37">
        <v>2059.330078125</v>
      </c>
      <c r="V6044" s="13"/>
      <c r="W6044" s="13"/>
      <c r="X6044" s="13"/>
      <c r="Y6044" s="13"/>
      <c r="Z6044" s="13"/>
      <c r="AA6044" s="13"/>
    </row>
    <row r="6045" spans="1:27" ht="15.75" customHeight="1" x14ac:dyDescent="0.2">
      <c r="A6045" s="13"/>
      <c r="B6045" s="37" t="str">
        <f>"CRS25WT72M23183"</f>
        <v>CRS25WT72M23183</v>
      </c>
      <c r="C6045" s="38">
        <v>45980</v>
      </c>
      <c r="D6045" s="39">
        <v>0.90317129629629633</v>
      </c>
      <c r="E6045" s="37" t="s">
        <v>62</v>
      </c>
      <c r="F6045" s="37">
        <v>216</v>
      </c>
      <c r="G6045" s="37">
        <v>4</v>
      </c>
      <c r="H6045" s="37">
        <v>216.93798828125</v>
      </c>
      <c r="I6045" s="37">
        <v>5.5412135124206499</v>
      </c>
      <c r="J6045" s="37">
        <v>50.093250274658203</v>
      </c>
      <c r="K6045" s="37">
        <v>5.08795166015625</v>
      </c>
      <c r="L6045" s="37">
        <v>42.637588500976598</v>
      </c>
      <c r="M6045" s="37">
        <v>0.78154057264328003</v>
      </c>
      <c r="N6045" s="37">
        <v>10.5540256500244</v>
      </c>
      <c r="O6045" s="37">
        <v>0</v>
      </c>
      <c r="P6045" s="37">
        <v>0</v>
      </c>
      <c r="Q6045" s="37">
        <v>1.1656744405627299E-2</v>
      </c>
      <c r="R6045" s="37">
        <v>25</v>
      </c>
      <c r="S6045" s="37">
        <v>0.71251958608627297</v>
      </c>
      <c r="T6045" s="37">
        <v>999.99835205078102</v>
      </c>
      <c r="U6045" s="37">
        <v>3021.5185546875</v>
      </c>
      <c r="V6045" s="13"/>
      <c r="W6045" s="13"/>
      <c r="X6045" s="13"/>
      <c r="Y6045" s="13"/>
      <c r="Z6045" s="13"/>
      <c r="AA6045" s="13"/>
    </row>
    <row r="6046" spans="1:27" ht="15.75" customHeight="1" x14ac:dyDescent="0.2">
      <c r="A6046" s="13"/>
      <c r="B6046" s="37" t="str">
        <f>"CRS25WT72M23196"</f>
        <v>CRS25WT72M23196</v>
      </c>
      <c r="C6046" s="38">
        <v>45980</v>
      </c>
      <c r="D6046" s="39">
        <v>0.91447916666666673</v>
      </c>
      <c r="E6046" s="37" t="s">
        <v>62</v>
      </c>
      <c r="F6046" s="37">
        <v>215</v>
      </c>
      <c r="G6046" s="37">
        <v>4</v>
      </c>
      <c r="H6046" s="37">
        <v>215.42437744140599</v>
      </c>
      <c r="I6046" s="37">
        <v>5.6057710647582999</v>
      </c>
      <c r="J6046" s="37">
        <v>49.514694213867202</v>
      </c>
      <c r="K6046" s="37">
        <v>5.1587586402893102</v>
      </c>
      <c r="L6046" s="37">
        <v>41.758956909179702</v>
      </c>
      <c r="M6046" s="37">
        <v>0.77611374855041504</v>
      </c>
      <c r="N6046" s="37">
        <v>10.4803876876831</v>
      </c>
      <c r="O6046" s="37">
        <v>0</v>
      </c>
      <c r="P6046" s="37">
        <v>0</v>
      </c>
      <c r="Q6046" s="37">
        <v>7.5350381666794398E-4</v>
      </c>
      <c r="R6046" s="37">
        <v>25</v>
      </c>
      <c r="S6046" s="37">
        <v>0.74798953533172596</v>
      </c>
      <c r="T6046" s="37">
        <v>1002.6259765625</v>
      </c>
      <c r="U6046" s="37">
        <v>2074.6103515625</v>
      </c>
      <c r="V6046" s="13"/>
      <c r="W6046" s="13"/>
      <c r="X6046" s="13"/>
      <c r="Y6046" s="13"/>
      <c r="Z6046" s="13"/>
      <c r="AA6046" s="13"/>
    </row>
    <row r="6047" spans="1:27" ht="15.75" customHeight="1" x14ac:dyDescent="0.2">
      <c r="A6047" s="13"/>
      <c r="B6047" s="37" t="str">
        <f>"CRS25WT72M23134"</f>
        <v>CRS25WT72M23134</v>
      </c>
      <c r="C6047" s="38">
        <v>45980</v>
      </c>
      <c r="D6047" s="39">
        <v>0.91618055555555555</v>
      </c>
      <c r="E6047" s="37" t="s">
        <v>62</v>
      </c>
      <c r="F6047" s="37">
        <v>220</v>
      </c>
      <c r="G6047" s="37">
        <v>4</v>
      </c>
      <c r="H6047" s="37">
        <v>220.00694274902301</v>
      </c>
      <c r="I6047" s="37">
        <v>5.7578644752502397</v>
      </c>
      <c r="J6047" s="37">
        <v>49.684951782226598</v>
      </c>
      <c r="K6047" s="37">
        <v>5.2360486984252903</v>
      </c>
      <c r="L6047" s="37">
        <v>42.017742156982401</v>
      </c>
      <c r="M6047" s="37">
        <v>0.76904201507568404</v>
      </c>
      <c r="N6047" s="37">
        <v>10.703330039978001</v>
      </c>
      <c r="O6047" s="37">
        <v>0</v>
      </c>
      <c r="P6047" s="37">
        <v>0</v>
      </c>
      <c r="Q6047" s="37">
        <v>1.27033730968833E-2</v>
      </c>
      <c r="R6047" s="37">
        <v>25</v>
      </c>
      <c r="S6047" s="37">
        <v>0.72596287727356001</v>
      </c>
      <c r="T6047" s="37">
        <v>999.85852050781295</v>
      </c>
      <c r="U6047" s="37">
        <v>1305.97607421875</v>
      </c>
      <c r="V6047" s="13"/>
      <c r="W6047" s="13"/>
      <c r="X6047" s="13"/>
      <c r="Y6047" s="13"/>
      <c r="Z6047" s="13"/>
      <c r="AA6047" s="13"/>
    </row>
    <row r="6048" spans="1:27" ht="15.75" customHeight="1" x14ac:dyDescent="0.2">
      <c r="A6048" s="13"/>
      <c r="B6048" s="37" t="str">
        <f>"CRS25WT72M23195"</f>
        <v>CRS25WT72M23195</v>
      </c>
      <c r="C6048" s="38">
        <v>45980</v>
      </c>
      <c r="D6048" s="37" t="s">
        <v>1571</v>
      </c>
      <c r="E6048" s="37" t="s">
        <v>62</v>
      </c>
      <c r="F6048" s="37">
        <v>217</v>
      </c>
      <c r="G6048" s="37">
        <v>4</v>
      </c>
      <c r="H6048" s="37">
        <v>217.91224670410199</v>
      </c>
      <c r="I6048" s="37">
        <v>5.5917444229126003</v>
      </c>
      <c r="J6048" s="37">
        <v>49.8396606445313</v>
      </c>
      <c r="K6048" s="37">
        <v>5.1519055366516104</v>
      </c>
      <c r="L6048" s="37">
        <v>42.297405242919901</v>
      </c>
      <c r="M6048" s="37">
        <v>0.78191447257995605</v>
      </c>
      <c r="N6048" s="37">
        <v>10.601423263549799</v>
      </c>
      <c r="O6048" s="37">
        <v>0</v>
      </c>
      <c r="P6048" s="37">
        <v>0</v>
      </c>
      <c r="Q6048" s="37">
        <v>5.7939607650041598E-3</v>
      </c>
      <c r="R6048" s="37">
        <v>25</v>
      </c>
      <c r="S6048" s="37">
        <v>0.75794064998626698</v>
      </c>
      <c r="T6048" s="37">
        <v>1000.4326171875</v>
      </c>
      <c r="U6048" s="37">
        <v>2001.86389160156</v>
      </c>
      <c r="V6048" s="13"/>
      <c r="W6048" s="13"/>
      <c r="X6048" s="13"/>
      <c r="Y6048" s="13"/>
      <c r="Z6048" s="13"/>
      <c r="AA6048" s="13"/>
    </row>
    <row r="6049" spans="1:27" ht="15.75" customHeight="1" x14ac:dyDescent="0.2">
      <c r="A6049" s="13"/>
      <c r="B6049" s="37" t="str">
        <f>"CRS25WT72M23206"</f>
        <v>CRS25WT72M23206</v>
      </c>
      <c r="C6049" s="38">
        <v>45981</v>
      </c>
      <c r="D6049" s="39">
        <v>0.17185185185185184</v>
      </c>
      <c r="E6049" s="37" t="s">
        <v>62</v>
      </c>
      <c r="F6049" s="37">
        <v>217</v>
      </c>
      <c r="G6049" s="37">
        <v>4</v>
      </c>
      <c r="H6049" s="37">
        <v>217.56451416015599</v>
      </c>
      <c r="I6049" s="37">
        <v>5.6675057411193803</v>
      </c>
      <c r="J6049" s="37">
        <v>49.380043029785199</v>
      </c>
      <c r="K6049" s="37">
        <v>5.2178316116332999</v>
      </c>
      <c r="L6049" s="37">
        <v>41.696346282958999</v>
      </c>
      <c r="M6049" s="37">
        <v>0.77740013599395796</v>
      </c>
      <c r="N6049" s="37">
        <v>10.584506034851101</v>
      </c>
      <c r="O6049" s="37">
        <v>0</v>
      </c>
      <c r="P6049" s="37">
        <v>0</v>
      </c>
      <c r="Q6049" s="37">
        <v>1.30140148103237E-2</v>
      </c>
      <c r="R6049" s="37">
        <v>25</v>
      </c>
      <c r="S6049" s="37">
        <v>0.72522848844528198</v>
      </c>
      <c r="T6049" s="37">
        <v>1005.51458740234</v>
      </c>
      <c r="U6049" s="37">
        <v>1929.83459472656</v>
      </c>
      <c r="V6049" s="13"/>
      <c r="W6049" s="13"/>
      <c r="X6049" s="13"/>
      <c r="Y6049" s="13"/>
      <c r="Z6049" s="13"/>
      <c r="AA6049" s="13"/>
    </row>
    <row r="6050" spans="1:27" ht="15.75" customHeight="1" x14ac:dyDescent="0.2">
      <c r="A6050" s="13"/>
      <c r="B6050" s="37" t="str">
        <f>"CRS25WT72M23205"</f>
        <v>CRS25WT72M23205</v>
      </c>
      <c r="C6050" s="38">
        <v>45981</v>
      </c>
      <c r="D6050" s="39">
        <v>0.1725925925925926</v>
      </c>
      <c r="E6050" s="37" t="s">
        <v>62</v>
      </c>
      <c r="F6050" s="37">
        <v>222</v>
      </c>
      <c r="G6050" s="37">
        <v>4</v>
      </c>
      <c r="H6050" s="37">
        <v>222.01995849609401</v>
      </c>
      <c r="I6050" s="37">
        <v>5.6532945632934597</v>
      </c>
      <c r="J6050" s="37">
        <v>49.957309722900398</v>
      </c>
      <c r="K6050" s="37">
        <v>5.2371339797973597</v>
      </c>
      <c r="L6050" s="37">
        <v>42.393405914306598</v>
      </c>
      <c r="M6050" s="37">
        <v>0.786124527454376</v>
      </c>
      <c r="N6050" s="37">
        <v>10.801262855529799</v>
      </c>
      <c r="O6050" s="37">
        <v>0</v>
      </c>
      <c r="P6050" s="37">
        <v>0</v>
      </c>
      <c r="Q6050" s="37">
        <v>3.2539679668843698E-3</v>
      </c>
      <c r="R6050" s="37">
        <v>25</v>
      </c>
      <c r="S6050" s="37">
        <v>0.72167330980300903</v>
      </c>
      <c r="T6050" s="37">
        <v>1004.98461914063</v>
      </c>
      <c r="U6050" s="37">
        <v>2510.43823242188</v>
      </c>
      <c r="V6050" s="13"/>
      <c r="W6050" s="13"/>
      <c r="X6050" s="13"/>
      <c r="Y6050" s="13"/>
      <c r="Z6050" s="13"/>
      <c r="AA6050" s="13"/>
    </row>
    <row r="6051" spans="1:27" ht="15.75" customHeight="1" x14ac:dyDescent="0.2">
      <c r="A6051" s="13"/>
      <c r="B6051" s="37" t="str">
        <f>"CRS25WT72M23202"</f>
        <v>CRS25WT72M23202</v>
      </c>
      <c r="C6051" s="38">
        <v>45981</v>
      </c>
      <c r="D6051" s="37" t="s">
        <v>1572</v>
      </c>
      <c r="E6051" s="37" t="s">
        <v>62</v>
      </c>
      <c r="F6051" s="37">
        <v>221</v>
      </c>
      <c r="G6051" s="37">
        <v>4</v>
      </c>
      <c r="H6051" s="37">
        <v>221.62518310546901</v>
      </c>
      <c r="I6051" s="37">
        <v>5.65189409255981</v>
      </c>
      <c r="J6051" s="37">
        <v>49.954593658447301</v>
      </c>
      <c r="K6051" s="37">
        <v>5.2255067825317401</v>
      </c>
      <c r="L6051" s="37">
        <v>42.412189483642599</v>
      </c>
      <c r="M6051" s="37">
        <v>0.78496384620666504</v>
      </c>
      <c r="N6051" s="37">
        <v>10.782056808471699</v>
      </c>
      <c r="O6051" s="37">
        <v>0</v>
      </c>
      <c r="P6051" s="37">
        <v>0</v>
      </c>
      <c r="Q6051" s="37">
        <v>1.4384901151061099E-3</v>
      </c>
      <c r="R6051" s="37">
        <v>25</v>
      </c>
      <c r="S6051" s="37">
        <v>0.70983451604843095</v>
      </c>
      <c r="T6051" s="37">
        <v>1006.10247802734</v>
      </c>
      <c r="U6051" s="37">
        <v>1871.67163085938</v>
      </c>
      <c r="V6051" s="13"/>
      <c r="W6051" s="13"/>
      <c r="X6051" s="13"/>
      <c r="Y6051" s="13"/>
      <c r="Z6051" s="13"/>
      <c r="AA6051" s="13"/>
    </row>
    <row r="6052" spans="1:27" ht="15.75" customHeight="1" x14ac:dyDescent="0.2">
      <c r="A6052" s="13"/>
      <c r="B6052" s="30" t="str">
        <f>"CRS25WT72M23038"</f>
        <v>CRS25WT72M23038</v>
      </c>
      <c r="C6052" s="40">
        <v>45979</v>
      </c>
      <c r="D6052" s="41">
        <v>2.6192129629629631E-2</v>
      </c>
      <c r="E6052" s="30" t="s">
        <v>62</v>
      </c>
      <c r="F6052" s="30">
        <v>220</v>
      </c>
      <c r="G6052" s="30">
        <v>1</v>
      </c>
      <c r="H6052" s="30">
        <v>220.26129150390599</v>
      </c>
      <c r="I6052" s="30">
        <v>5.64229440689087</v>
      </c>
      <c r="J6052" s="30">
        <v>50.063728332519503</v>
      </c>
      <c r="K6052" s="30">
        <v>5.2719416618347203</v>
      </c>
      <c r="L6052" s="30">
        <v>41.779914855957003</v>
      </c>
      <c r="M6052" s="30">
        <v>0.77975696325302102</v>
      </c>
      <c r="N6052" s="30">
        <v>10.7157039642334</v>
      </c>
      <c r="O6052" s="30">
        <v>14.2865352630615</v>
      </c>
      <c r="P6052" s="30">
        <v>13.6875</v>
      </c>
      <c r="Q6052" s="30">
        <v>0.66400814056396495</v>
      </c>
      <c r="R6052" s="30">
        <v>1000.20062255859</v>
      </c>
      <c r="S6052" s="30">
        <v>987.48138427734398</v>
      </c>
      <c r="T6052" s="13"/>
      <c r="U6052" s="13"/>
      <c r="V6052" s="13"/>
      <c r="W6052" s="13"/>
      <c r="X6052" s="13"/>
      <c r="Y6052" s="13"/>
      <c r="Z6052" s="13"/>
      <c r="AA6052" s="13"/>
    </row>
    <row r="6053" spans="1:27" ht="15.75" customHeight="1" x14ac:dyDescent="0.2">
      <c r="A6053" s="13"/>
      <c r="B6053" s="30" t="str">
        <f>"CRS25WT72M23041"</f>
        <v>CRS25WT72M23041</v>
      </c>
      <c r="C6053" s="40">
        <v>45979</v>
      </c>
      <c r="D6053" s="41">
        <v>3.2557870370370369E-2</v>
      </c>
      <c r="E6053" s="30" t="s">
        <v>62</v>
      </c>
      <c r="F6053" s="30">
        <v>222</v>
      </c>
      <c r="G6053" s="30">
        <v>1</v>
      </c>
      <c r="H6053" s="30">
        <v>222.565353393555</v>
      </c>
      <c r="I6053" s="30">
        <v>5.6715903282165501</v>
      </c>
      <c r="J6053" s="30">
        <v>50.102607727050803</v>
      </c>
      <c r="K6053" s="30">
        <v>5.3406744003295898</v>
      </c>
      <c r="L6053" s="30">
        <v>41.673641204833999</v>
      </c>
      <c r="M6053" s="30">
        <v>0.78323554992675803</v>
      </c>
      <c r="N6053" s="30">
        <v>10.827795982360801</v>
      </c>
      <c r="O6053" s="30">
        <v>14.3604116439819</v>
      </c>
      <c r="P6053" s="30">
        <v>13.75</v>
      </c>
      <c r="Q6053" s="30">
        <v>0.69256091117858898</v>
      </c>
      <c r="R6053" s="30">
        <v>1000.11688232422</v>
      </c>
      <c r="S6053" s="30">
        <v>1144.38366699219</v>
      </c>
      <c r="T6053" s="13"/>
      <c r="U6053" s="13"/>
      <c r="V6053" s="13"/>
      <c r="W6053" s="13"/>
      <c r="X6053" s="13"/>
      <c r="Y6053" s="13"/>
      <c r="Z6053" s="13"/>
      <c r="AA6053" s="13"/>
    </row>
    <row r="6054" spans="1:27" ht="15.75" customHeight="1" x14ac:dyDescent="0.2">
      <c r="A6054" s="13"/>
      <c r="B6054" s="30" t="str">
        <f>"CRS25WT72M23011"</f>
        <v>CRS25WT72M23011</v>
      </c>
      <c r="C6054" s="40">
        <v>45979</v>
      </c>
      <c r="D6054" s="41">
        <v>3.4907407407407408E-2</v>
      </c>
      <c r="E6054" s="30" t="s">
        <v>62</v>
      </c>
      <c r="F6054" s="30">
        <v>216</v>
      </c>
      <c r="G6054" s="30">
        <v>1</v>
      </c>
      <c r="H6054" s="30">
        <v>216.15963745117199</v>
      </c>
      <c r="I6054" s="30">
        <v>5.6635570526123002</v>
      </c>
      <c r="J6054" s="30">
        <v>50.026412963867202</v>
      </c>
      <c r="K6054" s="30">
        <v>5.1526646614074698</v>
      </c>
      <c r="L6054" s="30">
        <v>41.951038360595703</v>
      </c>
      <c r="M6054" s="30">
        <v>0.76293224096298196</v>
      </c>
      <c r="N6054" s="30">
        <v>10.5161581039429</v>
      </c>
      <c r="O6054" s="30">
        <v>14.392539978027299</v>
      </c>
      <c r="P6054" s="30">
        <v>13.75</v>
      </c>
      <c r="Q6054" s="30">
        <v>0.75329381227493297</v>
      </c>
      <c r="R6054" s="30">
        <v>1000.00964355469</v>
      </c>
      <c r="S6054" s="30">
        <v>588.34979248046898</v>
      </c>
      <c r="T6054" s="13"/>
      <c r="U6054" s="13"/>
      <c r="V6054" s="13"/>
      <c r="W6054" s="13"/>
      <c r="X6054" s="13"/>
      <c r="Y6054" s="13"/>
      <c r="Z6054" s="13"/>
      <c r="AA6054" s="13"/>
    </row>
    <row r="6055" spans="1:27" ht="15.75" customHeight="1" x14ac:dyDescent="0.2">
      <c r="A6055" s="13"/>
      <c r="B6055" s="30" t="str">
        <f>"."</f>
        <v>.</v>
      </c>
      <c r="C6055" s="40">
        <v>45979</v>
      </c>
      <c r="D6055" s="41">
        <v>3.7002314814814814E-2</v>
      </c>
      <c r="E6055" s="30" t="s">
        <v>62</v>
      </c>
      <c r="F6055" s="30">
        <v>216</v>
      </c>
      <c r="G6055" s="30">
        <v>1</v>
      </c>
      <c r="H6055" s="30">
        <v>216.28170776367199</v>
      </c>
      <c r="I6055" s="30">
        <v>5.6794462203979501</v>
      </c>
      <c r="J6055" s="30">
        <v>50.0046195983887</v>
      </c>
      <c r="K6055" s="30">
        <v>5.1527600288391104</v>
      </c>
      <c r="L6055" s="30">
        <v>41.973949432372997</v>
      </c>
      <c r="M6055" s="30">
        <v>0.76155918836593595</v>
      </c>
      <c r="N6055" s="30">
        <v>10.522097587585399</v>
      </c>
      <c r="O6055" s="30">
        <v>14.4411764144897</v>
      </c>
      <c r="P6055" s="30">
        <v>13.8125</v>
      </c>
      <c r="Q6055" s="30">
        <v>0.64098191261291504</v>
      </c>
      <c r="R6055" s="30">
        <v>1001.73669433594</v>
      </c>
      <c r="S6055" s="30">
        <v>610.33752441406295</v>
      </c>
      <c r="T6055" s="13"/>
      <c r="U6055" s="13"/>
      <c r="V6055" s="13"/>
      <c r="W6055" s="13"/>
      <c r="X6055" s="13"/>
      <c r="Y6055" s="13"/>
      <c r="Z6055" s="13"/>
      <c r="AA6055" s="13"/>
    </row>
    <row r="6056" spans="1:27" ht="15.75" customHeight="1" x14ac:dyDescent="0.2">
      <c r="A6056" s="13"/>
      <c r="B6056" s="30" t="str">
        <f>"CRS25WT72M23013"</f>
        <v>CRS25WT72M23013</v>
      </c>
      <c r="C6056" s="40">
        <v>45979</v>
      </c>
      <c r="D6056" s="41">
        <v>3.7442129629629624E-2</v>
      </c>
      <c r="E6056" s="30" t="s">
        <v>62</v>
      </c>
      <c r="F6056" s="30">
        <v>216</v>
      </c>
      <c r="G6056" s="30">
        <v>1</v>
      </c>
      <c r="H6056" s="30">
        <v>216.14849853515599</v>
      </c>
      <c r="I6056" s="30">
        <v>5.7193045616149902</v>
      </c>
      <c r="J6056" s="30">
        <v>50.019325256347699</v>
      </c>
      <c r="K6056" s="30">
        <v>5.1514940261840803</v>
      </c>
      <c r="L6056" s="30">
        <v>41.958412170410199</v>
      </c>
      <c r="M6056" s="30">
        <v>0.75556385517120395</v>
      </c>
      <c r="N6056" s="30">
        <v>10.5156164169312</v>
      </c>
      <c r="O6056" s="30">
        <v>14.480105400085399</v>
      </c>
      <c r="P6056" s="30">
        <v>13.8125</v>
      </c>
      <c r="Q6056" s="30">
        <v>0.68880075216293302</v>
      </c>
      <c r="R6056" s="30">
        <v>1000.77532958984</v>
      </c>
      <c r="S6056" s="30">
        <v>633.33428955078102</v>
      </c>
      <c r="T6056" s="13"/>
      <c r="U6056" s="13"/>
      <c r="V6056" s="13"/>
      <c r="W6056" s="13"/>
      <c r="X6056" s="13"/>
      <c r="Y6056" s="13"/>
      <c r="Z6056" s="13"/>
      <c r="AA6056" s="13"/>
    </row>
    <row r="6057" spans="1:27" ht="15.75" customHeight="1" x14ac:dyDescent="0.2">
      <c r="A6057" s="13"/>
      <c r="B6057" s="30" t="str">
        <f>"CRS25WT72M22968"</f>
        <v>CRS25WT72M22968</v>
      </c>
      <c r="C6057" s="40">
        <v>45979</v>
      </c>
      <c r="D6057" s="41">
        <v>3.9120370370370368E-2</v>
      </c>
      <c r="E6057" s="30" t="s">
        <v>62</v>
      </c>
      <c r="F6057" s="30">
        <v>216</v>
      </c>
      <c r="G6057" s="30">
        <v>1</v>
      </c>
      <c r="H6057" s="30">
        <v>216.76028442382801</v>
      </c>
      <c r="I6057" s="30">
        <v>5.6808376312255904</v>
      </c>
      <c r="J6057" s="30">
        <v>50.0037841796875</v>
      </c>
      <c r="K6057" s="30">
        <v>5.1729826927185103</v>
      </c>
      <c r="L6057" s="30">
        <v>41.902378082275398</v>
      </c>
      <c r="M6057" s="30">
        <v>0.76307016611099199</v>
      </c>
      <c r="N6057" s="30">
        <v>10.5453796386719</v>
      </c>
      <c r="O6057" s="30">
        <v>14.501604080200201</v>
      </c>
      <c r="P6057" s="30">
        <v>13.8125</v>
      </c>
      <c r="Q6057" s="30">
        <v>0.66414552927017201</v>
      </c>
      <c r="R6057" s="30">
        <v>1000.93176269531</v>
      </c>
      <c r="S6057" s="30">
        <v>579.38946533203102</v>
      </c>
      <c r="T6057" s="13"/>
      <c r="U6057" s="13"/>
      <c r="V6057" s="13"/>
      <c r="W6057" s="13"/>
      <c r="X6057" s="13"/>
      <c r="Y6057" s="13"/>
      <c r="Z6057" s="13"/>
      <c r="AA6057" s="13"/>
    </row>
    <row r="6058" spans="1:27" ht="15.75" customHeight="1" x14ac:dyDescent="0.2">
      <c r="A6058" s="13"/>
      <c r="B6058" s="30" t="str">
        <f>"CRS25WT72M22974"</f>
        <v>CRS25WT72M22974</v>
      </c>
      <c r="C6058" s="40">
        <v>45979</v>
      </c>
      <c r="D6058" s="41">
        <v>4.0902777777777781E-2</v>
      </c>
      <c r="E6058" s="30" t="s">
        <v>62</v>
      </c>
      <c r="F6058" s="30">
        <v>215</v>
      </c>
      <c r="G6058" s="30">
        <v>1</v>
      </c>
      <c r="H6058" s="30">
        <v>215.609130859375</v>
      </c>
      <c r="I6058" s="30">
        <v>5.6831307411193803</v>
      </c>
      <c r="J6058" s="30">
        <v>50.007568359375</v>
      </c>
      <c r="K6058" s="30">
        <v>5.1439228057861301</v>
      </c>
      <c r="L6058" s="30">
        <v>41.915313720703097</v>
      </c>
      <c r="M6058" s="30">
        <v>0.75865399837493896</v>
      </c>
      <c r="N6058" s="30">
        <v>10.489376068115201</v>
      </c>
      <c r="O6058" s="30">
        <v>14.549019813537599</v>
      </c>
      <c r="P6058" s="30">
        <v>13.875</v>
      </c>
      <c r="Q6058" s="30">
        <v>0.65226870775222801</v>
      </c>
      <c r="R6058" s="30">
        <v>1001.01837158203</v>
      </c>
      <c r="S6058" s="30">
        <v>547.66851806640602</v>
      </c>
      <c r="T6058" s="13"/>
      <c r="U6058" s="13"/>
      <c r="V6058" s="13"/>
      <c r="W6058" s="13"/>
      <c r="X6058" s="13"/>
      <c r="Y6058" s="13"/>
      <c r="Z6058" s="13"/>
      <c r="AA6058" s="13"/>
    </row>
    <row r="6059" spans="1:27" ht="15.75" customHeight="1" x14ac:dyDescent="0.2">
      <c r="A6059" s="13"/>
      <c r="B6059" s="30" t="str">
        <f>"CRS25WT72M22967"</f>
        <v>CRS25WT72M22967</v>
      </c>
      <c r="C6059" s="40">
        <v>45979</v>
      </c>
      <c r="D6059" s="41">
        <v>4.1874999999999996E-2</v>
      </c>
      <c r="E6059" s="30" t="s">
        <v>62</v>
      </c>
      <c r="F6059" s="30">
        <v>216</v>
      </c>
      <c r="G6059" s="30">
        <v>1</v>
      </c>
      <c r="H6059" s="30">
        <v>216.21202087402301</v>
      </c>
      <c r="I6059" s="30">
        <v>5.6820101737976101</v>
      </c>
      <c r="J6059" s="30">
        <v>50.0199165344238</v>
      </c>
      <c r="K6059" s="30">
        <v>5.1564459800720197</v>
      </c>
      <c r="L6059" s="30">
        <v>41.930431365966797</v>
      </c>
      <c r="M6059" s="30">
        <v>0.76073759794235196</v>
      </c>
      <c r="N6059" s="30">
        <v>10.5187072753906</v>
      </c>
      <c r="O6059" s="30">
        <v>14.549018859863301</v>
      </c>
      <c r="P6059" s="30">
        <v>13.875</v>
      </c>
      <c r="Q6059" s="30">
        <v>0.66665279865264904</v>
      </c>
      <c r="R6059" s="30">
        <v>1000.80120849609</v>
      </c>
      <c r="S6059" s="30">
        <v>582.95666503906295</v>
      </c>
      <c r="T6059" s="13"/>
      <c r="U6059" s="13"/>
      <c r="V6059" s="13"/>
      <c r="W6059" s="13"/>
      <c r="X6059" s="13"/>
      <c r="Y6059" s="13"/>
      <c r="Z6059" s="13"/>
      <c r="AA6059" s="13"/>
    </row>
    <row r="6060" spans="1:27" ht="15.75" customHeight="1" x14ac:dyDescent="0.2">
      <c r="A6060" s="13"/>
      <c r="B6060" s="30" t="str">
        <f>"CRS25WT72M22976"</f>
        <v>CRS25WT72M22976</v>
      </c>
      <c r="C6060" s="40">
        <v>45979</v>
      </c>
      <c r="D6060" s="41">
        <v>4.3217592592592592E-2</v>
      </c>
      <c r="E6060" s="30" t="s">
        <v>62</v>
      </c>
      <c r="F6060" s="30">
        <v>218</v>
      </c>
      <c r="G6060" s="30">
        <v>1</v>
      </c>
      <c r="H6060" s="30">
        <v>218.28088378906301</v>
      </c>
      <c r="I6060" s="30">
        <v>5.7711806297302202</v>
      </c>
      <c r="J6060" s="30">
        <v>50.066978454589801</v>
      </c>
      <c r="K6060" s="30">
        <v>5.2191095352172896</v>
      </c>
      <c r="L6060" s="30">
        <v>41.823394775390597</v>
      </c>
      <c r="M6060" s="30">
        <v>0.75543946027755704</v>
      </c>
      <c r="N6060" s="30">
        <v>10.619357109069799</v>
      </c>
      <c r="O6060" s="30">
        <v>14.5491342544556</v>
      </c>
      <c r="P6060" s="30">
        <v>13.875</v>
      </c>
      <c r="Q6060" s="30">
        <v>0.72067755460739102</v>
      </c>
      <c r="R6060" s="30">
        <v>1000.81488037109</v>
      </c>
      <c r="S6060" s="30">
        <v>633.76257324218795</v>
      </c>
      <c r="T6060" s="13"/>
      <c r="U6060" s="13"/>
      <c r="V6060" s="13"/>
      <c r="W6060" s="13"/>
      <c r="X6060" s="13"/>
      <c r="Y6060" s="13"/>
      <c r="Z6060" s="13"/>
      <c r="AA6060" s="13"/>
    </row>
    <row r="6061" spans="1:27" ht="15.75" customHeight="1" x14ac:dyDescent="0.2">
      <c r="A6061" s="13"/>
      <c r="B6061" s="30" t="str">
        <f>"CRS25WT72M22977"</f>
        <v>CRS25WT72M22977</v>
      </c>
      <c r="C6061" s="40">
        <v>45979</v>
      </c>
      <c r="D6061" s="41">
        <v>4.4560185185185182E-2</v>
      </c>
      <c r="E6061" s="30" t="s">
        <v>62</v>
      </c>
      <c r="F6061" s="30">
        <v>226</v>
      </c>
      <c r="G6061" s="30">
        <v>1</v>
      </c>
      <c r="H6061" s="30">
        <v>226.16712951660199</v>
      </c>
      <c r="I6061" s="30">
        <v>5.7201161384582502</v>
      </c>
      <c r="J6061" s="30">
        <v>50.097225189208999</v>
      </c>
      <c r="K6061" s="30">
        <v>5.4461841583251998</v>
      </c>
      <c r="L6061" s="30">
        <v>41.527629852294901</v>
      </c>
      <c r="M6061" s="30">
        <v>0.78924340009689298</v>
      </c>
      <c r="N6061" s="30">
        <v>11.0030221939087</v>
      </c>
      <c r="O6061" s="30">
        <v>14.6390933990479</v>
      </c>
      <c r="P6061" s="30">
        <v>13.9375</v>
      </c>
      <c r="Q6061" s="30">
        <v>0.70219689607620195</v>
      </c>
      <c r="R6061" s="30">
        <v>1000.76098632813</v>
      </c>
      <c r="S6061" s="30">
        <v>1520.25134277344</v>
      </c>
      <c r="T6061" s="13"/>
      <c r="U6061" s="13"/>
      <c r="V6061" s="13"/>
      <c r="W6061" s="13"/>
      <c r="X6061" s="13"/>
      <c r="Y6061" s="13"/>
      <c r="Z6061" s="13"/>
      <c r="AA6061" s="13"/>
    </row>
    <row r="6062" spans="1:27" ht="15.75" customHeight="1" x14ac:dyDescent="0.2">
      <c r="A6062" s="13"/>
      <c r="B6062" s="30" t="str">
        <f>"CRS25WT72M23019"</f>
        <v>CRS25WT72M23019</v>
      </c>
      <c r="C6062" s="40">
        <v>45979</v>
      </c>
      <c r="D6062" s="41">
        <v>5.0648148148148144E-2</v>
      </c>
      <c r="E6062" s="30" t="s">
        <v>62</v>
      </c>
      <c r="F6062" s="30">
        <v>224</v>
      </c>
      <c r="G6062" s="30">
        <v>1</v>
      </c>
      <c r="H6062" s="30">
        <v>224.00532531738301</v>
      </c>
      <c r="I6062" s="30">
        <v>5.7867331504821804</v>
      </c>
      <c r="J6062" s="30">
        <v>50.067180633544901</v>
      </c>
      <c r="K6062" s="30">
        <v>5.3605790138244602</v>
      </c>
      <c r="L6062" s="30">
        <v>41.787525177002003</v>
      </c>
      <c r="M6062" s="30">
        <v>0.77316421270370495</v>
      </c>
      <c r="N6062" s="30">
        <v>10.897850990295399</v>
      </c>
      <c r="O6062" s="30">
        <v>15.4117650985718</v>
      </c>
      <c r="P6062" s="30">
        <v>14</v>
      </c>
      <c r="Q6062" s="30">
        <v>0.68266642093658403</v>
      </c>
      <c r="R6062" s="30">
        <v>1001.66461181641</v>
      </c>
      <c r="S6062" s="30">
        <v>906.54132080078102</v>
      </c>
      <c r="T6062" s="13"/>
      <c r="U6062" s="13"/>
      <c r="V6062" s="13"/>
      <c r="W6062" s="13"/>
      <c r="X6062" s="13"/>
      <c r="Y6062" s="13"/>
      <c r="Z6062" s="13"/>
      <c r="AA6062" s="13"/>
    </row>
    <row r="6063" spans="1:27" ht="15.75" customHeight="1" x14ac:dyDescent="0.2">
      <c r="A6063" s="13"/>
      <c r="B6063" s="30" t="str">
        <f>"CRS25WT72M23017"</f>
        <v>CRS25WT72M23017</v>
      </c>
      <c r="C6063" s="40">
        <v>45979</v>
      </c>
      <c r="D6063" s="41">
        <v>5.2916666666666667E-2</v>
      </c>
      <c r="E6063" s="30" t="s">
        <v>62</v>
      </c>
      <c r="F6063" s="30">
        <v>219</v>
      </c>
      <c r="G6063" s="30">
        <v>1</v>
      </c>
      <c r="H6063" s="30">
        <v>219.43338012695301</v>
      </c>
      <c r="I6063" s="30">
        <v>5.7484536170959499</v>
      </c>
      <c r="J6063" s="30">
        <v>50.161167144775398</v>
      </c>
      <c r="K6063" s="30">
        <v>5.2118282318115199</v>
      </c>
      <c r="L6063" s="30">
        <v>42.102954864502003</v>
      </c>
      <c r="M6063" s="30">
        <v>0.76099890470504805</v>
      </c>
      <c r="N6063" s="30">
        <v>10.67542552948</v>
      </c>
      <c r="O6063" s="30">
        <v>15.3720607757568</v>
      </c>
      <c r="P6063" s="30">
        <v>14</v>
      </c>
      <c r="Q6063" s="30">
        <v>0.69610321521759</v>
      </c>
      <c r="R6063" s="30">
        <v>1001.10339355469</v>
      </c>
      <c r="S6063" s="30">
        <v>577.69293212890602</v>
      </c>
      <c r="T6063" s="13"/>
      <c r="U6063" s="13"/>
      <c r="V6063" s="13"/>
      <c r="W6063" s="13"/>
      <c r="X6063" s="13"/>
      <c r="Y6063" s="13"/>
      <c r="Z6063" s="13"/>
      <c r="AA6063" s="13"/>
    </row>
    <row r="6064" spans="1:27" ht="15.75" customHeight="1" x14ac:dyDescent="0.2">
      <c r="A6064" s="13"/>
      <c r="B6064" s="30" t="str">
        <f>"CRS25WT72M23018"</f>
        <v>CRS25WT72M23018</v>
      </c>
      <c r="C6064" s="40">
        <v>45979</v>
      </c>
      <c r="D6064" s="41">
        <v>5.6527777777777781E-2</v>
      </c>
      <c r="E6064" s="30" t="s">
        <v>62</v>
      </c>
      <c r="F6064" s="30">
        <v>220</v>
      </c>
      <c r="G6064" s="30">
        <v>1</v>
      </c>
      <c r="H6064" s="30">
        <v>220.57089233398401</v>
      </c>
      <c r="I6064" s="30">
        <v>5.7051091194152797</v>
      </c>
      <c r="J6064" s="30">
        <v>50.116058349609403</v>
      </c>
      <c r="K6064" s="30">
        <v>5.2532062530517596</v>
      </c>
      <c r="L6064" s="30">
        <v>41.987865447997997</v>
      </c>
      <c r="M6064" s="30">
        <v>0.77144920825958296</v>
      </c>
      <c r="N6064" s="30">
        <v>10.730766296386699</v>
      </c>
      <c r="O6064" s="30">
        <v>15.6470584869385</v>
      </c>
      <c r="P6064" s="30">
        <v>14.0625</v>
      </c>
      <c r="Q6064" s="30">
        <v>0.66676348447799705</v>
      </c>
      <c r="R6064" s="30">
        <v>1001.05529785156</v>
      </c>
      <c r="S6064" s="30">
        <v>584.368408203125</v>
      </c>
      <c r="T6064" s="13"/>
      <c r="U6064" s="13"/>
      <c r="V6064" s="13"/>
      <c r="W6064" s="13"/>
      <c r="X6064" s="13"/>
      <c r="Y6064" s="13"/>
      <c r="Z6064" s="13"/>
      <c r="AA6064" s="13"/>
    </row>
    <row r="6065" spans="1:27" ht="15.75" customHeight="1" x14ac:dyDescent="0.2">
      <c r="A6065" s="13"/>
      <c r="B6065" s="30" t="str">
        <f>"CRS25WT72M23023"</f>
        <v>CRS25WT72M23023</v>
      </c>
      <c r="C6065" s="40">
        <v>45979</v>
      </c>
      <c r="D6065" s="41">
        <v>5.9675925925925931E-2</v>
      </c>
      <c r="E6065" s="30" t="s">
        <v>62</v>
      </c>
      <c r="F6065" s="30">
        <v>223</v>
      </c>
      <c r="G6065" s="30">
        <v>1</v>
      </c>
      <c r="H6065" s="30">
        <v>223.79449462890599</v>
      </c>
      <c r="I6065" s="30">
        <v>5.72646141052246</v>
      </c>
      <c r="J6065" s="30">
        <v>50.084308624267599</v>
      </c>
      <c r="K6065" s="30">
        <v>5.3625965118408203</v>
      </c>
      <c r="L6065" s="30">
        <v>41.732486724853501</v>
      </c>
      <c r="M6065" s="30">
        <v>0.78029960393905595</v>
      </c>
      <c r="N6065" s="30">
        <v>10.8875942230225</v>
      </c>
      <c r="O6065" s="30">
        <v>15.567715644836399</v>
      </c>
      <c r="P6065" s="30">
        <v>14.125</v>
      </c>
      <c r="Q6065" s="30">
        <v>0.67797666788101196</v>
      </c>
      <c r="R6065" s="30">
        <v>1001.23590087891</v>
      </c>
      <c r="S6065" s="30">
        <v>896.56207275390602</v>
      </c>
      <c r="T6065" s="13"/>
      <c r="U6065" s="13"/>
      <c r="V6065" s="13"/>
      <c r="W6065" s="13"/>
      <c r="X6065" s="13"/>
      <c r="Y6065" s="13"/>
      <c r="Z6065" s="13"/>
      <c r="AA6065" s="13"/>
    </row>
    <row r="6066" spans="1:27" ht="15.75" customHeight="1" x14ac:dyDescent="0.2">
      <c r="A6066" s="13"/>
      <c r="B6066" s="30" t="str">
        <f>"CRS25WT72M23024"</f>
        <v>CRS25WT72M23024</v>
      </c>
      <c r="C6066" s="40">
        <v>45979</v>
      </c>
      <c r="D6066" s="41">
        <v>6.2581018518518508E-2</v>
      </c>
      <c r="E6066" s="30" t="s">
        <v>62</v>
      </c>
      <c r="F6066" s="30">
        <v>221</v>
      </c>
      <c r="G6066" s="30">
        <v>1</v>
      </c>
      <c r="H6066" s="30">
        <v>221.26144409179699</v>
      </c>
      <c r="I6066" s="30">
        <v>5.7926306724548304</v>
      </c>
      <c r="J6066" s="30">
        <v>50.095531463622997</v>
      </c>
      <c r="K6066" s="30">
        <v>5.2513852119445801</v>
      </c>
      <c r="L6066" s="30">
        <v>42.133918762207003</v>
      </c>
      <c r="M6066" s="30">
        <v>0.76248431205749501</v>
      </c>
      <c r="N6066" s="30">
        <v>10.764361381530801</v>
      </c>
      <c r="O6066" s="30">
        <v>15.549019813537599</v>
      </c>
      <c r="P6066" s="30">
        <v>14.125</v>
      </c>
      <c r="Q6066" s="30">
        <v>0.66262692213058505</v>
      </c>
      <c r="R6066" s="30">
        <v>1001.72985839844</v>
      </c>
      <c r="S6066" s="30">
        <v>616.41021728515602</v>
      </c>
      <c r="T6066" s="13"/>
      <c r="U6066" s="13"/>
      <c r="V6066" s="13"/>
      <c r="W6066" s="13"/>
      <c r="X6066" s="13"/>
      <c r="Y6066" s="13"/>
      <c r="Z6066" s="13"/>
      <c r="AA6066" s="13"/>
    </row>
    <row r="6067" spans="1:27" ht="15.75" customHeight="1" x14ac:dyDescent="0.2">
      <c r="A6067" s="13"/>
      <c r="B6067" s="30" t="str">
        <f>"CRS25WT72M23025"</f>
        <v>CRS25WT72M23025</v>
      </c>
      <c r="C6067" s="40">
        <v>45979</v>
      </c>
      <c r="D6067" s="41">
        <v>6.3773148148148148E-2</v>
      </c>
      <c r="E6067" s="30" t="s">
        <v>62</v>
      </c>
      <c r="F6067" s="30">
        <v>227</v>
      </c>
      <c r="G6067" s="30">
        <v>1</v>
      </c>
      <c r="H6067" s="30">
        <v>227.19866943359401</v>
      </c>
      <c r="I6067" s="30">
        <v>5.7172679901123002</v>
      </c>
      <c r="J6067" s="30">
        <v>50.099681854247997</v>
      </c>
      <c r="K6067" s="30">
        <v>5.4337577819824201</v>
      </c>
      <c r="L6067" s="30">
        <v>41.812442779541001</v>
      </c>
      <c r="M6067" s="30">
        <v>0.79319918155670199</v>
      </c>
      <c r="N6067" s="30">
        <v>11.0532073974609</v>
      </c>
      <c r="O6067" s="30">
        <v>15.668470382690399</v>
      </c>
      <c r="P6067" s="30">
        <v>14.1875</v>
      </c>
      <c r="Q6067" s="30">
        <v>0.703008413314819</v>
      </c>
      <c r="R6067" s="30">
        <v>1001.82189941406</v>
      </c>
      <c r="S6067" s="30">
        <v>1475.98400878906</v>
      </c>
      <c r="T6067" s="13"/>
      <c r="U6067" s="13"/>
      <c r="V6067" s="13"/>
      <c r="W6067" s="13"/>
      <c r="X6067" s="13"/>
      <c r="Y6067" s="13"/>
      <c r="Z6067" s="13"/>
      <c r="AA6067" s="13"/>
    </row>
    <row r="6068" spans="1:27" ht="15.75" customHeight="1" x14ac:dyDescent="0.2">
      <c r="A6068" s="13"/>
      <c r="B6068" s="30" t="str">
        <f>"CRS25WT72M23026"</f>
        <v>CRS25WT72M23026</v>
      </c>
      <c r="C6068" s="40">
        <v>45979</v>
      </c>
      <c r="D6068" s="41">
        <v>6.5648148148148136E-2</v>
      </c>
      <c r="E6068" s="30" t="s">
        <v>62</v>
      </c>
      <c r="F6068" s="30">
        <v>214</v>
      </c>
      <c r="G6068" s="30">
        <v>1</v>
      </c>
      <c r="H6068" s="30">
        <v>214.50990295410199</v>
      </c>
      <c r="I6068" s="30">
        <v>5.7646527290344203</v>
      </c>
      <c r="J6068" s="30">
        <v>50.081501007080099</v>
      </c>
      <c r="K6068" s="30">
        <v>5.1109285354614302</v>
      </c>
      <c r="L6068" s="30">
        <v>41.970829010009801</v>
      </c>
      <c r="M6068" s="30">
        <v>0.74301373958587602</v>
      </c>
      <c r="N6068" s="30">
        <v>10.4358987808228</v>
      </c>
      <c r="O6068" s="30">
        <v>15.861136436462401</v>
      </c>
      <c r="P6068" s="30">
        <v>14.1875</v>
      </c>
      <c r="Q6068" s="30">
        <v>0.691284120082855</v>
      </c>
      <c r="R6068" s="30">
        <v>1000.88201904297</v>
      </c>
      <c r="S6068" s="30">
        <v>433.74670410156301</v>
      </c>
      <c r="T6068" s="13"/>
      <c r="U6068" s="13"/>
      <c r="V6068" s="13"/>
      <c r="W6068" s="13"/>
      <c r="X6068" s="13"/>
      <c r="Y6068" s="13"/>
      <c r="Z6068" s="13"/>
      <c r="AA6068" s="13"/>
    </row>
    <row r="6069" spans="1:27" ht="15.75" customHeight="1" x14ac:dyDescent="0.2">
      <c r="A6069" s="13"/>
      <c r="B6069" s="30" t="str">
        <f>"CRS25WT72M22988"</f>
        <v>CRS25WT72M22988</v>
      </c>
      <c r="C6069" s="40">
        <v>45979</v>
      </c>
      <c r="D6069" s="41">
        <v>6.7800925925925917E-2</v>
      </c>
      <c r="E6069" s="30" t="s">
        <v>62</v>
      </c>
      <c r="F6069" s="30">
        <v>222</v>
      </c>
      <c r="G6069" s="30">
        <v>1</v>
      </c>
      <c r="H6069" s="30">
        <v>222.95916748046901</v>
      </c>
      <c r="I6069" s="30">
        <v>5.6815233230590803</v>
      </c>
      <c r="J6069" s="30">
        <v>50.112480163574197</v>
      </c>
      <c r="K6069" s="30">
        <v>5.2942233085632298</v>
      </c>
      <c r="L6069" s="30">
        <v>42.113670349121101</v>
      </c>
      <c r="M6069" s="30">
        <v>0.78309535980224598</v>
      </c>
      <c r="N6069" s="30">
        <v>10.846955299377401</v>
      </c>
      <c r="O6069" s="30">
        <v>15.602822303771999</v>
      </c>
      <c r="P6069" s="30">
        <v>14.25</v>
      </c>
      <c r="Q6069" s="30">
        <v>0.65454041957855202</v>
      </c>
      <c r="R6069" s="30">
        <v>1000.99145507813</v>
      </c>
      <c r="S6069" s="30">
        <v>677.38317871093795</v>
      </c>
      <c r="T6069" s="13"/>
      <c r="U6069" s="13"/>
      <c r="V6069" s="13"/>
      <c r="W6069" s="13"/>
      <c r="X6069" s="13"/>
      <c r="Y6069" s="13"/>
      <c r="Z6069" s="13"/>
      <c r="AA6069" s="13"/>
    </row>
    <row r="6070" spans="1:27" ht="15.75" customHeight="1" x14ac:dyDescent="0.2">
      <c r="A6070" s="13"/>
      <c r="B6070" s="30" t="str">
        <f>"CRS25WT72M23029"</f>
        <v>CRS25WT72M23029</v>
      </c>
      <c r="C6070" s="40">
        <v>45979</v>
      </c>
      <c r="D6070" s="41">
        <v>6.9236111111111109E-2</v>
      </c>
      <c r="E6070" s="30" t="s">
        <v>62</v>
      </c>
      <c r="F6070" s="30">
        <v>218</v>
      </c>
      <c r="G6070" s="30">
        <v>1</v>
      </c>
      <c r="H6070" s="30">
        <v>218.48416137695301</v>
      </c>
      <c r="I6070" s="30">
        <v>5.7700552940368697</v>
      </c>
      <c r="J6070" s="30">
        <v>50.056453704833999</v>
      </c>
      <c r="K6070" s="30">
        <v>5.2292628288268999</v>
      </c>
      <c r="L6070" s="30">
        <v>41.781063079833999</v>
      </c>
      <c r="M6070" s="30">
        <v>0.75644946098327603</v>
      </c>
      <c r="N6070" s="30">
        <v>10.629246711731</v>
      </c>
      <c r="O6070" s="30">
        <v>15.660265922546399</v>
      </c>
      <c r="P6070" s="30">
        <v>14.25</v>
      </c>
      <c r="Q6070" s="30">
        <v>0.74413937330246005</v>
      </c>
      <c r="R6070" s="30">
        <v>1000.74145507813</v>
      </c>
      <c r="S6070" s="30">
        <v>582.61395263671898</v>
      </c>
      <c r="T6070" s="13"/>
      <c r="U6070" s="13"/>
      <c r="V6070" s="13"/>
      <c r="W6070" s="13"/>
      <c r="X6070" s="13"/>
      <c r="Y6070" s="13"/>
      <c r="Z6070" s="13"/>
      <c r="AA6070" s="13"/>
    </row>
    <row r="6071" spans="1:27" ht="15.75" customHeight="1" x14ac:dyDescent="0.2">
      <c r="A6071" s="13"/>
      <c r="B6071" s="30" t="str">
        <f>"CRS25WT72M23030"</f>
        <v>CRS25WT72M23030</v>
      </c>
      <c r="C6071" s="40">
        <v>45979</v>
      </c>
      <c r="D6071" s="41">
        <v>7.0347222222222214E-2</v>
      </c>
      <c r="E6071" s="30" t="s">
        <v>62</v>
      </c>
      <c r="F6071" s="30">
        <v>221</v>
      </c>
      <c r="G6071" s="30">
        <v>1</v>
      </c>
      <c r="H6071" s="30">
        <v>221.06221008300801</v>
      </c>
      <c r="I6071" s="30">
        <v>5.7172446250915501</v>
      </c>
      <c r="J6071" s="30">
        <v>50.056713104247997</v>
      </c>
      <c r="K6071" s="30">
        <v>5.3303775787353498</v>
      </c>
      <c r="L6071" s="30">
        <v>41.4721488952637</v>
      </c>
      <c r="M6071" s="30">
        <v>0.77244114875793501</v>
      </c>
      <c r="N6071" s="30">
        <v>10.7546682357788</v>
      </c>
      <c r="O6071" s="30">
        <v>15.5245094299316</v>
      </c>
      <c r="P6071" s="30">
        <v>14.3125</v>
      </c>
      <c r="Q6071" s="30">
        <v>0.68943315744400002</v>
      </c>
      <c r="R6071" s="30">
        <v>1001.12524414063</v>
      </c>
      <c r="S6071" s="30">
        <v>864.40289306640602</v>
      </c>
      <c r="T6071" s="13"/>
      <c r="U6071" s="13"/>
      <c r="V6071" s="13"/>
      <c r="W6071" s="13"/>
      <c r="X6071" s="13"/>
      <c r="Y6071" s="13"/>
      <c r="Z6071" s="13"/>
      <c r="AA6071" s="13"/>
    </row>
    <row r="6072" spans="1:27" ht="15.75" customHeight="1" x14ac:dyDescent="0.2">
      <c r="A6072" s="13"/>
      <c r="B6072" s="30" t="str">
        <f>"CRS25WT72M23031"</f>
        <v>CRS25WT72M23031</v>
      </c>
      <c r="C6072" s="40">
        <v>45979</v>
      </c>
      <c r="D6072" s="41">
        <v>7.2048611111111105E-2</v>
      </c>
      <c r="E6072" s="30" t="s">
        <v>62</v>
      </c>
      <c r="F6072" s="30">
        <v>217</v>
      </c>
      <c r="G6072" s="30">
        <v>1</v>
      </c>
      <c r="H6072" s="30">
        <v>217.03063964843801</v>
      </c>
      <c r="I6072" s="30">
        <v>5.8515782356262198</v>
      </c>
      <c r="J6072" s="30">
        <v>50.103214263916001</v>
      </c>
      <c r="K6072" s="30">
        <v>5.1799263954162598</v>
      </c>
      <c r="L6072" s="30">
        <v>41.898406982421903</v>
      </c>
      <c r="M6072" s="30">
        <v>0.74025684595107999</v>
      </c>
      <c r="N6072" s="30">
        <v>10.5585327148438</v>
      </c>
      <c r="O6072" s="30">
        <v>15.710171699523899</v>
      </c>
      <c r="P6072" s="30">
        <v>14.3125</v>
      </c>
      <c r="Q6072" s="30">
        <v>0.67609447240829501</v>
      </c>
      <c r="R6072" s="30">
        <v>1001.41046142578</v>
      </c>
      <c r="S6072" s="30">
        <v>471.67288208007801</v>
      </c>
      <c r="T6072" s="13"/>
      <c r="U6072" s="13"/>
      <c r="V6072" s="13"/>
      <c r="W6072" s="13"/>
      <c r="X6072" s="13"/>
      <c r="Y6072" s="13"/>
      <c r="Z6072" s="13"/>
      <c r="AA6072" s="13"/>
    </row>
    <row r="6073" spans="1:27" ht="15.75" customHeight="1" x14ac:dyDescent="0.2">
      <c r="A6073" s="13"/>
      <c r="B6073" s="30" t="str">
        <f>"CRS25WT72M23036"</f>
        <v>CRS25WT72M23036</v>
      </c>
      <c r="C6073" s="40">
        <v>45979</v>
      </c>
      <c r="D6073" s="41">
        <v>7.3761574074074077E-2</v>
      </c>
      <c r="E6073" s="30" t="s">
        <v>62</v>
      </c>
      <c r="F6073" s="30">
        <v>218</v>
      </c>
      <c r="G6073" s="30">
        <v>1</v>
      </c>
      <c r="H6073" s="30">
        <v>218.3515625</v>
      </c>
      <c r="I6073" s="30">
        <v>5.6964983940124503</v>
      </c>
      <c r="J6073" s="30">
        <v>50.082176208496101</v>
      </c>
      <c r="K6073" s="30">
        <v>5.2198772430419904</v>
      </c>
      <c r="L6073" s="30">
        <v>41.830783843994098</v>
      </c>
      <c r="M6073" s="30">
        <v>0.76535886526107799</v>
      </c>
      <c r="N6073" s="30">
        <v>10.622795104980501</v>
      </c>
      <c r="O6073" s="30">
        <v>15.055447578430201</v>
      </c>
      <c r="P6073" s="30">
        <v>14.3125</v>
      </c>
      <c r="Q6073" s="30">
        <v>0.69159531593322798</v>
      </c>
      <c r="R6073" s="30">
        <v>1000.17413330078</v>
      </c>
      <c r="S6073" s="30">
        <v>639.98126220703102</v>
      </c>
      <c r="T6073" s="13"/>
      <c r="U6073" s="13"/>
      <c r="V6073" s="13"/>
      <c r="W6073" s="13"/>
      <c r="X6073" s="13"/>
      <c r="Y6073" s="13"/>
      <c r="Z6073" s="13"/>
      <c r="AA6073" s="13"/>
    </row>
    <row r="6074" spans="1:27" ht="15.75" customHeight="1" x14ac:dyDescent="0.2">
      <c r="A6074" s="13"/>
      <c r="B6074" s="30" t="str">
        <f>"CRS25WT72M23039"</f>
        <v>CRS25WT72M23039</v>
      </c>
      <c r="C6074" s="40">
        <v>45979</v>
      </c>
      <c r="D6074" s="41">
        <v>7.3935185185185187E-2</v>
      </c>
      <c r="E6074" s="30" t="s">
        <v>62</v>
      </c>
      <c r="F6074" s="30">
        <v>218</v>
      </c>
      <c r="G6074" s="30">
        <v>1</v>
      </c>
      <c r="H6074" s="30">
        <v>218.65142822265599</v>
      </c>
      <c r="I6074" s="30">
        <v>5.63391208648682</v>
      </c>
      <c r="J6074" s="30">
        <v>50.113468170166001</v>
      </c>
      <c r="K6074" s="30">
        <v>5.2262668609619096</v>
      </c>
      <c r="L6074" s="30">
        <v>41.8370170593262</v>
      </c>
      <c r="M6074" s="30">
        <v>0.77444005012512196</v>
      </c>
      <c r="N6074" s="30">
        <v>10.6373844146729</v>
      </c>
      <c r="O6074" s="30">
        <v>15.096458435058601</v>
      </c>
      <c r="P6074" s="30">
        <v>14.3125</v>
      </c>
      <c r="Q6074" s="30">
        <v>0.69802343845367398</v>
      </c>
      <c r="R6074" s="30">
        <v>1000.77868652344</v>
      </c>
      <c r="S6074" s="30">
        <v>707.0478515625</v>
      </c>
      <c r="T6074" s="13"/>
      <c r="U6074" s="13"/>
      <c r="V6074" s="13"/>
      <c r="W6074" s="13"/>
      <c r="X6074" s="13"/>
      <c r="Y6074" s="13"/>
      <c r="Z6074" s="13"/>
      <c r="AA6074" s="13"/>
    </row>
    <row r="6075" spans="1:27" ht="15.75" customHeight="1" x14ac:dyDescent="0.2">
      <c r="A6075" s="13"/>
      <c r="B6075" s="30" t="str">
        <f>"CRS25WT72M23037"</f>
        <v>CRS25WT72M23037</v>
      </c>
      <c r="C6075" s="40">
        <v>45979</v>
      </c>
      <c r="D6075" s="41">
        <v>7.4537037037037041E-2</v>
      </c>
      <c r="E6075" s="30" t="s">
        <v>62</v>
      </c>
      <c r="F6075" s="30">
        <v>223</v>
      </c>
      <c r="G6075" s="30">
        <v>1</v>
      </c>
      <c r="H6075" s="30">
        <v>223.67544555664099</v>
      </c>
      <c r="I6075" s="30">
        <v>5.68780422210693</v>
      </c>
      <c r="J6075" s="30">
        <v>50.093875885009801</v>
      </c>
      <c r="K6075" s="30">
        <v>5.3426852226257298</v>
      </c>
      <c r="L6075" s="30">
        <v>41.865734100341797</v>
      </c>
      <c r="M6075" s="30">
        <v>0.78503501415252697</v>
      </c>
      <c r="N6075" s="30">
        <v>10.881802558898899</v>
      </c>
      <c r="O6075" s="30">
        <v>15.078407287597701</v>
      </c>
      <c r="P6075" s="30">
        <v>14.3125</v>
      </c>
      <c r="Q6075" s="30">
        <v>0.70861828327178999</v>
      </c>
      <c r="R6075" s="30">
        <v>1000.57879638672</v>
      </c>
      <c r="S6075" s="30">
        <v>968.09924316406295</v>
      </c>
      <c r="T6075" s="13"/>
      <c r="U6075" s="13"/>
      <c r="V6075" s="13"/>
      <c r="W6075" s="13"/>
      <c r="X6075" s="13"/>
      <c r="Y6075" s="13"/>
      <c r="Z6075" s="13"/>
      <c r="AA6075" s="13"/>
    </row>
    <row r="6076" spans="1:27" ht="15.75" customHeight="1" x14ac:dyDescent="0.2">
      <c r="A6076" s="13"/>
      <c r="B6076" s="30" t="str">
        <f>"CRS25WT72M23066"</f>
        <v>CRS25WT72M23066</v>
      </c>
      <c r="C6076" s="40">
        <v>45979</v>
      </c>
      <c r="D6076" s="41">
        <v>7.5856481481481483E-2</v>
      </c>
      <c r="E6076" s="30" t="s">
        <v>62</v>
      </c>
      <c r="F6076" s="30">
        <v>223</v>
      </c>
      <c r="G6076" s="30">
        <v>1</v>
      </c>
      <c r="H6076" s="30">
        <v>223.67572021484401</v>
      </c>
      <c r="I6076" s="30">
        <v>5.6799230575561497</v>
      </c>
      <c r="J6076" s="30">
        <v>50.085330963134801</v>
      </c>
      <c r="K6076" s="30">
        <v>5.3776288032531703</v>
      </c>
      <c r="L6076" s="30">
        <v>41.593746185302699</v>
      </c>
      <c r="M6076" s="30">
        <v>0.78625941276550304</v>
      </c>
      <c r="N6076" s="30">
        <v>10.8818159103394</v>
      </c>
      <c r="O6076" s="30">
        <v>15.2383623123169</v>
      </c>
      <c r="P6076" s="30">
        <v>14.375</v>
      </c>
      <c r="Q6076" s="30">
        <v>0.67961639165878296</v>
      </c>
      <c r="R6076" s="30">
        <v>1000.78277587891</v>
      </c>
      <c r="S6076" s="30">
        <v>1104.60327148438</v>
      </c>
      <c r="T6076" s="13"/>
      <c r="U6076" s="13"/>
      <c r="V6076" s="13"/>
      <c r="W6076" s="13"/>
      <c r="X6076" s="13"/>
      <c r="Y6076" s="13"/>
      <c r="Z6076" s="13"/>
      <c r="AA6076" s="13"/>
    </row>
    <row r="6077" spans="1:27" ht="15.75" customHeight="1" x14ac:dyDescent="0.2">
      <c r="A6077" s="13"/>
      <c r="B6077" s="30" t="str">
        <f>"CRS25WT72M23059"</f>
        <v>CRS25WT72M23059</v>
      </c>
      <c r="C6077" s="40">
        <v>45979</v>
      </c>
      <c r="D6077" s="41">
        <v>7.6516203703703697E-2</v>
      </c>
      <c r="E6077" s="30" t="s">
        <v>62</v>
      </c>
      <c r="F6077" s="30">
        <v>220</v>
      </c>
      <c r="G6077" s="30">
        <v>1</v>
      </c>
      <c r="H6077" s="30">
        <v>220.20327758789099</v>
      </c>
      <c r="I6077" s="30">
        <v>5.8094921112060502</v>
      </c>
      <c r="J6077" s="30">
        <v>50.106403350830099</v>
      </c>
      <c r="K6077" s="30">
        <v>5.2461404800415004</v>
      </c>
      <c r="L6077" s="30">
        <v>41.974338531494098</v>
      </c>
      <c r="M6077" s="30">
        <v>0.75647115707397505</v>
      </c>
      <c r="N6077" s="30">
        <v>10.7128810882568</v>
      </c>
      <c r="O6077" s="30">
        <v>15.176470756530801</v>
      </c>
      <c r="P6077" s="30">
        <v>14.375</v>
      </c>
      <c r="Q6077" s="30">
        <v>0.67344695329666104</v>
      </c>
      <c r="R6077" s="30">
        <v>1000.66412353516</v>
      </c>
      <c r="S6077" s="30">
        <v>668.58563232421898</v>
      </c>
      <c r="T6077" s="13"/>
      <c r="U6077" s="13"/>
      <c r="V6077" s="13"/>
      <c r="W6077" s="13"/>
      <c r="X6077" s="13"/>
      <c r="Y6077" s="13"/>
      <c r="Z6077" s="13"/>
      <c r="AA6077" s="13"/>
    </row>
    <row r="6078" spans="1:27" ht="15.75" customHeight="1" x14ac:dyDescent="0.2">
      <c r="A6078" s="13"/>
      <c r="B6078" s="30" t="str">
        <f>"CRS25WT72M23060"</f>
        <v>CRS25WT72M23060</v>
      </c>
      <c r="C6078" s="40">
        <v>45979</v>
      </c>
      <c r="D6078" s="41">
        <v>7.7627314814814816E-2</v>
      </c>
      <c r="E6078" s="30" t="s">
        <v>62</v>
      </c>
      <c r="F6078" s="30">
        <v>220</v>
      </c>
      <c r="G6078" s="30">
        <v>1</v>
      </c>
      <c r="H6078" s="30">
        <v>220.84782409668</v>
      </c>
      <c r="I6078" s="30">
        <v>5.8183073997497603</v>
      </c>
      <c r="J6078" s="30">
        <v>50.120449066162102</v>
      </c>
      <c r="K6078" s="30">
        <v>5.2617983818054199</v>
      </c>
      <c r="L6078" s="30">
        <v>41.971927642822301</v>
      </c>
      <c r="M6078" s="30">
        <v>0.75732362270355202</v>
      </c>
      <c r="N6078" s="30">
        <v>10.744238853454601</v>
      </c>
      <c r="O6078" s="30">
        <v>15.023283958435099</v>
      </c>
      <c r="P6078" s="30">
        <v>14.375</v>
      </c>
      <c r="Q6078" s="30">
        <v>0.71164119243621804</v>
      </c>
      <c r="R6078" s="30">
        <v>1000.61889648438</v>
      </c>
      <c r="S6078" s="30">
        <v>656.48089599609398</v>
      </c>
      <c r="T6078" s="13"/>
      <c r="U6078" s="13"/>
      <c r="V6078" s="13"/>
      <c r="W6078" s="13"/>
      <c r="X6078" s="13"/>
      <c r="Y6078" s="13"/>
      <c r="Z6078" s="13"/>
      <c r="AA6078" s="13"/>
    </row>
    <row r="6079" spans="1:27" ht="15.75" customHeight="1" x14ac:dyDescent="0.2">
      <c r="A6079" s="13"/>
      <c r="B6079" s="30" t="str">
        <f>"CRS25WT72M23061"</f>
        <v>CRS25WT72M23061</v>
      </c>
      <c r="C6079" s="40">
        <v>45979</v>
      </c>
      <c r="D6079" s="41">
        <v>7.856481481481481E-2</v>
      </c>
      <c r="E6079" s="30" t="s">
        <v>62</v>
      </c>
      <c r="F6079" s="30">
        <v>222</v>
      </c>
      <c r="G6079" s="30">
        <v>1</v>
      </c>
      <c r="H6079" s="30">
        <v>222.00032043457</v>
      </c>
      <c r="I6079" s="30">
        <v>5.7709808349609402</v>
      </c>
      <c r="J6079" s="30">
        <v>50.0536499023438</v>
      </c>
      <c r="K6079" s="30">
        <v>5.2976016998290998</v>
      </c>
      <c r="L6079" s="30">
        <v>41.905818939208999</v>
      </c>
      <c r="M6079" s="30">
        <v>0.76854306459426902</v>
      </c>
      <c r="N6079" s="30">
        <v>10.8003072738647</v>
      </c>
      <c r="O6079" s="30">
        <v>15.015978813171399</v>
      </c>
      <c r="P6079" s="30">
        <v>14.4375</v>
      </c>
      <c r="Q6079" s="30">
        <v>0.67491924762725797</v>
      </c>
      <c r="R6079" s="30">
        <v>1001.27349853516</v>
      </c>
      <c r="S6079" s="30">
        <v>826.63732910156295</v>
      </c>
      <c r="T6079" s="13"/>
      <c r="U6079" s="13"/>
      <c r="V6079" s="13"/>
      <c r="W6079" s="13"/>
      <c r="X6079" s="13"/>
      <c r="Y6079" s="13"/>
      <c r="Z6079" s="13"/>
      <c r="AA6079" s="13"/>
    </row>
    <row r="6080" spans="1:27" ht="15.75" customHeight="1" x14ac:dyDescent="0.2">
      <c r="A6080" s="13"/>
      <c r="B6080" s="30" t="str">
        <f>"CRS25WT72M23047"</f>
        <v>CRS25WT72M23047</v>
      </c>
      <c r="C6080" s="40">
        <v>45979</v>
      </c>
      <c r="D6080" s="41">
        <v>8.0185185185185193E-2</v>
      </c>
      <c r="E6080" s="30" t="s">
        <v>62</v>
      </c>
      <c r="F6080" s="30">
        <v>223</v>
      </c>
      <c r="G6080" s="30">
        <v>1</v>
      </c>
      <c r="H6080" s="30">
        <v>223.934326171875</v>
      </c>
      <c r="I6080" s="30">
        <v>5.7955656051635698</v>
      </c>
      <c r="J6080" s="30">
        <v>50.040184020996101</v>
      </c>
      <c r="K6080" s="30">
        <v>5.3556361198425302</v>
      </c>
      <c r="L6080" s="30">
        <v>41.812831878662102</v>
      </c>
      <c r="M6080" s="30">
        <v>0.77215760946273804</v>
      </c>
      <c r="N6080" s="30">
        <v>10.894396781921399</v>
      </c>
      <c r="O6080" s="30">
        <v>15.039216041564901</v>
      </c>
      <c r="P6080" s="30">
        <v>14.4375</v>
      </c>
      <c r="Q6080" s="30">
        <v>0.69265806674957298</v>
      </c>
      <c r="R6080" s="30">
        <v>1000.65679931641</v>
      </c>
      <c r="S6080" s="30">
        <v>1216.74890136719</v>
      </c>
      <c r="T6080" s="13"/>
      <c r="U6080" s="13"/>
      <c r="V6080" s="13"/>
      <c r="W6080" s="13"/>
      <c r="X6080" s="13"/>
      <c r="Y6080" s="13"/>
      <c r="Z6080" s="13"/>
      <c r="AA6080" s="13"/>
    </row>
    <row r="6081" spans="1:27" ht="15.75" customHeight="1" x14ac:dyDescent="0.2">
      <c r="A6081" s="13"/>
      <c r="B6081" s="30" t="str">
        <f>"CRS25WT72M23049"</f>
        <v>CRS25WT72M23049</v>
      </c>
      <c r="C6081" s="40">
        <v>45979</v>
      </c>
      <c r="D6081" s="41">
        <v>8.1041666666666665E-2</v>
      </c>
      <c r="E6081" s="30" t="s">
        <v>62</v>
      </c>
      <c r="F6081" s="30">
        <v>224</v>
      </c>
      <c r="G6081" s="30">
        <v>1</v>
      </c>
      <c r="H6081" s="30">
        <v>224.69833374023401</v>
      </c>
      <c r="I6081" s="30">
        <v>5.7856502532959002</v>
      </c>
      <c r="J6081" s="30">
        <v>50.139724731445298</v>
      </c>
      <c r="K6081" s="30">
        <v>5.3599739074706996</v>
      </c>
      <c r="L6081" s="30">
        <v>41.921535491943402</v>
      </c>
      <c r="M6081" s="30">
        <v>0.77457904815673795</v>
      </c>
      <c r="N6081" s="30">
        <v>10.931565284729</v>
      </c>
      <c r="O6081" s="30">
        <v>15.168810844421399</v>
      </c>
      <c r="P6081" s="30">
        <v>14.4375</v>
      </c>
      <c r="Q6081" s="30">
        <v>0.66866272687911998</v>
      </c>
      <c r="R6081" s="30">
        <v>1000.53436279297</v>
      </c>
      <c r="S6081" s="30">
        <v>1140.75573730469</v>
      </c>
      <c r="T6081" s="13"/>
      <c r="U6081" s="13"/>
      <c r="V6081" s="13"/>
      <c r="W6081" s="13"/>
      <c r="X6081" s="13"/>
      <c r="Y6081" s="13"/>
      <c r="Z6081" s="13"/>
      <c r="AA6081" s="13"/>
    </row>
    <row r="6082" spans="1:27" ht="15.75" customHeight="1" x14ac:dyDescent="0.2">
      <c r="A6082" s="13"/>
      <c r="B6082" s="30" t="str">
        <f>"CRS25WT72M23055"</f>
        <v>CRS25WT72M23055</v>
      </c>
      <c r="C6082" s="40">
        <v>45979</v>
      </c>
      <c r="D6082" s="41">
        <v>8.1817129629629629E-2</v>
      </c>
      <c r="E6082" s="30" t="s">
        <v>62</v>
      </c>
      <c r="F6082" s="30">
        <v>218</v>
      </c>
      <c r="G6082" s="30">
        <v>1</v>
      </c>
      <c r="H6082" s="30">
        <v>218.876541137695</v>
      </c>
      <c r="I6082" s="30">
        <v>5.67779445648193</v>
      </c>
      <c r="J6082" s="30">
        <v>50.115146636962898</v>
      </c>
      <c r="K6082" s="30">
        <v>5.2052383422851598</v>
      </c>
      <c r="L6082" s="30">
        <v>42.049285888671903</v>
      </c>
      <c r="M6082" s="30">
        <v>0.76921993494033802</v>
      </c>
      <c r="N6082" s="30">
        <v>10.6483354568481</v>
      </c>
      <c r="O6082" s="30">
        <v>15.138786315918001</v>
      </c>
      <c r="P6082" s="30">
        <v>14.4375</v>
      </c>
      <c r="Q6082" s="30">
        <v>0.683030605316162</v>
      </c>
      <c r="R6082" s="30">
        <v>999.92498779296898</v>
      </c>
      <c r="S6082" s="30">
        <v>700.90771484375</v>
      </c>
      <c r="T6082" s="13"/>
      <c r="U6082" s="13"/>
      <c r="V6082" s="13"/>
      <c r="W6082" s="13"/>
      <c r="X6082" s="13"/>
      <c r="Y6082" s="13"/>
      <c r="Z6082" s="13"/>
      <c r="AA6082" s="13"/>
    </row>
    <row r="6083" spans="1:27" ht="15.75" customHeight="1" x14ac:dyDescent="0.2">
      <c r="A6083" s="13"/>
      <c r="B6083" s="30" t="str">
        <f>"CRS25WT72M23053"</f>
        <v>CRS25WT72M23053</v>
      </c>
      <c r="C6083" s="40">
        <v>45979</v>
      </c>
      <c r="D6083" s="41">
        <v>8.2465277777777776E-2</v>
      </c>
      <c r="E6083" s="30" t="s">
        <v>62</v>
      </c>
      <c r="F6083" s="30">
        <v>223</v>
      </c>
      <c r="G6083" s="30">
        <v>1</v>
      </c>
      <c r="H6083" s="30">
        <v>223.72755432128901</v>
      </c>
      <c r="I6083" s="30">
        <v>5.8250246047973597</v>
      </c>
      <c r="J6083" s="30">
        <v>50.064453125</v>
      </c>
      <c r="K6083" s="30">
        <v>5.3244266510009801</v>
      </c>
      <c r="L6083" s="30">
        <v>42.019088745117202</v>
      </c>
      <c r="M6083" s="30">
        <v>0.76717108488082897</v>
      </c>
      <c r="N6083" s="30">
        <v>10.8843374252319</v>
      </c>
      <c r="O6083" s="30">
        <v>15.1418504714966</v>
      </c>
      <c r="P6083" s="30">
        <v>14.4375</v>
      </c>
      <c r="Q6083" s="30">
        <v>0.64718550443649303</v>
      </c>
      <c r="R6083" s="30">
        <v>1000.53118896484</v>
      </c>
      <c r="S6083" s="30">
        <v>804.30163574218795</v>
      </c>
      <c r="T6083" s="13"/>
      <c r="U6083" s="13"/>
      <c r="V6083" s="13"/>
      <c r="W6083" s="13"/>
      <c r="X6083" s="13"/>
      <c r="Y6083" s="13"/>
      <c r="Z6083" s="13"/>
      <c r="AA6083" s="13"/>
    </row>
    <row r="6084" spans="1:27" ht="15.75" customHeight="1" x14ac:dyDescent="0.2">
      <c r="A6084" s="13"/>
      <c r="B6084" s="30" t="str">
        <f>"CRS25WT72M23054"</f>
        <v>CRS25WT72M23054</v>
      </c>
      <c r="C6084" s="40">
        <v>45979</v>
      </c>
      <c r="D6084" s="41">
        <v>8.3368055555555556E-2</v>
      </c>
      <c r="E6084" s="30" t="s">
        <v>62</v>
      </c>
      <c r="F6084" s="30">
        <v>220</v>
      </c>
      <c r="G6084" s="30">
        <v>1</v>
      </c>
      <c r="H6084" s="30">
        <v>220.416748046875</v>
      </c>
      <c r="I6084" s="30">
        <v>5.6717457771301296</v>
      </c>
      <c r="J6084" s="30">
        <v>50.036102294921903</v>
      </c>
      <c r="K6084" s="30">
        <v>5.2566790580749503</v>
      </c>
      <c r="L6084" s="30">
        <v>41.930797576904297</v>
      </c>
      <c r="M6084" s="30">
        <v>0.77668398618698098</v>
      </c>
      <c r="N6084" s="30">
        <v>10.7232666015625</v>
      </c>
      <c r="O6084" s="30">
        <v>15.1764583587646</v>
      </c>
      <c r="P6084" s="30">
        <v>14.5</v>
      </c>
      <c r="Q6084" s="30">
        <v>0.66764098405838002</v>
      </c>
      <c r="R6084" s="30">
        <v>1000.65966796875</v>
      </c>
      <c r="S6084" s="30">
        <v>799.69464111328102</v>
      </c>
      <c r="T6084" s="13"/>
      <c r="U6084" s="13"/>
      <c r="V6084" s="13"/>
      <c r="W6084" s="13"/>
      <c r="X6084" s="13"/>
      <c r="Y6084" s="13"/>
      <c r="Z6084" s="13"/>
      <c r="AA6084" s="13"/>
    </row>
    <row r="6085" spans="1:27" ht="15.75" customHeight="1" x14ac:dyDescent="0.2">
      <c r="A6085" s="13"/>
      <c r="B6085" s="30" t="str">
        <f>"CRS25WT72M23027"</f>
        <v>CRS25WT72M23027</v>
      </c>
      <c r="C6085" s="40">
        <v>45979</v>
      </c>
      <c r="D6085" s="41">
        <v>8.4224537037037028E-2</v>
      </c>
      <c r="E6085" s="30" t="s">
        <v>62</v>
      </c>
      <c r="F6085" s="30">
        <v>218</v>
      </c>
      <c r="G6085" s="30">
        <v>1</v>
      </c>
      <c r="H6085" s="30">
        <v>218.07054138183599</v>
      </c>
      <c r="I6085" s="30">
        <v>5.7782235145568803</v>
      </c>
      <c r="J6085" s="30">
        <v>50.095920562744098</v>
      </c>
      <c r="K6085" s="30">
        <v>5.2050724029540998</v>
      </c>
      <c r="L6085" s="30">
        <v>41.895774841308601</v>
      </c>
      <c r="M6085" s="30">
        <v>0.75335609912872303</v>
      </c>
      <c r="N6085" s="30">
        <v>10.609124183654799</v>
      </c>
      <c r="O6085" s="30">
        <v>15.1867876052856</v>
      </c>
      <c r="P6085" s="30">
        <v>14.5</v>
      </c>
      <c r="Q6085" s="30">
        <v>0.68313735723495495</v>
      </c>
      <c r="R6085" s="30">
        <v>1000.38012695313</v>
      </c>
      <c r="S6085" s="30">
        <v>589.240234375</v>
      </c>
      <c r="T6085" s="13"/>
      <c r="U6085" s="13"/>
      <c r="V6085" s="13"/>
      <c r="W6085" s="13"/>
      <c r="X6085" s="13"/>
      <c r="Y6085" s="13"/>
      <c r="Z6085" s="13"/>
      <c r="AA6085" s="13"/>
    </row>
    <row r="6086" spans="1:27" ht="15.75" customHeight="1" x14ac:dyDescent="0.2">
      <c r="A6086" s="13"/>
      <c r="B6086" s="30" t="str">
        <f>"CRS25WT72M23028"</f>
        <v>CRS25WT72M23028</v>
      </c>
      <c r="C6086" s="40">
        <v>45979</v>
      </c>
      <c r="D6086" s="41">
        <v>8.5115740740740742E-2</v>
      </c>
      <c r="E6086" s="30" t="s">
        <v>62</v>
      </c>
      <c r="F6086" s="30">
        <v>217</v>
      </c>
      <c r="G6086" s="30">
        <v>1</v>
      </c>
      <c r="H6086" s="30">
        <v>217.97904968261699</v>
      </c>
      <c r="I6086" s="30">
        <v>5.7671537399292001</v>
      </c>
      <c r="J6086" s="30">
        <v>50.005931854247997</v>
      </c>
      <c r="K6086" s="30">
        <v>5.2266664505004901</v>
      </c>
      <c r="L6086" s="30">
        <v>41.7051811218262</v>
      </c>
      <c r="M6086" s="30">
        <v>0.75584316253662098</v>
      </c>
      <c r="N6086" s="30">
        <v>10.604672431945801</v>
      </c>
      <c r="O6086" s="30">
        <v>15.2613382339478</v>
      </c>
      <c r="P6086" s="30">
        <v>14.5</v>
      </c>
      <c r="Q6086" s="30">
        <v>0.69743537902831998</v>
      </c>
      <c r="R6086" s="30">
        <v>1000.59289550781</v>
      </c>
      <c r="S6086" s="30">
        <v>616.94287109375</v>
      </c>
      <c r="T6086" s="13"/>
      <c r="U6086" s="13"/>
      <c r="V6086" s="13"/>
      <c r="W6086" s="13"/>
      <c r="X6086" s="13"/>
      <c r="Y6086" s="13"/>
      <c r="Z6086" s="13"/>
      <c r="AA6086" s="13"/>
    </row>
    <row r="6087" spans="1:27" ht="15.75" customHeight="1" x14ac:dyDescent="0.2">
      <c r="A6087" s="13"/>
      <c r="B6087" s="30" t="str">
        <f>"CRS25WT72M23014"</f>
        <v>CRS25WT72M23014</v>
      </c>
      <c r="C6087" s="40">
        <v>45979</v>
      </c>
      <c r="D6087" s="41">
        <v>8.6180555555555552E-2</v>
      </c>
      <c r="E6087" s="30" t="s">
        <v>62</v>
      </c>
      <c r="F6087" s="30">
        <v>217</v>
      </c>
      <c r="G6087" s="30">
        <v>1</v>
      </c>
      <c r="H6087" s="30">
        <v>217.61761474609401</v>
      </c>
      <c r="I6087" s="30">
        <v>5.7205047607421902</v>
      </c>
      <c r="J6087" s="30">
        <v>50.086402893066399</v>
      </c>
      <c r="K6087" s="30">
        <v>5.1898641586303702</v>
      </c>
      <c r="L6087" s="30">
        <v>41.931270599365199</v>
      </c>
      <c r="M6087" s="30">
        <v>0.75952112674713101</v>
      </c>
      <c r="N6087" s="30">
        <v>10.587088584899901</v>
      </c>
      <c r="O6087" s="30">
        <v>15.2353000640869</v>
      </c>
      <c r="P6087" s="30">
        <v>14.5</v>
      </c>
      <c r="Q6087" s="30">
        <v>0.73591089248657204</v>
      </c>
      <c r="R6087" s="30">
        <v>1000.61993408203</v>
      </c>
      <c r="S6087" s="30">
        <v>533.39825439453102</v>
      </c>
      <c r="T6087" s="13"/>
      <c r="U6087" s="13"/>
      <c r="V6087" s="13"/>
      <c r="W6087" s="13"/>
      <c r="X6087" s="13"/>
      <c r="Y6087" s="13"/>
      <c r="Z6087" s="13"/>
      <c r="AA6087" s="13"/>
    </row>
    <row r="6088" spans="1:27" ht="15.75" customHeight="1" x14ac:dyDescent="0.2">
      <c r="A6088" s="13"/>
      <c r="B6088" s="30" t="str">
        <f>"CRS25WT72M23032"</f>
        <v>CRS25WT72M23032</v>
      </c>
      <c r="C6088" s="40">
        <v>45979</v>
      </c>
      <c r="D6088" s="41">
        <v>8.7280092592592604E-2</v>
      </c>
      <c r="E6088" s="30" t="s">
        <v>62</v>
      </c>
      <c r="F6088" s="30">
        <v>223</v>
      </c>
      <c r="G6088" s="30">
        <v>1</v>
      </c>
      <c r="H6088" s="30">
        <v>223.17739868164099</v>
      </c>
      <c r="I6088" s="30">
        <v>5.7597699165344203</v>
      </c>
      <c r="J6088" s="30">
        <v>50.028488159179702</v>
      </c>
      <c r="K6088" s="30">
        <v>5.3500399589538601</v>
      </c>
      <c r="L6088" s="30">
        <v>41.715087890625</v>
      </c>
      <c r="M6088" s="30">
        <v>0.774511218070984</v>
      </c>
      <c r="N6088" s="30">
        <v>10.857572555541999</v>
      </c>
      <c r="O6088" s="30">
        <v>15.278185844421399</v>
      </c>
      <c r="P6088" s="30">
        <v>14.5625</v>
      </c>
      <c r="Q6088" s="30">
        <v>0.66766119003295898</v>
      </c>
      <c r="R6088" s="30">
        <v>1000.421875</v>
      </c>
      <c r="S6088" s="30">
        <v>1039.51940917969</v>
      </c>
      <c r="T6088" s="13"/>
      <c r="U6088" s="13"/>
      <c r="V6088" s="13"/>
      <c r="W6088" s="13"/>
      <c r="X6088" s="13"/>
      <c r="Y6088" s="13"/>
      <c r="Z6088" s="13"/>
      <c r="AA6088" s="13"/>
    </row>
    <row r="6089" spans="1:27" ht="15.75" customHeight="1" x14ac:dyDescent="0.2">
      <c r="A6089" s="13"/>
      <c r="B6089" s="30" t="str">
        <f>"CRS25WT72M23021"</f>
        <v>CRS25WT72M23021</v>
      </c>
      <c r="C6089" s="40">
        <v>45979</v>
      </c>
      <c r="D6089" s="41">
        <v>8.9374999999999996E-2</v>
      </c>
      <c r="E6089" s="30" t="s">
        <v>62</v>
      </c>
      <c r="F6089" s="30">
        <v>219</v>
      </c>
      <c r="G6089" s="30">
        <v>1</v>
      </c>
      <c r="H6089" s="30">
        <v>219.03868103027301</v>
      </c>
      <c r="I6089" s="30">
        <v>5.7728776931762704</v>
      </c>
      <c r="J6089" s="30">
        <v>50.038368225097699</v>
      </c>
      <c r="K6089" s="30">
        <v>5.2384114265441903</v>
      </c>
      <c r="L6089" s="30">
        <v>41.813949584960902</v>
      </c>
      <c r="M6089" s="30">
        <v>0.75827252864837602</v>
      </c>
      <c r="N6089" s="30">
        <v>10.6562242507935</v>
      </c>
      <c r="O6089" s="30">
        <v>15.274746894836399</v>
      </c>
      <c r="P6089" s="30">
        <v>14.5625</v>
      </c>
      <c r="Q6089" s="30">
        <v>0.67980057001113903</v>
      </c>
      <c r="R6089" s="30">
        <v>1000.49798583984</v>
      </c>
      <c r="S6089" s="30">
        <v>735.39953613281295</v>
      </c>
      <c r="T6089" s="13"/>
      <c r="U6089" s="13"/>
      <c r="V6089" s="13"/>
      <c r="W6089" s="13"/>
      <c r="X6089" s="13"/>
      <c r="Y6089" s="13"/>
      <c r="Z6089" s="13"/>
      <c r="AA6089" s="13"/>
    </row>
    <row r="6090" spans="1:27" ht="15.75" customHeight="1" x14ac:dyDescent="0.2">
      <c r="A6090" s="13"/>
      <c r="B6090" s="30" t="str">
        <f>"CRS25WT72M23012"</f>
        <v>CRS25WT72M23012</v>
      </c>
      <c r="C6090" s="40">
        <v>45979</v>
      </c>
      <c r="D6090" s="41">
        <v>9.0092592592592599E-2</v>
      </c>
      <c r="E6090" s="30" t="s">
        <v>62</v>
      </c>
      <c r="F6090" s="30">
        <v>217</v>
      </c>
      <c r="G6090" s="30">
        <v>1</v>
      </c>
      <c r="H6090" s="30">
        <v>217.420486450195</v>
      </c>
      <c r="I6090" s="30">
        <v>5.8098812103271502</v>
      </c>
      <c r="J6090" s="30">
        <v>50.0712699890137</v>
      </c>
      <c r="K6090" s="30">
        <v>5.1784472465515101</v>
      </c>
      <c r="L6090" s="30">
        <v>41.985652923583999</v>
      </c>
      <c r="M6090" s="30">
        <v>0.74738538265228305</v>
      </c>
      <c r="N6090" s="30">
        <v>10.5774984359741</v>
      </c>
      <c r="O6090" s="30">
        <v>15.2843112945557</v>
      </c>
      <c r="P6090" s="30">
        <v>14.625</v>
      </c>
      <c r="Q6090" s="30">
        <v>0.69863533973693803</v>
      </c>
      <c r="R6090" s="30">
        <v>1000.44934082031</v>
      </c>
      <c r="S6090" s="30">
        <v>570.24328613281295</v>
      </c>
      <c r="T6090" s="13"/>
      <c r="U6090" s="13"/>
      <c r="V6090" s="13"/>
      <c r="W6090" s="13"/>
      <c r="X6090" s="13"/>
      <c r="Y6090" s="13"/>
      <c r="Z6090" s="13"/>
      <c r="AA6090" s="13"/>
    </row>
    <row r="6091" spans="1:27" ht="15.75" customHeight="1" x14ac:dyDescent="0.2">
      <c r="A6091" s="13"/>
      <c r="B6091" s="30" t="str">
        <f>"CRS25WT72M23020"</f>
        <v>CRS25WT72M23020</v>
      </c>
      <c r="C6091" s="40">
        <v>45979</v>
      </c>
      <c r="D6091" s="41">
        <v>9.0960648148148152E-2</v>
      </c>
      <c r="E6091" s="30" t="s">
        <v>62</v>
      </c>
      <c r="F6091" s="30">
        <v>218</v>
      </c>
      <c r="G6091" s="30">
        <v>1</v>
      </c>
      <c r="H6091" s="30">
        <v>218.88519287109401</v>
      </c>
      <c r="I6091" s="30">
        <v>5.7757287025451696</v>
      </c>
      <c r="J6091" s="30">
        <v>49.996944427490199</v>
      </c>
      <c r="K6091" s="30">
        <v>5.2410116195678702</v>
      </c>
      <c r="L6091" s="30">
        <v>41.763919830322301</v>
      </c>
      <c r="M6091" s="30">
        <v>0.75799465179443404</v>
      </c>
      <c r="N6091" s="30">
        <v>10.648756980896</v>
      </c>
      <c r="O6091" s="30">
        <v>15.3152523040771</v>
      </c>
      <c r="P6091" s="30">
        <v>14.625</v>
      </c>
      <c r="Q6091" s="30">
        <v>0.71956610679626498</v>
      </c>
      <c r="R6091" s="30">
        <v>1000.33142089844</v>
      </c>
      <c r="S6091" s="30">
        <v>711.7626953125</v>
      </c>
      <c r="T6091" s="13"/>
      <c r="U6091" s="13"/>
      <c r="V6091" s="13"/>
      <c r="W6091" s="13"/>
      <c r="X6091" s="13"/>
      <c r="Y6091" s="13"/>
      <c r="Z6091" s="13"/>
      <c r="AA6091" s="13"/>
    </row>
    <row r="6092" spans="1:27" ht="15.75" customHeight="1" x14ac:dyDescent="0.2">
      <c r="A6092" s="13"/>
      <c r="B6092" s="30" t="str">
        <f>"CRS25WT72M23008"</f>
        <v>CRS25WT72M23008</v>
      </c>
      <c r="C6092" s="40">
        <v>45979</v>
      </c>
      <c r="D6092" s="41">
        <v>9.4664351851851847E-2</v>
      </c>
      <c r="E6092" s="30" t="s">
        <v>62</v>
      </c>
      <c r="F6092" s="30">
        <v>220</v>
      </c>
      <c r="G6092" s="30">
        <v>1</v>
      </c>
      <c r="H6092" s="30">
        <v>220.63851928710901</v>
      </c>
      <c r="I6092" s="30">
        <v>5.73970699310303</v>
      </c>
      <c r="J6092" s="30">
        <v>50.007560729980497</v>
      </c>
      <c r="K6092" s="30">
        <v>5.2651081085205096</v>
      </c>
      <c r="L6092" s="30">
        <v>41.905792236328097</v>
      </c>
      <c r="M6092" s="30">
        <v>0.76869833469390902</v>
      </c>
      <c r="N6092" s="30">
        <v>10.734055519104</v>
      </c>
      <c r="O6092" s="30">
        <v>15.3687286376953</v>
      </c>
      <c r="P6092" s="30">
        <v>14.6875</v>
      </c>
      <c r="Q6092" s="30">
        <v>0.695290386676788</v>
      </c>
      <c r="R6092" s="30">
        <v>1001.09820556641</v>
      </c>
      <c r="S6092" s="30">
        <v>855.23138427734398</v>
      </c>
      <c r="T6092" s="13"/>
      <c r="U6092" s="13"/>
      <c r="V6092" s="13"/>
      <c r="W6092" s="13"/>
      <c r="X6092" s="13"/>
      <c r="Y6092" s="13"/>
      <c r="Z6092" s="13"/>
      <c r="AA6092" s="13"/>
    </row>
    <row r="6093" spans="1:27" ht="15.75" customHeight="1" x14ac:dyDescent="0.2">
      <c r="A6093" s="13"/>
      <c r="B6093" s="30" t="str">
        <f>"CRS25WT72M23009."</f>
        <v>CRS25WT72M23009.</v>
      </c>
      <c r="C6093" s="40">
        <v>45979</v>
      </c>
      <c r="D6093" s="41">
        <v>9.5578703703703694E-2</v>
      </c>
      <c r="E6093" s="30" t="s">
        <v>62</v>
      </c>
      <c r="F6093" s="30">
        <v>219</v>
      </c>
      <c r="G6093" s="30">
        <v>1</v>
      </c>
      <c r="H6093" s="30">
        <v>219.66290283203099</v>
      </c>
      <c r="I6093" s="30">
        <v>5.7103857994079599</v>
      </c>
      <c r="J6093" s="30">
        <v>50.010398864746101</v>
      </c>
      <c r="K6093" s="30">
        <v>5.23364353179932</v>
      </c>
      <c r="L6093" s="30">
        <v>41.971317291259801</v>
      </c>
      <c r="M6093" s="30">
        <v>0.76918524503707897</v>
      </c>
      <c r="N6093" s="30">
        <v>10.686592102050801</v>
      </c>
      <c r="O6093" s="30">
        <v>15.3872261047363</v>
      </c>
      <c r="P6093" s="30">
        <v>14.6875</v>
      </c>
      <c r="Q6093" s="30">
        <v>0.67647230625152599</v>
      </c>
      <c r="R6093" s="30">
        <v>1000.52862548828</v>
      </c>
      <c r="S6093" s="30">
        <v>670.24938964843795</v>
      </c>
      <c r="T6093" s="13"/>
      <c r="U6093" s="13"/>
      <c r="V6093" s="13"/>
      <c r="W6093" s="13"/>
      <c r="X6093" s="13"/>
      <c r="Y6093" s="13"/>
      <c r="Z6093" s="13"/>
      <c r="AA6093" s="13"/>
    </row>
    <row r="6094" spans="1:27" ht="15.75" customHeight="1" x14ac:dyDescent="0.2">
      <c r="A6094" s="13"/>
      <c r="B6094" s="30" t="str">
        <f>"CRS25WT72M23009"</f>
        <v>CRS25WT72M23009</v>
      </c>
      <c r="C6094" s="40">
        <v>45979</v>
      </c>
      <c r="D6094" s="41">
        <v>9.5752314814814818E-2</v>
      </c>
      <c r="E6094" s="30" t="s">
        <v>62</v>
      </c>
      <c r="F6094" s="30">
        <v>224</v>
      </c>
      <c r="G6094" s="30">
        <v>1</v>
      </c>
      <c r="H6094" s="30">
        <v>224.28791809082</v>
      </c>
      <c r="I6094" s="30">
        <v>5.68845415115356</v>
      </c>
      <c r="J6094" s="30">
        <v>50.031620025634801</v>
      </c>
      <c r="K6094" s="30">
        <v>5.36934614181519</v>
      </c>
      <c r="L6094" s="30">
        <v>41.771919250488303</v>
      </c>
      <c r="M6094" s="30">
        <v>0.78807407617569003</v>
      </c>
      <c r="N6094" s="30">
        <v>10.9115991592407</v>
      </c>
      <c r="O6094" s="30">
        <v>15.4411764144897</v>
      </c>
      <c r="P6094" s="30">
        <v>14.6875</v>
      </c>
      <c r="Q6094" s="30">
        <v>0.72020727396011397</v>
      </c>
      <c r="R6094" s="30">
        <v>1001.27081298828</v>
      </c>
      <c r="S6094" s="30">
        <v>1398.8330078125</v>
      </c>
      <c r="T6094" s="13"/>
      <c r="U6094" s="13"/>
      <c r="V6094" s="13"/>
      <c r="W6094" s="13"/>
      <c r="X6094" s="13"/>
      <c r="Y6094" s="13"/>
      <c r="Z6094" s="13"/>
      <c r="AA6094" s="13"/>
    </row>
    <row r="6095" spans="1:27" ht="15.75" customHeight="1" x14ac:dyDescent="0.2">
      <c r="A6095" s="13"/>
      <c r="B6095" s="30" t="str">
        <f>"CRS25WT72M23003"</f>
        <v>CRS25WT72M23003</v>
      </c>
      <c r="C6095" s="40">
        <v>45979</v>
      </c>
      <c r="D6095" s="41">
        <v>9.6412037037037046E-2</v>
      </c>
      <c r="E6095" s="30" t="s">
        <v>62</v>
      </c>
      <c r="F6095" s="30">
        <v>224</v>
      </c>
      <c r="G6095" s="30">
        <v>1</v>
      </c>
      <c r="H6095" s="30">
        <v>224.35008239746099</v>
      </c>
      <c r="I6095" s="30">
        <v>5.6854205131530797</v>
      </c>
      <c r="J6095" s="30">
        <v>50.287937164306598</v>
      </c>
      <c r="K6095" s="30">
        <v>5.3133015632629403</v>
      </c>
      <c r="L6095" s="30">
        <v>42.224231719970703</v>
      </c>
      <c r="M6095" s="30">
        <v>0.78469306230545</v>
      </c>
      <c r="N6095" s="30">
        <v>10.914623260498001</v>
      </c>
      <c r="O6095" s="30">
        <v>17.509803771972699</v>
      </c>
      <c r="P6095" s="30">
        <v>14.6875</v>
      </c>
      <c r="Q6095" s="30">
        <v>0.64263868331909202</v>
      </c>
      <c r="R6095" s="30">
        <v>1000.52990722656</v>
      </c>
      <c r="S6095" s="30">
        <v>1187.68994140625</v>
      </c>
      <c r="T6095" s="13"/>
      <c r="U6095" s="13"/>
      <c r="V6095" s="13"/>
      <c r="W6095" s="13"/>
      <c r="X6095" s="13"/>
      <c r="Y6095" s="13"/>
      <c r="Z6095" s="13"/>
      <c r="AA6095" s="13"/>
    </row>
    <row r="6096" spans="1:27" ht="15.75" customHeight="1" x14ac:dyDescent="0.2">
      <c r="A6096" s="13"/>
      <c r="B6096" s="30" t="str">
        <f>"CRS25WT72M23048"</f>
        <v>CRS25WT72M23048</v>
      </c>
      <c r="C6096" s="40">
        <v>45979</v>
      </c>
      <c r="D6096" s="41">
        <v>9.7106481481481488E-2</v>
      </c>
      <c r="E6096" s="30" t="s">
        <v>62</v>
      </c>
      <c r="F6096" s="30">
        <v>223</v>
      </c>
      <c r="G6096" s="30">
        <v>1</v>
      </c>
      <c r="H6096" s="30">
        <v>223.56918334960901</v>
      </c>
      <c r="I6096" s="30">
        <v>5.74057817459106</v>
      </c>
      <c r="J6096" s="30">
        <v>50.091678619384801</v>
      </c>
      <c r="K6096" s="30">
        <v>5.3319458961486799</v>
      </c>
      <c r="L6096" s="30">
        <v>41.930126190185497</v>
      </c>
      <c r="M6096" s="30">
        <v>0.77748268842697099</v>
      </c>
      <c r="N6096" s="30">
        <v>10.8766326904297</v>
      </c>
      <c r="O6096" s="30">
        <v>15.8970584869385</v>
      </c>
      <c r="P6096" s="30">
        <v>14.75</v>
      </c>
      <c r="Q6096" s="30">
        <v>0.72180640697479204</v>
      </c>
      <c r="R6096" s="30">
        <v>999.90606689453102</v>
      </c>
      <c r="S6096" s="30">
        <v>1190.669921875</v>
      </c>
      <c r="T6096" s="13"/>
      <c r="U6096" s="13"/>
      <c r="V6096" s="13"/>
      <c r="W6096" s="13"/>
      <c r="X6096" s="13"/>
      <c r="Y6096" s="13"/>
      <c r="Z6096" s="13"/>
      <c r="AA6096" s="13"/>
    </row>
    <row r="6097" spans="1:27" ht="15.75" customHeight="1" x14ac:dyDescent="0.2">
      <c r="A6097" s="13"/>
      <c r="B6097" s="30" t="str">
        <f>"CRS25WT72M23052"</f>
        <v>CRS25WT72M23052</v>
      </c>
      <c r="C6097" s="40">
        <v>45979</v>
      </c>
      <c r="D6097" s="41">
        <v>9.7685185185185194E-2</v>
      </c>
      <c r="E6097" s="30" t="s">
        <v>62</v>
      </c>
      <c r="F6097" s="30">
        <v>218</v>
      </c>
      <c r="G6097" s="30">
        <v>1</v>
      </c>
      <c r="H6097" s="30">
        <v>218.46595764160199</v>
      </c>
      <c r="I6097" s="30">
        <v>5.7456140518188503</v>
      </c>
      <c r="J6097" s="30">
        <v>50.109203338622997</v>
      </c>
      <c r="K6097" s="30">
        <v>5.1807265281677202</v>
      </c>
      <c r="L6097" s="30">
        <v>42.168979644775398</v>
      </c>
      <c r="M6097" s="30">
        <v>0.75880438089370705</v>
      </c>
      <c r="N6097" s="30">
        <v>10.628360748291</v>
      </c>
      <c r="O6097" s="30">
        <v>15.960618972778301</v>
      </c>
      <c r="P6097" s="30">
        <v>14.75</v>
      </c>
      <c r="Q6097" s="30">
        <v>0.71994763612747203</v>
      </c>
      <c r="R6097" s="30">
        <v>1000.50378417969</v>
      </c>
      <c r="S6097" s="30">
        <v>595.34124755859398</v>
      </c>
      <c r="T6097" s="13"/>
      <c r="U6097" s="13"/>
      <c r="V6097" s="13"/>
      <c r="W6097" s="13"/>
      <c r="X6097" s="13"/>
      <c r="Y6097" s="13"/>
      <c r="Z6097" s="13"/>
      <c r="AA6097" s="13"/>
    </row>
    <row r="6098" spans="1:27" ht="15.75" customHeight="1" x14ac:dyDescent="0.2">
      <c r="A6098" s="13"/>
      <c r="B6098" s="30" t="str">
        <f>"CRS25WT72M23010"</f>
        <v>CRS25WT72M23010</v>
      </c>
      <c r="C6098" s="40">
        <v>45979</v>
      </c>
      <c r="D6098" s="41">
        <v>9.8449074074074064E-2</v>
      </c>
      <c r="E6098" s="30" t="s">
        <v>62</v>
      </c>
      <c r="F6098" s="30">
        <v>222</v>
      </c>
      <c r="G6098" s="30">
        <v>1</v>
      </c>
      <c r="H6098" s="30">
        <v>222.96586608886699</v>
      </c>
      <c r="I6098" s="30">
        <v>5.7640457153320304</v>
      </c>
      <c r="J6098" s="30">
        <v>50.191864013671903</v>
      </c>
      <c r="K6098" s="30">
        <v>5.3012781143188503</v>
      </c>
      <c r="L6098" s="30">
        <v>42.058887481689503</v>
      </c>
      <c r="M6098" s="30">
        <v>0.77068632841110196</v>
      </c>
      <c r="N6098" s="30">
        <v>10.8472814559937</v>
      </c>
      <c r="O6098" s="30">
        <v>16.254926681518601</v>
      </c>
      <c r="P6098" s="30">
        <v>14.75</v>
      </c>
      <c r="Q6098" s="30">
        <v>0.68011248111724898</v>
      </c>
      <c r="R6098" s="30">
        <v>1000.64739990234</v>
      </c>
      <c r="S6098" s="30">
        <v>803.68231201171898</v>
      </c>
      <c r="T6098" s="13"/>
      <c r="U6098" s="13"/>
      <c r="V6098" s="13"/>
      <c r="W6098" s="13"/>
      <c r="X6098" s="13"/>
      <c r="Y6098" s="13"/>
      <c r="Z6098" s="13"/>
      <c r="AA6098" s="13"/>
    </row>
    <row r="6099" spans="1:27" ht="15.75" customHeight="1" x14ac:dyDescent="0.2">
      <c r="A6099" s="13"/>
      <c r="B6099" s="30" t="str">
        <f>"CRS25WT72M23022"</f>
        <v>CRS25WT72M23022</v>
      </c>
      <c r="C6099" s="40">
        <v>45979</v>
      </c>
      <c r="D6099" s="41">
        <v>9.9363425925925911E-2</v>
      </c>
      <c r="E6099" s="30" t="s">
        <v>62</v>
      </c>
      <c r="F6099" s="30">
        <v>220</v>
      </c>
      <c r="G6099" s="30">
        <v>1</v>
      </c>
      <c r="H6099" s="30">
        <v>220.91630554199199</v>
      </c>
      <c r="I6099" s="30">
        <v>5.8946290016174299</v>
      </c>
      <c r="J6099" s="30">
        <v>50.190349578857401</v>
      </c>
      <c r="K6099" s="30">
        <v>5.2615685462951696</v>
      </c>
      <c r="L6099" s="30">
        <v>41.986778259277301</v>
      </c>
      <c r="M6099" s="30">
        <v>0.74670845270156905</v>
      </c>
      <c r="N6099" s="30">
        <v>10.7475700378418</v>
      </c>
      <c r="O6099" s="30">
        <v>16.2334995269775</v>
      </c>
      <c r="P6099" s="30">
        <v>14.75</v>
      </c>
      <c r="Q6099" s="30">
        <v>0.67581087350845304</v>
      </c>
      <c r="R6099" s="30">
        <v>1000.66571044922</v>
      </c>
      <c r="S6099" s="30">
        <v>781.91790771484398</v>
      </c>
      <c r="T6099" s="13"/>
      <c r="U6099" s="13"/>
      <c r="V6099" s="13"/>
      <c r="W6099" s="13"/>
      <c r="X6099" s="13"/>
      <c r="Y6099" s="13"/>
      <c r="Z6099" s="13"/>
      <c r="AA6099" s="13"/>
    </row>
    <row r="6100" spans="1:27" ht="15.75" customHeight="1" x14ac:dyDescent="0.2">
      <c r="A6100" s="13"/>
      <c r="B6100" s="30" t="str">
        <f>"CRS25WT72M23044"</f>
        <v>CRS25WT72M23044</v>
      </c>
      <c r="C6100" s="40">
        <v>45979</v>
      </c>
      <c r="D6100" s="41">
        <v>0.10010416666666666</v>
      </c>
      <c r="E6100" s="30" t="s">
        <v>62</v>
      </c>
      <c r="F6100" s="30">
        <v>219</v>
      </c>
      <c r="G6100" s="30">
        <v>1</v>
      </c>
      <c r="H6100" s="30">
        <v>219.11065673828099</v>
      </c>
      <c r="I6100" s="30">
        <v>5.76975297927856</v>
      </c>
      <c r="J6100" s="30">
        <v>50.238605499267599</v>
      </c>
      <c r="K6100" s="30">
        <v>5.1861548423767099</v>
      </c>
      <c r="L6100" s="30">
        <v>42.249156951904297</v>
      </c>
      <c r="M6100" s="30">
        <v>0.75590759515762296</v>
      </c>
      <c r="N6100" s="30">
        <v>10.659725189209</v>
      </c>
      <c r="O6100" s="30">
        <v>16.180934906005898</v>
      </c>
      <c r="P6100" s="30">
        <v>14.75</v>
      </c>
      <c r="Q6100" s="30">
        <v>0.68160390853881803</v>
      </c>
      <c r="R6100" s="30">
        <v>1000.47393798828</v>
      </c>
      <c r="S6100" s="30">
        <v>527.67388916015602</v>
      </c>
      <c r="T6100" s="13"/>
      <c r="U6100" s="13"/>
      <c r="V6100" s="13"/>
      <c r="W6100" s="13"/>
      <c r="X6100" s="13"/>
      <c r="Y6100" s="13"/>
      <c r="Z6100" s="13"/>
      <c r="AA6100" s="13"/>
    </row>
    <row r="6101" spans="1:27" ht="15.75" customHeight="1" x14ac:dyDescent="0.2">
      <c r="A6101" s="13"/>
      <c r="B6101" s="30" t="str">
        <f>"CRS25WT72M23043"</f>
        <v>CRS25WT72M23043</v>
      </c>
      <c r="C6101" s="40">
        <v>45979</v>
      </c>
      <c r="D6101" s="41">
        <v>0.10085648148148148</v>
      </c>
      <c r="E6101" s="30" t="s">
        <v>62</v>
      </c>
      <c r="F6101" s="30">
        <v>220</v>
      </c>
      <c r="G6101" s="30">
        <v>1</v>
      </c>
      <c r="H6101" s="30">
        <v>220.05635070800801</v>
      </c>
      <c r="I6101" s="30">
        <v>5.68520259857178</v>
      </c>
      <c r="J6101" s="30">
        <v>50.237422943115199</v>
      </c>
      <c r="K6101" s="30">
        <v>5.2354249954223597</v>
      </c>
      <c r="L6101" s="30">
        <v>42.032184600830099</v>
      </c>
      <c r="M6101" s="30">
        <v>0.77047866582870495</v>
      </c>
      <c r="N6101" s="30">
        <v>10.7057332992554</v>
      </c>
      <c r="O6101" s="30">
        <v>16.1729621887207</v>
      </c>
      <c r="P6101" s="30">
        <v>14.75</v>
      </c>
      <c r="Q6101" s="30">
        <v>0.66468507051467896</v>
      </c>
      <c r="R6101" s="30">
        <v>1000.66766357422</v>
      </c>
      <c r="S6101" s="30">
        <v>664.44677734375</v>
      </c>
      <c r="T6101" s="13"/>
      <c r="U6101" s="13"/>
      <c r="V6101" s="13"/>
      <c r="W6101" s="13"/>
      <c r="X6101" s="13"/>
      <c r="Y6101" s="13"/>
      <c r="Z6101" s="13"/>
      <c r="AA6101" s="13"/>
    </row>
    <row r="6102" spans="1:27" ht="15.75" customHeight="1" x14ac:dyDescent="0.2">
      <c r="A6102" s="13"/>
      <c r="B6102" s="30" t="str">
        <f>"CRS25WT72M23042"</f>
        <v>CRS25WT72M23042</v>
      </c>
      <c r="C6102" s="40">
        <v>45979</v>
      </c>
      <c r="D6102" s="41">
        <v>0.10159722222222223</v>
      </c>
      <c r="E6102" s="30" t="s">
        <v>62</v>
      </c>
      <c r="F6102" s="30">
        <v>222</v>
      </c>
      <c r="G6102" s="30">
        <v>1</v>
      </c>
      <c r="H6102" s="30">
        <v>222.98554992675801</v>
      </c>
      <c r="I6102" s="30">
        <v>5.6848044395446804</v>
      </c>
      <c r="J6102" s="30">
        <v>50.269710540771499</v>
      </c>
      <c r="K6102" s="30">
        <v>5.3193216323852504</v>
      </c>
      <c r="L6102" s="30">
        <v>41.919921875</v>
      </c>
      <c r="M6102" s="30">
        <v>0.78028780221939098</v>
      </c>
      <c r="N6102" s="30">
        <v>10.848238945007299</v>
      </c>
      <c r="O6102" s="30">
        <v>16.145818710327099</v>
      </c>
      <c r="P6102" s="30">
        <v>14.8125</v>
      </c>
      <c r="Q6102" s="30">
        <v>0.67390978336334195</v>
      </c>
      <c r="R6102" s="30">
        <v>1000.60229492188</v>
      </c>
      <c r="S6102" s="30">
        <v>851.76971435546898</v>
      </c>
      <c r="T6102" s="13"/>
      <c r="U6102" s="13"/>
      <c r="V6102" s="13"/>
      <c r="W6102" s="13"/>
      <c r="X6102" s="13"/>
      <c r="Y6102" s="13"/>
      <c r="Z6102" s="13"/>
      <c r="AA6102" s="13"/>
    </row>
    <row r="6103" spans="1:27" ht="15.75" customHeight="1" x14ac:dyDescent="0.2">
      <c r="A6103" s="13"/>
      <c r="B6103" s="30" t="str">
        <f>"CRS25WT72M23097"</f>
        <v>CRS25WT72M23097</v>
      </c>
      <c r="C6103" s="40">
        <v>45979</v>
      </c>
      <c r="D6103" s="41">
        <v>0.10317129629629629</v>
      </c>
      <c r="E6103" s="30" t="s">
        <v>62</v>
      </c>
      <c r="F6103" s="30">
        <v>223</v>
      </c>
      <c r="G6103" s="30">
        <v>1</v>
      </c>
      <c r="H6103" s="30">
        <v>223.16513061523401</v>
      </c>
      <c r="I6103" s="30">
        <v>5.7271847724914604</v>
      </c>
      <c r="J6103" s="30">
        <v>49.903644561767599</v>
      </c>
      <c r="K6103" s="30">
        <v>5.3715343475341797</v>
      </c>
      <c r="L6103" s="30">
        <v>41.5458793640137</v>
      </c>
      <c r="M6103" s="30">
        <v>0.78082352876663197</v>
      </c>
      <c r="N6103" s="30">
        <v>10.856975555419901</v>
      </c>
      <c r="O6103" s="30">
        <v>17.0986137390137</v>
      </c>
      <c r="P6103" s="30">
        <v>14.8125</v>
      </c>
      <c r="Q6103" s="30">
        <v>0.68459975719451904</v>
      </c>
      <c r="R6103" s="30">
        <v>1000.52758789063</v>
      </c>
      <c r="S6103" s="30">
        <v>1015.71551513672</v>
      </c>
      <c r="T6103" s="13"/>
      <c r="U6103" s="13"/>
      <c r="V6103" s="13"/>
      <c r="W6103" s="13"/>
      <c r="X6103" s="13"/>
      <c r="Y6103" s="13"/>
      <c r="Z6103" s="13"/>
      <c r="AA6103" s="13"/>
    </row>
    <row r="6104" spans="1:27" ht="15.75" customHeight="1" x14ac:dyDescent="0.2">
      <c r="A6104" s="13"/>
      <c r="B6104" s="30" t="str">
        <f>"CRS25WT72M23094"</f>
        <v>CRS25WT72M23094</v>
      </c>
      <c r="C6104" s="40">
        <v>45979</v>
      </c>
      <c r="D6104" s="41">
        <v>0.10399305555555556</v>
      </c>
      <c r="E6104" s="30" t="s">
        <v>62</v>
      </c>
      <c r="F6104" s="30">
        <v>220</v>
      </c>
      <c r="G6104" s="30">
        <v>1</v>
      </c>
      <c r="H6104" s="30">
        <v>220.89176940918</v>
      </c>
      <c r="I6104" s="30">
        <v>5.6972031593322798</v>
      </c>
      <c r="J6104" s="30">
        <v>49.610904693603501</v>
      </c>
      <c r="K6104" s="30">
        <v>5.3604159355163601</v>
      </c>
      <c r="L6104" s="30">
        <v>41.207954406738303</v>
      </c>
      <c r="M6104" s="30">
        <v>0.78152102231979403</v>
      </c>
      <c r="N6104" s="30">
        <v>10.746376991271999</v>
      </c>
      <c r="O6104" s="30">
        <v>16.8823547363281</v>
      </c>
      <c r="P6104" s="30">
        <v>14.875</v>
      </c>
      <c r="Q6104" s="30">
        <v>0.67902797460555997</v>
      </c>
      <c r="R6104" s="30">
        <v>1000.63055419922</v>
      </c>
      <c r="S6104" s="30">
        <v>966.28967285156295</v>
      </c>
      <c r="T6104" s="13"/>
      <c r="U6104" s="13"/>
      <c r="V6104" s="13"/>
      <c r="W6104" s="13"/>
      <c r="X6104" s="13"/>
      <c r="Y6104" s="13"/>
      <c r="Z6104" s="13"/>
      <c r="AA6104" s="13"/>
    </row>
    <row r="6105" spans="1:27" ht="15.75" customHeight="1" x14ac:dyDescent="0.2">
      <c r="A6105" s="13"/>
      <c r="B6105" s="30" t="str">
        <f>"CRS25WT72M23079"</f>
        <v>CRS25WT72M23079</v>
      </c>
      <c r="C6105" s="40">
        <v>45979</v>
      </c>
      <c r="D6105" s="41">
        <v>0.10483796296296295</v>
      </c>
      <c r="E6105" s="30" t="s">
        <v>62</v>
      </c>
      <c r="F6105" s="30">
        <v>218</v>
      </c>
      <c r="G6105" s="30">
        <v>1</v>
      </c>
      <c r="H6105" s="30">
        <v>218.30752563476599</v>
      </c>
      <c r="I6105" s="30">
        <v>5.8579187393188503</v>
      </c>
      <c r="J6105" s="30">
        <v>49.419486999511697</v>
      </c>
      <c r="K6105" s="30">
        <v>5.3018870353698704</v>
      </c>
      <c r="L6105" s="30">
        <v>41.175437927246101</v>
      </c>
      <c r="M6105" s="30">
        <v>0.75409686565399203</v>
      </c>
      <c r="N6105" s="30">
        <v>10.620653152465801</v>
      </c>
      <c r="O6105" s="30">
        <v>16.184206008911101</v>
      </c>
      <c r="P6105" s="30">
        <v>14.8125</v>
      </c>
      <c r="Q6105" s="30">
        <v>0.71187305450439498</v>
      </c>
      <c r="R6105" s="30">
        <v>1000.47247314453</v>
      </c>
      <c r="S6105" s="30">
        <v>792.53063964843795</v>
      </c>
      <c r="T6105" s="13"/>
      <c r="U6105" s="13"/>
      <c r="V6105" s="13"/>
      <c r="W6105" s="13"/>
      <c r="X6105" s="13"/>
      <c r="Y6105" s="13"/>
      <c r="Z6105" s="13"/>
      <c r="AA6105" s="13"/>
    </row>
    <row r="6106" spans="1:27" ht="15.75" customHeight="1" x14ac:dyDescent="0.2">
      <c r="A6106" s="13"/>
      <c r="B6106" s="30" t="str">
        <f>"CRS25WT72M23084."</f>
        <v>CRS25WT72M23084.</v>
      </c>
      <c r="C6106" s="40">
        <v>45979</v>
      </c>
      <c r="D6106" s="41">
        <v>0.10597222222222223</v>
      </c>
      <c r="E6106" s="30" t="s">
        <v>62</v>
      </c>
      <c r="F6106" s="30">
        <v>214</v>
      </c>
      <c r="G6106" s="30">
        <v>1</v>
      </c>
      <c r="H6106" s="30">
        <v>214.52430725097699</v>
      </c>
      <c r="I6106" s="30">
        <v>5.65908002853394</v>
      </c>
      <c r="J6106" s="30">
        <v>49.442684173583999</v>
      </c>
      <c r="K6106" s="30">
        <v>5.2239909172058097</v>
      </c>
      <c r="L6106" s="30">
        <v>41.065212249755902</v>
      </c>
      <c r="M6106" s="30">
        <v>0.76670557260513295</v>
      </c>
      <c r="N6106" s="30">
        <v>10.4365997314453</v>
      </c>
      <c r="O6106" s="30">
        <v>16.333349227905298</v>
      </c>
      <c r="P6106" s="30">
        <v>14.875</v>
      </c>
      <c r="Q6106" s="30">
        <v>0.77333408594131503</v>
      </c>
      <c r="R6106" s="30">
        <v>1000.03814697266</v>
      </c>
      <c r="S6106" s="30">
        <v>597.8583984375</v>
      </c>
      <c r="T6106" s="13"/>
      <c r="U6106" s="13"/>
      <c r="V6106" s="13"/>
      <c r="W6106" s="13"/>
      <c r="X6106" s="13"/>
      <c r="Y6106" s="13"/>
      <c r="Z6106" s="13"/>
      <c r="AA6106" s="13"/>
    </row>
    <row r="6107" spans="1:27" ht="15.75" customHeight="1" x14ac:dyDescent="0.2">
      <c r="A6107" s="13"/>
      <c r="B6107" s="30" t="str">
        <f>"CRS25WT72M23084"</f>
        <v>CRS25WT72M23084</v>
      </c>
      <c r="C6107" s="40">
        <v>45979</v>
      </c>
      <c r="D6107" s="41">
        <v>0.10612268518518519</v>
      </c>
      <c r="E6107" s="30" t="s">
        <v>62</v>
      </c>
      <c r="F6107" s="30">
        <v>214</v>
      </c>
      <c r="G6107" s="30">
        <v>1</v>
      </c>
      <c r="H6107" s="30">
        <v>214.96569824218801</v>
      </c>
      <c r="I6107" s="30">
        <v>5.7096042633056596</v>
      </c>
      <c r="J6107" s="30">
        <v>49.490837097167997</v>
      </c>
      <c r="K6107" s="30">
        <v>5.2326922416687003</v>
      </c>
      <c r="L6107" s="30">
        <v>41.0812797546387</v>
      </c>
      <c r="M6107" s="30">
        <v>0.76074367761611905</v>
      </c>
      <c r="N6107" s="30">
        <v>10.4580736160278</v>
      </c>
      <c r="O6107" s="30">
        <v>16.3333339691162</v>
      </c>
      <c r="P6107" s="30">
        <v>14.875</v>
      </c>
      <c r="Q6107" s="30">
        <v>0.72349894046783403</v>
      </c>
      <c r="R6107" s="30">
        <v>1001.63116455078</v>
      </c>
      <c r="S6107" s="30">
        <v>606.21649169921898</v>
      </c>
      <c r="T6107" s="13"/>
      <c r="U6107" s="13"/>
      <c r="V6107" s="13"/>
      <c r="W6107" s="13"/>
      <c r="X6107" s="13"/>
      <c r="Y6107" s="13"/>
      <c r="Z6107" s="13"/>
      <c r="AA6107" s="13"/>
    </row>
    <row r="6108" spans="1:27" ht="15.75" customHeight="1" x14ac:dyDescent="0.2">
      <c r="A6108" s="13"/>
      <c r="B6108" s="30" t="str">
        <f>"CRS25WT72M23089"</f>
        <v>CRS25WT72M23089</v>
      </c>
      <c r="C6108" s="40">
        <v>45979</v>
      </c>
      <c r="D6108" s="41">
        <v>0.10668981481481482</v>
      </c>
      <c r="E6108" s="30" t="s">
        <v>62</v>
      </c>
      <c r="F6108" s="30">
        <v>217</v>
      </c>
      <c r="G6108" s="30">
        <v>1</v>
      </c>
      <c r="H6108" s="30">
        <v>217.957275390625</v>
      </c>
      <c r="I6108" s="30">
        <v>5.7462091445922896</v>
      </c>
      <c r="J6108" s="30">
        <v>49.285251617431598</v>
      </c>
      <c r="K6108" s="30">
        <v>5.33650827407837</v>
      </c>
      <c r="L6108" s="30">
        <v>40.842674255371101</v>
      </c>
      <c r="M6108" s="30">
        <v>0.76961398124694802</v>
      </c>
      <c r="N6108" s="30">
        <v>10.603613853454601</v>
      </c>
      <c r="O6108" s="30">
        <v>16.440975189208999</v>
      </c>
      <c r="P6108" s="30">
        <v>14.875</v>
      </c>
      <c r="Q6108" s="30">
        <v>0.70117872953414895</v>
      </c>
      <c r="R6108" s="30">
        <v>1000.03833007813</v>
      </c>
      <c r="S6108" s="30">
        <v>964.483154296875</v>
      </c>
      <c r="T6108" s="13"/>
      <c r="U6108" s="13"/>
      <c r="V6108" s="13"/>
      <c r="W6108" s="13"/>
      <c r="X6108" s="13"/>
      <c r="Y6108" s="13"/>
      <c r="Z6108" s="13"/>
      <c r="AA6108" s="13"/>
    </row>
    <row r="6109" spans="1:27" ht="15.75" customHeight="1" x14ac:dyDescent="0.2">
      <c r="A6109" s="13"/>
      <c r="B6109" s="30" t="str">
        <f>"CRS25WT72M23090"</f>
        <v>CRS25WT72M23090</v>
      </c>
      <c r="C6109" s="40">
        <v>45979</v>
      </c>
      <c r="D6109" s="41">
        <v>0.10704861111111112</v>
      </c>
      <c r="E6109" s="30" t="s">
        <v>62</v>
      </c>
      <c r="F6109" s="30">
        <v>218</v>
      </c>
      <c r="G6109" s="30">
        <v>1</v>
      </c>
      <c r="H6109" s="30">
        <v>218.60211181640599</v>
      </c>
      <c r="I6109" s="30">
        <v>5.73299217224121</v>
      </c>
      <c r="J6109" s="30">
        <v>49.282154083252003</v>
      </c>
      <c r="K6109" s="30">
        <v>5.3269896507263201</v>
      </c>
      <c r="L6109" s="30">
        <v>41.036708831787102</v>
      </c>
      <c r="M6109" s="30">
        <v>0.77371913194656405</v>
      </c>
      <c r="N6109" s="30">
        <v>10.6349849700928</v>
      </c>
      <c r="O6109" s="30">
        <v>16.382261276245099</v>
      </c>
      <c r="P6109" s="30">
        <v>14.875</v>
      </c>
      <c r="Q6109" s="30">
        <v>0.672263503074646</v>
      </c>
      <c r="R6109" s="30">
        <v>1000.01055908203</v>
      </c>
      <c r="S6109" s="30">
        <v>729.38433837890602</v>
      </c>
      <c r="T6109" s="13"/>
      <c r="U6109" s="13"/>
      <c r="V6109" s="13"/>
      <c r="W6109" s="13"/>
      <c r="X6109" s="13"/>
      <c r="Y6109" s="13"/>
      <c r="Z6109" s="13"/>
      <c r="AA6109" s="13"/>
    </row>
    <row r="6110" spans="1:27" ht="15.75" customHeight="1" x14ac:dyDescent="0.2">
      <c r="A6110" s="13"/>
      <c r="B6110" s="30" t="str">
        <f>"CRS25WT72M23088"</f>
        <v>CRS25WT72M23088</v>
      </c>
      <c r="C6110" s="40">
        <v>45979</v>
      </c>
      <c r="D6110" s="41">
        <v>0.10759259259259259</v>
      </c>
      <c r="E6110" s="30" t="s">
        <v>62</v>
      </c>
      <c r="F6110" s="30">
        <v>215</v>
      </c>
      <c r="G6110" s="30">
        <v>1</v>
      </c>
      <c r="H6110" s="30">
        <v>215.71138000488301</v>
      </c>
      <c r="I6110" s="30">
        <v>5.8615484237670898</v>
      </c>
      <c r="J6110" s="30">
        <v>49.249534606933601</v>
      </c>
      <c r="K6110" s="30">
        <v>5.2430162429809597</v>
      </c>
      <c r="L6110" s="30">
        <v>41.142608642578097</v>
      </c>
      <c r="M6110" s="30">
        <v>0.74723732471466098</v>
      </c>
      <c r="N6110" s="30">
        <v>10.4943504333496</v>
      </c>
      <c r="O6110" s="30">
        <v>16.418478012085</v>
      </c>
      <c r="P6110" s="30">
        <v>14.9375</v>
      </c>
      <c r="Q6110" s="30">
        <v>0.67865049839019798</v>
      </c>
      <c r="R6110" s="30">
        <v>1000.54815673828</v>
      </c>
      <c r="S6110" s="30">
        <v>544.85510253906295</v>
      </c>
      <c r="T6110" s="13"/>
      <c r="U6110" s="13"/>
      <c r="V6110" s="13"/>
      <c r="W6110" s="13"/>
      <c r="X6110" s="13"/>
      <c r="Y6110" s="13"/>
      <c r="Z6110" s="13"/>
      <c r="AA6110" s="13"/>
    </row>
    <row r="6111" spans="1:27" ht="15.75" customHeight="1" x14ac:dyDescent="0.2">
      <c r="A6111" s="13"/>
      <c r="B6111" s="30" t="str">
        <f>"CRS25WT72M23080"</f>
        <v>CRS25WT72M23080</v>
      </c>
      <c r="C6111" s="40">
        <v>45979</v>
      </c>
      <c r="D6111" s="41">
        <v>0.10788194444444445</v>
      </c>
      <c r="E6111" s="30" t="s">
        <v>62</v>
      </c>
      <c r="F6111" s="30">
        <v>214</v>
      </c>
      <c r="G6111" s="30">
        <v>1</v>
      </c>
      <c r="H6111" s="30">
        <v>214.25085449218801</v>
      </c>
      <c r="I6111" s="30">
        <v>5.8175339698791504</v>
      </c>
      <c r="J6111" s="30">
        <v>49.343132019042997</v>
      </c>
      <c r="K6111" s="30">
        <v>5.2260065078735396</v>
      </c>
      <c r="L6111" s="30">
        <v>40.9970512390137</v>
      </c>
      <c r="M6111" s="30">
        <v>0.74637472629547097</v>
      </c>
      <c r="N6111" s="30">
        <v>10.423295974731399</v>
      </c>
      <c r="O6111" s="30">
        <v>16.392044067382798</v>
      </c>
      <c r="P6111" s="30">
        <v>14.9375</v>
      </c>
      <c r="Q6111" s="30">
        <v>0.69306927919387795</v>
      </c>
      <c r="R6111" s="30">
        <v>1001.21704101563</v>
      </c>
      <c r="S6111" s="30">
        <v>533.25054931640602</v>
      </c>
      <c r="T6111" s="13"/>
      <c r="U6111" s="13"/>
      <c r="V6111" s="13"/>
      <c r="W6111" s="13"/>
      <c r="X6111" s="13"/>
      <c r="Y6111" s="13"/>
      <c r="Z6111" s="13"/>
      <c r="AA6111" s="13"/>
    </row>
    <row r="6112" spans="1:27" ht="15.75" customHeight="1" x14ac:dyDescent="0.2">
      <c r="A6112" s="13"/>
      <c r="B6112" s="30" t="str">
        <f>"CRS25WT72M23081"</f>
        <v>CRS25WT72M23081</v>
      </c>
      <c r="C6112" s="40">
        <v>45979</v>
      </c>
      <c r="D6112" s="41">
        <v>0.10836805555555555</v>
      </c>
      <c r="E6112" s="30" t="s">
        <v>62</v>
      </c>
      <c r="F6112" s="30">
        <v>216</v>
      </c>
      <c r="G6112" s="30">
        <v>1</v>
      </c>
      <c r="H6112" s="30">
        <v>216.78430175781301</v>
      </c>
      <c r="I6112" s="30">
        <v>5.8172659873962402</v>
      </c>
      <c r="J6112" s="30">
        <v>49.590034484863303</v>
      </c>
      <c r="K6112" s="30">
        <v>5.2579188346862802</v>
      </c>
      <c r="L6112" s="30">
        <v>41.230056762695298</v>
      </c>
      <c r="M6112" s="30">
        <v>0.75147491693496704</v>
      </c>
      <c r="N6112" s="30">
        <v>10.5465488433838</v>
      </c>
      <c r="O6112" s="30">
        <v>17.219305038452099</v>
      </c>
      <c r="P6112" s="30">
        <v>14.9375</v>
      </c>
      <c r="Q6112" s="30">
        <v>0.71116906404495195</v>
      </c>
      <c r="R6112" s="30">
        <v>1000.59161376953</v>
      </c>
      <c r="S6112" s="30">
        <v>606.83721923828102</v>
      </c>
      <c r="T6112" s="13"/>
      <c r="U6112" s="13"/>
      <c r="V6112" s="13"/>
      <c r="W6112" s="13"/>
      <c r="X6112" s="13"/>
      <c r="Y6112" s="13"/>
      <c r="Z6112" s="13"/>
      <c r="AA6112" s="13"/>
    </row>
    <row r="6113" spans="1:27" ht="15.75" customHeight="1" x14ac:dyDescent="0.2">
      <c r="A6113" s="13"/>
      <c r="B6113" s="30" t="str">
        <f>"CRS25WT72M23082"</f>
        <v>CRS25WT72M23082</v>
      </c>
      <c r="C6113" s="40">
        <v>45979</v>
      </c>
      <c r="D6113" s="41">
        <v>0.10944444444444446</v>
      </c>
      <c r="E6113" s="30" t="s">
        <v>62</v>
      </c>
      <c r="F6113" s="30">
        <v>215</v>
      </c>
      <c r="G6113" s="30">
        <v>1</v>
      </c>
      <c r="H6113" s="30">
        <v>215.72058105468801</v>
      </c>
      <c r="I6113" s="30">
        <v>5.8210134506225604</v>
      </c>
      <c r="J6113" s="30">
        <v>49.7575874328613</v>
      </c>
      <c r="K6113" s="30">
        <v>5.1861667633056596</v>
      </c>
      <c r="L6113" s="30">
        <v>41.595382690429702</v>
      </c>
      <c r="M6113" s="30">
        <v>0.744789719581604</v>
      </c>
      <c r="N6113" s="30">
        <v>10.494798660278301</v>
      </c>
      <c r="O6113" s="30">
        <v>17.2549018859863</v>
      </c>
      <c r="P6113" s="30">
        <v>14.9375</v>
      </c>
      <c r="Q6113" s="30">
        <v>0.72664499282836903</v>
      </c>
      <c r="R6113" s="30">
        <v>1001</v>
      </c>
      <c r="S6113" s="30">
        <v>508.46475219726602</v>
      </c>
      <c r="T6113" s="13"/>
      <c r="U6113" s="13"/>
      <c r="V6113" s="13"/>
      <c r="W6113" s="13"/>
      <c r="X6113" s="13"/>
      <c r="Y6113" s="13"/>
      <c r="Z6113" s="13"/>
      <c r="AA6113" s="13"/>
    </row>
    <row r="6114" spans="1:27" ht="15.75" customHeight="1" x14ac:dyDescent="0.2">
      <c r="A6114" s="13"/>
      <c r="B6114" s="30" t="str">
        <f>"CRS25WT72M23083"</f>
        <v>CRS25WT72M23083</v>
      </c>
      <c r="C6114" s="40">
        <v>45979</v>
      </c>
      <c r="D6114" s="41">
        <v>0.10997685185185185</v>
      </c>
      <c r="E6114" s="30" t="s">
        <v>62</v>
      </c>
      <c r="F6114" s="30">
        <v>215</v>
      </c>
      <c r="G6114" s="30">
        <v>1</v>
      </c>
      <c r="H6114" s="30">
        <v>215.99786376953099</v>
      </c>
      <c r="I6114" s="30">
        <v>5.7680959701538104</v>
      </c>
      <c r="J6114" s="30">
        <v>49.882835388183601</v>
      </c>
      <c r="K6114" s="30">
        <v>5.20487308502197</v>
      </c>
      <c r="L6114" s="30">
        <v>41.499160766601598</v>
      </c>
      <c r="M6114" s="30">
        <v>0.750699043273926</v>
      </c>
      <c r="N6114" s="30">
        <v>10.508288383483899</v>
      </c>
      <c r="O6114" s="30">
        <v>17.294141769409201</v>
      </c>
      <c r="P6114" s="30">
        <v>14.9375</v>
      </c>
      <c r="Q6114" s="30">
        <v>0.71339488029480003</v>
      </c>
      <c r="R6114" s="30">
        <v>1000.11193847656</v>
      </c>
      <c r="S6114" s="30">
        <v>606.72064208984398</v>
      </c>
      <c r="T6114" s="13"/>
      <c r="U6114" s="13"/>
      <c r="V6114" s="13"/>
      <c r="W6114" s="13"/>
      <c r="X6114" s="13"/>
      <c r="Y6114" s="13"/>
      <c r="Z6114" s="13"/>
      <c r="AA6114" s="13"/>
    </row>
    <row r="6115" spans="1:27" ht="15.75" customHeight="1" x14ac:dyDescent="0.2">
      <c r="A6115" s="13"/>
      <c r="B6115" s="30" t="str">
        <f>"CRS25WT72M23056"</f>
        <v>CRS25WT72M23056</v>
      </c>
      <c r="C6115" s="40">
        <v>45979</v>
      </c>
      <c r="D6115" s="41">
        <v>0.11041666666666666</v>
      </c>
      <c r="E6115" s="30" t="s">
        <v>62</v>
      </c>
      <c r="F6115" s="30">
        <v>219</v>
      </c>
      <c r="G6115" s="30">
        <v>1</v>
      </c>
      <c r="H6115" s="30">
        <v>219.320068359375</v>
      </c>
      <c r="I6115" s="30">
        <v>5.7733683586120597</v>
      </c>
      <c r="J6115" s="30">
        <v>49.975868225097699</v>
      </c>
      <c r="K6115" s="30">
        <v>5.2277178764343297</v>
      </c>
      <c r="L6115" s="30">
        <v>41.9533081054688</v>
      </c>
      <c r="M6115" s="30">
        <v>0.76013153791427601</v>
      </c>
      <c r="N6115" s="30">
        <v>10.6699132919312</v>
      </c>
      <c r="O6115" s="30">
        <v>17.2549018859863</v>
      </c>
      <c r="P6115" s="30">
        <v>14.9375</v>
      </c>
      <c r="Q6115" s="30">
        <v>0.66608160734176602</v>
      </c>
      <c r="R6115" s="30">
        <v>1000.154296875</v>
      </c>
      <c r="S6115" s="30">
        <v>655.56396484375</v>
      </c>
      <c r="T6115" s="13"/>
      <c r="U6115" s="13"/>
      <c r="V6115" s="13"/>
      <c r="W6115" s="13"/>
      <c r="X6115" s="13"/>
      <c r="Y6115" s="13"/>
      <c r="Z6115" s="13"/>
      <c r="AA6115" s="13"/>
    </row>
    <row r="6116" spans="1:27" ht="15.75" customHeight="1" x14ac:dyDescent="0.2">
      <c r="A6116" s="13"/>
      <c r="B6116" s="30" t="str">
        <f>"CRS25WT72M23057"</f>
        <v>CRS25WT72M23057</v>
      </c>
      <c r="C6116" s="40">
        <v>45979</v>
      </c>
      <c r="D6116" s="41">
        <v>0.1108912037037037</v>
      </c>
      <c r="E6116" s="30" t="s">
        <v>62</v>
      </c>
      <c r="F6116" s="30">
        <v>218</v>
      </c>
      <c r="G6116" s="30">
        <v>1</v>
      </c>
      <c r="H6116" s="30">
        <v>218.85514831543</v>
      </c>
      <c r="I6116" s="30">
        <v>5.7183794975280797</v>
      </c>
      <c r="J6116" s="30">
        <v>50.102760314941399</v>
      </c>
      <c r="K6116" s="30">
        <v>5.2069277763366699</v>
      </c>
      <c r="L6116" s="30">
        <v>42.031528472900398</v>
      </c>
      <c r="M6116" s="30">
        <v>0.76387470960617099</v>
      </c>
      <c r="N6116" s="30">
        <v>10.647294998168899</v>
      </c>
      <c r="O6116" s="30">
        <v>17.283472061157202</v>
      </c>
      <c r="P6116" s="30">
        <v>15</v>
      </c>
      <c r="Q6116" s="30">
        <v>0.69894158840179399</v>
      </c>
      <c r="R6116" s="30">
        <v>1000.78149414063</v>
      </c>
      <c r="S6116" s="30">
        <v>573.50482177734398</v>
      </c>
      <c r="T6116" s="13"/>
      <c r="U6116" s="13"/>
      <c r="V6116" s="13"/>
      <c r="W6116" s="13"/>
      <c r="X6116" s="13"/>
      <c r="Y6116" s="13"/>
      <c r="Z6116" s="13"/>
      <c r="AA6116" s="13"/>
    </row>
    <row r="6117" spans="1:27" ht="15.75" customHeight="1" x14ac:dyDescent="0.2">
      <c r="A6117" s="13"/>
      <c r="B6117" s="30" t="str">
        <f>"CRS25WT72M23050"</f>
        <v>CRS25WT72M23050</v>
      </c>
      <c r="C6117" s="40">
        <v>45979</v>
      </c>
      <c r="D6117" s="41">
        <v>0.11158564814814814</v>
      </c>
      <c r="E6117" s="30" t="s">
        <v>62</v>
      </c>
      <c r="F6117" s="30">
        <v>219</v>
      </c>
      <c r="G6117" s="30">
        <v>1</v>
      </c>
      <c r="H6117" s="30">
        <v>219.38638305664099</v>
      </c>
      <c r="I6117" s="30">
        <v>5.7185683250427202</v>
      </c>
      <c r="J6117" s="30">
        <v>50.2737007141113</v>
      </c>
      <c r="K6117" s="30">
        <v>5.2088680267334002</v>
      </c>
      <c r="L6117" s="30">
        <v>42.117862701416001</v>
      </c>
      <c r="M6117" s="30">
        <v>0.76310008764267001</v>
      </c>
      <c r="N6117" s="30">
        <v>10.673139572143601</v>
      </c>
      <c r="O6117" s="30">
        <v>17.250001907348601</v>
      </c>
      <c r="P6117" s="30">
        <v>15</v>
      </c>
      <c r="Q6117" s="30">
        <v>0.66142839193344105</v>
      </c>
      <c r="R6117" s="30">
        <v>1000.12786865234</v>
      </c>
      <c r="S6117" s="30">
        <v>565.07141113281295</v>
      </c>
      <c r="T6117" s="13"/>
      <c r="U6117" s="13"/>
      <c r="V6117" s="13"/>
      <c r="W6117" s="13"/>
      <c r="X6117" s="13"/>
      <c r="Y6117" s="13"/>
      <c r="Z6117" s="13"/>
      <c r="AA6117" s="13"/>
    </row>
    <row r="6118" spans="1:27" ht="15.75" customHeight="1" x14ac:dyDescent="0.2">
      <c r="A6118" s="13"/>
      <c r="B6118" s="30" t="str">
        <f>"CRS25WT72M23051"</f>
        <v>CRS25WT72M23051</v>
      </c>
      <c r="C6118" s="40">
        <v>45979</v>
      </c>
      <c r="D6118" s="41">
        <v>0.11232638888888889</v>
      </c>
      <c r="E6118" s="30" t="s">
        <v>62</v>
      </c>
      <c r="F6118" s="30">
        <v>224</v>
      </c>
      <c r="G6118" s="30">
        <v>1</v>
      </c>
      <c r="H6118" s="30">
        <v>224.14904785156301</v>
      </c>
      <c r="I6118" s="30">
        <v>5.8046164512634304</v>
      </c>
      <c r="J6118" s="30">
        <v>50.266693115234403</v>
      </c>
      <c r="K6118" s="30">
        <v>5.3366684913635298</v>
      </c>
      <c r="L6118" s="30">
        <v>42.001686096191399</v>
      </c>
      <c r="M6118" s="30">
        <v>0.76821547746658303</v>
      </c>
      <c r="N6118" s="30">
        <v>10.904843330383301</v>
      </c>
      <c r="O6118" s="30">
        <v>17.279413223266602</v>
      </c>
      <c r="P6118" s="30">
        <v>15</v>
      </c>
      <c r="Q6118" s="30">
        <v>0.68503677845001198</v>
      </c>
      <c r="R6118" s="30">
        <v>999.85546875</v>
      </c>
      <c r="S6118" s="30">
        <v>869.88531494140602</v>
      </c>
      <c r="T6118" s="13"/>
      <c r="U6118" s="13"/>
      <c r="V6118" s="13"/>
      <c r="W6118" s="13"/>
      <c r="X6118" s="13"/>
      <c r="Y6118" s="13"/>
      <c r="Z6118" s="13"/>
      <c r="AA6118" s="13"/>
    </row>
    <row r="6119" spans="1:27" ht="15.75" customHeight="1" x14ac:dyDescent="0.2">
      <c r="A6119" s="13"/>
      <c r="B6119" s="30" t="str">
        <f>"CRS25WT72M23040"</f>
        <v>CRS25WT72M23040</v>
      </c>
      <c r="C6119" s="40">
        <v>45979</v>
      </c>
      <c r="D6119" s="41">
        <v>0.11295138888888889</v>
      </c>
      <c r="E6119" s="30" t="s">
        <v>62</v>
      </c>
      <c r="F6119" s="30">
        <v>220</v>
      </c>
      <c r="G6119" s="30">
        <v>1</v>
      </c>
      <c r="H6119" s="30">
        <v>220.193359375</v>
      </c>
      <c r="I6119" s="30">
        <v>5.86903953552246</v>
      </c>
      <c r="J6119" s="30">
        <v>50.2466430664063</v>
      </c>
      <c r="K6119" s="30">
        <v>5.2284803390502903</v>
      </c>
      <c r="L6119" s="30">
        <v>42.114215850830099</v>
      </c>
      <c r="M6119" s="30">
        <v>0.74667245149612405</v>
      </c>
      <c r="N6119" s="30">
        <v>10.712398529052701</v>
      </c>
      <c r="O6119" s="30">
        <v>16.998218536376999</v>
      </c>
      <c r="P6119" s="30">
        <v>15</v>
      </c>
      <c r="Q6119" s="30">
        <v>0.70637780427932695</v>
      </c>
      <c r="R6119" s="30">
        <v>999.29638671875</v>
      </c>
      <c r="S6119" s="30">
        <v>638.078857421875</v>
      </c>
      <c r="T6119" s="13"/>
      <c r="U6119" s="13"/>
      <c r="V6119" s="13"/>
      <c r="W6119" s="13"/>
      <c r="X6119" s="13"/>
      <c r="Y6119" s="13"/>
      <c r="Z6119" s="13"/>
      <c r="AA6119" s="13"/>
    </row>
    <row r="6120" spans="1:27" ht="15.75" customHeight="1" x14ac:dyDescent="0.2">
      <c r="A6120" s="13"/>
      <c r="B6120" s="30" t="str">
        <f>"CRS25WT72M23045"</f>
        <v>CRS25WT72M23045</v>
      </c>
      <c r="C6120" s="40">
        <v>45979</v>
      </c>
      <c r="D6120" s="41">
        <v>0.11364583333333333</v>
      </c>
      <c r="E6120" s="30" t="s">
        <v>62</v>
      </c>
      <c r="F6120" s="30">
        <v>219</v>
      </c>
      <c r="G6120" s="30">
        <v>1</v>
      </c>
      <c r="H6120" s="30">
        <v>219.65025329589801</v>
      </c>
      <c r="I6120" s="30">
        <v>5.7785968780517596</v>
      </c>
      <c r="J6120" s="30">
        <v>50.296775817871101</v>
      </c>
      <c r="K6120" s="30">
        <v>5.2249102592468297</v>
      </c>
      <c r="L6120" s="30">
        <v>42.039047241210902</v>
      </c>
      <c r="M6120" s="30">
        <v>0.75573432445526101</v>
      </c>
      <c r="N6120" s="30">
        <v>10.685976982116699</v>
      </c>
      <c r="O6120" s="30">
        <v>16.983993530273398</v>
      </c>
      <c r="P6120" s="30">
        <v>15</v>
      </c>
      <c r="Q6120" s="30">
        <v>0.72325432300567605</v>
      </c>
      <c r="R6120" s="30">
        <v>1000.73358154297</v>
      </c>
      <c r="S6120" s="30">
        <v>615.50469970703102</v>
      </c>
      <c r="T6120" s="13"/>
      <c r="U6120" s="13"/>
      <c r="V6120" s="13"/>
      <c r="W6120" s="13"/>
      <c r="X6120" s="13"/>
      <c r="Y6120" s="13"/>
      <c r="Z6120" s="13"/>
      <c r="AA6120" s="13"/>
    </row>
    <row r="6121" spans="1:27" ht="15.75" customHeight="1" x14ac:dyDescent="0.2">
      <c r="A6121" s="13"/>
      <c r="B6121" s="30" t="str">
        <f>"CRS25WT72M23034"</f>
        <v>CRS25WT72M23034</v>
      </c>
      <c r="C6121" s="40">
        <v>45979</v>
      </c>
      <c r="D6121" s="41">
        <v>0.11418981481481481</v>
      </c>
      <c r="E6121" s="30" t="s">
        <v>62</v>
      </c>
      <c r="F6121" s="30">
        <v>221</v>
      </c>
      <c r="G6121" s="30">
        <v>1</v>
      </c>
      <c r="H6121" s="30">
        <v>221.14285278320301</v>
      </c>
      <c r="I6121" s="30">
        <v>5.7798213958740199</v>
      </c>
      <c r="J6121" s="30">
        <v>50.395011901855497</v>
      </c>
      <c r="K6121" s="30">
        <v>5.2367963790893599</v>
      </c>
      <c r="L6121" s="30">
        <v>42.228652954101598</v>
      </c>
      <c r="M6121" s="30">
        <v>0.75922578573226895</v>
      </c>
      <c r="N6121" s="30">
        <v>10.7585916519165</v>
      </c>
      <c r="O6121" s="30">
        <v>17.617315292358398</v>
      </c>
      <c r="P6121" s="30">
        <v>15.0625</v>
      </c>
      <c r="Q6121" s="30">
        <v>0.66571205854415905</v>
      </c>
      <c r="R6121" s="30">
        <v>1000.11175537109</v>
      </c>
      <c r="S6121" s="30">
        <v>612.69512939453102</v>
      </c>
      <c r="T6121" s="13"/>
      <c r="U6121" s="13"/>
      <c r="V6121" s="13"/>
      <c r="W6121" s="13"/>
      <c r="X6121" s="13"/>
      <c r="Y6121" s="13"/>
      <c r="Z6121" s="13"/>
      <c r="AA6121" s="13"/>
    </row>
    <row r="6122" spans="1:27" ht="15.75" customHeight="1" x14ac:dyDescent="0.2">
      <c r="A6122" s="13"/>
      <c r="B6122" s="30" t="str">
        <f>"CRS25WT72M23035"</f>
        <v>CRS25WT72M23035</v>
      </c>
      <c r="C6122" s="40">
        <v>45979</v>
      </c>
      <c r="D6122" s="41">
        <v>0.11476851851851851</v>
      </c>
      <c r="E6122" s="30" t="s">
        <v>62</v>
      </c>
      <c r="F6122" s="30">
        <v>222</v>
      </c>
      <c r="G6122" s="30">
        <v>1</v>
      </c>
      <c r="H6122" s="30">
        <v>222.11820983886699</v>
      </c>
      <c r="I6122" s="30">
        <v>5.8706712722778303</v>
      </c>
      <c r="J6122" s="30">
        <v>50.445446014404297</v>
      </c>
      <c r="K6122" s="30">
        <v>5.2749967575073198</v>
      </c>
      <c r="L6122" s="30">
        <v>42.107746124267599</v>
      </c>
      <c r="M6122" s="30">
        <v>0.75002276897430398</v>
      </c>
      <c r="N6122" s="30">
        <v>10.806042671203601</v>
      </c>
      <c r="O6122" s="30">
        <v>17.608369827270501</v>
      </c>
      <c r="P6122" s="30">
        <v>15.0625</v>
      </c>
      <c r="Q6122" s="30">
        <v>0.73283904790878296</v>
      </c>
      <c r="R6122" s="30">
        <v>1000.97613525391</v>
      </c>
      <c r="S6122" s="30">
        <v>751.31060791015602</v>
      </c>
      <c r="T6122" s="13"/>
      <c r="U6122" s="13"/>
      <c r="V6122" s="13"/>
      <c r="W6122" s="13"/>
      <c r="X6122" s="13"/>
      <c r="Y6122" s="13"/>
      <c r="Z6122" s="13"/>
      <c r="AA6122" s="13"/>
    </row>
    <row r="6123" spans="1:27" ht="15.75" customHeight="1" x14ac:dyDescent="0.2">
      <c r="A6123" s="13"/>
      <c r="B6123" s="30" t="str">
        <f>"CRS25WT72M23033"</f>
        <v>CRS25WT72M23033</v>
      </c>
      <c r="C6123" s="40">
        <v>45979</v>
      </c>
      <c r="D6123" s="41">
        <v>0.1156712962962963</v>
      </c>
      <c r="E6123" s="30" t="s">
        <v>62</v>
      </c>
      <c r="F6123" s="30">
        <v>221</v>
      </c>
      <c r="G6123" s="30">
        <v>1</v>
      </c>
      <c r="H6123" s="30">
        <v>221.09530639648401</v>
      </c>
      <c r="I6123" s="30">
        <v>5.7962384223937997</v>
      </c>
      <c r="J6123" s="30">
        <v>50.320259094238303</v>
      </c>
      <c r="K6123" s="30">
        <v>5.2523312568664604</v>
      </c>
      <c r="L6123" s="30">
        <v>42.094699859619098</v>
      </c>
      <c r="M6123" s="30">
        <v>0.75803703069686901</v>
      </c>
      <c r="N6123" s="30">
        <v>10.756278991699199</v>
      </c>
      <c r="O6123" s="30">
        <v>17.605279922485401</v>
      </c>
      <c r="P6123" s="30">
        <v>15.0625</v>
      </c>
      <c r="Q6123" s="30">
        <v>0.66987997293472301</v>
      </c>
      <c r="R6123" s="30">
        <v>1000.24676513672</v>
      </c>
      <c r="S6123" s="30">
        <v>697.24749755859398</v>
      </c>
      <c r="T6123" s="13"/>
      <c r="U6123" s="13"/>
      <c r="V6123" s="13"/>
      <c r="W6123" s="13"/>
      <c r="X6123" s="13"/>
      <c r="Y6123" s="13"/>
      <c r="Z6123" s="13"/>
      <c r="AA6123" s="13"/>
    </row>
    <row r="6124" spans="1:27" ht="15.75" customHeight="1" x14ac:dyDescent="0.2">
      <c r="A6124" s="13"/>
      <c r="B6124" s="30" t="str">
        <f>"CRS25WT72M23067"</f>
        <v>CRS25WT72M23067</v>
      </c>
      <c r="C6124" s="40">
        <v>45979</v>
      </c>
      <c r="D6124" s="41">
        <v>0.11753472222222222</v>
      </c>
      <c r="E6124" s="30" t="s">
        <v>62</v>
      </c>
      <c r="F6124" s="30">
        <v>219</v>
      </c>
      <c r="G6124" s="30">
        <v>1</v>
      </c>
      <c r="H6124" s="30">
        <v>219.58676147460901</v>
      </c>
      <c r="I6124" s="30">
        <v>5.8898005485534703</v>
      </c>
      <c r="J6124" s="30">
        <v>50.361774444580099</v>
      </c>
      <c r="K6124" s="30">
        <v>5.2134704589843803</v>
      </c>
      <c r="L6124" s="30">
        <v>42.119113922119098</v>
      </c>
      <c r="M6124" s="30">
        <v>0.74029451608657804</v>
      </c>
      <c r="N6124" s="30">
        <v>10.6828880310059</v>
      </c>
      <c r="O6124" s="30">
        <v>17.611940383911101</v>
      </c>
      <c r="P6124" s="30">
        <v>15.0625</v>
      </c>
      <c r="Q6124" s="30">
        <v>0.63868695497512795</v>
      </c>
      <c r="R6124" s="30">
        <v>999.67315673828102</v>
      </c>
      <c r="S6124" s="30">
        <v>658.772216796875</v>
      </c>
      <c r="T6124" s="13"/>
      <c r="U6124" s="13"/>
      <c r="V6124" s="13"/>
      <c r="W6124" s="13"/>
      <c r="X6124" s="13"/>
      <c r="Y6124" s="13"/>
      <c r="Z6124" s="13"/>
      <c r="AA6124" s="13"/>
    </row>
    <row r="6125" spans="1:27" ht="15.75" customHeight="1" x14ac:dyDescent="0.2">
      <c r="A6125" s="13"/>
      <c r="B6125" s="30" t="str">
        <f>"CRS25WT72M23064"</f>
        <v>CRS25WT72M23064</v>
      </c>
      <c r="C6125" s="40">
        <v>45979</v>
      </c>
      <c r="D6125" s="41">
        <v>0.11799768518518518</v>
      </c>
      <c r="E6125" s="30" t="s">
        <v>62</v>
      </c>
      <c r="F6125" s="30">
        <v>221</v>
      </c>
      <c r="G6125" s="30">
        <v>1</v>
      </c>
      <c r="H6125" s="30">
        <v>221.98725891113301</v>
      </c>
      <c r="I6125" s="30">
        <v>5.7027626037597701</v>
      </c>
      <c r="J6125" s="30">
        <v>50.457958221435497</v>
      </c>
      <c r="K6125" s="30">
        <v>5.2805943489074698</v>
      </c>
      <c r="L6125" s="30">
        <v>42.0383110046387</v>
      </c>
      <c r="M6125" s="30">
        <v>0.771459400653839</v>
      </c>
      <c r="N6125" s="30">
        <v>10.79967212677</v>
      </c>
      <c r="O6125" s="30">
        <v>17.608570098876999</v>
      </c>
      <c r="P6125" s="30">
        <v>15.125</v>
      </c>
      <c r="Q6125" s="30">
        <v>0.69821435213089</v>
      </c>
      <c r="R6125" s="30">
        <v>1000.40521240234</v>
      </c>
      <c r="S6125" s="30">
        <v>661.57629394531295</v>
      </c>
      <c r="T6125" s="13"/>
      <c r="U6125" s="13"/>
      <c r="V6125" s="13"/>
      <c r="W6125" s="13"/>
      <c r="X6125" s="13"/>
      <c r="Y6125" s="13"/>
      <c r="Z6125" s="13"/>
      <c r="AA6125" s="13"/>
    </row>
    <row r="6126" spans="1:27" ht="15.75" customHeight="1" x14ac:dyDescent="0.2">
      <c r="A6126" s="13"/>
      <c r="B6126" s="30" t="str">
        <f>"CRS25WT72M23065"</f>
        <v>CRS25WT72M23065</v>
      </c>
      <c r="C6126" s="40">
        <v>45979</v>
      </c>
      <c r="D6126" s="41">
        <v>0.11842592592592593</v>
      </c>
      <c r="E6126" s="30" t="s">
        <v>62</v>
      </c>
      <c r="F6126" s="30">
        <v>221</v>
      </c>
      <c r="G6126" s="30">
        <v>1</v>
      </c>
      <c r="H6126" s="30">
        <v>221.93832397460901</v>
      </c>
      <c r="I6126" s="30">
        <v>5.7023177146911603</v>
      </c>
      <c r="J6126" s="30">
        <v>50.481056213378899</v>
      </c>
      <c r="K6126" s="30">
        <v>5.2692856788635298</v>
      </c>
      <c r="L6126" s="30">
        <v>42.1192436218262</v>
      </c>
      <c r="M6126" s="30">
        <v>0.77099657058715798</v>
      </c>
      <c r="N6126" s="30">
        <v>10.7972917556763</v>
      </c>
      <c r="O6126" s="30">
        <v>17.647670745849599</v>
      </c>
      <c r="P6126" s="30">
        <v>15.125</v>
      </c>
      <c r="Q6126" s="30">
        <v>0.68951231241226196</v>
      </c>
      <c r="R6126" s="30">
        <v>1000.29608154297</v>
      </c>
      <c r="S6126" s="30">
        <v>648.4228515625</v>
      </c>
      <c r="T6126" s="13"/>
      <c r="U6126" s="13"/>
      <c r="V6126" s="13"/>
      <c r="W6126" s="13"/>
      <c r="X6126" s="13"/>
      <c r="Y6126" s="13"/>
      <c r="Z6126" s="13"/>
      <c r="AA6126" s="13"/>
    </row>
    <row r="6127" spans="1:27" ht="15.75" customHeight="1" x14ac:dyDescent="0.2">
      <c r="A6127" s="13"/>
      <c r="B6127" s="30" t="str">
        <f>"CRS25WT72M23058"</f>
        <v>CRS25WT72M23058</v>
      </c>
      <c r="C6127" s="40">
        <v>45979</v>
      </c>
      <c r="D6127" s="41">
        <v>0.11881944444444444</v>
      </c>
      <c r="E6127" s="30" t="s">
        <v>62</v>
      </c>
      <c r="F6127" s="30">
        <v>225</v>
      </c>
      <c r="G6127" s="30">
        <v>1</v>
      </c>
      <c r="H6127" s="30">
        <v>225.26834106445301</v>
      </c>
      <c r="I6127" s="30">
        <v>5.7155089378356898</v>
      </c>
      <c r="J6127" s="30">
        <v>50.367050170898402</v>
      </c>
      <c r="K6127" s="30">
        <v>5.3631396293640101</v>
      </c>
      <c r="L6127" s="30">
        <v>42.003074645996101</v>
      </c>
      <c r="M6127" s="30">
        <v>0.78252595663070701</v>
      </c>
      <c r="N6127" s="30">
        <v>10.9592962265015</v>
      </c>
      <c r="O6127" s="30">
        <v>17.647058486938501</v>
      </c>
      <c r="P6127" s="30">
        <v>15.125</v>
      </c>
      <c r="Q6127" s="30">
        <v>0.68521153926849399</v>
      </c>
      <c r="R6127" s="30">
        <v>1000.44506835938</v>
      </c>
      <c r="S6127" s="30">
        <v>1013.72406005859</v>
      </c>
      <c r="T6127" s="13"/>
      <c r="U6127" s="13"/>
      <c r="V6127" s="13"/>
      <c r="W6127" s="13"/>
      <c r="X6127" s="13"/>
      <c r="Y6127" s="13"/>
      <c r="Z6127" s="13"/>
      <c r="AA6127" s="13"/>
    </row>
    <row r="6128" spans="1:27" ht="15.75" customHeight="1" x14ac:dyDescent="0.2">
      <c r="A6128" s="13"/>
      <c r="B6128" s="30" t="str">
        <f>"CRS25WT72M23109"</f>
        <v>CRS25WT72M23109</v>
      </c>
      <c r="C6128" s="40">
        <v>45979</v>
      </c>
      <c r="D6128" s="41">
        <v>0.1213773148148148</v>
      </c>
      <c r="E6128" s="30" t="s">
        <v>62</v>
      </c>
      <c r="F6128" s="30">
        <v>221</v>
      </c>
      <c r="G6128" s="30">
        <v>1</v>
      </c>
      <c r="H6128" s="30">
        <v>221.45010375976599</v>
      </c>
      <c r="I6128" s="30">
        <v>5.8088822364807102</v>
      </c>
      <c r="J6128" s="30">
        <v>49.860450744628899</v>
      </c>
      <c r="K6128" s="30">
        <v>5.30828905105591</v>
      </c>
      <c r="L6128" s="30">
        <v>41.717796325683601</v>
      </c>
      <c r="M6128" s="30">
        <v>0.764587342739105</v>
      </c>
      <c r="N6128" s="30">
        <v>10.7735395431519</v>
      </c>
      <c r="O6128" s="30">
        <v>17.7450981140137</v>
      </c>
      <c r="P6128" s="30">
        <v>15.1875</v>
      </c>
      <c r="Q6128" s="30">
        <v>0.68282145261764504</v>
      </c>
      <c r="R6128" s="30">
        <v>1000.30670166016</v>
      </c>
      <c r="S6128" s="30">
        <v>722.783203125</v>
      </c>
      <c r="T6128" s="13"/>
      <c r="U6128" s="13"/>
      <c r="V6128" s="13"/>
      <c r="W6128" s="13"/>
      <c r="X6128" s="13"/>
      <c r="Y6128" s="13"/>
      <c r="Z6128" s="13"/>
      <c r="AA6128" s="13"/>
    </row>
    <row r="6129" spans="1:27" ht="15.75" customHeight="1" x14ac:dyDescent="0.2">
      <c r="A6129" s="13"/>
      <c r="B6129" s="30" t="str">
        <f>"CRS25WT72M23113"</f>
        <v>CRS25WT72M23113</v>
      </c>
      <c r="C6129" s="40">
        <v>45979</v>
      </c>
      <c r="D6129" s="41">
        <v>0.12278935185185186</v>
      </c>
      <c r="E6129" s="30" t="s">
        <v>62</v>
      </c>
      <c r="F6129" s="30">
        <v>218</v>
      </c>
      <c r="G6129" s="30">
        <v>1</v>
      </c>
      <c r="H6129" s="30">
        <v>218.228927612305</v>
      </c>
      <c r="I6129" s="30">
        <v>5.9805774688720703</v>
      </c>
      <c r="J6129" s="30">
        <v>49.644851684570298</v>
      </c>
      <c r="K6129" s="30">
        <v>5.2525057792663601</v>
      </c>
      <c r="L6129" s="30">
        <v>41.5475883483887</v>
      </c>
      <c r="M6129" s="30">
        <v>0.73501294851303101</v>
      </c>
      <c r="N6129" s="30">
        <v>10.616828918456999</v>
      </c>
      <c r="O6129" s="30">
        <v>17.941169738769499</v>
      </c>
      <c r="P6129" s="30">
        <v>15.1875</v>
      </c>
      <c r="Q6129" s="30">
        <v>0.69566714763641402</v>
      </c>
      <c r="R6129" s="30">
        <v>1000.22479248047</v>
      </c>
      <c r="S6129" s="30">
        <v>562.222412109375</v>
      </c>
      <c r="T6129" s="13"/>
      <c r="U6129" s="13"/>
      <c r="V6129" s="13"/>
      <c r="W6129" s="13"/>
      <c r="X6129" s="13"/>
      <c r="Y6129" s="13"/>
      <c r="Z6129" s="13"/>
      <c r="AA6129" s="13"/>
    </row>
    <row r="6130" spans="1:27" ht="15.75" customHeight="1" x14ac:dyDescent="0.2">
      <c r="A6130" s="13"/>
      <c r="B6130" s="30" t="str">
        <f>"CRS25WT72M23117"</f>
        <v>CRS25WT72M23117</v>
      </c>
      <c r="C6130" s="40">
        <v>45979</v>
      </c>
      <c r="D6130" s="41">
        <v>0.1232638888888889</v>
      </c>
      <c r="E6130" s="30" t="s">
        <v>62</v>
      </c>
      <c r="F6130" s="30">
        <v>216</v>
      </c>
      <c r="G6130" s="30">
        <v>1</v>
      </c>
      <c r="H6130" s="30">
        <v>216.56605529785199</v>
      </c>
      <c r="I6130" s="30">
        <v>5.7421689033508301</v>
      </c>
      <c r="J6130" s="30">
        <v>49.341072082519503</v>
      </c>
      <c r="K6130" s="30">
        <v>5.3079042434692401</v>
      </c>
      <c r="L6130" s="30">
        <v>40.800670623779297</v>
      </c>
      <c r="M6130" s="30">
        <v>0.76437389850616499</v>
      </c>
      <c r="N6130" s="30">
        <v>10.535930633544901</v>
      </c>
      <c r="O6130" s="30">
        <v>17.899873733520501</v>
      </c>
      <c r="P6130" s="30">
        <v>15.1875</v>
      </c>
      <c r="Q6130" s="30">
        <v>0.72586131095886197</v>
      </c>
      <c r="R6130" s="30">
        <v>1000.27569580078</v>
      </c>
      <c r="S6130" s="30">
        <v>722.35516357421898</v>
      </c>
      <c r="T6130" s="13"/>
      <c r="U6130" s="13"/>
      <c r="V6130" s="13"/>
      <c r="W6130" s="13"/>
      <c r="X6130" s="13"/>
      <c r="Y6130" s="13"/>
      <c r="Z6130" s="13"/>
      <c r="AA6130" s="13"/>
    </row>
    <row r="6131" spans="1:27" ht="15.75" customHeight="1" x14ac:dyDescent="0.2">
      <c r="A6131" s="13"/>
      <c r="B6131" s="30" t="str">
        <f>"CRS25WT72M23114"</f>
        <v>CRS25WT72M23114</v>
      </c>
      <c r="C6131" s="40">
        <v>45979</v>
      </c>
      <c r="D6131" s="41">
        <v>0.12379629629629629</v>
      </c>
      <c r="E6131" s="30" t="s">
        <v>62</v>
      </c>
      <c r="F6131" s="30">
        <v>218</v>
      </c>
      <c r="G6131" s="30">
        <v>1</v>
      </c>
      <c r="H6131" s="30">
        <v>218.42381286621099</v>
      </c>
      <c r="I6131" s="30">
        <v>5.9459199905395499</v>
      </c>
      <c r="J6131" s="30">
        <v>49.182815551757798</v>
      </c>
      <c r="K6131" s="30">
        <v>5.34283399581909</v>
      </c>
      <c r="L6131" s="30">
        <v>40.881637573242202</v>
      </c>
      <c r="M6131" s="30">
        <v>0.74690872430801403</v>
      </c>
      <c r="N6131" s="30">
        <v>10.6263103485107</v>
      </c>
      <c r="O6131" s="30">
        <v>17.314374923706101</v>
      </c>
      <c r="P6131" s="30">
        <v>15.1875</v>
      </c>
      <c r="Q6131" s="30">
        <v>0.68100118637085005</v>
      </c>
      <c r="R6131" s="30">
        <v>1000.33746337891</v>
      </c>
      <c r="S6131" s="30">
        <v>683.16314697265602</v>
      </c>
      <c r="T6131" s="13"/>
      <c r="U6131" s="13"/>
      <c r="V6131" s="13"/>
      <c r="W6131" s="13"/>
      <c r="X6131" s="13"/>
      <c r="Y6131" s="13"/>
      <c r="Z6131" s="13"/>
      <c r="AA6131" s="13"/>
    </row>
    <row r="6132" spans="1:27" ht="15.75" customHeight="1" x14ac:dyDescent="0.2">
      <c r="A6132" s="13"/>
      <c r="B6132" s="30" t="str">
        <f>"CRS25WT72M23115"</f>
        <v>CRS25WT72M23115</v>
      </c>
      <c r="C6132" s="40">
        <v>45979</v>
      </c>
      <c r="D6132" s="41">
        <v>0.1242361111111111</v>
      </c>
      <c r="E6132" s="30" t="s">
        <v>62</v>
      </c>
      <c r="F6132" s="30">
        <v>218</v>
      </c>
      <c r="G6132" s="30">
        <v>1</v>
      </c>
      <c r="H6132" s="30">
        <v>218.42985534668</v>
      </c>
      <c r="I6132" s="30">
        <v>6.1487231254577601</v>
      </c>
      <c r="J6132" s="30">
        <v>49.455078125</v>
      </c>
      <c r="K6132" s="30">
        <v>5.3000187873840297</v>
      </c>
      <c r="L6132" s="30">
        <v>41.2130317687988</v>
      </c>
      <c r="M6132" s="30">
        <v>0.71831703186035201</v>
      </c>
      <c r="N6132" s="30">
        <v>10.626604080200201</v>
      </c>
      <c r="O6132" s="30">
        <v>18.302494049072301</v>
      </c>
      <c r="P6132" s="30">
        <v>15.25</v>
      </c>
      <c r="Q6132" s="30">
        <v>0.71693354845046997</v>
      </c>
      <c r="R6132" s="30">
        <v>1001.04718017578</v>
      </c>
      <c r="S6132" s="30">
        <v>580.981689453125</v>
      </c>
      <c r="T6132" s="13"/>
      <c r="U6132" s="13"/>
      <c r="V6132" s="13"/>
      <c r="W6132" s="13"/>
      <c r="X6132" s="13"/>
      <c r="Y6132" s="13"/>
      <c r="Z6132" s="13"/>
      <c r="AA6132" s="13"/>
    </row>
    <row r="6133" spans="1:27" ht="15.75" customHeight="1" x14ac:dyDescent="0.2">
      <c r="A6133" s="13"/>
      <c r="B6133" s="30" t="str">
        <f>"CRS25WT72M23110"</f>
        <v>CRS25WT72M23110</v>
      </c>
      <c r="C6133" s="40">
        <v>45979</v>
      </c>
      <c r="D6133" s="41">
        <v>0.12503472222222223</v>
      </c>
      <c r="E6133" s="30" t="s">
        <v>62</v>
      </c>
      <c r="F6133" s="30">
        <v>216</v>
      </c>
      <c r="G6133" s="30">
        <v>1</v>
      </c>
      <c r="H6133" s="30">
        <v>216.494140625</v>
      </c>
      <c r="I6133" s="30">
        <v>6.2847967147827104</v>
      </c>
      <c r="J6133" s="30">
        <v>49.952404022216797</v>
      </c>
      <c r="K6133" s="30">
        <v>5.1903014183044398</v>
      </c>
      <c r="L6133" s="30">
        <v>41.7112846374512</v>
      </c>
      <c r="M6133" s="30">
        <v>0.68960201740264904</v>
      </c>
      <c r="N6133" s="30">
        <v>10.532431602478001</v>
      </c>
      <c r="O6133" s="30">
        <v>20.438726425170898</v>
      </c>
      <c r="P6133" s="30">
        <v>15.25</v>
      </c>
      <c r="Q6133" s="30">
        <v>0.72942376136779796</v>
      </c>
      <c r="R6133" s="30">
        <v>1000.39367675781</v>
      </c>
      <c r="S6133" s="30">
        <v>524.16644287109398</v>
      </c>
      <c r="T6133" s="13"/>
      <c r="U6133" s="13"/>
      <c r="V6133" s="13"/>
      <c r="W6133" s="13"/>
      <c r="X6133" s="13"/>
      <c r="Y6133" s="13"/>
      <c r="Z6133" s="13"/>
      <c r="AA6133" s="13"/>
    </row>
    <row r="6134" spans="1:27" ht="15.75" customHeight="1" x14ac:dyDescent="0.2">
      <c r="A6134" s="13"/>
      <c r="B6134" s="30" t="str">
        <f>"CRS25WT72M23170"</f>
        <v>CRS25WT72M23170</v>
      </c>
      <c r="C6134" s="40">
        <v>45979</v>
      </c>
      <c r="D6134" s="41">
        <v>0.12730324074074076</v>
      </c>
      <c r="E6134" s="30" t="s">
        <v>62</v>
      </c>
      <c r="F6134" s="30">
        <v>216</v>
      </c>
      <c r="G6134" s="30">
        <v>1</v>
      </c>
      <c r="H6134" s="30">
        <v>216.58729553222699</v>
      </c>
      <c r="I6134" s="30">
        <v>5.71238136291504</v>
      </c>
      <c r="J6134" s="30">
        <v>49.890380859375</v>
      </c>
      <c r="K6134" s="30">
        <v>5.17104148864746</v>
      </c>
      <c r="L6134" s="30">
        <v>41.884658813476598</v>
      </c>
      <c r="M6134" s="30">
        <v>0.75997442007064797</v>
      </c>
      <c r="N6134" s="30">
        <v>10.536964416503899</v>
      </c>
      <c r="O6134" s="30">
        <v>16.284364700317401</v>
      </c>
      <c r="P6134" s="30">
        <v>15.25</v>
      </c>
      <c r="Q6134" s="30">
        <v>0.68042981624603305</v>
      </c>
      <c r="R6134" s="30">
        <v>1001.06353759766</v>
      </c>
      <c r="S6134" s="30">
        <v>622.710205078125</v>
      </c>
      <c r="T6134" s="13"/>
      <c r="U6134" s="13"/>
      <c r="V6134" s="13"/>
      <c r="W6134" s="13"/>
      <c r="X6134" s="13"/>
      <c r="Y6134" s="13"/>
      <c r="Z6134" s="13"/>
      <c r="AA6134" s="13"/>
    </row>
    <row r="6135" spans="1:27" ht="15.75" customHeight="1" x14ac:dyDescent="0.2">
      <c r="A6135" s="13"/>
      <c r="B6135" s="30" t="str">
        <f>"CRS25WT72M23068"</f>
        <v>CRS25WT72M23068</v>
      </c>
      <c r="C6135" s="40">
        <v>45979</v>
      </c>
      <c r="D6135" s="41">
        <v>0.12891203703703705</v>
      </c>
      <c r="E6135" s="30" t="s">
        <v>62</v>
      </c>
      <c r="F6135" s="30">
        <v>217</v>
      </c>
      <c r="G6135" s="30">
        <v>1</v>
      </c>
      <c r="H6135" s="30">
        <v>217.97521972656301</v>
      </c>
      <c r="I6135" s="30">
        <v>5.7343492507934597</v>
      </c>
      <c r="J6135" s="30">
        <v>49.737068176269503</v>
      </c>
      <c r="K6135" s="30">
        <v>5.2818112373352104</v>
      </c>
      <c r="L6135" s="30">
        <v>41.269027709960902</v>
      </c>
      <c r="M6135" s="30">
        <v>0.764262914657593</v>
      </c>
      <c r="N6135" s="30">
        <v>10.6044864654541</v>
      </c>
      <c r="O6135" s="30">
        <v>16.6298427581787</v>
      </c>
      <c r="P6135" s="30">
        <v>15.3125</v>
      </c>
      <c r="Q6135" s="30">
        <v>0.69220435619354204</v>
      </c>
      <c r="R6135" s="30">
        <v>1000.32464599609</v>
      </c>
      <c r="S6135" s="30">
        <v>1000.81304931641</v>
      </c>
      <c r="T6135" s="13"/>
      <c r="U6135" s="13"/>
      <c r="V6135" s="13"/>
      <c r="W6135" s="13"/>
      <c r="X6135" s="13"/>
      <c r="Y6135" s="13"/>
      <c r="Z6135" s="13"/>
      <c r="AA6135" s="13"/>
    </row>
    <row r="6136" spans="1:27" ht="15.75" customHeight="1" x14ac:dyDescent="0.2">
      <c r="A6136" s="13"/>
      <c r="B6136" s="30" t="str">
        <f>"CRS25WT72M23106"</f>
        <v>CRS25WT72M23106</v>
      </c>
      <c r="C6136" s="40">
        <v>45979</v>
      </c>
      <c r="D6136" s="41">
        <v>0.12982638888888889</v>
      </c>
      <c r="E6136" s="30" t="s">
        <v>62</v>
      </c>
      <c r="F6136" s="30">
        <v>221</v>
      </c>
      <c r="G6136" s="30">
        <v>1</v>
      </c>
      <c r="H6136" s="30">
        <v>221.76455688476599</v>
      </c>
      <c r="I6136" s="30">
        <v>5.7186760902404803</v>
      </c>
      <c r="J6136" s="30">
        <v>49.668674468994098</v>
      </c>
      <c r="K6136" s="30">
        <v>5.3549003601074201</v>
      </c>
      <c r="L6136" s="30">
        <v>41.413387298583999</v>
      </c>
      <c r="M6136" s="30">
        <v>0.78075373172759999</v>
      </c>
      <c r="N6136" s="30">
        <v>10.7888374328613</v>
      </c>
      <c r="O6136" s="30">
        <v>16.2794094085693</v>
      </c>
      <c r="P6136" s="30">
        <v>15.3125</v>
      </c>
      <c r="Q6136" s="30">
        <v>0.69188821315765403</v>
      </c>
      <c r="R6136" s="30">
        <v>1000.28729248047</v>
      </c>
      <c r="S6136" s="30">
        <v>1072.8046875</v>
      </c>
      <c r="T6136" s="13"/>
      <c r="U6136" s="13"/>
      <c r="V6136" s="13"/>
      <c r="W6136" s="13"/>
      <c r="X6136" s="13"/>
      <c r="Y6136" s="13"/>
      <c r="Z6136" s="13"/>
      <c r="AA6136" s="13"/>
    </row>
    <row r="6137" spans="1:27" ht="15.75" customHeight="1" x14ac:dyDescent="0.2">
      <c r="A6137" s="13"/>
      <c r="B6137" s="30" t="str">
        <f>"CRS25WT72M23069"</f>
        <v>CRS25WT72M23069</v>
      </c>
      <c r="C6137" s="40">
        <v>45979</v>
      </c>
      <c r="D6137" s="41">
        <v>0.13060185185185186</v>
      </c>
      <c r="E6137" s="30" t="s">
        <v>62</v>
      </c>
      <c r="F6137" s="30">
        <v>218</v>
      </c>
      <c r="G6137" s="30">
        <v>1</v>
      </c>
      <c r="H6137" s="30">
        <v>218.18968200683599</v>
      </c>
      <c r="I6137" s="30">
        <v>5.7626156806945801</v>
      </c>
      <c r="J6137" s="30">
        <v>49.762760162353501</v>
      </c>
      <c r="K6137" s="30">
        <v>5.26348781585693</v>
      </c>
      <c r="L6137" s="30">
        <v>41.453441619872997</v>
      </c>
      <c r="M6137" s="30">
        <v>0.76086932420730602</v>
      </c>
      <c r="N6137" s="30">
        <v>10.6149196624756</v>
      </c>
      <c r="O6137" s="30">
        <v>16.3919372558594</v>
      </c>
      <c r="P6137" s="30">
        <v>15.3125</v>
      </c>
      <c r="Q6137" s="30">
        <v>0.72483325004577603</v>
      </c>
      <c r="R6137" s="30">
        <v>1000.32952880859</v>
      </c>
      <c r="S6137" s="30">
        <v>687.71081542968795</v>
      </c>
      <c r="T6137" s="13"/>
      <c r="U6137" s="13"/>
      <c r="V6137" s="13"/>
      <c r="W6137" s="13"/>
      <c r="X6137" s="13"/>
      <c r="Y6137" s="13"/>
      <c r="Z6137" s="13"/>
      <c r="AA6137" s="13"/>
    </row>
    <row r="6138" spans="1:27" ht="15.75" customHeight="1" x14ac:dyDescent="0.2">
      <c r="A6138" s="13"/>
      <c r="B6138" s="30" t="str">
        <f>"CRS25WT72M23062"</f>
        <v>CRS25WT72M23062</v>
      </c>
      <c r="C6138" s="40">
        <v>45979</v>
      </c>
      <c r="D6138" s="41">
        <v>0.13119212962962964</v>
      </c>
      <c r="E6138" s="30" t="s">
        <v>62</v>
      </c>
      <c r="F6138" s="30">
        <v>218</v>
      </c>
      <c r="G6138" s="30">
        <v>1</v>
      </c>
      <c r="H6138" s="30">
        <v>218.62922668457</v>
      </c>
      <c r="I6138" s="30">
        <v>5.6709504127502397</v>
      </c>
      <c r="J6138" s="30">
        <v>49.865489959716797</v>
      </c>
      <c r="K6138" s="30">
        <v>5.26818943023682</v>
      </c>
      <c r="L6138" s="30">
        <v>41.4998779296875</v>
      </c>
      <c r="M6138" s="30">
        <v>0.77312958240509</v>
      </c>
      <c r="N6138" s="30">
        <v>10.636303901672401</v>
      </c>
      <c r="O6138" s="30">
        <v>16.392053604126001</v>
      </c>
      <c r="P6138" s="30">
        <v>15.3125</v>
      </c>
      <c r="Q6138" s="30">
        <v>0.68227624893188499</v>
      </c>
      <c r="R6138" s="30">
        <v>1000.20727539063</v>
      </c>
      <c r="S6138" s="30">
        <v>791.70062255859398</v>
      </c>
      <c r="T6138" s="13"/>
      <c r="U6138" s="13"/>
      <c r="V6138" s="13"/>
      <c r="W6138" s="13"/>
      <c r="X6138" s="13"/>
      <c r="Y6138" s="13"/>
      <c r="Z6138" s="13"/>
      <c r="AA6138" s="13"/>
    </row>
    <row r="6139" spans="1:27" ht="15.75" customHeight="1" x14ac:dyDescent="0.2">
      <c r="A6139" s="13"/>
      <c r="B6139" s="30" t="str">
        <f>"CRS25WT72M23063"</f>
        <v>CRS25WT72M23063</v>
      </c>
      <c r="C6139" s="40">
        <v>45979</v>
      </c>
      <c r="D6139" s="41">
        <v>0.13163194444444445</v>
      </c>
      <c r="E6139" s="30" t="s">
        <v>62</v>
      </c>
      <c r="F6139" s="30">
        <v>218</v>
      </c>
      <c r="G6139" s="30">
        <v>1</v>
      </c>
      <c r="H6139" s="30">
        <v>218.95005798339801</v>
      </c>
      <c r="I6139" s="30">
        <v>5.9279136657714799</v>
      </c>
      <c r="J6139" s="30">
        <v>49.899318695068402</v>
      </c>
      <c r="K6139" s="30">
        <v>5.2482385635376003</v>
      </c>
      <c r="L6139" s="30">
        <v>41.7187690734863</v>
      </c>
      <c r="M6139" s="30">
        <v>0.74019914865493797</v>
      </c>
      <c r="N6139" s="30">
        <v>10.651912689209</v>
      </c>
      <c r="O6139" s="30">
        <v>16.392156600952099</v>
      </c>
      <c r="P6139" s="30">
        <v>15.375</v>
      </c>
      <c r="Q6139" s="30">
        <v>0.72811436653137196</v>
      </c>
      <c r="R6139" s="30">
        <v>1000.40393066406</v>
      </c>
      <c r="S6139" s="30">
        <v>608.97619628906295</v>
      </c>
      <c r="T6139" s="13"/>
      <c r="U6139" s="13"/>
      <c r="V6139" s="13"/>
      <c r="W6139" s="13"/>
      <c r="X6139" s="13"/>
      <c r="Y6139" s="13"/>
      <c r="Z6139" s="13"/>
      <c r="AA6139" s="13"/>
    </row>
    <row r="6140" spans="1:27" ht="15.75" customHeight="1" x14ac:dyDescent="0.2">
      <c r="A6140" s="13"/>
      <c r="B6140" s="30" t="str">
        <f>"CRS25WT72M23101"</f>
        <v>CRS25WT72M23101</v>
      </c>
      <c r="C6140" s="40">
        <v>45979</v>
      </c>
      <c r="D6140" s="41">
        <v>0.13202546296296297</v>
      </c>
      <c r="E6140" s="30" t="s">
        <v>62</v>
      </c>
      <c r="F6140" s="30">
        <v>222</v>
      </c>
      <c r="G6140" s="30">
        <v>1</v>
      </c>
      <c r="H6140" s="30">
        <v>222.303298950195</v>
      </c>
      <c r="I6140" s="30">
        <v>5.8792991638183603</v>
      </c>
      <c r="J6140" s="30">
        <v>49.962642669677699</v>
      </c>
      <c r="K6140" s="30">
        <v>5.3285012245178196</v>
      </c>
      <c r="L6140" s="30">
        <v>41.719669342041001</v>
      </c>
      <c r="M6140" s="30">
        <v>0.75678920745849598</v>
      </c>
      <c r="N6140" s="30">
        <v>10.8150472640991</v>
      </c>
      <c r="O6140" s="30">
        <v>16.422794342041001</v>
      </c>
      <c r="P6140" s="30">
        <v>15.375</v>
      </c>
      <c r="Q6140" s="30">
        <v>0.74471014738082897</v>
      </c>
      <c r="R6140" s="30">
        <v>1000.44293212891</v>
      </c>
      <c r="S6140" s="30">
        <v>862.22412109375</v>
      </c>
      <c r="T6140" s="13"/>
      <c r="U6140" s="13"/>
      <c r="V6140" s="13"/>
      <c r="W6140" s="13"/>
      <c r="X6140" s="13"/>
      <c r="Y6140" s="13"/>
      <c r="Z6140" s="13"/>
      <c r="AA6140" s="13"/>
    </row>
    <row r="6141" spans="1:27" ht="15.75" customHeight="1" x14ac:dyDescent="0.2">
      <c r="A6141" s="13"/>
      <c r="B6141" s="30" t="str">
        <f>"CRS25WT72M23096"</f>
        <v>CRS25WT72M23096</v>
      </c>
      <c r="C6141" s="40">
        <v>45979</v>
      </c>
      <c r="D6141" s="41">
        <v>0.1325462962962963</v>
      </c>
      <c r="E6141" s="30" t="s">
        <v>62</v>
      </c>
      <c r="F6141" s="30">
        <v>223</v>
      </c>
      <c r="G6141" s="30">
        <v>1</v>
      </c>
      <c r="H6141" s="30">
        <v>223.56425476074199</v>
      </c>
      <c r="I6141" s="30">
        <v>5.81284427642822</v>
      </c>
      <c r="J6141" s="30">
        <v>49.904899597167997</v>
      </c>
      <c r="K6141" s="30">
        <v>5.4168767929077104</v>
      </c>
      <c r="L6141" s="30">
        <v>41.271804809570298</v>
      </c>
      <c r="M6141" s="30">
        <v>0.77067363262176503</v>
      </c>
      <c r="N6141" s="30">
        <v>10.876392364501999</v>
      </c>
      <c r="O6141" s="30">
        <v>16.455839157104499</v>
      </c>
      <c r="P6141" s="30">
        <v>15.375</v>
      </c>
      <c r="Q6141" s="30">
        <v>0.71796739101409901</v>
      </c>
      <c r="R6141" s="30">
        <v>1000.29510498047</v>
      </c>
      <c r="S6141" s="30">
        <v>1731.31140136719</v>
      </c>
      <c r="T6141" s="13"/>
      <c r="U6141" s="13"/>
      <c r="V6141" s="13"/>
      <c r="W6141" s="13"/>
      <c r="X6141" s="13"/>
      <c r="Y6141" s="13"/>
      <c r="Z6141" s="13"/>
      <c r="AA6141" s="13"/>
    </row>
    <row r="6142" spans="1:27" ht="15.75" customHeight="1" x14ac:dyDescent="0.2">
      <c r="A6142" s="13"/>
      <c r="B6142" s="30" t="str">
        <f>"CRS25WT72M23100"</f>
        <v>CRS25WT72M23100</v>
      </c>
      <c r="C6142" s="40">
        <v>45979</v>
      </c>
      <c r="D6142" s="41">
        <v>0.13293981481481482</v>
      </c>
      <c r="E6142" s="30" t="s">
        <v>62</v>
      </c>
      <c r="F6142" s="30">
        <v>222</v>
      </c>
      <c r="G6142" s="30">
        <v>1</v>
      </c>
      <c r="H6142" s="30">
        <v>222.11558532714801</v>
      </c>
      <c r="I6142" s="30">
        <v>5.7015337944030797</v>
      </c>
      <c r="J6142" s="30">
        <v>49.853206634521499</v>
      </c>
      <c r="K6142" s="30">
        <v>5.34702348709106</v>
      </c>
      <c r="L6142" s="30">
        <v>41.540042877197301</v>
      </c>
      <c r="M6142" s="30">
        <v>0.78143745660781905</v>
      </c>
      <c r="N6142" s="30">
        <v>10.805914878845201</v>
      </c>
      <c r="O6142" s="30">
        <v>16.814491271972699</v>
      </c>
      <c r="P6142" s="30">
        <v>15.375</v>
      </c>
      <c r="Q6142" s="30">
        <v>0.67157518863678001</v>
      </c>
      <c r="R6142" s="30">
        <v>1000.3203125</v>
      </c>
      <c r="S6142" s="30">
        <v>1048.08898925781</v>
      </c>
      <c r="T6142" s="13"/>
      <c r="U6142" s="13"/>
      <c r="V6142" s="13"/>
      <c r="W6142" s="13"/>
      <c r="X6142" s="13"/>
      <c r="Y6142" s="13"/>
      <c r="Z6142" s="13"/>
      <c r="AA6142" s="13"/>
    </row>
    <row r="6143" spans="1:27" ht="15.75" customHeight="1" x14ac:dyDescent="0.2">
      <c r="A6143" s="13"/>
      <c r="B6143" s="30" t="str">
        <f>"CRS25WT72M23099"</f>
        <v>CRS25WT72M23099</v>
      </c>
      <c r="C6143" s="40">
        <v>45979</v>
      </c>
      <c r="D6143" s="41">
        <v>0.13376157407407407</v>
      </c>
      <c r="E6143" s="30" t="s">
        <v>62</v>
      </c>
      <c r="F6143" s="30">
        <v>220</v>
      </c>
      <c r="G6143" s="30">
        <v>1</v>
      </c>
      <c r="H6143" s="30">
        <v>220.98239135742199</v>
      </c>
      <c r="I6143" s="30">
        <v>5.7607984542846697</v>
      </c>
      <c r="J6143" s="30">
        <v>49.849895477294901</v>
      </c>
      <c r="K6143" s="30">
        <v>5.3241052627563503</v>
      </c>
      <c r="L6143" s="30">
        <v>41.506011962890597</v>
      </c>
      <c r="M6143" s="30">
        <v>0.76950371265411399</v>
      </c>
      <c r="N6143" s="30">
        <v>10.750784873962401</v>
      </c>
      <c r="O6143" s="30">
        <v>16.909095764160199</v>
      </c>
      <c r="P6143" s="30">
        <v>15.375</v>
      </c>
      <c r="Q6143" s="30">
        <v>0.72310119867324796</v>
      </c>
      <c r="R6143" s="30">
        <v>1000.27221679688</v>
      </c>
      <c r="S6143" s="30">
        <v>759.12512207031295</v>
      </c>
      <c r="T6143" s="13"/>
      <c r="U6143" s="13"/>
      <c r="V6143" s="13"/>
      <c r="W6143" s="13"/>
      <c r="X6143" s="13"/>
      <c r="Y6143" s="13"/>
      <c r="Z6143" s="13"/>
      <c r="AA6143" s="13"/>
    </row>
    <row r="6144" spans="1:27" ht="15.75" customHeight="1" x14ac:dyDescent="0.2">
      <c r="A6144" s="13"/>
      <c r="B6144" s="30" t="str">
        <f>"CRS25WT72M23076"</f>
        <v>CRS25WT72M23076</v>
      </c>
      <c r="C6144" s="40">
        <v>45979</v>
      </c>
      <c r="D6144" s="41">
        <v>0.13421296296296295</v>
      </c>
      <c r="E6144" s="30" t="s">
        <v>62</v>
      </c>
      <c r="F6144" s="30">
        <v>221</v>
      </c>
      <c r="G6144" s="30">
        <v>1</v>
      </c>
      <c r="H6144" s="30">
        <v>221.45010375976599</v>
      </c>
      <c r="I6144" s="30">
        <v>5.8612356185913104</v>
      </c>
      <c r="J6144" s="30">
        <v>49.734310150146499</v>
      </c>
      <c r="K6144" s="30">
        <v>5.3519811630248997</v>
      </c>
      <c r="L6144" s="30">
        <v>41.377220153808601</v>
      </c>
      <c r="M6144" s="30">
        <v>0.75967985391616799</v>
      </c>
      <c r="N6144" s="30">
        <v>10.7735395431519</v>
      </c>
      <c r="O6144" s="30">
        <v>16.544116973876999</v>
      </c>
      <c r="P6144" s="30">
        <v>15.4375</v>
      </c>
      <c r="Q6144" s="30">
        <v>0.66795903444290206</v>
      </c>
      <c r="R6144" s="30">
        <v>1001.04370117188</v>
      </c>
      <c r="S6144" s="30">
        <v>964.74700927734398</v>
      </c>
      <c r="T6144" s="13"/>
      <c r="U6144" s="13"/>
      <c r="V6144" s="13"/>
      <c r="W6144" s="13"/>
      <c r="X6144" s="13"/>
      <c r="Y6144" s="13"/>
      <c r="Z6144" s="13"/>
      <c r="AA6144" s="13"/>
    </row>
    <row r="6145" spans="1:27" ht="15.75" customHeight="1" x14ac:dyDescent="0.2">
      <c r="A6145" s="13"/>
      <c r="B6145" s="30" t="str">
        <f>"CRS25WT72M23077"</f>
        <v>CRS25WT72M23077</v>
      </c>
      <c r="C6145" s="40">
        <v>45979</v>
      </c>
      <c r="D6145" s="41">
        <v>0.13476851851851851</v>
      </c>
      <c r="E6145" s="30" t="s">
        <v>62</v>
      </c>
      <c r="F6145" s="30">
        <v>219</v>
      </c>
      <c r="G6145" s="30">
        <v>1</v>
      </c>
      <c r="H6145" s="30">
        <v>219.79701232910199</v>
      </c>
      <c r="I6145" s="30">
        <v>5.8743796348571804</v>
      </c>
      <c r="J6145" s="30">
        <v>49.642696380615199</v>
      </c>
      <c r="K6145" s="30">
        <v>5.3141779899597203</v>
      </c>
      <c r="L6145" s="30">
        <v>41.3604927062988</v>
      </c>
      <c r="M6145" s="30">
        <v>0.75371021032333396</v>
      </c>
      <c r="N6145" s="30">
        <v>10.6931161880493</v>
      </c>
      <c r="O6145" s="30">
        <v>16.578668594360401</v>
      </c>
      <c r="P6145" s="30">
        <v>15.4375</v>
      </c>
      <c r="Q6145" s="30">
        <v>0.67508894205093395</v>
      </c>
      <c r="R6145" s="30">
        <v>1000.29742431641</v>
      </c>
      <c r="S6145" s="30">
        <v>658.13177490234398</v>
      </c>
      <c r="T6145" s="13"/>
      <c r="U6145" s="13"/>
      <c r="V6145" s="13"/>
      <c r="W6145" s="13"/>
      <c r="X6145" s="13"/>
      <c r="Y6145" s="13"/>
      <c r="Z6145" s="13"/>
      <c r="AA6145" s="13"/>
    </row>
    <row r="6146" spans="1:27" ht="15.75" customHeight="1" x14ac:dyDescent="0.2">
      <c r="A6146" s="13"/>
      <c r="B6146" s="30" t="str">
        <f>"CRS25WT72M23078"</f>
        <v>CRS25WT72M23078</v>
      </c>
      <c r="C6146" s="40">
        <v>45979</v>
      </c>
      <c r="D6146" s="41">
        <v>0.13521990740740741</v>
      </c>
      <c r="E6146" s="30" t="s">
        <v>62</v>
      </c>
      <c r="F6146" s="30">
        <v>221</v>
      </c>
      <c r="G6146" s="30">
        <v>1</v>
      </c>
      <c r="H6146" s="30">
        <v>221.817459106445</v>
      </c>
      <c r="I6146" s="30">
        <v>5.7686924934387198</v>
      </c>
      <c r="J6146" s="30">
        <v>49.711910247802699</v>
      </c>
      <c r="K6146" s="30">
        <v>5.3632998466491699</v>
      </c>
      <c r="L6146" s="30">
        <v>41.358394622802699</v>
      </c>
      <c r="M6146" s="30">
        <v>0.773495674133301</v>
      </c>
      <c r="N6146" s="30">
        <v>10.7914113998413</v>
      </c>
      <c r="O6146" s="30">
        <v>16.8621921539307</v>
      </c>
      <c r="P6146" s="30">
        <v>15.4375</v>
      </c>
      <c r="Q6146" s="30">
        <v>0.70843940973281905</v>
      </c>
      <c r="R6146" s="30">
        <v>1000.302734375</v>
      </c>
      <c r="S6146" s="30">
        <v>896.90100097656295</v>
      </c>
      <c r="T6146" s="13"/>
      <c r="U6146" s="13"/>
      <c r="V6146" s="13"/>
      <c r="W6146" s="13"/>
      <c r="X6146" s="13"/>
      <c r="Y6146" s="13"/>
      <c r="Z6146" s="13"/>
      <c r="AA6146" s="13"/>
    </row>
    <row r="6147" spans="1:27" ht="15.75" customHeight="1" x14ac:dyDescent="0.2">
      <c r="A6147" s="13"/>
      <c r="B6147" s="30" t="str">
        <f>"CRS25WT72M23095"</f>
        <v>CRS25WT72M23095</v>
      </c>
      <c r="C6147" s="40">
        <v>45979</v>
      </c>
      <c r="D6147" s="41">
        <v>0.13575231481481481</v>
      </c>
      <c r="E6147" s="30" t="s">
        <v>62</v>
      </c>
      <c r="F6147" s="30">
        <v>222</v>
      </c>
      <c r="G6147" s="30">
        <v>1</v>
      </c>
      <c r="H6147" s="30">
        <v>222.376876831055</v>
      </c>
      <c r="I6147" s="30">
        <v>5.7614216804504403</v>
      </c>
      <c r="J6147" s="30">
        <v>49.794273376464801</v>
      </c>
      <c r="K6147" s="30">
        <v>5.3375105857849103</v>
      </c>
      <c r="L6147" s="30">
        <v>41.663032531738303</v>
      </c>
      <c r="M6147" s="30">
        <v>0.77514076232910201</v>
      </c>
      <c r="N6147" s="30">
        <v>10.818627357482899</v>
      </c>
      <c r="O6147" s="30">
        <v>16.698663711547901</v>
      </c>
      <c r="P6147" s="30">
        <v>15.4375</v>
      </c>
      <c r="Q6147" s="30">
        <v>0.67686069011688199</v>
      </c>
      <c r="R6147" s="30">
        <v>1000.24328613281</v>
      </c>
      <c r="S6147" s="30">
        <v>969.10974121093795</v>
      </c>
      <c r="T6147" s="13"/>
      <c r="U6147" s="13"/>
      <c r="V6147" s="13"/>
      <c r="W6147" s="13"/>
      <c r="X6147" s="13"/>
      <c r="Y6147" s="13"/>
      <c r="Z6147" s="13"/>
      <c r="AA6147" s="13"/>
    </row>
    <row r="6148" spans="1:27" ht="15.75" customHeight="1" x14ac:dyDescent="0.2">
      <c r="A6148" s="13"/>
      <c r="B6148" s="30" t="str">
        <f>"CRS25WT72M23092"</f>
        <v>CRS25WT72M23092</v>
      </c>
      <c r="C6148" s="40">
        <v>45979</v>
      </c>
      <c r="D6148" s="41">
        <v>0.13622685185185185</v>
      </c>
      <c r="E6148" s="30" t="s">
        <v>62</v>
      </c>
      <c r="F6148" s="30">
        <v>219</v>
      </c>
      <c r="G6148" s="30">
        <v>1</v>
      </c>
      <c r="H6148" s="30">
        <v>219.04426574707</v>
      </c>
      <c r="I6148" s="30">
        <v>5.8345971107482901</v>
      </c>
      <c r="J6148" s="30">
        <v>49.930049896240199</v>
      </c>
      <c r="K6148" s="30">
        <v>5.24869680404663</v>
      </c>
      <c r="L6148" s="30">
        <v>41.733078002929702</v>
      </c>
      <c r="M6148" s="30">
        <v>0.75189816951751698</v>
      </c>
      <c r="N6148" s="30">
        <v>10.6564950942993</v>
      </c>
      <c r="O6148" s="30">
        <v>16.5296115875244</v>
      </c>
      <c r="P6148" s="30">
        <v>15.4375</v>
      </c>
      <c r="Q6148" s="30">
        <v>0.72479003667831399</v>
      </c>
      <c r="R6148" s="30">
        <v>1000.12023925781</v>
      </c>
      <c r="S6148" s="30">
        <v>573.95794677734398</v>
      </c>
      <c r="T6148" s="13"/>
      <c r="U6148" s="13"/>
      <c r="V6148" s="13"/>
      <c r="W6148" s="13"/>
      <c r="X6148" s="13"/>
      <c r="Y6148" s="13"/>
      <c r="Z6148" s="13"/>
      <c r="AA6148" s="13"/>
    </row>
    <row r="6149" spans="1:27" ht="15.75" customHeight="1" x14ac:dyDescent="0.2">
      <c r="A6149" s="13"/>
      <c r="B6149" s="30" t="str">
        <f>"CRS25WT72M23138"</f>
        <v>CRS25WT72M23138</v>
      </c>
      <c r="C6149" s="40">
        <v>45979</v>
      </c>
      <c r="D6149" s="41">
        <v>0.76445601851851841</v>
      </c>
      <c r="E6149" s="30" t="s">
        <v>62</v>
      </c>
      <c r="F6149" s="30">
        <v>224</v>
      </c>
      <c r="G6149" s="30">
        <v>1</v>
      </c>
      <c r="H6149" s="30">
        <v>224.39511108398401</v>
      </c>
      <c r="I6149" s="30">
        <v>5.8157320022582999</v>
      </c>
      <c r="J6149" s="30">
        <v>50.151340484619098</v>
      </c>
      <c r="K6149" s="30">
        <v>5.3634686470031703</v>
      </c>
      <c r="L6149" s="30">
        <v>41.837684631347699</v>
      </c>
      <c r="M6149" s="30">
        <v>0.76935440301895097</v>
      </c>
      <c r="N6149" s="30">
        <v>10.9168138504028</v>
      </c>
      <c r="O6149" s="30">
        <v>14.8992023468018</v>
      </c>
      <c r="P6149" s="30">
        <v>14.3125</v>
      </c>
      <c r="Q6149" s="30">
        <v>0.72030866146087602</v>
      </c>
      <c r="R6149" s="30">
        <v>1000.11669921875</v>
      </c>
      <c r="S6149" s="30">
        <v>992.09307861328102</v>
      </c>
      <c r="T6149" s="13"/>
      <c r="U6149" s="13"/>
      <c r="V6149" s="13"/>
      <c r="W6149" s="13"/>
      <c r="X6149" s="13"/>
      <c r="Y6149" s="13"/>
      <c r="Z6149" s="13"/>
      <c r="AA6149" s="13"/>
    </row>
    <row r="6150" spans="1:27" ht="15.75" customHeight="1" x14ac:dyDescent="0.2">
      <c r="A6150" s="13"/>
      <c r="B6150" s="30" t="str">
        <f>"CRS25WT72M23130"</f>
        <v>CRS25WT72M23130</v>
      </c>
      <c r="C6150" s="40">
        <v>45979</v>
      </c>
      <c r="D6150" s="41">
        <v>0.7689583333333333</v>
      </c>
      <c r="E6150" s="30" t="s">
        <v>62</v>
      </c>
      <c r="F6150" s="30">
        <v>222</v>
      </c>
      <c r="G6150" s="30">
        <v>1</v>
      </c>
      <c r="H6150" s="30">
        <v>222.54989624023401</v>
      </c>
      <c r="I6150" s="30">
        <v>5.8760724067687997</v>
      </c>
      <c r="J6150" s="30">
        <v>50.198928833007798</v>
      </c>
      <c r="K6150" s="30">
        <v>5.2841968536376998</v>
      </c>
      <c r="L6150" s="30">
        <v>42.116127014160199</v>
      </c>
      <c r="M6150" s="30">
        <v>0.75447666645050004</v>
      </c>
      <c r="N6150" s="30">
        <v>10.827044486999499</v>
      </c>
      <c r="O6150" s="30">
        <v>15.3406839370728</v>
      </c>
      <c r="P6150" s="30">
        <v>14.3125</v>
      </c>
      <c r="Q6150" s="30">
        <v>0.72450137138366699</v>
      </c>
      <c r="R6150" s="30">
        <v>1000.28344726563</v>
      </c>
      <c r="S6150" s="30">
        <v>589.24725341796898</v>
      </c>
      <c r="T6150" s="13"/>
      <c r="U6150" s="13"/>
      <c r="V6150" s="13"/>
      <c r="W6150" s="13"/>
      <c r="X6150" s="13"/>
      <c r="Y6150" s="13"/>
      <c r="Z6150" s="13"/>
      <c r="AA6150" s="13"/>
    </row>
    <row r="6151" spans="1:27" ht="15.75" customHeight="1" x14ac:dyDescent="0.2">
      <c r="A6151" s="13"/>
      <c r="B6151" s="30" t="str">
        <f>"CRS25WT72M23104"</f>
        <v>CRS25WT72M23104</v>
      </c>
      <c r="C6151" s="40">
        <v>45979</v>
      </c>
      <c r="D6151" s="41">
        <v>0.77020833333333327</v>
      </c>
      <c r="E6151" s="30" t="s">
        <v>62</v>
      </c>
      <c r="F6151" s="30">
        <v>215</v>
      </c>
      <c r="G6151" s="30">
        <v>1</v>
      </c>
      <c r="H6151" s="30">
        <v>215.71145629882801</v>
      </c>
      <c r="I6151" s="30">
        <v>5.8055887222290004</v>
      </c>
      <c r="J6151" s="30">
        <v>50.073684692382798</v>
      </c>
      <c r="K6151" s="30">
        <v>5.1353268623352104</v>
      </c>
      <c r="L6151" s="30">
        <v>42.005397796630902</v>
      </c>
      <c r="M6151" s="30">
        <v>0.74202305078506503</v>
      </c>
      <c r="N6151" s="30">
        <v>10.4943542480469</v>
      </c>
      <c r="O6151" s="30">
        <v>15.1079149246216</v>
      </c>
      <c r="P6151" s="30">
        <v>14.3125</v>
      </c>
      <c r="Q6151" s="30">
        <v>0.66847878694534302</v>
      </c>
      <c r="R6151" s="30">
        <v>1000.85589599609</v>
      </c>
      <c r="S6151" s="30">
        <v>657.29937744140602</v>
      </c>
      <c r="T6151" s="13"/>
      <c r="U6151" s="13"/>
      <c r="V6151" s="13"/>
      <c r="W6151" s="13"/>
      <c r="X6151" s="13"/>
      <c r="Y6151" s="13"/>
      <c r="Z6151" s="13"/>
      <c r="AA6151" s="13"/>
    </row>
    <row r="6152" spans="1:27" ht="15.75" customHeight="1" x14ac:dyDescent="0.2">
      <c r="A6152" s="13"/>
      <c r="B6152" s="30" t="str">
        <f>"CRS25WT72M23105"</f>
        <v>CRS25WT72M23105</v>
      </c>
      <c r="C6152" s="40">
        <v>45979</v>
      </c>
      <c r="D6152" s="41">
        <v>0.77112268518518512</v>
      </c>
      <c r="E6152" s="30" t="s">
        <v>62</v>
      </c>
      <c r="F6152" s="30">
        <v>220</v>
      </c>
      <c r="G6152" s="30">
        <v>1</v>
      </c>
      <c r="H6152" s="30">
        <v>220.79241943359401</v>
      </c>
      <c r="I6152" s="30">
        <v>5.8145942687988299</v>
      </c>
      <c r="J6152" s="30">
        <v>50.056175231933601</v>
      </c>
      <c r="K6152" s="30">
        <v>5.2338490486145002</v>
      </c>
      <c r="L6152" s="30">
        <v>42.185474395752003</v>
      </c>
      <c r="M6152" s="30">
        <v>0.75858992338180498</v>
      </c>
      <c r="N6152" s="30">
        <v>10.7415428161621</v>
      </c>
      <c r="O6152" s="30">
        <v>14.8039503097534</v>
      </c>
      <c r="P6152" s="30">
        <v>14.3125</v>
      </c>
      <c r="Q6152" s="30">
        <v>0.68007504940033003</v>
      </c>
      <c r="R6152" s="30">
        <v>999.97760009765602</v>
      </c>
      <c r="S6152" s="30">
        <v>627.40026855468795</v>
      </c>
      <c r="T6152" s="13"/>
      <c r="U6152" s="13"/>
      <c r="V6152" s="13"/>
      <c r="W6152" s="13"/>
      <c r="X6152" s="13"/>
      <c r="Y6152" s="13"/>
      <c r="Z6152" s="13"/>
      <c r="AA6152" s="13"/>
    </row>
    <row r="6153" spans="1:27" ht="15.75" customHeight="1" x14ac:dyDescent="0.2">
      <c r="A6153" s="13"/>
      <c r="B6153" s="30" t="str">
        <f>"CRS25WT72M23102"</f>
        <v>CRS25WT72M23102</v>
      </c>
      <c r="C6153" s="40">
        <v>45979</v>
      </c>
      <c r="D6153" s="41">
        <v>0.77184027777777775</v>
      </c>
      <c r="E6153" s="30" t="s">
        <v>62</v>
      </c>
      <c r="F6153" s="30">
        <v>226</v>
      </c>
      <c r="G6153" s="30">
        <v>1</v>
      </c>
      <c r="H6153" s="30">
        <v>226.14590454101599</v>
      </c>
      <c r="I6153" s="30">
        <v>5.7074503898620597</v>
      </c>
      <c r="J6153" s="30">
        <v>50.124279022216797</v>
      </c>
      <c r="K6153" s="30">
        <v>5.3973250389099103</v>
      </c>
      <c r="L6153" s="30">
        <v>41.899627685546903</v>
      </c>
      <c r="M6153" s="30">
        <v>0.79049372673034701</v>
      </c>
      <c r="N6153" s="30">
        <v>11.001990318298301</v>
      </c>
      <c r="O6153" s="30">
        <v>14.803921699523899</v>
      </c>
      <c r="P6153" s="30">
        <v>14.3125</v>
      </c>
      <c r="Q6153" s="30">
        <v>0.68797940015792802</v>
      </c>
      <c r="R6153" s="30">
        <v>1000.10443115234</v>
      </c>
      <c r="S6153" s="30">
        <v>1195.57470703125</v>
      </c>
      <c r="T6153" s="13"/>
      <c r="U6153" s="13"/>
      <c r="V6153" s="13"/>
      <c r="W6153" s="13"/>
      <c r="X6153" s="13"/>
      <c r="Y6153" s="13"/>
      <c r="Z6153" s="13"/>
      <c r="AA6153" s="13"/>
    </row>
    <row r="6154" spans="1:27" ht="15.75" customHeight="1" x14ac:dyDescent="0.2">
      <c r="A6154" s="13"/>
      <c r="B6154" s="30" t="str">
        <f>"CRS25WT72M23103"</f>
        <v>CRS25WT72M23103</v>
      </c>
      <c r="C6154" s="40">
        <v>45979</v>
      </c>
      <c r="D6154" s="41">
        <v>0.77292824074074085</v>
      </c>
      <c r="E6154" s="30" t="s">
        <v>62</v>
      </c>
      <c r="F6154" s="30">
        <v>217</v>
      </c>
      <c r="G6154" s="30">
        <v>1</v>
      </c>
      <c r="H6154" s="30">
        <v>217.53192138671901</v>
      </c>
      <c r="I6154" s="30">
        <v>5.6991648674011204</v>
      </c>
      <c r="J6154" s="30">
        <v>49.992362976074197</v>
      </c>
      <c r="K6154" s="30">
        <v>5.1831321716308603</v>
      </c>
      <c r="L6154" s="30">
        <v>41.969203948974602</v>
      </c>
      <c r="M6154" s="30">
        <v>0.76349836587905895</v>
      </c>
      <c r="N6154" s="30">
        <v>10.5829200744629</v>
      </c>
      <c r="O6154" s="30">
        <v>14.868487358093301</v>
      </c>
      <c r="P6154" s="30">
        <v>14.3125</v>
      </c>
      <c r="Q6154" s="30">
        <v>0.72538173198699996</v>
      </c>
      <c r="R6154" s="30">
        <v>1000.13061523438</v>
      </c>
      <c r="S6154" s="30">
        <v>690.82757568359398</v>
      </c>
      <c r="T6154" s="13"/>
      <c r="U6154" s="13"/>
      <c r="V6154" s="13"/>
      <c r="W6154" s="13"/>
      <c r="X6154" s="13"/>
      <c r="Y6154" s="13"/>
      <c r="Z6154" s="13"/>
      <c r="AA6154" s="13"/>
    </row>
    <row r="6155" spans="1:27" ht="15.75" customHeight="1" x14ac:dyDescent="0.2">
      <c r="A6155" s="13"/>
      <c r="B6155" s="30" t="str">
        <f>"CRS25WT72M23093"</f>
        <v>CRS25WT72M23093</v>
      </c>
      <c r="C6155" s="40">
        <v>45979</v>
      </c>
      <c r="D6155" s="41">
        <v>0.77486111111111111</v>
      </c>
      <c r="E6155" s="30" t="s">
        <v>62</v>
      </c>
      <c r="F6155" s="30">
        <v>216</v>
      </c>
      <c r="G6155" s="30">
        <v>1</v>
      </c>
      <c r="H6155" s="30">
        <v>216.25778198242199</v>
      </c>
      <c r="I6155" s="30">
        <v>5.7479405403137198</v>
      </c>
      <c r="J6155" s="30">
        <v>50.081707000732401</v>
      </c>
      <c r="K6155" s="30">
        <v>5.1341814994812003</v>
      </c>
      <c r="L6155" s="30">
        <v>42.121181488037102</v>
      </c>
      <c r="M6155" s="30">
        <v>0.751242876052856</v>
      </c>
      <c r="N6155" s="30">
        <v>10.520933151245099</v>
      </c>
      <c r="O6155" s="30">
        <v>14.862723350524901</v>
      </c>
      <c r="P6155" s="30">
        <v>14.3125</v>
      </c>
      <c r="Q6155" s="30">
        <v>0.717823326587677</v>
      </c>
      <c r="R6155" s="30">
        <v>1000.16369628906</v>
      </c>
      <c r="S6155" s="30">
        <v>495.59527587890602</v>
      </c>
      <c r="T6155" s="13"/>
      <c r="U6155" s="13"/>
      <c r="V6155" s="13"/>
      <c r="W6155" s="13"/>
      <c r="X6155" s="13"/>
      <c r="Y6155" s="13"/>
      <c r="Z6155" s="13"/>
      <c r="AA6155" s="13"/>
    </row>
    <row r="6156" spans="1:27" ht="15.75" customHeight="1" x14ac:dyDescent="0.2">
      <c r="A6156" s="13"/>
      <c r="B6156" s="30" t="str">
        <f>"CRS25WT72M23098"</f>
        <v>CRS25WT72M23098</v>
      </c>
      <c r="C6156" s="40">
        <v>45979</v>
      </c>
      <c r="D6156" s="41">
        <v>0.77600694444444451</v>
      </c>
      <c r="E6156" s="30" t="s">
        <v>62</v>
      </c>
      <c r="F6156" s="30">
        <v>219</v>
      </c>
      <c r="G6156" s="30">
        <v>1</v>
      </c>
      <c r="H6156" s="30">
        <v>219.47726440429699</v>
      </c>
      <c r="I6156" s="30">
        <v>5.7509593963623002</v>
      </c>
      <c r="J6156" s="30">
        <v>50.1848754882813</v>
      </c>
      <c r="K6156" s="30">
        <v>5.2267961502075204</v>
      </c>
      <c r="L6156" s="30">
        <v>41.990779876708999</v>
      </c>
      <c r="M6156" s="30">
        <v>0.76046001911163297</v>
      </c>
      <c r="N6156" s="30">
        <v>10.6775608062744</v>
      </c>
      <c r="O6156" s="30">
        <v>14.830726623535201</v>
      </c>
      <c r="P6156" s="30">
        <v>14.3125</v>
      </c>
      <c r="Q6156" s="30">
        <v>0.69334113597869895</v>
      </c>
      <c r="R6156" s="30">
        <v>1000.16033935547</v>
      </c>
      <c r="S6156" s="30">
        <v>650.94482421875</v>
      </c>
      <c r="T6156" s="13"/>
      <c r="U6156" s="13"/>
      <c r="V6156" s="13"/>
      <c r="W6156" s="13"/>
      <c r="X6156" s="13"/>
      <c r="Y6156" s="13"/>
      <c r="Z6156" s="13"/>
      <c r="AA6156" s="13"/>
    </row>
    <row r="6157" spans="1:27" ht="15.75" customHeight="1" x14ac:dyDescent="0.2">
      <c r="A6157" s="13"/>
      <c r="B6157" s="30" t="str">
        <f>"CRS25WT72M23087"</f>
        <v>CRS25WT72M23087</v>
      </c>
      <c r="C6157" s="40">
        <v>45979</v>
      </c>
      <c r="D6157" s="41">
        <v>0.77994212962962972</v>
      </c>
      <c r="E6157" s="30" t="s">
        <v>62</v>
      </c>
      <c r="F6157" s="30">
        <v>219</v>
      </c>
      <c r="G6157" s="30">
        <v>1</v>
      </c>
      <c r="H6157" s="30">
        <v>219.69334411621099</v>
      </c>
      <c r="I6157" s="30">
        <v>5.7026009559631303</v>
      </c>
      <c r="J6157" s="30">
        <v>50.111602783203097</v>
      </c>
      <c r="K6157" s="30">
        <v>5.2511439323425302</v>
      </c>
      <c r="L6157" s="30">
        <v>41.837234497070298</v>
      </c>
      <c r="M6157" s="30">
        <v>0.76878625154495195</v>
      </c>
      <c r="N6157" s="30">
        <v>10.688073158264199</v>
      </c>
      <c r="O6157" s="30">
        <v>14.687308311462401</v>
      </c>
      <c r="P6157" s="30">
        <v>14.3125</v>
      </c>
      <c r="Q6157" s="30">
        <v>0.69898641109466597</v>
      </c>
      <c r="R6157" s="30">
        <v>1000.12890625</v>
      </c>
      <c r="S6157" s="30">
        <v>711.56964111328102</v>
      </c>
      <c r="T6157" s="13"/>
      <c r="U6157" s="13"/>
      <c r="V6157" s="13"/>
      <c r="W6157" s="13"/>
      <c r="X6157" s="13"/>
      <c r="Y6157" s="13"/>
      <c r="Z6157" s="13"/>
      <c r="AA6157" s="13"/>
    </row>
    <row r="6158" spans="1:27" ht="15.75" customHeight="1" x14ac:dyDescent="0.2">
      <c r="A6158" s="13"/>
      <c r="B6158" s="30" t="str">
        <f>"CRS25WT72M23091"</f>
        <v>CRS25WT72M23091</v>
      </c>
      <c r="C6158" s="40">
        <v>45979</v>
      </c>
      <c r="D6158" s="41">
        <v>0.78118055555555566</v>
      </c>
      <c r="E6158" s="30" t="s">
        <v>62</v>
      </c>
      <c r="F6158" s="30">
        <v>223</v>
      </c>
      <c r="G6158" s="30">
        <v>1</v>
      </c>
      <c r="H6158" s="30">
        <v>223.56390380859401</v>
      </c>
      <c r="I6158" s="30">
        <v>5.9240226745605504</v>
      </c>
      <c r="J6158" s="30">
        <v>50.107528686523402</v>
      </c>
      <c r="K6158" s="30">
        <v>5.3299560546875</v>
      </c>
      <c r="L6158" s="30">
        <v>41.944793701171903</v>
      </c>
      <c r="M6158" s="30">
        <v>0.75315088033676103</v>
      </c>
      <c r="N6158" s="30">
        <v>10.876376152038601</v>
      </c>
      <c r="O6158" s="30">
        <v>14.778694152831999</v>
      </c>
      <c r="P6158" s="30">
        <v>14.3125</v>
      </c>
      <c r="Q6158" s="30">
        <v>0.66341578960418701</v>
      </c>
      <c r="R6158" s="30">
        <v>1000.20703125</v>
      </c>
      <c r="S6158" s="30">
        <v>663.65234375</v>
      </c>
      <c r="T6158" s="13"/>
      <c r="U6158" s="13"/>
      <c r="V6158" s="13"/>
      <c r="W6158" s="13"/>
      <c r="X6158" s="13"/>
      <c r="Y6158" s="13"/>
      <c r="Z6158" s="13"/>
      <c r="AA6158" s="13"/>
    </row>
    <row r="6159" spans="1:27" ht="15.75" customHeight="1" x14ac:dyDescent="0.2">
      <c r="A6159" s="13"/>
      <c r="B6159" s="30" t="str">
        <f>"CRS25WT72M23085"</f>
        <v>CRS25WT72M23085</v>
      </c>
      <c r="C6159" s="40">
        <v>45979</v>
      </c>
      <c r="D6159" s="41">
        <v>0.78190972222222221</v>
      </c>
      <c r="E6159" s="30" t="s">
        <v>62</v>
      </c>
      <c r="F6159" s="30">
        <v>219</v>
      </c>
      <c r="G6159" s="30">
        <v>1</v>
      </c>
      <c r="H6159" s="30">
        <v>219.48872375488301</v>
      </c>
      <c r="I6159" s="30">
        <v>5.8561873435974103</v>
      </c>
      <c r="J6159" s="30">
        <v>50.060596466064503</v>
      </c>
      <c r="K6159" s="30">
        <v>5.2250881195068404</v>
      </c>
      <c r="L6159" s="30">
        <v>42.006702423095703</v>
      </c>
      <c r="M6159" s="30">
        <v>0.74868863821029696</v>
      </c>
      <c r="N6159" s="30">
        <v>10.678118705749499</v>
      </c>
      <c r="O6159" s="30">
        <v>14.740196228027299</v>
      </c>
      <c r="P6159" s="30">
        <v>14.3125</v>
      </c>
      <c r="Q6159" s="30">
        <v>0.66908913850784302</v>
      </c>
      <c r="R6159" s="30">
        <v>1000.16357421875</v>
      </c>
      <c r="S6159" s="30">
        <v>610.64453125</v>
      </c>
      <c r="T6159" s="13"/>
      <c r="U6159" s="13"/>
      <c r="V6159" s="13"/>
      <c r="W6159" s="13"/>
      <c r="X6159" s="13"/>
      <c r="Y6159" s="13"/>
      <c r="Z6159" s="13"/>
      <c r="AA6159" s="13"/>
    </row>
    <row r="6160" spans="1:27" ht="15.75" customHeight="1" x14ac:dyDescent="0.2">
      <c r="A6160" s="13"/>
      <c r="B6160" s="30" t="str">
        <f>"CRS25WT72M23086"</f>
        <v>CRS25WT72M23086</v>
      </c>
      <c r="C6160" s="40">
        <v>45979</v>
      </c>
      <c r="D6160" s="41">
        <v>0.78295138888888882</v>
      </c>
      <c r="E6160" s="30" t="s">
        <v>62</v>
      </c>
      <c r="F6160" s="30">
        <v>224</v>
      </c>
      <c r="G6160" s="30">
        <v>1</v>
      </c>
      <c r="H6160" s="30">
        <v>224.786056518555</v>
      </c>
      <c r="I6160" s="30">
        <v>5.7638478279113796</v>
      </c>
      <c r="J6160" s="30">
        <v>50.146003723144503</v>
      </c>
      <c r="K6160" s="30">
        <v>5.3891496658325204</v>
      </c>
      <c r="L6160" s="30">
        <v>41.710857391357401</v>
      </c>
      <c r="M6160" s="30">
        <v>0.77771508693695102</v>
      </c>
      <c r="N6160" s="30">
        <v>10.935832977294901</v>
      </c>
      <c r="O6160" s="30">
        <v>14.725481033325201</v>
      </c>
      <c r="P6160" s="30">
        <v>14.3125</v>
      </c>
      <c r="Q6160" s="30">
        <v>0.69838225841522195</v>
      </c>
      <c r="R6160" s="30">
        <v>1000.25634765625</v>
      </c>
      <c r="S6160" s="30">
        <v>966.84173583984398</v>
      </c>
      <c r="T6160" s="13"/>
      <c r="U6160" s="13"/>
      <c r="V6160" s="13"/>
      <c r="W6160" s="13"/>
      <c r="X6160" s="13"/>
      <c r="Y6160" s="13"/>
      <c r="Z6160" s="13"/>
      <c r="AA6160" s="13"/>
    </row>
    <row r="6161" spans="1:27" ht="15.75" customHeight="1" x14ac:dyDescent="0.2">
      <c r="A6161" s="13"/>
      <c r="B6161" s="30" t="str">
        <f>"CRS25WT72M23132"</f>
        <v>CRS25WT72M23132</v>
      </c>
      <c r="C6161" s="40">
        <v>45979</v>
      </c>
      <c r="D6161" s="41">
        <v>0.78380787037037036</v>
      </c>
      <c r="E6161" s="30" t="s">
        <v>62</v>
      </c>
      <c r="F6161" s="30">
        <v>224</v>
      </c>
      <c r="G6161" s="30">
        <v>1</v>
      </c>
      <c r="H6161" s="30">
        <v>224.13275146484401</v>
      </c>
      <c r="I6161" s="30">
        <v>5.6831102371215803</v>
      </c>
      <c r="J6161" s="30">
        <v>50.134487152099602</v>
      </c>
      <c r="K6161" s="30">
        <v>5.34609079360962</v>
      </c>
      <c r="L6161" s="30">
        <v>41.924610137939503</v>
      </c>
      <c r="M6161" s="30">
        <v>0.78665202856063798</v>
      </c>
      <c r="N6161" s="30">
        <v>10.904049873352101</v>
      </c>
      <c r="O6161" s="30">
        <v>14.90687084198</v>
      </c>
      <c r="P6161" s="30">
        <v>14.3125</v>
      </c>
      <c r="Q6161" s="30">
        <v>0.65722531080246005</v>
      </c>
      <c r="R6161" s="30">
        <v>1000.18811035156</v>
      </c>
      <c r="S6161" s="30">
        <v>849.3876953125</v>
      </c>
      <c r="T6161" s="13"/>
      <c r="U6161" s="13"/>
      <c r="V6161" s="13"/>
      <c r="W6161" s="13"/>
      <c r="X6161" s="13"/>
      <c r="Y6161" s="13"/>
      <c r="Z6161" s="13"/>
      <c r="AA6161" s="13"/>
    </row>
    <row r="6162" spans="1:27" ht="15.75" customHeight="1" x14ac:dyDescent="0.2">
      <c r="A6162" s="13"/>
      <c r="B6162" s="30" t="str">
        <f>"CRS25WT72M23135"</f>
        <v>CRS25WT72M23135</v>
      </c>
      <c r="C6162" s="40">
        <v>45979</v>
      </c>
      <c r="D6162" s="41">
        <v>0.78459490740740734</v>
      </c>
      <c r="E6162" s="30" t="s">
        <v>62</v>
      </c>
      <c r="F6162" s="30">
        <v>221</v>
      </c>
      <c r="G6162" s="30">
        <v>1</v>
      </c>
      <c r="H6162" s="30">
        <v>221.29463195800801</v>
      </c>
      <c r="I6162" s="30">
        <v>5.7931213378906303</v>
      </c>
      <c r="J6162" s="30">
        <v>50.196098327636697</v>
      </c>
      <c r="K6162" s="30">
        <v>5.2576723098754901</v>
      </c>
      <c r="L6162" s="30">
        <v>42.089847564697301</v>
      </c>
      <c r="M6162" s="30">
        <v>0.76100635528564498</v>
      </c>
      <c r="N6162" s="30">
        <v>10.7659759521484</v>
      </c>
      <c r="O6162" s="30">
        <v>14.7058820724487</v>
      </c>
      <c r="P6162" s="30">
        <v>14.3125</v>
      </c>
      <c r="Q6162" s="30">
        <v>0.71712201833724998</v>
      </c>
      <c r="R6162" s="30">
        <v>999.95422363281295</v>
      </c>
      <c r="S6162" s="30">
        <v>589.32995605468795</v>
      </c>
      <c r="T6162" s="13"/>
      <c r="U6162" s="13"/>
      <c r="V6162" s="13"/>
      <c r="W6162" s="13"/>
      <c r="X6162" s="13"/>
      <c r="Y6162" s="13"/>
      <c r="Z6162" s="13"/>
      <c r="AA6162" s="13"/>
    </row>
    <row r="6163" spans="1:27" ht="15.75" customHeight="1" x14ac:dyDescent="0.2">
      <c r="A6163" s="13"/>
      <c r="B6163" s="30" t="str">
        <f>"CRS25WT72M23133"</f>
        <v>CRS25WT72M23133</v>
      </c>
      <c r="C6163" s="40">
        <v>45979</v>
      </c>
      <c r="D6163" s="41">
        <v>0.78524305555555562</v>
      </c>
      <c r="E6163" s="30" t="s">
        <v>62</v>
      </c>
      <c r="F6163" s="30">
        <v>227</v>
      </c>
      <c r="G6163" s="30">
        <v>1</v>
      </c>
      <c r="H6163" s="30">
        <v>227.460693359375</v>
      </c>
      <c r="I6163" s="30">
        <v>5.8079304695129403</v>
      </c>
      <c r="J6163" s="30">
        <v>50.1120796203613</v>
      </c>
      <c r="K6163" s="30">
        <v>5.4547710418701199</v>
      </c>
      <c r="L6163" s="30">
        <v>41.6994018554688</v>
      </c>
      <c r="M6163" s="30">
        <v>0.78152436017990101</v>
      </c>
      <c r="N6163" s="30">
        <v>11.065954208374</v>
      </c>
      <c r="O6163" s="30">
        <v>14.791665077209499</v>
      </c>
      <c r="P6163" s="30">
        <v>14.3125</v>
      </c>
      <c r="Q6163" s="30">
        <v>0.66384404897689797</v>
      </c>
      <c r="R6163" s="30">
        <v>1000.05401611328</v>
      </c>
      <c r="S6163" s="30">
        <v>1046.79113769531</v>
      </c>
      <c r="T6163" s="13"/>
      <c r="U6163" s="13"/>
      <c r="V6163" s="13"/>
      <c r="W6163" s="13"/>
      <c r="X6163" s="13"/>
      <c r="Y6163" s="13"/>
      <c r="Z6163" s="13"/>
      <c r="AA6163" s="13"/>
    </row>
    <row r="6164" spans="1:27" ht="15.75" customHeight="1" x14ac:dyDescent="0.2">
      <c r="A6164" s="13"/>
      <c r="B6164" s="30" t="str">
        <f>"CRS25WT72M23125"</f>
        <v>CRS25WT72M23125</v>
      </c>
      <c r="C6164" s="40">
        <v>45979</v>
      </c>
      <c r="D6164" s="41">
        <v>0.78598379629629633</v>
      </c>
      <c r="E6164" s="30" t="s">
        <v>62</v>
      </c>
      <c r="F6164" s="30">
        <v>225</v>
      </c>
      <c r="G6164" s="30">
        <v>1</v>
      </c>
      <c r="H6164" s="30">
        <v>225.23844909668</v>
      </c>
      <c r="I6164" s="30">
        <v>5.8019523620605504</v>
      </c>
      <c r="J6164" s="30">
        <v>50.157215118408203</v>
      </c>
      <c r="K6164" s="30">
        <v>5.39229536056519</v>
      </c>
      <c r="L6164" s="30">
        <v>41.770420074462898</v>
      </c>
      <c r="M6164" s="30">
        <v>0.77398931980133101</v>
      </c>
      <c r="N6164" s="30">
        <v>10.957841873168899</v>
      </c>
      <c r="O6164" s="30">
        <v>14.754687309265099</v>
      </c>
      <c r="P6164" s="30">
        <v>14.3125</v>
      </c>
      <c r="Q6164" s="30">
        <v>0.72011995315551802</v>
      </c>
      <c r="R6164" s="30">
        <v>1000.052734375</v>
      </c>
      <c r="S6164" s="30">
        <v>810.79193115234398</v>
      </c>
      <c r="T6164" s="13"/>
      <c r="U6164" s="13"/>
      <c r="V6164" s="13"/>
      <c r="W6164" s="13"/>
      <c r="X6164" s="13"/>
      <c r="Y6164" s="13"/>
      <c r="Z6164" s="13"/>
      <c r="AA6164" s="13"/>
    </row>
    <row r="6165" spans="1:27" ht="15.75" customHeight="1" x14ac:dyDescent="0.2">
      <c r="A6165" s="13"/>
      <c r="B6165" s="30" t="str">
        <f>"CRS25WT72M23126"</f>
        <v>CRS25WT72M23126</v>
      </c>
      <c r="C6165" s="40">
        <v>45979</v>
      </c>
      <c r="D6165" s="41">
        <v>0.79263888888888889</v>
      </c>
      <c r="E6165" s="30" t="s">
        <v>62</v>
      </c>
      <c r="F6165" s="30">
        <v>220</v>
      </c>
      <c r="G6165" s="30">
        <v>1</v>
      </c>
      <c r="H6165" s="30">
        <v>220.18406677246099</v>
      </c>
      <c r="I6165" s="30">
        <v>5.5929908752441397</v>
      </c>
      <c r="J6165" s="30">
        <v>50.101497650146499</v>
      </c>
      <c r="K6165" s="30">
        <v>5.1742959022521999</v>
      </c>
      <c r="L6165" s="30">
        <v>42.553436279296903</v>
      </c>
      <c r="M6165" s="30">
        <v>0.78576207160949696</v>
      </c>
      <c r="N6165" s="30">
        <v>10.7119464874268</v>
      </c>
      <c r="O6165" s="30">
        <v>14.720588684081999</v>
      </c>
      <c r="P6165" s="30">
        <v>14.375</v>
      </c>
      <c r="Q6165" s="30">
        <v>0.70533543825149503</v>
      </c>
      <c r="R6165" s="30">
        <v>999.89617919921898</v>
      </c>
      <c r="S6165" s="30">
        <v>689.60308837890602</v>
      </c>
      <c r="T6165" s="13"/>
      <c r="U6165" s="13"/>
      <c r="V6165" s="13"/>
      <c r="W6165" s="13"/>
      <c r="X6165" s="13"/>
      <c r="Y6165" s="13"/>
      <c r="Z6165" s="13"/>
      <c r="AA6165" s="13"/>
    </row>
    <row r="6166" spans="1:27" ht="15.75" customHeight="1" x14ac:dyDescent="0.2">
      <c r="A6166" s="13"/>
      <c r="B6166" s="30" t="str">
        <f>"CRS25WT72M23124"</f>
        <v>CRS25WT72M23124</v>
      </c>
      <c r="C6166" s="40">
        <v>45979</v>
      </c>
      <c r="D6166" s="41">
        <v>0.7933217592592593</v>
      </c>
      <c r="E6166" s="30" t="s">
        <v>62</v>
      </c>
      <c r="F6166" s="30">
        <v>221</v>
      </c>
      <c r="G6166" s="30">
        <v>1</v>
      </c>
      <c r="H6166" s="30">
        <v>221.05326843261699</v>
      </c>
      <c r="I6166" s="30">
        <v>5.5387210845947301</v>
      </c>
      <c r="J6166" s="30">
        <v>50.077198028564503</v>
      </c>
      <c r="K6166" s="30">
        <v>5.2176589965820304</v>
      </c>
      <c r="L6166" s="30">
        <v>42.366371154785199</v>
      </c>
      <c r="M6166" s="30">
        <v>0.79698002338409402</v>
      </c>
      <c r="N6166" s="30">
        <v>10.754233360290501</v>
      </c>
      <c r="O6166" s="30">
        <v>14.718864440918001</v>
      </c>
      <c r="P6166" s="30">
        <v>14.375</v>
      </c>
      <c r="Q6166" s="30">
        <v>0.71525508165359497</v>
      </c>
      <c r="R6166" s="30">
        <v>999.35705566406295</v>
      </c>
      <c r="S6166" s="30">
        <v>1082.06872558594</v>
      </c>
      <c r="T6166" s="13"/>
      <c r="U6166" s="13"/>
      <c r="V6166" s="13"/>
      <c r="W6166" s="13"/>
      <c r="X6166" s="13"/>
      <c r="Y6166" s="13"/>
      <c r="Z6166" s="13"/>
      <c r="AA6166" s="13"/>
    </row>
    <row r="6167" spans="1:27" ht="15.75" customHeight="1" x14ac:dyDescent="0.2">
      <c r="A6167" s="13"/>
      <c r="B6167" s="30" t="str">
        <f>"CRS25WT72M23116"</f>
        <v>CRS25WT72M23116</v>
      </c>
      <c r="C6167" s="40">
        <v>45979</v>
      </c>
      <c r="D6167" s="41">
        <v>0.79479166666666667</v>
      </c>
      <c r="E6167" s="30" t="s">
        <v>62</v>
      </c>
      <c r="F6167" s="30">
        <v>223</v>
      </c>
      <c r="G6167" s="30">
        <v>1</v>
      </c>
      <c r="H6167" s="30">
        <v>223.49635314941401</v>
      </c>
      <c r="I6167" s="30">
        <v>5.6153883934020996</v>
      </c>
      <c r="J6167" s="30">
        <v>50.043636322021499</v>
      </c>
      <c r="K6167" s="30">
        <v>5.2793235778808603</v>
      </c>
      <c r="L6167" s="30">
        <v>42.334278106689503</v>
      </c>
      <c r="M6167" s="30">
        <v>0.79531979560852095</v>
      </c>
      <c r="N6167" s="30">
        <v>10.873089790344199</v>
      </c>
      <c r="O6167" s="30">
        <v>14.7934274673462</v>
      </c>
      <c r="P6167" s="30">
        <v>14.375</v>
      </c>
      <c r="Q6167" s="30">
        <v>0.75434517860412598</v>
      </c>
      <c r="R6167" s="30">
        <v>1000.19348144531</v>
      </c>
      <c r="S6167" s="30">
        <v>1383.87915039063</v>
      </c>
      <c r="T6167" s="13"/>
      <c r="U6167" s="13"/>
      <c r="V6167" s="13"/>
      <c r="W6167" s="13"/>
      <c r="X6167" s="13"/>
      <c r="Y6167" s="13"/>
      <c r="Z6167" s="13"/>
      <c r="AA6167" s="13"/>
    </row>
    <row r="6168" spans="1:27" ht="15.75" customHeight="1" x14ac:dyDescent="0.2">
      <c r="A6168" s="13"/>
      <c r="B6168" s="30" t="str">
        <f>"CRS25WT72M23120"</f>
        <v>CRS25WT72M23120</v>
      </c>
      <c r="C6168" s="40">
        <v>45979</v>
      </c>
      <c r="D6168" s="41">
        <v>0.79543981481481485</v>
      </c>
      <c r="E6168" s="30" t="s">
        <v>62</v>
      </c>
      <c r="F6168" s="30">
        <v>217</v>
      </c>
      <c r="G6168" s="30">
        <v>1</v>
      </c>
      <c r="H6168" s="30">
        <v>217.97053527832</v>
      </c>
      <c r="I6168" s="30">
        <v>5.6224007606506303</v>
      </c>
      <c r="J6168" s="30">
        <v>50.061473846435497</v>
      </c>
      <c r="K6168" s="30">
        <v>5.1264986991882298</v>
      </c>
      <c r="L6168" s="30">
        <v>42.518405914306598</v>
      </c>
      <c r="M6168" s="30">
        <v>0.77441251277923595</v>
      </c>
      <c r="N6168" s="30">
        <v>10.6042585372925</v>
      </c>
      <c r="O6168" s="30">
        <v>14.784314155578601</v>
      </c>
      <c r="P6168" s="30">
        <v>14.375</v>
      </c>
      <c r="Q6168" s="30">
        <v>0.67795097827911399</v>
      </c>
      <c r="R6168" s="30">
        <v>1000.18420410156</v>
      </c>
      <c r="S6168" s="30">
        <v>625.10845947265602</v>
      </c>
      <c r="T6168" s="13"/>
      <c r="U6168" s="13"/>
      <c r="V6168" s="13"/>
      <c r="W6168" s="13"/>
      <c r="X6168" s="13"/>
      <c r="Y6168" s="13"/>
      <c r="Z6168" s="13"/>
      <c r="AA6168" s="13"/>
    </row>
    <row r="6169" spans="1:27" ht="15.75" customHeight="1" x14ac:dyDescent="0.2">
      <c r="A6169" s="13"/>
      <c r="B6169" s="30" t="str">
        <f>"CRS25WT72M23122"</f>
        <v>CRS25WT72M23122</v>
      </c>
      <c r="C6169" s="40">
        <v>45979</v>
      </c>
      <c r="D6169" s="41">
        <v>0.79649305555555561</v>
      </c>
      <c r="E6169" s="30" t="s">
        <v>62</v>
      </c>
      <c r="F6169" s="30">
        <v>218</v>
      </c>
      <c r="G6169" s="30">
        <v>1</v>
      </c>
      <c r="H6169" s="30">
        <v>218.04814147949199</v>
      </c>
      <c r="I6169" s="30">
        <v>5.60097312927246</v>
      </c>
      <c r="J6169" s="30">
        <v>50.098487854003899</v>
      </c>
      <c r="K6169" s="30">
        <v>5.1132316589355504</v>
      </c>
      <c r="L6169" s="30">
        <v>42.643898010253899</v>
      </c>
      <c r="M6169" s="30">
        <v>0.777077436447144</v>
      </c>
      <c r="N6169" s="30">
        <v>10.608034133911101</v>
      </c>
      <c r="O6169" s="30">
        <v>14.8795576095581</v>
      </c>
      <c r="P6169" s="30">
        <v>14.375</v>
      </c>
      <c r="Q6169" s="30">
        <v>0.75353890657424905</v>
      </c>
      <c r="R6169" s="30">
        <v>1000.12231445313</v>
      </c>
      <c r="S6169" s="30">
        <v>596.74279785156295</v>
      </c>
      <c r="T6169" s="13"/>
      <c r="U6169" s="13"/>
      <c r="V6169" s="13"/>
      <c r="W6169" s="13"/>
      <c r="X6169" s="13"/>
      <c r="Y6169" s="13"/>
      <c r="Z6169" s="13"/>
      <c r="AA6169" s="13"/>
    </row>
    <row r="6170" spans="1:27" ht="15.75" customHeight="1" x14ac:dyDescent="0.2">
      <c r="A6170" s="13"/>
      <c r="B6170" s="30" t="str">
        <f>"CRS25WT72M23119"</f>
        <v>CRS25WT72M23119</v>
      </c>
      <c r="C6170" s="40">
        <v>45979</v>
      </c>
      <c r="D6170" s="41">
        <v>0.79724537037037047</v>
      </c>
      <c r="E6170" s="30" t="s">
        <v>62</v>
      </c>
      <c r="F6170" s="30">
        <v>221</v>
      </c>
      <c r="G6170" s="30">
        <v>1</v>
      </c>
      <c r="H6170" s="30">
        <v>221.55610656738301</v>
      </c>
      <c r="I6170" s="30">
        <v>5.8287243843078604</v>
      </c>
      <c r="J6170" s="30">
        <v>50.986507415771499</v>
      </c>
      <c r="K6170" s="30">
        <v>5.1233572959899902</v>
      </c>
      <c r="L6170" s="30">
        <v>43.2443237304688</v>
      </c>
      <c r="M6170" s="30">
        <v>0.74551254510879505</v>
      </c>
      <c r="N6170" s="30">
        <v>10.7786960601807</v>
      </c>
      <c r="O6170" s="30">
        <v>22.199234008789102</v>
      </c>
      <c r="P6170" s="30">
        <v>14.375</v>
      </c>
      <c r="Q6170" s="30">
        <v>0.70211851596832298</v>
      </c>
      <c r="R6170" s="30">
        <v>1000.86511230469</v>
      </c>
      <c r="S6170" s="30">
        <v>579.10614013671898</v>
      </c>
      <c r="T6170" s="13"/>
      <c r="U6170" s="13"/>
      <c r="V6170" s="13"/>
      <c r="W6170" s="13"/>
      <c r="X6170" s="13"/>
      <c r="Y6170" s="13"/>
      <c r="Z6170" s="13"/>
      <c r="AA6170" s="13"/>
    </row>
    <row r="6171" spans="1:27" ht="15.75" customHeight="1" x14ac:dyDescent="0.2">
      <c r="A6171" s="13"/>
      <c r="B6171" s="30" t="str">
        <f>"CRS25WT72M23107"</f>
        <v>CRS25WT72M23107</v>
      </c>
      <c r="C6171" s="40">
        <v>45979</v>
      </c>
      <c r="D6171" s="41">
        <v>0.79843750000000002</v>
      </c>
      <c r="E6171" s="30" t="s">
        <v>62</v>
      </c>
      <c r="F6171" s="30">
        <v>219</v>
      </c>
      <c r="G6171" s="30">
        <v>1</v>
      </c>
      <c r="H6171" s="30">
        <v>219.81433105468801</v>
      </c>
      <c r="I6171" s="30">
        <v>5.6367068290710396</v>
      </c>
      <c r="J6171" s="30">
        <v>50.047622680664098</v>
      </c>
      <c r="K6171" s="30">
        <v>5.1470108032226598</v>
      </c>
      <c r="L6171" s="30">
        <v>42.707183837890597</v>
      </c>
      <c r="M6171" s="30">
        <v>0.77919667959213301</v>
      </c>
      <c r="N6171" s="30">
        <v>10.693959236145</v>
      </c>
      <c r="O6171" s="30">
        <v>14.803921699523899</v>
      </c>
      <c r="P6171" s="30">
        <v>14.375</v>
      </c>
      <c r="Q6171" s="30">
        <v>0.73618179559707597</v>
      </c>
      <c r="R6171" s="30">
        <v>1000.04455566406</v>
      </c>
      <c r="S6171" s="30">
        <v>641.87365722656295</v>
      </c>
      <c r="T6171" s="13"/>
      <c r="U6171" s="13"/>
      <c r="V6171" s="13"/>
      <c r="W6171" s="13"/>
      <c r="X6171" s="13"/>
      <c r="Y6171" s="13"/>
      <c r="Z6171" s="13"/>
      <c r="AA6171" s="13"/>
    </row>
    <row r="6172" spans="1:27" ht="15.75" customHeight="1" x14ac:dyDescent="0.2">
      <c r="A6172" s="13"/>
      <c r="B6172" s="30" t="str">
        <f>"CRS25WT72M23161"</f>
        <v>CRS25WT72M23161</v>
      </c>
      <c r="C6172" s="40">
        <v>45979</v>
      </c>
      <c r="D6172" s="41">
        <v>0.80194444444444446</v>
      </c>
      <c r="E6172" s="30" t="s">
        <v>62</v>
      </c>
      <c r="F6172" s="30">
        <v>216</v>
      </c>
      <c r="G6172" s="30">
        <v>1</v>
      </c>
      <c r="H6172" s="30">
        <v>216.48930358886699</v>
      </c>
      <c r="I6172" s="30">
        <v>5.6194214820861799</v>
      </c>
      <c r="J6172" s="30">
        <v>50.099525451660199</v>
      </c>
      <c r="K6172" s="30">
        <v>5.07460641860962</v>
      </c>
      <c r="L6172" s="30">
        <v>42.661300659179702</v>
      </c>
      <c r="M6172" s="30">
        <v>0.76897323131561302</v>
      </c>
      <c r="N6172" s="30">
        <v>10.5321969985962</v>
      </c>
      <c r="O6172" s="30">
        <v>14.607841491699199</v>
      </c>
      <c r="P6172" s="30">
        <v>14.375</v>
      </c>
      <c r="Q6172" s="30">
        <v>0.677615106105804</v>
      </c>
      <c r="R6172" s="30">
        <v>1001.04779052734</v>
      </c>
      <c r="S6172" s="30">
        <v>540.89813232421898</v>
      </c>
      <c r="T6172" s="13"/>
      <c r="U6172" s="13"/>
      <c r="V6172" s="13"/>
      <c r="W6172" s="13"/>
      <c r="X6172" s="13"/>
      <c r="Y6172" s="13"/>
      <c r="Z6172" s="13"/>
      <c r="AA6172" s="13"/>
    </row>
    <row r="6173" spans="1:27" ht="15.75" customHeight="1" x14ac:dyDescent="0.2">
      <c r="A6173" s="13"/>
      <c r="B6173" s="30" t="str">
        <f>"CRS25WT72M23171"</f>
        <v>CRS25WT72M23171</v>
      </c>
      <c r="C6173" s="40">
        <v>45979</v>
      </c>
      <c r="D6173" s="41">
        <v>0.80276620370370377</v>
      </c>
      <c r="E6173" s="30" t="s">
        <v>62</v>
      </c>
      <c r="F6173" s="30">
        <v>219</v>
      </c>
      <c r="G6173" s="30">
        <v>1</v>
      </c>
      <c r="H6173" s="30">
        <v>219.37135314941401</v>
      </c>
      <c r="I6173" s="30">
        <v>5.5734229087829599</v>
      </c>
      <c r="J6173" s="30">
        <v>50.073051452636697</v>
      </c>
      <c r="K6173" s="30">
        <v>5.1653146743774396</v>
      </c>
      <c r="L6173" s="30">
        <v>42.470085144042997</v>
      </c>
      <c r="M6173" s="30">
        <v>0.78605669736862205</v>
      </c>
      <c r="N6173" s="30">
        <v>10.6724081039429</v>
      </c>
      <c r="O6173" s="30">
        <v>14.7647848129272</v>
      </c>
      <c r="P6173" s="30">
        <v>14.375</v>
      </c>
      <c r="Q6173" s="30">
        <v>0.70670247077941895</v>
      </c>
      <c r="R6173" s="30">
        <v>1000.06170654297</v>
      </c>
      <c r="S6173" s="30">
        <v>839.62872314453102</v>
      </c>
      <c r="T6173" s="13"/>
      <c r="U6173" s="13"/>
      <c r="V6173" s="13"/>
      <c r="W6173" s="13"/>
      <c r="X6173" s="13"/>
      <c r="Y6173" s="13"/>
      <c r="Z6173" s="13"/>
      <c r="AA6173" s="13"/>
    </row>
    <row r="6174" spans="1:27" ht="15.75" customHeight="1" x14ac:dyDescent="0.2">
      <c r="A6174" s="13"/>
      <c r="B6174" s="30" t="str">
        <f>"CRS25WT72M23172"</f>
        <v>CRS25WT72M23172</v>
      </c>
      <c r="C6174" s="40">
        <v>45979</v>
      </c>
      <c r="D6174" s="41">
        <v>0.80366898148148147</v>
      </c>
      <c r="E6174" s="30" t="s">
        <v>62</v>
      </c>
      <c r="F6174" s="30">
        <v>221</v>
      </c>
      <c r="G6174" s="30">
        <v>1</v>
      </c>
      <c r="H6174" s="30">
        <v>221.06816101074199</v>
      </c>
      <c r="I6174" s="30">
        <v>5.5407619476318404</v>
      </c>
      <c r="J6174" s="30">
        <v>50.040176391601598</v>
      </c>
      <c r="K6174" s="30">
        <v>5.2244496345520002</v>
      </c>
      <c r="L6174" s="30">
        <v>42.314151763916001</v>
      </c>
      <c r="M6174" s="30">
        <v>0.79732960462570202</v>
      </c>
      <c r="N6174" s="30">
        <v>10.754958152771</v>
      </c>
      <c r="O6174" s="30">
        <v>14.729439735412599</v>
      </c>
      <c r="P6174" s="30">
        <v>14.4375</v>
      </c>
      <c r="Q6174" s="30">
        <v>0.72015333175659202</v>
      </c>
      <c r="R6174" s="30">
        <v>1000.07983398438</v>
      </c>
      <c r="S6174" s="30">
        <v>1198.18615722656</v>
      </c>
      <c r="T6174" s="13"/>
      <c r="U6174" s="13"/>
      <c r="V6174" s="13"/>
      <c r="W6174" s="13"/>
      <c r="X6174" s="13"/>
      <c r="Y6174" s="13"/>
      <c r="Z6174" s="13"/>
      <c r="AA6174" s="13"/>
    </row>
    <row r="6175" spans="1:27" ht="15.75" customHeight="1" x14ac:dyDescent="0.2">
      <c r="A6175" s="13"/>
      <c r="B6175" s="30" t="str">
        <f>"CRS25WT72M23173"</f>
        <v>CRS25WT72M23173</v>
      </c>
      <c r="C6175" s="40">
        <v>45979</v>
      </c>
      <c r="D6175" s="41">
        <v>0.80565972222222226</v>
      </c>
      <c r="E6175" s="30" t="s">
        <v>62</v>
      </c>
      <c r="F6175" s="30">
        <v>220</v>
      </c>
      <c r="G6175" s="30">
        <v>1</v>
      </c>
      <c r="H6175" s="30">
        <v>220.38851928710901</v>
      </c>
      <c r="I6175" s="30">
        <v>5.58721876144409</v>
      </c>
      <c r="J6175" s="30">
        <v>50.109706878662102</v>
      </c>
      <c r="K6175" s="30">
        <v>5.1466145515441903</v>
      </c>
      <c r="L6175" s="30">
        <v>42.822036743164098</v>
      </c>
      <c r="M6175" s="30">
        <v>0.78717523813247703</v>
      </c>
      <c r="N6175" s="30">
        <v>10.7218933105469</v>
      </c>
      <c r="O6175" s="30">
        <v>14.764705657959</v>
      </c>
      <c r="P6175" s="30">
        <v>14.4375</v>
      </c>
      <c r="Q6175" s="30">
        <v>0.67216813564300504</v>
      </c>
      <c r="R6175" s="30">
        <v>1000.14526367188</v>
      </c>
      <c r="S6175" s="30">
        <v>551.85021972656295</v>
      </c>
      <c r="T6175" s="13"/>
      <c r="U6175" s="13"/>
      <c r="V6175" s="13"/>
      <c r="W6175" s="13"/>
      <c r="X6175" s="13"/>
      <c r="Y6175" s="13"/>
      <c r="Z6175" s="13"/>
      <c r="AA6175" s="13"/>
    </row>
    <row r="6176" spans="1:27" ht="15.75" customHeight="1" x14ac:dyDescent="0.2">
      <c r="A6176" s="13"/>
      <c r="B6176" s="30" t="str">
        <f>"CRS25WT72M23131"</f>
        <v>CRS25WT72M23131</v>
      </c>
      <c r="C6176" s="40">
        <v>45979</v>
      </c>
      <c r="D6176" s="41">
        <v>0.80756944444444445</v>
      </c>
      <c r="E6176" s="30" t="s">
        <v>62</v>
      </c>
      <c r="F6176" s="30">
        <v>219</v>
      </c>
      <c r="G6176" s="30">
        <v>1</v>
      </c>
      <c r="H6176" s="30">
        <v>219.88398742675801</v>
      </c>
      <c r="I6176" s="30">
        <v>5.5768098831176802</v>
      </c>
      <c r="J6176" s="30">
        <v>50.0862846374512</v>
      </c>
      <c r="K6176" s="30">
        <v>5.2583718299865696</v>
      </c>
      <c r="L6176" s="30">
        <v>41.815982818603501</v>
      </c>
      <c r="M6176" s="30">
        <v>0.78720700740814198</v>
      </c>
      <c r="N6176" s="30">
        <v>10.6973476409912</v>
      </c>
      <c r="O6176" s="30">
        <v>14.848039627075201</v>
      </c>
      <c r="P6176" s="30">
        <v>14.4375</v>
      </c>
      <c r="Q6176" s="30">
        <v>0.72013312578201305</v>
      </c>
      <c r="R6176" s="30">
        <v>1000.01684570313</v>
      </c>
      <c r="S6176" s="30">
        <v>1600.26342773438</v>
      </c>
      <c r="T6176" s="13"/>
      <c r="U6176" s="13"/>
      <c r="V6176" s="13"/>
      <c r="W6176" s="13"/>
      <c r="X6176" s="13"/>
      <c r="Y6176" s="13"/>
      <c r="Z6176" s="13"/>
      <c r="AA6176" s="13"/>
    </row>
    <row r="6177" spans="1:27" ht="15.75" customHeight="1" x14ac:dyDescent="0.2">
      <c r="A6177" s="13"/>
      <c r="B6177" s="30" t="str">
        <f>"CRS25WT72M23141"</f>
        <v>CRS25WT72M23141</v>
      </c>
      <c r="C6177" s="40">
        <v>45979</v>
      </c>
      <c r="D6177" s="41">
        <v>0.80835648148148154</v>
      </c>
      <c r="E6177" s="30" t="s">
        <v>62</v>
      </c>
      <c r="F6177" s="30">
        <v>220</v>
      </c>
      <c r="G6177" s="30">
        <v>1</v>
      </c>
      <c r="H6177" s="30">
        <v>220.83212280273401</v>
      </c>
      <c r="I6177" s="30">
        <v>5.6144175529479998</v>
      </c>
      <c r="J6177" s="30">
        <v>50.184822082519503</v>
      </c>
      <c r="K6177" s="30">
        <v>5.2678451538085902</v>
      </c>
      <c r="L6177" s="30">
        <v>41.920772552490199</v>
      </c>
      <c r="M6177" s="30">
        <v>0.78376370668411299</v>
      </c>
      <c r="N6177" s="30">
        <v>10.7434749603271</v>
      </c>
      <c r="O6177" s="30">
        <v>15.078049659729</v>
      </c>
      <c r="P6177" s="30">
        <v>14.4375</v>
      </c>
      <c r="Q6177" s="30">
        <v>0.70874595642089799</v>
      </c>
      <c r="R6177" s="30">
        <v>999.94470214843795</v>
      </c>
      <c r="S6177" s="30">
        <v>989.13415527343795</v>
      </c>
      <c r="T6177" s="13"/>
      <c r="U6177" s="13"/>
      <c r="V6177" s="13"/>
      <c r="W6177" s="13"/>
      <c r="X6177" s="13"/>
      <c r="Y6177" s="13"/>
      <c r="Z6177" s="13"/>
      <c r="AA6177" s="13"/>
    </row>
    <row r="6178" spans="1:27" ht="15.75" customHeight="1" x14ac:dyDescent="0.2">
      <c r="A6178" s="13"/>
      <c r="B6178" s="30" t="str">
        <f>"CRS25WT72M23128"</f>
        <v>CRS25WT72M23128</v>
      </c>
      <c r="C6178" s="40">
        <v>45979</v>
      </c>
      <c r="D6178" s="41">
        <v>0.81268518518518518</v>
      </c>
      <c r="E6178" s="30" t="s">
        <v>62</v>
      </c>
      <c r="F6178" s="30">
        <v>220</v>
      </c>
      <c r="G6178" s="30">
        <v>1</v>
      </c>
      <c r="H6178" s="30">
        <v>220.11651611328099</v>
      </c>
      <c r="I6178" s="30">
        <v>5.6231923103332502</v>
      </c>
      <c r="J6178" s="30">
        <v>50.105445861816399</v>
      </c>
      <c r="K6178" s="30">
        <v>5.2078266143798801</v>
      </c>
      <c r="L6178" s="30">
        <v>42.266483306884801</v>
      </c>
      <c r="M6178" s="30">
        <v>0.78124052286148105</v>
      </c>
      <c r="N6178" s="30">
        <v>10.708660125732401</v>
      </c>
      <c r="O6178" s="30">
        <v>14.7251834869385</v>
      </c>
      <c r="P6178" s="30">
        <v>14.4375</v>
      </c>
      <c r="Q6178" s="30">
        <v>0.72354757785797097</v>
      </c>
      <c r="R6178" s="30">
        <v>1000.17150878906</v>
      </c>
      <c r="S6178" s="30">
        <v>904.04229736328102</v>
      </c>
      <c r="T6178" s="13"/>
      <c r="U6178" s="13"/>
      <c r="V6178" s="13"/>
      <c r="W6178" s="13"/>
      <c r="X6178" s="13"/>
      <c r="Y6178" s="13"/>
      <c r="Z6178" s="13"/>
      <c r="AA6178" s="13"/>
    </row>
    <row r="6179" spans="1:27" ht="15.75" customHeight="1" x14ac:dyDescent="0.2">
      <c r="A6179" s="13"/>
      <c r="B6179" s="30" t="str">
        <f>"CRS25WT72M23123"</f>
        <v>CRS25WT72M23123</v>
      </c>
      <c r="C6179" s="40">
        <v>45979</v>
      </c>
      <c r="D6179" s="41">
        <v>0.81451388888888887</v>
      </c>
      <c r="E6179" s="30" t="s">
        <v>62</v>
      </c>
      <c r="F6179" s="30">
        <v>214</v>
      </c>
      <c r="G6179" s="30">
        <v>1</v>
      </c>
      <c r="H6179" s="30">
        <v>214.87951660156301</v>
      </c>
      <c r="I6179" s="30">
        <v>5.5585246086120597</v>
      </c>
      <c r="J6179" s="30">
        <v>50.0859184265137</v>
      </c>
      <c r="K6179" s="30">
        <v>5.0560536384582502</v>
      </c>
      <c r="L6179" s="30">
        <v>42.499454498291001</v>
      </c>
      <c r="M6179" s="30">
        <v>0.77182680368423495</v>
      </c>
      <c r="N6179" s="30">
        <v>10.453880310058601</v>
      </c>
      <c r="O6179" s="30">
        <v>14.8032522201538</v>
      </c>
      <c r="P6179" s="30">
        <v>14.4375</v>
      </c>
      <c r="Q6179" s="30">
        <v>0.73369932174682595</v>
      </c>
      <c r="R6179" s="30">
        <v>1000.31457519531</v>
      </c>
      <c r="S6179" s="30">
        <v>516.627197265625</v>
      </c>
      <c r="T6179" s="13"/>
      <c r="U6179" s="13"/>
      <c r="V6179" s="13"/>
      <c r="W6179" s="13"/>
      <c r="X6179" s="13"/>
      <c r="Y6179" s="13"/>
      <c r="Z6179" s="13"/>
      <c r="AA6179" s="13"/>
    </row>
    <row r="6180" spans="1:27" ht="15.75" customHeight="1" x14ac:dyDescent="0.2">
      <c r="A6180" s="13"/>
      <c r="B6180" s="30" t="str">
        <f>"CRS25WT72M23129"</f>
        <v>CRS25WT72M23129</v>
      </c>
      <c r="C6180" s="40">
        <v>45979</v>
      </c>
      <c r="D6180" s="41">
        <v>0.81886574074074081</v>
      </c>
      <c r="E6180" s="30" t="s">
        <v>62</v>
      </c>
      <c r="F6180" s="30">
        <v>220</v>
      </c>
      <c r="G6180" s="30">
        <v>1</v>
      </c>
      <c r="H6180" s="30">
        <v>220.033615112305</v>
      </c>
      <c r="I6180" s="30">
        <v>5.6467666625976598</v>
      </c>
      <c r="J6180" s="30">
        <v>50.0927543640137</v>
      </c>
      <c r="K6180" s="30">
        <v>5.1188549995422399</v>
      </c>
      <c r="L6180" s="30">
        <v>42.984928131103501</v>
      </c>
      <c r="M6180" s="30">
        <v>0.77788299322128296</v>
      </c>
      <c r="N6180" s="30">
        <v>10.704627037048301</v>
      </c>
      <c r="O6180" s="30">
        <v>14.843136787414601</v>
      </c>
      <c r="P6180" s="30">
        <v>14.5</v>
      </c>
      <c r="Q6180" s="30">
        <v>0.70042967796325695</v>
      </c>
      <c r="R6180" s="30">
        <v>999.87017822265602</v>
      </c>
      <c r="S6180" s="30">
        <v>475.27587890625</v>
      </c>
      <c r="T6180" s="13"/>
      <c r="U6180" s="13"/>
      <c r="V6180" s="13"/>
      <c r="W6180" s="13"/>
      <c r="X6180" s="13"/>
      <c r="Y6180" s="13"/>
      <c r="Z6180" s="13"/>
      <c r="AA6180" s="13"/>
    </row>
    <row r="6181" spans="1:27" ht="15.75" customHeight="1" x14ac:dyDescent="0.2">
      <c r="A6181" s="13"/>
      <c r="B6181" s="30" t="str">
        <f>"CRS25WT72M23127"</f>
        <v>CRS25WT72M23127</v>
      </c>
      <c r="C6181" s="40">
        <v>45979</v>
      </c>
      <c r="D6181" s="41">
        <v>0.8200115740740741</v>
      </c>
      <c r="E6181" s="30" t="s">
        <v>62</v>
      </c>
      <c r="F6181" s="30">
        <v>226</v>
      </c>
      <c r="G6181" s="30">
        <v>1</v>
      </c>
      <c r="H6181" s="30">
        <v>226.52632141113301</v>
      </c>
      <c r="I6181" s="30">
        <v>5.7827410697937003</v>
      </c>
      <c r="J6181" s="30">
        <v>50.178138732910199</v>
      </c>
      <c r="K6181" s="30">
        <v>5.2790899276733398</v>
      </c>
      <c r="L6181" s="30">
        <v>42.910110473632798</v>
      </c>
      <c r="M6181" s="30">
        <v>0.78067517280578602</v>
      </c>
      <c r="N6181" s="30">
        <v>11.0204973220825</v>
      </c>
      <c r="O6181" s="30">
        <v>14.9806528091431</v>
      </c>
      <c r="P6181" s="30">
        <v>14.5</v>
      </c>
      <c r="Q6181" s="30">
        <v>0.72488617897033703</v>
      </c>
      <c r="R6181" s="30">
        <v>1000.17669677734</v>
      </c>
      <c r="S6181" s="30">
        <v>548.29193115234398</v>
      </c>
      <c r="T6181" s="13"/>
      <c r="U6181" s="13"/>
      <c r="V6181" s="13"/>
      <c r="W6181" s="13"/>
      <c r="X6181" s="13"/>
      <c r="Y6181" s="13"/>
      <c r="Z6181" s="13"/>
      <c r="AA6181" s="13"/>
    </row>
    <row r="6182" spans="1:27" ht="15.75" customHeight="1" x14ac:dyDescent="0.2">
      <c r="A6182" s="13"/>
      <c r="B6182" s="30" t="str">
        <f>"CRS25WT72M23108"</f>
        <v>CRS25WT72M23108</v>
      </c>
      <c r="C6182" s="40">
        <v>45979</v>
      </c>
      <c r="D6182" s="41">
        <v>0.82427083333333329</v>
      </c>
      <c r="E6182" s="30" t="s">
        <v>62</v>
      </c>
      <c r="F6182" s="30">
        <v>220</v>
      </c>
      <c r="G6182" s="30">
        <v>1</v>
      </c>
      <c r="H6182" s="30">
        <v>220.65530395507801</v>
      </c>
      <c r="I6182" s="30">
        <v>5.5408272743225098</v>
      </c>
      <c r="J6182" s="30">
        <v>50.114665985107401</v>
      </c>
      <c r="K6182" s="30">
        <v>5.1844863891601598</v>
      </c>
      <c r="L6182" s="30">
        <v>42.5606880187988</v>
      </c>
      <c r="M6182" s="30">
        <v>0.79464823007583596</v>
      </c>
      <c r="N6182" s="30">
        <v>10.7348728179932</v>
      </c>
      <c r="O6182" s="30">
        <v>14.843136787414601</v>
      </c>
      <c r="P6182" s="30">
        <v>14.5</v>
      </c>
      <c r="Q6182" s="30">
        <v>0.68940246105194103</v>
      </c>
      <c r="R6182" s="30">
        <v>999.472900390625</v>
      </c>
      <c r="S6182" s="30">
        <v>812.727294921875</v>
      </c>
      <c r="T6182" s="13"/>
      <c r="U6182" s="13"/>
      <c r="V6182" s="13"/>
      <c r="W6182" s="13"/>
      <c r="X6182" s="13"/>
      <c r="Y6182" s="13"/>
      <c r="Z6182" s="13"/>
      <c r="AA6182" s="13"/>
    </row>
    <row r="6183" spans="1:27" ht="15.75" customHeight="1" x14ac:dyDescent="0.2">
      <c r="A6183" s="13"/>
      <c r="B6183" s="30" t="str">
        <f>"CRS25WT72M23118"</f>
        <v>CRS25WT72M23118</v>
      </c>
      <c r="C6183" s="40">
        <v>45979</v>
      </c>
      <c r="D6183" s="41">
        <v>0.82603009259259252</v>
      </c>
      <c r="E6183" s="30" t="s">
        <v>62</v>
      </c>
      <c r="F6183" s="30">
        <v>220</v>
      </c>
      <c r="G6183" s="30">
        <v>1</v>
      </c>
      <c r="H6183" s="30">
        <v>220.80058288574199</v>
      </c>
      <c r="I6183" s="30">
        <v>5.6542825698852504</v>
      </c>
      <c r="J6183" s="30">
        <v>50.176231384277301</v>
      </c>
      <c r="K6183" s="30">
        <v>5.2320585250854501</v>
      </c>
      <c r="L6183" s="30">
        <v>42.201473236083999</v>
      </c>
      <c r="M6183" s="30">
        <v>0.77825993299484297</v>
      </c>
      <c r="N6183" s="30">
        <v>10.741940498352101</v>
      </c>
      <c r="O6183" s="30">
        <v>15.1576290130615</v>
      </c>
      <c r="P6183" s="30">
        <v>14.5625</v>
      </c>
      <c r="Q6183" s="30">
        <v>0.72772341966628995</v>
      </c>
      <c r="R6183" s="30">
        <v>999.52227783203102</v>
      </c>
      <c r="S6183" s="30">
        <v>811.746826171875</v>
      </c>
      <c r="T6183" s="13"/>
      <c r="U6183" s="13"/>
      <c r="V6183" s="13"/>
      <c r="W6183" s="13"/>
      <c r="X6183" s="13"/>
      <c r="Y6183" s="13"/>
      <c r="Z6183" s="13"/>
      <c r="AA6183" s="13"/>
    </row>
    <row r="6184" spans="1:27" ht="15.75" customHeight="1" x14ac:dyDescent="0.2">
      <c r="A6184" s="13"/>
      <c r="B6184" s="30" t="str">
        <f>"CRS25WT72M23111"</f>
        <v>CRS25WT72M23111</v>
      </c>
      <c r="C6184" s="40">
        <v>45979</v>
      </c>
      <c r="D6184" s="41">
        <v>0.8268402777777778</v>
      </c>
      <c r="E6184" s="30" t="s">
        <v>62</v>
      </c>
      <c r="F6184" s="30">
        <v>214</v>
      </c>
      <c r="G6184" s="30">
        <v>1</v>
      </c>
      <c r="H6184" s="30">
        <v>214.815505981445</v>
      </c>
      <c r="I6184" s="30">
        <v>5.4588775634765598</v>
      </c>
      <c r="J6184" s="30">
        <v>50.105175018310497</v>
      </c>
      <c r="K6184" s="30">
        <v>5.0445294380187997</v>
      </c>
      <c r="L6184" s="30">
        <v>42.583854675292997</v>
      </c>
      <c r="M6184" s="30">
        <v>0.78537970781326305</v>
      </c>
      <c r="N6184" s="30">
        <v>10.450766563415501</v>
      </c>
      <c r="O6184" s="30">
        <v>14.843136787414601</v>
      </c>
      <c r="P6184" s="30">
        <v>14.5</v>
      </c>
      <c r="Q6184" s="30">
        <v>0.67254340648651101</v>
      </c>
      <c r="R6184" s="30">
        <v>1000.9375</v>
      </c>
      <c r="S6184" s="30">
        <v>665.50408935546898</v>
      </c>
      <c r="T6184" s="13"/>
      <c r="U6184" s="13"/>
      <c r="V6184" s="13"/>
      <c r="W6184" s="13"/>
      <c r="X6184" s="13"/>
      <c r="Y6184" s="13"/>
      <c r="Z6184" s="13"/>
      <c r="AA6184" s="13"/>
    </row>
    <row r="6185" spans="1:27" ht="15.75" customHeight="1" x14ac:dyDescent="0.2">
      <c r="A6185" s="13"/>
      <c r="B6185" s="30" t="str">
        <f>"CRS25WT72M23112"</f>
        <v>CRS25WT72M23112</v>
      </c>
      <c r="C6185" s="40">
        <v>45979</v>
      </c>
      <c r="D6185" s="41">
        <v>0.8308564814814815</v>
      </c>
      <c r="E6185" s="30" t="s">
        <v>62</v>
      </c>
      <c r="F6185" s="30">
        <v>220</v>
      </c>
      <c r="G6185" s="30">
        <v>1</v>
      </c>
      <c r="H6185" s="30">
        <v>220.40342712402301</v>
      </c>
      <c r="I6185" s="30">
        <v>5.5952448844909703</v>
      </c>
      <c r="J6185" s="30">
        <v>50.081699371337898</v>
      </c>
      <c r="K6185" s="30">
        <v>5.1193113327026403</v>
      </c>
      <c r="L6185" s="30">
        <v>43.053333282470703</v>
      </c>
      <c r="M6185" s="30">
        <v>0.78653883934020996</v>
      </c>
      <c r="N6185" s="30">
        <v>10.722619056701699</v>
      </c>
      <c r="O6185" s="30">
        <v>14.784314155578601</v>
      </c>
      <c r="P6185" s="30">
        <v>14.5625</v>
      </c>
      <c r="Q6185" s="30">
        <v>0.693792104721069</v>
      </c>
      <c r="R6185" s="30">
        <v>1000.22332763672</v>
      </c>
      <c r="S6185" s="30">
        <v>477.22109985351602</v>
      </c>
      <c r="T6185" s="13"/>
      <c r="U6185" s="13"/>
      <c r="V6185" s="13"/>
      <c r="W6185" s="13"/>
      <c r="X6185" s="13"/>
      <c r="Y6185" s="13"/>
      <c r="Z6185" s="13"/>
      <c r="AA6185" s="13"/>
    </row>
    <row r="6186" spans="1:27" ht="15.75" customHeight="1" x14ac:dyDescent="0.2">
      <c r="A6186" s="13"/>
      <c r="B6186" s="30" t="str">
        <f>"CRS25WT72M23150"</f>
        <v>CRS25WT72M23150</v>
      </c>
      <c r="C6186" s="40">
        <v>45979</v>
      </c>
      <c r="D6186" s="41">
        <v>0.83163194444444455</v>
      </c>
      <c r="E6186" s="30" t="s">
        <v>62</v>
      </c>
      <c r="F6186" s="30">
        <v>226</v>
      </c>
      <c r="G6186" s="30">
        <v>1</v>
      </c>
      <c r="H6186" s="30">
        <v>226.12303161621099</v>
      </c>
      <c r="I6186" s="30">
        <v>5.7478575706481898</v>
      </c>
      <c r="J6186" s="30">
        <v>50.121028900146499</v>
      </c>
      <c r="K6186" s="30">
        <v>5.2673029899597203</v>
      </c>
      <c r="L6186" s="30">
        <v>42.9295654296875</v>
      </c>
      <c r="M6186" s="30">
        <v>0.78490811586380005</v>
      </c>
      <c r="N6186" s="30">
        <v>11.000877380371101</v>
      </c>
      <c r="O6186" s="30">
        <v>14.740196228027299</v>
      </c>
      <c r="P6186" s="30">
        <v>14.5625</v>
      </c>
      <c r="Q6186" s="30">
        <v>0.64254528284072898</v>
      </c>
      <c r="R6186" s="30">
        <v>1000.28240966797</v>
      </c>
      <c r="S6186" s="30">
        <v>540.86383056640602</v>
      </c>
      <c r="T6186" s="13"/>
      <c r="U6186" s="13"/>
      <c r="V6186" s="13"/>
      <c r="W6186" s="13"/>
      <c r="X6186" s="13"/>
      <c r="Y6186" s="13"/>
      <c r="Z6186" s="13"/>
      <c r="AA6186" s="13"/>
    </row>
    <row r="6187" spans="1:27" ht="15.75" customHeight="1" x14ac:dyDescent="0.2">
      <c r="A6187" s="13"/>
      <c r="B6187" s="30" t="str">
        <f>"CRS25WT72M23152"</f>
        <v>CRS25WT72M23152</v>
      </c>
      <c r="C6187" s="40">
        <v>45979</v>
      </c>
      <c r="D6187" s="41">
        <v>0.83234953703703696</v>
      </c>
      <c r="E6187" s="30" t="s">
        <v>62</v>
      </c>
      <c r="F6187" s="30">
        <v>222</v>
      </c>
      <c r="G6187" s="30">
        <v>1</v>
      </c>
      <c r="H6187" s="30">
        <v>222.02503967285199</v>
      </c>
      <c r="I6187" s="30">
        <v>5.6330766677856401</v>
      </c>
      <c r="J6187" s="30">
        <v>50.069240570068402</v>
      </c>
      <c r="K6187" s="30">
        <v>5.1617341041564897</v>
      </c>
      <c r="L6187" s="30">
        <v>43.0136528015137</v>
      </c>
      <c r="M6187" s="30">
        <v>0.78720039129257202</v>
      </c>
      <c r="N6187" s="30">
        <v>10.801509857177701</v>
      </c>
      <c r="O6187" s="30">
        <v>14.7824792861938</v>
      </c>
      <c r="P6187" s="30">
        <v>14.5625</v>
      </c>
      <c r="Q6187" s="30">
        <v>0.69728434085845903</v>
      </c>
      <c r="R6187" s="30">
        <v>1000.33386230469</v>
      </c>
      <c r="S6187" s="30">
        <v>594.65521240234398</v>
      </c>
      <c r="T6187" s="13"/>
      <c r="U6187" s="13"/>
      <c r="V6187" s="13"/>
      <c r="W6187" s="13"/>
      <c r="X6187" s="13"/>
      <c r="Y6187" s="13"/>
      <c r="Z6187" s="13"/>
      <c r="AA6187" s="13"/>
    </row>
    <row r="6188" spans="1:27" ht="15.75" customHeight="1" x14ac:dyDescent="0.2">
      <c r="A6188" s="13"/>
      <c r="B6188" s="30" t="str">
        <f>"CRS25WT72M23151"</f>
        <v>CRS25WT72M23151</v>
      </c>
      <c r="C6188" s="40">
        <v>45979</v>
      </c>
      <c r="D6188" s="41">
        <v>0.83303240740740747</v>
      </c>
      <c r="E6188" s="30" t="s">
        <v>62</v>
      </c>
      <c r="F6188" s="30">
        <v>225</v>
      </c>
      <c r="G6188" s="30">
        <v>1</v>
      </c>
      <c r="H6188" s="30">
        <v>225.82907104492199</v>
      </c>
      <c r="I6188" s="30">
        <v>5.8555812835693404</v>
      </c>
      <c r="J6188" s="30">
        <v>50.149204254150398</v>
      </c>
      <c r="K6188" s="30">
        <v>5.2496604919433603</v>
      </c>
      <c r="L6188" s="30">
        <v>43.0178413391113</v>
      </c>
      <c r="M6188" s="30">
        <v>0.76903444528579701</v>
      </c>
      <c r="N6188" s="30">
        <v>10.986576080322299</v>
      </c>
      <c r="O6188" s="30">
        <v>14.862745285034199</v>
      </c>
      <c r="P6188" s="30">
        <v>14.5625</v>
      </c>
      <c r="Q6188" s="30">
        <v>0.699801325798035</v>
      </c>
      <c r="R6188" s="30">
        <v>1000.38354492188</v>
      </c>
      <c r="S6188" s="30">
        <v>495.80926513671898</v>
      </c>
      <c r="T6188" s="13"/>
      <c r="U6188" s="13"/>
      <c r="V6188" s="13"/>
      <c r="W6188" s="13"/>
      <c r="X6188" s="13"/>
      <c r="Y6188" s="13"/>
      <c r="Z6188" s="13"/>
      <c r="AA6188" s="13"/>
    </row>
    <row r="6189" spans="1:27" ht="15.75" customHeight="1" x14ac:dyDescent="0.2">
      <c r="A6189" s="13"/>
      <c r="B6189" s="30" t="str">
        <f>"CRS25WT72M23146"</f>
        <v>CRS25WT72M23146</v>
      </c>
      <c r="C6189" s="40">
        <v>45979</v>
      </c>
      <c r="D6189" s="41">
        <v>0.83846064814814814</v>
      </c>
      <c r="E6189" s="30" t="s">
        <v>62</v>
      </c>
      <c r="F6189" s="30">
        <v>219</v>
      </c>
      <c r="G6189" s="30">
        <v>1</v>
      </c>
      <c r="H6189" s="30">
        <v>219.831954956055</v>
      </c>
      <c r="I6189" s="30">
        <v>5.5632281303405797</v>
      </c>
      <c r="J6189" s="30">
        <v>50.0761108398438</v>
      </c>
      <c r="K6189" s="30">
        <v>5.187744140625</v>
      </c>
      <c r="L6189" s="30">
        <v>42.375251770019503</v>
      </c>
      <c r="M6189" s="30">
        <v>0.78910237550735496</v>
      </c>
      <c r="N6189" s="30">
        <v>10.694816589355501</v>
      </c>
      <c r="O6189" s="30">
        <v>14.9803924560547</v>
      </c>
      <c r="P6189" s="30">
        <v>14.625</v>
      </c>
      <c r="Q6189" s="30">
        <v>0.72772663831710804</v>
      </c>
      <c r="R6189" s="30">
        <v>999.66143798828102</v>
      </c>
      <c r="S6189" s="30">
        <v>721.87261962890602</v>
      </c>
      <c r="T6189" s="13"/>
      <c r="U6189" s="13"/>
      <c r="V6189" s="13"/>
      <c r="W6189" s="13"/>
      <c r="X6189" s="13"/>
      <c r="Y6189" s="13"/>
      <c r="Z6189" s="13"/>
      <c r="AA6189" s="13"/>
    </row>
    <row r="6190" spans="1:27" ht="15.75" customHeight="1" x14ac:dyDescent="0.2">
      <c r="A6190" s="13"/>
      <c r="B6190" s="30" t="str">
        <f>"CRS25WT72M23136"</f>
        <v>CRS25WT72M23136</v>
      </c>
      <c r="C6190" s="40">
        <v>45979</v>
      </c>
      <c r="D6190" s="41">
        <v>0.83938657407407413</v>
      </c>
      <c r="E6190" s="30" t="s">
        <v>62</v>
      </c>
      <c r="F6190" s="30">
        <v>222</v>
      </c>
      <c r="G6190" s="30">
        <v>1</v>
      </c>
      <c r="H6190" s="30">
        <v>222.48277282714801</v>
      </c>
      <c r="I6190" s="30">
        <v>5.5363316535949698</v>
      </c>
      <c r="J6190" s="30">
        <v>50.152618408203097</v>
      </c>
      <c r="K6190" s="30">
        <v>5.2602343559265101</v>
      </c>
      <c r="L6190" s="30">
        <v>42.295219421386697</v>
      </c>
      <c r="M6190" s="30">
        <v>0.80127328634262096</v>
      </c>
      <c r="N6190" s="30">
        <v>10.823779106140099</v>
      </c>
      <c r="O6190" s="30">
        <v>14.9215688705444</v>
      </c>
      <c r="P6190" s="30">
        <v>14.625</v>
      </c>
      <c r="Q6190" s="30">
        <v>0.751681327819824</v>
      </c>
      <c r="R6190" s="30">
        <v>999.72894287109398</v>
      </c>
      <c r="S6190" s="30">
        <v>918.23211669921898</v>
      </c>
      <c r="T6190" s="13"/>
      <c r="U6190" s="13"/>
      <c r="V6190" s="13"/>
      <c r="W6190" s="13"/>
      <c r="X6190" s="13"/>
      <c r="Y6190" s="13"/>
      <c r="Z6190" s="13"/>
      <c r="AA6190" s="13"/>
    </row>
    <row r="6191" spans="1:27" ht="15.75" customHeight="1" x14ac:dyDescent="0.2">
      <c r="A6191" s="13"/>
      <c r="B6191" s="30" t="str">
        <f>"CRS25WT72M23144"</f>
        <v>CRS25WT72M23144</v>
      </c>
      <c r="C6191" s="40">
        <v>45979</v>
      </c>
      <c r="D6191" s="41">
        <v>0.84253472222222225</v>
      </c>
      <c r="E6191" s="30" t="s">
        <v>62</v>
      </c>
      <c r="F6191" s="30">
        <v>215</v>
      </c>
      <c r="G6191" s="30">
        <v>1</v>
      </c>
      <c r="H6191" s="30">
        <v>215.07745361328099</v>
      </c>
      <c r="I6191" s="30">
        <v>5.6268157958984402</v>
      </c>
      <c r="J6191" s="30">
        <v>50.109184265136697</v>
      </c>
      <c r="K6191" s="30">
        <v>5.0224652290344203</v>
      </c>
      <c r="L6191" s="30">
        <v>42.823081970214801</v>
      </c>
      <c r="M6191" s="30">
        <v>0.76280730962753296</v>
      </c>
      <c r="N6191" s="30">
        <v>10.4635105133057</v>
      </c>
      <c r="O6191" s="30">
        <v>14.7843208312988</v>
      </c>
      <c r="P6191" s="30">
        <v>14.625</v>
      </c>
      <c r="Q6191" s="30">
        <v>0.70972412824630704</v>
      </c>
      <c r="R6191" s="30">
        <v>999.69104003906295</v>
      </c>
      <c r="S6191" s="30">
        <v>562.85064697265602</v>
      </c>
      <c r="T6191" s="13"/>
      <c r="U6191" s="13"/>
      <c r="V6191" s="13"/>
      <c r="W6191" s="13"/>
      <c r="X6191" s="13"/>
      <c r="Y6191" s="13"/>
      <c r="Z6191" s="13"/>
      <c r="AA6191" s="13"/>
    </row>
    <row r="6192" spans="1:27" ht="15.75" customHeight="1" x14ac:dyDescent="0.2">
      <c r="A6192" s="13"/>
      <c r="B6192" s="30" t="str">
        <f>"CRS25WT72M23145"</f>
        <v>CRS25WT72M23145</v>
      </c>
      <c r="C6192" s="40">
        <v>45979</v>
      </c>
      <c r="D6192" s="41">
        <v>0.84339120370370368</v>
      </c>
      <c r="E6192" s="30" t="s">
        <v>62</v>
      </c>
      <c r="F6192" s="30">
        <v>215</v>
      </c>
      <c r="G6192" s="30">
        <v>1</v>
      </c>
      <c r="H6192" s="30">
        <v>215.43809509277301</v>
      </c>
      <c r="I6192" s="30">
        <v>5.5154957771301296</v>
      </c>
      <c r="J6192" s="30">
        <v>50.099391937255902</v>
      </c>
      <c r="K6192" s="30">
        <v>5.0572752952575701</v>
      </c>
      <c r="L6192" s="30">
        <v>42.599639892578097</v>
      </c>
      <c r="M6192" s="30">
        <v>0.779660403728485</v>
      </c>
      <c r="N6192" s="30">
        <v>10.481055259704601</v>
      </c>
      <c r="O6192" s="30">
        <v>14.7286424636841</v>
      </c>
      <c r="P6192" s="30">
        <v>14.625</v>
      </c>
      <c r="Q6192" s="30">
        <v>0.72379779815673795</v>
      </c>
      <c r="R6192" s="30">
        <v>999.78991699218795</v>
      </c>
      <c r="S6192" s="30">
        <v>558.19671630859398</v>
      </c>
      <c r="T6192" s="13"/>
      <c r="U6192" s="13"/>
      <c r="V6192" s="13"/>
      <c r="W6192" s="13"/>
      <c r="X6192" s="13"/>
      <c r="Y6192" s="13"/>
      <c r="Z6192" s="13"/>
      <c r="AA6192" s="13"/>
    </row>
    <row r="6193" spans="1:27" ht="15.75" customHeight="1" x14ac:dyDescent="0.2">
      <c r="A6193" s="13"/>
      <c r="B6193" s="30" t="str">
        <f>"CRS25WT72M23137"</f>
        <v>CRS25WT72M23137</v>
      </c>
      <c r="C6193" s="40">
        <v>45979</v>
      </c>
      <c r="D6193" s="41">
        <v>0.84768518518518521</v>
      </c>
      <c r="E6193" s="30" t="s">
        <v>62</v>
      </c>
      <c r="F6193" s="30">
        <v>220</v>
      </c>
      <c r="G6193" s="30">
        <v>1</v>
      </c>
      <c r="H6193" s="30">
        <v>220.35935974121099</v>
      </c>
      <c r="I6193" s="30">
        <v>5.6023144721984899</v>
      </c>
      <c r="J6193" s="30">
        <v>50.098659515380902</v>
      </c>
      <c r="K6193" s="30">
        <v>5.1713423728942898</v>
      </c>
      <c r="L6193" s="30">
        <v>42.611637115478501</v>
      </c>
      <c r="M6193" s="30">
        <v>0.78512340784072898</v>
      </c>
      <c r="N6193" s="30">
        <v>10.7204751968384</v>
      </c>
      <c r="O6193" s="30">
        <v>14.862745285034199</v>
      </c>
      <c r="P6193" s="30">
        <v>14.6875</v>
      </c>
      <c r="Q6193" s="30">
        <v>0.72194147109985396</v>
      </c>
      <c r="R6193" s="30">
        <v>1000.92163085938</v>
      </c>
      <c r="S6193" s="30">
        <v>641.14880371093795</v>
      </c>
      <c r="T6193" s="13"/>
      <c r="U6193" s="13"/>
      <c r="V6193" s="13"/>
      <c r="W6193" s="13"/>
      <c r="X6193" s="13"/>
      <c r="Y6193" s="13"/>
      <c r="Z6193" s="13"/>
      <c r="AA6193" s="13"/>
    </row>
    <row r="6194" spans="1:27" ht="15.75" customHeight="1" x14ac:dyDescent="0.2">
      <c r="A6194" s="13"/>
      <c r="B6194" s="30" t="str">
        <f>"CRS25WT72M23143"</f>
        <v>CRS25WT72M23143</v>
      </c>
      <c r="C6194" s="40">
        <v>45979</v>
      </c>
      <c r="D6194" s="41">
        <v>0.84863425925925917</v>
      </c>
      <c r="E6194" s="30" t="s">
        <v>62</v>
      </c>
      <c r="F6194" s="30">
        <v>219</v>
      </c>
      <c r="G6194" s="30">
        <v>1</v>
      </c>
      <c r="H6194" s="30">
        <v>219.51724243164099</v>
      </c>
      <c r="I6194" s="30">
        <v>5.6451182365417498</v>
      </c>
      <c r="J6194" s="30">
        <v>50.066692352294901</v>
      </c>
      <c r="K6194" s="30">
        <v>5.1378970146179199</v>
      </c>
      <c r="L6194" s="30">
        <v>42.7251167297363</v>
      </c>
      <c r="M6194" s="30">
        <v>0.77668815851211503</v>
      </c>
      <c r="N6194" s="30">
        <v>10.679506301879901</v>
      </c>
      <c r="O6194" s="30">
        <v>14.689185142517101</v>
      </c>
      <c r="P6194" s="30">
        <v>14.6875</v>
      </c>
      <c r="Q6194" s="30">
        <v>0.68630480766296398</v>
      </c>
      <c r="R6194" s="30">
        <v>1000.26733398438</v>
      </c>
      <c r="S6194" s="30">
        <v>671.2333984375</v>
      </c>
      <c r="T6194" s="13"/>
      <c r="U6194" s="13"/>
      <c r="V6194" s="13"/>
      <c r="W6194" s="13"/>
      <c r="X6194" s="13"/>
      <c r="Y6194" s="13"/>
      <c r="Z6194" s="13"/>
      <c r="AA6194" s="13"/>
    </row>
    <row r="6195" spans="1:27" ht="15.75" customHeight="1" x14ac:dyDescent="0.2">
      <c r="A6195" s="13"/>
      <c r="B6195" s="30" t="str">
        <f>"CRS25WT72M23139"</f>
        <v>CRS25WT72M23139</v>
      </c>
      <c r="C6195" s="40">
        <v>45979</v>
      </c>
      <c r="D6195" s="30" t="s">
        <v>1573</v>
      </c>
      <c r="E6195" s="30" t="s">
        <v>62</v>
      </c>
      <c r="F6195" s="30">
        <v>221</v>
      </c>
      <c r="G6195" s="30">
        <v>1</v>
      </c>
      <c r="H6195" s="30">
        <v>221.89024353027301</v>
      </c>
      <c r="I6195" s="30">
        <v>5.5954666137695304</v>
      </c>
      <c r="J6195" s="30">
        <v>50.035903930664098</v>
      </c>
      <c r="K6195" s="30">
        <v>5.1924095153808603</v>
      </c>
      <c r="L6195" s="30">
        <v>42.733577728271499</v>
      </c>
      <c r="M6195" s="30">
        <v>0.79253810644149802</v>
      </c>
      <c r="N6195" s="30">
        <v>10.7949523925781</v>
      </c>
      <c r="O6195" s="30">
        <v>14.639705657959</v>
      </c>
      <c r="P6195" s="30">
        <v>14.6875</v>
      </c>
      <c r="Q6195" s="30">
        <v>0.71215134859085105</v>
      </c>
      <c r="R6195" s="30">
        <v>999.60394287109398</v>
      </c>
      <c r="S6195" s="30">
        <v>749.748291015625</v>
      </c>
      <c r="T6195" s="13"/>
      <c r="U6195" s="13"/>
      <c r="V6195" s="13"/>
      <c r="W6195" s="13"/>
      <c r="X6195" s="13"/>
      <c r="Y6195" s="13"/>
      <c r="Z6195" s="13"/>
      <c r="AA6195" s="13"/>
    </row>
    <row r="6196" spans="1:27" ht="15.75" customHeight="1" x14ac:dyDescent="0.2">
      <c r="A6196" s="13"/>
      <c r="B6196" s="30" t="str">
        <f>"CRS25WT72M23121"</f>
        <v>CRS25WT72M23121</v>
      </c>
      <c r="C6196" s="40">
        <v>45979</v>
      </c>
      <c r="D6196" s="41">
        <v>2.6192129629629631E-2</v>
      </c>
      <c r="E6196" s="30" t="s">
        <v>62</v>
      </c>
      <c r="F6196" s="30">
        <v>220</v>
      </c>
      <c r="G6196" s="30">
        <v>1</v>
      </c>
      <c r="H6196" s="30">
        <v>220.26129150390599</v>
      </c>
      <c r="I6196" s="30">
        <v>5.64229440689087</v>
      </c>
      <c r="J6196" s="30">
        <v>50.063728332519503</v>
      </c>
      <c r="K6196" s="30">
        <v>5.2719416618347203</v>
      </c>
      <c r="L6196" s="30">
        <v>41.779914855957003</v>
      </c>
      <c r="M6196" s="30">
        <v>0.77975696325302102</v>
      </c>
      <c r="N6196" s="30">
        <v>10.7157039642334</v>
      </c>
      <c r="O6196" s="30">
        <v>14.2865352630615</v>
      </c>
      <c r="P6196" s="30">
        <v>13.6875</v>
      </c>
      <c r="Q6196" s="30">
        <v>0.66400814056396495</v>
      </c>
      <c r="R6196" s="30">
        <v>1000.20062255859</v>
      </c>
      <c r="S6196" s="30">
        <v>987.48138427734398</v>
      </c>
      <c r="T6196" s="13"/>
      <c r="U6196" s="13"/>
      <c r="V6196" s="13"/>
      <c r="W6196" s="13"/>
      <c r="X6196" s="13"/>
      <c r="Y6196" s="13"/>
      <c r="Z6196" s="13"/>
      <c r="AA6196" s="13"/>
    </row>
    <row r="6197" spans="1:27" ht="15.75" customHeight="1" x14ac:dyDescent="0.2">
      <c r="A6197" s="13"/>
      <c r="B6197" s="30" t="str">
        <f>"CRS25WT72M23046"</f>
        <v>CRS25WT72M23046</v>
      </c>
      <c r="C6197" s="40">
        <v>45979</v>
      </c>
      <c r="D6197" s="41">
        <v>2.9189814814814811E-2</v>
      </c>
      <c r="E6197" s="30" t="s">
        <v>62</v>
      </c>
      <c r="F6197" s="30">
        <v>224</v>
      </c>
      <c r="G6197" s="30">
        <v>1</v>
      </c>
      <c r="H6197" s="30">
        <v>224.16957092285199</v>
      </c>
      <c r="I6197" s="30">
        <v>5.6723170280456499</v>
      </c>
      <c r="J6197" s="30">
        <v>50.073078155517599</v>
      </c>
      <c r="K6197" s="30">
        <v>5.391845703125</v>
      </c>
      <c r="L6197" s="30">
        <v>41.5756645202637</v>
      </c>
      <c r="M6197" s="30">
        <v>0.78924506902694702</v>
      </c>
      <c r="N6197" s="30">
        <v>10.905841827392599</v>
      </c>
      <c r="O6197" s="30">
        <v>14.3108911514282</v>
      </c>
      <c r="P6197" s="30">
        <v>13.6875</v>
      </c>
      <c r="Q6197" s="30">
        <v>0.71076661348342896</v>
      </c>
      <c r="R6197" s="30">
        <v>1000.29028320313</v>
      </c>
      <c r="S6197" s="30">
        <v>1539.95166015625</v>
      </c>
      <c r="T6197" s="13"/>
      <c r="U6197" s="13"/>
      <c r="V6197" s="13"/>
      <c r="W6197" s="13"/>
      <c r="X6197" s="13"/>
      <c r="Y6197" s="13"/>
      <c r="Z6197" s="13"/>
      <c r="AA6197" s="13"/>
    </row>
    <row r="6198" spans="1:27" ht="15.75" customHeight="1" x14ac:dyDescent="0.2">
      <c r="A6198" s="13"/>
      <c r="B6198" s="30" t="str">
        <f>"CRS25WT72M23072"</f>
        <v>CRS25WT72M23072</v>
      </c>
      <c r="C6198" s="40">
        <v>45979</v>
      </c>
      <c r="D6198" s="41">
        <v>3.2557870370370369E-2</v>
      </c>
      <c r="E6198" s="30" t="s">
        <v>62</v>
      </c>
      <c r="F6198" s="30">
        <v>222</v>
      </c>
      <c r="G6198" s="30">
        <v>1</v>
      </c>
      <c r="H6198" s="30">
        <v>222.565353393555</v>
      </c>
      <c r="I6198" s="30">
        <v>5.6715903282165501</v>
      </c>
      <c r="J6198" s="30">
        <v>50.102607727050803</v>
      </c>
      <c r="K6198" s="30">
        <v>5.3406744003295898</v>
      </c>
      <c r="L6198" s="30">
        <v>41.673641204833999</v>
      </c>
      <c r="M6198" s="30">
        <v>0.78323554992675803</v>
      </c>
      <c r="N6198" s="30">
        <v>10.827795982360801</v>
      </c>
      <c r="O6198" s="30">
        <v>14.3604116439819</v>
      </c>
      <c r="P6198" s="30">
        <v>13.75</v>
      </c>
      <c r="Q6198" s="30">
        <v>0.69256091117858898</v>
      </c>
      <c r="R6198" s="30">
        <v>1000.11688232422</v>
      </c>
      <c r="S6198" s="30">
        <v>1144.38366699219</v>
      </c>
      <c r="T6198" s="13"/>
      <c r="U6198" s="13"/>
      <c r="V6198" s="13"/>
      <c r="W6198" s="13"/>
      <c r="X6198" s="13"/>
      <c r="Y6198" s="13"/>
      <c r="Z6198" s="13"/>
      <c r="AA6198" s="13"/>
    </row>
    <row r="6199" spans="1:27" ht="15.75" customHeight="1" x14ac:dyDescent="0.2">
      <c r="A6199" s="13"/>
      <c r="B6199" s="30" t="str">
        <f>"CRS25WT72M23074"</f>
        <v>CRS25WT72M23074</v>
      </c>
      <c r="C6199" s="40">
        <v>45979</v>
      </c>
      <c r="D6199" s="41">
        <v>2.6192129629629631E-2</v>
      </c>
      <c r="E6199" s="30" t="s">
        <v>62</v>
      </c>
      <c r="F6199" s="30">
        <v>220</v>
      </c>
      <c r="G6199" s="30">
        <v>1</v>
      </c>
      <c r="H6199" s="30">
        <v>220.26129150390599</v>
      </c>
      <c r="I6199" s="30">
        <v>5.64229440689087</v>
      </c>
      <c r="J6199" s="30">
        <v>50.063728332519503</v>
      </c>
      <c r="K6199" s="30">
        <v>5.2719416618347203</v>
      </c>
      <c r="L6199" s="30">
        <v>41.779914855957003</v>
      </c>
      <c r="M6199" s="30">
        <v>0.77975696325302102</v>
      </c>
      <c r="N6199" s="30">
        <v>10.7157039642334</v>
      </c>
      <c r="O6199" s="30">
        <v>14.2865352630615</v>
      </c>
      <c r="P6199" s="30">
        <v>13.6875</v>
      </c>
      <c r="Q6199" s="30">
        <v>0.66400814056396495</v>
      </c>
      <c r="R6199" s="30">
        <v>1000.20062255859</v>
      </c>
      <c r="S6199" s="30">
        <v>987.48138427734398</v>
      </c>
      <c r="T6199" s="13"/>
      <c r="U6199" s="13"/>
      <c r="V6199" s="13"/>
      <c r="W6199" s="13"/>
      <c r="X6199" s="13"/>
      <c r="Y6199" s="13"/>
      <c r="Z6199" s="13"/>
      <c r="AA6199" s="13"/>
    </row>
    <row r="6200" spans="1:27" ht="15.75" customHeight="1" x14ac:dyDescent="0.2">
      <c r="A6200" s="13"/>
      <c r="B6200" s="30" t="str">
        <f>"CRS25WT72M23073"</f>
        <v>CRS25WT72M23073</v>
      </c>
      <c r="C6200" s="40">
        <v>45979</v>
      </c>
      <c r="D6200" s="41">
        <v>2.9189814814814811E-2</v>
      </c>
      <c r="E6200" s="30" t="s">
        <v>62</v>
      </c>
      <c r="F6200" s="30">
        <v>224</v>
      </c>
      <c r="G6200" s="30">
        <v>1</v>
      </c>
      <c r="H6200" s="30">
        <v>224.16957092285199</v>
      </c>
      <c r="I6200" s="30">
        <v>5.6723170280456499</v>
      </c>
      <c r="J6200" s="30">
        <v>50.073078155517599</v>
      </c>
      <c r="K6200" s="30">
        <v>5.391845703125</v>
      </c>
      <c r="L6200" s="30">
        <v>41.5756645202637</v>
      </c>
      <c r="M6200" s="30">
        <v>0.78924506902694702</v>
      </c>
      <c r="N6200" s="30">
        <v>10.905841827392599</v>
      </c>
      <c r="O6200" s="30">
        <v>14.3108911514282</v>
      </c>
      <c r="P6200" s="30">
        <v>13.6875</v>
      </c>
      <c r="Q6200" s="30">
        <v>0.71076661348342896</v>
      </c>
      <c r="R6200" s="30">
        <v>1000.29028320313</v>
      </c>
      <c r="S6200" s="30">
        <v>1539.95166015625</v>
      </c>
      <c r="T6200" s="13"/>
      <c r="U6200" s="13"/>
      <c r="V6200" s="13"/>
      <c r="W6200" s="13"/>
      <c r="X6200" s="13"/>
      <c r="Y6200" s="13"/>
      <c r="Z6200" s="13"/>
      <c r="AA6200" s="13"/>
    </row>
    <row r="6201" spans="1:27" ht="15.75" customHeight="1" x14ac:dyDescent="0.2">
      <c r="A6201" s="13"/>
      <c r="B6201" s="30" t="str">
        <f>"CRS25WT72M23070"</f>
        <v>CRS25WT72M23070</v>
      </c>
      <c r="C6201" s="40">
        <v>45979</v>
      </c>
      <c r="D6201" s="41">
        <v>3.2557870370370369E-2</v>
      </c>
      <c r="E6201" s="30" t="s">
        <v>62</v>
      </c>
      <c r="F6201" s="30">
        <v>222</v>
      </c>
      <c r="G6201" s="30">
        <v>1</v>
      </c>
      <c r="H6201" s="30">
        <v>222.565353393555</v>
      </c>
      <c r="I6201" s="30">
        <v>5.6715903282165501</v>
      </c>
      <c r="J6201" s="30">
        <v>50.102607727050803</v>
      </c>
      <c r="K6201" s="30">
        <v>5.3406744003295898</v>
      </c>
      <c r="L6201" s="30">
        <v>41.673641204833999</v>
      </c>
      <c r="M6201" s="30">
        <v>0.78323554992675803</v>
      </c>
      <c r="N6201" s="30">
        <v>10.827795982360801</v>
      </c>
      <c r="O6201" s="30">
        <v>14.3604116439819</v>
      </c>
      <c r="P6201" s="30">
        <v>13.75</v>
      </c>
      <c r="Q6201" s="30">
        <v>0.69256091117858898</v>
      </c>
      <c r="R6201" s="30">
        <v>1000.11688232422</v>
      </c>
      <c r="S6201" s="30">
        <v>1144.38366699219</v>
      </c>
      <c r="T6201" s="13"/>
      <c r="U6201" s="13"/>
      <c r="V6201" s="13"/>
      <c r="W6201" s="13"/>
      <c r="X6201" s="13"/>
      <c r="Y6201" s="13"/>
      <c r="Z6201" s="13"/>
      <c r="AA6201" s="13"/>
    </row>
    <row r="6202" spans="1:27" ht="15.75" customHeight="1" x14ac:dyDescent="0.2">
      <c r="A6202" s="13"/>
      <c r="B6202" s="30" t="str">
        <f>"CRS25WT72M23071"</f>
        <v>CRS25WT72M23071</v>
      </c>
      <c r="C6202" s="40">
        <v>45979</v>
      </c>
      <c r="D6202" s="41">
        <v>2.6192129629629631E-2</v>
      </c>
      <c r="E6202" s="30" t="s">
        <v>62</v>
      </c>
      <c r="F6202" s="30">
        <v>220</v>
      </c>
      <c r="G6202" s="30">
        <v>1</v>
      </c>
      <c r="H6202" s="30">
        <v>220.26129150390599</v>
      </c>
      <c r="I6202" s="30">
        <v>5.64229440689087</v>
      </c>
      <c r="J6202" s="30">
        <v>50.063728332519503</v>
      </c>
      <c r="K6202" s="30">
        <v>5.2719416618347203</v>
      </c>
      <c r="L6202" s="30">
        <v>41.779914855957003</v>
      </c>
      <c r="M6202" s="30">
        <v>0.77975696325302102</v>
      </c>
      <c r="N6202" s="30">
        <v>10.7157039642334</v>
      </c>
      <c r="O6202" s="30">
        <v>14.2865352630615</v>
      </c>
      <c r="P6202" s="30">
        <v>13.6875</v>
      </c>
      <c r="Q6202" s="30">
        <v>0.66400814056396495</v>
      </c>
      <c r="R6202" s="30">
        <v>1000.20062255859</v>
      </c>
      <c r="S6202" s="30">
        <v>987.48138427734398</v>
      </c>
      <c r="T6202" s="13"/>
      <c r="U6202" s="13"/>
      <c r="V6202" s="13"/>
      <c r="W6202" s="13"/>
      <c r="X6202" s="13"/>
      <c r="Y6202" s="13"/>
      <c r="Z6202" s="13"/>
      <c r="AA6202" s="13"/>
    </row>
    <row r="6203" spans="1:27" ht="15.75" customHeight="1" x14ac:dyDescent="0.2">
      <c r="A6203" s="13"/>
      <c r="B6203" s="30" t="str">
        <f>"CRS25WT72M23016"</f>
        <v>CRS25WT72M23016</v>
      </c>
      <c r="C6203" s="40">
        <v>45979</v>
      </c>
      <c r="D6203" s="41">
        <v>2.9189814814814811E-2</v>
      </c>
      <c r="E6203" s="30" t="s">
        <v>62</v>
      </c>
      <c r="F6203" s="30">
        <v>224</v>
      </c>
      <c r="G6203" s="30">
        <v>1</v>
      </c>
      <c r="H6203" s="30">
        <v>224.16957092285199</v>
      </c>
      <c r="I6203" s="30">
        <v>5.6723170280456499</v>
      </c>
      <c r="J6203" s="30">
        <v>50.073078155517599</v>
      </c>
      <c r="K6203" s="30">
        <v>5.391845703125</v>
      </c>
      <c r="L6203" s="30">
        <v>41.5756645202637</v>
      </c>
      <c r="M6203" s="30">
        <v>0.78924506902694702</v>
      </c>
      <c r="N6203" s="30">
        <v>10.905841827392599</v>
      </c>
      <c r="O6203" s="30">
        <v>14.3108911514282</v>
      </c>
      <c r="P6203" s="30">
        <v>13.6875</v>
      </c>
      <c r="Q6203" s="30">
        <v>0.71076661348342896</v>
      </c>
      <c r="R6203" s="30">
        <v>1000.29028320313</v>
      </c>
      <c r="S6203" s="30">
        <v>1539.95166015625</v>
      </c>
      <c r="T6203" s="13"/>
      <c r="U6203" s="13"/>
      <c r="V6203" s="13"/>
      <c r="W6203" s="13"/>
      <c r="X6203" s="13"/>
      <c r="Y6203" s="13"/>
      <c r="Z6203" s="13"/>
      <c r="AA6203" s="13"/>
    </row>
    <row r="6204" spans="1:27" ht="15.75" customHeight="1" x14ac:dyDescent="0.2">
      <c r="A6204" s="13"/>
      <c r="B6204" s="30" t="str">
        <f>"CRS25WT72M23140"</f>
        <v>CRS25WT72M23140</v>
      </c>
      <c r="C6204" s="40">
        <v>45979</v>
      </c>
      <c r="D6204" s="41">
        <v>3.2557870370370369E-2</v>
      </c>
      <c r="E6204" s="30" t="s">
        <v>62</v>
      </c>
      <c r="F6204" s="30">
        <v>222</v>
      </c>
      <c r="G6204" s="30">
        <v>1</v>
      </c>
      <c r="H6204" s="30">
        <v>222.565353393555</v>
      </c>
      <c r="I6204" s="30">
        <v>5.6715903282165501</v>
      </c>
      <c r="J6204" s="30">
        <v>50.102607727050803</v>
      </c>
      <c r="K6204" s="30">
        <v>5.3406744003295898</v>
      </c>
      <c r="L6204" s="30">
        <v>41.673641204833999</v>
      </c>
      <c r="M6204" s="30">
        <v>0.78323554992675803</v>
      </c>
      <c r="N6204" s="30">
        <v>10.827795982360801</v>
      </c>
      <c r="O6204" s="30">
        <v>14.3604116439819</v>
      </c>
      <c r="P6204" s="30">
        <v>13.75</v>
      </c>
      <c r="Q6204" s="30">
        <v>0.69256091117858898</v>
      </c>
      <c r="R6204" s="30">
        <v>1000.11688232422</v>
      </c>
      <c r="S6204" s="30">
        <v>1144.38366699219</v>
      </c>
      <c r="T6204" s="13"/>
      <c r="U6204" s="13"/>
      <c r="V6204" s="13"/>
      <c r="W6204" s="13"/>
      <c r="X6204" s="13"/>
      <c r="Y6204" s="13"/>
      <c r="Z6204" s="13"/>
      <c r="AA6204" s="13"/>
    </row>
    <row r="6205" spans="1:27" ht="15.75" customHeight="1" x14ac:dyDescent="0.2">
      <c r="A6205" s="13"/>
      <c r="B6205" s="30" t="str">
        <f>"CRS25WT72M22986"</f>
        <v>CRS25WT72M22986</v>
      </c>
      <c r="C6205" s="40">
        <v>45979</v>
      </c>
      <c r="D6205" s="41">
        <v>4.0902777777777781E-2</v>
      </c>
      <c r="E6205" s="30" t="s">
        <v>62</v>
      </c>
      <c r="F6205" s="30">
        <v>215</v>
      </c>
      <c r="G6205" s="30">
        <v>1</v>
      </c>
      <c r="H6205" s="30">
        <v>215.609130859375</v>
      </c>
      <c r="I6205" s="30">
        <v>5.6831307411193803</v>
      </c>
      <c r="J6205" s="30">
        <v>50.007568359375</v>
      </c>
      <c r="K6205" s="30">
        <v>5.1439228057861301</v>
      </c>
      <c r="L6205" s="30">
        <v>41.915313720703097</v>
      </c>
      <c r="M6205" s="30">
        <v>0.75865399837493896</v>
      </c>
      <c r="N6205" s="30">
        <v>10.489376068115201</v>
      </c>
      <c r="O6205" s="30">
        <v>14.549019813537599</v>
      </c>
      <c r="P6205" s="30">
        <v>13.875</v>
      </c>
      <c r="Q6205" s="30">
        <v>0.65226870775222801</v>
      </c>
      <c r="R6205" s="30">
        <v>1001.01837158203</v>
      </c>
      <c r="S6205" s="30">
        <v>547.66851806640602</v>
      </c>
      <c r="T6205" s="13"/>
      <c r="U6205" s="13"/>
      <c r="V6205" s="13"/>
      <c r="W6205" s="13"/>
      <c r="X6205" s="13"/>
      <c r="Y6205" s="13"/>
      <c r="Z6205" s="13"/>
      <c r="AA6205" s="13"/>
    </row>
    <row r="6206" spans="1:27" ht="15.75" customHeight="1" x14ac:dyDescent="0.2">
      <c r="A6206" s="13"/>
      <c r="B6206" s="30" t="str">
        <f>"CRS25WT72M22993"</f>
        <v>CRS25WT72M22993</v>
      </c>
      <c r="C6206" s="40">
        <v>45979</v>
      </c>
      <c r="D6206" s="41">
        <v>4.1874999999999996E-2</v>
      </c>
      <c r="E6206" s="30" t="s">
        <v>62</v>
      </c>
      <c r="F6206" s="30">
        <v>216</v>
      </c>
      <c r="G6206" s="30">
        <v>1</v>
      </c>
      <c r="H6206" s="30">
        <v>216.21202087402301</v>
      </c>
      <c r="I6206" s="30">
        <v>5.6820101737976101</v>
      </c>
      <c r="J6206" s="30">
        <v>50.0199165344238</v>
      </c>
      <c r="K6206" s="30">
        <v>5.1564459800720197</v>
      </c>
      <c r="L6206" s="30">
        <v>41.930431365966797</v>
      </c>
      <c r="M6206" s="30">
        <v>0.76073759794235196</v>
      </c>
      <c r="N6206" s="30">
        <v>10.5187072753906</v>
      </c>
      <c r="O6206" s="30">
        <v>14.549018859863301</v>
      </c>
      <c r="P6206" s="30">
        <v>13.875</v>
      </c>
      <c r="Q6206" s="30">
        <v>0.66665279865264904</v>
      </c>
      <c r="R6206" s="30">
        <v>1000.80120849609</v>
      </c>
      <c r="S6206" s="30">
        <v>582.95666503906295</v>
      </c>
      <c r="T6206" s="13"/>
      <c r="U6206" s="13"/>
      <c r="V6206" s="13"/>
      <c r="W6206" s="13"/>
      <c r="X6206" s="13"/>
      <c r="Y6206" s="13"/>
      <c r="Z6206" s="13"/>
      <c r="AA6206" s="13"/>
    </row>
    <row r="6207" spans="1:27" ht="15.75" customHeight="1" x14ac:dyDescent="0.2">
      <c r="A6207" s="13"/>
      <c r="B6207" s="30" t="str">
        <f>"CRS25WT72M22994"</f>
        <v>CRS25WT72M22994</v>
      </c>
      <c r="C6207" s="40">
        <v>45979</v>
      </c>
      <c r="D6207" s="41">
        <v>4.3217592592592592E-2</v>
      </c>
      <c r="E6207" s="30" t="s">
        <v>62</v>
      </c>
      <c r="F6207" s="30">
        <v>218</v>
      </c>
      <c r="G6207" s="30">
        <v>1</v>
      </c>
      <c r="H6207" s="30">
        <v>218.28088378906301</v>
      </c>
      <c r="I6207" s="30">
        <v>5.7711806297302202</v>
      </c>
      <c r="J6207" s="30">
        <v>50.066978454589801</v>
      </c>
      <c r="K6207" s="30">
        <v>5.2191095352172896</v>
      </c>
      <c r="L6207" s="30">
        <v>41.823394775390597</v>
      </c>
      <c r="M6207" s="30">
        <v>0.75543946027755704</v>
      </c>
      <c r="N6207" s="30">
        <v>10.619357109069799</v>
      </c>
      <c r="O6207" s="30">
        <v>14.5491342544556</v>
      </c>
      <c r="P6207" s="30">
        <v>13.875</v>
      </c>
      <c r="Q6207" s="30">
        <v>0.72067755460739102</v>
      </c>
      <c r="R6207" s="30">
        <v>1000.81488037109</v>
      </c>
      <c r="S6207" s="30">
        <v>633.76257324218795</v>
      </c>
      <c r="T6207" s="13"/>
      <c r="U6207" s="13"/>
      <c r="V6207" s="13"/>
      <c r="W6207" s="13"/>
      <c r="X6207" s="13"/>
      <c r="Y6207" s="13"/>
      <c r="Z6207" s="13"/>
      <c r="AA6207" s="13"/>
    </row>
    <row r="6208" spans="1:27" ht="15.75" customHeight="1" x14ac:dyDescent="0.2">
      <c r="A6208" s="13"/>
      <c r="B6208" s="30" t="str">
        <f>"CRS25WT72M22992"</f>
        <v>CRS25WT72M22992</v>
      </c>
      <c r="C6208" s="40">
        <v>45979</v>
      </c>
      <c r="D6208" s="41">
        <v>4.4560185185185182E-2</v>
      </c>
      <c r="E6208" s="30" t="s">
        <v>62</v>
      </c>
      <c r="F6208" s="30">
        <v>226</v>
      </c>
      <c r="G6208" s="30">
        <v>1</v>
      </c>
      <c r="H6208" s="30">
        <v>226.16712951660199</v>
      </c>
      <c r="I6208" s="30">
        <v>5.7201161384582502</v>
      </c>
      <c r="J6208" s="30">
        <v>50.097225189208999</v>
      </c>
      <c r="K6208" s="30">
        <v>5.4461841583251998</v>
      </c>
      <c r="L6208" s="30">
        <v>41.527629852294901</v>
      </c>
      <c r="M6208" s="30">
        <v>0.78924340009689298</v>
      </c>
      <c r="N6208" s="30">
        <v>11.0030221939087</v>
      </c>
      <c r="O6208" s="30">
        <v>14.6390933990479</v>
      </c>
      <c r="P6208" s="30">
        <v>13.9375</v>
      </c>
      <c r="Q6208" s="30">
        <v>0.70219689607620195</v>
      </c>
      <c r="R6208" s="30">
        <v>1000.76098632813</v>
      </c>
      <c r="S6208" s="30">
        <v>1520.25134277344</v>
      </c>
      <c r="T6208" s="13"/>
      <c r="U6208" s="13"/>
      <c r="V6208" s="13"/>
      <c r="W6208" s="13"/>
      <c r="X6208" s="13"/>
      <c r="Y6208" s="13"/>
      <c r="Z6208" s="13"/>
      <c r="AA6208" s="13"/>
    </row>
    <row r="6209" spans="1:27" ht="15.75" customHeight="1" x14ac:dyDescent="0.2">
      <c r="A6209" s="13"/>
      <c r="B6209" s="30" t="str">
        <f>"CRS25WT72M22996"</f>
        <v>CRS25WT72M22996</v>
      </c>
      <c r="C6209" s="40">
        <v>45979</v>
      </c>
      <c r="D6209" s="41">
        <v>4.7673611111111104E-2</v>
      </c>
      <c r="E6209" s="30" t="s">
        <v>62</v>
      </c>
      <c r="F6209" s="30">
        <v>217</v>
      </c>
      <c r="G6209" s="30">
        <v>1</v>
      </c>
      <c r="H6209" s="30">
        <v>217.93835449218801</v>
      </c>
      <c r="I6209" s="30">
        <v>5.7848625183105504</v>
      </c>
      <c r="J6209" s="30">
        <v>50.101722717285199</v>
      </c>
      <c r="K6209" s="30">
        <v>5.1818761825561497</v>
      </c>
      <c r="L6209" s="30">
        <v>42.057811737060497</v>
      </c>
      <c r="M6209" s="30">
        <v>0.75194829702377297</v>
      </c>
      <c r="N6209" s="30">
        <v>10.602692604064901</v>
      </c>
      <c r="O6209" s="30">
        <v>15.3074293136597</v>
      </c>
      <c r="P6209" s="30">
        <v>13.9375</v>
      </c>
      <c r="Q6209" s="30">
        <v>0.72619670629501298</v>
      </c>
      <c r="R6209" s="30">
        <v>1000.90148925781</v>
      </c>
      <c r="S6209" s="30">
        <v>574.98443603515602</v>
      </c>
      <c r="T6209" s="13"/>
      <c r="U6209" s="13"/>
      <c r="V6209" s="13"/>
      <c r="W6209" s="13"/>
      <c r="X6209" s="13"/>
      <c r="Y6209" s="13"/>
      <c r="Z6209" s="13"/>
      <c r="AA6209" s="13"/>
    </row>
    <row r="6210" spans="1:27" ht="15.75" customHeight="1" x14ac:dyDescent="0.2">
      <c r="A6210" s="13"/>
      <c r="B6210" s="30" t="str">
        <f>"CRS25WT72M22991"</f>
        <v>CRS25WT72M22991</v>
      </c>
      <c r="C6210" s="40">
        <v>45979</v>
      </c>
      <c r="D6210" s="41">
        <v>5.0648148148148144E-2</v>
      </c>
      <c r="E6210" s="30" t="s">
        <v>62</v>
      </c>
      <c r="F6210" s="30">
        <v>224</v>
      </c>
      <c r="G6210" s="30">
        <v>1</v>
      </c>
      <c r="H6210" s="30">
        <v>224.00532531738301</v>
      </c>
      <c r="I6210" s="30">
        <v>5.7867331504821804</v>
      </c>
      <c r="J6210" s="30">
        <v>50.067180633544901</v>
      </c>
      <c r="K6210" s="30">
        <v>5.3605790138244602</v>
      </c>
      <c r="L6210" s="30">
        <v>41.787525177002003</v>
      </c>
      <c r="M6210" s="30">
        <v>0.77316421270370495</v>
      </c>
      <c r="N6210" s="30">
        <v>10.897850990295399</v>
      </c>
      <c r="O6210" s="30">
        <v>15.4117650985718</v>
      </c>
      <c r="P6210" s="30">
        <v>14</v>
      </c>
      <c r="Q6210" s="30">
        <v>0.68266642093658403</v>
      </c>
      <c r="R6210" s="30">
        <v>1001.66461181641</v>
      </c>
      <c r="S6210" s="30">
        <v>906.54132080078102</v>
      </c>
      <c r="T6210" s="13"/>
      <c r="U6210" s="13"/>
      <c r="V6210" s="13"/>
      <c r="W6210" s="13"/>
      <c r="X6210" s="13"/>
      <c r="Y6210" s="13"/>
      <c r="Z6210" s="13"/>
      <c r="AA6210" s="13"/>
    </row>
    <row r="6211" spans="1:27" ht="15.75" customHeight="1" x14ac:dyDescent="0.2">
      <c r="A6211" s="13"/>
      <c r="B6211" s="30" t="str">
        <f>"CRS25WT72M22989"</f>
        <v>CRS25WT72M22989</v>
      </c>
      <c r="C6211" s="40">
        <v>45979</v>
      </c>
      <c r="D6211" s="41">
        <v>5.2916666666666667E-2</v>
      </c>
      <c r="E6211" s="30" t="s">
        <v>62</v>
      </c>
      <c r="F6211" s="30">
        <v>219</v>
      </c>
      <c r="G6211" s="30">
        <v>1</v>
      </c>
      <c r="H6211" s="30">
        <v>219.43338012695301</v>
      </c>
      <c r="I6211" s="30">
        <v>5.7484536170959499</v>
      </c>
      <c r="J6211" s="30">
        <v>50.161167144775398</v>
      </c>
      <c r="K6211" s="30">
        <v>5.2118282318115199</v>
      </c>
      <c r="L6211" s="30">
        <v>42.102954864502003</v>
      </c>
      <c r="M6211" s="30">
        <v>0.76099890470504805</v>
      </c>
      <c r="N6211" s="30">
        <v>10.67542552948</v>
      </c>
      <c r="O6211" s="30">
        <v>15.3720607757568</v>
      </c>
      <c r="P6211" s="30">
        <v>14</v>
      </c>
      <c r="Q6211" s="30">
        <v>0.69610321521759</v>
      </c>
      <c r="R6211" s="30">
        <v>1001.10339355469</v>
      </c>
      <c r="S6211" s="30">
        <v>577.69293212890602</v>
      </c>
      <c r="T6211" s="13"/>
      <c r="U6211" s="13"/>
      <c r="V6211" s="13"/>
      <c r="W6211" s="13"/>
      <c r="X6211" s="13"/>
      <c r="Y6211" s="13"/>
      <c r="Z6211" s="13"/>
      <c r="AA6211" s="13"/>
    </row>
    <row r="6212" spans="1:27" ht="15.75" customHeight="1" x14ac:dyDescent="0.2">
      <c r="A6212" s="13"/>
      <c r="B6212" s="30" t="str">
        <f>"CRS25WT72M22999"</f>
        <v>CRS25WT72M22999</v>
      </c>
      <c r="C6212" s="40">
        <v>45979</v>
      </c>
      <c r="D6212" s="41">
        <v>2.6192129629629631E-2</v>
      </c>
      <c r="E6212" s="30" t="s">
        <v>62</v>
      </c>
      <c r="F6212" s="30">
        <v>220</v>
      </c>
      <c r="G6212" s="30">
        <v>1</v>
      </c>
      <c r="H6212" s="30">
        <v>220.26129150390599</v>
      </c>
      <c r="I6212" s="30">
        <v>5.64229440689087</v>
      </c>
      <c r="J6212" s="30">
        <v>50.063728332519503</v>
      </c>
      <c r="K6212" s="30">
        <v>5.2719416618347203</v>
      </c>
      <c r="L6212" s="30">
        <v>41.779914855957003</v>
      </c>
      <c r="M6212" s="30">
        <v>0.77975696325302102</v>
      </c>
      <c r="N6212" s="30">
        <v>10.7157039642334</v>
      </c>
      <c r="O6212" s="30">
        <v>14.2865352630615</v>
      </c>
      <c r="P6212" s="30">
        <v>13.6875</v>
      </c>
      <c r="Q6212" s="30">
        <v>0.66400814056396495</v>
      </c>
      <c r="R6212" s="30">
        <v>1000.20062255859</v>
      </c>
      <c r="S6212" s="30">
        <v>987.48138427734398</v>
      </c>
      <c r="T6212" s="13"/>
      <c r="U6212" s="13"/>
      <c r="V6212" s="13"/>
      <c r="W6212" s="13"/>
      <c r="X6212" s="13"/>
      <c r="Y6212" s="13"/>
      <c r="Z6212" s="13"/>
      <c r="AA6212" s="13"/>
    </row>
    <row r="6213" spans="1:27" ht="15.75" customHeight="1" x14ac:dyDescent="0.2">
      <c r="A6213" s="13"/>
      <c r="B6213" s="30" t="str">
        <f>"CRS25WT72M22998"</f>
        <v>CRS25WT72M22998</v>
      </c>
      <c r="C6213" s="40">
        <v>45979</v>
      </c>
      <c r="D6213" s="41">
        <v>2.9189814814814811E-2</v>
      </c>
      <c r="E6213" s="30" t="s">
        <v>62</v>
      </c>
      <c r="F6213" s="30">
        <v>224</v>
      </c>
      <c r="G6213" s="30">
        <v>1</v>
      </c>
      <c r="H6213" s="30">
        <v>224.16957092285199</v>
      </c>
      <c r="I6213" s="30">
        <v>5.6723170280456499</v>
      </c>
      <c r="J6213" s="30">
        <v>50.073078155517599</v>
      </c>
      <c r="K6213" s="30">
        <v>5.391845703125</v>
      </c>
      <c r="L6213" s="30">
        <v>41.5756645202637</v>
      </c>
      <c r="M6213" s="30">
        <v>0.78924506902694702</v>
      </c>
      <c r="N6213" s="30">
        <v>10.905841827392599</v>
      </c>
      <c r="O6213" s="30">
        <v>14.3108911514282</v>
      </c>
      <c r="P6213" s="30">
        <v>13.6875</v>
      </c>
      <c r="Q6213" s="30">
        <v>0.71076661348342896</v>
      </c>
      <c r="R6213" s="30">
        <v>1000.29028320313</v>
      </c>
      <c r="S6213" s="30">
        <v>1539.95166015625</v>
      </c>
      <c r="T6213" s="13"/>
      <c r="U6213" s="13"/>
      <c r="V6213" s="13"/>
      <c r="W6213" s="13"/>
      <c r="X6213" s="13"/>
      <c r="Y6213" s="13"/>
      <c r="Z6213" s="13"/>
      <c r="AA6213" s="13"/>
    </row>
    <row r="6214" spans="1:27" ht="15.75" customHeight="1" x14ac:dyDescent="0.2">
      <c r="A6214" s="13"/>
      <c r="B6214" s="37" t="str">
        <f>"CRS25WT4002504"</f>
        <v>CRS25WT4002504</v>
      </c>
      <c r="C6214" s="38">
        <v>45980</v>
      </c>
      <c r="D6214" s="39">
        <v>9.9976851851851845E-2</v>
      </c>
      <c r="E6214" s="37" t="s">
        <v>62</v>
      </c>
      <c r="F6214" s="37">
        <v>222</v>
      </c>
      <c r="G6214" s="37">
        <v>4</v>
      </c>
      <c r="H6214" s="37">
        <v>222.55136108398401</v>
      </c>
      <c r="I6214" s="37">
        <v>9.5457925796508807</v>
      </c>
      <c r="J6214" s="37">
        <v>27.236177444458001</v>
      </c>
      <c r="K6214" s="37">
        <v>9.7596483230590803</v>
      </c>
      <c r="L6214" s="37">
        <v>22.803215026855501</v>
      </c>
      <c r="M6214" s="37">
        <v>0.85599672794341997</v>
      </c>
      <c r="N6214" s="37">
        <v>10.8271160125732</v>
      </c>
      <c r="O6214" s="37">
        <v>0</v>
      </c>
      <c r="P6214" s="37">
        <v>0</v>
      </c>
      <c r="Q6214" s="37">
        <v>1.12704606726766E-2</v>
      </c>
      <c r="R6214" s="37">
        <v>25</v>
      </c>
      <c r="S6214" s="37">
        <v>0.244586527347565</v>
      </c>
      <c r="T6214" s="37">
        <v>998.52667236328102</v>
      </c>
      <c r="U6214" s="37">
        <v>9999</v>
      </c>
      <c r="V6214" s="13"/>
      <c r="W6214" s="13"/>
      <c r="X6214" s="13"/>
      <c r="Y6214" s="13"/>
      <c r="Z6214" s="13"/>
      <c r="AA6214" s="13"/>
    </row>
    <row r="6215" spans="1:27" ht="15.75" customHeight="1" x14ac:dyDescent="0.2">
      <c r="A6215" s="13"/>
      <c r="B6215" s="37" t="str">
        <f>"CRS25WT72M21952"</f>
        <v>CRS25WT72M21952</v>
      </c>
      <c r="C6215" s="38">
        <v>45939</v>
      </c>
      <c r="D6215" s="39">
        <v>2.0833333333333335E-4</v>
      </c>
      <c r="E6215" s="37" t="s">
        <v>62</v>
      </c>
      <c r="F6215" s="37">
        <v>222</v>
      </c>
      <c r="G6215" s="37">
        <v>4</v>
      </c>
      <c r="H6215" s="37">
        <v>222.40530395507801</v>
      </c>
      <c r="I6215" s="37">
        <v>5.7354626655578604</v>
      </c>
      <c r="J6215" s="37">
        <v>49.606021881103501</v>
      </c>
      <c r="K6215" s="37">
        <v>5.2740588188171396</v>
      </c>
      <c r="L6215" s="37">
        <v>42.169666290283203</v>
      </c>
      <c r="M6215" s="37">
        <v>0.78170388936996504</v>
      </c>
      <c r="N6215" s="37">
        <v>10.820010185241699</v>
      </c>
      <c r="O6215" s="37">
        <v>0</v>
      </c>
      <c r="P6215" s="37">
        <v>0</v>
      </c>
      <c r="Q6215" s="37">
        <v>7.3079928755760207E-2</v>
      </c>
      <c r="R6215" s="37">
        <v>25</v>
      </c>
      <c r="S6215" s="37">
        <v>0.70222967863082897</v>
      </c>
      <c r="T6215" s="37">
        <v>992.45635986328102</v>
      </c>
      <c r="U6215" s="37">
        <v>413.47647094726602</v>
      </c>
      <c r="V6215" s="13"/>
      <c r="W6215" s="13"/>
      <c r="X6215" s="13"/>
      <c r="Y6215" s="13"/>
      <c r="Z6215" s="13"/>
      <c r="AA6215" s="13"/>
    </row>
    <row r="6216" spans="1:27" ht="15.75" customHeight="1" x14ac:dyDescent="0.2">
      <c r="A6216" s="13"/>
      <c r="B6216" s="37" t="str">
        <f>"CRS25WT72M21954"</f>
        <v>CRS25WT72M21954</v>
      </c>
      <c r="C6216" s="38">
        <v>45939</v>
      </c>
      <c r="D6216" s="39">
        <v>9.2592592592592585E-4</v>
      </c>
      <c r="E6216" s="37" t="s">
        <v>62</v>
      </c>
      <c r="F6216" s="37">
        <v>218</v>
      </c>
      <c r="G6216" s="37">
        <v>4</v>
      </c>
      <c r="H6216" s="37">
        <v>218.40545654296901</v>
      </c>
      <c r="I6216" s="37">
        <v>5.6314959526062003</v>
      </c>
      <c r="J6216" s="37">
        <v>49.520248413085902</v>
      </c>
      <c r="K6216" s="37">
        <v>5.1820759773254403</v>
      </c>
      <c r="L6216" s="37">
        <v>42.146324157714801</v>
      </c>
      <c r="M6216" s="37">
        <v>0.78317153453826904</v>
      </c>
      <c r="N6216" s="37">
        <v>10.6254177093506</v>
      </c>
      <c r="O6216" s="37">
        <v>0</v>
      </c>
      <c r="P6216" s="37">
        <v>0</v>
      </c>
      <c r="Q6216" s="37">
        <v>4.0257621556520497E-2</v>
      </c>
      <c r="R6216" s="37">
        <v>25</v>
      </c>
      <c r="S6216" s="37">
        <v>0.72201520204544101</v>
      </c>
      <c r="T6216" s="37">
        <v>992.79455566406205</v>
      </c>
      <c r="U6216" s="37">
        <v>410.78994750976602</v>
      </c>
      <c r="V6216" s="13"/>
      <c r="W6216" s="13"/>
      <c r="X6216" s="13"/>
      <c r="Y6216" s="13"/>
      <c r="Z6216" s="13"/>
      <c r="AA6216" s="13"/>
    </row>
    <row r="6217" spans="1:27" ht="15.75" customHeight="1" x14ac:dyDescent="0.2">
      <c r="A6217" s="13"/>
      <c r="B6217" s="37" t="str">
        <f>"CRS25WT72M21956"</f>
        <v>CRS25WT72M21956</v>
      </c>
      <c r="C6217" s="38">
        <v>45939</v>
      </c>
      <c r="D6217" s="39">
        <v>1.689814814814815E-3</v>
      </c>
      <c r="E6217" s="37" t="s">
        <v>62</v>
      </c>
      <c r="F6217" s="37">
        <v>216</v>
      </c>
      <c r="G6217" s="37">
        <v>4</v>
      </c>
      <c r="H6217" s="37">
        <v>216.31364440918</v>
      </c>
      <c r="I6217" s="37">
        <v>5.7446880340576199</v>
      </c>
      <c r="J6217" s="37">
        <v>49.446971893310497</v>
      </c>
      <c r="K6217" s="37">
        <v>5.1440963745117196</v>
      </c>
      <c r="L6217" s="37">
        <v>42.050853729247997</v>
      </c>
      <c r="M6217" s="37">
        <v>0.76151376962661699</v>
      </c>
      <c r="N6217" s="37">
        <v>10.5236511230469</v>
      </c>
      <c r="O6217" s="37">
        <v>0</v>
      </c>
      <c r="P6217" s="37">
        <v>0</v>
      </c>
      <c r="Q6217" s="37">
        <v>1.8892608582973501E-2</v>
      </c>
      <c r="R6217" s="37">
        <v>25</v>
      </c>
      <c r="S6217" s="37">
        <v>0.70511108636856101</v>
      </c>
      <c r="T6217" s="37">
        <v>991.485595703125</v>
      </c>
      <c r="U6217" s="37">
        <v>405.15975952148398</v>
      </c>
      <c r="V6217" s="13"/>
      <c r="W6217" s="13"/>
      <c r="X6217" s="13"/>
      <c r="Y6217" s="13"/>
      <c r="Z6217" s="13"/>
      <c r="AA6217" s="13"/>
    </row>
    <row r="6218" spans="1:27" ht="15.75" customHeight="1" x14ac:dyDescent="0.2">
      <c r="A6218" s="13"/>
      <c r="B6218" s="37" t="str">
        <f>"CRS25WT72M21940"</f>
        <v>CRS25WT72M21940</v>
      </c>
      <c r="C6218" s="38">
        <v>45939</v>
      </c>
      <c r="D6218" s="39">
        <v>2.6504629629629625E-3</v>
      </c>
      <c r="E6218" s="37" t="s">
        <v>62</v>
      </c>
      <c r="F6218" s="37">
        <v>215</v>
      </c>
      <c r="G6218" s="37">
        <v>4</v>
      </c>
      <c r="H6218" s="37">
        <v>215.42283630371099</v>
      </c>
      <c r="I6218" s="37">
        <v>5.77496290206909</v>
      </c>
      <c r="J6218" s="37">
        <v>49.353076934814503</v>
      </c>
      <c r="K6218" s="37">
        <v>5.1208457946777299</v>
      </c>
      <c r="L6218" s="37">
        <v>42.067825317382798</v>
      </c>
      <c r="M6218" s="37">
        <v>0.755837261676788</v>
      </c>
      <c r="N6218" s="37">
        <v>10.480313301086399</v>
      </c>
      <c r="O6218" s="37">
        <v>0</v>
      </c>
      <c r="P6218" s="37">
        <v>0</v>
      </c>
      <c r="Q6218" s="37">
        <v>2.1607451140880599E-2</v>
      </c>
      <c r="R6218" s="37">
        <v>25</v>
      </c>
      <c r="S6218" s="37">
        <v>0.72386384010314897</v>
      </c>
      <c r="T6218" s="37">
        <v>992.38140869140602</v>
      </c>
      <c r="U6218" s="37">
        <v>360.55630493164102</v>
      </c>
      <c r="V6218" s="13"/>
      <c r="W6218" s="13"/>
      <c r="X6218" s="13"/>
      <c r="Y6218" s="13"/>
      <c r="Z6218" s="13"/>
      <c r="AA6218" s="13"/>
    </row>
    <row r="6219" spans="1:27" ht="15.75" customHeight="1" x14ac:dyDescent="0.2">
      <c r="A6219" s="13"/>
      <c r="B6219" s="37" t="str">
        <f>"CRS25WT72M21941"</f>
        <v>CRS25WT72M21941</v>
      </c>
      <c r="C6219" s="38">
        <v>45939</v>
      </c>
      <c r="D6219" s="39">
        <v>3.5879629629629629E-3</v>
      </c>
      <c r="E6219" s="37" t="s">
        <v>62</v>
      </c>
      <c r="F6219" s="37">
        <v>214</v>
      </c>
      <c r="G6219" s="37">
        <v>4</v>
      </c>
      <c r="H6219" s="37">
        <v>214.42242431640599</v>
      </c>
      <c r="I6219" s="37">
        <v>5.6845970153808603</v>
      </c>
      <c r="J6219" s="37">
        <v>49.4163208007812</v>
      </c>
      <c r="K6219" s="37">
        <v>5.0916719436645499</v>
      </c>
      <c r="L6219" s="37">
        <v>42.112377166747997</v>
      </c>
      <c r="M6219" s="37">
        <v>0.763308525085449</v>
      </c>
      <c r="N6219" s="37">
        <v>10.431643486022899</v>
      </c>
      <c r="O6219" s="37">
        <v>0</v>
      </c>
      <c r="P6219" s="37">
        <v>0</v>
      </c>
      <c r="Q6219" s="37">
        <v>2.7936499565839799E-2</v>
      </c>
      <c r="R6219" s="37">
        <v>25</v>
      </c>
      <c r="S6219" s="37">
        <v>0.71535897254943803</v>
      </c>
      <c r="T6219" s="37">
        <v>993.371337890625</v>
      </c>
      <c r="U6219" s="37">
        <v>376.71487426757801</v>
      </c>
      <c r="V6219" s="13"/>
      <c r="W6219" s="13"/>
      <c r="X6219" s="13"/>
      <c r="Y6219" s="13"/>
      <c r="Z6219" s="13"/>
      <c r="AA6219" s="13"/>
    </row>
    <row r="6220" spans="1:27" ht="15.75" customHeight="1" x14ac:dyDescent="0.2">
      <c r="A6220" s="13"/>
      <c r="B6220" s="37" t="str">
        <f>"CRS25WT72M21938"</f>
        <v>CRS25WT72M21938</v>
      </c>
      <c r="C6220" s="38">
        <v>45939</v>
      </c>
      <c r="D6220" s="39">
        <v>4.6643518518518518E-3</v>
      </c>
      <c r="E6220" s="37" t="s">
        <v>62</v>
      </c>
      <c r="F6220" s="37">
        <v>218</v>
      </c>
      <c r="G6220" s="37">
        <v>4</v>
      </c>
      <c r="H6220" s="37">
        <v>218.09582519531301</v>
      </c>
      <c r="I6220" s="37">
        <v>5.7661385536193803</v>
      </c>
      <c r="J6220" s="37">
        <v>49.480281829833999</v>
      </c>
      <c r="K6220" s="37">
        <v>5.2053880691528303</v>
      </c>
      <c r="L6220" s="37">
        <v>41.898094177246101</v>
      </c>
      <c r="M6220" s="37">
        <v>0.76441663503646795</v>
      </c>
      <c r="N6220" s="37">
        <v>10.610353469848601</v>
      </c>
      <c r="O6220" s="37">
        <v>0</v>
      </c>
      <c r="P6220" s="37">
        <v>0</v>
      </c>
      <c r="Q6220" s="37">
        <v>2.2718248888850202E-2</v>
      </c>
      <c r="R6220" s="37">
        <v>25</v>
      </c>
      <c r="S6220" s="37">
        <v>0.73324698209762595</v>
      </c>
      <c r="T6220" s="37">
        <v>992.05975341796898</v>
      </c>
      <c r="U6220" s="37">
        <v>374.71212768554699</v>
      </c>
      <c r="V6220" s="13"/>
      <c r="W6220" s="13"/>
      <c r="X6220" s="13"/>
      <c r="Y6220" s="13"/>
      <c r="Z6220" s="13"/>
      <c r="AA6220" s="13"/>
    </row>
    <row r="6221" spans="1:27" ht="15.75" customHeight="1" x14ac:dyDescent="0.2">
      <c r="A6221" s="13"/>
      <c r="B6221" s="37" t="str">
        <f>"CRS25WT72M21939"</f>
        <v>CRS25WT72M21939</v>
      </c>
      <c r="C6221" s="38">
        <v>45939</v>
      </c>
      <c r="D6221" s="39">
        <v>1.068287037037037E-2</v>
      </c>
      <c r="E6221" s="37" t="s">
        <v>62</v>
      </c>
      <c r="F6221" s="37">
        <v>217</v>
      </c>
      <c r="G6221" s="37">
        <v>4</v>
      </c>
      <c r="H6221" s="37">
        <v>217.84954833984401</v>
      </c>
      <c r="I6221" s="37">
        <v>5.7029366493225098</v>
      </c>
      <c r="J6221" s="37">
        <v>49.4949951171875</v>
      </c>
      <c r="K6221" s="37">
        <v>5.1848068237304696</v>
      </c>
      <c r="L6221" s="37">
        <v>42.0169067382812</v>
      </c>
      <c r="M6221" s="37">
        <v>0.77178585529327404</v>
      </c>
      <c r="N6221" s="37">
        <v>10.5983724594116</v>
      </c>
      <c r="O6221" s="37">
        <v>0</v>
      </c>
      <c r="P6221" s="37">
        <v>0</v>
      </c>
      <c r="Q6221" s="37">
        <v>3.1589780002832399E-2</v>
      </c>
      <c r="R6221" s="37">
        <v>25</v>
      </c>
      <c r="S6221" s="37">
        <v>0.69393151998519897</v>
      </c>
      <c r="T6221" s="37">
        <v>994.376708984375</v>
      </c>
      <c r="U6221" s="37">
        <v>412.421142578125</v>
      </c>
      <c r="V6221" s="13"/>
      <c r="W6221" s="13"/>
      <c r="X6221" s="13"/>
      <c r="Y6221" s="13"/>
      <c r="Z6221" s="13"/>
      <c r="AA6221" s="13"/>
    </row>
    <row r="6222" spans="1:27" ht="15.75" customHeight="1" x14ac:dyDescent="0.2">
      <c r="A6222" s="13"/>
      <c r="B6222" s="37" t="str">
        <f>"CRS25WT72M21936"</f>
        <v>CRS25WT72M21936</v>
      </c>
      <c r="C6222" s="38">
        <v>45939</v>
      </c>
      <c r="D6222" s="39">
        <v>1.1898148148148149E-2</v>
      </c>
      <c r="E6222" s="37" t="s">
        <v>62</v>
      </c>
      <c r="F6222" s="37">
        <v>217</v>
      </c>
      <c r="G6222" s="37">
        <v>4</v>
      </c>
      <c r="H6222" s="37">
        <v>217.09800720214801</v>
      </c>
      <c r="I6222" s="37">
        <v>5.5884094238281197</v>
      </c>
      <c r="J6222" s="37">
        <v>49.5064697265625</v>
      </c>
      <c r="K6222" s="37">
        <v>5.15261030197144</v>
      </c>
      <c r="L6222" s="37">
        <v>42.133594512939503</v>
      </c>
      <c r="M6222" s="37">
        <v>0.78470361232757602</v>
      </c>
      <c r="N6222" s="37">
        <v>10.561810493469199</v>
      </c>
      <c r="O6222" s="37">
        <v>0</v>
      </c>
      <c r="P6222" s="37">
        <v>0</v>
      </c>
      <c r="Q6222" s="37">
        <v>2.6984086260199502E-2</v>
      </c>
      <c r="R6222" s="37">
        <v>25</v>
      </c>
      <c r="S6222" s="37">
        <v>0.69447541236877397</v>
      </c>
      <c r="T6222" s="37">
        <v>990.716552734375</v>
      </c>
      <c r="U6222" s="37">
        <v>427.27999877929699</v>
      </c>
      <c r="V6222" s="13"/>
      <c r="W6222" s="13"/>
      <c r="X6222" s="13"/>
      <c r="Y6222" s="13"/>
      <c r="Z6222" s="13"/>
      <c r="AA6222" s="13"/>
    </row>
    <row r="6223" spans="1:27" ht="15.75" customHeight="1" x14ac:dyDescent="0.2">
      <c r="A6223" s="13"/>
      <c r="B6223" s="37" t="str">
        <f>"CRS25WT72M21918"</f>
        <v>CRS25WT72M21918</v>
      </c>
      <c r="C6223" s="38">
        <v>45939</v>
      </c>
      <c r="D6223" s="39">
        <v>1.2719907407407407E-2</v>
      </c>
      <c r="E6223" s="37" t="s">
        <v>62</v>
      </c>
      <c r="F6223" s="37">
        <v>215</v>
      </c>
      <c r="G6223" s="37">
        <v>4</v>
      </c>
      <c r="H6223" s="37">
        <v>215.77845764160199</v>
      </c>
      <c r="I6223" s="37">
        <v>5.71150779724121</v>
      </c>
      <c r="J6223" s="37">
        <v>49.861049652099602</v>
      </c>
      <c r="K6223" s="37">
        <v>5.1079173088073704</v>
      </c>
      <c r="L6223" s="37">
        <v>42.243919372558601</v>
      </c>
      <c r="M6223" s="37">
        <v>0.75769758224487305</v>
      </c>
      <c r="N6223" s="37">
        <v>10.4976139068604</v>
      </c>
      <c r="O6223" s="37">
        <v>0</v>
      </c>
      <c r="P6223" s="37">
        <v>0</v>
      </c>
      <c r="Q6223" s="37">
        <v>2.5716766715049699E-2</v>
      </c>
      <c r="R6223" s="37">
        <v>25</v>
      </c>
      <c r="S6223" s="37">
        <v>0.76721531152725198</v>
      </c>
      <c r="T6223" s="37">
        <v>989.22235107421898</v>
      </c>
      <c r="U6223" s="37">
        <v>411.37054443359398</v>
      </c>
      <c r="V6223" s="13"/>
      <c r="W6223" s="13"/>
      <c r="X6223" s="13"/>
      <c r="Y6223" s="13"/>
      <c r="Z6223" s="13"/>
      <c r="AA6223" s="13"/>
    </row>
    <row r="6224" spans="1:27" ht="15.75" customHeight="1" x14ac:dyDescent="0.2">
      <c r="A6224" s="13"/>
      <c r="B6224" s="37" t="str">
        <f>"CRS25WT72M21937"</f>
        <v>CRS25WT72M21937</v>
      </c>
      <c r="C6224" s="38">
        <v>45939</v>
      </c>
      <c r="D6224" s="39">
        <v>1.59375E-2</v>
      </c>
      <c r="E6224" s="37" t="s">
        <v>62</v>
      </c>
      <c r="F6224" s="37">
        <v>217</v>
      </c>
      <c r="G6224" s="37">
        <v>4</v>
      </c>
      <c r="H6224" s="37">
        <v>217.57923889160199</v>
      </c>
      <c r="I6224" s="37">
        <v>5.6929492950439498</v>
      </c>
      <c r="J6224" s="37">
        <v>49.502819061279297</v>
      </c>
      <c r="K6224" s="37">
        <v>5.1567611694335902</v>
      </c>
      <c r="L6224" s="37">
        <v>42.193004608154297</v>
      </c>
      <c r="M6224" s="37">
        <v>0.77205848693847701</v>
      </c>
      <c r="N6224" s="37">
        <v>10.585222244262701</v>
      </c>
      <c r="O6224" s="37">
        <v>0</v>
      </c>
      <c r="P6224" s="37">
        <v>0</v>
      </c>
      <c r="Q6224" s="37">
        <v>5.0238095223903698E-2</v>
      </c>
      <c r="R6224" s="37">
        <v>25</v>
      </c>
      <c r="S6224" s="37">
        <v>0.70549917221069303</v>
      </c>
      <c r="T6224" s="37">
        <v>988.17279052734398</v>
      </c>
      <c r="U6224" s="37">
        <v>426.03186035156199</v>
      </c>
      <c r="V6224" s="13"/>
      <c r="W6224" s="13"/>
      <c r="X6224" s="13"/>
      <c r="Y6224" s="13"/>
      <c r="Z6224" s="13"/>
      <c r="AA6224" s="13"/>
    </row>
    <row r="6225" spans="1:27" ht="15.75" customHeight="1" x14ac:dyDescent="0.2">
      <c r="A6225" s="13"/>
      <c r="B6225" s="37" t="str">
        <f>"CRS25WT72M21935"</f>
        <v>CRS25WT72M21935</v>
      </c>
      <c r="C6225" s="38">
        <v>45939</v>
      </c>
      <c r="D6225" s="39">
        <v>1.9953703703703706E-2</v>
      </c>
      <c r="E6225" s="37" t="s">
        <v>62</v>
      </c>
      <c r="F6225" s="37">
        <v>218</v>
      </c>
      <c r="G6225" s="37">
        <v>4</v>
      </c>
      <c r="H6225" s="37">
        <v>218.12123107910199</v>
      </c>
      <c r="I6225" s="37">
        <v>5.68192338943481</v>
      </c>
      <c r="J6225" s="37">
        <v>49.595252990722699</v>
      </c>
      <c r="K6225" s="37">
        <v>5.17142677307129</v>
      </c>
      <c r="L6225" s="37">
        <v>42.178150177002003</v>
      </c>
      <c r="M6225" s="37">
        <v>0.77403831481933605</v>
      </c>
      <c r="N6225" s="37">
        <v>10.611590385436999</v>
      </c>
      <c r="O6225" s="37">
        <v>0</v>
      </c>
      <c r="P6225" s="37">
        <v>0</v>
      </c>
      <c r="Q6225" s="37">
        <v>1.63516849279404E-2</v>
      </c>
      <c r="R6225" s="37">
        <v>25</v>
      </c>
      <c r="S6225" s="37">
        <v>0.69801592826843295</v>
      </c>
      <c r="T6225" s="37">
        <v>991.48382568359398</v>
      </c>
      <c r="U6225" s="37">
        <v>475.47235107421898</v>
      </c>
      <c r="V6225" s="13"/>
      <c r="W6225" s="13"/>
      <c r="X6225" s="13"/>
      <c r="Y6225" s="13"/>
      <c r="Z6225" s="13"/>
      <c r="AA6225" s="13"/>
    </row>
    <row r="6226" spans="1:27" ht="15.75" customHeight="1" x14ac:dyDescent="0.2">
      <c r="A6226" s="13"/>
      <c r="B6226" s="37" t="str">
        <f>"CRS25WT72M21895"</f>
        <v>CRS25WT72M21895</v>
      </c>
      <c r="C6226" s="38">
        <v>45939</v>
      </c>
      <c r="D6226" s="39">
        <v>2.2870370370370371E-2</v>
      </c>
      <c r="E6226" s="37" t="s">
        <v>62</v>
      </c>
      <c r="F6226" s="37">
        <v>219</v>
      </c>
      <c r="G6226" s="37">
        <v>4</v>
      </c>
      <c r="H6226" s="37">
        <v>219.47767639160199</v>
      </c>
      <c r="I6226" s="37">
        <v>5.6469793319702202</v>
      </c>
      <c r="J6226" s="37">
        <v>49.9018745422363</v>
      </c>
      <c r="K6226" s="37">
        <v>5.1809139251709002</v>
      </c>
      <c r="L6226" s="37">
        <v>42.362735748291001</v>
      </c>
      <c r="M6226" s="37">
        <v>0.77885621786117598</v>
      </c>
      <c r="N6226" s="37">
        <v>10.677580833435099</v>
      </c>
      <c r="O6226" s="37">
        <v>0</v>
      </c>
      <c r="P6226" s="37">
        <v>0</v>
      </c>
      <c r="Q6226" s="37">
        <v>1.6299942508339899E-2</v>
      </c>
      <c r="R6226" s="37">
        <v>25</v>
      </c>
      <c r="S6226" s="37">
        <v>0.72684627771377597</v>
      </c>
      <c r="T6226" s="37">
        <v>990.47747802734398</v>
      </c>
      <c r="U6226" s="37">
        <v>452.39276123046898</v>
      </c>
      <c r="V6226" s="13"/>
      <c r="W6226" s="13"/>
      <c r="X6226" s="13"/>
      <c r="Y6226" s="13"/>
      <c r="Z6226" s="13"/>
      <c r="AA6226" s="13"/>
    </row>
    <row r="6227" spans="1:27" ht="15.75" customHeight="1" x14ac:dyDescent="0.2">
      <c r="A6227" s="13"/>
      <c r="B6227" s="37" t="str">
        <f>"CRS25WT72M21888"</f>
        <v>CRS25WT72M21888</v>
      </c>
      <c r="C6227" s="38">
        <v>45939</v>
      </c>
      <c r="D6227" s="39">
        <v>2.34375E-2</v>
      </c>
      <c r="E6227" s="37" t="s">
        <v>62</v>
      </c>
      <c r="F6227" s="37">
        <v>217</v>
      </c>
      <c r="G6227" s="37">
        <v>4</v>
      </c>
      <c r="H6227" s="37">
        <v>217.82078552246099</v>
      </c>
      <c r="I6227" s="37">
        <v>5.6980266571044904</v>
      </c>
      <c r="J6227" s="37">
        <v>49.543216705322301</v>
      </c>
      <c r="K6227" s="37">
        <v>5.1872653961181596</v>
      </c>
      <c r="L6227" s="37">
        <v>41.991447448730497</v>
      </c>
      <c r="M6227" s="37">
        <v>0.77159720659256004</v>
      </c>
      <c r="N6227" s="37">
        <v>10.596973419189499</v>
      </c>
      <c r="O6227" s="37">
        <v>0</v>
      </c>
      <c r="P6227" s="37">
        <v>0</v>
      </c>
      <c r="Q6227" s="37">
        <v>4.2529772967100102E-2</v>
      </c>
      <c r="R6227" s="37">
        <v>25</v>
      </c>
      <c r="S6227" s="37">
        <v>0.70957869291305498</v>
      </c>
      <c r="T6227" s="37">
        <v>990.474365234375</v>
      </c>
      <c r="U6227" s="37">
        <v>438.84133911132801</v>
      </c>
      <c r="V6227" s="13"/>
      <c r="W6227" s="13"/>
      <c r="X6227" s="13"/>
      <c r="Y6227" s="13"/>
      <c r="Z6227" s="13"/>
      <c r="AA6227" s="13"/>
    </row>
    <row r="6228" spans="1:27" ht="15.75" customHeight="1" x14ac:dyDescent="0.2">
      <c r="A6228" s="13"/>
      <c r="B6228" s="37" t="str">
        <f>"CRS25WT72M21889"</f>
        <v>CRS25WT72M21889</v>
      </c>
      <c r="C6228" s="38">
        <v>45939</v>
      </c>
      <c r="D6228" s="39">
        <v>2.4340277777777777E-2</v>
      </c>
      <c r="E6228" s="37" t="s">
        <v>62</v>
      </c>
      <c r="F6228" s="37">
        <v>218</v>
      </c>
      <c r="G6228" s="37">
        <v>4</v>
      </c>
      <c r="H6228" s="37">
        <v>218.42405700683599</v>
      </c>
      <c r="I6228" s="37">
        <v>5.8098473548889196</v>
      </c>
      <c r="J6228" s="37">
        <v>49.632553100585902</v>
      </c>
      <c r="K6228" s="37">
        <v>5.18930864334106</v>
      </c>
      <c r="L6228" s="37">
        <v>42.0911674499512</v>
      </c>
      <c r="M6228" s="37">
        <v>0.75747644901275601</v>
      </c>
      <c r="N6228" s="37">
        <v>10.6263227462769</v>
      </c>
      <c r="O6228" s="37">
        <v>0</v>
      </c>
      <c r="P6228" s="37">
        <v>0</v>
      </c>
      <c r="Q6228" s="37">
        <v>2.4792596697807302E-2</v>
      </c>
      <c r="R6228" s="37">
        <v>25</v>
      </c>
      <c r="S6228" s="37">
        <v>0.71282064914703402</v>
      </c>
      <c r="T6228" s="37">
        <v>990.16107177734398</v>
      </c>
      <c r="U6228" s="37">
        <v>404.00216674804699</v>
      </c>
      <c r="V6228" s="13"/>
      <c r="W6228" s="13"/>
      <c r="X6228" s="13"/>
      <c r="Y6228" s="13"/>
      <c r="Z6228" s="13"/>
      <c r="AA6228" s="13"/>
    </row>
    <row r="6229" spans="1:27" ht="15.75" customHeight="1" x14ac:dyDescent="0.2">
      <c r="A6229" s="13"/>
      <c r="B6229" s="37" t="str">
        <f>"CRS25WT72M21890"</f>
        <v>CRS25WT72M21890</v>
      </c>
      <c r="C6229" s="38">
        <v>45939</v>
      </c>
      <c r="D6229" s="39">
        <v>2.5833333333333333E-2</v>
      </c>
      <c r="E6229" s="37" t="s">
        <v>62</v>
      </c>
      <c r="F6229" s="37">
        <v>216</v>
      </c>
      <c r="G6229" s="37">
        <v>4</v>
      </c>
      <c r="H6229" s="37">
        <v>216.87796020507801</v>
      </c>
      <c r="I6229" s="37">
        <v>5.6607856750488299</v>
      </c>
      <c r="J6229" s="37">
        <v>49.6517944335937</v>
      </c>
      <c r="K6229" s="37">
        <v>5.1609010696411097</v>
      </c>
      <c r="L6229" s="37">
        <v>42.023269653320298</v>
      </c>
      <c r="M6229" s="37">
        <v>0.77162051200866699</v>
      </c>
      <c r="N6229" s="37">
        <v>10.551104545593301</v>
      </c>
      <c r="O6229" s="37">
        <v>0</v>
      </c>
      <c r="P6229" s="37">
        <v>0</v>
      </c>
      <c r="Q6229" s="37">
        <v>3.2440476119518301E-2</v>
      </c>
      <c r="R6229" s="37">
        <v>25</v>
      </c>
      <c r="S6229" s="37">
        <v>0.73200386762618996</v>
      </c>
      <c r="T6229" s="37">
        <v>991.20526123046898</v>
      </c>
      <c r="U6229" s="37">
        <v>431.79748535156199</v>
      </c>
      <c r="V6229" s="13"/>
      <c r="W6229" s="13"/>
      <c r="X6229" s="13"/>
      <c r="Y6229" s="13"/>
      <c r="Z6229" s="13"/>
      <c r="AA6229" s="13"/>
    </row>
    <row r="6230" spans="1:27" ht="15.75" customHeight="1" x14ac:dyDescent="0.2">
      <c r="A6230" s="13"/>
      <c r="B6230" s="37" t="str">
        <f>"CRS25WT72M21931"</f>
        <v>CRS25WT72M21931</v>
      </c>
      <c r="C6230" s="38">
        <v>45939</v>
      </c>
      <c r="D6230" s="39">
        <v>2.7013888888888889E-2</v>
      </c>
      <c r="E6230" s="37" t="s">
        <v>62</v>
      </c>
      <c r="F6230" s="37">
        <v>216</v>
      </c>
      <c r="G6230" s="37">
        <v>4</v>
      </c>
      <c r="H6230" s="37">
        <v>216.45935058593801</v>
      </c>
      <c r="I6230" s="37">
        <v>5.6808743476867702</v>
      </c>
      <c r="J6230" s="37">
        <v>49.626243591308601</v>
      </c>
      <c r="K6230" s="37">
        <v>5.1465225219726598</v>
      </c>
      <c r="L6230" s="37">
        <v>42.059341430664098</v>
      </c>
      <c r="M6230" s="37">
        <v>0.767802953720093</v>
      </c>
      <c r="N6230" s="37">
        <v>10.5307397842407</v>
      </c>
      <c r="O6230" s="37">
        <v>0</v>
      </c>
      <c r="P6230" s="37">
        <v>0</v>
      </c>
      <c r="Q6230" s="37">
        <v>4.91984859108925E-2</v>
      </c>
      <c r="R6230" s="37">
        <v>25</v>
      </c>
      <c r="S6230" s="37">
        <v>0.75454574823379505</v>
      </c>
      <c r="T6230" s="37">
        <v>992.57635498046898</v>
      </c>
      <c r="U6230" s="37">
        <v>419.41082763671898</v>
      </c>
      <c r="V6230" s="13"/>
      <c r="W6230" s="13"/>
      <c r="X6230" s="13"/>
      <c r="Y6230" s="13"/>
      <c r="Z6230" s="13"/>
      <c r="AA6230" s="13"/>
    </row>
    <row r="6231" spans="1:27" ht="15.75" customHeight="1" x14ac:dyDescent="0.2">
      <c r="A6231" s="13"/>
      <c r="B6231" s="37" t="str">
        <f>"CRS25WT72M21933"</f>
        <v>CRS25WT72M21933</v>
      </c>
      <c r="C6231" s="38">
        <v>45939</v>
      </c>
      <c r="D6231" s="39">
        <v>2.8668981481481479E-2</v>
      </c>
      <c r="E6231" s="37" t="s">
        <v>62</v>
      </c>
      <c r="F6231" s="37">
        <v>217</v>
      </c>
      <c r="G6231" s="37">
        <v>4</v>
      </c>
      <c r="H6231" s="37">
        <v>217.12228393554699</v>
      </c>
      <c r="I6231" s="37">
        <v>5.9001579284668004</v>
      </c>
      <c r="J6231" s="37">
        <v>49.583747863769503</v>
      </c>
      <c r="K6231" s="37">
        <v>5.16593313217163</v>
      </c>
      <c r="L6231" s="37">
        <v>42.029636383056598</v>
      </c>
      <c r="M6231" s="37">
        <v>0.74216663837432895</v>
      </c>
      <c r="N6231" s="37">
        <v>10.562991142273001</v>
      </c>
      <c r="O6231" s="37">
        <v>0</v>
      </c>
      <c r="P6231" s="37">
        <v>0</v>
      </c>
      <c r="Q6231" s="37">
        <v>7.2349660098552704E-2</v>
      </c>
      <c r="R6231" s="37">
        <v>25</v>
      </c>
      <c r="S6231" s="37">
        <v>0.71533560752868597</v>
      </c>
      <c r="T6231" s="37">
        <v>990.04064941406205</v>
      </c>
      <c r="U6231" s="37">
        <v>362.11642456054699</v>
      </c>
      <c r="V6231" s="13"/>
      <c r="W6231" s="13"/>
      <c r="X6231" s="13"/>
      <c r="Y6231" s="13"/>
      <c r="Z6231" s="13"/>
      <c r="AA6231" s="13"/>
    </row>
    <row r="6232" spans="1:27" ht="15.75" customHeight="1" x14ac:dyDescent="0.2">
      <c r="A6232" s="13"/>
      <c r="B6232" s="37" t="str">
        <f>"CRS25WT72M21878"</f>
        <v>CRS25WT72M21878</v>
      </c>
      <c r="C6232" s="38">
        <v>45939</v>
      </c>
      <c r="D6232" s="39">
        <v>8.7534722222222208E-2</v>
      </c>
      <c r="E6232" s="37" t="s">
        <v>62</v>
      </c>
      <c r="F6232" s="37">
        <v>216</v>
      </c>
      <c r="G6232" s="37">
        <v>4</v>
      </c>
      <c r="H6232" s="37">
        <v>216.45666503906199</v>
      </c>
      <c r="I6232" s="37">
        <v>5.64386081695557</v>
      </c>
      <c r="J6232" s="37">
        <v>49.572059631347699</v>
      </c>
      <c r="K6232" s="37">
        <v>5.14023637771606</v>
      </c>
      <c r="L6232" s="37">
        <v>42.110256195068402</v>
      </c>
      <c r="M6232" s="37">
        <v>0.77367347478866599</v>
      </c>
      <c r="N6232" s="37">
        <v>10.5306091308594</v>
      </c>
      <c r="O6232" s="37">
        <v>0</v>
      </c>
      <c r="P6232" s="37">
        <v>0</v>
      </c>
      <c r="Q6232" s="37">
        <v>7.94245600700378E-2</v>
      </c>
      <c r="R6232" s="37">
        <v>25</v>
      </c>
      <c r="S6232" s="37">
        <v>0.70183169841766402</v>
      </c>
      <c r="T6232" s="37">
        <v>992.80010986328102</v>
      </c>
      <c r="U6232" s="37">
        <v>439.64495849609398</v>
      </c>
      <c r="V6232" s="13"/>
      <c r="W6232" s="13"/>
      <c r="X6232" s="13"/>
      <c r="Y6232" s="13"/>
      <c r="Z6232" s="13"/>
      <c r="AA6232" s="13"/>
    </row>
    <row r="6233" spans="1:27" ht="15.75" customHeight="1" x14ac:dyDescent="0.2">
      <c r="A6233" s="13"/>
      <c r="B6233" s="37" t="str">
        <f>".."</f>
        <v>..</v>
      </c>
      <c r="C6233" s="38">
        <v>45939</v>
      </c>
      <c r="D6233" s="39">
        <v>0.10162037037037037</v>
      </c>
      <c r="E6233" s="37" t="s">
        <v>62</v>
      </c>
      <c r="F6233" s="37">
        <v>195</v>
      </c>
      <c r="G6233" s="37">
        <v>4</v>
      </c>
      <c r="H6233" s="37">
        <v>195.13955688476599</v>
      </c>
      <c r="I6233" s="37">
        <v>9.4147634506225604</v>
      </c>
      <c r="J6233" s="37">
        <v>24.492467880248999</v>
      </c>
      <c r="K6233" s="37">
        <v>9.5757904052734393</v>
      </c>
      <c r="L6233" s="37">
        <v>20.3784294128418</v>
      </c>
      <c r="M6233" s="37">
        <v>0.84625911712646495</v>
      </c>
      <c r="N6233" s="37">
        <v>9.4935321807861293</v>
      </c>
      <c r="O6233" s="37">
        <v>0</v>
      </c>
      <c r="P6233" s="37">
        <v>0</v>
      </c>
      <c r="Q6233" s="37">
        <v>3.5875495523214299E-2</v>
      </c>
      <c r="R6233" s="37">
        <v>25</v>
      </c>
      <c r="S6233" s="37">
        <v>0.26666587591171298</v>
      </c>
      <c r="T6233" s="37">
        <v>1005.91046142578</v>
      </c>
      <c r="U6233" s="37">
        <v>325.65646362304699</v>
      </c>
      <c r="V6233" s="13"/>
      <c r="W6233" s="13"/>
      <c r="X6233" s="13"/>
      <c r="Y6233" s="13"/>
      <c r="Z6233" s="13"/>
      <c r="AA6233" s="13"/>
    </row>
    <row r="6234" spans="1:27" ht="15.75" customHeight="1" x14ac:dyDescent="0.2">
      <c r="A6234" s="13"/>
      <c r="B6234" s="37" t="str">
        <f>"CRS25WT3606121."</f>
        <v>CRS25WT3606121.</v>
      </c>
      <c r="C6234" s="38">
        <v>45939</v>
      </c>
      <c r="D6234" s="39">
        <v>0.10214120370370371</v>
      </c>
      <c r="E6234" s="37" t="s">
        <v>62</v>
      </c>
      <c r="F6234" s="37">
        <v>195</v>
      </c>
      <c r="G6234" s="37">
        <v>4</v>
      </c>
      <c r="H6234" s="37">
        <v>195.14276123046901</v>
      </c>
      <c r="I6234" s="37">
        <v>9.4057273864746094</v>
      </c>
      <c r="J6234" s="37">
        <v>24.495672225952099</v>
      </c>
      <c r="K6234" s="37">
        <v>9.5730094909668004</v>
      </c>
      <c r="L6234" s="37">
        <v>20.3846836090088</v>
      </c>
      <c r="M6234" s="37">
        <v>0.84697520732879605</v>
      </c>
      <c r="N6234" s="37">
        <v>9.4936885833740199</v>
      </c>
      <c r="O6234" s="37">
        <v>0</v>
      </c>
      <c r="P6234" s="37">
        <v>0</v>
      </c>
      <c r="Q6234" s="37">
        <v>2.64484714716673E-2</v>
      </c>
      <c r="R6234" s="37">
        <v>25</v>
      </c>
      <c r="S6234" s="37">
        <v>0.26922872662544201</v>
      </c>
      <c r="T6234" s="37">
        <v>1005.32067871094</v>
      </c>
      <c r="U6234" s="37">
        <v>285.13906860351602</v>
      </c>
      <c r="V6234" s="13"/>
      <c r="W6234" s="13"/>
      <c r="X6234" s="13"/>
      <c r="Y6234" s="13"/>
      <c r="Z6234" s="13"/>
      <c r="AA6234" s="13"/>
    </row>
    <row r="6235" spans="1:27" ht="15.75" customHeight="1" x14ac:dyDescent="0.2">
      <c r="A6235" s="13"/>
      <c r="B6235" s="37" t="str">
        <f>"CRS25WT3606157"</f>
        <v>CRS25WT3606157</v>
      </c>
      <c r="C6235" s="38">
        <v>45939</v>
      </c>
      <c r="D6235" s="39">
        <v>0.12538194444444445</v>
      </c>
      <c r="E6235" s="37" t="s">
        <v>62</v>
      </c>
      <c r="F6235" s="37">
        <v>198</v>
      </c>
      <c r="G6235" s="37">
        <v>4</v>
      </c>
      <c r="H6235" s="37">
        <v>198.15390014648401</v>
      </c>
      <c r="I6235" s="37">
        <v>9.5252094268798793</v>
      </c>
      <c r="J6235" s="37">
        <v>24.4620552062988</v>
      </c>
      <c r="K6235" s="37">
        <v>9.8333587646484393</v>
      </c>
      <c r="L6235" s="37">
        <v>20.151191711425799</v>
      </c>
      <c r="M6235" s="37">
        <v>0.85042327642440796</v>
      </c>
      <c r="N6235" s="37">
        <v>9.6401796340942401</v>
      </c>
      <c r="O6235" s="37">
        <v>0</v>
      </c>
      <c r="P6235" s="37">
        <v>0</v>
      </c>
      <c r="Q6235" s="37">
        <v>7.2896823287010207E-2</v>
      </c>
      <c r="R6235" s="37">
        <v>25</v>
      </c>
      <c r="S6235" s="37">
        <v>0.268227189779282</v>
      </c>
      <c r="T6235" s="37">
        <v>1007.88323974609</v>
      </c>
      <c r="U6235" s="37">
        <v>780.20178222656295</v>
      </c>
      <c r="V6235" s="13"/>
      <c r="W6235" s="13"/>
      <c r="X6235" s="13"/>
      <c r="Y6235" s="13"/>
      <c r="Z6235" s="13"/>
      <c r="AA6235" s="13"/>
    </row>
    <row r="6236" spans="1:27" ht="15.75" customHeight="1" x14ac:dyDescent="0.2">
      <c r="A6236" s="13"/>
      <c r="B6236" s="37" t="str">
        <f>"CRS24WT3601159"</f>
        <v>CRS24WT3601159</v>
      </c>
      <c r="C6236" s="38">
        <v>45939</v>
      </c>
      <c r="D6236" s="39">
        <v>0.12979166666666667</v>
      </c>
      <c r="E6236" s="37" t="s">
        <v>62</v>
      </c>
      <c r="F6236" s="37">
        <v>52</v>
      </c>
      <c r="G6236" s="37">
        <v>2</v>
      </c>
      <c r="H6236" s="37">
        <v>52.286685943603501</v>
      </c>
      <c r="I6236" s="37">
        <v>7.56256151199341</v>
      </c>
      <c r="J6236" s="37">
        <v>12.0919284820557</v>
      </c>
      <c r="K6236" s="37">
        <v>4.5901422500610298</v>
      </c>
      <c r="L6236" s="37">
        <v>11.3910827636719</v>
      </c>
      <c r="M6236" s="37">
        <v>0.57177692651748702</v>
      </c>
      <c r="N6236" s="37">
        <v>2.5437452793121298</v>
      </c>
      <c r="O6236" s="37">
        <v>0</v>
      </c>
      <c r="P6236" s="37">
        <v>0</v>
      </c>
      <c r="Q6236" s="37">
        <v>0.107292920351028</v>
      </c>
      <c r="R6236" s="37">
        <v>25</v>
      </c>
      <c r="S6236" s="37">
        <v>0.12526816129684401</v>
      </c>
      <c r="T6236" s="37">
        <v>1001.81652832031</v>
      </c>
      <c r="U6236" s="37">
        <v>23.560930252075199</v>
      </c>
      <c r="V6236" s="13"/>
      <c r="W6236" s="13"/>
      <c r="X6236" s="13"/>
      <c r="Y6236" s="13"/>
      <c r="Z6236" s="13"/>
      <c r="AA6236" s="13"/>
    </row>
    <row r="6237" spans="1:27" ht="15.75" customHeight="1" x14ac:dyDescent="0.2">
      <c r="A6237" s="13"/>
      <c r="B6237" s="37" t="str">
        <f>"CRS25WW3601888"</f>
        <v>CRS25WW3601888</v>
      </c>
      <c r="C6237" s="38">
        <v>45939</v>
      </c>
      <c r="D6237" s="39">
        <v>0.72930555555555554</v>
      </c>
      <c r="E6237" s="37" t="s">
        <v>62</v>
      </c>
      <c r="F6237" s="37">
        <v>199</v>
      </c>
      <c r="G6237" s="37">
        <v>4</v>
      </c>
      <c r="H6237" s="37">
        <v>199.01071166992199</v>
      </c>
      <c r="I6237" s="37">
        <v>9.6100006103515607</v>
      </c>
      <c r="J6237" s="37">
        <v>24.548231124877901</v>
      </c>
      <c r="K6237" s="37">
        <v>9.7638483047485405</v>
      </c>
      <c r="L6237" s="37">
        <v>20.3824062347412</v>
      </c>
      <c r="M6237" s="37">
        <v>0.84359276294708196</v>
      </c>
      <c r="N6237" s="37">
        <v>9.6818637847900408</v>
      </c>
      <c r="O6237" s="37">
        <v>0</v>
      </c>
      <c r="P6237" s="37">
        <v>0</v>
      </c>
      <c r="Q6237" s="37">
        <v>3.8072913885116598E-2</v>
      </c>
      <c r="R6237" s="37">
        <v>25</v>
      </c>
      <c r="S6237" s="37">
        <v>0.25704613327980003</v>
      </c>
      <c r="T6237" s="37">
        <v>999.83776855468705</v>
      </c>
      <c r="U6237" s="37">
        <v>464.3935546875</v>
      </c>
      <c r="V6237" s="13"/>
      <c r="W6237" s="13"/>
      <c r="X6237" s="13"/>
      <c r="Y6237" s="13"/>
      <c r="Z6237" s="13"/>
      <c r="AA6237" s="13"/>
    </row>
    <row r="6238" spans="1:27" ht="15.75" customHeight="1" x14ac:dyDescent="0.2">
      <c r="A6238" s="13"/>
      <c r="B6238" s="37" t="str">
        <f>"CRS25WT3606155"</f>
        <v>CRS25WT3606155</v>
      </c>
      <c r="C6238" s="38">
        <v>45939</v>
      </c>
      <c r="D6238" s="39">
        <v>0.73107638888888893</v>
      </c>
      <c r="E6238" s="37" t="s">
        <v>62</v>
      </c>
      <c r="F6238" s="37">
        <v>198</v>
      </c>
      <c r="G6238" s="37">
        <v>4</v>
      </c>
      <c r="H6238" s="37">
        <v>198.18563842773401</v>
      </c>
      <c r="I6238" s="37">
        <v>9.5948753356933594</v>
      </c>
      <c r="J6238" s="37">
        <v>24.540922164916999</v>
      </c>
      <c r="K6238" s="37">
        <v>9.7095260620117205</v>
      </c>
      <c r="L6238" s="37">
        <v>20.411462783813501</v>
      </c>
      <c r="M6238" s="37">
        <v>0.84167021512985196</v>
      </c>
      <c r="N6238" s="37">
        <v>9.6417236328125</v>
      </c>
      <c r="O6238" s="37">
        <v>0</v>
      </c>
      <c r="P6238" s="37">
        <v>0</v>
      </c>
      <c r="Q6238" s="37">
        <v>9.8535686731338501E-2</v>
      </c>
      <c r="R6238" s="37">
        <v>25</v>
      </c>
      <c r="S6238" s="37">
        <v>0.25025147199630698</v>
      </c>
      <c r="T6238" s="37">
        <v>999.40496826171898</v>
      </c>
      <c r="U6238" s="37">
        <v>416.76641845703102</v>
      </c>
      <c r="V6238" s="13"/>
      <c r="W6238" s="13"/>
      <c r="X6238" s="13"/>
      <c r="Y6238" s="13"/>
      <c r="Z6238" s="13"/>
      <c r="AA6238" s="13"/>
    </row>
    <row r="6239" spans="1:27" ht="15.75" customHeight="1" x14ac:dyDescent="0.2">
      <c r="A6239" s="13"/>
      <c r="B6239" s="37" t="str">
        <f>"CRS25WT3606100"</f>
        <v>CRS25WT3606100</v>
      </c>
      <c r="C6239" s="38">
        <v>45939</v>
      </c>
      <c r="D6239" s="39">
        <v>0.73354166666666665</v>
      </c>
      <c r="E6239" s="37" t="s">
        <v>62</v>
      </c>
      <c r="F6239" s="37">
        <v>198</v>
      </c>
      <c r="G6239" s="37">
        <v>4</v>
      </c>
      <c r="H6239" s="37">
        <v>198.49948120117199</v>
      </c>
      <c r="I6239" s="37">
        <v>9.6497669219970703</v>
      </c>
      <c r="J6239" s="37">
        <v>24.4904479980469</v>
      </c>
      <c r="K6239" s="37">
        <v>9.7825984954834002</v>
      </c>
      <c r="L6239" s="37">
        <v>20.291078567504901</v>
      </c>
      <c r="M6239" s="37">
        <v>0.839935302734375</v>
      </c>
      <c r="N6239" s="37">
        <v>9.6569929122924805</v>
      </c>
      <c r="O6239" s="37">
        <v>0</v>
      </c>
      <c r="P6239" s="37">
        <v>0</v>
      </c>
      <c r="Q6239" s="37">
        <v>3.5750556737184497E-2</v>
      </c>
      <c r="R6239" s="37">
        <v>25</v>
      </c>
      <c r="S6239" s="37">
        <v>0.25159683823585499</v>
      </c>
      <c r="T6239" s="37">
        <v>999.87969970703102</v>
      </c>
      <c r="U6239" s="37">
        <v>304.77593994140602</v>
      </c>
      <c r="V6239" s="13"/>
      <c r="W6239" s="13"/>
      <c r="X6239" s="13"/>
      <c r="Y6239" s="13"/>
      <c r="Z6239" s="13"/>
      <c r="AA6239" s="13"/>
    </row>
    <row r="6240" spans="1:27" ht="15.75" customHeight="1" x14ac:dyDescent="0.2">
      <c r="A6240" s="13"/>
      <c r="B6240" s="37" t="str">
        <f>"CRS25WT3607213"</f>
        <v>CRS25WT3607213</v>
      </c>
      <c r="C6240" s="38">
        <v>45939</v>
      </c>
      <c r="D6240" s="39">
        <v>0.73457175925925933</v>
      </c>
      <c r="E6240" s="37" t="s">
        <v>62</v>
      </c>
      <c r="F6240" s="37">
        <v>200</v>
      </c>
      <c r="G6240" s="37">
        <v>4</v>
      </c>
      <c r="H6240" s="37">
        <v>200.11058044433599</v>
      </c>
      <c r="I6240" s="37">
        <v>9.6212244033813494</v>
      </c>
      <c r="J6240" s="37">
        <v>24.500013351440401</v>
      </c>
      <c r="K6240" s="37">
        <v>9.7690639495849592</v>
      </c>
      <c r="L6240" s="37">
        <v>20.4841117858887</v>
      </c>
      <c r="M6240" s="37">
        <v>0.84893292188644398</v>
      </c>
      <c r="N6240" s="37">
        <v>9.7353725433349592</v>
      </c>
      <c r="O6240" s="37">
        <v>0</v>
      </c>
      <c r="P6240" s="37">
        <v>0</v>
      </c>
      <c r="Q6240" s="37">
        <v>4.7261904925107998E-2</v>
      </c>
      <c r="R6240" s="37">
        <v>25</v>
      </c>
      <c r="S6240" s="37">
        <v>0.238638430833817</v>
      </c>
      <c r="T6240" s="37">
        <v>1000.21820068359</v>
      </c>
      <c r="U6240" s="37">
        <v>292.98883056640602</v>
      </c>
      <c r="V6240" s="13"/>
      <c r="W6240" s="13"/>
      <c r="X6240" s="13"/>
      <c r="Y6240" s="13"/>
      <c r="Z6240" s="13"/>
      <c r="AA6240" s="13"/>
    </row>
    <row r="6241" spans="1:27" ht="15.75" customHeight="1" x14ac:dyDescent="0.2">
      <c r="A6241" s="13"/>
      <c r="B6241" s="37" t="str">
        <f>"CRS25WT3607171"</f>
        <v>CRS25WT3607171</v>
      </c>
      <c r="C6241" s="38">
        <v>45939</v>
      </c>
      <c r="D6241" s="39">
        <v>0.73567129629629635</v>
      </c>
      <c r="E6241" s="37" t="s">
        <v>62</v>
      </c>
      <c r="F6241" s="37">
        <v>202</v>
      </c>
      <c r="G6241" s="37">
        <v>4</v>
      </c>
      <c r="H6241" s="37">
        <v>202.37359619140599</v>
      </c>
      <c r="I6241" s="37">
        <v>9.7492589950561506</v>
      </c>
      <c r="J6241" s="37">
        <v>24.513492584228501</v>
      </c>
      <c r="K6241" s="37">
        <v>9.9501161575317401</v>
      </c>
      <c r="L6241" s="37">
        <v>20.338817596435501</v>
      </c>
      <c r="M6241" s="37">
        <v>0.84679257869720503</v>
      </c>
      <c r="N6241" s="37">
        <v>9.8454685211181605</v>
      </c>
      <c r="O6241" s="37">
        <v>0</v>
      </c>
      <c r="P6241" s="37">
        <v>0</v>
      </c>
      <c r="Q6241" s="37">
        <v>0.10729718208312999</v>
      </c>
      <c r="R6241" s="37">
        <v>25</v>
      </c>
      <c r="S6241" s="37">
        <v>0.246523022651672</v>
      </c>
      <c r="T6241" s="37">
        <v>997.73809814453102</v>
      </c>
      <c r="U6241" s="37">
        <v>581.48077392578102</v>
      </c>
      <c r="V6241" s="13"/>
      <c r="W6241" s="13"/>
      <c r="X6241" s="13"/>
      <c r="Y6241" s="13"/>
      <c r="Z6241" s="13"/>
      <c r="AA6241" s="13"/>
    </row>
    <row r="6242" spans="1:27" ht="15.75" customHeight="1" x14ac:dyDescent="0.2">
      <c r="A6242" s="13"/>
      <c r="B6242" s="37" t="str">
        <f>"CRS25WT3606929"</f>
        <v>CRS25WT3606929</v>
      </c>
      <c r="C6242" s="38">
        <v>45939</v>
      </c>
      <c r="D6242" s="39">
        <v>0.76168981481481479</v>
      </c>
      <c r="E6242" s="37" t="s">
        <v>62</v>
      </c>
      <c r="F6242" s="37">
        <v>199</v>
      </c>
      <c r="G6242" s="37">
        <v>4</v>
      </c>
      <c r="H6242" s="37">
        <v>199.03431701660199</v>
      </c>
      <c r="I6242" s="37">
        <v>9.5989589691162092</v>
      </c>
      <c r="J6242" s="37">
        <v>24.475877761840799</v>
      </c>
      <c r="K6242" s="37">
        <v>9.8593826293945295</v>
      </c>
      <c r="L6242" s="37">
        <v>20.187301635742202</v>
      </c>
      <c r="M6242" s="37">
        <v>0.84716022014617898</v>
      </c>
      <c r="N6242" s="37">
        <v>9.6830120086669904</v>
      </c>
      <c r="O6242" s="37">
        <v>0</v>
      </c>
      <c r="P6242" s="37">
        <v>0</v>
      </c>
      <c r="Q6242" s="37">
        <v>0.13941700756549799</v>
      </c>
      <c r="R6242" s="37">
        <v>25</v>
      </c>
      <c r="S6242" s="37">
        <v>0.25541242957115201</v>
      </c>
      <c r="T6242" s="37">
        <v>1000.04797363281</v>
      </c>
      <c r="U6242" s="37">
        <v>662.44104003906295</v>
      </c>
      <c r="V6242" s="13"/>
      <c r="W6242" s="13"/>
      <c r="X6242" s="13"/>
      <c r="Y6242" s="13"/>
      <c r="Z6242" s="13"/>
      <c r="AA6242" s="13"/>
    </row>
    <row r="6243" spans="1:27" ht="15.75" customHeight="1" x14ac:dyDescent="0.2">
      <c r="A6243" s="13"/>
      <c r="B6243" s="37" t="str">
        <f>"CRS25WT3606855"</f>
        <v>CRS25WT3606855</v>
      </c>
      <c r="C6243" s="38">
        <v>45939</v>
      </c>
      <c r="D6243" s="39">
        <v>0.77097222222222228</v>
      </c>
      <c r="E6243" s="37" t="s">
        <v>62</v>
      </c>
      <c r="F6243" s="37">
        <v>202</v>
      </c>
      <c r="G6243" s="37">
        <v>4</v>
      </c>
      <c r="H6243" s="37">
        <v>202.03469848632801</v>
      </c>
      <c r="I6243" s="37">
        <v>9.6891326904296893</v>
      </c>
      <c r="J6243" s="37">
        <v>24.485853195190401</v>
      </c>
      <c r="K6243" s="37">
        <v>9.9997844696044904</v>
      </c>
      <c r="L6243" s="37">
        <v>20.203905105590799</v>
      </c>
      <c r="M6243" s="37">
        <v>0.85158073902130105</v>
      </c>
      <c r="N6243" s="37">
        <v>9.82898044586182</v>
      </c>
      <c r="O6243" s="37">
        <v>0</v>
      </c>
      <c r="P6243" s="37">
        <v>0</v>
      </c>
      <c r="Q6243" s="37">
        <v>0.203849196434021</v>
      </c>
      <c r="R6243" s="37">
        <v>25</v>
      </c>
      <c r="S6243" s="37">
        <v>0.25138059258460999</v>
      </c>
      <c r="T6243" s="37">
        <v>997.75372314453102</v>
      </c>
      <c r="U6243" s="37">
        <v>567.20843505859398</v>
      </c>
      <c r="V6243" s="13"/>
      <c r="W6243" s="13"/>
      <c r="X6243" s="13"/>
      <c r="Y6243" s="13"/>
      <c r="Z6243" s="13"/>
      <c r="AA6243" s="13"/>
    </row>
    <row r="6244" spans="1:27" ht="15.75" customHeight="1" x14ac:dyDescent="0.2">
      <c r="A6244" s="13"/>
      <c r="B6244" s="37" t="str">
        <f>"CRS25WT3606649"</f>
        <v>CRS25WT3606649</v>
      </c>
      <c r="C6244" s="38">
        <v>45939</v>
      </c>
      <c r="D6244" s="39">
        <v>0.77280092592592586</v>
      </c>
      <c r="E6244" s="37" t="s">
        <v>62</v>
      </c>
      <c r="F6244" s="37">
        <v>202</v>
      </c>
      <c r="G6244" s="37">
        <v>4</v>
      </c>
      <c r="H6244" s="37">
        <v>202.11357116699199</v>
      </c>
      <c r="I6244" s="37">
        <v>9.7882652282714808</v>
      </c>
      <c r="J6244" s="37">
        <v>24.5140686035156</v>
      </c>
      <c r="K6244" s="37">
        <v>10.015007019043001</v>
      </c>
      <c r="L6244" s="37">
        <v>20.181072235107401</v>
      </c>
      <c r="M6244" s="37">
        <v>0.84231466054916404</v>
      </c>
      <c r="N6244" s="37">
        <v>9.8328180313110298</v>
      </c>
      <c r="O6244" s="37">
        <v>0</v>
      </c>
      <c r="P6244" s="37">
        <v>0</v>
      </c>
      <c r="Q6244" s="37">
        <v>0.20238043367862699</v>
      </c>
      <c r="R6244" s="37">
        <v>25</v>
      </c>
      <c r="S6244" s="37">
        <v>0.25732454657554599</v>
      </c>
      <c r="T6244" s="37">
        <v>998.55096435546898</v>
      </c>
      <c r="U6244" s="37">
        <v>680.62261962890602</v>
      </c>
      <c r="V6244" s="13"/>
      <c r="W6244" s="13"/>
      <c r="X6244" s="13"/>
      <c r="Y6244" s="13"/>
      <c r="Z6244" s="13"/>
      <c r="AA6244" s="13"/>
    </row>
    <row r="6245" spans="1:27" ht="15.75" customHeight="1" x14ac:dyDescent="0.2">
      <c r="A6245" s="13"/>
      <c r="B6245" s="37" t="str">
        <f>"CRS25WT3606902"</f>
        <v>CRS25WT3606902</v>
      </c>
      <c r="C6245" s="38">
        <v>45939</v>
      </c>
      <c r="D6245" s="39">
        <v>0.77612268518518512</v>
      </c>
      <c r="E6245" s="37" t="s">
        <v>62</v>
      </c>
      <c r="F6245" s="37">
        <v>197</v>
      </c>
      <c r="G6245" s="37">
        <v>4</v>
      </c>
      <c r="H6245" s="37">
        <v>197.12852478027301</v>
      </c>
      <c r="I6245" s="37">
        <v>9.6076412200927699</v>
      </c>
      <c r="J6245" s="37">
        <v>24.497514724731399</v>
      </c>
      <c r="K6245" s="37">
        <v>9.7339525222778303</v>
      </c>
      <c r="L6245" s="37">
        <v>20.251642227172901</v>
      </c>
      <c r="M6245" s="37">
        <v>0.83754986524581898</v>
      </c>
      <c r="N6245" s="37">
        <v>9.5902957916259801</v>
      </c>
      <c r="O6245" s="37">
        <v>0</v>
      </c>
      <c r="P6245" s="37">
        <v>0</v>
      </c>
      <c r="Q6245" s="37">
        <v>0.28616937994956998</v>
      </c>
      <c r="R6245" s="37">
        <v>25</v>
      </c>
      <c r="S6245" s="37">
        <v>0.25921419262885997</v>
      </c>
      <c r="T6245" s="37">
        <v>998.98822021484398</v>
      </c>
      <c r="U6245" s="37">
        <v>409.24356079101602</v>
      </c>
      <c r="V6245" s="13"/>
      <c r="W6245" s="13"/>
      <c r="X6245" s="13"/>
      <c r="Y6245" s="13"/>
      <c r="Z6245" s="13"/>
      <c r="AA6245" s="13"/>
    </row>
    <row r="6246" spans="1:27" ht="15.75" customHeight="1" x14ac:dyDescent="0.2">
      <c r="A6246" s="13"/>
      <c r="B6246" s="37" t="str">
        <f>"CRS25WT3606667"</f>
        <v>CRS25WT3606667</v>
      </c>
      <c r="C6246" s="38">
        <v>45939</v>
      </c>
      <c r="D6246" s="39">
        <v>0.78195601851851848</v>
      </c>
      <c r="E6246" s="37" t="s">
        <v>62</v>
      </c>
      <c r="F6246" s="37">
        <v>200</v>
      </c>
      <c r="G6246" s="37">
        <v>4</v>
      </c>
      <c r="H6246" s="37">
        <v>200.58142089843801</v>
      </c>
      <c r="I6246" s="37">
        <v>9.7042722702026403</v>
      </c>
      <c r="J6246" s="37">
        <v>24.502861022949201</v>
      </c>
      <c r="K6246" s="37">
        <v>9.8831806182861293</v>
      </c>
      <c r="L6246" s="37">
        <v>20.295230865478501</v>
      </c>
      <c r="M6246" s="37">
        <v>0.843550205230713</v>
      </c>
      <c r="N6246" s="37">
        <v>9.7582788467407209</v>
      </c>
      <c r="O6246" s="37">
        <v>0</v>
      </c>
      <c r="P6246" s="37">
        <v>0</v>
      </c>
      <c r="Q6246" s="37">
        <v>9.5158919692039504E-2</v>
      </c>
      <c r="R6246" s="37">
        <v>25</v>
      </c>
      <c r="S6246" s="37">
        <v>0.25526636838913003</v>
      </c>
      <c r="T6246" s="37">
        <v>997.38055419921898</v>
      </c>
      <c r="U6246" s="37">
        <v>399.90200805664102</v>
      </c>
      <c r="V6246" s="13"/>
      <c r="W6246" s="13"/>
      <c r="X6246" s="13"/>
      <c r="Y6246" s="13"/>
      <c r="Z6246" s="13"/>
      <c r="AA6246" s="13"/>
    </row>
    <row r="6247" spans="1:27" ht="15.75" customHeight="1" x14ac:dyDescent="0.2">
      <c r="A6247" s="13"/>
      <c r="B6247" s="37" t="str">
        <f>"CRS25WT4001757"</f>
        <v>CRS25WT4001757</v>
      </c>
      <c r="C6247" s="38">
        <v>45939</v>
      </c>
      <c r="D6247" s="39">
        <v>0.79201388888888891</v>
      </c>
      <c r="E6247" s="37" t="s">
        <v>62</v>
      </c>
      <c r="F6247" s="37">
        <v>220</v>
      </c>
      <c r="G6247" s="37">
        <v>4</v>
      </c>
      <c r="H6247" s="37">
        <v>220.08772277832</v>
      </c>
      <c r="I6247" s="37">
        <v>9.80047607421875</v>
      </c>
      <c r="J6247" s="37">
        <v>27.4026184082031</v>
      </c>
      <c r="K6247" s="37">
        <v>9.6305665969848597</v>
      </c>
      <c r="L6247" s="37">
        <v>22.853040695190401</v>
      </c>
      <c r="M6247" s="37">
        <v>0.81951439380645696</v>
      </c>
      <c r="N6247" s="37">
        <v>10.7072601318359</v>
      </c>
      <c r="O6247" s="37">
        <v>0</v>
      </c>
      <c r="P6247" s="37">
        <v>0</v>
      </c>
      <c r="Q6247" s="37">
        <v>5.3485557436943103E-2</v>
      </c>
      <c r="R6247" s="37">
        <v>25</v>
      </c>
      <c r="S6247" s="37">
        <v>0.26675814390182501</v>
      </c>
      <c r="T6247" s="37">
        <v>998.91326904296898</v>
      </c>
      <c r="U6247" s="37">
        <v>438.612548828125</v>
      </c>
      <c r="V6247" s="13"/>
      <c r="W6247" s="13"/>
      <c r="X6247" s="13"/>
      <c r="Y6247" s="13"/>
      <c r="Z6247" s="13"/>
      <c r="AA6247" s="13"/>
    </row>
    <row r="6248" spans="1:27" ht="15.75" customHeight="1" x14ac:dyDescent="0.2">
      <c r="A6248" s="13"/>
      <c r="B6248" s="37" t="str">
        <f>"CRS25WT4001172"</f>
        <v>CRS25WT4001172</v>
      </c>
      <c r="C6248" s="38">
        <v>45939</v>
      </c>
      <c r="D6248" s="39">
        <v>0.79295138888888894</v>
      </c>
      <c r="E6248" s="37" t="s">
        <v>62</v>
      </c>
      <c r="F6248" s="37">
        <v>224</v>
      </c>
      <c r="G6248" s="37">
        <v>4</v>
      </c>
      <c r="H6248" s="37">
        <v>224.37326049804699</v>
      </c>
      <c r="I6248" s="37">
        <v>9.8731117248535192</v>
      </c>
      <c r="J6248" s="37">
        <v>27.5712184906006</v>
      </c>
      <c r="K6248" s="37">
        <v>9.7678442001342791</v>
      </c>
      <c r="L6248" s="37">
        <v>22.9706001281738</v>
      </c>
      <c r="M6248" s="37">
        <v>0.82425403594970703</v>
      </c>
      <c r="N6248" s="37">
        <v>10.91575050354</v>
      </c>
      <c r="O6248" s="37">
        <v>0</v>
      </c>
      <c r="P6248" s="37">
        <v>0</v>
      </c>
      <c r="Q6248" s="37">
        <v>3.71424332261086E-2</v>
      </c>
      <c r="R6248" s="37">
        <v>25</v>
      </c>
      <c r="S6248" s="37">
        <v>0.26615443825721702</v>
      </c>
      <c r="T6248" s="37">
        <v>1002.15478515625</v>
      </c>
      <c r="U6248" s="37">
        <v>583.00048828125</v>
      </c>
      <c r="V6248" s="13"/>
      <c r="W6248" s="13"/>
      <c r="X6248" s="13"/>
      <c r="Y6248" s="13"/>
      <c r="Z6248" s="13"/>
      <c r="AA6248" s="13"/>
    </row>
    <row r="6249" spans="1:27" ht="15.75" customHeight="1" x14ac:dyDescent="0.2">
      <c r="A6249" s="13"/>
      <c r="B6249" s="37" t="str">
        <f>"CRS25WT4001197"</f>
        <v>CRS25WT4001197</v>
      </c>
      <c r="C6249" s="38">
        <v>45939</v>
      </c>
      <c r="D6249" s="39">
        <v>0.79391203703703705</v>
      </c>
      <c r="E6249" s="37" t="s">
        <v>62</v>
      </c>
      <c r="F6249" s="37">
        <v>223</v>
      </c>
      <c r="G6249" s="37">
        <v>4</v>
      </c>
      <c r="H6249" s="37">
        <v>223.11936950683599</v>
      </c>
      <c r="I6249" s="37">
        <v>9.8300371170043892</v>
      </c>
      <c r="J6249" s="37">
        <v>27.598014831543001</v>
      </c>
      <c r="K6249" s="37">
        <v>9.6638002395629901</v>
      </c>
      <c r="L6249" s="37">
        <v>23.088161468505898</v>
      </c>
      <c r="M6249" s="37">
        <v>0.82244008779525801</v>
      </c>
      <c r="N6249" s="37">
        <v>10.854748725891101</v>
      </c>
      <c r="O6249" s="37">
        <v>0</v>
      </c>
      <c r="P6249" s="37">
        <v>0</v>
      </c>
      <c r="Q6249" s="37">
        <v>1.07939597219229E-2</v>
      </c>
      <c r="R6249" s="37">
        <v>25</v>
      </c>
      <c r="S6249" s="37">
        <v>0.25957402586937001</v>
      </c>
      <c r="T6249" s="37">
        <v>1001.12835693359</v>
      </c>
      <c r="U6249" s="37">
        <v>421.81011962890602</v>
      </c>
      <c r="V6249" s="13"/>
      <c r="W6249" s="13"/>
      <c r="X6249" s="13"/>
      <c r="Y6249" s="13"/>
      <c r="Z6249" s="13"/>
      <c r="AA6249" s="13"/>
    </row>
    <row r="6250" spans="1:27" ht="15.75" customHeight="1" x14ac:dyDescent="0.2">
      <c r="A6250" s="13"/>
      <c r="B6250" s="37" t="str">
        <f>"CRS25WT4001935"</f>
        <v>CRS25WT4001935</v>
      </c>
      <c r="C6250" s="38">
        <v>45939</v>
      </c>
      <c r="D6250" s="39">
        <v>0.7973958333333333</v>
      </c>
      <c r="E6250" s="37" t="s">
        <v>62</v>
      </c>
      <c r="F6250" s="37">
        <v>219</v>
      </c>
      <c r="G6250" s="37">
        <v>4</v>
      </c>
      <c r="H6250" s="37">
        <v>219.030029296875</v>
      </c>
      <c r="I6250" s="37">
        <v>9.7875471115112305</v>
      </c>
      <c r="J6250" s="37">
        <v>27.458517074585</v>
      </c>
      <c r="K6250" s="37">
        <v>9.6534528732299805</v>
      </c>
      <c r="L6250" s="37">
        <v>22.689292907714801</v>
      </c>
      <c r="M6250" s="37">
        <v>0.81499081850051902</v>
      </c>
      <c r="N6250" s="37">
        <v>10.6558027267456</v>
      </c>
      <c r="O6250" s="37">
        <v>0</v>
      </c>
      <c r="P6250" s="37">
        <v>0</v>
      </c>
      <c r="Q6250" s="37">
        <v>1.6351686790585501E-2</v>
      </c>
      <c r="R6250" s="37">
        <v>25</v>
      </c>
      <c r="S6250" s="37">
        <v>0.28249585628509499</v>
      </c>
      <c r="T6250" s="37">
        <v>1001.88067626953</v>
      </c>
      <c r="U6250" s="37">
        <v>483.54010009765602</v>
      </c>
      <c r="V6250" s="13"/>
      <c r="W6250" s="13"/>
      <c r="X6250" s="13"/>
      <c r="Y6250" s="13"/>
      <c r="Z6250" s="13"/>
      <c r="AA6250" s="13"/>
    </row>
    <row r="6251" spans="1:27" ht="15.75" customHeight="1" x14ac:dyDescent="0.2">
      <c r="A6251" s="13"/>
      <c r="B6251" s="37" t="str">
        <f>"CRS25WT4001955"</f>
        <v>CRS25WT4001955</v>
      </c>
      <c r="C6251" s="38">
        <v>45939</v>
      </c>
      <c r="D6251" s="39">
        <v>0.79812500000000008</v>
      </c>
      <c r="E6251" s="37" t="s">
        <v>62</v>
      </c>
      <c r="F6251" s="37">
        <v>217</v>
      </c>
      <c r="G6251" s="37">
        <v>4</v>
      </c>
      <c r="H6251" s="37">
        <v>217.69496154785199</v>
      </c>
      <c r="I6251" s="37">
        <v>9.8047256469726598</v>
      </c>
      <c r="J6251" s="37">
        <v>27.434268951416001</v>
      </c>
      <c r="K6251" s="37">
        <v>9.5768899917602504</v>
      </c>
      <c r="L6251" s="37">
        <v>22.731281280517599</v>
      </c>
      <c r="M6251" s="37">
        <v>0.80931866168975797</v>
      </c>
      <c r="N6251" s="37">
        <v>10.590851783752401</v>
      </c>
      <c r="O6251" s="37">
        <v>0</v>
      </c>
      <c r="P6251" s="37">
        <v>0</v>
      </c>
      <c r="Q6251" s="37">
        <v>1.5081845223903699E-2</v>
      </c>
      <c r="R6251" s="37">
        <v>25</v>
      </c>
      <c r="S6251" s="37">
        <v>0.28052419424057001</v>
      </c>
      <c r="T6251" s="37">
        <v>999.18402099609398</v>
      </c>
      <c r="U6251" s="37">
        <v>943.81524658203102</v>
      </c>
      <c r="V6251" s="13"/>
      <c r="W6251" s="13"/>
      <c r="X6251" s="13"/>
      <c r="Y6251" s="13"/>
      <c r="Z6251" s="13"/>
      <c r="AA6251" s="13"/>
    </row>
    <row r="6252" spans="1:27" ht="15.75" customHeight="1" x14ac:dyDescent="0.2">
      <c r="A6252" s="13"/>
      <c r="B6252" s="37" t="str">
        <f>"CRS25WT6008523"</f>
        <v>CRS25WT6008523</v>
      </c>
      <c r="C6252" s="38">
        <v>45939</v>
      </c>
      <c r="D6252" s="39">
        <v>0.80702546296296296</v>
      </c>
      <c r="E6252" s="37" t="s">
        <v>62</v>
      </c>
      <c r="F6252" s="37">
        <v>325</v>
      </c>
      <c r="G6252" s="37">
        <v>4</v>
      </c>
      <c r="H6252" s="37">
        <v>325.19476318359398</v>
      </c>
      <c r="I6252" s="37">
        <v>10.151762008666999</v>
      </c>
      <c r="J6252" s="37">
        <v>40.988033294677699</v>
      </c>
      <c r="K6252" s="37">
        <v>9.4986467361450195</v>
      </c>
      <c r="L6252" s="37">
        <v>34.2359008789063</v>
      </c>
      <c r="M6252" s="37">
        <v>0.78152889013290405</v>
      </c>
      <c r="N6252" s="37">
        <v>15.8207130432129</v>
      </c>
      <c r="O6252" s="37">
        <v>0</v>
      </c>
      <c r="P6252" s="37">
        <v>0</v>
      </c>
      <c r="Q6252" s="37">
        <v>1.6031689941883101E-2</v>
      </c>
      <c r="R6252" s="37">
        <v>25</v>
      </c>
      <c r="S6252" s="37">
        <v>0.38382363319397</v>
      </c>
      <c r="T6252" s="37">
        <v>999.07586669921898</v>
      </c>
      <c r="U6252" s="37">
        <v>2436.1796875</v>
      </c>
      <c r="V6252" s="13"/>
      <c r="W6252" s="13"/>
      <c r="X6252" s="13"/>
      <c r="Y6252" s="13"/>
      <c r="Z6252" s="13"/>
      <c r="AA6252" s="13"/>
    </row>
    <row r="6253" spans="1:27" ht="15.75" customHeight="1" x14ac:dyDescent="0.2">
      <c r="A6253" s="13"/>
      <c r="B6253" s="37" t="str">
        <f>"CRS25WT61z8440"</f>
        <v>CRS25WT61z8440</v>
      </c>
      <c r="C6253" s="38">
        <v>45939</v>
      </c>
      <c r="D6253" s="39">
        <v>0.81075231481481491</v>
      </c>
      <c r="E6253" s="37" t="s">
        <v>62</v>
      </c>
      <c r="F6253" s="37">
        <v>327</v>
      </c>
      <c r="G6253" s="37">
        <v>4</v>
      </c>
      <c r="H6253" s="37">
        <v>327.15295410156199</v>
      </c>
      <c r="I6253" s="37">
        <v>10.131926536560099</v>
      </c>
      <c r="J6253" s="37">
        <v>41.111583709716797</v>
      </c>
      <c r="K6253" s="37">
        <v>9.5222005844116193</v>
      </c>
      <c r="L6253" s="37">
        <v>34.356861114502003</v>
      </c>
      <c r="M6253" s="37">
        <v>0.78540670871734597</v>
      </c>
      <c r="N6253" s="37">
        <v>15.915979385376</v>
      </c>
      <c r="O6253" s="37">
        <v>0</v>
      </c>
      <c r="P6253" s="37">
        <v>0</v>
      </c>
      <c r="Q6253" s="37">
        <v>1.4126751571893701E-2</v>
      </c>
      <c r="R6253" s="37">
        <v>25</v>
      </c>
      <c r="S6253" s="37">
        <v>0.37971702218055697</v>
      </c>
      <c r="T6253" s="37">
        <v>1000.0712890625</v>
      </c>
      <c r="U6253" s="37">
        <v>1383.38110351562</v>
      </c>
      <c r="V6253" s="13"/>
      <c r="W6253" s="13"/>
      <c r="X6253" s="13"/>
      <c r="Y6253" s="13"/>
      <c r="Z6253" s="13"/>
      <c r="AA6253" s="13"/>
    </row>
    <row r="6254" spans="1:27" ht="15.75" customHeight="1" x14ac:dyDescent="0.2">
      <c r="A6254" s="13"/>
      <c r="B6254" s="37" t="str">
        <f>"CRS25wt6001444"</f>
        <v>CRS25wt6001444</v>
      </c>
      <c r="C6254" s="38">
        <v>45939</v>
      </c>
      <c r="D6254" s="39">
        <v>0.86684027777777783</v>
      </c>
      <c r="E6254" s="37" t="s">
        <v>62</v>
      </c>
      <c r="F6254" s="37">
        <v>323</v>
      </c>
      <c r="G6254" s="37">
        <v>4</v>
      </c>
      <c r="H6254" s="37">
        <v>323.30700683593699</v>
      </c>
      <c r="I6254" s="37">
        <v>10.190427780151399</v>
      </c>
      <c r="J6254" s="37">
        <v>40.847824096679702</v>
      </c>
      <c r="K6254" s="37">
        <v>9.5529098510742205</v>
      </c>
      <c r="L6254" s="37">
        <v>33.843822479247997</v>
      </c>
      <c r="M6254" s="37">
        <v>0.77670085430145297</v>
      </c>
      <c r="N6254" s="37">
        <v>15.728874206543001</v>
      </c>
      <c r="O6254" s="37">
        <v>0</v>
      </c>
      <c r="P6254" s="37">
        <v>0</v>
      </c>
      <c r="Q6254" s="37">
        <v>1.13095231354237E-2</v>
      </c>
      <c r="R6254" s="37">
        <v>25</v>
      </c>
      <c r="S6254" s="37">
        <v>0.40389344096183799</v>
      </c>
      <c r="T6254" s="37">
        <v>1008.50701904297</v>
      </c>
      <c r="U6254" s="37">
        <v>673.805908203125</v>
      </c>
      <c r="V6254" s="13"/>
      <c r="W6254" s="13"/>
      <c r="X6254" s="13"/>
      <c r="Y6254" s="13"/>
      <c r="Z6254" s="13"/>
      <c r="AA6254" s="13"/>
    </row>
    <row r="6255" spans="1:27" ht="15.75" customHeight="1" x14ac:dyDescent="0.2">
      <c r="A6255" s="13"/>
      <c r="B6255" s="37" t="str">
        <f>"CRS25wt605008"</f>
        <v>CRS25wt605008</v>
      </c>
      <c r="C6255" s="38">
        <v>45939</v>
      </c>
      <c r="D6255" s="39">
        <v>0.87005787037037041</v>
      </c>
      <c r="E6255" s="37" t="s">
        <v>62</v>
      </c>
      <c r="F6255" s="37">
        <v>330</v>
      </c>
      <c r="G6255" s="37">
        <v>4</v>
      </c>
      <c r="H6255" s="37">
        <v>330.78018188476602</v>
      </c>
      <c r="I6255" s="37">
        <v>10.3956346511841</v>
      </c>
      <c r="J6255" s="37">
        <v>40.918605804443402</v>
      </c>
      <c r="K6255" s="37">
        <v>9.7073259353637695</v>
      </c>
      <c r="L6255" s="37">
        <v>34.0753173828125</v>
      </c>
      <c r="M6255" s="37">
        <v>0.77762037515640303</v>
      </c>
      <c r="N6255" s="37">
        <v>16.092443466186499</v>
      </c>
      <c r="O6255" s="37">
        <v>0</v>
      </c>
      <c r="P6255" s="37">
        <v>0</v>
      </c>
      <c r="Q6255" s="37">
        <v>1.41166802495718E-2</v>
      </c>
      <c r="R6255" s="37">
        <v>25</v>
      </c>
      <c r="S6255" s="37">
        <v>0.38687926530838002</v>
      </c>
      <c r="T6255" s="37">
        <v>1011.12567138672</v>
      </c>
      <c r="U6255" s="37">
        <v>463.417236328125</v>
      </c>
      <c r="V6255" s="13"/>
      <c r="W6255" s="13"/>
      <c r="X6255" s="13"/>
      <c r="Y6255" s="13"/>
      <c r="Z6255" s="13"/>
      <c r="AA6255" s="13"/>
    </row>
    <row r="6256" spans="1:27" ht="15.75" customHeight="1" x14ac:dyDescent="0.2">
      <c r="A6256" s="13"/>
      <c r="B6256" s="37" t="str">
        <f>"CRS25WT605091"</f>
        <v>CRS25WT605091</v>
      </c>
      <c r="C6256" s="38">
        <v>45939</v>
      </c>
      <c r="D6256" s="39">
        <v>0.87715277777777778</v>
      </c>
      <c r="E6256" s="37" t="s">
        <v>62</v>
      </c>
      <c r="F6256" s="37">
        <v>331</v>
      </c>
      <c r="G6256" s="37">
        <v>4</v>
      </c>
      <c r="H6256" s="37">
        <v>331.30947875976602</v>
      </c>
      <c r="I6256" s="37">
        <v>10.365642547607401</v>
      </c>
      <c r="J6256" s="37">
        <v>40.9376411437988</v>
      </c>
      <c r="K6256" s="37">
        <v>9.6825618743896502</v>
      </c>
      <c r="L6256" s="37">
        <v>34.217132568359403</v>
      </c>
      <c r="M6256" s="37">
        <v>0.78075510263443004</v>
      </c>
      <c r="N6256" s="37">
        <v>16.1181945800781</v>
      </c>
      <c r="O6256" s="37">
        <v>0</v>
      </c>
      <c r="P6256" s="37">
        <v>0</v>
      </c>
      <c r="Q6256" s="37">
        <v>1.58064384013414E-2</v>
      </c>
      <c r="R6256" s="37">
        <v>25</v>
      </c>
      <c r="S6256" s="37">
        <v>0.37558424472808799</v>
      </c>
      <c r="T6256" s="37">
        <v>1001.57110595703</v>
      </c>
      <c r="U6256" s="37">
        <v>518.06457519531295</v>
      </c>
      <c r="V6256" s="13"/>
      <c r="W6256" s="13"/>
      <c r="X6256" s="13"/>
      <c r="Y6256" s="13"/>
      <c r="Z6256" s="13"/>
      <c r="AA6256" s="13"/>
    </row>
    <row r="6257" spans="1:27" ht="15.75" customHeight="1" x14ac:dyDescent="0.2">
      <c r="A6257" s="13"/>
      <c r="B6257" s="37" t="str">
        <f>"CRS25WT603767"</f>
        <v>CRS25WT603767</v>
      </c>
      <c r="C6257" s="38">
        <v>45939</v>
      </c>
      <c r="D6257" s="39">
        <v>0.89539351851851856</v>
      </c>
      <c r="E6257" s="37" t="s">
        <v>62</v>
      </c>
      <c r="F6257" s="37">
        <v>322</v>
      </c>
      <c r="G6257" s="37">
        <v>4</v>
      </c>
      <c r="H6257" s="37">
        <v>322.89675903320301</v>
      </c>
      <c r="I6257" s="37">
        <v>10.0237274169922</v>
      </c>
      <c r="J6257" s="37">
        <v>41.042678833007798</v>
      </c>
      <c r="K6257" s="37">
        <v>9.4137477874755895</v>
      </c>
      <c r="L6257" s="37">
        <v>34.300552368164098</v>
      </c>
      <c r="M6257" s="37">
        <v>0.78487181663513195</v>
      </c>
      <c r="N6257" s="37">
        <v>15.708915710449199</v>
      </c>
      <c r="O6257" s="37">
        <v>0</v>
      </c>
      <c r="P6257" s="37">
        <v>0</v>
      </c>
      <c r="Q6257" s="37">
        <v>1.0476151481270801E-2</v>
      </c>
      <c r="R6257" s="37">
        <v>25</v>
      </c>
      <c r="S6257" s="37">
        <v>0.38493406772613498</v>
      </c>
      <c r="T6257" s="37">
        <v>1001.2939453125</v>
      </c>
      <c r="U6257" s="37">
        <v>778.82336425781205</v>
      </c>
      <c r="V6257" s="13"/>
      <c r="W6257" s="13"/>
      <c r="X6257" s="13"/>
      <c r="Y6257" s="13"/>
      <c r="Z6257" s="13"/>
      <c r="AA6257" s="13"/>
    </row>
    <row r="6258" spans="1:27" ht="15.75" customHeight="1" x14ac:dyDescent="0.2">
      <c r="A6258" s="13"/>
      <c r="B6258" s="37" t="str">
        <f>"CRS25WT6003684"</f>
        <v>CRS25WT6003684</v>
      </c>
      <c r="C6258" s="38">
        <v>45939</v>
      </c>
      <c r="D6258" s="39">
        <v>0.90952546296296299</v>
      </c>
      <c r="E6258" s="37" t="s">
        <v>62</v>
      </c>
      <c r="F6258" s="37">
        <v>311</v>
      </c>
      <c r="G6258" s="37">
        <v>4</v>
      </c>
      <c r="H6258" s="37">
        <v>311.85699462890602</v>
      </c>
      <c r="I6258" s="37">
        <v>9.6942729949951207</v>
      </c>
      <c r="J6258" s="37">
        <v>40.9223823547363</v>
      </c>
      <c r="K6258" s="37">
        <v>9.1079540252685494</v>
      </c>
      <c r="L6258" s="37">
        <v>34.240070343017599</v>
      </c>
      <c r="M6258" s="37">
        <v>0.78610277175903298</v>
      </c>
      <c r="N6258" s="37">
        <v>15.171831130981399</v>
      </c>
      <c r="O6258" s="37">
        <v>0</v>
      </c>
      <c r="P6258" s="37">
        <v>0</v>
      </c>
      <c r="Q6258" s="37">
        <v>1.18948509916663E-2</v>
      </c>
      <c r="R6258" s="37">
        <v>25</v>
      </c>
      <c r="S6258" s="37">
        <v>0.384411931037903</v>
      </c>
      <c r="T6258" s="37">
        <v>1002.48620605469</v>
      </c>
      <c r="U6258" s="37">
        <v>638.30279541015602</v>
      </c>
      <c r="V6258" s="13"/>
      <c r="W6258" s="13"/>
      <c r="X6258" s="13"/>
      <c r="Y6258" s="13"/>
      <c r="Z6258" s="13"/>
      <c r="AA6258" s="13"/>
    </row>
    <row r="6259" spans="1:27" ht="15.75" customHeight="1" x14ac:dyDescent="0.2">
      <c r="A6259" s="13"/>
      <c r="B6259" s="37" t="str">
        <f>"CRS25WT6002402"</f>
        <v>CRS25WT6002402</v>
      </c>
      <c r="C6259" s="38">
        <v>45939</v>
      </c>
      <c r="D6259" s="39">
        <v>0.91115740740740747</v>
      </c>
      <c r="E6259" s="37" t="s">
        <v>62</v>
      </c>
      <c r="F6259" s="37">
        <v>321</v>
      </c>
      <c r="G6259" s="37">
        <v>4</v>
      </c>
      <c r="H6259" s="37">
        <v>321.23944091796898</v>
      </c>
      <c r="I6259" s="37">
        <v>10.1546325683594</v>
      </c>
      <c r="J6259" s="37">
        <v>40.915153503417997</v>
      </c>
      <c r="K6259" s="37">
        <v>9.4626626968383807</v>
      </c>
      <c r="L6259" s="37">
        <v>33.9481010437012</v>
      </c>
      <c r="M6259" s="37">
        <v>0.77317970991134599</v>
      </c>
      <c r="N6259" s="37">
        <v>15.6282873153687</v>
      </c>
      <c r="O6259" s="37">
        <v>0</v>
      </c>
      <c r="P6259" s="37">
        <v>0</v>
      </c>
      <c r="Q6259" s="37">
        <v>1.06349252164364E-2</v>
      </c>
      <c r="R6259" s="37">
        <v>25</v>
      </c>
      <c r="S6259" s="37">
        <v>0.41031071543693498</v>
      </c>
      <c r="T6259" s="37">
        <v>1001.02447509766</v>
      </c>
      <c r="U6259" s="37">
        <v>973.63464355468705</v>
      </c>
      <c r="V6259" s="13"/>
      <c r="W6259" s="13"/>
      <c r="X6259" s="13"/>
      <c r="Y6259" s="13"/>
      <c r="Z6259" s="13"/>
      <c r="AA6259" s="13"/>
    </row>
    <row r="6260" spans="1:27" ht="15.75" customHeight="1" x14ac:dyDescent="0.2">
      <c r="A6260" s="13"/>
      <c r="B6260" s="37" t="str">
        <f>"CRS25WT6002365"</f>
        <v>CRS25WT6002365</v>
      </c>
      <c r="C6260" s="38">
        <v>45939</v>
      </c>
      <c r="D6260" s="39">
        <v>0.91343750000000001</v>
      </c>
      <c r="E6260" s="37" t="s">
        <v>62</v>
      </c>
      <c r="F6260" s="37">
        <v>326</v>
      </c>
      <c r="G6260" s="37">
        <v>4</v>
      </c>
      <c r="H6260" s="37">
        <v>326.87222290039102</v>
      </c>
      <c r="I6260" s="37">
        <v>10.3696069717407</v>
      </c>
      <c r="J6260" s="37">
        <v>40.947139739990199</v>
      </c>
      <c r="K6260" s="37">
        <v>9.6671886444091797</v>
      </c>
      <c r="L6260" s="37">
        <v>33.812545776367202</v>
      </c>
      <c r="M6260" s="37">
        <v>0.769825220108032</v>
      </c>
      <c r="N6260" s="37">
        <v>15.9023218154907</v>
      </c>
      <c r="O6260" s="37">
        <v>0</v>
      </c>
      <c r="P6260" s="37">
        <v>0</v>
      </c>
      <c r="Q6260" s="37">
        <v>1.12704606726766E-2</v>
      </c>
      <c r="R6260" s="37">
        <v>25</v>
      </c>
      <c r="S6260" s="37">
        <v>0.41620334982871998</v>
      </c>
      <c r="T6260" s="37">
        <v>1002.99151611328</v>
      </c>
      <c r="U6260" s="37">
        <v>648.77288818359398</v>
      </c>
      <c r="V6260" s="13"/>
      <c r="W6260" s="13"/>
      <c r="X6260" s="13"/>
      <c r="Y6260" s="13"/>
      <c r="Z6260" s="13"/>
      <c r="AA6260" s="13"/>
    </row>
    <row r="6261" spans="1:27" ht="15.75" customHeight="1" x14ac:dyDescent="0.2">
      <c r="A6261" s="13"/>
      <c r="B6261" s="37" t="str">
        <f>"CRS25WT6002193"</f>
        <v>CRS25WT6002193</v>
      </c>
      <c r="C6261" s="38">
        <v>45939</v>
      </c>
      <c r="D6261" s="39">
        <v>0.91726851851851843</v>
      </c>
      <c r="E6261" s="37" t="s">
        <v>62</v>
      </c>
      <c r="F6261" s="37">
        <v>324</v>
      </c>
      <c r="G6261" s="37">
        <v>4</v>
      </c>
      <c r="H6261" s="37">
        <v>324.51455688476602</v>
      </c>
      <c r="I6261" s="37">
        <v>10.144839286804199</v>
      </c>
      <c r="J6261" s="37">
        <v>40.999610900878899</v>
      </c>
      <c r="K6261" s="37">
        <v>9.5164594650268608</v>
      </c>
      <c r="L6261" s="37">
        <v>34.100345611572301</v>
      </c>
      <c r="M6261" s="37">
        <v>0.78020596504211404</v>
      </c>
      <c r="N6261" s="37">
        <v>15.787621498107899</v>
      </c>
      <c r="O6261" s="37">
        <v>0</v>
      </c>
      <c r="P6261" s="37">
        <v>0</v>
      </c>
      <c r="Q6261" s="37">
        <v>1.63516849279404E-2</v>
      </c>
      <c r="R6261" s="37">
        <v>25</v>
      </c>
      <c r="S6261" s="37">
        <v>0.40554502606391901</v>
      </c>
      <c r="T6261" s="37">
        <v>1002.92199707031</v>
      </c>
      <c r="U6261" s="37">
        <v>618.50939941406205</v>
      </c>
      <c r="V6261" s="13"/>
      <c r="W6261" s="13"/>
      <c r="X6261" s="13"/>
      <c r="Y6261" s="13"/>
      <c r="Z6261" s="13"/>
      <c r="AA6261" s="13"/>
    </row>
    <row r="6262" spans="1:27" ht="15.75" customHeight="1" x14ac:dyDescent="0.2">
      <c r="A6262" s="13"/>
      <c r="B6262" s="37" t="str">
        <f>"CRS25WT3607235"</f>
        <v>CRS25WT3607235</v>
      </c>
      <c r="C6262" s="38">
        <v>45939</v>
      </c>
      <c r="D6262" s="39">
        <v>0.99156250000000001</v>
      </c>
      <c r="E6262" s="37" t="s">
        <v>62</v>
      </c>
      <c r="F6262" s="37">
        <v>202</v>
      </c>
      <c r="G6262" s="37">
        <v>4</v>
      </c>
      <c r="H6262" s="37">
        <v>202.48208618164099</v>
      </c>
      <c r="I6262" s="37">
        <v>208.48832702636699</v>
      </c>
      <c r="J6262" s="37">
        <v>195.68461608886699</v>
      </c>
      <c r="K6262" s="37">
        <v>0.23056261241435999</v>
      </c>
      <c r="L6262" s="37">
        <v>878.20867919921898</v>
      </c>
      <c r="M6262" s="37">
        <v>4.9630445428192598E-3</v>
      </c>
      <c r="N6262" s="37">
        <v>9.8507461547851598</v>
      </c>
      <c r="O6262" s="37">
        <v>0</v>
      </c>
      <c r="P6262" s="37">
        <v>0</v>
      </c>
      <c r="Q6262" s="37">
        <v>2.0396981388330501E-2</v>
      </c>
      <c r="R6262" s="37">
        <v>25</v>
      </c>
      <c r="S6262" s="47">
        <v>9.9999999747524292E-7</v>
      </c>
      <c r="T6262" s="37">
        <v>1000.87182617187</v>
      </c>
      <c r="U6262" s="37">
        <v>1852.80310058594</v>
      </c>
      <c r="V6262" s="13"/>
      <c r="W6262" s="13"/>
      <c r="X6262" s="13"/>
      <c r="Y6262" s="13"/>
      <c r="Z6262" s="13"/>
      <c r="AA6262" s="13"/>
    </row>
    <row r="6263" spans="1:27" ht="15.75" customHeight="1" x14ac:dyDescent="0.2">
      <c r="A6263" s="13"/>
      <c r="B6263" s="37" t="str">
        <f>"CRS25WT3605733"</f>
        <v>CRS25WT3605733</v>
      </c>
      <c r="C6263" s="38">
        <v>45939</v>
      </c>
      <c r="D6263" s="39">
        <v>0.99406250000000007</v>
      </c>
      <c r="E6263" s="37" t="s">
        <v>62</v>
      </c>
      <c r="F6263" s="37">
        <v>198</v>
      </c>
      <c r="G6263" s="37">
        <v>4</v>
      </c>
      <c r="H6263" s="37">
        <v>198.95442199707</v>
      </c>
      <c r="I6263" s="37">
        <v>208.18354797363301</v>
      </c>
      <c r="J6263" s="37">
        <v>195.19857788085901</v>
      </c>
      <c r="K6263" s="37">
        <v>0.22946400940418199</v>
      </c>
      <c r="L6263" s="37">
        <v>867.03973388671898</v>
      </c>
      <c r="M6263" s="37">
        <v>4.8958775587379898E-3</v>
      </c>
      <c r="N6263" s="37">
        <v>9.6791257858276403</v>
      </c>
      <c r="O6263" s="37">
        <v>0</v>
      </c>
      <c r="P6263" s="37">
        <v>0</v>
      </c>
      <c r="Q6263" s="37">
        <v>1.04737123474479E-2</v>
      </c>
      <c r="R6263" s="37">
        <v>25</v>
      </c>
      <c r="S6263" s="47">
        <v>9.9999999747524292E-7</v>
      </c>
      <c r="T6263" s="37">
        <v>1002.58929443359</v>
      </c>
      <c r="U6263" s="37">
        <v>2974.85107421875</v>
      </c>
      <c r="V6263" s="13"/>
      <c r="W6263" s="13"/>
      <c r="X6263" s="13"/>
      <c r="Y6263" s="13"/>
      <c r="Z6263" s="13"/>
      <c r="AA6263" s="13"/>
    </row>
    <row r="6264" spans="1:27" ht="15.75" customHeight="1" x14ac:dyDescent="0.2">
      <c r="A6264" s="13"/>
      <c r="B6264" s="37" t="str">
        <f>"CRS25WT3607277"</f>
        <v>CRS25WT3607277</v>
      </c>
      <c r="C6264" s="38">
        <v>45939</v>
      </c>
      <c r="D6264" s="39">
        <v>0.99591435185185195</v>
      </c>
      <c r="E6264" s="37" t="s">
        <v>62</v>
      </c>
      <c r="F6264" s="37">
        <v>204</v>
      </c>
      <c r="G6264" s="37">
        <v>4</v>
      </c>
      <c r="H6264" s="37">
        <v>204.979568481445</v>
      </c>
      <c r="I6264" s="37">
        <v>208.41310119628901</v>
      </c>
      <c r="J6264" s="37">
        <v>195.47779846191401</v>
      </c>
      <c r="K6264" s="37">
        <v>0.23978799581527699</v>
      </c>
      <c r="L6264" s="37">
        <v>854.836669921875</v>
      </c>
      <c r="M6264" s="37">
        <v>5.0313915126025703E-3</v>
      </c>
      <c r="N6264" s="37">
        <v>9.9722480773925799</v>
      </c>
      <c r="O6264" s="37">
        <v>0</v>
      </c>
      <c r="P6264" s="37">
        <v>0</v>
      </c>
      <c r="Q6264" s="37">
        <v>1.1331845074892001E-2</v>
      </c>
      <c r="R6264" s="37">
        <v>25</v>
      </c>
      <c r="S6264" s="47">
        <v>9.9999999747524292E-7</v>
      </c>
      <c r="T6264" s="37">
        <v>1004.97296142578</v>
      </c>
      <c r="U6264" s="37">
        <v>1308.099609375</v>
      </c>
      <c r="V6264" s="13"/>
      <c r="W6264" s="13"/>
      <c r="X6264" s="13"/>
      <c r="Y6264" s="13"/>
      <c r="Z6264" s="13"/>
      <c r="AA6264" s="13"/>
    </row>
    <row r="6265" spans="1:27" ht="15.75" customHeight="1" x14ac:dyDescent="0.2">
      <c r="A6265" s="13"/>
      <c r="B6265" s="37" t="str">
        <f>"CRS25WT3607000"</f>
        <v>CRS25WT3607000</v>
      </c>
      <c r="C6265" s="38">
        <v>45939</v>
      </c>
      <c r="D6265" s="37" t="s">
        <v>1574</v>
      </c>
      <c r="E6265" s="37" t="s">
        <v>62</v>
      </c>
      <c r="F6265" s="37">
        <v>206</v>
      </c>
      <c r="G6265" s="37">
        <v>4</v>
      </c>
      <c r="H6265" s="37">
        <v>206.265701293945</v>
      </c>
      <c r="I6265" s="37">
        <v>207.64056396484401</v>
      </c>
      <c r="J6265" s="37">
        <v>195.41574096679699</v>
      </c>
      <c r="K6265" s="37">
        <v>0.22812813520431499</v>
      </c>
      <c r="L6265" s="37">
        <v>904.166015625</v>
      </c>
      <c r="M6265" s="37">
        <v>5.0834114663302898E-3</v>
      </c>
      <c r="N6265" s="37">
        <v>10.034818649291999</v>
      </c>
      <c r="O6265" s="37">
        <v>0</v>
      </c>
      <c r="P6265" s="37">
        <v>0</v>
      </c>
      <c r="Q6265" s="37">
        <v>1.3789682649076001E-2</v>
      </c>
      <c r="R6265" s="37">
        <v>25</v>
      </c>
      <c r="S6265" s="47">
        <v>9.9999999747524292E-7</v>
      </c>
      <c r="T6265" s="37">
        <v>1000.42993164062</v>
      </c>
      <c r="U6265" s="37">
        <v>1074.69226074219</v>
      </c>
      <c r="V6265" s="13"/>
      <c r="W6265" s="13"/>
      <c r="X6265" s="13"/>
      <c r="Y6265" s="13"/>
      <c r="Z6265" s="13"/>
      <c r="AA6265" s="13"/>
    </row>
    <row r="6266" spans="1:27" ht="15.75" customHeight="1" x14ac:dyDescent="0.2">
      <c r="A6266" s="13"/>
      <c r="B6266" s="37" t="str">
        <f>"CRS25WT4002467 A"</f>
        <v>CRS25WT4002467 A</v>
      </c>
      <c r="C6266" s="38">
        <v>45939</v>
      </c>
      <c r="D6266" s="39">
        <v>0.79201388888888891</v>
      </c>
      <c r="E6266" s="37" t="s">
        <v>62</v>
      </c>
      <c r="F6266" s="37">
        <v>220</v>
      </c>
      <c r="G6266" s="37">
        <v>4</v>
      </c>
      <c r="H6266" s="37">
        <v>220.08772277832</v>
      </c>
      <c r="I6266" s="37">
        <v>9.80047607421875</v>
      </c>
      <c r="J6266" s="37">
        <v>27.4026184082031</v>
      </c>
      <c r="K6266" s="37">
        <v>9.6305665969848597</v>
      </c>
      <c r="L6266" s="37">
        <v>22.853040695190401</v>
      </c>
      <c r="M6266" s="37">
        <v>0.81951439380645696</v>
      </c>
      <c r="N6266" s="37">
        <v>10.7072601318359</v>
      </c>
      <c r="O6266" s="37">
        <v>0</v>
      </c>
      <c r="P6266" s="37">
        <v>0</v>
      </c>
      <c r="Q6266" s="37">
        <v>5.3485557436943103E-2</v>
      </c>
      <c r="R6266" s="37">
        <v>25</v>
      </c>
      <c r="S6266" s="37">
        <v>0.26675814390182501</v>
      </c>
      <c r="T6266" s="37">
        <v>998.91326904296898</v>
      </c>
      <c r="U6266" s="37">
        <v>438.612548828125</v>
      </c>
      <c r="V6266" s="13"/>
      <c r="W6266" s="13"/>
      <c r="X6266" s="13"/>
      <c r="Y6266" s="13"/>
      <c r="Z6266" s="13"/>
      <c r="AA6266" s="13"/>
    </row>
    <row r="6267" spans="1:27" ht="15.75" customHeight="1" x14ac:dyDescent="0.2">
      <c r="A6267" s="13"/>
      <c r="B6267" s="37" t="str">
        <f>"CRS25WT4002340"</f>
        <v>CRS25WT4002340</v>
      </c>
      <c r="C6267" s="38">
        <v>45939</v>
      </c>
      <c r="D6267" s="39">
        <v>0.79295138888888894</v>
      </c>
      <c r="E6267" s="37" t="s">
        <v>62</v>
      </c>
      <c r="F6267" s="37">
        <v>224</v>
      </c>
      <c r="G6267" s="37">
        <v>4</v>
      </c>
      <c r="H6267" s="37">
        <v>224.37326049804699</v>
      </c>
      <c r="I6267" s="37">
        <v>9.8731117248535192</v>
      </c>
      <c r="J6267" s="37">
        <v>27.5712184906006</v>
      </c>
      <c r="K6267" s="37">
        <v>9.7678442001342791</v>
      </c>
      <c r="L6267" s="37">
        <v>22.9706001281738</v>
      </c>
      <c r="M6267" s="37">
        <v>0.82425403594970703</v>
      </c>
      <c r="N6267" s="37">
        <v>10.91575050354</v>
      </c>
      <c r="O6267" s="37">
        <v>0</v>
      </c>
      <c r="P6267" s="37">
        <v>0</v>
      </c>
      <c r="Q6267" s="37">
        <v>3.71424332261086E-2</v>
      </c>
      <c r="R6267" s="37">
        <v>25</v>
      </c>
      <c r="S6267" s="37">
        <v>0.26615443825721702</v>
      </c>
      <c r="T6267" s="37">
        <v>1002.15478515625</v>
      </c>
      <c r="U6267" s="37">
        <v>583.00048828125</v>
      </c>
      <c r="V6267" s="13"/>
      <c r="W6267" s="13"/>
      <c r="X6267" s="13"/>
      <c r="Y6267" s="13"/>
      <c r="Z6267" s="13"/>
      <c r="AA6267" s="13"/>
    </row>
    <row r="6268" spans="1:27" ht="15.75" customHeight="1" x14ac:dyDescent="0.2">
      <c r="A6268" s="13"/>
      <c r="B6268" s="37" t="str">
        <f>"CRS25WT4002346"</f>
        <v>CRS25WT4002346</v>
      </c>
      <c r="C6268" s="38">
        <v>45939</v>
      </c>
      <c r="D6268" s="39">
        <v>0.79391203703703705</v>
      </c>
      <c r="E6268" s="37" t="s">
        <v>62</v>
      </c>
      <c r="F6268" s="37">
        <v>223</v>
      </c>
      <c r="G6268" s="37">
        <v>4</v>
      </c>
      <c r="H6268" s="37">
        <v>223.11936950683599</v>
      </c>
      <c r="I6268" s="37">
        <v>9.8300371170043892</v>
      </c>
      <c r="J6268" s="37">
        <v>27.598014831543001</v>
      </c>
      <c r="K6268" s="37">
        <v>9.6638002395629901</v>
      </c>
      <c r="L6268" s="37">
        <v>23.088161468505898</v>
      </c>
      <c r="M6268" s="37">
        <v>0.82244008779525801</v>
      </c>
      <c r="N6268" s="37">
        <v>10.854748725891101</v>
      </c>
      <c r="O6268" s="37">
        <v>0</v>
      </c>
      <c r="P6268" s="37">
        <v>0</v>
      </c>
      <c r="Q6268" s="37">
        <v>1.07939597219229E-2</v>
      </c>
      <c r="R6268" s="37">
        <v>25</v>
      </c>
      <c r="S6268" s="37">
        <v>0.25957402586937001</v>
      </c>
      <c r="T6268" s="37">
        <v>1001.12835693359</v>
      </c>
      <c r="U6268" s="37">
        <v>421.81011962890602</v>
      </c>
      <c r="V6268" s="13"/>
      <c r="W6268" s="13"/>
      <c r="X6268" s="13"/>
      <c r="Y6268" s="13"/>
      <c r="Z6268" s="13"/>
      <c r="AA6268" s="13"/>
    </row>
    <row r="6269" spans="1:27" ht="15.75" customHeight="1" x14ac:dyDescent="0.2">
      <c r="A6269" s="13"/>
      <c r="B6269" s="37" t="str">
        <f>"CRS25WT4002358"</f>
        <v>CRS25WT4002358</v>
      </c>
      <c r="C6269" s="38">
        <v>45939</v>
      </c>
      <c r="D6269" s="39">
        <v>0.7973958333333333</v>
      </c>
      <c r="E6269" s="37" t="s">
        <v>62</v>
      </c>
      <c r="F6269" s="37">
        <v>219</v>
      </c>
      <c r="G6269" s="37">
        <v>4</v>
      </c>
      <c r="H6269" s="37">
        <v>219.030029296875</v>
      </c>
      <c r="I6269" s="37">
        <v>9.7875471115112305</v>
      </c>
      <c r="J6269" s="37">
        <v>27.458517074585</v>
      </c>
      <c r="K6269" s="37">
        <v>9.6534528732299805</v>
      </c>
      <c r="L6269" s="37">
        <v>22.689292907714801</v>
      </c>
      <c r="M6269" s="37">
        <v>0.81499081850051902</v>
      </c>
      <c r="N6269" s="37">
        <v>10.6558027267456</v>
      </c>
      <c r="O6269" s="37">
        <v>0</v>
      </c>
      <c r="P6269" s="37">
        <v>0</v>
      </c>
      <c r="Q6269" s="37">
        <v>1.6351686790585501E-2</v>
      </c>
      <c r="R6269" s="37">
        <v>25</v>
      </c>
      <c r="S6269" s="37">
        <v>0.28249585628509499</v>
      </c>
      <c r="T6269" s="37">
        <v>1001.88067626953</v>
      </c>
      <c r="U6269" s="37">
        <v>483.54010009765602</v>
      </c>
      <c r="V6269" s="13"/>
      <c r="W6269" s="13"/>
      <c r="X6269" s="13"/>
      <c r="Y6269" s="13"/>
      <c r="Z6269" s="13"/>
      <c r="AA6269" s="13"/>
    </row>
    <row r="6270" spans="1:27" ht="15.75" customHeight="1" x14ac:dyDescent="0.2">
      <c r="A6270" s="13"/>
      <c r="B6270" s="37" t="str">
        <f>"CRS25WT4002368"</f>
        <v>CRS25WT4002368</v>
      </c>
      <c r="C6270" s="38">
        <v>45939</v>
      </c>
      <c r="D6270" s="39">
        <v>0.79201388888888891</v>
      </c>
      <c r="E6270" s="37" t="s">
        <v>62</v>
      </c>
      <c r="F6270" s="37">
        <v>220</v>
      </c>
      <c r="G6270" s="37">
        <v>4</v>
      </c>
      <c r="H6270" s="37">
        <v>220.08772277832</v>
      </c>
      <c r="I6270" s="37">
        <v>9.80047607421875</v>
      </c>
      <c r="J6270" s="37">
        <v>27.4026184082031</v>
      </c>
      <c r="K6270" s="37">
        <v>9.6305665969848597</v>
      </c>
      <c r="L6270" s="37">
        <v>22.853040695190401</v>
      </c>
      <c r="M6270" s="37">
        <v>0.81951439380645696</v>
      </c>
      <c r="N6270" s="37">
        <v>10.7072601318359</v>
      </c>
      <c r="O6270" s="37">
        <v>0</v>
      </c>
      <c r="P6270" s="37">
        <v>0</v>
      </c>
      <c r="Q6270" s="37">
        <v>5.3485557436943103E-2</v>
      </c>
      <c r="R6270" s="37">
        <v>25</v>
      </c>
      <c r="S6270" s="37">
        <v>0.26675814390182501</v>
      </c>
      <c r="T6270" s="37">
        <v>998.91326904296898</v>
      </c>
      <c r="U6270" s="37">
        <v>438.612548828125</v>
      </c>
      <c r="V6270" s="13"/>
      <c r="W6270" s="13"/>
      <c r="X6270" s="13"/>
      <c r="Y6270" s="13"/>
      <c r="Z6270" s="13"/>
      <c r="AA6270" s="13"/>
    </row>
    <row r="6271" spans="1:27" ht="15.75" customHeight="1" x14ac:dyDescent="0.2">
      <c r="A6271" s="13"/>
      <c r="B6271" s="37" t="str">
        <f>"CRS25WT4002360"</f>
        <v>CRS25WT4002360</v>
      </c>
      <c r="C6271" s="38">
        <v>45939</v>
      </c>
      <c r="D6271" s="39">
        <v>0.79295138888888894</v>
      </c>
      <c r="E6271" s="37" t="s">
        <v>62</v>
      </c>
      <c r="F6271" s="37">
        <v>224</v>
      </c>
      <c r="G6271" s="37">
        <v>4</v>
      </c>
      <c r="H6271" s="37">
        <v>224.37326049804699</v>
      </c>
      <c r="I6271" s="37">
        <v>9.8731117248535192</v>
      </c>
      <c r="J6271" s="37">
        <v>27.5712184906006</v>
      </c>
      <c r="K6271" s="37">
        <v>9.7678442001342791</v>
      </c>
      <c r="L6271" s="37">
        <v>22.9706001281738</v>
      </c>
      <c r="M6271" s="37">
        <v>0.82425403594970703</v>
      </c>
      <c r="N6271" s="37">
        <v>10.91575050354</v>
      </c>
      <c r="O6271" s="37">
        <v>0</v>
      </c>
      <c r="P6271" s="37">
        <v>0</v>
      </c>
      <c r="Q6271" s="37">
        <v>3.71424332261086E-2</v>
      </c>
      <c r="R6271" s="37">
        <v>25</v>
      </c>
      <c r="S6271" s="37">
        <v>0.26615443825721702</v>
      </c>
      <c r="T6271" s="37">
        <v>1002.15478515625</v>
      </c>
      <c r="U6271" s="37">
        <v>583.00048828125</v>
      </c>
      <c r="V6271" s="13"/>
      <c r="W6271" s="13"/>
      <c r="X6271" s="13"/>
      <c r="Y6271" s="13"/>
      <c r="Z6271" s="13"/>
      <c r="AA6271" s="13"/>
    </row>
    <row r="6272" spans="1:27" ht="15.75" customHeight="1" x14ac:dyDescent="0.2">
      <c r="A6272" s="13"/>
      <c r="B6272" s="37" t="str">
        <f>"CRS25WT4002359"</f>
        <v>CRS25WT4002359</v>
      </c>
      <c r="C6272" s="38">
        <v>45939</v>
      </c>
      <c r="D6272" s="39">
        <v>0.79391203703703705</v>
      </c>
      <c r="E6272" s="37" t="s">
        <v>62</v>
      </c>
      <c r="F6272" s="37">
        <v>223</v>
      </c>
      <c r="G6272" s="37">
        <v>4</v>
      </c>
      <c r="H6272" s="37">
        <v>223.11936950683599</v>
      </c>
      <c r="I6272" s="37">
        <v>9.8300371170043892</v>
      </c>
      <c r="J6272" s="37">
        <v>27.598014831543001</v>
      </c>
      <c r="K6272" s="37">
        <v>9.6638002395629901</v>
      </c>
      <c r="L6272" s="37">
        <v>23.088161468505898</v>
      </c>
      <c r="M6272" s="37">
        <v>0.82244008779525801</v>
      </c>
      <c r="N6272" s="37">
        <v>10.854748725891101</v>
      </c>
      <c r="O6272" s="37">
        <v>0</v>
      </c>
      <c r="P6272" s="37">
        <v>0</v>
      </c>
      <c r="Q6272" s="37">
        <v>1.07939597219229E-2</v>
      </c>
      <c r="R6272" s="37">
        <v>25</v>
      </c>
      <c r="S6272" s="37">
        <v>0.25957402586937001</v>
      </c>
      <c r="T6272" s="37">
        <v>1001.12835693359</v>
      </c>
      <c r="U6272" s="37">
        <v>421.81011962890602</v>
      </c>
      <c r="V6272" s="13"/>
      <c r="W6272" s="13"/>
      <c r="X6272" s="13"/>
      <c r="Y6272" s="13"/>
      <c r="Z6272" s="13"/>
      <c r="AA6272" s="13"/>
    </row>
    <row r="6273" spans="1:27" ht="15.75" customHeight="1" x14ac:dyDescent="0.2">
      <c r="A6273" s="13"/>
      <c r="B6273" s="37" t="str">
        <f>"CRS25WT4002357"</f>
        <v>CRS25WT4002357</v>
      </c>
      <c r="C6273" s="38">
        <v>45939</v>
      </c>
      <c r="D6273" s="39">
        <v>0.7973958333333333</v>
      </c>
      <c r="E6273" s="37" t="s">
        <v>62</v>
      </c>
      <c r="F6273" s="37">
        <v>219</v>
      </c>
      <c r="G6273" s="37">
        <v>4</v>
      </c>
      <c r="H6273" s="37">
        <v>219.030029296875</v>
      </c>
      <c r="I6273" s="37">
        <v>9.7875471115112305</v>
      </c>
      <c r="J6273" s="37">
        <v>27.458517074585</v>
      </c>
      <c r="K6273" s="37">
        <v>9.6534528732299805</v>
      </c>
      <c r="L6273" s="37">
        <v>22.689292907714801</v>
      </c>
      <c r="M6273" s="37">
        <v>0.81499081850051902</v>
      </c>
      <c r="N6273" s="37">
        <v>10.6558027267456</v>
      </c>
      <c r="O6273" s="37">
        <v>0</v>
      </c>
      <c r="P6273" s="37">
        <v>0</v>
      </c>
      <c r="Q6273" s="37">
        <v>1.6351686790585501E-2</v>
      </c>
      <c r="R6273" s="37">
        <v>25</v>
      </c>
      <c r="S6273" s="37">
        <v>0.28249585628509499</v>
      </c>
      <c r="T6273" s="37">
        <v>1001.88067626953</v>
      </c>
      <c r="U6273" s="37">
        <v>483.54010009765602</v>
      </c>
      <c r="V6273" s="13"/>
      <c r="W6273" s="13"/>
      <c r="X6273" s="13"/>
      <c r="Y6273" s="13"/>
      <c r="Z6273" s="13"/>
      <c r="AA6273" s="13"/>
    </row>
    <row r="6274" spans="1:27" ht="15.75" customHeight="1" x14ac:dyDescent="0.2">
      <c r="A6274" s="13"/>
      <c r="B6274" s="37" t="str">
        <f>"CRS25WT4002361"</f>
        <v>CRS25WT4002361</v>
      </c>
      <c r="C6274" s="38">
        <v>45939</v>
      </c>
      <c r="D6274" s="39">
        <v>0.79201388888888891</v>
      </c>
      <c r="E6274" s="37" t="s">
        <v>62</v>
      </c>
      <c r="F6274" s="37">
        <v>220</v>
      </c>
      <c r="G6274" s="37">
        <v>4</v>
      </c>
      <c r="H6274" s="37">
        <v>220.08772277832</v>
      </c>
      <c r="I6274" s="37">
        <v>9.80047607421875</v>
      </c>
      <c r="J6274" s="37">
        <v>27.4026184082031</v>
      </c>
      <c r="K6274" s="37">
        <v>9.6305665969848597</v>
      </c>
      <c r="L6274" s="37">
        <v>22.853040695190401</v>
      </c>
      <c r="M6274" s="37">
        <v>0.81951439380645696</v>
      </c>
      <c r="N6274" s="37">
        <v>10.7072601318359</v>
      </c>
      <c r="O6274" s="37">
        <v>0</v>
      </c>
      <c r="P6274" s="37">
        <v>0</v>
      </c>
      <c r="Q6274" s="37">
        <v>5.3485557436943103E-2</v>
      </c>
      <c r="R6274" s="37">
        <v>25</v>
      </c>
      <c r="S6274" s="37">
        <v>0.26675814390182501</v>
      </c>
      <c r="T6274" s="37">
        <v>998.91326904296898</v>
      </c>
      <c r="U6274" s="37">
        <v>438.612548828125</v>
      </c>
      <c r="V6274" s="13"/>
      <c r="W6274" s="13"/>
      <c r="X6274" s="13"/>
      <c r="Y6274" s="13"/>
      <c r="Z6274" s="13"/>
      <c r="AA6274" s="13"/>
    </row>
    <row r="6275" spans="1:27" ht="15.75" customHeight="1" x14ac:dyDescent="0.2">
      <c r="A6275" s="13"/>
      <c r="B6275" s="37" t="str">
        <f>"CRS25WT4002355"</f>
        <v>CRS25WT4002355</v>
      </c>
      <c r="C6275" s="38">
        <v>45939</v>
      </c>
      <c r="D6275" s="39">
        <v>0.79295138888888894</v>
      </c>
      <c r="E6275" s="37" t="s">
        <v>62</v>
      </c>
      <c r="F6275" s="37">
        <v>224</v>
      </c>
      <c r="G6275" s="37">
        <v>4</v>
      </c>
      <c r="H6275" s="37">
        <v>224.37326049804699</v>
      </c>
      <c r="I6275" s="37">
        <v>9.8731117248535192</v>
      </c>
      <c r="J6275" s="37">
        <v>27.5712184906006</v>
      </c>
      <c r="K6275" s="37">
        <v>9.7678442001342791</v>
      </c>
      <c r="L6275" s="37">
        <v>22.9706001281738</v>
      </c>
      <c r="M6275" s="37">
        <v>0.82425403594970703</v>
      </c>
      <c r="N6275" s="37">
        <v>10.91575050354</v>
      </c>
      <c r="O6275" s="37">
        <v>0</v>
      </c>
      <c r="P6275" s="37">
        <v>0</v>
      </c>
      <c r="Q6275" s="37">
        <v>3.71424332261086E-2</v>
      </c>
      <c r="R6275" s="37">
        <v>25</v>
      </c>
      <c r="S6275" s="37">
        <v>0.26615443825721702</v>
      </c>
      <c r="T6275" s="37">
        <v>1002.15478515625</v>
      </c>
      <c r="U6275" s="37">
        <v>583.00048828125</v>
      </c>
      <c r="V6275" s="13"/>
      <c r="W6275" s="13"/>
      <c r="X6275" s="13"/>
      <c r="Y6275" s="13"/>
      <c r="Z6275" s="13"/>
      <c r="AA6275" s="13"/>
    </row>
    <row r="6276" spans="1:27" ht="15.75" customHeight="1" x14ac:dyDescent="0.2">
      <c r="A6276" s="13"/>
      <c r="B6276" s="37" t="str">
        <f>"CRS25WT4002356"</f>
        <v>CRS25WT4002356</v>
      </c>
      <c r="C6276" s="38">
        <v>45939</v>
      </c>
      <c r="D6276" s="39">
        <v>0.79391203703703705</v>
      </c>
      <c r="E6276" s="37" t="s">
        <v>62</v>
      </c>
      <c r="F6276" s="37">
        <v>223</v>
      </c>
      <c r="G6276" s="37">
        <v>4</v>
      </c>
      <c r="H6276" s="37">
        <v>223.11936950683599</v>
      </c>
      <c r="I6276" s="37">
        <v>9.8300371170043892</v>
      </c>
      <c r="J6276" s="37">
        <v>27.598014831543001</v>
      </c>
      <c r="K6276" s="37">
        <v>9.6638002395629901</v>
      </c>
      <c r="L6276" s="37">
        <v>23.088161468505898</v>
      </c>
      <c r="M6276" s="37">
        <v>0.82244008779525801</v>
      </c>
      <c r="N6276" s="37">
        <v>10.854748725891101</v>
      </c>
      <c r="O6276" s="37">
        <v>0</v>
      </c>
      <c r="P6276" s="37">
        <v>0</v>
      </c>
      <c r="Q6276" s="37">
        <v>1.07939597219229E-2</v>
      </c>
      <c r="R6276" s="37">
        <v>25</v>
      </c>
      <c r="S6276" s="37">
        <v>0.25957402586937001</v>
      </c>
      <c r="T6276" s="37">
        <v>1001.12835693359</v>
      </c>
      <c r="U6276" s="37">
        <v>421.81011962890602</v>
      </c>
      <c r="V6276" s="13"/>
      <c r="W6276" s="13"/>
      <c r="X6276" s="13"/>
      <c r="Y6276" s="13"/>
      <c r="Z6276" s="13"/>
      <c r="AA6276" s="13"/>
    </row>
    <row r="6277" spans="1:27" ht="15.75" customHeight="1" x14ac:dyDescent="0.2">
      <c r="A6277" s="13"/>
      <c r="B6277" s="37" t="str">
        <f>"CRS25WT4002441"</f>
        <v>CRS25WT4002441</v>
      </c>
      <c r="C6277" s="38">
        <v>45939</v>
      </c>
      <c r="D6277" s="39">
        <v>0.7973958333333333</v>
      </c>
      <c r="E6277" s="37" t="s">
        <v>62</v>
      </c>
      <c r="F6277" s="37">
        <v>219</v>
      </c>
      <c r="G6277" s="37">
        <v>4</v>
      </c>
      <c r="H6277" s="37">
        <v>219.030029296875</v>
      </c>
      <c r="I6277" s="37">
        <v>9.7875471115112305</v>
      </c>
      <c r="J6277" s="37">
        <v>27.458517074585</v>
      </c>
      <c r="K6277" s="37">
        <v>9.6534528732299805</v>
      </c>
      <c r="L6277" s="37">
        <v>22.689292907714801</v>
      </c>
      <c r="M6277" s="37">
        <v>0.81499081850051902</v>
      </c>
      <c r="N6277" s="37">
        <v>10.6558027267456</v>
      </c>
      <c r="O6277" s="37">
        <v>0</v>
      </c>
      <c r="P6277" s="37">
        <v>0</v>
      </c>
      <c r="Q6277" s="37">
        <v>1.6351686790585501E-2</v>
      </c>
      <c r="R6277" s="37">
        <v>25</v>
      </c>
      <c r="S6277" s="37">
        <v>0.28249585628509499</v>
      </c>
      <c r="T6277" s="37">
        <v>1001.88067626953</v>
      </c>
      <c r="U6277" s="37">
        <v>483.54010009765602</v>
      </c>
      <c r="V6277" s="13"/>
      <c r="W6277" s="13"/>
      <c r="X6277" s="13"/>
      <c r="Y6277" s="13"/>
      <c r="Z6277" s="13"/>
      <c r="AA6277" s="13"/>
    </row>
    <row r="6278" spans="1:27" ht="15.75" customHeight="1" x14ac:dyDescent="0.2">
      <c r="A6278" s="13"/>
      <c r="B6278" s="37" t="str">
        <f>"CRS25WT72M23005"</f>
        <v>CRS25WT72M23005</v>
      </c>
      <c r="C6278" s="38">
        <v>45939</v>
      </c>
      <c r="D6278" s="39">
        <v>9.2592592592592585E-4</v>
      </c>
      <c r="E6278" s="37" t="s">
        <v>62</v>
      </c>
      <c r="F6278" s="37">
        <v>218</v>
      </c>
      <c r="G6278" s="37">
        <v>4</v>
      </c>
      <c r="H6278" s="37">
        <v>218.40545654296901</v>
      </c>
      <c r="I6278" s="37">
        <v>5.6314959526062003</v>
      </c>
      <c r="J6278" s="37">
        <v>49.520248413085902</v>
      </c>
      <c r="K6278" s="37">
        <v>5.1820759773254403</v>
      </c>
      <c r="L6278" s="37">
        <v>42.146324157714801</v>
      </c>
      <c r="M6278" s="37">
        <v>0.78317153453826904</v>
      </c>
      <c r="N6278" s="37">
        <v>10.6254177093506</v>
      </c>
      <c r="O6278" s="37">
        <v>0</v>
      </c>
      <c r="P6278" s="37">
        <v>0</v>
      </c>
      <c r="Q6278" s="37">
        <v>4.0257621556520497E-2</v>
      </c>
      <c r="R6278" s="37">
        <v>25</v>
      </c>
      <c r="S6278" s="37">
        <v>0.72201520204544101</v>
      </c>
      <c r="T6278" s="37">
        <v>992.79455566406205</v>
      </c>
      <c r="U6278" s="37">
        <v>410.78994750976602</v>
      </c>
      <c r="V6278" s="13"/>
      <c r="W6278" s="13"/>
      <c r="X6278" s="13"/>
      <c r="Y6278" s="13"/>
      <c r="Z6278" s="13"/>
      <c r="AA6278" s="13"/>
    </row>
    <row r="6279" spans="1:27" ht="15.75" customHeight="1" x14ac:dyDescent="0.2">
      <c r="A6279" s="13"/>
      <c r="B6279" s="37" t="str">
        <f>"CRS25WT72M23006"</f>
        <v>CRS25WT72M23006</v>
      </c>
      <c r="C6279" s="38">
        <v>45939</v>
      </c>
      <c r="D6279" s="39">
        <v>1.689814814814815E-3</v>
      </c>
      <c r="E6279" s="37" t="s">
        <v>62</v>
      </c>
      <c r="F6279" s="37">
        <v>216</v>
      </c>
      <c r="G6279" s="37">
        <v>4</v>
      </c>
      <c r="H6279" s="37">
        <v>216.31364440918</v>
      </c>
      <c r="I6279" s="37">
        <v>5.7446880340576199</v>
      </c>
      <c r="J6279" s="37">
        <v>49.446971893310497</v>
      </c>
      <c r="K6279" s="37">
        <v>5.1440963745117196</v>
      </c>
      <c r="L6279" s="37">
        <v>42.050853729247997</v>
      </c>
      <c r="M6279" s="37">
        <v>0.76151376962661699</v>
      </c>
      <c r="N6279" s="37">
        <v>10.5236511230469</v>
      </c>
      <c r="O6279" s="37">
        <v>0</v>
      </c>
      <c r="P6279" s="37">
        <v>0</v>
      </c>
      <c r="Q6279" s="37">
        <v>1.8892608582973501E-2</v>
      </c>
      <c r="R6279" s="37">
        <v>25</v>
      </c>
      <c r="S6279" s="37">
        <v>0.70511108636856101</v>
      </c>
      <c r="T6279" s="37">
        <v>991.485595703125</v>
      </c>
      <c r="U6279" s="37">
        <v>405.15975952148398</v>
      </c>
      <c r="V6279" s="13"/>
      <c r="W6279" s="13"/>
      <c r="X6279" s="13"/>
      <c r="Y6279" s="13"/>
      <c r="Z6279" s="13"/>
      <c r="AA6279" s="13"/>
    </row>
    <row r="6280" spans="1:27" ht="15.75" customHeight="1" x14ac:dyDescent="0.2">
      <c r="A6280" s="13"/>
      <c r="B6280" s="37" t="str">
        <f>"CRS25WT72M23007"</f>
        <v>CRS25WT72M23007</v>
      </c>
      <c r="C6280" s="38">
        <v>45939</v>
      </c>
      <c r="D6280" s="39">
        <v>2.6504629629629625E-3</v>
      </c>
      <c r="E6280" s="37" t="s">
        <v>62</v>
      </c>
      <c r="F6280" s="37">
        <v>215</v>
      </c>
      <c r="G6280" s="37">
        <v>4</v>
      </c>
      <c r="H6280" s="37">
        <v>215.42283630371099</v>
      </c>
      <c r="I6280" s="37">
        <v>5.77496290206909</v>
      </c>
      <c r="J6280" s="37">
        <v>49.353076934814503</v>
      </c>
      <c r="K6280" s="37">
        <v>5.1208457946777299</v>
      </c>
      <c r="L6280" s="37">
        <v>42.067825317382798</v>
      </c>
      <c r="M6280" s="37">
        <v>0.755837261676788</v>
      </c>
      <c r="N6280" s="37">
        <v>10.480313301086399</v>
      </c>
      <c r="O6280" s="37">
        <v>0</v>
      </c>
      <c r="P6280" s="37">
        <v>0</v>
      </c>
      <c r="Q6280" s="37">
        <v>2.1607451140880599E-2</v>
      </c>
      <c r="R6280" s="37">
        <v>25</v>
      </c>
      <c r="S6280" s="37">
        <v>0.72386384010314897</v>
      </c>
      <c r="T6280" s="37">
        <v>992.38140869140602</v>
      </c>
      <c r="U6280" s="37">
        <v>360.55630493164102</v>
      </c>
      <c r="V6280" s="13"/>
      <c r="W6280" s="13"/>
      <c r="X6280" s="13"/>
      <c r="Y6280" s="13"/>
      <c r="Z6280" s="13"/>
      <c r="AA6280" s="13"/>
    </row>
    <row r="6281" spans="1:27" ht="15.75" customHeight="1" x14ac:dyDescent="0.2">
      <c r="A6281" s="13"/>
      <c r="B6281" s="37" t="str">
        <f>"CRS25WT72M23213"</f>
        <v>CRS25WT72M23213</v>
      </c>
      <c r="C6281" s="38">
        <v>45981</v>
      </c>
      <c r="D6281" s="39">
        <v>0.79269675925925931</v>
      </c>
      <c r="E6281" s="37" t="s">
        <v>62</v>
      </c>
      <c r="F6281" s="37">
        <v>219</v>
      </c>
      <c r="G6281" s="37">
        <v>4</v>
      </c>
      <c r="H6281" s="37">
        <v>219.09474182128901</v>
      </c>
      <c r="I6281" s="37">
        <v>5.6483340263366699</v>
      </c>
      <c r="J6281" s="37">
        <v>50.1356811523438</v>
      </c>
      <c r="K6281" s="37">
        <v>5.1463212966918901</v>
      </c>
      <c r="L6281" s="37">
        <v>42.573078155517599</v>
      </c>
      <c r="M6281" s="37">
        <v>0.77368587255477905</v>
      </c>
      <c r="N6281" s="37">
        <v>10.6589508056641</v>
      </c>
      <c r="O6281" s="37">
        <v>0</v>
      </c>
      <c r="P6281" s="37">
        <v>0</v>
      </c>
      <c r="Q6281" s="37">
        <v>4.1641718707978699E-3</v>
      </c>
      <c r="R6281" s="37">
        <v>25</v>
      </c>
      <c r="S6281" s="37">
        <v>0.75023716688156095</v>
      </c>
      <c r="T6281" s="37">
        <v>1012.17309570312</v>
      </c>
      <c r="U6281" s="37">
        <v>1699.91247558594</v>
      </c>
      <c r="V6281" s="13"/>
      <c r="W6281" s="13"/>
      <c r="X6281" s="13"/>
      <c r="Y6281" s="13"/>
      <c r="Z6281" s="13"/>
      <c r="AA6281" s="13"/>
    </row>
    <row r="6282" spans="1:27" ht="15.75" customHeight="1" x14ac:dyDescent="0.2">
      <c r="A6282" s="13"/>
      <c r="B6282" s="37" t="str">
        <f>"CRS25WT72M23214"</f>
        <v>CRS25WT72M23214</v>
      </c>
      <c r="C6282" s="38">
        <v>45981</v>
      </c>
      <c r="D6282" s="39">
        <v>0.79369212962962965</v>
      </c>
      <c r="E6282" s="37" t="s">
        <v>62</v>
      </c>
      <c r="F6282" s="37">
        <v>219</v>
      </c>
      <c r="G6282" s="37">
        <v>4</v>
      </c>
      <c r="H6282" s="37">
        <v>219.240966796875</v>
      </c>
      <c r="I6282" s="37">
        <v>5.6183104515075701</v>
      </c>
      <c r="J6282" s="37">
        <v>50.189552307128899</v>
      </c>
      <c r="K6282" s="37">
        <v>5.1305875778198198</v>
      </c>
      <c r="L6282" s="37">
        <v>42.732135772705099</v>
      </c>
      <c r="M6282" s="37">
        <v>0.77750402688980103</v>
      </c>
      <c r="N6282" s="37">
        <v>10.666065216064499</v>
      </c>
      <c r="O6282" s="37">
        <v>0</v>
      </c>
      <c r="P6282" s="37">
        <v>0</v>
      </c>
      <c r="Q6282" s="37">
        <v>2.0560612902045302E-3</v>
      </c>
      <c r="R6282" s="37">
        <v>25</v>
      </c>
      <c r="S6282" s="37">
        <v>0.73725217580795299</v>
      </c>
      <c r="T6282" s="37">
        <v>1009.3125</v>
      </c>
      <c r="U6282" s="37">
        <v>1120.96374511719</v>
      </c>
      <c r="V6282" s="13"/>
      <c r="W6282" s="13"/>
      <c r="X6282" s="13"/>
      <c r="Y6282" s="13"/>
      <c r="Z6282" s="13"/>
      <c r="AA6282" s="13"/>
    </row>
    <row r="6283" spans="1:27" ht="15.75" customHeight="1" x14ac:dyDescent="0.2">
      <c r="A6283" s="13"/>
      <c r="B6283" s="37" t="str">
        <f>"CRS25WT72M23203"</f>
        <v>CRS25WT72M23203</v>
      </c>
      <c r="C6283" s="38">
        <v>45981</v>
      </c>
      <c r="D6283" s="39">
        <v>0.79447916666666663</v>
      </c>
      <c r="E6283" s="37" t="s">
        <v>62</v>
      </c>
      <c r="F6283" s="37">
        <v>219</v>
      </c>
      <c r="G6283" s="37">
        <v>4</v>
      </c>
      <c r="H6283" s="37">
        <v>219.24156188964801</v>
      </c>
      <c r="I6283" s="37">
        <v>5.55965280532837</v>
      </c>
      <c r="J6283" s="37">
        <v>50.2981567382812</v>
      </c>
      <c r="K6283" s="37">
        <v>5.1378984451293901</v>
      </c>
      <c r="L6283" s="37">
        <v>42.671443939208999</v>
      </c>
      <c r="M6283" s="37">
        <v>0.78401279449462902</v>
      </c>
      <c r="N6283" s="37">
        <v>10.666093826293899</v>
      </c>
      <c r="O6283" s="37">
        <v>0</v>
      </c>
      <c r="P6283" s="37">
        <v>0</v>
      </c>
      <c r="Q6283" s="37">
        <v>2.06337566487491E-3</v>
      </c>
      <c r="R6283" s="37">
        <v>25</v>
      </c>
      <c r="S6283" s="37">
        <v>0.76548689603805498</v>
      </c>
      <c r="T6283" s="37">
        <v>1012.90673828125</v>
      </c>
      <c r="U6283" s="37">
        <v>2411.16284179687</v>
      </c>
      <c r="V6283" s="13"/>
      <c r="W6283" s="13"/>
      <c r="X6283" s="13"/>
      <c r="Y6283" s="13"/>
      <c r="Z6283" s="13"/>
      <c r="AA6283" s="13"/>
    </row>
    <row r="6284" spans="1:27" ht="15.75" customHeight="1" x14ac:dyDescent="0.2">
      <c r="A6284" s="13"/>
      <c r="B6284" s="37" t="str">
        <f>"CRS25WT72M23198"</f>
        <v>CRS25WT72M23198</v>
      </c>
      <c r="C6284" s="38">
        <v>45981</v>
      </c>
      <c r="D6284" s="39">
        <v>0.79533564814814817</v>
      </c>
      <c r="E6284" s="37" t="s">
        <v>62</v>
      </c>
      <c r="F6284" s="37">
        <v>221</v>
      </c>
      <c r="G6284" s="37">
        <v>4</v>
      </c>
      <c r="H6284" s="37">
        <v>221.39979553222699</v>
      </c>
      <c r="I6284" s="37">
        <v>5.6480522155761701</v>
      </c>
      <c r="J6284" s="37">
        <v>50.289882659912102</v>
      </c>
      <c r="K6284" s="37">
        <v>5.2181644439697301</v>
      </c>
      <c r="L6284" s="37">
        <v>42.428672790527301</v>
      </c>
      <c r="M6284" s="37">
        <v>0.77946728467941295</v>
      </c>
      <c r="N6284" s="37">
        <v>10.771092414856</v>
      </c>
      <c r="O6284" s="37">
        <v>0</v>
      </c>
      <c r="P6284" s="37">
        <v>0</v>
      </c>
      <c r="Q6284" s="37">
        <v>6.0316878370940703E-3</v>
      </c>
      <c r="R6284" s="37">
        <v>25</v>
      </c>
      <c r="S6284" s="37">
        <v>0.75495338439941395</v>
      </c>
      <c r="T6284" s="37">
        <v>1007.50170898438</v>
      </c>
      <c r="U6284" s="37">
        <v>1675.20031738281</v>
      </c>
      <c r="V6284" s="13"/>
      <c r="W6284" s="13"/>
      <c r="X6284" s="13"/>
      <c r="Y6284" s="13"/>
      <c r="Z6284" s="13"/>
      <c r="AA6284" s="13"/>
    </row>
    <row r="6285" spans="1:27" ht="15.75" customHeight="1" x14ac:dyDescent="0.2">
      <c r="A6285" s="13"/>
      <c r="B6285" s="37" t="str">
        <f>"CRS25WT72M23200"</f>
        <v>CRS25WT72M23200</v>
      </c>
      <c r="C6285" s="38">
        <v>45981</v>
      </c>
      <c r="D6285" s="39">
        <v>0.79667824074074067</v>
      </c>
      <c r="E6285" s="37" t="s">
        <v>62</v>
      </c>
      <c r="F6285" s="37">
        <v>144</v>
      </c>
      <c r="G6285" s="37">
        <v>2</v>
      </c>
      <c r="H6285" s="37">
        <v>144.75991821289099</v>
      </c>
      <c r="I6285" s="37">
        <v>5.5592918395996103</v>
      </c>
      <c r="J6285" s="37">
        <v>33.419002532958999</v>
      </c>
      <c r="K6285" s="37">
        <v>5.1637368202209499</v>
      </c>
      <c r="L6285" s="37">
        <v>28.0339469909668</v>
      </c>
      <c r="M6285" s="37">
        <v>0.77917563915252697</v>
      </c>
      <c r="N6285" s="37">
        <v>7.0425648689270002</v>
      </c>
      <c r="O6285" s="37">
        <v>0</v>
      </c>
      <c r="P6285" s="37">
        <v>0</v>
      </c>
      <c r="Q6285" s="37">
        <v>6.0280305333435501E-3</v>
      </c>
      <c r="R6285" s="37">
        <v>25</v>
      </c>
      <c r="S6285" s="37">
        <v>0.484018474817276</v>
      </c>
      <c r="T6285" s="37">
        <v>998.625</v>
      </c>
      <c r="U6285" s="37">
        <v>893.69323730468705</v>
      </c>
      <c r="V6285" s="13"/>
      <c r="W6285" s="13"/>
      <c r="X6285" s="13"/>
      <c r="Y6285" s="13"/>
      <c r="Z6285" s="13"/>
      <c r="AA6285" s="13"/>
    </row>
    <row r="6286" spans="1:27" ht="15.75" customHeight="1" x14ac:dyDescent="0.2">
      <c r="A6286" s="13"/>
      <c r="B6286" s="37" t="str">
        <f>"CRS25WT72M23209"</f>
        <v>CRS25WT72M23209</v>
      </c>
      <c r="C6286" s="38">
        <v>45981</v>
      </c>
      <c r="D6286" s="39">
        <v>0.79858796296296297</v>
      </c>
      <c r="E6286" s="37" t="s">
        <v>62</v>
      </c>
      <c r="F6286" s="37">
        <v>220</v>
      </c>
      <c r="G6286" s="37">
        <v>4</v>
      </c>
      <c r="H6286" s="37">
        <v>220.48895263671901</v>
      </c>
      <c r="I6286" s="37">
        <v>5.5785708427429199</v>
      </c>
      <c r="J6286" s="37">
        <v>50.185432434082003</v>
      </c>
      <c r="K6286" s="37">
        <v>5.1941347122192401</v>
      </c>
      <c r="L6286" s="37">
        <v>42.449600219726598</v>
      </c>
      <c r="M6286" s="37">
        <v>0.78756463527679399</v>
      </c>
      <c r="N6286" s="37">
        <v>10.7267799377441</v>
      </c>
      <c r="O6286" s="37">
        <v>0</v>
      </c>
      <c r="P6286" s="37">
        <v>0</v>
      </c>
      <c r="Q6286" s="37">
        <v>1.64484903216362E-2</v>
      </c>
      <c r="R6286" s="37">
        <v>25</v>
      </c>
      <c r="S6286" s="37">
        <v>0.72102999687194802</v>
      </c>
      <c r="T6286" s="37">
        <v>1003.61401367187</v>
      </c>
      <c r="U6286" s="37">
        <v>2296.18334960938</v>
      </c>
      <c r="V6286" s="13"/>
      <c r="W6286" s="13"/>
      <c r="X6286" s="13"/>
      <c r="Y6286" s="13"/>
      <c r="Z6286" s="13"/>
      <c r="AA6286" s="13"/>
    </row>
    <row r="6287" spans="1:27" ht="15.75" customHeight="1" x14ac:dyDescent="0.2">
      <c r="A6287" s="13"/>
      <c r="B6287" s="37" t="str">
        <f>"CRS25WT72M23208"</f>
        <v>CRS25WT72M23208</v>
      </c>
      <c r="C6287" s="38">
        <v>45981</v>
      </c>
      <c r="D6287" s="39">
        <v>0.80210648148148145</v>
      </c>
      <c r="E6287" s="37" t="s">
        <v>62</v>
      </c>
      <c r="F6287" s="37">
        <v>221</v>
      </c>
      <c r="G6287" s="37">
        <v>4</v>
      </c>
      <c r="H6287" s="37">
        <v>221.51460266113301</v>
      </c>
      <c r="I6287" s="37">
        <v>5.6177625656127903</v>
      </c>
      <c r="J6287" s="37">
        <v>50.2613525390625</v>
      </c>
      <c r="K6287" s="37">
        <v>5.1952438354492196</v>
      </c>
      <c r="L6287" s="37">
        <v>42.6379585266113</v>
      </c>
      <c r="M6287" s="37">
        <v>0.78452140092849698</v>
      </c>
      <c r="N6287" s="37">
        <v>10.7766771316528</v>
      </c>
      <c r="O6287" s="37">
        <v>0</v>
      </c>
      <c r="P6287" s="37">
        <v>0</v>
      </c>
      <c r="Q6287" s="37">
        <v>1.2688380666077101E-2</v>
      </c>
      <c r="R6287" s="37">
        <v>25</v>
      </c>
      <c r="S6287" s="37">
        <v>0.72252458333969105</v>
      </c>
      <c r="T6287" s="37">
        <v>1003.11273193359</v>
      </c>
      <c r="U6287" s="37">
        <v>2563.21313476562</v>
      </c>
      <c r="V6287" s="13"/>
      <c r="W6287" s="13"/>
      <c r="X6287" s="13"/>
      <c r="Y6287" s="13"/>
      <c r="Z6287" s="13"/>
      <c r="AA6287" s="13"/>
    </row>
    <row r="6288" spans="1:27" ht="15.75" customHeight="1" x14ac:dyDescent="0.2">
      <c r="A6288" s="13"/>
      <c r="B6288" s="37" t="str">
        <f>"CRS25WT72M23210"</f>
        <v>CRS25WT72M23210</v>
      </c>
      <c r="C6288" s="38">
        <v>45981</v>
      </c>
      <c r="D6288" s="39">
        <v>0.80407407407407405</v>
      </c>
      <c r="E6288" s="37" t="s">
        <v>62</v>
      </c>
      <c r="F6288" s="37">
        <v>216</v>
      </c>
      <c r="G6288" s="37">
        <v>4</v>
      </c>
      <c r="H6288" s="37">
        <v>216.67291259765599</v>
      </c>
      <c r="I6288" s="37">
        <v>5.6271338462829599</v>
      </c>
      <c r="J6288" s="37">
        <v>50.2489013671875</v>
      </c>
      <c r="K6288" s="37">
        <v>5.1075129508972203</v>
      </c>
      <c r="L6288" s="37">
        <v>42.422393798828097</v>
      </c>
      <c r="M6288" s="37">
        <v>0.76628583669662498</v>
      </c>
      <c r="N6288" s="37">
        <v>10.5411291122437</v>
      </c>
      <c r="O6288" s="37">
        <v>0</v>
      </c>
      <c r="P6288" s="37">
        <v>0</v>
      </c>
      <c r="Q6288" s="37">
        <v>3.2539679668843698E-3</v>
      </c>
      <c r="R6288" s="37">
        <v>25</v>
      </c>
      <c r="S6288" s="37">
        <v>0.75645560026168801</v>
      </c>
      <c r="T6288" s="37">
        <v>1004.63464355469</v>
      </c>
      <c r="U6288" s="37">
        <v>1218.32275390625</v>
      </c>
      <c r="V6288" s="13"/>
      <c r="W6288" s="13"/>
      <c r="X6288" s="13"/>
      <c r="Y6288" s="13"/>
      <c r="Z6288" s="13"/>
      <c r="AA6288" s="13"/>
    </row>
    <row r="6289" spans="1:27" ht="15.75" customHeight="1" x14ac:dyDescent="0.2">
      <c r="A6289" s="13"/>
      <c r="B6289" s="37" t="str">
        <f>"CRS25WT72M23207"</f>
        <v>CRS25WT72M23207</v>
      </c>
      <c r="C6289" s="38">
        <v>45981</v>
      </c>
      <c r="D6289" s="39">
        <v>0.80731481481481471</v>
      </c>
      <c r="E6289" s="37" t="s">
        <v>62</v>
      </c>
      <c r="F6289" s="37">
        <v>222</v>
      </c>
      <c r="G6289" s="37">
        <v>4</v>
      </c>
      <c r="H6289" s="37">
        <v>222.01174926757801</v>
      </c>
      <c r="I6289" s="37">
        <v>5.6378989219665501</v>
      </c>
      <c r="J6289" s="37">
        <v>50.262607574462898</v>
      </c>
      <c r="K6289" s="37">
        <v>5.2243413925170898</v>
      </c>
      <c r="L6289" s="37">
        <v>42.495643615722699</v>
      </c>
      <c r="M6289" s="37">
        <v>0.78345429897308405</v>
      </c>
      <c r="N6289" s="37">
        <v>10.8008632659912</v>
      </c>
      <c r="O6289" s="37">
        <v>0</v>
      </c>
      <c r="P6289" s="37">
        <v>0</v>
      </c>
      <c r="Q6289" s="37">
        <v>4.11212258040905E-3</v>
      </c>
      <c r="R6289" s="37">
        <v>25</v>
      </c>
      <c r="S6289" s="37">
        <v>0.71305662393569902</v>
      </c>
      <c r="T6289" s="37">
        <v>1004.06262207031</v>
      </c>
      <c r="U6289" s="37">
        <v>2282.60131835938</v>
      </c>
      <c r="V6289" s="13"/>
      <c r="W6289" s="13"/>
      <c r="X6289" s="13"/>
      <c r="Y6289" s="13"/>
      <c r="Z6289" s="13"/>
      <c r="AA6289" s="13"/>
    </row>
    <row r="6290" spans="1:27" ht="15.75" customHeight="1" x14ac:dyDescent="0.2">
      <c r="A6290" s="13"/>
      <c r="B6290" s="37" t="str">
        <f>"CRS25WT72M23204"</f>
        <v>CRS25WT72M23204</v>
      </c>
      <c r="C6290" s="38">
        <v>45981</v>
      </c>
      <c r="D6290" s="39">
        <v>0.8134837962962963</v>
      </c>
      <c r="E6290" s="37" t="s">
        <v>62</v>
      </c>
      <c r="F6290" s="37">
        <v>218</v>
      </c>
      <c r="G6290" s="37">
        <v>4</v>
      </c>
      <c r="H6290" s="37">
        <v>218.90953063964801</v>
      </c>
      <c r="I6290" s="37">
        <v>5.5191073417663601</v>
      </c>
      <c r="J6290" s="37">
        <v>50.189983367919901</v>
      </c>
      <c r="K6290" s="37">
        <v>5.1508336067199698</v>
      </c>
      <c r="L6290" s="37">
        <v>42.499828338622997</v>
      </c>
      <c r="M6290" s="37">
        <v>0.79027599096298196</v>
      </c>
      <c r="N6290" s="37">
        <v>10.649940490722701</v>
      </c>
      <c r="O6290" s="37">
        <v>0</v>
      </c>
      <c r="P6290" s="37">
        <v>0</v>
      </c>
      <c r="Q6290" s="37">
        <v>8.2242265343666094E-3</v>
      </c>
      <c r="R6290" s="37">
        <v>25</v>
      </c>
      <c r="S6290" s="37">
        <v>0.74269264936447099</v>
      </c>
      <c r="T6290" s="37">
        <v>999.65582275390602</v>
      </c>
      <c r="U6290" s="37">
        <v>3074.13330078125</v>
      </c>
      <c r="V6290" s="13"/>
      <c r="W6290" s="13"/>
      <c r="X6290" s="13"/>
      <c r="Y6290" s="13"/>
      <c r="Z6290" s="13"/>
      <c r="AA6290" s="13"/>
    </row>
    <row r="6291" spans="1:27" ht="15.75" customHeight="1" x14ac:dyDescent="0.2">
      <c r="A6291" s="13"/>
      <c r="B6291" s="37" t="str">
        <f>"CRS25WT72M23215"</f>
        <v>CRS25WT72M23215</v>
      </c>
      <c r="C6291" s="38">
        <v>45981</v>
      </c>
      <c r="D6291" s="39">
        <v>0.81456018518518514</v>
      </c>
      <c r="E6291" s="37" t="s">
        <v>62</v>
      </c>
      <c r="F6291" s="37">
        <v>136</v>
      </c>
      <c r="G6291" s="37">
        <v>2</v>
      </c>
      <c r="H6291" s="37">
        <v>136.40026855468801</v>
      </c>
      <c r="I6291" s="37">
        <v>5.5818953514099103</v>
      </c>
      <c r="J6291" s="37">
        <v>31.292900085449201</v>
      </c>
      <c r="K6291" s="37">
        <v>5.5293021202087402</v>
      </c>
      <c r="L6291" s="37">
        <v>24.668621063232401</v>
      </c>
      <c r="M6291" s="37">
        <v>0.78088617324829102</v>
      </c>
      <c r="N6291" s="37">
        <v>6.6358680725097701</v>
      </c>
      <c r="O6291" s="37">
        <v>0</v>
      </c>
      <c r="P6291" s="37">
        <v>0</v>
      </c>
      <c r="Q6291" s="37">
        <v>1.6507007181644402E-2</v>
      </c>
      <c r="R6291" s="37">
        <v>25</v>
      </c>
      <c r="S6291" s="37">
        <v>0.62288761138916005</v>
      </c>
      <c r="T6291" s="37">
        <v>1002.66510009766</v>
      </c>
      <c r="U6291" s="37">
        <v>548.95947265625</v>
      </c>
      <c r="V6291" s="13"/>
      <c r="W6291" s="13"/>
      <c r="X6291" s="13"/>
      <c r="Y6291" s="13"/>
      <c r="Z6291" s="13"/>
      <c r="AA6291" s="13"/>
    </row>
    <row r="6292" spans="1:27" ht="15.75" customHeight="1" x14ac:dyDescent="0.2">
      <c r="A6292" s="13"/>
      <c r="B6292" s="37" t="str">
        <f>"CRS25WT72M23216"</f>
        <v>CRS25WT72M23216</v>
      </c>
      <c r="C6292" s="38">
        <v>45981</v>
      </c>
      <c r="D6292" s="39">
        <v>0.82526620370370374</v>
      </c>
      <c r="E6292" s="37" t="s">
        <v>62</v>
      </c>
      <c r="F6292" s="37">
        <v>220</v>
      </c>
      <c r="G6292" s="37">
        <v>4</v>
      </c>
      <c r="H6292" s="37">
        <v>220.122146606445</v>
      </c>
      <c r="I6292" s="37">
        <v>5.60091209411621</v>
      </c>
      <c r="J6292" s="37">
        <v>50.139244079589801</v>
      </c>
      <c r="K6292" s="37">
        <v>5.2120590209960902</v>
      </c>
      <c r="L6292" s="37">
        <v>42.233242034912102</v>
      </c>
      <c r="M6292" s="37">
        <v>0.78383958339691195</v>
      </c>
      <c r="N6292" s="37">
        <v>10.708934783935501</v>
      </c>
      <c r="O6292" s="37">
        <v>0</v>
      </c>
      <c r="P6292" s="37">
        <v>0</v>
      </c>
      <c r="Q6292" s="37">
        <v>4.9999998882412902E-3</v>
      </c>
      <c r="R6292" s="37">
        <v>25</v>
      </c>
      <c r="S6292" s="37">
        <v>0.71331673860549905</v>
      </c>
      <c r="T6292" s="37">
        <v>999.51348876953102</v>
      </c>
      <c r="U6292" s="37">
        <v>3013.3896484375</v>
      </c>
      <c r="V6292" s="13"/>
      <c r="W6292" s="13"/>
      <c r="X6292" s="13"/>
      <c r="Y6292" s="13"/>
      <c r="Z6292" s="13"/>
      <c r="AA6292" s="13"/>
    </row>
    <row r="6293" spans="1:27" ht="15.75" customHeight="1" x14ac:dyDescent="0.2">
      <c r="A6293" s="13"/>
      <c r="B6293" s="37" t="str">
        <f>"CRS25WT72M23217"</f>
        <v>CRS25WT72M23217</v>
      </c>
      <c r="C6293" s="38">
        <v>45981</v>
      </c>
      <c r="D6293" s="39">
        <v>0.82672453703703708</v>
      </c>
      <c r="E6293" s="37" t="s">
        <v>62</v>
      </c>
      <c r="F6293" s="37">
        <v>221</v>
      </c>
      <c r="G6293" s="37">
        <v>4</v>
      </c>
      <c r="H6293" s="37">
        <v>221.59103393554699</v>
      </c>
      <c r="I6293" s="37">
        <v>5.7128314971923801</v>
      </c>
      <c r="J6293" s="37">
        <v>49.843555450439503</v>
      </c>
      <c r="K6293" s="37">
        <v>5.2671470642089799</v>
      </c>
      <c r="L6293" s="37">
        <v>42.070407867431598</v>
      </c>
      <c r="M6293" s="37">
        <v>0.778200924396515</v>
      </c>
      <c r="N6293" s="37">
        <v>10.7803955078125</v>
      </c>
      <c r="O6293" s="37">
        <v>0</v>
      </c>
      <c r="P6293" s="37">
        <v>0</v>
      </c>
      <c r="Q6293" s="37">
        <v>1.6422314569354099E-2</v>
      </c>
      <c r="R6293" s="37">
        <v>25</v>
      </c>
      <c r="S6293" s="37">
        <v>0.76042425632476796</v>
      </c>
      <c r="T6293" s="37">
        <v>1000.68060302734</v>
      </c>
      <c r="U6293" s="37">
        <v>1990.14233398438</v>
      </c>
      <c r="V6293" s="13"/>
      <c r="W6293" s="13"/>
      <c r="X6293" s="13"/>
      <c r="Y6293" s="13"/>
      <c r="Z6293" s="13"/>
      <c r="AA6293" s="13"/>
    </row>
    <row r="6294" spans="1:27" ht="15.75" customHeight="1" x14ac:dyDescent="0.2">
      <c r="A6294" s="13"/>
      <c r="B6294" s="37" t="str">
        <f>"CRS25WT72M23220"</f>
        <v>CRS25WT72M23220</v>
      </c>
      <c r="C6294" s="38">
        <v>45981</v>
      </c>
      <c r="D6294" s="39">
        <v>0.91555555555555557</v>
      </c>
      <c r="E6294" s="37" t="s">
        <v>62</v>
      </c>
      <c r="F6294" s="37">
        <v>221</v>
      </c>
      <c r="G6294" s="37">
        <v>4</v>
      </c>
      <c r="H6294" s="37">
        <v>221.022705078125</v>
      </c>
      <c r="I6294" s="37">
        <v>5.6942849159240696</v>
      </c>
      <c r="J6294" s="37">
        <v>50.195350646972699</v>
      </c>
      <c r="K6294" s="37">
        <v>5.21120262145996</v>
      </c>
      <c r="L6294" s="37">
        <v>42.412994384765597</v>
      </c>
      <c r="M6294" s="37">
        <v>0.77327543497085605</v>
      </c>
      <c r="N6294" s="37">
        <v>10.7527465820312</v>
      </c>
      <c r="O6294" s="37">
        <v>0</v>
      </c>
      <c r="P6294" s="37">
        <v>0</v>
      </c>
      <c r="Q6294" s="37">
        <v>2.0659891888499299E-3</v>
      </c>
      <c r="R6294" s="37">
        <v>25</v>
      </c>
      <c r="S6294" s="37">
        <v>0.758608758449554</v>
      </c>
      <c r="T6294" s="37">
        <v>1010.78106689453</v>
      </c>
      <c r="U6294" s="37">
        <v>3937.08935546875</v>
      </c>
      <c r="V6294" s="13"/>
      <c r="W6294" s="13"/>
      <c r="X6294" s="13"/>
      <c r="Y6294" s="13"/>
      <c r="Z6294" s="13"/>
      <c r="AA6294" s="13"/>
    </row>
    <row r="6295" spans="1:27" ht="15.75" customHeight="1" x14ac:dyDescent="0.2">
      <c r="A6295" s="13"/>
      <c r="B6295" s="37" t="str">
        <f>"CRS25WT72M23223"</f>
        <v>CRS25WT72M23223</v>
      </c>
      <c r="C6295" s="38">
        <v>45981</v>
      </c>
      <c r="D6295" s="39">
        <v>0.9162499999999999</v>
      </c>
      <c r="E6295" s="37" t="s">
        <v>62</v>
      </c>
      <c r="F6295" s="37">
        <v>221</v>
      </c>
      <c r="G6295" s="37">
        <v>4</v>
      </c>
      <c r="H6295" s="37">
        <v>221.95959472656199</v>
      </c>
      <c r="I6295" s="37">
        <v>5.6895298957824698</v>
      </c>
      <c r="J6295" s="37">
        <v>50.7295112609863</v>
      </c>
      <c r="K6295" s="37">
        <v>5.1854605674743697</v>
      </c>
      <c r="L6295" s="37">
        <v>42.8042182922363</v>
      </c>
      <c r="M6295" s="37">
        <v>0.76901865005493197</v>
      </c>
      <c r="N6295" s="37">
        <v>10.798326492309601</v>
      </c>
      <c r="O6295" s="37">
        <v>0</v>
      </c>
      <c r="P6295" s="37">
        <v>0</v>
      </c>
      <c r="Q6295" s="37">
        <v>1.0476189665496301E-2</v>
      </c>
      <c r="R6295" s="37">
        <v>25</v>
      </c>
      <c r="S6295" s="37">
        <v>0.760317802429199</v>
      </c>
      <c r="T6295" s="37">
        <v>1010.13684082031</v>
      </c>
      <c r="U6295" s="37">
        <v>2601.11083984375</v>
      </c>
      <c r="V6295" s="13"/>
      <c r="W6295" s="13"/>
      <c r="X6295" s="13"/>
      <c r="Y6295" s="13"/>
      <c r="Z6295" s="13"/>
      <c r="AA6295" s="13"/>
    </row>
    <row r="6296" spans="1:27" ht="15.75" customHeight="1" x14ac:dyDescent="0.2">
      <c r="A6296" s="13"/>
      <c r="B6296" s="37" t="str">
        <f>"CRS25WT72M23218"</f>
        <v>CRS25WT72M23218</v>
      </c>
      <c r="C6296" s="38">
        <v>45981</v>
      </c>
      <c r="D6296" s="39">
        <v>0.91695601851851849</v>
      </c>
      <c r="E6296" s="37" t="s">
        <v>62</v>
      </c>
      <c r="F6296" s="37">
        <v>222</v>
      </c>
      <c r="G6296" s="37">
        <v>4</v>
      </c>
      <c r="H6296" s="37">
        <v>222.41703796386699</v>
      </c>
      <c r="I6296" s="37">
        <v>5.68945360183716</v>
      </c>
      <c r="J6296" s="37">
        <v>50.7670288085937</v>
      </c>
      <c r="K6296" s="37">
        <v>5.1979455947876003</v>
      </c>
      <c r="L6296" s="37">
        <v>42.789413452148402</v>
      </c>
      <c r="M6296" s="37">
        <v>0.770044386386871</v>
      </c>
      <c r="N6296" s="37">
        <v>10.820580482482899</v>
      </c>
      <c r="O6296" s="37">
        <v>0</v>
      </c>
      <c r="P6296" s="37">
        <v>0</v>
      </c>
      <c r="Q6296" s="37">
        <v>1.50818442925811E-2</v>
      </c>
      <c r="R6296" s="37">
        <v>25</v>
      </c>
      <c r="S6296" s="37">
        <v>0.77309376001357999</v>
      </c>
      <c r="T6296" s="37">
        <v>1010.94635009766</v>
      </c>
      <c r="U6296" s="37">
        <v>4060.35327148438</v>
      </c>
      <c r="V6296" s="13"/>
      <c r="W6296" s="13"/>
      <c r="X6296" s="13"/>
      <c r="Y6296" s="13"/>
      <c r="Z6296" s="13"/>
      <c r="AA6296" s="13"/>
    </row>
    <row r="6297" spans="1:27" ht="15.75" customHeight="1" x14ac:dyDescent="0.2">
      <c r="A6297" s="13"/>
      <c r="B6297" s="37" t="str">
        <f>"CRS25WT72M23219"</f>
        <v>CRS25WT72M23219</v>
      </c>
      <c r="C6297" s="38">
        <v>45981</v>
      </c>
      <c r="D6297" s="39">
        <v>0.91774305555555558</v>
      </c>
      <c r="E6297" s="37" t="s">
        <v>62</v>
      </c>
      <c r="F6297" s="37">
        <v>219</v>
      </c>
      <c r="G6297" s="37">
        <v>4</v>
      </c>
      <c r="H6297" s="37">
        <v>219.13920593261699</v>
      </c>
      <c r="I6297" s="37">
        <v>5.6864361763000497</v>
      </c>
      <c r="J6297" s="37">
        <v>50.605705261230497</v>
      </c>
      <c r="K6297" s="37">
        <v>5.1958098411560103</v>
      </c>
      <c r="L6297" s="37">
        <v>42.176139831542997</v>
      </c>
      <c r="M6297" s="37">
        <v>0.76151847839355502</v>
      </c>
      <c r="N6297" s="37">
        <v>10.661114692688001</v>
      </c>
      <c r="O6297" s="37">
        <v>0</v>
      </c>
      <c r="P6297" s="37">
        <v>0</v>
      </c>
      <c r="Q6297" s="37">
        <v>6.9009256549179597E-3</v>
      </c>
      <c r="R6297" s="37">
        <v>25</v>
      </c>
      <c r="S6297" s="37">
        <v>0.81808537244796697</v>
      </c>
      <c r="T6297" s="37">
        <v>1072.48681640625</v>
      </c>
      <c r="U6297" s="37">
        <v>2591.94653320313</v>
      </c>
      <c r="V6297" s="13"/>
      <c r="W6297" s="13"/>
      <c r="X6297" s="13"/>
      <c r="Y6297" s="13"/>
      <c r="Z6297" s="13"/>
      <c r="AA6297" s="13"/>
    </row>
    <row r="6298" spans="1:27" ht="15.75" customHeight="1" x14ac:dyDescent="0.2">
      <c r="A6298" s="13"/>
      <c r="B6298" s="37" t="str">
        <f>"CRS25WT72M23237"</f>
        <v>CRS25WT72M23237</v>
      </c>
      <c r="C6298" s="38">
        <v>45981</v>
      </c>
      <c r="D6298" s="39">
        <v>0.91841435185185183</v>
      </c>
      <c r="E6298" s="37" t="s">
        <v>62</v>
      </c>
      <c r="F6298" s="37">
        <v>220</v>
      </c>
      <c r="G6298" s="37">
        <v>4</v>
      </c>
      <c r="H6298" s="37">
        <v>220.94322204589801</v>
      </c>
      <c r="I6298" s="37">
        <v>5.68298435211182</v>
      </c>
      <c r="J6298" s="37">
        <v>50.5481986999512</v>
      </c>
      <c r="K6298" s="37">
        <v>5.1814270019531303</v>
      </c>
      <c r="L6298" s="37">
        <v>42.641380310058601</v>
      </c>
      <c r="M6298" s="37">
        <v>0.76912784576416005</v>
      </c>
      <c r="N6298" s="37">
        <v>10.7488794326782</v>
      </c>
      <c r="O6298" s="37">
        <v>0</v>
      </c>
      <c r="P6298" s="37">
        <v>0</v>
      </c>
      <c r="Q6298" s="37">
        <v>1.5236857347190399E-2</v>
      </c>
      <c r="R6298" s="37">
        <v>25</v>
      </c>
      <c r="S6298" s="37">
        <v>0.73072624206543002</v>
      </c>
      <c r="T6298" s="37">
        <v>1026.0908203125</v>
      </c>
      <c r="U6298" s="37">
        <v>1741.70617675781</v>
      </c>
      <c r="V6298" s="13"/>
      <c r="W6298" s="13"/>
      <c r="X6298" s="13"/>
      <c r="Y6298" s="13"/>
      <c r="Z6298" s="13"/>
      <c r="AA6298" s="13"/>
    </row>
    <row r="6299" spans="1:27" ht="15.75" customHeight="1" x14ac:dyDescent="0.2">
      <c r="A6299" s="13"/>
      <c r="B6299" s="37" t="str">
        <f>"CRS25WT72M23236"</f>
        <v>CRS25WT72M23236</v>
      </c>
      <c r="C6299" s="38">
        <v>45981</v>
      </c>
      <c r="D6299" s="39">
        <v>0.9190625</v>
      </c>
      <c r="E6299" s="37" t="s">
        <v>62</v>
      </c>
      <c r="F6299" s="37">
        <v>219</v>
      </c>
      <c r="G6299" s="37">
        <v>4</v>
      </c>
      <c r="H6299" s="37">
        <v>219.49169921875</v>
      </c>
      <c r="I6299" s="37">
        <v>5.6976499557495099</v>
      </c>
      <c r="J6299" s="37">
        <v>49.907905578613303</v>
      </c>
      <c r="K6299" s="37">
        <v>5.2133159637451199</v>
      </c>
      <c r="L6299" s="37">
        <v>42.102127075195298</v>
      </c>
      <c r="M6299" s="37">
        <v>0.77188569307327304</v>
      </c>
      <c r="N6299" s="37">
        <v>10.6782627105713</v>
      </c>
      <c r="O6299" s="37">
        <v>0</v>
      </c>
      <c r="P6299" s="37">
        <v>0</v>
      </c>
      <c r="Q6299" s="37">
        <v>5.7293181307613798E-3</v>
      </c>
      <c r="R6299" s="37">
        <v>25</v>
      </c>
      <c r="S6299" s="37">
        <v>0.75574249029159601</v>
      </c>
      <c r="T6299" s="37">
        <v>1007.43273925781</v>
      </c>
      <c r="U6299" s="37">
        <v>1584.79052734375</v>
      </c>
      <c r="V6299" s="13"/>
      <c r="W6299" s="13"/>
      <c r="X6299" s="13"/>
      <c r="Y6299" s="13"/>
      <c r="Z6299" s="13"/>
      <c r="AA6299" s="13"/>
    </row>
    <row r="6300" spans="1:27" ht="15.75" customHeight="1" x14ac:dyDescent="0.2">
      <c r="A6300" s="13"/>
      <c r="B6300" s="37" t="str">
        <f>"CRS25WT72M23240"</f>
        <v>CRS25WT72M23240</v>
      </c>
      <c r="C6300" s="38">
        <v>45981</v>
      </c>
      <c r="D6300" s="39">
        <v>0.92057870370370365</v>
      </c>
      <c r="E6300" s="37" t="s">
        <v>62</v>
      </c>
      <c r="F6300" s="37">
        <v>222</v>
      </c>
      <c r="G6300" s="37">
        <v>4</v>
      </c>
      <c r="H6300" s="37">
        <v>222.59837341308599</v>
      </c>
      <c r="I6300" s="37">
        <v>5.7124724388122603</v>
      </c>
      <c r="J6300" s="37">
        <v>50.476730346679702</v>
      </c>
      <c r="K6300" s="37">
        <v>5.22672319412231</v>
      </c>
      <c r="L6300" s="37">
        <v>42.588512420654297</v>
      </c>
      <c r="M6300" s="37">
        <v>0.771981060504913</v>
      </c>
      <c r="N6300" s="37">
        <v>10.829402923584</v>
      </c>
      <c r="O6300" s="37">
        <v>0</v>
      </c>
      <c r="P6300" s="37">
        <v>0</v>
      </c>
      <c r="Q6300" s="37">
        <v>1.0615698993206E-2</v>
      </c>
      <c r="R6300" s="37">
        <v>25</v>
      </c>
      <c r="S6300" s="37">
        <v>0.77093523740768399</v>
      </c>
      <c r="T6300" s="37">
        <v>1011.06280517578</v>
      </c>
      <c r="U6300" s="37">
        <v>1820.13049316406</v>
      </c>
      <c r="V6300" s="13"/>
      <c r="W6300" s="13"/>
      <c r="X6300" s="13"/>
      <c r="Y6300" s="13"/>
      <c r="Z6300" s="13"/>
      <c r="AA6300" s="13"/>
    </row>
    <row r="6301" spans="1:27" ht="15.75" customHeight="1" x14ac:dyDescent="0.2">
      <c r="A6301" s="13"/>
      <c r="B6301" s="37" t="str">
        <f>"CRS25WT72M23235"</f>
        <v>CRS25WT72M23235</v>
      </c>
      <c r="C6301" s="38">
        <v>45981</v>
      </c>
      <c r="D6301" s="39">
        <v>0.92541666666666667</v>
      </c>
      <c r="E6301" s="37" t="s">
        <v>62</v>
      </c>
      <c r="F6301" s="37">
        <v>222</v>
      </c>
      <c r="G6301" s="37">
        <v>4</v>
      </c>
      <c r="H6301" s="37">
        <v>222.350021362305</v>
      </c>
      <c r="I6301" s="37">
        <v>5.6888484954834002</v>
      </c>
      <c r="J6301" s="37">
        <v>50.243534088134801</v>
      </c>
      <c r="K6301" s="37">
        <v>5.2438049316406303</v>
      </c>
      <c r="L6301" s="37">
        <v>42.402420043945298</v>
      </c>
      <c r="M6301" s="37">
        <v>0.77791583538055398</v>
      </c>
      <c r="N6301" s="37">
        <v>10.8173208236694</v>
      </c>
      <c r="O6301" s="37">
        <v>0</v>
      </c>
      <c r="P6301" s="37">
        <v>0</v>
      </c>
      <c r="Q6301" s="37">
        <v>1.06845190748572E-2</v>
      </c>
      <c r="R6301" s="37">
        <v>25</v>
      </c>
      <c r="S6301" s="37">
        <v>0.77696967124938998</v>
      </c>
      <c r="T6301" s="37">
        <v>1003.95855712891</v>
      </c>
      <c r="U6301" s="37">
        <v>2657.86669921875</v>
      </c>
      <c r="V6301" s="13"/>
      <c r="W6301" s="13"/>
      <c r="X6301" s="13"/>
      <c r="Y6301" s="13"/>
      <c r="Z6301" s="13"/>
      <c r="AA6301" s="13"/>
    </row>
    <row r="6302" spans="1:27" ht="15.75" customHeight="1" x14ac:dyDescent="0.2">
      <c r="A6302" s="13"/>
      <c r="B6302" s="37" t="str">
        <f>"CRS25WT72M23241"</f>
        <v>CRS25WT72M23241</v>
      </c>
      <c r="C6302" s="38">
        <v>45981</v>
      </c>
      <c r="D6302" s="39">
        <v>0.92664351851851856</v>
      </c>
      <c r="E6302" s="37" t="s">
        <v>62</v>
      </c>
      <c r="F6302" s="37">
        <v>216</v>
      </c>
      <c r="G6302" s="37">
        <v>4</v>
      </c>
      <c r="H6302" s="37">
        <v>216.28871154785199</v>
      </c>
      <c r="I6302" s="37">
        <v>5.5560050010681197</v>
      </c>
      <c r="J6302" s="37">
        <v>50.335773468017599</v>
      </c>
      <c r="K6302" s="37">
        <v>5.0783171653747603</v>
      </c>
      <c r="L6302" s="37">
        <v>42.590629577636697</v>
      </c>
      <c r="M6302" s="37">
        <v>0.77338272333145097</v>
      </c>
      <c r="N6302" s="37">
        <v>10.522438049316399</v>
      </c>
      <c r="O6302" s="37">
        <v>0</v>
      </c>
      <c r="P6302" s="37">
        <v>0</v>
      </c>
      <c r="Q6302" s="37">
        <v>8.2242265343666094E-3</v>
      </c>
      <c r="R6302" s="37">
        <v>25</v>
      </c>
      <c r="S6302" s="37">
        <v>0.74524903297424305</v>
      </c>
      <c r="T6302" s="37">
        <v>1007.81817626953</v>
      </c>
      <c r="U6302" s="37">
        <v>3690.11254882812</v>
      </c>
      <c r="V6302" s="13"/>
      <c r="W6302" s="13"/>
      <c r="X6302" s="13"/>
      <c r="Y6302" s="13"/>
      <c r="Z6302" s="13"/>
      <c r="AA6302" s="13"/>
    </row>
    <row r="6303" spans="1:27" ht="15.75" customHeight="1" x14ac:dyDescent="0.2">
      <c r="A6303" s="13"/>
      <c r="B6303" s="37" t="str">
        <f>"CRS25WT72M23243"</f>
        <v>CRS25WT72M23243</v>
      </c>
      <c r="C6303" s="38">
        <v>45981</v>
      </c>
      <c r="D6303" s="39">
        <v>0.92768518518518517</v>
      </c>
      <c r="E6303" s="37" t="s">
        <v>62</v>
      </c>
      <c r="F6303" s="37">
        <v>219</v>
      </c>
      <c r="G6303" s="37">
        <v>4</v>
      </c>
      <c r="H6303" s="37">
        <v>219.14486694335901</v>
      </c>
      <c r="I6303" s="37">
        <v>5.5840492248535201</v>
      </c>
      <c r="J6303" s="37">
        <v>49.878982543945298</v>
      </c>
      <c r="K6303" s="37">
        <v>5.1962046623229998</v>
      </c>
      <c r="L6303" s="37">
        <v>42.174026489257798</v>
      </c>
      <c r="M6303" s="37">
        <v>0.78680020570755005</v>
      </c>
      <c r="N6303" s="37">
        <v>10.661389350891101</v>
      </c>
      <c r="O6303" s="37">
        <v>0</v>
      </c>
      <c r="P6303" s="37">
        <v>0</v>
      </c>
      <c r="Q6303" s="37">
        <v>6.0316878370940703E-3</v>
      </c>
      <c r="R6303" s="37">
        <v>25</v>
      </c>
      <c r="S6303" s="37">
        <v>0.76157796382904097</v>
      </c>
      <c r="T6303" s="37">
        <v>1005.14587402344</v>
      </c>
      <c r="U6303" s="37">
        <v>3437.94287109375</v>
      </c>
      <c r="V6303" s="13"/>
      <c r="W6303" s="13"/>
      <c r="X6303" s="13"/>
      <c r="Y6303" s="13"/>
      <c r="Z6303" s="13"/>
      <c r="AA6303" s="13"/>
    </row>
    <row r="6304" spans="1:27" ht="15.75" customHeight="1" x14ac:dyDescent="0.2">
      <c r="A6304" s="13"/>
      <c r="B6304" s="37" t="str">
        <f>"CRS25WT72M23244"</f>
        <v>CRS25WT72M23244</v>
      </c>
      <c r="C6304" s="38">
        <v>45981</v>
      </c>
      <c r="D6304" s="39">
        <v>0.93268518518518517</v>
      </c>
      <c r="E6304" s="37" t="s">
        <v>62</v>
      </c>
      <c r="F6304" s="37">
        <v>225</v>
      </c>
      <c r="G6304" s="37">
        <v>4</v>
      </c>
      <c r="H6304" s="37">
        <v>225.00149536132801</v>
      </c>
      <c r="I6304" s="37">
        <v>5.71775102615356</v>
      </c>
      <c r="J6304" s="37">
        <v>50.552494049072301</v>
      </c>
      <c r="K6304" s="37">
        <v>5.2591247558593697</v>
      </c>
      <c r="L6304" s="37">
        <v>42.783069610595703</v>
      </c>
      <c r="M6304" s="37">
        <v>0.77842640876769997</v>
      </c>
      <c r="N6304" s="37">
        <v>10.9463148117065</v>
      </c>
      <c r="O6304" s="37">
        <v>0</v>
      </c>
      <c r="P6304" s="37">
        <v>0</v>
      </c>
      <c r="Q6304" s="37">
        <v>6.0019805096089797E-3</v>
      </c>
      <c r="R6304" s="37">
        <v>25</v>
      </c>
      <c r="S6304" s="37">
        <v>0.758955419063568</v>
      </c>
      <c r="T6304" s="37">
        <v>1011.12634277344</v>
      </c>
      <c r="U6304" s="37">
        <v>1767.91149902344</v>
      </c>
      <c r="V6304" s="13"/>
      <c r="W6304" s="13"/>
      <c r="X6304" s="13"/>
      <c r="Y6304" s="13"/>
      <c r="Z6304" s="13"/>
      <c r="AA6304" s="13"/>
    </row>
    <row r="6305" spans="1:27" ht="15.75" customHeight="1" x14ac:dyDescent="0.2">
      <c r="A6305" s="13"/>
      <c r="B6305" s="37" t="str">
        <f>"CRS25WT72M23234"</f>
        <v>CRS25WT72M23234</v>
      </c>
      <c r="C6305" s="38">
        <v>45981</v>
      </c>
      <c r="D6305" s="39">
        <v>0.93357638888888894</v>
      </c>
      <c r="E6305" s="37" t="s">
        <v>62</v>
      </c>
      <c r="F6305" s="37">
        <v>215</v>
      </c>
      <c r="G6305" s="37">
        <v>4</v>
      </c>
      <c r="H6305" s="37">
        <v>215.40890502929699</v>
      </c>
      <c r="I6305" s="37">
        <v>5.5428838729858398</v>
      </c>
      <c r="J6305" s="37">
        <v>50.238616943359403</v>
      </c>
      <c r="K6305" s="37">
        <v>5.0928082466125497</v>
      </c>
      <c r="L6305" s="37">
        <v>42.296680450439503</v>
      </c>
      <c r="M6305" s="37">
        <v>0.77355319261550903</v>
      </c>
      <c r="N6305" s="37">
        <v>10.4796352386475</v>
      </c>
      <c r="O6305" s="37">
        <v>0</v>
      </c>
      <c r="P6305" s="37">
        <v>0</v>
      </c>
      <c r="Q6305" s="37">
        <v>8.2535035908222198E-3</v>
      </c>
      <c r="R6305" s="37">
        <v>25</v>
      </c>
      <c r="S6305" s="37">
        <v>0.79158639907836903</v>
      </c>
      <c r="T6305" s="37">
        <v>1004.98840332031</v>
      </c>
      <c r="U6305" s="37">
        <v>1224.82653808594</v>
      </c>
      <c r="V6305" s="13"/>
      <c r="W6305" s="13"/>
      <c r="X6305" s="13"/>
      <c r="Y6305" s="13"/>
      <c r="Z6305" s="13"/>
      <c r="AA6305" s="13"/>
    </row>
    <row r="6306" spans="1:27" ht="15.75" customHeight="1" x14ac:dyDescent="0.2">
      <c r="A6306" s="13"/>
      <c r="B6306" s="37" t="str">
        <f>"CRS25WT72M23233"</f>
        <v>CRS25WT72M23233</v>
      </c>
      <c r="C6306" s="38">
        <v>45981</v>
      </c>
      <c r="D6306" s="39">
        <v>0.93439814814814814</v>
      </c>
      <c r="E6306" s="37" t="s">
        <v>62</v>
      </c>
      <c r="F6306" s="37">
        <v>218</v>
      </c>
      <c r="G6306" s="37">
        <v>4</v>
      </c>
      <c r="H6306" s="37">
        <v>218.64535522460901</v>
      </c>
      <c r="I6306" s="37">
        <v>5.7091798782348597</v>
      </c>
      <c r="J6306" s="37">
        <v>49.612693786621101</v>
      </c>
      <c r="K6306" s="37">
        <v>5.2215390205383301</v>
      </c>
      <c r="L6306" s="37">
        <v>41.873737335205099</v>
      </c>
      <c r="M6306" s="37">
        <v>0.77192252874374401</v>
      </c>
      <c r="N6306" s="37">
        <v>10.637088775634799</v>
      </c>
      <c r="O6306" s="37">
        <v>0</v>
      </c>
      <c r="P6306" s="37">
        <v>0</v>
      </c>
      <c r="Q6306" s="37">
        <v>5.8037261478602904E-3</v>
      </c>
      <c r="R6306" s="37">
        <v>25</v>
      </c>
      <c r="S6306" s="37">
        <v>0.73840224742889404</v>
      </c>
      <c r="T6306" s="37">
        <v>1007.92724609375</v>
      </c>
      <c r="U6306" s="37">
        <v>1818.41662597656</v>
      </c>
      <c r="V6306" s="13"/>
      <c r="W6306" s="13"/>
      <c r="X6306" s="13"/>
      <c r="Y6306" s="13"/>
      <c r="Z6306" s="13"/>
      <c r="AA6306" s="13"/>
    </row>
    <row r="6307" spans="1:27" ht="15.75" customHeight="1" x14ac:dyDescent="0.2">
      <c r="A6307" s="13"/>
      <c r="B6307" s="37" t="str">
        <f>"CRS25WT72M23232"</f>
        <v>CRS25WT72M23232</v>
      </c>
      <c r="C6307" s="38">
        <v>45981</v>
      </c>
      <c r="D6307" s="39">
        <v>0.93515046296296289</v>
      </c>
      <c r="E6307" s="37" t="s">
        <v>62</v>
      </c>
      <c r="F6307" s="37">
        <v>220</v>
      </c>
      <c r="G6307" s="37">
        <v>4</v>
      </c>
      <c r="H6307" s="37">
        <v>220.348556518555</v>
      </c>
      <c r="I6307" s="37">
        <v>5.7017769813537598</v>
      </c>
      <c r="J6307" s="37">
        <v>49.964584350585902</v>
      </c>
      <c r="K6307" s="37">
        <v>5.2166366577148402</v>
      </c>
      <c r="L6307" s="37">
        <v>42.239582061767599</v>
      </c>
      <c r="M6307" s="37">
        <v>0.773459732532501</v>
      </c>
      <c r="N6307" s="37">
        <v>10.7199487686157</v>
      </c>
      <c r="O6307" s="37">
        <v>0</v>
      </c>
      <c r="P6307" s="37">
        <v>0</v>
      </c>
      <c r="Q6307" s="37">
        <v>6.03174511343241E-3</v>
      </c>
      <c r="R6307" s="37">
        <v>25</v>
      </c>
      <c r="S6307" s="37">
        <v>0.71261572837829601</v>
      </c>
      <c r="T6307" s="37">
        <v>998.25537109375</v>
      </c>
      <c r="U6307" s="37">
        <v>2378.46069335938</v>
      </c>
      <c r="V6307" s="13"/>
      <c r="W6307" s="13"/>
      <c r="X6307" s="13"/>
      <c r="Y6307" s="13"/>
      <c r="Z6307" s="13"/>
      <c r="AA6307" s="13"/>
    </row>
    <row r="6308" spans="1:27" ht="15.75" customHeight="1" x14ac:dyDescent="0.2">
      <c r="A6308" s="13"/>
      <c r="B6308" s="37" t="str">
        <f>"CRS25WT72M23230"</f>
        <v>CRS25WT72M23230</v>
      </c>
      <c r="C6308" s="38">
        <v>45981</v>
      </c>
      <c r="D6308" s="39">
        <v>0.93825231481481486</v>
      </c>
      <c r="E6308" s="37" t="s">
        <v>62</v>
      </c>
      <c r="F6308" s="37">
        <v>220</v>
      </c>
      <c r="G6308" s="37">
        <v>4</v>
      </c>
      <c r="H6308" s="37">
        <v>220.29083251953099</v>
      </c>
      <c r="I6308" s="37">
        <v>5.7407755851745597</v>
      </c>
      <c r="J6308" s="37">
        <v>50.187019348144503</v>
      </c>
      <c r="K6308" s="37">
        <v>5.2077093124389702</v>
      </c>
      <c r="L6308" s="37">
        <v>42.300910949707003</v>
      </c>
      <c r="M6308" s="37">
        <v>0.76460027694702104</v>
      </c>
      <c r="N6308" s="37">
        <v>10.7171411514282</v>
      </c>
      <c r="O6308" s="37">
        <v>0</v>
      </c>
      <c r="P6308" s="37">
        <v>0</v>
      </c>
      <c r="Q6308" s="37">
        <v>1.26984901726246E-2</v>
      </c>
      <c r="R6308" s="37">
        <v>25</v>
      </c>
      <c r="S6308" s="37">
        <v>0.74571341276168801</v>
      </c>
      <c r="T6308" s="37">
        <v>1000.24340820312</v>
      </c>
      <c r="U6308" s="37">
        <v>1576.83227539062</v>
      </c>
      <c r="V6308" s="13"/>
      <c r="W6308" s="13"/>
      <c r="X6308" s="13"/>
      <c r="Y6308" s="13"/>
      <c r="Z6308" s="13"/>
      <c r="AA6308" s="13"/>
    </row>
    <row r="6309" spans="1:27" ht="15.75" customHeight="1" x14ac:dyDescent="0.2">
      <c r="A6309" s="13"/>
      <c r="B6309" s="37" t="str">
        <f>"CRS25WT72M23231"</f>
        <v>CRS25WT72M23231</v>
      </c>
      <c r="C6309" s="38">
        <v>45981</v>
      </c>
      <c r="D6309" s="39">
        <v>0.93936342592592592</v>
      </c>
      <c r="E6309" s="37" t="s">
        <v>62</v>
      </c>
      <c r="F6309" s="37">
        <v>219</v>
      </c>
      <c r="G6309" s="37">
        <v>4</v>
      </c>
      <c r="H6309" s="37">
        <v>219.83987426757801</v>
      </c>
      <c r="I6309" s="37">
        <v>5.71388483047485</v>
      </c>
      <c r="J6309" s="37">
        <v>50.141513824462898</v>
      </c>
      <c r="K6309" s="37">
        <v>5.1975679397582999</v>
      </c>
      <c r="L6309" s="37">
        <v>42.296680450439503</v>
      </c>
      <c r="M6309" s="37">
        <v>0.76732182502746604</v>
      </c>
      <c r="N6309" s="37">
        <v>10.6952018737793</v>
      </c>
      <c r="O6309" s="37">
        <v>0</v>
      </c>
      <c r="P6309" s="37">
        <v>0</v>
      </c>
      <c r="Q6309" s="37">
        <v>5.7939607650041598E-3</v>
      </c>
      <c r="R6309" s="37">
        <v>25</v>
      </c>
      <c r="S6309" s="37">
        <v>0.72865074872970603</v>
      </c>
      <c r="T6309" s="37">
        <v>997.45397949218795</v>
      </c>
      <c r="U6309" s="37">
        <v>1402.34155273438</v>
      </c>
      <c r="V6309" s="13"/>
      <c r="W6309" s="13"/>
      <c r="X6309" s="13"/>
      <c r="Y6309" s="13"/>
      <c r="Z6309" s="13"/>
      <c r="AA6309" s="13"/>
    </row>
    <row r="6310" spans="1:27" ht="15.75" customHeight="1" x14ac:dyDescent="0.2">
      <c r="A6310" s="13"/>
      <c r="B6310" s="37" t="str">
        <f>"CRS25WT72M23229"</f>
        <v>CRS25WT72M23229</v>
      </c>
      <c r="C6310" s="38">
        <v>45981</v>
      </c>
      <c r="D6310" s="39">
        <v>0.94010416666666663</v>
      </c>
      <c r="E6310" s="37" t="s">
        <v>62</v>
      </c>
      <c r="F6310" s="37">
        <v>218</v>
      </c>
      <c r="G6310" s="37">
        <v>4</v>
      </c>
      <c r="H6310" s="37">
        <v>218.736083984375</v>
      </c>
      <c r="I6310" s="37">
        <v>5.6992273330688503</v>
      </c>
      <c r="J6310" s="37">
        <v>49.969272613525398</v>
      </c>
      <c r="K6310" s="37">
        <v>5.1979794502258301</v>
      </c>
      <c r="L6310" s="37">
        <v>42.080978393554702</v>
      </c>
      <c r="M6310" s="37">
        <v>0.76807111501693703</v>
      </c>
      <c r="N6310" s="37">
        <v>10.641502380371101</v>
      </c>
      <c r="O6310" s="37">
        <v>0</v>
      </c>
      <c r="P6310" s="37">
        <v>0</v>
      </c>
      <c r="Q6310" s="37">
        <v>5.7939607650041598E-3</v>
      </c>
      <c r="R6310" s="37">
        <v>25</v>
      </c>
      <c r="S6310" s="37">
        <v>0.74725151062011697</v>
      </c>
      <c r="T6310" s="37">
        <v>998.09075927734398</v>
      </c>
      <c r="U6310" s="37">
        <v>1514.06188964844</v>
      </c>
      <c r="V6310" s="13"/>
      <c r="W6310" s="13"/>
      <c r="X6310" s="13"/>
      <c r="Y6310" s="13"/>
      <c r="Z6310" s="13"/>
      <c r="AA6310" s="13"/>
    </row>
    <row r="6311" spans="1:27" ht="15.75" customHeight="1" x14ac:dyDescent="0.2">
      <c r="A6311" s="13"/>
      <c r="B6311" s="37" t="str">
        <f>"CRS25WT72M23228"</f>
        <v>CRS25WT72M23228</v>
      </c>
      <c r="C6311" s="38">
        <v>45981</v>
      </c>
      <c r="D6311" s="39">
        <v>0.9408333333333333</v>
      </c>
      <c r="E6311" s="37" t="s">
        <v>62</v>
      </c>
      <c r="F6311" s="37">
        <v>218</v>
      </c>
      <c r="G6311" s="37">
        <v>4</v>
      </c>
      <c r="H6311" s="37">
        <v>218.60925292968699</v>
      </c>
      <c r="I6311" s="37">
        <v>5.7050309181213397</v>
      </c>
      <c r="J6311" s="37">
        <v>49.826255798339801</v>
      </c>
      <c r="K6311" s="37">
        <v>5.20411920547485</v>
      </c>
      <c r="L6311" s="37">
        <v>42.006961822509801</v>
      </c>
      <c r="M6311" s="37">
        <v>0.76904594898223899</v>
      </c>
      <c r="N6311" s="37">
        <v>10.635332107543899</v>
      </c>
      <c r="O6311" s="37">
        <v>0</v>
      </c>
      <c r="P6311" s="37">
        <v>0</v>
      </c>
      <c r="Q6311" s="37">
        <v>5.4067452438175704E-3</v>
      </c>
      <c r="R6311" s="37">
        <v>25</v>
      </c>
      <c r="S6311" s="37">
        <v>0.73116707801818803</v>
      </c>
      <c r="T6311" s="37">
        <v>995.18499755859398</v>
      </c>
      <c r="U6311" s="37">
        <v>1843.00830078125</v>
      </c>
      <c r="V6311" s="13"/>
      <c r="W6311" s="13"/>
      <c r="X6311" s="13"/>
      <c r="Y6311" s="13"/>
      <c r="Z6311" s="13"/>
      <c r="AA6311" s="13"/>
    </row>
    <row r="6312" spans="1:27" ht="15.75" customHeight="1" x14ac:dyDescent="0.2">
      <c r="A6312" s="13"/>
      <c r="B6312" s="37" t="str">
        <f>"CRS25WT72M23226"</f>
        <v>CRS25WT72M23226</v>
      </c>
      <c r="C6312" s="38">
        <v>45981</v>
      </c>
      <c r="D6312" s="39">
        <v>0.94143518518518521</v>
      </c>
      <c r="E6312" s="37" t="s">
        <v>62</v>
      </c>
      <c r="F6312" s="37">
        <v>214</v>
      </c>
      <c r="G6312" s="37">
        <v>4</v>
      </c>
      <c r="H6312" s="37">
        <v>214.42631530761699</v>
      </c>
      <c r="I6312" s="37">
        <v>5.6191501617431596</v>
      </c>
      <c r="J6312" s="37">
        <v>49.809001922607401</v>
      </c>
      <c r="K6312" s="37">
        <v>5.1218171119689897</v>
      </c>
      <c r="L6312" s="37">
        <v>41.865280151367202</v>
      </c>
      <c r="M6312" s="37">
        <v>0.76612496376037598</v>
      </c>
      <c r="N6312" s="37">
        <v>10.431832313537599</v>
      </c>
      <c r="O6312" s="37">
        <v>0</v>
      </c>
      <c r="P6312" s="37">
        <v>0</v>
      </c>
      <c r="Q6312" s="37">
        <v>8.2242069765925407E-3</v>
      </c>
      <c r="R6312" s="37">
        <v>25</v>
      </c>
      <c r="S6312" s="37">
        <v>0.77056127786636397</v>
      </c>
      <c r="T6312" s="37">
        <v>996.81207275390602</v>
      </c>
      <c r="U6312" s="37">
        <v>1312.93237304688</v>
      </c>
      <c r="V6312" s="13"/>
      <c r="W6312" s="13"/>
      <c r="X6312" s="13"/>
      <c r="Y6312" s="13"/>
      <c r="Z6312" s="13"/>
      <c r="AA6312" s="13"/>
    </row>
    <row r="6313" spans="1:27" ht="15.75" customHeight="1" x14ac:dyDescent="0.2">
      <c r="A6313" s="13"/>
      <c r="B6313" s="37" t="str">
        <f>"CRS25WT72M23227"</f>
        <v>CRS25WT72M23227</v>
      </c>
      <c r="C6313" s="38">
        <v>45981</v>
      </c>
      <c r="D6313" s="39">
        <v>0.9434837962962962</v>
      </c>
      <c r="E6313" s="37" t="s">
        <v>62</v>
      </c>
      <c r="F6313" s="37">
        <v>217</v>
      </c>
      <c r="G6313" s="37">
        <v>4</v>
      </c>
      <c r="H6313" s="37">
        <v>217.10090637207</v>
      </c>
      <c r="I6313" s="37">
        <v>5.70656394958496</v>
      </c>
      <c r="J6313" s="37">
        <v>49.8847045898438</v>
      </c>
      <c r="K6313" s="37">
        <v>5.1700339317321804</v>
      </c>
      <c r="L6313" s="37">
        <v>41.992160797119098</v>
      </c>
      <c r="M6313" s="37">
        <v>0.762639939785004</v>
      </c>
      <c r="N6313" s="37">
        <v>10.5619516372681</v>
      </c>
      <c r="O6313" s="37">
        <v>0</v>
      </c>
      <c r="P6313" s="37">
        <v>0</v>
      </c>
      <c r="Q6313" s="37">
        <v>1.27033721655607E-2</v>
      </c>
      <c r="R6313" s="37">
        <v>25</v>
      </c>
      <c r="S6313" s="37">
        <v>0.72485041618347201</v>
      </c>
      <c r="T6313" s="37">
        <v>996.49383544921898</v>
      </c>
      <c r="U6313" s="37">
        <v>1406.0341796875</v>
      </c>
      <c r="V6313" s="13"/>
      <c r="W6313" s="13"/>
      <c r="X6313" s="13"/>
      <c r="Y6313" s="13"/>
      <c r="Z6313" s="13"/>
      <c r="AA6313" s="13"/>
    </row>
    <row r="6314" spans="1:27" ht="15.75" customHeight="1" x14ac:dyDescent="0.2">
      <c r="A6314" s="13"/>
      <c r="B6314" s="37" t="str">
        <f>"CRS25WT72M23225"</f>
        <v>CRS25WT72M23225</v>
      </c>
      <c r="C6314" s="38">
        <v>45981</v>
      </c>
      <c r="D6314" s="39">
        <v>0.94428240740740732</v>
      </c>
      <c r="E6314" s="37" t="s">
        <v>62</v>
      </c>
      <c r="F6314" s="37">
        <v>219</v>
      </c>
      <c r="G6314" s="37">
        <v>4</v>
      </c>
      <c r="H6314" s="37">
        <v>219.78826904296901</v>
      </c>
      <c r="I6314" s="37">
        <v>5.7339344024658203</v>
      </c>
      <c r="J6314" s="37">
        <v>49.995460510253899</v>
      </c>
      <c r="K6314" s="37">
        <v>5.2169537544250497</v>
      </c>
      <c r="L6314" s="37">
        <v>42.129615783691399</v>
      </c>
      <c r="M6314" s="37">
        <v>0.76669251918792702</v>
      </c>
      <c r="N6314" s="37">
        <v>10.692690849304199</v>
      </c>
      <c r="O6314" s="37">
        <v>0</v>
      </c>
      <c r="P6314" s="37">
        <v>0</v>
      </c>
      <c r="Q6314" s="37">
        <v>9.1116741532459898E-4</v>
      </c>
      <c r="R6314" s="37">
        <v>25</v>
      </c>
      <c r="S6314" s="37">
        <v>0.75204139947891202</v>
      </c>
      <c r="T6314" s="37">
        <v>995.55236816406205</v>
      </c>
      <c r="U6314" s="37">
        <v>1445.20654296875</v>
      </c>
      <c r="V6314" s="13"/>
      <c r="W6314" s="13"/>
      <c r="X6314" s="13"/>
      <c r="Y6314" s="13"/>
      <c r="Z6314" s="13"/>
      <c r="AA6314" s="13"/>
    </row>
    <row r="6315" spans="1:27" ht="15.75" customHeight="1" x14ac:dyDescent="0.2">
      <c r="A6315" s="13"/>
      <c r="B6315" s="37" t="str">
        <f>"CRS25WT72M23224"</f>
        <v>CRS25WT72M23224</v>
      </c>
      <c r="C6315" s="38">
        <v>45981</v>
      </c>
      <c r="D6315" s="39">
        <v>0.945775462962963</v>
      </c>
      <c r="E6315" s="37" t="s">
        <v>62</v>
      </c>
      <c r="F6315" s="37">
        <v>216</v>
      </c>
      <c r="G6315" s="37">
        <v>4</v>
      </c>
      <c r="H6315" s="37">
        <v>216.05189514160199</v>
      </c>
      <c r="I6315" s="37">
        <v>5.5985298156738299</v>
      </c>
      <c r="J6315" s="37">
        <v>50.066684722900398</v>
      </c>
      <c r="K6315" s="37">
        <v>5.1133794784545898</v>
      </c>
      <c r="L6315" s="37">
        <v>42.252273559570298</v>
      </c>
      <c r="M6315" s="37">
        <v>0.77078855037689198</v>
      </c>
      <c r="N6315" s="37">
        <v>10.510916709899901</v>
      </c>
      <c r="O6315" s="37">
        <v>0</v>
      </c>
      <c r="P6315" s="37">
        <v>0</v>
      </c>
      <c r="Q6315" s="37">
        <v>1.0952379554510099E-2</v>
      </c>
      <c r="R6315" s="37">
        <v>25</v>
      </c>
      <c r="S6315" s="37">
        <v>0.78971523046493497</v>
      </c>
      <c r="T6315" s="37">
        <v>996.11291503906295</v>
      </c>
      <c r="U6315" s="37">
        <v>1404.25109863281</v>
      </c>
      <c r="V6315" s="13"/>
      <c r="W6315" s="13"/>
      <c r="X6315" s="13"/>
      <c r="Y6315" s="13"/>
      <c r="Z6315" s="13"/>
      <c r="AA6315" s="13"/>
    </row>
    <row r="6316" spans="1:27" ht="15.75" customHeight="1" x14ac:dyDescent="0.2">
      <c r="A6316" s="13"/>
      <c r="B6316" s="37" t="str">
        <f>"CRS25WT72M23222"</f>
        <v>CRS25WT72M23222</v>
      </c>
      <c r="C6316" s="38">
        <v>45981</v>
      </c>
      <c r="D6316" s="39">
        <v>0.94646990740740744</v>
      </c>
      <c r="E6316" s="37" t="s">
        <v>62</v>
      </c>
      <c r="F6316" s="37">
        <v>216</v>
      </c>
      <c r="G6316" s="37">
        <v>4</v>
      </c>
      <c r="H6316" s="37">
        <v>216.75102233886699</v>
      </c>
      <c r="I6316" s="37">
        <v>5.71079349517822</v>
      </c>
      <c r="J6316" s="37">
        <v>50.016895294189503</v>
      </c>
      <c r="K6316" s="37">
        <v>5.1920323371887198</v>
      </c>
      <c r="L6316" s="37">
        <v>41.746852874755902</v>
      </c>
      <c r="M6316" s="37">
        <v>0.75883609056472801</v>
      </c>
      <c r="N6316" s="37">
        <v>10.544929504394499</v>
      </c>
      <c r="O6316" s="37">
        <v>0</v>
      </c>
      <c r="P6316" s="37">
        <v>0</v>
      </c>
      <c r="Q6316" s="37">
        <v>1.18948509916663E-2</v>
      </c>
      <c r="R6316" s="37">
        <v>25</v>
      </c>
      <c r="S6316" s="37">
        <v>0.80049675703048695</v>
      </c>
      <c r="T6316" s="37">
        <v>995.48736572265602</v>
      </c>
      <c r="U6316" s="37">
        <v>1949.53723144531</v>
      </c>
      <c r="V6316" s="13"/>
      <c r="W6316" s="13"/>
      <c r="X6316" s="13"/>
      <c r="Y6316" s="13"/>
      <c r="Z6316" s="13"/>
      <c r="AA6316" s="13"/>
    </row>
    <row r="6317" spans="1:27" ht="15.75" customHeight="1" x14ac:dyDescent="0.2">
      <c r="A6317" s="13"/>
      <c r="B6317" s="37" t="str">
        <f>"CRS25WT72M23246"</f>
        <v>CRS25WT72M23246</v>
      </c>
      <c r="C6317" s="38">
        <v>45981</v>
      </c>
      <c r="D6317" s="39">
        <v>0.9491087962962963</v>
      </c>
      <c r="E6317" s="37" t="s">
        <v>62</v>
      </c>
      <c r="F6317" s="37">
        <v>220</v>
      </c>
      <c r="G6317" s="37">
        <v>4</v>
      </c>
      <c r="H6317" s="37">
        <v>220.45301818847699</v>
      </c>
      <c r="I6317" s="37">
        <v>5.7358641624450701</v>
      </c>
      <c r="J6317" s="37">
        <v>49.821231842041001</v>
      </c>
      <c r="K6317" s="37">
        <v>5.2456340789794904</v>
      </c>
      <c r="L6317" s="37">
        <v>42.025997161865199</v>
      </c>
      <c r="M6317" s="37">
        <v>0.77144104242324796</v>
      </c>
      <c r="N6317" s="37">
        <v>10.7250308990479</v>
      </c>
      <c r="O6317" s="37">
        <v>0</v>
      </c>
      <c r="P6317" s="37">
        <v>0</v>
      </c>
      <c r="Q6317" s="37">
        <v>1.2619047425687299E-2</v>
      </c>
      <c r="R6317" s="37">
        <v>25</v>
      </c>
      <c r="S6317" s="37">
        <v>0.74213951826095603</v>
      </c>
      <c r="T6317" s="37">
        <v>995.70446777343705</v>
      </c>
      <c r="U6317" s="37">
        <v>1291.38891601562</v>
      </c>
      <c r="V6317" s="13"/>
      <c r="W6317" s="13"/>
      <c r="X6317" s="13"/>
      <c r="Y6317" s="13"/>
      <c r="Z6317" s="13"/>
      <c r="AA6317" s="13"/>
    </row>
    <row r="6318" spans="1:27" ht="15.75" customHeight="1" x14ac:dyDescent="0.2">
      <c r="A6318" s="13"/>
      <c r="B6318" s="37" t="str">
        <f>"CRS25WT72M23250"</f>
        <v>CRS25WT72M23250</v>
      </c>
      <c r="C6318" s="38">
        <v>45981</v>
      </c>
      <c r="D6318" s="39">
        <v>0.94980324074074074</v>
      </c>
      <c r="E6318" s="37" t="s">
        <v>62</v>
      </c>
      <c r="F6318" s="37">
        <v>216</v>
      </c>
      <c r="G6318" s="37">
        <v>4</v>
      </c>
      <c r="H6318" s="37">
        <v>216.39031982421901</v>
      </c>
      <c r="I6318" s="37">
        <v>5.5772466659545898</v>
      </c>
      <c r="J6318" s="37">
        <v>49.905815124511697</v>
      </c>
      <c r="K6318" s="37">
        <v>5.12369680404663</v>
      </c>
      <c r="L6318" s="37">
        <v>42.233242034912102</v>
      </c>
      <c r="M6318" s="37">
        <v>0.77743989229202304</v>
      </c>
      <c r="N6318" s="37">
        <v>10.527380943298301</v>
      </c>
      <c r="O6318" s="37">
        <v>0</v>
      </c>
      <c r="P6318" s="37">
        <v>0</v>
      </c>
      <c r="Q6318" s="37">
        <v>1.30158439278603E-2</v>
      </c>
      <c r="R6318" s="37">
        <v>25</v>
      </c>
      <c r="S6318" s="37">
        <v>0.75295114517211903</v>
      </c>
      <c r="T6318" s="37">
        <v>993.77825927734398</v>
      </c>
      <c r="U6318" s="37">
        <v>1970.10864257813</v>
      </c>
      <c r="V6318" s="13"/>
      <c r="W6318" s="13"/>
      <c r="X6318" s="13"/>
      <c r="Y6318" s="13"/>
      <c r="Z6318" s="13"/>
      <c r="AA6318" s="13"/>
    </row>
    <row r="6319" spans="1:27" ht="15.75" customHeight="1" x14ac:dyDescent="0.2">
      <c r="A6319" s="13"/>
      <c r="B6319" s="37" t="str">
        <f>"CRS25WT72M23221"</f>
        <v>CRS25WT72M23221</v>
      </c>
      <c r="C6319" s="38">
        <v>45981</v>
      </c>
      <c r="D6319" s="39">
        <v>0.95465277777777768</v>
      </c>
      <c r="E6319" s="37" t="s">
        <v>62</v>
      </c>
      <c r="F6319" s="37">
        <v>215</v>
      </c>
      <c r="G6319" s="37">
        <v>4</v>
      </c>
      <c r="H6319" s="37">
        <v>215.39294433593801</v>
      </c>
      <c r="I6319" s="37">
        <v>5.5254244804382298</v>
      </c>
      <c r="J6319" s="37">
        <v>50.340652465820298</v>
      </c>
      <c r="K6319" s="37">
        <v>5.0635700225830096</v>
      </c>
      <c r="L6319" s="37">
        <v>42.537761688232401</v>
      </c>
      <c r="M6319" s="37">
        <v>0.77436727285385099</v>
      </c>
      <c r="N6319" s="37">
        <v>10.478858947753899</v>
      </c>
      <c r="O6319" s="37">
        <v>0</v>
      </c>
      <c r="P6319" s="37">
        <v>0</v>
      </c>
      <c r="Q6319" s="37">
        <v>1.52492551133037E-2</v>
      </c>
      <c r="R6319" s="37">
        <v>25</v>
      </c>
      <c r="S6319" s="37">
        <v>0.76061284542083696</v>
      </c>
      <c r="T6319" s="37">
        <v>994.99969482421898</v>
      </c>
      <c r="U6319" s="37">
        <v>1548.71533203125</v>
      </c>
      <c r="V6319" s="13"/>
      <c r="W6319" s="13"/>
      <c r="X6319" s="13"/>
      <c r="Y6319" s="13"/>
      <c r="Z6319" s="13"/>
      <c r="AA6319" s="13"/>
    </row>
    <row r="6320" spans="1:27" ht="15.75" customHeight="1" x14ac:dyDescent="0.2">
      <c r="A6320" s="13"/>
      <c r="B6320" s="37" t="str">
        <f>"CRS25WT72M23247"</f>
        <v>CRS25WT72M23247</v>
      </c>
      <c r="C6320" s="38">
        <v>45981</v>
      </c>
      <c r="D6320" s="39">
        <v>0.95562499999999995</v>
      </c>
      <c r="E6320" s="37" t="s">
        <v>62</v>
      </c>
      <c r="F6320" s="37">
        <v>216</v>
      </c>
      <c r="G6320" s="37">
        <v>4</v>
      </c>
      <c r="H6320" s="37">
        <v>216.71652221679699</v>
      </c>
      <c r="I6320" s="37">
        <v>5.5569176673889196</v>
      </c>
      <c r="J6320" s="37">
        <v>49.852787017822301</v>
      </c>
      <c r="K6320" s="37">
        <v>5.1345062255859402</v>
      </c>
      <c r="L6320" s="37">
        <v>42.207862854003899</v>
      </c>
      <c r="M6320" s="37">
        <v>0.78229153156280495</v>
      </c>
      <c r="N6320" s="37">
        <v>10.543251037597701</v>
      </c>
      <c r="O6320" s="37">
        <v>0</v>
      </c>
      <c r="P6320" s="37">
        <v>0</v>
      </c>
      <c r="Q6320" s="37">
        <v>1.06352306902409E-2</v>
      </c>
      <c r="R6320" s="37">
        <v>25</v>
      </c>
      <c r="S6320" s="37">
        <v>0.73408412933349598</v>
      </c>
      <c r="T6320" s="37">
        <v>994.24639892578102</v>
      </c>
      <c r="U6320" s="37">
        <v>1934.92126464844</v>
      </c>
      <c r="V6320" s="13"/>
      <c r="W6320" s="13"/>
      <c r="X6320" s="13"/>
      <c r="Y6320" s="13"/>
      <c r="Z6320" s="13"/>
      <c r="AA6320" s="13"/>
    </row>
    <row r="6321" spans="1:27" ht="15.75" customHeight="1" x14ac:dyDescent="0.2">
      <c r="A6321" s="13"/>
      <c r="B6321" s="37" t="str">
        <f>"CRS25WT72M23245"</f>
        <v>CRS25WT72M23245</v>
      </c>
      <c r="C6321" s="38">
        <v>45981</v>
      </c>
      <c r="D6321" s="39">
        <v>0.95635416666666673</v>
      </c>
      <c r="E6321" s="37" t="s">
        <v>62</v>
      </c>
      <c r="F6321" s="37">
        <v>219</v>
      </c>
      <c r="G6321" s="37">
        <v>4</v>
      </c>
      <c r="H6321" s="37">
        <v>219.92926025390599</v>
      </c>
      <c r="I6321" s="37">
        <v>5.7124171257018999</v>
      </c>
      <c r="J6321" s="37">
        <v>49.895175933837898</v>
      </c>
      <c r="K6321" s="37">
        <v>5.2239708900451696</v>
      </c>
      <c r="L6321" s="37">
        <v>42.100013732910199</v>
      </c>
      <c r="M6321" s="37">
        <v>0.77162188291549705</v>
      </c>
      <c r="N6321" s="37">
        <v>10.6995506286621</v>
      </c>
      <c r="O6321" s="37">
        <v>0</v>
      </c>
      <c r="P6321" s="37">
        <v>0</v>
      </c>
      <c r="Q6321" s="37">
        <v>1.0654759593308E-2</v>
      </c>
      <c r="R6321" s="37">
        <v>25</v>
      </c>
      <c r="S6321" s="37">
        <v>0.72927373647689797</v>
      </c>
      <c r="T6321" s="37">
        <v>997.06140136718705</v>
      </c>
      <c r="U6321" s="37">
        <v>1660.01843261719</v>
      </c>
      <c r="V6321" s="13"/>
      <c r="W6321" s="13"/>
      <c r="X6321" s="13"/>
      <c r="Y6321" s="13"/>
      <c r="Z6321" s="13"/>
      <c r="AA6321" s="13"/>
    </row>
    <row r="6322" spans="1:27" ht="15.75" customHeight="1" x14ac:dyDescent="0.2">
      <c r="A6322" s="13"/>
      <c r="B6322" s="37" t="str">
        <f>"CRS25WT72M23248"</f>
        <v>CRS25WT72M23248</v>
      </c>
      <c r="C6322" s="38">
        <v>45981</v>
      </c>
      <c r="D6322" s="37" t="s">
        <v>1575</v>
      </c>
      <c r="E6322" s="37" t="s">
        <v>62</v>
      </c>
      <c r="F6322" s="37">
        <v>225</v>
      </c>
      <c r="G6322" s="37">
        <v>4</v>
      </c>
      <c r="H6322" s="37">
        <v>225.25021362304699</v>
      </c>
      <c r="I6322" s="37">
        <v>5.7626905441284197</v>
      </c>
      <c r="J6322" s="37">
        <v>50.091640472412102</v>
      </c>
      <c r="K6322" s="37">
        <v>5.3562793731689498</v>
      </c>
      <c r="L6322" s="37">
        <v>42.0534858703613</v>
      </c>
      <c r="M6322" s="37">
        <v>0.780323445796967</v>
      </c>
      <c r="N6322" s="37">
        <v>10.9584150314331</v>
      </c>
      <c r="O6322" s="37">
        <v>0</v>
      </c>
      <c r="P6322" s="37">
        <v>0</v>
      </c>
      <c r="Q6322" s="37">
        <v>1.18948509916663E-2</v>
      </c>
      <c r="R6322" s="37">
        <v>25</v>
      </c>
      <c r="S6322" s="37">
        <v>0.75698941946029696</v>
      </c>
      <c r="T6322" s="37">
        <v>995.35516357421898</v>
      </c>
      <c r="U6322" s="37">
        <v>1955.84167480469</v>
      </c>
      <c r="V6322" s="13"/>
      <c r="W6322" s="13"/>
      <c r="X6322" s="13"/>
      <c r="Y6322" s="13"/>
      <c r="Z6322" s="13"/>
      <c r="AA6322" s="13"/>
    </row>
    <row r="6323" spans="1:27" ht="15.75" customHeight="1" x14ac:dyDescent="0.2">
      <c r="A6323" s="13"/>
      <c r="B6323" s="37" t="str">
        <f>"CRS25WT72M23242"</f>
        <v>CRS25WT72M23242</v>
      </c>
      <c r="C6323" s="38">
        <v>45982</v>
      </c>
      <c r="D6323" s="39">
        <v>2.2187499999999999E-2</v>
      </c>
      <c r="E6323" s="37" t="s">
        <v>62</v>
      </c>
      <c r="F6323" s="37">
        <v>220</v>
      </c>
      <c r="G6323" s="37">
        <v>4</v>
      </c>
      <c r="H6323" s="37">
        <v>220.36988830566401</v>
      </c>
      <c r="I6323" s="37">
        <v>5.5685939788818404</v>
      </c>
      <c r="J6323" s="37">
        <v>50.685966491699197</v>
      </c>
      <c r="K6323" s="37">
        <v>5.1162204742431596</v>
      </c>
      <c r="L6323" s="37">
        <v>43.072788238525398</v>
      </c>
      <c r="M6323" s="37">
        <v>0.78076255321502697</v>
      </c>
      <c r="N6323" s="37">
        <v>10.7209873199463</v>
      </c>
      <c r="O6323" s="37">
        <v>0</v>
      </c>
      <c r="P6323" s="37">
        <v>0</v>
      </c>
      <c r="Q6323" s="37">
        <v>1.4877135865390301E-2</v>
      </c>
      <c r="R6323" s="37">
        <v>25</v>
      </c>
      <c r="S6323" s="37">
        <v>0.75045478343963601</v>
      </c>
      <c r="T6323" s="37">
        <v>999.57733154296898</v>
      </c>
      <c r="U6323" s="37">
        <v>1915.67138671875</v>
      </c>
      <c r="V6323" s="13"/>
      <c r="W6323" s="13"/>
      <c r="X6323" s="13"/>
      <c r="Y6323" s="13"/>
      <c r="Z6323" s="13"/>
      <c r="AA6323" s="13"/>
    </row>
    <row r="6324" spans="1:27" ht="15.75" customHeight="1" x14ac:dyDescent="0.2">
      <c r="A6324" s="13"/>
      <c r="B6324" s="37" t="str">
        <f>"CRS25WT72M23239"</f>
        <v>CRS25WT72M23239</v>
      </c>
      <c r="C6324" s="38">
        <v>45982</v>
      </c>
      <c r="D6324" s="39">
        <v>2.3043981481481481E-2</v>
      </c>
      <c r="E6324" s="37" t="s">
        <v>62</v>
      </c>
      <c r="F6324" s="37">
        <v>216</v>
      </c>
      <c r="G6324" s="37">
        <v>4</v>
      </c>
      <c r="H6324" s="37">
        <v>216.25401306152301</v>
      </c>
      <c r="I6324" s="37">
        <v>5.5623188018798801</v>
      </c>
      <c r="J6324" s="37">
        <v>50.695598602294901</v>
      </c>
      <c r="K6324" s="37">
        <v>5.0529150962829599</v>
      </c>
      <c r="L6324" s="37">
        <v>42.7978706359863</v>
      </c>
      <c r="M6324" s="37">
        <v>0.76689875125884999</v>
      </c>
      <c r="N6324" s="37">
        <v>10.520750045776399</v>
      </c>
      <c r="O6324" s="37">
        <v>0</v>
      </c>
      <c r="P6324" s="37">
        <v>0</v>
      </c>
      <c r="Q6324" s="37">
        <v>1.0163690894842099E-2</v>
      </c>
      <c r="R6324" s="37">
        <v>25</v>
      </c>
      <c r="S6324" s="37">
        <v>0.78231310844421398</v>
      </c>
      <c r="T6324" s="37">
        <v>1000.07470703125</v>
      </c>
      <c r="U6324" s="37">
        <v>2225.466796875</v>
      </c>
      <c r="V6324" s="13"/>
      <c r="W6324" s="13"/>
      <c r="X6324" s="13"/>
      <c r="Y6324" s="13"/>
      <c r="Z6324" s="13"/>
      <c r="AA6324" s="13"/>
    </row>
    <row r="6325" spans="1:27" ht="15.75" customHeight="1" x14ac:dyDescent="0.2">
      <c r="A6325" s="13"/>
      <c r="B6325" s="37" t="str">
        <f>"CRS25WT72M23238"</f>
        <v>CRS25WT72M23238</v>
      </c>
      <c r="C6325" s="38">
        <v>45982</v>
      </c>
      <c r="D6325" s="37" t="s">
        <v>1576</v>
      </c>
      <c r="E6325" s="37" t="s">
        <v>62</v>
      </c>
      <c r="F6325" s="37">
        <v>220</v>
      </c>
      <c r="G6325" s="37">
        <v>4</v>
      </c>
      <c r="H6325" s="37">
        <v>220.73548889160199</v>
      </c>
      <c r="I6325" s="37">
        <v>5.6970443725585902</v>
      </c>
      <c r="J6325" s="37">
        <v>50.654010772705099</v>
      </c>
      <c r="K6325" s="37">
        <v>5.1663069725036603</v>
      </c>
      <c r="L6325" s="37">
        <v>42.7259712219238</v>
      </c>
      <c r="M6325" s="37">
        <v>0.76490718126296997</v>
      </c>
      <c r="N6325" s="37">
        <v>10.738773345947299</v>
      </c>
      <c r="O6325" s="37">
        <v>0</v>
      </c>
      <c r="P6325" s="37">
        <v>0</v>
      </c>
      <c r="Q6325" s="37">
        <v>1.76184270530939E-2</v>
      </c>
      <c r="R6325" s="37">
        <v>25</v>
      </c>
      <c r="S6325" s="37">
        <v>0.74164825677871704</v>
      </c>
      <c r="T6325" s="37">
        <v>996.81463623046898</v>
      </c>
      <c r="U6325" s="37">
        <v>1582.75012207031</v>
      </c>
      <c r="V6325" s="13"/>
      <c r="W6325" s="13"/>
      <c r="X6325" s="13"/>
      <c r="Y6325" s="13"/>
      <c r="Z6325" s="13"/>
      <c r="AA6325" s="13"/>
    </row>
    <row r="6326" spans="1:27" ht="15.75" customHeight="1" x14ac:dyDescent="0.2">
      <c r="A6326" s="13"/>
      <c r="B6326" s="37" t="str">
        <f>"CRS25WT3608622"</f>
        <v>CRS25WT3608622</v>
      </c>
      <c r="C6326" s="38">
        <v>45939</v>
      </c>
      <c r="D6326" s="39">
        <v>0.78195601851851848</v>
      </c>
      <c r="E6326" s="37" t="s">
        <v>62</v>
      </c>
      <c r="F6326" s="37">
        <v>200</v>
      </c>
      <c r="G6326" s="37">
        <v>4</v>
      </c>
      <c r="H6326" s="37">
        <v>200.58142089843801</v>
      </c>
      <c r="I6326" s="37">
        <v>9.7042722702026403</v>
      </c>
      <c r="J6326" s="37">
        <v>24.502861022949201</v>
      </c>
      <c r="K6326" s="37">
        <v>9.8831806182861293</v>
      </c>
      <c r="L6326" s="37">
        <v>20.295230865478501</v>
      </c>
      <c r="M6326" s="37">
        <v>0.843550205230713</v>
      </c>
      <c r="N6326" s="37">
        <v>9.7582788467407209</v>
      </c>
      <c r="O6326" s="37">
        <v>0</v>
      </c>
      <c r="P6326" s="37">
        <v>0</v>
      </c>
      <c r="Q6326" s="37">
        <v>9.5158919692039504E-2</v>
      </c>
      <c r="R6326" s="37">
        <v>25</v>
      </c>
      <c r="S6326" s="37">
        <v>0.25526636838913003</v>
      </c>
      <c r="T6326" s="37">
        <v>997.38055419921898</v>
      </c>
      <c r="U6326" s="37">
        <v>399.90200805664102</v>
      </c>
      <c r="V6326" s="13"/>
      <c r="W6326" s="13"/>
      <c r="X6326" s="13"/>
      <c r="Y6326" s="13"/>
      <c r="Z6326" s="13"/>
      <c r="AA6326" s="13"/>
    </row>
    <row r="6327" spans="1:27" ht="15.75" customHeight="1" x14ac:dyDescent="0.2">
      <c r="A6327" s="13"/>
      <c r="B6327" s="37" t="str">
        <f>"CRS25WT72M22983"</f>
        <v>CRS25WT72M22983</v>
      </c>
      <c r="C6327" s="38">
        <v>45981</v>
      </c>
      <c r="D6327" s="39">
        <v>0.79269675925925931</v>
      </c>
      <c r="E6327" s="37" t="s">
        <v>62</v>
      </c>
      <c r="F6327" s="37">
        <v>219</v>
      </c>
      <c r="G6327" s="37">
        <v>4</v>
      </c>
      <c r="H6327" s="37">
        <v>219.09474182128901</v>
      </c>
      <c r="I6327" s="37">
        <v>5.6483340263366699</v>
      </c>
      <c r="J6327" s="37">
        <v>50.1356811523438</v>
      </c>
      <c r="K6327" s="37">
        <v>5.1463212966918901</v>
      </c>
      <c r="L6327" s="37">
        <v>42.573078155517599</v>
      </c>
      <c r="M6327" s="37">
        <v>0.77368587255477905</v>
      </c>
      <c r="N6327" s="37">
        <v>10.6589508056641</v>
      </c>
      <c r="O6327" s="37">
        <v>0</v>
      </c>
      <c r="P6327" s="37">
        <v>0</v>
      </c>
      <c r="Q6327" s="37">
        <v>4.1641718707978699E-3</v>
      </c>
      <c r="R6327" s="37">
        <v>25</v>
      </c>
      <c r="S6327" s="37">
        <v>0.75023716688156095</v>
      </c>
      <c r="T6327" s="37">
        <v>1012.17309570313</v>
      </c>
      <c r="U6327" s="37">
        <v>1699.91247558594</v>
      </c>
      <c r="V6327" s="13"/>
      <c r="W6327" s="13"/>
      <c r="X6327" s="13"/>
      <c r="Y6327" s="13"/>
      <c r="Z6327" s="13"/>
      <c r="AA6327" s="13"/>
    </row>
    <row r="6328" spans="1:27" ht="15.75" customHeight="1" x14ac:dyDescent="0.2">
      <c r="A6328" s="13"/>
      <c r="B6328" s="37" t="str">
        <f>"CRS25WT72M22984"</f>
        <v>CRS25WT72M22984</v>
      </c>
      <c r="C6328" s="38">
        <v>45981</v>
      </c>
      <c r="D6328" s="39">
        <v>0.79369212962962965</v>
      </c>
      <c r="E6328" s="37" t="s">
        <v>62</v>
      </c>
      <c r="F6328" s="37">
        <v>219</v>
      </c>
      <c r="G6328" s="37">
        <v>4</v>
      </c>
      <c r="H6328" s="37">
        <v>219.240966796875</v>
      </c>
      <c r="I6328" s="37">
        <v>5.6183104515075701</v>
      </c>
      <c r="J6328" s="37">
        <v>50.189552307128899</v>
      </c>
      <c r="K6328" s="37">
        <v>5.1305875778198198</v>
      </c>
      <c r="L6328" s="37">
        <v>42.732135772705099</v>
      </c>
      <c r="M6328" s="37">
        <v>0.77750402688980103</v>
      </c>
      <c r="N6328" s="37">
        <v>10.666065216064499</v>
      </c>
      <c r="O6328" s="37">
        <v>0</v>
      </c>
      <c r="P6328" s="37">
        <v>0</v>
      </c>
      <c r="Q6328" s="37">
        <v>2.0560612902045198E-3</v>
      </c>
      <c r="R6328" s="37">
        <v>25</v>
      </c>
      <c r="S6328" s="37">
        <v>0.73725217580795299</v>
      </c>
      <c r="T6328" s="37">
        <v>1009.3125</v>
      </c>
      <c r="U6328" s="37">
        <v>1120.96374511719</v>
      </c>
      <c r="V6328" s="13"/>
      <c r="W6328" s="13"/>
      <c r="X6328" s="13"/>
      <c r="Y6328" s="13"/>
      <c r="Z6328" s="13"/>
      <c r="AA6328" s="13"/>
    </row>
    <row r="6329" spans="1:27" ht="15.75" customHeight="1" x14ac:dyDescent="0.2">
      <c r="A6329" s="13"/>
      <c r="B6329" s="37" t="str">
        <f>"CRS25WT72M22985"</f>
        <v>CRS25WT72M22985</v>
      </c>
      <c r="C6329" s="38">
        <v>45981</v>
      </c>
      <c r="D6329" s="39">
        <v>0.79447916666666663</v>
      </c>
      <c r="E6329" s="37" t="s">
        <v>62</v>
      </c>
      <c r="F6329" s="37">
        <v>219</v>
      </c>
      <c r="G6329" s="37">
        <v>4</v>
      </c>
      <c r="H6329" s="37">
        <v>219.24156188964801</v>
      </c>
      <c r="I6329" s="37">
        <v>5.55965280532837</v>
      </c>
      <c r="J6329" s="37">
        <v>50.2981567382813</v>
      </c>
      <c r="K6329" s="37">
        <v>5.1378984451293901</v>
      </c>
      <c r="L6329" s="37">
        <v>42.671443939208999</v>
      </c>
      <c r="M6329" s="37">
        <v>0.78401279449462902</v>
      </c>
      <c r="N6329" s="37">
        <v>10.666093826293899</v>
      </c>
      <c r="O6329" s="37">
        <v>0</v>
      </c>
      <c r="P6329" s="37">
        <v>0</v>
      </c>
      <c r="Q6329" s="37">
        <v>2.06337566487491E-3</v>
      </c>
      <c r="R6329" s="37">
        <v>25</v>
      </c>
      <c r="S6329" s="37">
        <v>0.76548689603805498</v>
      </c>
      <c r="T6329" s="37">
        <v>1012.90673828125</v>
      </c>
      <c r="U6329" s="37">
        <v>2411.16284179688</v>
      </c>
      <c r="V6329" s="13"/>
      <c r="W6329" s="13"/>
      <c r="X6329" s="13"/>
      <c r="Y6329" s="13"/>
      <c r="Z6329" s="13"/>
      <c r="AA6329" s="13"/>
    </row>
    <row r="6330" spans="1:27" ht="15.75" customHeight="1" x14ac:dyDescent="0.2">
      <c r="A6330" s="13"/>
      <c r="B6330" s="37" t="str">
        <f>"CRS25WT72M22979"</f>
        <v>CRS25WT72M22979</v>
      </c>
      <c r="C6330" s="38">
        <v>45981</v>
      </c>
      <c r="D6330" s="39">
        <v>0.79533564814814817</v>
      </c>
      <c r="E6330" s="37" t="s">
        <v>62</v>
      </c>
      <c r="F6330" s="37">
        <v>221</v>
      </c>
      <c r="G6330" s="37">
        <v>4</v>
      </c>
      <c r="H6330" s="37">
        <v>221.39979553222699</v>
      </c>
      <c r="I6330" s="37">
        <v>5.6480522155761701</v>
      </c>
      <c r="J6330" s="37">
        <v>50.289882659912102</v>
      </c>
      <c r="K6330" s="37">
        <v>5.2181644439697301</v>
      </c>
      <c r="L6330" s="37">
        <v>42.428672790527301</v>
      </c>
      <c r="M6330" s="37">
        <v>0.77946728467941295</v>
      </c>
      <c r="N6330" s="37">
        <v>10.771092414856</v>
      </c>
      <c r="O6330" s="37">
        <v>0</v>
      </c>
      <c r="P6330" s="37">
        <v>0</v>
      </c>
      <c r="Q6330" s="37">
        <v>6.0316878370940703E-3</v>
      </c>
      <c r="R6330" s="37">
        <v>25</v>
      </c>
      <c r="S6330" s="37">
        <v>0.75495338439941395</v>
      </c>
      <c r="T6330" s="37">
        <v>1007.50170898438</v>
      </c>
      <c r="U6330" s="37">
        <v>1675.20031738281</v>
      </c>
      <c r="V6330" s="13"/>
      <c r="W6330" s="13"/>
      <c r="X6330" s="13"/>
      <c r="Y6330" s="13"/>
      <c r="Z6330" s="13"/>
      <c r="AA6330" s="13"/>
    </row>
    <row r="6331" spans="1:27" ht="15.75" customHeight="1" x14ac:dyDescent="0.2">
      <c r="A6331" s="13"/>
      <c r="B6331" s="37" t="str">
        <f>"CRS25WT72M22982"</f>
        <v>CRS25WT72M22982</v>
      </c>
      <c r="C6331" s="38">
        <v>45981</v>
      </c>
      <c r="D6331" s="39">
        <v>0.82526620370370374</v>
      </c>
      <c r="E6331" s="37" t="s">
        <v>62</v>
      </c>
      <c r="F6331" s="37">
        <v>220</v>
      </c>
      <c r="G6331" s="37">
        <v>4</v>
      </c>
      <c r="H6331" s="37">
        <v>220.122146606445</v>
      </c>
      <c r="I6331" s="37">
        <v>5.60091209411621</v>
      </c>
      <c r="J6331" s="37">
        <v>50.139244079589801</v>
      </c>
      <c r="K6331" s="37">
        <v>5.2120590209960902</v>
      </c>
      <c r="L6331" s="37">
        <v>42.233242034912102</v>
      </c>
      <c r="M6331" s="37">
        <v>0.78383958339691195</v>
      </c>
      <c r="N6331" s="37">
        <v>10.708934783935501</v>
      </c>
      <c r="O6331" s="37">
        <v>0</v>
      </c>
      <c r="P6331" s="37">
        <v>0</v>
      </c>
      <c r="Q6331" s="37">
        <v>4.9999998882412902E-3</v>
      </c>
      <c r="R6331" s="37">
        <v>25</v>
      </c>
      <c r="S6331" s="37">
        <v>0.71331673860549905</v>
      </c>
      <c r="T6331" s="37">
        <v>999.51348876953102</v>
      </c>
      <c r="U6331" s="37">
        <v>3013.3896484375</v>
      </c>
      <c r="V6331" s="13"/>
      <c r="W6331" s="13"/>
      <c r="X6331" s="13"/>
      <c r="Y6331" s="13"/>
      <c r="Z6331" s="13"/>
      <c r="AA6331" s="13"/>
    </row>
    <row r="6332" spans="1:27" ht="15.75" customHeight="1" x14ac:dyDescent="0.2">
      <c r="A6332" s="13"/>
      <c r="B6332" s="37" t="str">
        <f>"CRS25WT72M22980"</f>
        <v>CRS25WT72M22980</v>
      </c>
      <c r="C6332" s="38">
        <v>45981</v>
      </c>
      <c r="D6332" s="39">
        <v>0.82672453703703708</v>
      </c>
      <c r="E6332" s="37" t="s">
        <v>62</v>
      </c>
      <c r="F6332" s="37">
        <v>221</v>
      </c>
      <c r="G6332" s="37">
        <v>4</v>
      </c>
      <c r="H6332" s="37">
        <v>221.59103393554699</v>
      </c>
      <c r="I6332" s="37">
        <v>5.7128314971923801</v>
      </c>
      <c r="J6332" s="37">
        <v>49.843555450439503</v>
      </c>
      <c r="K6332" s="37">
        <v>5.2671470642089799</v>
      </c>
      <c r="L6332" s="37">
        <v>42.070407867431598</v>
      </c>
      <c r="M6332" s="37">
        <v>0.778200924396515</v>
      </c>
      <c r="N6332" s="37">
        <v>10.7803955078125</v>
      </c>
      <c r="O6332" s="37">
        <v>0</v>
      </c>
      <c r="P6332" s="37">
        <v>0</v>
      </c>
      <c r="Q6332" s="37">
        <v>1.6422314569354099E-2</v>
      </c>
      <c r="R6332" s="37">
        <v>25</v>
      </c>
      <c r="S6332" s="37">
        <v>0.76042425632476796</v>
      </c>
      <c r="T6332" s="37">
        <v>1000.68060302734</v>
      </c>
      <c r="U6332" s="37">
        <v>1990.14233398438</v>
      </c>
      <c r="V6332" s="13"/>
      <c r="W6332" s="13"/>
      <c r="X6332" s="13"/>
      <c r="Y6332" s="13"/>
      <c r="Z6332" s="13"/>
      <c r="AA6332" s="13"/>
    </row>
    <row r="6333" spans="1:27" ht="15.75" customHeight="1" x14ac:dyDescent="0.2">
      <c r="A6333" s="13"/>
      <c r="B6333" s="37" t="str">
        <f>"CRS25WT72M22961"</f>
        <v>CRS25WT72M22961</v>
      </c>
      <c r="C6333" s="38">
        <v>45981</v>
      </c>
      <c r="D6333" s="39">
        <v>0.91555555555555557</v>
      </c>
      <c r="E6333" s="37" t="s">
        <v>62</v>
      </c>
      <c r="F6333" s="37">
        <v>221</v>
      </c>
      <c r="G6333" s="37">
        <v>4</v>
      </c>
      <c r="H6333" s="37">
        <v>221.022705078125</v>
      </c>
      <c r="I6333" s="37">
        <v>5.6942849159240696</v>
      </c>
      <c r="J6333" s="37">
        <v>50.195350646972699</v>
      </c>
      <c r="K6333" s="37">
        <v>5.21120262145996</v>
      </c>
      <c r="L6333" s="37">
        <v>42.412994384765597</v>
      </c>
      <c r="M6333" s="37">
        <v>0.77327543497085605</v>
      </c>
      <c r="N6333" s="37">
        <v>10.7527465820313</v>
      </c>
      <c r="O6333" s="37">
        <v>0</v>
      </c>
      <c r="P6333" s="37">
        <v>0</v>
      </c>
      <c r="Q6333" s="37">
        <v>2.0659891888499299E-3</v>
      </c>
      <c r="R6333" s="37">
        <v>25</v>
      </c>
      <c r="S6333" s="37">
        <v>0.758608758449554</v>
      </c>
      <c r="T6333" s="37">
        <v>1010.78106689453</v>
      </c>
      <c r="U6333" s="37">
        <v>3937.08935546875</v>
      </c>
      <c r="V6333" s="13"/>
      <c r="W6333" s="13"/>
      <c r="X6333" s="13"/>
      <c r="Y6333" s="13"/>
      <c r="Z6333" s="13"/>
      <c r="AA6333" s="13"/>
    </row>
    <row r="6334" spans="1:27" ht="15.75" customHeight="1" x14ac:dyDescent="0.2">
      <c r="A6334" s="13"/>
      <c r="B6334" s="37" t="str">
        <f>"CRS25WT72M22990"</f>
        <v>CRS25WT72M22990</v>
      </c>
      <c r="C6334" s="38">
        <v>45981</v>
      </c>
      <c r="D6334" s="39">
        <v>0.9162499999999999</v>
      </c>
      <c r="E6334" s="37" t="s">
        <v>62</v>
      </c>
      <c r="F6334" s="37">
        <v>221</v>
      </c>
      <c r="G6334" s="37">
        <v>4</v>
      </c>
      <c r="H6334" s="37">
        <v>221.95959472656301</v>
      </c>
      <c r="I6334" s="37">
        <v>5.6895298957824698</v>
      </c>
      <c r="J6334" s="37">
        <v>50.7295112609863</v>
      </c>
      <c r="K6334" s="37">
        <v>5.1854605674743697</v>
      </c>
      <c r="L6334" s="37">
        <v>42.8042182922363</v>
      </c>
      <c r="M6334" s="37">
        <v>0.76901865005493197</v>
      </c>
      <c r="N6334" s="37">
        <v>10.798326492309601</v>
      </c>
      <c r="O6334" s="37">
        <v>0</v>
      </c>
      <c r="P6334" s="37">
        <v>0</v>
      </c>
      <c r="Q6334" s="37">
        <v>1.0476189665496301E-2</v>
      </c>
      <c r="R6334" s="37">
        <v>25</v>
      </c>
      <c r="S6334" s="37">
        <v>0.760317802429199</v>
      </c>
      <c r="T6334" s="37">
        <v>1010.13684082031</v>
      </c>
      <c r="U6334" s="37">
        <v>2601.11083984375</v>
      </c>
      <c r="V6334" s="13"/>
      <c r="W6334" s="13"/>
      <c r="X6334" s="13"/>
      <c r="Y6334" s="13"/>
      <c r="Z6334" s="13"/>
      <c r="AA6334" s="13"/>
    </row>
    <row r="6335" spans="1:27" ht="15.75" customHeight="1" x14ac:dyDescent="0.2">
      <c r="A6335" s="13"/>
      <c r="B6335" s="37" t="str">
        <f>"CRS25WT72M22971"</f>
        <v>CRS25WT72M22971</v>
      </c>
      <c r="C6335" s="38">
        <v>45981</v>
      </c>
      <c r="D6335" s="39">
        <v>0.91695601851851849</v>
      </c>
      <c r="E6335" s="37" t="s">
        <v>62</v>
      </c>
      <c r="F6335" s="37">
        <v>222</v>
      </c>
      <c r="G6335" s="37">
        <v>4</v>
      </c>
      <c r="H6335" s="37">
        <v>222.41703796386699</v>
      </c>
      <c r="I6335" s="37">
        <v>5.68945360183716</v>
      </c>
      <c r="J6335" s="37">
        <v>50.7670288085938</v>
      </c>
      <c r="K6335" s="37">
        <v>5.1979455947876003</v>
      </c>
      <c r="L6335" s="37">
        <v>42.789413452148402</v>
      </c>
      <c r="M6335" s="37">
        <v>0.770044386386871</v>
      </c>
      <c r="N6335" s="37">
        <v>10.820580482482899</v>
      </c>
      <c r="O6335" s="37">
        <v>0</v>
      </c>
      <c r="P6335" s="37">
        <v>0</v>
      </c>
      <c r="Q6335" s="37">
        <v>1.50818442925811E-2</v>
      </c>
      <c r="R6335" s="37">
        <v>25</v>
      </c>
      <c r="S6335" s="37">
        <v>0.77309376001357999</v>
      </c>
      <c r="T6335" s="37">
        <v>1010.94635009766</v>
      </c>
      <c r="U6335" s="37">
        <v>4060.35327148438</v>
      </c>
      <c r="V6335" s="13"/>
      <c r="W6335" s="13"/>
      <c r="X6335" s="13"/>
      <c r="Y6335" s="13"/>
      <c r="Z6335" s="13"/>
      <c r="AA6335" s="13"/>
    </row>
    <row r="6336" spans="1:27" ht="15.75" customHeight="1" x14ac:dyDescent="0.2">
      <c r="A6336" s="13"/>
      <c r="B6336" s="37" t="str">
        <f>"CRS25WT72M22973"</f>
        <v>CRS25WT72M22973</v>
      </c>
      <c r="C6336" s="38">
        <v>45981</v>
      </c>
      <c r="D6336" s="39">
        <v>0.91774305555555558</v>
      </c>
      <c r="E6336" s="37" t="s">
        <v>62</v>
      </c>
      <c r="F6336" s="37">
        <v>219</v>
      </c>
      <c r="G6336" s="37">
        <v>4</v>
      </c>
      <c r="H6336" s="37">
        <v>219.13920593261699</v>
      </c>
      <c r="I6336" s="37">
        <v>5.6864361763000497</v>
      </c>
      <c r="J6336" s="37">
        <v>50.605705261230497</v>
      </c>
      <c r="K6336" s="37">
        <v>5.1958098411560103</v>
      </c>
      <c r="L6336" s="37">
        <v>42.176139831542997</v>
      </c>
      <c r="M6336" s="37">
        <v>0.76151847839355502</v>
      </c>
      <c r="N6336" s="37">
        <v>10.661114692688001</v>
      </c>
      <c r="O6336" s="37">
        <v>0</v>
      </c>
      <c r="P6336" s="37">
        <v>0</v>
      </c>
      <c r="Q6336" s="37">
        <v>6.9009256549179597E-3</v>
      </c>
      <c r="R6336" s="37">
        <v>25</v>
      </c>
      <c r="S6336" s="37">
        <v>0.81808537244796797</v>
      </c>
      <c r="T6336" s="37">
        <v>1072.48681640625</v>
      </c>
      <c r="U6336" s="37">
        <v>2591.94653320313</v>
      </c>
      <c r="V6336" s="13"/>
      <c r="W6336" s="13"/>
      <c r="X6336" s="13"/>
      <c r="Y6336" s="13"/>
      <c r="Z6336" s="13"/>
      <c r="AA6336" s="13"/>
    </row>
    <row r="6337" spans="1:27" ht="15.75" customHeight="1" x14ac:dyDescent="0.2">
      <c r="A6337" s="13"/>
      <c r="B6337" s="37" t="str">
        <f>"CRS25WT72M22972"</f>
        <v>CRS25WT72M22972</v>
      </c>
      <c r="C6337" s="38">
        <v>45981</v>
      </c>
      <c r="D6337" s="39">
        <v>0.91841435185185183</v>
      </c>
      <c r="E6337" s="37" t="s">
        <v>62</v>
      </c>
      <c r="F6337" s="37">
        <v>220</v>
      </c>
      <c r="G6337" s="37">
        <v>4</v>
      </c>
      <c r="H6337" s="37">
        <v>220.94322204589801</v>
      </c>
      <c r="I6337" s="37">
        <v>5.68298435211182</v>
      </c>
      <c r="J6337" s="37">
        <v>50.5481986999512</v>
      </c>
      <c r="K6337" s="37">
        <v>5.1814270019531303</v>
      </c>
      <c r="L6337" s="37">
        <v>42.641380310058601</v>
      </c>
      <c r="M6337" s="37">
        <v>0.76912784576416005</v>
      </c>
      <c r="N6337" s="37">
        <v>10.7488794326782</v>
      </c>
      <c r="O6337" s="37">
        <v>0</v>
      </c>
      <c r="P6337" s="37">
        <v>0</v>
      </c>
      <c r="Q6337" s="37">
        <v>1.5236857347190399E-2</v>
      </c>
      <c r="R6337" s="37">
        <v>25</v>
      </c>
      <c r="S6337" s="37">
        <v>0.73072624206543002</v>
      </c>
      <c r="T6337" s="37">
        <v>1026.0908203125</v>
      </c>
      <c r="U6337" s="37">
        <v>1741.70617675781</v>
      </c>
      <c r="V6337" s="13"/>
      <c r="W6337" s="13"/>
      <c r="X6337" s="13"/>
      <c r="Y6337" s="13"/>
      <c r="Z6337" s="13"/>
      <c r="AA6337" s="13"/>
    </row>
    <row r="6338" spans="1:27" ht="15.75" customHeight="1" x14ac:dyDescent="0.2">
      <c r="A6338" s="13"/>
      <c r="B6338" s="37" t="str">
        <f>"CRS25WT72M22966"</f>
        <v>CRS25WT72M22966</v>
      </c>
      <c r="C6338" s="38">
        <v>45981</v>
      </c>
      <c r="D6338" s="39">
        <v>0.9190625</v>
      </c>
      <c r="E6338" s="37" t="s">
        <v>62</v>
      </c>
      <c r="F6338" s="37">
        <v>219</v>
      </c>
      <c r="G6338" s="37">
        <v>4</v>
      </c>
      <c r="H6338" s="37">
        <v>219.49169921875</v>
      </c>
      <c r="I6338" s="37">
        <v>5.6976499557495099</v>
      </c>
      <c r="J6338" s="37">
        <v>49.907905578613303</v>
      </c>
      <c r="K6338" s="37">
        <v>5.2133159637451199</v>
      </c>
      <c r="L6338" s="37">
        <v>42.102127075195298</v>
      </c>
      <c r="M6338" s="37">
        <v>0.77188569307327304</v>
      </c>
      <c r="N6338" s="37">
        <v>10.6782627105713</v>
      </c>
      <c r="O6338" s="37">
        <v>0</v>
      </c>
      <c r="P6338" s="37">
        <v>0</v>
      </c>
      <c r="Q6338" s="37">
        <v>5.7293181307613798E-3</v>
      </c>
      <c r="R6338" s="37">
        <v>25</v>
      </c>
      <c r="S6338" s="37">
        <v>0.75574249029159501</v>
      </c>
      <c r="T6338" s="37">
        <v>1007.43273925781</v>
      </c>
      <c r="U6338" s="37">
        <v>1584.79052734375</v>
      </c>
      <c r="V6338" s="13"/>
      <c r="W6338" s="13"/>
      <c r="X6338" s="13"/>
      <c r="Y6338" s="13"/>
      <c r="Z6338" s="13"/>
      <c r="AA6338" s="13"/>
    </row>
    <row r="6339" spans="1:27" ht="15.75" customHeight="1" x14ac:dyDescent="0.2">
      <c r="A6339" s="13"/>
      <c r="B6339" s="37" t="str">
        <f>"CRS25WT72M22964"</f>
        <v>CRS25WT72M22964</v>
      </c>
      <c r="C6339" s="38">
        <v>45981</v>
      </c>
      <c r="D6339" s="39">
        <v>0.92057870370370365</v>
      </c>
      <c r="E6339" s="37" t="s">
        <v>62</v>
      </c>
      <c r="F6339" s="37">
        <v>222</v>
      </c>
      <c r="G6339" s="37">
        <v>4</v>
      </c>
      <c r="H6339" s="37">
        <v>222.59837341308599</v>
      </c>
      <c r="I6339" s="37">
        <v>5.7124724388122603</v>
      </c>
      <c r="J6339" s="37">
        <v>50.476730346679702</v>
      </c>
      <c r="K6339" s="37">
        <v>5.22672319412231</v>
      </c>
      <c r="L6339" s="37">
        <v>42.588512420654297</v>
      </c>
      <c r="M6339" s="37">
        <v>0.771981060504913</v>
      </c>
      <c r="N6339" s="37">
        <v>10.829402923584</v>
      </c>
      <c r="O6339" s="37">
        <v>0</v>
      </c>
      <c r="P6339" s="37">
        <v>0</v>
      </c>
      <c r="Q6339" s="37">
        <v>1.0615698993206E-2</v>
      </c>
      <c r="R6339" s="37">
        <v>25</v>
      </c>
      <c r="S6339" s="37">
        <v>0.77093523740768399</v>
      </c>
      <c r="T6339" s="37">
        <v>1011.06280517578</v>
      </c>
      <c r="U6339" s="37">
        <v>1820.13049316406</v>
      </c>
      <c r="V6339" s="13"/>
      <c r="W6339" s="13"/>
      <c r="X6339" s="13"/>
      <c r="Y6339" s="13"/>
      <c r="Z6339" s="13"/>
      <c r="AA6339" s="13"/>
    </row>
    <row r="6340" spans="1:27" ht="15.75" customHeight="1" x14ac:dyDescent="0.2">
      <c r="A6340" s="13"/>
      <c r="B6340" s="37" t="str">
        <f>"CRS25WT72M22965"</f>
        <v>CRS25WT72M22965</v>
      </c>
      <c r="C6340" s="38">
        <v>45981</v>
      </c>
      <c r="D6340" s="39">
        <v>0.92541666666666667</v>
      </c>
      <c r="E6340" s="37" t="s">
        <v>62</v>
      </c>
      <c r="F6340" s="37">
        <v>222</v>
      </c>
      <c r="G6340" s="37">
        <v>4</v>
      </c>
      <c r="H6340" s="37">
        <v>222.350021362305</v>
      </c>
      <c r="I6340" s="37">
        <v>5.6888484954834002</v>
      </c>
      <c r="J6340" s="37">
        <v>50.243534088134801</v>
      </c>
      <c r="K6340" s="37">
        <v>5.2438049316406303</v>
      </c>
      <c r="L6340" s="37">
        <v>42.402420043945298</v>
      </c>
      <c r="M6340" s="37">
        <v>0.77791583538055398</v>
      </c>
      <c r="N6340" s="37">
        <v>10.8173208236694</v>
      </c>
      <c r="O6340" s="37">
        <v>0</v>
      </c>
      <c r="P6340" s="37">
        <v>0</v>
      </c>
      <c r="Q6340" s="37">
        <v>1.06845190748572E-2</v>
      </c>
      <c r="R6340" s="37">
        <v>25</v>
      </c>
      <c r="S6340" s="37">
        <v>0.77696967124938998</v>
      </c>
      <c r="T6340" s="37">
        <v>1003.95855712891</v>
      </c>
      <c r="U6340" s="37">
        <v>2657.86669921875</v>
      </c>
      <c r="V6340" s="13"/>
      <c r="W6340" s="13"/>
      <c r="X6340" s="13"/>
      <c r="Y6340" s="13"/>
      <c r="Z6340" s="13"/>
      <c r="AA6340" s="13"/>
    </row>
    <row r="6341" spans="1:27" ht="15.75" customHeight="1" x14ac:dyDescent="0.2">
      <c r="A6341" s="13"/>
      <c r="B6341" s="37" t="str">
        <f>"CRS25WT72M22959"</f>
        <v>CRS25WT72M22959</v>
      </c>
      <c r="C6341" s="38">
        <v>45981</v>
      </c>
      <c r="D6341" s="39">
        <v>0.92664351851851856</v>
      </c>
      <c r="E6341" s="37" t="s">
        <v>62</v>
      </c>
      <c r="F6341" s="37">
        <v>216</v>
      </c>
      <c r="G6341" s="37">
        <v>4</v>
      </c>
      <c r="H6341" s="37">
        <v>216.28871154785199</v>
      </c>
      <c r="I6341" s="37">
        <v>5.5560050010681197</v>
      </c>
      <c r="J6341" s="37">
        <v>50.335773468017599</v>
      </c>
      <c r="K6341" s="37">
        <v>5.0783171653747603</v>
      </c>
      <c r="L6341" s="37">
        <v>42.590629577636697</v>
      </c>
      <c r="M6341" s="37">
        <v>0.77338272333145097</v>
      </c>
      <c r="N6341" s="37">
        <v>10.522438049316399</v>
      </c>
      <c r="O6341" s="37">
        <v>0</v>
      </c>
      <c r="P6341" s="37">
        <v>0</v>
      </c>
      <c r="Q6341" s="37">
        <v>8.2242265343666094E-3</v>
      </c>
      <c r="R6341" s="37">
        <v>25</v>
      </c>
      <c r="S6341" s="37">
        <v>0.74524903297424305</v>
      </c>
      <c r="T6341" s="37">
        <v>1007.81817626953</v>
      </c>
      <c r="U6341" s="37">
        <v>3690.11254882813</v>
      </c>
      <c r="V6341" s="13"/>
      <c r="W6341" s="13"/>
      <c r="X6341" s="13"/>
      <c r="Y6341" s="13"/>
      <c r="Z6341" s="13"/>
      <c r="AA6341" s="13"/>
    </row>
    <row r="6342" spans="1:27" ht="15.75" customHeight="1" x14ac:dyDescent="0.2">
      <c r="A6342" s="13"/>
      <c r="B6342" s="37" t="str">
        <f>"CRS25WT72M22962"</f>
        <v>CRS25WT72M22962</v>
      </c>
      <c r="C6342" s="38">
        <v>45981</v>
      </c>
      <c r="D6342" s="39">
        <v>0.82526620370370374</v>
      </c>
      <c r="E6342" s="37" t="s">
        <v>62</v>
      </c>
      <c r="F6342" s="37">
        <v>220</v>
      </c>
      <c r="G6342" s="37">
        <v>4</v>
      </c>
      <c r="H6342" s="37">
        <v>220.122146606445</v>
      </c>
      <c r="I6342" s="37">
        <v>5.60091209411621</v>
      </c>
      <c r="J6342" s="37">
        <v>50.139244079589801</v>
      </c>
      <c r="K6342" s="37">
        <v>5.2120590209960902</v>
      </c>
      <c r="L6342" s="37">
        <v>42.233242034912102</v>
      </c>
      <c r="M6342" s="37">
        <v>0.78383958339691195</v>
      </c>
      <c r="N6342" s="37">
        <v>10.708934783935501</v>
      </c>
      <c r="O6342" s="37">
        <v>0</v>
      </c>
      <c r="P6342" s="37">
        <v>0</v>
      </c>
      <c r="Q6342" s="37">
        <v>4.9999998882412902E-3</v>
      </c>
      <c r="R6342" s="37">
        <v>25</v>
      </c>
      <c r="S6342" s="37">
        <v>0.71331673860549905</v>
      </c>
      <c r="T6342" s="37">
        <v>999.51348876953102</v>
      </c>
      <c r="U6342" s="37">
        <v>3013.3896484375</v>
      </c>
      <c r="V6342" s="13"/>
      <c r="W6342" s="13"/>
      <c r="X6342" s="13"/>
      <c r="Y6342" s="13"/>
      <c r="Z6342" s="13"/>
      <c r="AA6342" s="13"/>
    </row>
    <row r="6343" spans="1:27" ht="15.75" customHeight="1" x14ac:dyDescent="0.2">
      <c r="A6343" s="13"/>
      <c r="B6343" s="37" t="str">
        <f>"CRS25WT72M22960"</f>
        <v>CRS25WT72M22960</v>
      </c>
      <c r="C6343" s="38">
        <v>45981</v>
      </c>
      <c r="D6343" s="39">
        <v>0.82672453703703708</v>
      </c>
      <c r="E6343" s="37" t="s">
        <v>62</v>
      </c>
      <c r="F6343" s="37">
        <v>221</v>
      </c>
      <c r="G6343" s="37">
        <v>4</v>
      </c>
      <c r="H6343" s="37">
        <v>221.59103393554699</v>
      </c>
      <c r="I6343" s="37">
        <v>5.7128314971923801</v>
      </c>
      <c r="J6343" s="37">
        <v>49.843555450439503</v>
      </c>
      <c r="K6343" s="37">
        <v>5.2671470642089799</v>
      </c>
      <c r="L6343" s="37">
        <v>42.070407867431598</v>
      </c>
      <c r="M6343" s="37">
        <v>0.778200924396515</v>
      </c>
      <c r="N6343" s="37">
        <v>10.7803955078125</v>
      </c>
      <c r="O6343" s="37">
        <v>0</v>
      </c>
      <c r="P6343" s="37">
        <v>0</v>
      </c>
      <c r="Q6343" s="37">
        <v>1.6422314569354099E-2</v>
      </c>
      <c r="R6343" s="37">
        <v>25</v>
      </c>
      <c r="S6343" s="37">
        <v>0.76042425632476796</v>
      </c>
      <c r="T6343" s="37">
        <v>1000.68060302734</v>
      </c>
      <c r="U6343" s="37">
        <v>1990.14233398438</v>
      </c>
      <c r="V6343" s="13"/>
      <c r="W6343" s="13"/>
      <c r="X6343" s="13"/>
      <c r="Y6343" s="13"/>
      <c r="Z6343" s="13"/>
      <c r="AA6343" s="13"/>
    </row>
    <row r="6344" spans="1:27" ht="15.75" customHeight="1" x14ac:dyDescent="0.2">
      <c r="A6344" s="13"/>
      <c r="B6344" s="37" t="str">
        <f>"CRS25WT72M23000"</f>
        <v>CRS25WT72M23000</v>
      </c>
      <c r="C6344" s="38">
        <v>45981</v>
      </c>
      <c r="D6344" s="39">
        <v>0.91555555555555557</v>
      </c>
      <c r="E6344" s="37" t="s">
        <v>62</v>
      </c>
      <c r="F6344" s="37">
        <v>221</v>
      </c>
      <c r="G6344" s="37">
        <v>4</v>
      </c>
      <c r="H6344" s="37">
        <v>221.022705078125</v>
      </c>
      <c r="I6344" s="37">
        <v>5.6942849159240696</v>
      </c>
      <c r="J6344" s="37">
        <v>50.195350646972699</v>
      </c>
      <c r="K6344" s="37">
        <v>5.21120262145996</v>
      </c>
      <c r="L6344" s="37">
        <v>42.412994384765597</v>
      </c>
      <c r="M6344" s="37">
        <v>0.77327543497085605</v>
      </c>
      <c r="N6344" s="37">
        <v>10.7527465820313</v>
      </c>
      <c r="O6344" s="37">
        <v>0</v>
      </c>
      <c r="P6344" s="37">
        <v>0</v>
      </c>
      <c r="Q6344" s="37">
        <v>2.0659891888499299E-3</v>
      </c>
      <c r="R6344" s="37">
        <v>25</v>
      </c>
      <c r="S6344" s="37">
        <v>0.758608758449554</v>
      </c>
      <c r="T6344" s="37">
        <v>1010.78106689453</v>
      </c>
      <c r="U6344" s="37">
        <v>3937.08935546875</v>
      </c>
      <c r="V6344" s="13"/>
      <c r="W6344" s="13"/>
      <c r="X6344" s="13"/>
      <c r="Y6344" s="13"/>
      <c r="Z6344" s="13"/>
      <c r="AA6344" s="13"/>
    </row>
    <row r="6345" spans="1:27" ht="15.75" customHeight="1" x14ac:dyDescent="0.2">
      <c r="A6345" s="13"/>
      <c r="B6345" s="37" t="str">
        <f>"CRS25WT72M22997"</f>
        <v>CRS25WT72M22997</v>
      </c>
      <c r="C6345" s="38">
        <v>45981</v>
      </c>
      <c r="D6345" s="39">
        <v>0.9162499999999999</v>
      </c>
      <c r="E6345" s="37" t="s">
        <v>62</v>
      </c>
      <c r="F6345" s="37">
        <v>221</v>
      </c>
      <c r="G6345" s="37">
        <v>4</v>
      </c>
      <c r="H6345" s="37">
        <v>221.95959472656301</v>
      </c>
      <c r="I6345" s="37">
        <v>5.6895298957824698</v>
      </c>
      <c r="J6345" s="37">
        <v>50.7295112609863</v>
      </c>
      <c r="K6345" s="37">
        <v>5.1854605674743697</v>
      </c>
      <c r="L6345" s="37">
        <v>42.8042182922363</v>
      </c>
      <c r="M6345" s="37">
        <v>0.76901865005493197</v>
      </c>
      <c r="N6345" s="37">
        <v>10.798326492309601</v>
      </c>
      <c r="O6345" s="37">
        <v>0</v>
      </c>
      <c r="P6345" s="37">
        <v>0</v>
      </c>
      <c r="Q6345" s="37">
        <v>1.0476189665496301E-2</v>
      </c>
      <c r="R6345" s="37">
        <v>25</v>
      </c>
      <c r="S6345" s="37">
        <v>0.760317802429199</v>
      </c>
      <c r="T6345" s="37">
        <v>1010.13684082031</v>
      </c>
      <c r="U6345" s="37">
        <v>2601.11083984375</v>
      </c>
      <c r="V6345" s="13"/>
      <c r="W6345" s="13"/>
      <c r="X6345" s="13"/>
      <c r="Y6345" s="13"/>
      <c r="Z6345" s="13"/>
      <c r="AA6345" s="13"/>
    </row>
    <row r="6346" spans="1:27" ht="15.75" customHeight="1" x14ac:dyDescent="0.2">
      <c r="A6346" s="13"/>
      <c r="B6346" s="37" t="str">
        <f>"CRS25WT72M22978"</f>
        <v>CRS25WT72M22978</v>
      </c>
      <c r="C6346" s="38">
        <v>45981</v>
      </c>
      <c r="D6346" s="39">
        <v>0.91695601851851849</v>
      </c>
      <c r="E6346" s="37" t="s">
        <v>62</v>
      </c>
      <c r="F6346" s="37">
        <v>222</v>
      </c>
      <c r="G6346" s="37">
        <v>4</v>
      </c>
      <c r="H6346" s="37">
        <v>222.41703796386699</v>
      </c>
      <c r="I6346" s="37">
        <v>5.68945360183716</v>
      </c>
      <c r="J6346" s="37">
        <v>50.7670288085938</v>
      </c>
      <c r="K6346" s="37">
        <v>5.1979455947876003</v>
      </c>
      <c r="L6346" s="37">
        <v>42.789413452148402</v>
      </c>
      <c r="M6346" s="37">
        <v>0.770044386386871</v>
      </c>
      <c r="N6346" s="37">
        <v>10.820580482482899</v>
      </c>
      <c r="O6346" s="37">
        <v>0</v>
      </c>
      <c r="P6346" s="37">
        <v>0</v>
      </c>
      <c r="Q6346" s="37">
        <v>1.50818442925811E-2</v>
      </c>
      <c r="R6346" s="37">
        <v>25</v>
      </c>
      <c r="S6346" s="37">
        <v>0.77309376001357999</v>
      </c>
      <c r="T6346" s="37">
        <v>1010.94635009766</v>
      </c>
      <c r="U6346" s="37">
        <v>4060.35327148438</v>
      </c>
      <c r="V6346" s="13"/>
      <c r="W6346" s="13"/>
      <c r="X6346" s="13"/>
      <c r="Y6346" s="13"/>
      <c r="Z6346" s="13"/>
      <c r="AA6346" s="13"/>
    </row>
    <row r="6347" spans="1:27" ht="15.75" customHeight="1" x14ac:dyDescent="0.2">
      <c r="A6347" s="13"/>
      <c r="B6347" s="37" t="str">
        <f>"CRS25WT72M22987"</f>
        <v>CRS25WT72M22987</v>
      </c>
      <c r="C6347" s="38">
        <v>45981</v>
      </c>
      <c r="D6347" s="39">
        <v>0.91774305555555558</v>
      </c>
      <c r="E6347" s="37" t="s">
        <v>62</v>
      </c>
      <c r="F6347" s="37">
        <v>219</v>
      </c>
      <c r="G6347" s="37">
        <v>4</v>
      </c>
      <c r="H6347" s="37">
        <v>219.13920593261699</v>
      </c>
      <c r="I6347" s="37">
        <v>5.6864361763000497</v>
      </c>
      <c r="J6347" s="37">
        <v>50.605705261230497</v>
      </c>
      <c r="K6347" s="37">
        <v>5.1958098411560103</v>
      </c>
      <c r="L6347" s="37">
        <v>42.176139831542997</v>
      </c>
      <c r="M6347" s="37">
        <v>0.76151847839355502</v>
      </c>
      <c r="N6347" s="37">
        <v>10.661114692688001</v>
      </c>
      <c r="O6347" s="37">
        <v>0</v>
      </c>
      <c r="P6347" s="37">
        <v>0</v>
      </c>
      <c r="Q6347" s="37">
        <v>6.9009256549179597E-3</v>
      </c>
      <c r="R6347" s="37">
        <v>25</v>
      </c>
      <c r="S6347" s="37">
        <v>0.81808537244796797</v>
      </c>
      <c r="T6347" s="37">
        <v>1072.48681640625</v>
      </c>
      <c r="U6347" s="37">
        <v>2591.94653320313</v>
      </c>
      <c r="V6347" s="13"/>
      <c r="W6347" s="13"/>
      <c r="X6347" s="13"/>
      <c r="Y6347" s="13"/>
      <c r="Z6347" s="13"/>
      <c r="AA6347" s="13"/>
    </row>
    <row r="6348" spans="1:27" ht="15.75" customHeight="1" x14ac:dyDescent="0.2">
      <c r="A6348" s="13"/>
      <c r="B6348" s="37" t="str">
        <f>"CRS25WT72M22995"</f>
        <v>CRS25WT72M22995</v>
      </c>
      <c r="C6348" s="38">
        <v>45981</v>
      </c>
      <c r="D6348" s="39">
        <v>0.91841435185185183</v>
      </c>
      <c r="E6348" s="37" t="s">
        <v>62</v>
      </c>
      <c r="F6348" s="37">
        <v>220</v>
      </c>
      <c r="G6348" s="37">
        <v>4</v>
      </c>
      <c r="H6348" s="37">
        <v>220.94322204589801</v>
      </c>
      <c r="I6348" s="37">
        <v>5.68298435211182</v>
      </c>
      <c r="J6348" s="37">
        <v>50.5481986999512</v>
      </c>
      <c r="K6348" s="37">
        <v>5.1814270019531303</v>
      </c>
      <c r="L6348" s="37">
        <v>42.641380310058601</v>
      </c>
      <c r="M6348" s="37">
        <v>0.76912784576416005</v>
      </c>
      <c r="N6348" s="37">
        <v>10.7488794326782</v>
      </c>
      <c r="O6348" s="37">
        <v>0</v>
      </c>
      <c r="P6348" s="37">
        <v>0</v>
      </c>
      <c r="Q6348" s="37">
        <v>1.5236857347190399E-2</v>
      </c>
      <c r="R6348" s="37">
        <v>25</v>
      </c>
      <c r="S6348" s="37">
        <v>0.73072624206543002</v>
      </c>
      <c r="T6348" s="37">
        <v>1026.0908203125</v>
      </c>
      <c r="U6348" s="37">
        <v>1741.70617675781</v>
      </c>
      <c r="V6348" s="13"/>
      <c r="W6348" s="13"/>
      <c r="X6348" s="13"/>
      <c r="Y6348" s="13"/>
      <c r="Z6348" s="13"/>
      <c r="AA6348" s="13"/>
    </row>
    <row r="6349" spans="1:27" ht="15.75" customHeight="1" x14ac:dyDescent="0.2">
      <c r="A6349" s="13"/>
      <c r="B6349" s="37" t="str">
        <f>"CRS25WT72M23002"</f>
        <v>CRS25WT72M23002</v>
      </c>
      <c r="C6349" s="38">
        <v>45981</v>
      </c>
      <c r="D6349" s="39">
        <v>0.9190625</v>
      </c>
      <c r="E6349" s="37" t="s">
        <v>62</v>
      </c>
      <c r="F6349" s="37">
        <v>219</v>
      </c>
      <c r="G6349" s="37">
        <v>4</v>
      </c>
      <c r="H6349" s="37">
        <v>219.49169921875</v>
      </c>
      <c r="I6349" s="37">
        <v>5.6976499557495099</v>
      </c>
      <c r="J6349" s="37">
        <v>49.907905578613303</v>
      </c>
      <c r="K6349" s="37">
        <v>5.2133159637451199</v>
      </c>
      <c r="L6349" s="37">
        <v>42.102127075195298</v>
      </c>
      <c r="M6349" s="37">
        <v>0.77188569307327304</v>
      </c>
      <c r="N6349" s="37">
        <v>10.6782627105713</v>
      </c>
      <c r="O6349" s="37">
        <v>0</v>
      </c>
      <c r="P6349" s="37">
        <v>0</v>
      </c>
      <c r="Q6349" s="37">
        <v>5.7293181307613798E-3</v>
      </c>
      <c r="R6349" s="37">
        <v>25</v>
      </c>
      <c r="S6349" s="37">
        <v>0.75574249029159501</v>
      </c>
      <c r="T6349" s="37">
        <v>1007.43273925781</v>
      </c>
      <c r="U6349" s="37">
        <v>1584.79052734375</v>
      </c>
      <c r="V6349" s="13"/>
      <c r="W6349" s="13"/>
      <c r="X6349" s="13"/>
      <c r="Y6349" s="13"/>
      <c r="Z6349" s="13"/>
      <c r="AA6349" s="13"/>
    </row>
    <row r="6350" spans="1:27" ht="15.75" customHeight="1" x14ac:dyDescent="0.2">
      <c r="A6350" s="13"/>
      <c r="B6350" s="37" t="str">
        <f>"CRS25WT72M22969"</f>
        <v>CRS25WT72M22969</v>
      </c>
      <c r="C6350" s="38">
        <v>45981</v>
      </c>
      <c r="D6350" s="39">
        <v>0.92057870370370365</v>
      </c>
      <c r="E6350" s="37" t="s">
        <v>62</v>
      </c>
      <c r="F6350" s="37">
        <v>222</v>
      </c>
      <c r="G6350" s="37">
        <v>4</v>
      </c>
      <c r="H6350" s="37">
        <v>222.59837341308599</v>
      </c>
      <c r="I6350" s="37">
        <v>5.7124724388122603</v>
      </c>
      <c r="J6350" s="37">
        <v>50.476730346679702</v>
      </c>
      <c r="K6350" s="37">
        <v>5.22672319412231</v>
      </c>
      <c r="L6350" s="37">
        <v>42.588512420654297</v>
      </c>
      <c r="M6350" s="37">
        <v>0.771981060504913</v>
      </c>
      <c r="N6350" s="37">
        <v>10.829402923584</v>
      </c>
      <c r="O6350" s="37">
        <v>0</v>
      </c>
      <c r="P6350" s="37">
        <v>0</v>
      </c>
      <c r="Q6350" s="37">
        <v>1.0615698993206E-2</v>
      </c>
      <c r="R6350" s="37">
        <v>25</v>
      </c>
      <c r="S6350" s="37">
        <v>0.77093523740768399</v>
      </c>
      <c r="T6350" s="37">
        <v>1011.06280517578</v>
      </c>
      <c r="U6350" s="37">
        <v>1820.13049316406</v>
      </c>
      <c r="V6350" s="13"/>
      <c r="W6350" s="13"/>
      <c r="X6350" s="13"/>
      <c r="Y6350" s="13"/>
      <c r="Z6350" s="13"/>
      <c r="AA6350" s="13"/>
    </row>
    <row r="6351" spans="1:27" ht="15.75" customHeight="1" x14ac:dyDescent="0.2">
      <c r="A6351" s="13"/>
      <c r="B6351" s="37" t="str">
        <f>"CRS25WT72M23004"</f>
        <v>CRS25WT72M23004</v>
      </c>
      <c r="C6351" s="38">
        <v>45981</v>
      </c>
      <c r="D6351" s="39">
        <v>0.92541666666666667</v>
      </c>
      <c r="E6351" s="37" t="s">
        <v>62</v>
      </c>
      <c r="F6351" s="37">
        <v>222</v>
      </c>
      <c r="G6351" s="37">
        <v>4</v>
      </c>
      <c r="H6351" s="37">
        <v>222.350021362305</v>
      </c>
      <c r="I6351" s="37">
        <v>5.6888484954834002</v>
      </c>
      <c r="J6351" s="37">
        <v>50.243534088134801</v>
      </c>
      <c r="K6351" s="37">
        <v>5.2438049316406303</v>
      </c>
      <c r="L6351" s="37">
        <v>42.402420043945298</v>
      </c>
      <c r="M6351" s="37">
        <v>0.77791583538055398</v>
      </c>
      <c r="N6351" s="37">
        <v>10.8173208236694</v>
      </c>
      <c r="O6351" s="37">
        <v>0</v>
      </c>
      <c r="P6351" s="37">
        <v>0</v>
      </c>
      <c r="Q6351" s="37">
        <v>1.06845190748572E-2</v>
      </c>
      <c r="R6351" s="37">
        <v>25</v>
      </c>
      <c r="S6351" s="37">
        <v>0.77696967124938998</v>
      </c>
      <c r="T6351" s="37">
        <v>1003.95855712891</v>
      </c>
      <c r="U6351" s="37">
        <v>2657.86669921875</v>
      </c>
      <c r="V6351" s="13"/>
      <c r="W6351" s="13"/>
      <c r="X6351" s="13"/>
      <c r="Y6351" s="13"/>
      <c r="Z6351" s="13"/>
      <c r="AA6351" s="13"/>
    </row>
    <row r="6352" spans="1:27" ht="15.75" customHeight="1" x14ac:dyDescent="0.2">
      <c r="A6352" s="13"/>
      <c r="B6352" s="30" t="str">
        <f>"CRS25WT144A01921"</f>
        <v>CRS25WT144A01921</v>
      </c>
      <c r="C6352" s="40">
        <v>45960</v>
      </c>
      <c r="D6352" s="41">
        <v>1.4722222222222222E-2</v>
      </c>
      <c r="E6352" s="30" t="s">
        <v>62</v>
      </c>
      <c r="F6352" s="30">
        <v>450</v>
      </c>
      <c r="G6352" s="30">
        <v>3</v>
      </c>
      <c r="H6352" s="30">
        <v>450.57772827148398</v>
      </c>
      <c r="I6352" s="30">
        <v>11.233130455017101</v>
      </c>
      <c r="J6352" s="30">
        <v>49.818355560302699</v>
      </c>
      <c r="K6352" s="30">
        <v>10.552675247192401</v>
      </c>
      <c r="L6352" s="30">
        <v>42.697959899902301</v>
      </c>
      <c r="M6352" s="30">
        <v>0.80515503883361805</v>
      </c>
      <c r="N6352" s="30">
        <v>21.920589447021499</v>
      </c>
      <c r="O6352" s="30">
        <v>17.8357849121094</v>
      </c>
      <c r="P6352" s="30">
        <v>17.5</v>
      </c>
      <c r="Q6352" s="30">
        <v>0.42013478279113797</v>
      </c>
      <c r="R6352" s="30">
        <v>999.97619628906295</v>
      </c>
      <c r="S6352" s="30">
        <v>379.39932250976602</v>
      </c>
      <c r="T6352" s="37"/>
      <c r="U6352" s="37"/>
      <c r="V6352" s="13"/>
      <c r="W6352" s="13"/>
      <c r="X6352" s="13"/>
      <c r="Y6352" s="13"/>
      <c r="Z6352" s="13"/>
      <c r="AA6352" s="13"/>
    </row>
    <row r="6353" spans="1:27" ht="15.75" customHeight="1" x14ac:dyDescent="0.2">
      <c r="A6353" s="13"/>
      <c r="B6353" s="30" t="str">
        <f>"CRS25WT144A01968"</f>
        <v>CRS25WT144A01968</v>
      </c>
      <c r="C6353" s="40">
        <v>45960</v>
      </c>
      <c r="D6353" s="41">
        <v>1.6643518518518519E-2</v>
      </c>
      <c r="E6353" s="30" t="s">
        <v>62</v>
      </c>
      <c r="F6353" s="30">
        <v>442</v>
      </c>
      <c r="G6353" s="30">
        <v>3</v>
      </c>
      <c r="H6353" s="30">
        <v>442.73703002929699</v>
      </c>
      <c r="I6353" s="30">
        <v>11.2401208877563</v>
      </c>
      <c r="J6353" s="30">
        <v>49.850837707519503</v>
      </c>
      <c r="K6353" s="30">
        <v>10.5434513092041</v>
      </c>
      <c r="L6353" s="30">
        <v>41.991661071777301</v>
      </c>
      <c r="M6353" s="30">
        <v>0.79013699293136597</v>
      </c>
      <c r="N6353" s="30">
        <v>21.539140701293899</v>
      </c>
      <c r="O6353" s="30">
        <v>17.976188659668001</v>
      </c>
      <c r="P6353" s="30">
        <v>17.5</v>
      </c>
      <c r="Q6353" s="30">
        <v>0.49169054627418501</v>
      </c>
      <c r="R6353" s="30">
        <v>1000.11785888672</v>
      </c>
      <c r="S6353" s="30">
        <v>420.96685791015602</v>
      </c>
      <c r="T6353" s="37"/>
      <c r="U6353" s="37"/>
      <c r="V6353" s="13"/>
      <c r="W6353" s="13"/>
      <c r="X6353" s="13"/>
      <c r="Y6353" s="13"/>
      <c r="Z6353" s="13"/>
      <c r="AA6353" s="13"/>
    </row>
    <row r="6354" spans="1:27" ht="15.75" customHeight="1" x14ac:dyDescent="0.2">
      <c r="A6354" s="13"/>
      <c r="B6354" s="30" t="str">
        <f>"CRS25WT144A01969"</f>
        <v>CRS25WT144A01969</v>
      </c>
      <c r="C6354" s="40">
        <v>45960</v>
      </c>
      <c r="D6354" s="41">
        <v>2.0659722222222222E-2</v>
      </c>
      <c r="E6354" s="30" t="s">
        <v>62</v>
      </c>
      <c r="F6354" s="30">
        <v>441</v>
      </c>
      <c r="G6354" s="30">
        <v>3</v>
      </c>
      <c r="H6354" s="30">
        <v>441.97506713867199</v>
      </c>
      <c r="I6354" s="30">
        <v>11.1911354064941</v>
      </c>
      <c r="J6354" s="30">
        <v>49.8367919921875</v>
      </c>
      <c r="K6354" s="30">
        <v>10.492779731750501</v>
      </c>
      <c r="L6354" s="30">
        <v>42.121826171875</v>
      </c>
      <c r="M6354" s="30">
        <v>0.79245305061340299</v>
      </c>
      <c r="N6354" s="30">
        <v>21.502071380615199</v>
      </c>
      <c r="O6354" s="30">
        <v>17.97975730896</v>
      </c>
      <c r="P6354" s="30">
        <v>17.5625</v>
      </c>
      <c r="Q6354" s="30">
        <v>0.48184245824813798</v>
      </c>
      <c r="R6354" s="30">
        <v>1000.10412597656</v>
      </c>
      <c r="S6354" s="30">
        <v>368.49539184570301</v>
      </c>
      <c r="T6354" s="37"/>
      <c r="U6354" s="37"/>
      <c r="V6354" s="13"/>
      <c r="W6354" s="13"/>
      <c r="X6354" s="13"/>
      <c r="Y6354" s="13"/>
      <c r="Z6354" s="13"/>
      <c r="AA6354" s="13"/>
    </row>
    <row r="6355" spans="1:27" ht="15.75" customHeight="1" x14ac:dyDescent="0.2">
      <c r="A6355" s="13"/>
      <c r="B6355" s="30" t="str">
        <f>"CRS25WT144A01943"</f>
        <v>CRS25WT144A01943</v>
      </c>
      <c r="C6355" s="40">
        <v>45960</v>
      </c>
      <c r="D6355" s="41">
        <v>2.210648148148148E-2</v>
      </c>
      <c r="E6355" s="30" t="s">
        <v>62</v>
      </c>
      <c r="F6355" s="30">
        <v>443</v>
      </c>
      <c r="G6355" s="30">
        <v>3</v>
      </c>
      <c r="H6355" s="30">
        <v>443.79910278320301</v>
      </c>
      <c r="I6355" s="30">
        <v>11.2251644134521</v>
      </c>
      <c r="J6355" s="30">
        <v>49.8432006835937</v>
      </c>
      <c r="K6355" s="30">
        <v>10.558118820190399</v>
      </c>
      <c r="L6355" s="30">
        <v>42.033912658691399</v>
      </c>
      <c r="M6355" s="30">
        <v>0.79320925474166903</v>
      </c>
      <c r="N6355" s="30">
        <v>21.5908107757568</v>
      </c>
      <c r="O6355" s="30">
        <v>17.953485488891602</v>
      </c>
      <c r="P6355" s="30">
        <v>17.5625</v>
      </c>
      <c r="Q6355" s="30">
        <v>0.53566354513168302</v>
      </c>
      <c r="R6355" s="30">
        <v>999.59228515625</v>
      </c>
      <c r="S6355" s="30">
        <v>406.26849365234398</v>
      </c>
      <c r="T6355" s="37"/>
      <c r="U6355" s="37"/>
      <c r="V6355" s="13"/>
      <c r="W6355" s="13"/>
      <c r="X6355" s="13"/>
      <c r="Y6355" s="13"/>
      <c r="Z6355" s="13"/>
      <c r="AA6355" s="13"/>
    </row>
    <row r="6356" spans="1:27" ht="15.75" customHeight="1" x14ac:dyDescent="0.2">
      <c r="A6356" s="13"/>
      <c r="B6356" s="30" t="str">
        <f>"CRS25WT144A01918"</f>
        <v>CRS25WT144A01918</v>
      </c>
      <c r="C6356" s="40">
        <v>45960</v>
      </c>
      <c r="D6356" s="41">
        <v>2.6261574074074076E-2</v>
      </c>
      <c r="E6356" s="30" t="s">
        <v>62</v>
      </c>
      <c r="F6356" s="30">
        <v>441</v>
      </c>
      <c r="G6356" s="30">
        <v>3</v>
      </c>
      <c r="H6356" s="30">
        <v>441.23153686523398</v>
      </c>
      <c r="I6356" s="30">
        <v>11.2442016601562</v>
      </c>
      <c r="J6356" s="30">
        <v>49.868984222412102</v>
      </c>
      <c r="K6356" s="30">
        <v>10.5859432220459</v>
      </c>
      <c r="L6356" s="30">
        <v>41.680892944335902</v>
      </c>
      <c r="M6356" s="30">
        <v>0.78687798976898204</v>
      </c>
      <c r="N6356" s="30">
        <v>21.465898513793899</v>
      </c>
      <c r="O6356" s="30">
        <v>18.123369216918899</v>
      </c>
      <c r="P6356" s="30">
        <v>17.625</v>
      </c>
      <c r="Q6356" s="30">
        <v>0.73950594663619995</v>
      </c>
      <c r="R6356" s="30">
        <v>999.89337158203102</v>
      </c>
      <c r="S6356" s="30">
        <v>357.17355346679699</v>
      </c>
      <c r="T6356" s="37"/>
      <c r="U6356" s="37"/>
      <c r="V6356" s="13"/>
      <c r="W6356" s="13"/>
      <c r="X6356" s="13"/>
      <c r="Y6356" s="13"/>
      <c r="Z6356" s="13"/>
      <c r="AA6356" s="13"/>
    </row>
    <row r="6357" spans="1:27" ht="15.75" customHeight="1" x14ac:dyDescent="0.2">
      <c r="A6357" s="13"/>
      <c r="B6357" s="30" t="str">
        <f>"CRS25WT144A01927"</f>
        <v>CRS25WT144A01927</v>
      </c>
      <c r="C6357" s="40">
        <v>45960</v>
      </c>
      <c r="D6357" s="41">
        <v>2.9097222222222222E-2</v>
      </c>
      <c r="E6357" s="30" t="s">
        <v>62</v>
      </c>
      <c r="F6357" s="30">
        <v>440</v>
      </c>
      <c r="G6357" s="30">
        <v>3</v>
      </c>
      <c r="H6357" s="30">
        <v>440.72561645507801</v>
      </c>
      <c r="I6357" s="30">
        <v>11.242606163024901</v>
      </c>
      <c r="J6357" s="30">
        <v>49.863391876220703</v>
      </c>
      <c r="K6357" s="30">
        <v>10.4859809875488</v>
      </c>
      <c r="L6357" s="30">
        <v>42.029983520507798</v>
      </c>
      <c r="M6357" s="30">
        <v>0.78617542982101396</v>
      </c>
      <c r="N6357" s="30">
        <v>21.441286087036101</v>
      </c>
      <c r="O6357" s="30">
        <v>18.117647171020501</v>
      </c>
      <c r="P6357" s="30">
        <v>17.625</v>
      </c>
      <c r="Q6357" s="30">
        <v>0.48327061533927901</v>
      </c>
      <c r="R6357" s="30">
        <v>999.25531005859398</v>
      </c>
      <c r="S6357" s="30">
        <v>407.45547485351602</v>
      </c>
      <c r="T6357" s="37"/>
      <c r="U6357" s="37"/>
      <c r="V6357" s="13"/>
      <c r="W6357" s="13"/>
      <c r="X6357" s="13"/>
      <c r="Y6357" s="13"/>
      <c r="Z6357" s="13"/>
      <c r="AA6357" s="13"/>
    </row>
    <row r="6358" spans="1:27" ht="15.75" customHeight="1" x14ac:dyDescent="0.2">
      <c r="A6358" s="13"/>
      <c r="B6358" s="30" t="str">
        <f>"CRS25WT144A01979"</f>
        <v>CRS25WT144A01979</v>
      </c>
      <c r="C6358" s="40">
        <v>45960</v>
      </c>
      <c r="D6358" s="41">
        <v>0.78392361111111108</v>
      </c>
      <c r="E6358" s="30" t="s">
        <v>62</v>
      </c>
      <c r="F6358" s="30">
        <v>449</v>
      </c>
      <c r="G6358" s="30">
        <v>3</v>
      </c>
      <c r="H6358" s="30">
        <v>449.99356079101602</v>
      </c>
      <c r="I6358" s="30">
        <v>11.214163780212401</v>
      </c>
      <c r="J6358" s="30">
        <v>49.827075958252003</v>
      </c>
      <c r="K6358" s="30">
        <v>10.658693313598601</v>
      </c>
      <c r="L6358" s="30">
        <v>42.218452453613303</v>
      </c>
      <c r="M6358" s="30">
        <v>0.80533021688461304</v>
      </c>
      <c r="N6358" s="30">
        <v>21.892169952392599</v>
      </c>
      <c r="O6358" s="30">
        <v>17.2549018859863</v>
      </c>
      <c r="P6358" s="30">
        <v>17.0625</v>
      </c>
      <c r="Q6358" s="30">
        <v>0.52246421575546298</v>
      </c>
      <c r="R6358" s="30">
        <v>999.93212890625</v>
      </c>
      <c r="S6358" s="30">
        <v>237.870040893555</v>
      </c>
      <c r="T6358" s="37"/>
      <c r="U6358" s="37"/>
      <c r="V6358" s="13"/>
      <c r="W6358" s="13"/>
      <c r="X6358" s="13"/>
      <c r="Y6358" s="13"/>
      <c r="Z6358" s="13"/>
      <c r="AA6358" s="13"/>
    </row>
    <row r="6359" spans="1:27" ht="15.75" customHeight="1" x14ac:dyDescent="0.2">
      <c r="A6359" s="13"/>
      <c r="B6359" s="30" t="str">
        <f>"CRS25WT144A01985"</f>
        <v>CRS25WT144A01985</v>
      </c>
      <c r="C6359" s="40">
        <v>45960</v>
      </c>
      <c r="D6359" s="41">
        <v>0.78452546296296299</v>
      </c>
      <c r="E6359" s="30" t="s">
        <v>62</v>
      </c>
      <c r="F6359" s="30">
        <v>455</v>
      </c>
      <c r="G6359" s="30">
        <v>3</v>
      </c>
      <c r="H6359" s="30">
        <v>455.44036865234398</v>
      </c>
      <c r="I6359" s="30">
        <v>11.230750083923301</v>
      </c>
      <c r="J6359" s="30">
        <v>49.842483520507798</v>
      </c>
      <c r="K6359" s="30">
        <v>10.66468334198</v>
      </c>
      <c r="L6359" s="30">
        <v>42.705478668212898</v>
      </c>
      <c r="M6359" s="30">
        <v>0.81362277269363403</v>
      </c>
      <c r="N6359" s="30">
        <v>22.157157897949201</v>
      </c>
      <c r="O6359" s="30">
        <v>17.197341918945298</v>
      </c>
      <c r="P6359" s="30">
        <v>17.0625</v>
      </c>
      <c r="Q6359" s="30">
        <v>0.51421958208084095</v>
      </c>
      <c r="R6359" s="30">
        <v>999.921142578125</v>
      </c>
      <c r="S6359" s="30">
        <v>258.13845825195301</v>
      </c>
      <c r="T6359" s="37"/>
      <c r="U6359" s="37"/>
      <c r="V6359" s="13"/>
      <c r="W6359" s="13"/>
      <c r="X6359" s="13"/>
      <c r="Y6359" s="13"/>
      <c r="Z6359" s="13"/>
      <c r="AA6359" s="13"/>
    </row>
    <row r="6360" spans="1:27" ht="15.75" customHeight="1" x14ac:dyDescent="0.2">
      <c r="A6360" s="13"/>
      <c r="B6360" s="30" t="str">
        <f>"CRS25WT144A01987"</f>
        <v>CRS25WT144A01987</v>
      </c>
      <c r="C6360" s="40">
        <v>45960</v>
      </c>
      <c r="D6360" s="41">
        <v>0.78561342592592587</v>
      </c>
      <c r="E6360" s="30" t="s">
        <v>62</v>
      </c>
      <c r="F6360" s="30">
        <v>446</v>
      </c>
      <c r="G6360" s="30">
        <v>3</v>
      </c>
      <c r="H6360" s="30">
        <v>446.36932373046898</v>
      </c>
      <c r="I6360" s="30">
        <v>11.247662544250501</v>
      </c>
      <c r="J6360" s="30">
        <v>49.776859283447301</v>
      </c>
      <c r="K6360" s="30">
        <v>10.665474891662599</v>
      </c>
      <c r="L6360" s="30">
        <v>41.851799011230497</v>
      </c>
      <c r="M6360" s="30">
        <v>0.79726845026016202</v>
      </c>
      <c r="N6360" s="30">
        <v>21.7158508300781</v>
      </c>
      <c r="O6360" s="30">
        <v>17.1710205078125</v>
      </c>
      <c r="P6360" s="30">
        <v>17.0625</v>
      </c>
      <c r="Q6360" s="30">
        <v>0.60777205228805498</v>
      </c>
      <c r="R6360" s="30">
        <v>999.602783203125</v>
      </c>
      <c r="S6360" s="30">
        <v>261.38275146484398</v>
      </c>
      <c r="T6360" s="37"/>
      <c r="U6360" s="37"/>
      <c r="V6360" s="13"/>
      <c r="W6360" s="13"/>
      <c r="X6360" s="13"/>
      <c r="Y6360" s="13"/>
      <c r="Z6360" s="13"/>
      <c r="AA6360" s="13"/>
    </row>
    <row r="6361" spans="1:27" ht="15.75" customHeight="1" x14ac:dyDescent="0.2">
      <c r="A6361" s="13"/>
      <c r="B6361" s="30" t="str">
        <f>"CRS25WT144A00559"</f>
        <v>CRS25WT144A00559</v>
      </c>
      <c r="C6361" s="40">
        <v>45960</v>
      </c>
      <c r="D6361" s="41">
        <v>0.78940972222222217</v>
      </c>
      <c r="E6361" s="30" t="s">
        <v>62</v>
      </c>
      <c r="F6361" s="30">
        <v>454</v>
      </c>
      <c r="G6361" s="30">
        <v>3</v>
      </c>
      <c r="H6361" s="30">
        <v>454.25302124023398</v>
      </c>
      <c r="I6361" s="30">
        <v>11.2723846435547</v>
      </c>
      <c r="J6361" s="30">
        <v>49.851119995117202</v>
      </c>
      <c r="K6361" s="30">
        <v>10.790060043335</v>
      </c>
      <c r="L6361" s="30">
        <v>42.099208831787102</v>
      </c>
      <c r="M6361" s="30">
        <v>0.80836427211761497</v>
      </c>
      <c r="N6361" s="30">
        <v>22.099393844604499</v>
      </c>
      <c r="O6361" s="30">
        <v>17.238468170166001</v>
      </c>
      <c r="P6361" s="30">
        <v>17.0625</v>
      </c>
      <c r="Q6361" s="30">
        <v>0.633769571781158</v>
      </c>
      <c r="R6361" s="30">
        <v>999.66418457031205</v>
      </c>
      <c r="S6361" s="30">
        <v>282.59573364257801</v>
      </c>
      <c r="T6361" s="37"/>
      <c r="U6361" s="37"/>
      <c r="V6361" s="13"/>
      <c r="W6361" s="13"/>
      <c r="X6361" s="13"/>
      <c r="Y6361" s="13"/>
      <c r="Z6361" s="13"/>
      <c r="AA6361" s="13"/>
    </row>
    <row r="6362" spans="1:27" ht="15.75" customHeight="1" x14ac:dyDescent="0.2">
      <c r="A6362" s="13"/>
      <c r="B6362" s="30" t="str">
        <f>"CRS25WT144A00557"</f>
        <v>CRS25WT144A00557</v>
      </c>
      <c r="C6362" s="40">
        <v>45960</v>
      </c>
      <c r="D6362" s="41">
        <v>0.79114583333333333</v>
      </c>
      <c r="E6362" s="30" t="s">
        <v>62</v>
      </c>
      <c r="F6362" s="30">
        <v>448</v>
      </c>
      <c r="G6362" s="30">
        <v>3</v>
      </c>
      <c r="H6362" s="30">
        <v>448.14193725585898</v>
      </c>
      <c r="I6362" s="30">
        <v>11.269686698913601</v>
      </c>
      <c r="J6362" s="30">
        <v>49.832649230957003</v>
      </c>
      <c r="K6362" s="30">
        <v>10.6379613876343</v>
      </c>
      <c r="L6362" s="30">
        <v>42.126674652099602</v>
      </c>
      <c r="M6362" s="30">
        <v>0.79797589778900102</v>
      </c>
      <c r="N6362" s="30">
        <v>21.802089691162099</v>
      </c>
      <c r="O6362" s="30">
        <v>17.1960144042969</v>
      </c>
      <c r="P6362" s="30">
        <v>17.0625</v>
      </c>
      <c r="Q6362" s="30">
        <v>0.60362535715103205</v>
      </c>
      <c r="R6362" s="30">
        <v>999.81555175781205</v>
      </c>
      <c r="S6362" s="30">
        <v>242.97930908203099</v>
      </c>
      <c r="T6362" s="37"/>
      <c r="U6362" s="37"/>
      <c r="V6362" s="13"/>
      <c r="W6362" s="13"/>
      <c r="X6362" s="13"/>
      <c r="Y6362" s="13"/>
      <c r="Z6362" s="13"/>
      <c r="AA6362" s="13"/>
    </row>
    <row r="6363" spans="1:27" ht="15.75" customHeight="1" x14ac:dyDescent="0.2">
      <c r="A6363" s="13"/>
      <c r="B6363" s="30" t="str">
        <f>"CRS25WT144A01986"</f>
        <v>CRS25WT144A01986</v>
      </c>
      <c r="C6363" s="40">
        <v>45960</v>
      </c>
      <c r="D6363" s="41">
        <v>0.80349537037037033</v>
      </c>
      <c r="E6363" s="30" t="s">
        <v>62</v>
      </c>
      <c r="F6363" s="30">
        <v>451</v>
      </c>
      <c r="G6363" s="30">
        <v>3</v>
      </c>
      <c r="H6363" s="30">
        <v>451.836669921875</v>
      </c>
      <c r="I6363" s="30">
        <v>11.230862617492701</v>
      </c>
      <c r="J6363" s="30">
        <v>49.814746856689503</v>
      </c>
      <c r="K6363" s="30">
        <v>10.595441818237299</v>
      </c>
      <c r="L6363" s="30">
        <v>42.644435882568402</v>
      </c>
      <c r="M6363" s="30">
        <v>0.80762624740600597</v>
      </c>
      <c r="N6363" s="30">
        <v>21.981838226318398</v>
      </c>
      <c r="O6363" s="30">
        <v>17.274509429931602</v>
      </c>
      <c r="P6363" s="30">
        <v>17.0625</v>
      </c>
      <c r="Q6363" s="30">
        <v>0.46819850802421598</v>
      </c>
      <c r="R6363" s="30">
        <v>999.91339111328102</v>
      </c>
      <c r="S6363" s="30">
        <v>275.10830688476602</v>
      </c>
      <c r="T6363" s="37"/>
      <c r="U6363" s="37"/>
      <c r="V6363" s="13"/>
      <c r="W6363" s="13"/>
      <c r="X6363" s="13"/>
      <c r="Y6363" s="13"/>
      <c r="Z6363" s="13"/>
      <c r="AA6363" s="13"/>
    </row>
    <row r="6364" spans="1:27" ht="15.75" customHeight="1" x14ac:dyDescent="0.2">
      <c r="A6364" s="13"/>
      <c r="B6364" s="30" t="str">
        <f>"CRS25WT144A01914"</f>
        <v>CRS25WT144A01914</v>
      </c>
      <c r="C6364" s="40">
        <v>45959</v>
      </c>
      <c r="D6364" s="41">
        <v>0.88877314814814812</v>
      </c>
      <c r="E6364" s="30" t="s">
        <v>62</v>
      </c>
      <c r="F6364" s="30">
        <v>449</v>
      </c>
      <c r="G6364" s="30">
        <v>3</v>
      </c>
      <c r="H6364" s="30">
        <v>449.64141845703102</v>
      </c>
      <c r="I6364" s="30">
        <v>11.238697052001999</v>
      </c>
      <c r="J6364" s="30">
        <v>49.803230285644503</v>
      </c>
      <c r="K6364" s="30">
        <v>10.7100534439087</v>
      </c>
      <c r="L6364" s="30">
        <v>41.983119964599602</v>
      </c>
      <c r="M6364" s="30">
        <v>0.80332785844802901</v>
      </c>
      <c r="N6364" s="30">
        <v>21.875038146972699</v>
      </c>
      <c r="O6364" s="30">
        <v>17.3333339691162</v>
      </c>
      <c r="P6364" s="30">
        <v>17.1875</v>
      </c>
      <c r="Q6364" s="30">
        <v>0.496017396450043</v>
      </c>
      <c r="R6364" s="30">
        <v>1000.01544189453</v>
      </c>
      <c r="S6364" s="30">
        <v>395.01901245117199</v>
      </c>
      <c r="T6364" s="37"/>
      <c r="U6364" s="37"/>
      <c r="V6364" s="13"/>
      <c r="W6364" s="13"/>
      <c r="X6364" s="13"/>
      <c r="Y6364" s="13"/>
      <c r="Z6364" s="13"/>
      <c r="AA6364" s="13"/>
    </row>
    <row r="6365" spans="1:27" ht="15.75" customHeight="1" x14ac:dyDescent="0.2">
      <c r="A6365" s="13"/>
      <c r="B6365" s="30" t="str">
        <f>"CRS25WT144A01984"</f>
        <v>CRS25WT144A01984</v>
      </c>
      <c r="C6365" s="40">
        <v>45959</v>
      </c>
      <c r="D6365" s="41">
        <v>0.88991898148148152</v>
      </c>
      <c r="E6365" s="30" t="s">
        <v>62</v>
      </c>
      <c r="F6365" s="30">
        <v>465</v>
      </c>
      <c r="G6365" s="30">
        <v>3</v>
      </c>
      <c r="H6365" s="30">
        <v>465.25003051757801</v>
      </c>
      <c r="I6365" s="30">
        <v>11.2902679443359</v>
      </c>
      <c r="J6365" s="30">
        <v>49.615516662597699</v>
      </c>
      <c r="K6365" s="30">
        <v>10.9041242599487</v>
      </c>
      <c r="L6365" s="30">
        <v>42.667343139648402</v>
      </c>
      <c r="M6365" s="30">
        <v>0.83054780960082997</v>
      </c>
      <c r="N6365" s="30">
        <v>22.634397506713899</v>
      </c>
      <c r="O6365" s="30">
        <v>17.349790573120099</v>
      </c>
      <c r="P6365" s="30">
        <v>17.1875</v>
      </c>
      <c r="Q6365" s="30">
        <v>0.92163211107253995</v>
      </c>
      <c r="R6365" s="30">
        <v>999.91979980468705</v>
      </c>
      <c r="S6365" s="30">
        <v>335.18609619140602</v>
      </c>
      <c r="T6365" s="37"/>
      <c r="U6365" s="37"/>
      <c r="V6365" s="13"/>
      <c r="W6365" s="13"/>
      <c r="X6365" s="13"/>
      <c r="Y6365" s="13"/>
      <c r="Z6365" s="13"/>
      <c r="AA6365" s="13"/>
    </row>
    <row r="6366" spans="1:27" ht="15.75" customHeight="1" x14ac:dyDescent="0.2">
      <c r="A6366" s="13"/>
      <c r="B6366" s="30" t="str">
        <f>"CRS25WT144A01895"</f>
        <v>CRS25WT144A01895</v>
      </c>
      <c r="C6366" s="40">
        <v>45959</v>
      </c>
      <c r="D6366" s="41">
        <v>0.89085648148148155</v>
      </c>
      <c r="E6366" s="30" t="s">
        <v>62</v>
      </c>
      <c r="F6366" s="30">
        <v>457</v>
      </c>
      <c r="G6366" s="30">
        <v>3</v>
      </c>
      <c r="H6366" s="30">
        <v>457.70169067382801</v>
      </c>
      <c r="I6366" s="30">
        <v>11.298383712768601</v>
      </c>
      <c r="J6366" s="30">
        <v>49.622257232666001</v>
      </c>
      <c r="K6366" s="30">
        <v>10.8642463684082</v>
      </c>
      <c r="L6366" s="30">
        <v>42.129173278808601</v>
      </c>
      <c r="M6366" s="30">
        <v>0.81637495756149303</v>
      </c>
      <c r="N6366" s="30">
        <v>22.267169952392599</v>
      </c>
      <c r="O6366" s="30">
        <v>17.3333339691162</v>
      </c>
      <c r="P6366" s="30">
        <v>17.1875</v>
      </c>
      <c r="Q6366" s="30">
        <v>1.04382264614105</v>
      </c>
      <c r="R6366" s="30">
        <v>999.69470214843795</v>
      </c>
      <c r="S6366" s="30">
        <v>386.45098876953102</v>
      </c>
      <c r="T6366" s="37"/>
      <c r="U6366" s="37"/>
      <c r="V6366" s="13"/>
      <c r="W6366" s="13"/>
      <c r="X6366" s="13"/>
      <c r="Y6366" s="13"/>
      <c r="Z6366" s="13"/>
      <c r="AA6366" s="13"/>
    </row>
    <row r="6367" spans="1:27" ht="15.75" customHeight="1" x14ac:dyDescent="0.2">
      <c r="A6367" s="13"/>
      <c r="B6367" s="30" t="str">
        <f>"CRS25WT144A01884"</f>
        <v>CRS25WT144A01884</v>
      </c>
      <c r="C6367" s="40">
        <v>45959</v>
      </c>
      <c r="D6367" s="41">
        <v>0.89812499999999995</v>
      </c>
      <c r="E6367" s="30" t="s">
        <v>62</v>
      </c>
      <c r="F6367" s="30">
        <v>458</v>
      </c>
      <c r="G6367" s="30">
        <v>3</v>
      </c>
      <c r="H6367" s="30">
        <v>458.57528686523398</v>
      </c>
      <c r="I6367" s="30">
        <v>11.2372884750366</v>
      </c>
      <c r="J6367" s="30">
        <v>49.8745727539063</v>
      </c>
      <c r="K6367" s="30">
        <v>10.8607540130615</v>
      </c>
      <c r="L6367" s="30">
        <v>42.223155975341797</v>
      </c>
      <c r="M6367" s="30">
        <v>0.81821972131729104</v>
      </c>
      <c r="N6367" s="30">
        <v>22.3096714019775</v>
      </c>
      <c r="O6367" s="30">
        <v>17.352788925170898</v>
      </c>
      <c r="P6367" s="30">
        <v>17.125</v>
      </c>
      <c r="Q6367" s="30">
        <v>0.55270218849182096</v>
      </c>
      <c r="R6367" s="30">
        <v>999.99658203125</v>
      </c>
      <c r="S6367" s="30">
        <v>391.287353515625</v>
      </c>
      <c r="T6367" s="37"/>
      <c r="U6367" s="37"/>
      <c r="V6367" s="13"/>
      <c r="W6367" s="13"/>
      <c r="X6367" s="13"/>
      <c r="Y6367" s="13"/>
      <c r="Z6367" s="13"/>
      <c r="AA6367" s="13"/>
    </row>
    <row r="6368" spans="1:27" ht="15.75" customHeight="1" x14ac:dyDescent="0.2">
      <c r="A6368" s="13"/>
      <c r="B6368" s="30" t="str">
        <f>"CRS25WT144A01885"</f>
        <v>CRS25WT144A01885</v>
      </c>
      <c r="C6368" s="40">
        <v>45959</v>
      </c>
      <c r="D6368" s="41">
        <v>0.89872685185185175</v>
      </c>
      <c r="E6368" s="30" t="s">
        <v>62</v>
      </c>
      <c r="F6368" s="30">
        <v>456</v>
      </c>
      <c r="G6368" s="30">
        <v>3</v>
      </c>
      <c r="H6368" s="30">
        <v>456.75460815429699</v>
      </c>
      <c r="I6368" s="30">
        <v>11.212517738342299</v>
      </c>
      <c r="J6368" s="30">
        <v>49.811080932617202</v>
      </c>
      <c r="K6368" s="30">
        <v>10.830623626709</v>
      </c>
      <c r="L6368" s="30">
        <v>42.172512054443402</v>
      </c>
      <c r="M6368" s="30">
        <v>0.81781268119812001</v>
      </c>
      <c r="N6368" s="30">
        <v>22.221094131469702</v>
      </c>
      <c r="O6368" s="30">
        <v>17.352951049804702</v>
      </c>
      <c r="P6368" s="30">
        <v>17.1875</v>
      </c>
      <c r="Q6368" s="30">
        <v>0.77784061431884799</v>
      </c>
      <c r="R6368" s="30">
        <v>999.98913574218795</v>
      </c>
      <c r="S6368" s="30">
        <v>384.97061157226602</v>
      </c>
      <c r="T6368" s="37"/>
      <c r="U6368" s="37"/>
      <c r="V6368" s="13"/>
      <c r="W6368" s="13"/>
      <c r="X6368" s="13"/>
      <c r="Y6368" s="13"/>
      <c r="Z6368" s="13"/>
      <c r="AA6368" s="13"/>
    </row>
    <row r="6369" spans="1:27" ht="15.75" customHeight="1" x14ac:dyDescent="0.2">
      <c r="A6369" s="13"/>
      <c r="B6369" s="30" t="str">
        <f>"CRS25WT144A01890"</f>
        <v>CRS25WT144A01890</v>
      </c>
      <c r="C6369" s="40">
        <v>45959</v>
      </c>
      <c r="D6369" s="41">
        <v>0.89951388888888895</v>
      </c>
      <c r="E6369" s="30" t="s">
        <v>62</v>
      </c>
      <c r="F6369" s="30">
        <v>460</v>
      </c>
      <c r="G6369" s="30">
        <v>3</v>
      </c>
      <c r="H6369" s="30">
        <v>460.37191772460898</v>
      </c>
      <c r="I6369" s="30">
        <v>11.299140930175801</v>
      </c>
      <c r="J6369" s="30">
        <v>49.850433349609403</v>
      </c>
      <c r="K6369" s="30">
        <v>10.801827430725099</v>
      </c>
      <c r="L6369" s="30">
        <v>42.619819641113303</v>
      </c>
      <c r="M6369" s="30">
        <v>0.81732439994812001</v>
      </c>
      <c r="N6369" s="30">
        <v>22.397077560424801</v>
      </c>
      <c r="O6369" s="30">
        <v>17.353401184081999</v>
      </c>
      <c r="P6369" s="30">
        <v>17.1875</v>
      </c>
      <c r="Q6369" s="30">
        <v>0.43474552035331698</v>
      </c>
      <c r="R6369" s="30">
        <v>999.60290527343705</v>
      </c>
      <c r="S6369" s="30">
        <v>324.70828247070301</v>
      </c>
      <c r="T6369" s="37"/>
      <c r="U6369" s="37"/>
      <c r="V6369" s="13"/>
      <c r="W6369" s="13"/>
      <c r="X6369" s="13"/>
      <c r="Y6369" s="13"/>
      <c r="Z6369" s="13"/>
      <c r="AA6369" s="13"/>
    </row>
    <row r="6370" spans="1:27" ht="15.75" customHeight="1" x14ac:dyDescent="0.2">
      <c r="A6370" s="13"/>
      <c r="B6370" s="30" t="str">
        <f>"CRS25WT144A01891"</f>
        <v>CRS25WT144A01891</v>
      </c>
      <c r="C6370" s="40">
        <v>45959</v>
      </c>
      <c r="D6370" s="41">
        <v>0.88877314814814812</v>
      </c>
      <c r="E6370" s="30" t="s">
        <v>62</v>
      </c>
      <c r="F6370" s="30">
        <v>449</v>
      </c>
      <c r="G6370" s="30">
        <v>3</v>
      </c>
      <c r="H6370" s="30">
        <v>449.64141845703102</v>
      </c>
      <c r="I6370" s="30">
        <v>11.238697052001999</v>
      </c>
      <c r="J6370" s="30">
        <v>49.803230285644503</v>
      </c>
      <c r="K6370" s="30">
        <v>10.7100534439087</v>
      </c>
      <c r="L6370" s="30">
        <v>41.983119964599602</v>
      </c>
      <c r="M6370" s="30">
        <v>0.80332785844802901</v>
      </c>
      <c r="N6370" s="30">
        <v>21.875038146972699</v>
      </c>
      <c r="O6370" s="30">
        <v>17.3333339691162</v>
      </c>
      <c r="P6370" s="30">
        <v>17.1875</v>
      </c>
      <c r="Q6370" s="30">
        <v>0.496017396450043</v>
      </c>
      <c r="R6370" s="30">
        <v>1000.01544189453</v>
      </c>
      <c r="S6370" s="30">
        <v>395.01901245117199</v>
      </c>
      <c r="T6370" s="37"/>
      <c r="U6370" s="37"/>
      <c r="V6370" s="13"/>
      <c r="W6370" s="13"/>
      <c r="X6370" s="13"/>
      <c r="Y6370" s="13"/>
      <c r="Z6370" s="13"/>
      <c r="AA6370" s="13"/>
    </row>
    <row r="6371" spans="1:27" ht="15.75" customHeight="1" x14ac:dyDescent="0.2">
      <c r="A6371" s="13"/>
      <c r="B6371" s="30" t="str">
        <f>"CRS25WT144A01886"</f>
        <v>CRS25WT144A01886</v>
      </c>
      <c r="C6371" s="40">
        <v>45959</v>
      </c>
      <c r="D6371" s="41">
        <v>0.88991898148148152</v>
      </c>
      <c r="E6371" s="30" t="s">
        <v>62</v>
      </c>
      <c r="F6371" s="30">
        <v>465</v>
      </c>
      <c r="G6371" s="30">
        <v>3</v>
      </c>
      <c r="H6371" s="30">
        <v>465.25003051757801</v>
      </c>
      <c r="I6371" s="30">
        <v>11.2902679443359</v>
      </c>
      <c r="J6371" s="30">
        <v>49.615516662597699</v>
      </c>
      <c r="K6371" s="30">
        <v>10.9041242599487</v>
      </c>
      <c r="L6371" s="30">
        <v>42.667343139648402</v>
      </c>
      <c r="M6371" s="30">
        <v>0.83054780960082997</v>
      </c>
      <c r="N6371" s="30">
        <v>22.634397506713899</v>
      </c>
      <c r="O6371" s="30">
        <v>17.349790573120099</v>
      </c>
      <c r="P6371" s="30">
        <v>17.1875</v>
      </c>
      <c r="Q6371" s="30">
        <v>0.92163211107253995</v>
      </c>
      <c r="R6371" s="30">
        <v>999.91979980468705</v>
      </c>
      <c r="S6371" s="30">
        <v>335.18609619140602</v>
      </c>
      <c r="T6371" s="37"/>
      <c r="U6371" s="37"/>
      <c r="V6371" s="13"/>
      <c r="W6371" s="13"/>
      <c r="X6371" s="13"/>
      <c r="Y6371" s="13"/>
      <c r="Z6371" s="13"/>
      <c r="AA6371" s="13"/>
    </row>
    <row r="6372" spans="1:27" ht="15.75" customHeight="1" x14ac:dyDescent="0.2">
      <c r="A6372" s="13"/>
      <c r="B6372" s="30" t="str">
        <f>"CRS25WT144A01883"</f>
        <v>CRS25WT144A01883</v>
      </c>
      <c r="C6372" s="40">
        <v>45959</v>
      </c>
      <c r="D6372" s="41">
        <v>0.89085648148148155</v>
      </c>
      <c r="E6372" s="30" t="s">
        <v>62</v>
      </c>
      <c r="F6372" s="30">
        <v>457</v>
      </c>
      <c r="G6372" s="30">
        <v>3</v>
      </c>
      <c r="H6372" s="30">
        <v>457.70169067382801</v>
      </c>
      <c r="I6372" s="30">
        <v>11.298383712768601</v>
      </c>
      <c r="J6372" s="30">
        <v>49.622257232666001</v>
      </c>
      <c r="K6372" s="30">
        <v>10.8642463684082</v>
      </c>
      <c r="L6372" s="30">
        <v>42.129173278808601</v>
      </c>
      <c r="M6372" s="30">
        <v>0.81637495756149303</v>
      </c>
      <c r="N6372" s="30">
        <v>22.267169952392599</v>
      </c>
      <c r="O6372" s="30">
        <v>17.3333339691162</v>
      </c>
      <c r="P6372" s="30">
        <v>17.1875</v>
      </c>
      <c r="Q6372" s="30">
        <v>1.04382264614105</v>
      </c>
      <c r="R6372" s="30">
        <v>999.69470214843795</v>
      </c>
      <c r="S6372" s="30">
        <v>386.45098876953102</v>
      </c>
      <c r="T6372" s="37"/>
      <c r="U6372" s="37"/>
      <c r="V6372" s="13"/>
      <c r="W6372" s="13"/>
      <c r="X6372" s="13"/>
      <c r="Y6372" s="13"/>
      <c r="Z6372" s="13"/>
      <c r="AA6372" s="13"/>
    </row>
    <row r="6373" spans="1:27" ht="15.75" customHeight="1" x14ac:dyDescent="0.2">
      <c r="A6373" s="13"/>
      <c r="B6373" s="30" t="str">
        <f>"CRS25WT144A01887"</f>
        <v>CRS25WT144A01887</v>
      </c>
      <c r="C6373" s="40">
        <v>45959</v>
      </c>
      <c r="D6373" s="41">
        <v>0.89812499999999995</v>
      </c>
      <c r="E6373" s="30" t="s">
        <v>62</v>
      </c>
      <c r="F6373" s="30">
        <v>458</v>
      </c>
      <c r="G6373" s="30">
        <v>3</v>
      </c>
      <c r="H6373" s="30">
        <v>458.57528686523398</v>
      </c>
      <c r="I6373" s="30">
        <v>11.2372884750366</v>
      </c>
      <c r="J6373" s="30">
        <v>49.8745727539063</v>
      </c>
      <c r="K6373" s="30">
        <v>10.8607540130615</v>
      </c>
      <c r="L6373" s="30">
        <v>42.223155975341797</v>
      </c>
      <c r="M6373" s="30">
        <v>0.81821972131729104</v>
      </c>
      <c r="N6373" s="30">
        <v>22.3096714019775</v>
      </c>
      <c r="O6373" s="30">
        <v>17.352788925170898</v>
      </c>
      <c r="P6373" s="30">
        <v>17.125</v>
      </c>
      <c r="Q6373" s="30">
        <v>0.55270218849182096</v>
      </c>
      <c r="R6373" s="30">
        <v>999.99658203125</v>
      </c>
      <c r="S6373" s="30">
        <v>391.287353515625</v>
      </c>
      <c r="T6373" s="37"/>
      <c r="U6373" s="37"/>
      <c r="V6373" s="13"/>
      <c r="W6373" s="13"/>
      <c r="X6373" s="13"/>
      <c r="Y6373" s="13"/>
      <c r="Z6373" s="13"/>
      <c r="AA6373" s="13"/>
    </row>
    <row r="6374" spans="1:27" ht="15.75" customHeight="1" x14ac:dyDescent="0.2">
      <c r="A6374" s="13"/>
      <c r="B6374" s="30" t="str">
        <f>"CRS25WT144A01850"</f>
        <v>CRS25WT144A01850</v>
      </c>
      <c r="C6374" s="40">
        <v>45959</v>
      </c>
      <c r="D6374" s="41">
        <v>0.89872685185185175</v>
      </c>
      <c r="E6374" s="30" t="s">
        <v>62</v>
      </c>
      <c r="F6374" s="30">
        <v>456</v>
      </c>
      <c r="G6374" s="30">
        <v>3</v>
      </c>
      <c r="H6374" s="30">
        <v>456.75460815429699</v>
      </c>
      <c r="I6374" s="30">
        <v>11.212517738342299</v>
      </c>
      <c r="J6374" s="30">
        <v>49.811080932617202</v>
      </c>
      <c r="K6374" s="30">
        <v>10.830623626709</v>
      </c>
      <c r="L6374" s="30">
        <v>42.172512054443402</v>
      </c>
      <c r="M6374" s="30">
        <v>0.81781268119812001</v>
      </c>
      <c r="N6374" s="30">
        <v>22.221094131469702</v>
      </c>
      <c r="O6374" s="30">
        <v>17.352951049804702</v>
      </c>
      <c r="P6374" s="30">
        <v>17.1875</v>
      </c>
      <c r="Q6374" s="30">
        <v>0.77784061431884799</v>
      </c>
      <c r="R6374" s="30">
        <v>999.98913574218795</v>
      </c>
      <c r="S6374" s="30">
        <v>384.97061157226602</v>
      </c>
      <c r="T6374" s="37"/>
      <c r="U6374" s="37"/>
      <c r="V6374" s="13"/>
      <c r="W6374" s="13"/>
      <c r="X6374" s="13"/>
      <c r="Y6374" s="13"/>
      <c r="Z6374" s="13"/>
      <c r="AA6374" s="13"/>
    </row>
    <row r="6375" spans="1:27" ht="15.75" customHeight="1" x14ac:dyDescent="0.2">
      <c r="A6375" s="13"/>
      <c r="B6375" s="30" t="str">
        <f>"CRS25WT144A01851"</f>
        <v>CRS25WT144A01851</v>
      </c>
      <c r="C6375" s="40">
        <v>45959</v>
      </c>
      <c r="D6375" s="41">
        <v>0.89951388888888895</v>
      </c>
      <c r="E6375" s="30" t="s">
        <v>62</v>
      </c>
      <c r="F6375" s="30">
        <v>460</v>
      </c>
      <c r="G6375" s="30">
        <v>3</v>
      </c>
      <c r="H6375" s="30">
        <v>460.37191772460898</v>
      </c>
      <c r="I6375" s="30">
        <v>11.299140930175801</v>
      </c>
      <c r="J6375" s="30">
        <v>49.850433349609403</v>
      </c>
      <c r="K6375" s="30">
        <v>10.801827430725099</v>
      </c>
      <c r="L6375" s="30">
        <v>42.619819641113303</v>
      </c>
      <c r="M6375" s="30">
        <v>0.81732439994812001</v>
      </c>
      <c r="N6375" s="30">
        <v>22.397077560424801</v>
      </c>
      <c r="O6375" s="30">
        <v>17.353401184081999</v>
      </c>
      <c r="P6375" s="30">
        <v>17.1875</v>
      </c>
      <c r="Q6375" s="30">
        <v>0.43474552035331698</v>
      </c>
      <c r="R6375" s="30">
        <v>999.60290527343705</v>
      </c>
      <c r="S6375" s="30">
        <v>324.70828247070301</v>
      </c>
      <c r="T6375" s="37"/>
      <c r="U6375" s="37"/>
      <c r="V6375" s="13"/>
      <c r="W6375" s="13"/>
      <c r="X6375" s="13"/>
      <c r="Y6375" s="13"/>
      <c r="Z6375" s="13"/>
      <c r="AA6375" s="13"/>
    </row>
    <row r="6376" spans="1:27" ht="15.75" customHeight="1" x14ac:dyDescent="0.2">
      <c r="A6376" s="13"/>
      <c r="B6376" s="30" t="str">
        <f>"CRS25WT144A01852"</f>
        <v>CRS25WT144A01852</v>
      </c>
      <c r="C6376" s="40">
        <v>45959</v>
      </c>
      <c r="D6376" s="41">
        <v>0.88877314814814812</v>
      </c>
      <c r="E6376" s="30" t="s">
        <v>62</v>
      </c>
      <c r="F6376" s="30">
        <v>449</v>
      </c>
      <c r="G6376" s="30">
        <v>3</v>
      </c>
      <c r="H6376" s="30">
        <v>449.64141845703102</v>
      </c>
      <c r="I6376" s="30">
        <v>11.238697052001999</v>
      </c>
      <c r="J6376" s="30">
        <v>49.803230285644503</v>
      </c>
      <c r="K6376" s="30">
        <v>10.7100534439087</v>
      </c>
      <c r="L6376" s="30">
        <v>41.983119964599602</v>
      </c>
      <c r="M6376" s="30">
        <v>0.80332785844802901</v>
      </c>
      <c r="N6376" s="30">
        <v>21.875038146972699</v>
      </c>
      <c r="O6376" s="30">
        <v>17.3333339691162</v>
      </c>
      <c r="P6376" s="30">
        <v>17.1875</v>
      </c>
      <c r="Q6376" s="30">
        <v>0.496017396450043</v>
      </c>
      <c r="R6376" s="30">
        <v>1000.01544189453</v>
      </c>
      <c r="S6376" s="30">
        <v>395.01901245117199</v>
      </c>
      <c r="T6376" s="37"/>
      <c r="U6376" s="37"/>
      <c r="V6376" s="13"/>
      <c r="W6376" s="13"/>
      <c r="X6376" s="13"/>
      <c r="Y6376" s="13"/>
      <c r="Z6376" s="13"/>
      <c r="AA6376" s="13"/>
    </row>
    <row r="6377" spans="1:27" ht="15.75" customHeight="1" x14ac:dyDescent="0.2">
      <c r="A6377" s="13"/>
      <c r="B6377" s="30" t="str">
        <f>"CRS25WT144A01854"</f>
        <v>CRS25WT144A01854</v>
      </c>
      <c r="C6377" s="40">
        <v>45959</v>
      </c>
      <c r="D6377" s="41">
        <v>0.89085648148148155</v>
      </c>
      <c r="E6377" s="30" t="s">
        <v>62</v>
      </c>
      <c r="F6377" s="30">
        <v>457</v>
      </c>
      <c r="G6377" s="30">
        <v>3</v>
      </c>
      <c r="H6377" s="30">
        <v>457.70169067382801</v>
      </c>
      <c r="I6377" s="30">
        <v>11.298383712768601</v>
      </c>
      <c r="J6377" s="30">
        <v>49.622257232666001</v>
      </c>
      <c r="K6377" s="30">
        <v>10.8642463684082</v>
      </c>
      <c r="L6377" s="30">
        <v>42.129173278808601</v>
      </c>
      <c r="M6377" s="30">
        <v>0.81637495756149303</v>
      </c>
      <c r="N6377" s="30">
        <v>22.267169952392599</v>
      </c>
      <c r="O6377" s="30">
        <v>17.3333339691162</v>
      </c>
      <c r="P6377" s="30">
        <v>17.1875</v>
      </c>
      <c r="Q6377" s="30">
        <v>1.04382264614105</v>
      </c>
      <c r="R6377" s="30">
        <v>999.69470214843795</v>
      </c>
      <c r="S6377" s="30">
        <v>386.45098876953102</v>
      </c>
      <c r="T6377" s="37"/>
      <c r="U6377" s="37"/>
      <c r="V6377" s="13"/>
      <c r="W6377" s="13"/>
      <c r="X6377" s="13"/>
      <c r="Y6377" s="13"/>
      <c r="Z6377" s="13"/>
      <c r="AA6377" s="13"/>
    </row>
    <row r="6378" spans="1:27" ht="15.75" customHeight="1" x14ac:dyDescent="0.2">
      <c r="A6378" s="13"/>
      <c r="B6378" s="30" t="str">
        <f>"CRS25WT144A01881"</f>
        <v>CRS25WT144A01881</v>
      </c>
      <c r="C6378" s="40">
        <v>45959</v>
      </c>
      <c r="D6378" s="41">
        <v>0.89812499999999995</v>
      </c>
      <c r="E6378" s="30" t="s">
        <v>62</v>
      </c>
      <c r="F6378" s="30">
        <v>458</v>
      </c>
      <c r="G6378" s="30">
        <v>3</v>
      </c>
      <c r="H6378" s="30">
        <v>458.57528686523398</v>
      </c>
      <c r="I6378" s="30">
        <v>11.2372884750366</v>
      </c>
      <c r="J6378" s="30">
        <v>49.8745727539063</v>
      </c>
      <c r="K6378" s="30">
        <v>10.8607540130615</v>
      </c>
      <c r="L6378" s="30">
        <v>42.223155975341797</v>
      </c>
      <c r="M6378" s="30">
        <v>0.81821972131729104</v>
      </c>
      <c r="N6378" s="30">
        <v>22.3096714019775</v>
      </c>
      <c r="O6378" s="30">
        <v>17.352788925170898</v>
      </c>
      <c r="P6378" s="30">
        <v>17.125</v>
      </c>
      <c r="Q6378" s="30">
        <v>0.55270218849182096</v>
      </c>
      <c r="R6378" s="30">
        <v>999.99658203125</v>
      </c>
      <c r="S6378" s="30">
        <v>391.287353515625</v>
      </c>
      <c r="T6378" s="37"/>
      <c r="U6378" s="37"/>
      <c r="V6378" s="13"/>
      <c r="W6378" s="13"/>
      <c r="X6378" s="13"/>
      <c r="Y6378" s="13"/>
      <c r="Z6378" s="13"/>
      <c r="AA6378" s="13"/>
    </row>
    <row r="6379" spans="1:27" ht="15.75" customHeight="1" x14ac:dyDescent="0.2">
      <c r="A6379" s="13"/>
      <c r="B6379" s="30" t="str">
        <f>"CRS25WT144A01879"</f>
        <v>CRS25WT144A01879</v>
      </c>
      <c r="C6379" s="40">
        <v>45959</v>
      </c>
      <c r="D6379" s="41">
        <v>0.89872685185185175</v>
      </c>
      <c r="E6379" s="30" t="s">
        <v>62</v>
      </c>
      <c r="F6379" s="30">
        <v>456</v>
      </c>
      <c r="G6379" s="30">
        <v>3</v>
      </c>
      <c r="H6379" s="30">
        <v>456.75460815429699</v>
      </c>
      <c r="I6379" s="30">
        <v>11.212517738342299</v>
      </c>
      <c r="J6379" s="30">
        <v>49.811080932617202</v>
      </c>
      <c r="K6379" s="30">
        <v>10.830623626709</v>
      </c>
      <c r="L6379" s="30">
        <v>42.172512054443402</v>
      </c>
      <c r="M6379" s="30">
        <v>0.81781268119812001</v>
      </c>
      <c r="N6379" s="30">
        <v>22.221094131469702</v>
      </c>
      <c r="O6379" s="30">
        <v>17.352951049804702</v>
      </c>
      <c r="P6379" s="30">
        <v>17.1875</v>
      </c>
      <c r="Q6379" s="30">
        <v>0.77784061431884799</v>
      </c>
      <c r="R6379" s="30">
        <v>999.98913574218795</v>
      </c>
      <c r="S6379" s="30">
        <v>384.97061157226602</v>
      </c>
      <c r="T6379" s="37"/>
      <c r="U6379" s="37"/>
      <c r="V6379" s="13"/>
      <c r="W6379" s="13"/>
      <c r="X6379" s="13"/>
      <c r="Y6379" s="13"/>
      <c r="Z6379" s="13"/>
      <c r="AA6379" s="13"/>
    </row>
    <row r="6380" spans="1:27" ht="15.75" customHeight="1" x14ac:dyDescent="0.2">
      <c r="A6380" s="13"/>
      <c r="B6380" s="30" t="str">
        <f>"CRS25WT144A01882"</f>
        <v>CRS25WT144A01882</v>
      </c>
      <c r="C6380" s="40">
        <v>45959</v>
      </c>
      <c r="D6380" s="41">
        <v>0.89951388888888895</v>
      </c>
      <c r="E6380" s="30" t="s">
        <v>62</v>
      </c>
      <c r="F6380" s="30">
        <v>460</v>
      </c>
      <c r="G6380" s="30">
        <v>3</v>
      </c>
      <c r="H6380" s="30">
        <v>460.37191772460898</v>
      </c>
      <c r="I6380" s="30">
        <v>11.299140930175801</v>
      </c>
      <c r="J6380" s="30">
        <v>49.850433349609403</v>
      </c>
      <c r="K6380" s="30">
        <v>10.801827430725099</v>
      </c>
      <c r="L6380" s="30">
        <v>42.619819641113303</v>
      </c>
      <c r="M6380" s="30">
        <v>0.81732439994812001</v>
      </c>
      <c r="N6380" s="30">
        <v>22.397077560424801</v>
      </c>
      <c r="O6380" s="30">
        <v>17.353401184081999</v>
      </c>
      <c r="P6380" s="30">
        <v>17.1875</v>
      </c>
      <c r="Q6380" s="30">
        <v>0.43474552035331698</v>
      </c>
      <c r="R6380" s="30">
        <v>999.60290527343705</v>
      </c>
      <c r="S6380" s="30">
        <v>324.70828247070301</v>
      </c>
      <c r="T6380" s="37"/>
      <c r="U6380" s="37"/>
      <c r="V6380" s="13"/>
      <c r="W6380" s="13"/>
      <c r="X6380" s="13"/>
      <c r="Y6380" s="13"/>
      <c r="Z6380" s="13"/>
      <c r="AA6380" s="13"/>
    </row>
    <row r="6381" spans="1:27" ht="15.75" customHeight="1" x14ac:dyDescent="0.2">
      <c r="A6381" s="13"/>
      <c r="B6381" s="30" t="str">
        <f>"CRS25WT144A01867"</f>
        <v>CRS25WT144A01867</v>
      </c>
      <c r="C6381" s="40">
        <v>45959</v>
      </c>
      <c r="D6381" s="41">
        <v>0.88877314814814812</v>
      </c>
      <c r="E6381" s="30" t="s">
        <v>62</v>
      </c>
      <c r="F6381" s="30">
        <v>449</v>
      </c>
      <c r="G6381" s="30">
        <v>3</v>
      </c>
      <c r="H6381" s="30">
        <v>449.64141845703102</v>
      </c>
      <c r="I6381" s="30">
        <v>11.238697052001999</v>
      </c>
      <c r="J6381" s="30">
        <v>49.803230285644503</v>
      </c>
      <c r="K6381" s="30">
        <v>10.7100534439087</v>
      </c>
      <c r="L6381" s="30">
        <v>41.983119964599602</v>
      </c>
      <c r="M6381" s="30">
        <v>0.80332785844802901</v>
      </c>
      <c r="N6381" s="30">
        <v>21.875038146972699</v>
      </c>
      <c r="O6381" s="30">
        <v>17.3333339691162</v>
      </c>
      <c r="P6381" s="30">
        <v>17.1875</v>
      </c>
      <c r="Q6381" s="30">
        <v>0.496017396450043</v>
      </c>
      <c r="R6381" s="30">
        <v>1000.01544189453</v>
      </c>
      <c r="S6381" s="30">
        <v>395.01901245117199</v>
      </c>
      <c r="T6381" s="37"/>
      <c r="U6381" s="37"/>
      <c r="V6381" s="13"/>
      <c r="W6381" s="13"/>
      <c r="X6381" s="13"/>
      <c r="Y6381" s="13"/>
      <c r="Z6381" s="13"/>
      <c r="AA6381" s="13"/>
    </row>
    <row r="6382" spans="1:27" ht="15.75" customHeight="1" x14ac:dyDescent="0.2">
      <c r="A6382" s="13"/>
      <c r="B6382" s="30" t="str">
        <f>"CRS25WT144A01813"</f>
        <v>CRS25WT144A01813</v>
      </c>
      <c r="C6382" s="40">
        <v>45959</v>
      </c>
      <c r="D6382" s="41">
        <v>0.89085648148148155</v>
      </c>
      <c r="E6382" s="30" t="s">
        <v>62</v>
      </c>
      <c r="F6382" s="30">
        <v>457</v>
      </c>
      <c r="G6382" s="30">
        <v>3</v>
      </c>
      <c r="H6382" s="30">
        <v>457.70169067382801</v>
      </c>
      <c r="I6382" s="30">
        <v>11.298383712768601</v>
      </c>
      <c r="J6382" s="30">
        <v>49.622257232666001</v>
      </c>
      <c r="K6382" s="30">
        <v>10.8642463684082</v>
      </c>
      <c r="L6382" s="30">
        <v>42.129173278808601</v>
      </c>
      <c r="M6382" s="30">
        <v>0.81637495756149303</v>
      </c>
      <c r="N6382" s="30">
        <v>22.267169952392599</v>
      </c>
      <c r="O6382" s="30">
        <v>17.3333339691162</v>
      </c>
      <c r="P6382" s="30">
        <v>17.1875</v>
      </c>
      <c r="Q6382" s="30">
        <v>1.04382264614105</v>
      </c>
      <c r="R6382" s="30">
        <v>999.69470214843795</v>
      </c>
      <c r="S6382" s="30">
        <v>386.45098876953102</v>
      </c>
      <c r="T6382" s="37"/>
      <c r="U6382" s="37"/>
      <c r="V6382" s="13"/>
      <c r="W6382" s="13"/>
      <c r="X6382" s="13"/>
      <c r="Y6382" s="13"/>
      <c r="Z6382" s="13"/>
      <c r="AA6382" s="13"/>
    </row>
    <row r="6383" spans="1:27" ht="15.75" customHeight="1" x14ac:dyDescent="0.2">
      <c r="A6383" s="13"/>
      <c r="B6383" s="30" t="str">
        <f>"CRS25WT144A01803"</f>
        <v>CRS25WT144A01803</v>
      </c>
      <c r="C6383" s="40">
        <v>45959</v>
      </c>
      <c r="D6383" s="41">
        <v>0.89812499999999995</v>
      </c>
      <c r="E6383" s="30" t="s">
        <v>62</v>
      </c>
      <c r="F6383" s="30">
        <v>458</v>
      </c>
      <c r="G6383" s="30">
        <v>3</v>
      </c>
      <c r="H6383" s="30">
        <v>458.57528686523398</v>
      </c>
      <c r="I6383" s="30">
        <v>11.2372884750366</v>
      </c>
      <c r="J6383" s="30">
        <v>49.8745727539063</v>
      </c>
      <c r="K6383" s="30">
        <v>10.8607540130615</v>
      </c>
      <c r="L6383" s="30">
        <v>42.223155975341797</v>
      </c>
      <c r="M6383" s="30">
        <v>0.81821972131729104</v>
      </c>
      <c r="N6383" s="30">
        <v>22.3096714019775</v>
      </c>
      <c r="O6383" s="30">
        <v>17.352788925170898</v>
      </c>
      <c r="P6383" s="30">
        <v>17.125</v>
      </c>
      <c r="Q6383" s="30">
        <v>0.55270218849182096</v>
      </c>
      <c r="R6383" s="30">
        <v>999.99658203125</v>
      </c>
      <c r="S6383" s="30">
        <v>391.287353515625</v>
      </c>
      <c r="T6383" s="37"/>
      <c r="U6383" s="37"/>
      <c r="V6383" s="13"/>
      <c r="W6383" s="13"/>
      <c r="X6383" s="13"/>
      <c r="Y6383" s="13"/>
      <c r="Z6383" s="13"/>
      <c r="AA6383" s="13"/>
    </row>
    <row r="6384" spans="1:27" ht="15.75" customHeight="1" x14ac:dyDescent="0.2">
      <c r="A6384" s="13"/>
      <c r="B6384" s="30" t="str">
        <f>"CRS25WT144A01749"</f>
        <v>CRS25WT144A01749</v>
      </c>
      <c r="C6384" s="40">
        <v>45959</v>
      </c>
      <c r="D6384" s="41">
        <v>0.89872685185185175</v>
      </c>
      <c r="E6384" s="30" t="s">
        <v>62</v>
      </c>
      <c r="F6384" s="30">
        <v>456</v>
      </c>
      <c r="G6384" s="30">
        <v>3</v>
      </c>
      <c r="H6384" s="30">
        <v>456.75460815429699</v>
      </c>
      <c r="I6384" s="30">
        <v>11.212517738342299</v>
      </c>
      <c r="J6384" s="30">
        <v>49.811080932617202</v>
      </c>
      <c r="K6384" s="30">
        <v>10.830623626709</v>
      </c>
      <c r="L6384" s="30">
        <v>42.172512054443402</v>
      </c>
      <c r="M6384" s="30">
        <v>0.81781268119812001</v>
      </c>
      <c r="N6384" s="30">
        <v>22.221094131469702</v>
      </c>
      <c r="O6384" s="30">
        <v>17.352951049804702</v>
      </c>
      <c r="P6384" s="30">
        <v>17.1875</v>
      </c>
      <c r="Q6384" s="30">
        <v>0.77784061431884799</v>
      </c>
      <c r="R6384" s="30">
        <v>999.98913574218795</v>
      </c>
      <c r="S6384" s="30">
        <v>384.97061157226602</v>
      </c>
      <c r="T6384" s="37"/>
      <c r="U6384" s="37"/>
      <c r="V6384" s="13"/>
      <c r="W6384" s="13"/>
      <c r="X6384" s="13"/>
      <c r="Y6384" s="13"/>
      <c r="Z6384" s="13"/>
      <c r="AA6384" s="13"/>
    </row>
    <row r="6385" spans="1:27" ht="15.75" customHeight="1" x14ac:dyDescent="0.2">
      <c r="A6385" s="13"/>
      <c r="B6385" s="30" t="str">
        <f>"CRS25WT144A01815"</f>
        <v>CRS25WT144A01815</v>
      </c>
      <c r="C6385" s="40">
        <v>45959</v>
      </c>
      <c r="D6385" s="41">
        <v>0.89951388888888895</v>
      </c>
      <c r="E6385" s="30" t="s">
        <v>62</v>
      </c>
      <c r="F6385" s="30">
        <v>460</v>
      </c>
      <c r="G6385" s="30">
        <v>3</v>
      </c>
      <c r="H6385" s="30">
        <v>460.37191772460898</v>
      </c>
      <c r="I6385" s="30">
        <v>11.299140930175801</v>
      </c>
      <c r="J6385" s="30">
        <v>49.850433349609403</v>
      </c>
      <c r="K6385" s="30">
        <v>10.801827430725099</v>
      </c>
      <c r="L6385" s="30">
        <v>42.619819641113303</v>
      </c>
      <c r="M6385" s="30">
        <v>0.81732439994812001</v>
      </c>
      <c r="N6385" s="30">
        <v>22.397077560424801</v>
      </c>
      <c r="O6385" s="30">
        <v>17.353401184081999</v>
      </c>
      <c r="P6385" s="30">
        <v>17.1875</v>
      </c>
      <c r="Q6385" s="30">
        <v>0.43474552035331698</v>
      </c>
      <c r="R6385" s="30">
        <v>999.60290527343705</v>
      </c>
      <c r="S6385" s="30">
        <v>324.70828247070301</v>
      </c>
      <c r="T6385" s="37"/>
      <c r="U6385" s="37"/>
      <c r="V6385" s="13"/>
      <c r="W6385" s="13"/>
      <c r="X6385" s="13"/>
      <c r="Y6385" s="13"/>
      <c r="Z6385" s="13"/>
      <c r="AA6385" s="13"/>
    </row>
    <row r="6386" spans="1:27" ht="15.75" customHeight="1" x14ac:dyDescent="0.2">
      <c r="A6386" s="13"/>
      <c r="B6386" s="30" t="str">
        <f>"CRS25WT144A01810"</f>
        <v>CRS25WT144A01810</v>
      </c>
      <c r="C6386" s="40">
        <v>45959</v>
      </c>
      <c r="D6386" s="41">
        <v>0.88877314814814812</v>
      </c>
      <c r="E6386" s="30" t="s">
        <v>62</v>
      </c>
      <c r="F6386" s="30">
        <v>449</v>
      </c>
      <c r="G6386" s="30">
        <v>3</v>
      </c>
      <c r="H6386" s="30">
        <v>449.64141845703102</v>
      </c>
      <c r="I6386" s="30">
        <v>11.238697052001999</v>
      </c>
      <c r="J6386" s="30">
        <v>49.803230285644503</v>
      </c>
      <c r="K6386" s="30">
        <v>10.7100534439087</v>
      </c>
      <c r="L6386" s="30">
        <v>41.983119964599602</v>
      </c>
      <c r="M6386" s="30">
        <v>0.80332785844802901</v>
      </c>
      <c r="N6386" s="30">
        <v>21.875038146972699</v>
      </c>
      <c r="O6386" s="30">
        <v>17.3333339691162</v>
      </c>
      <c r="P6386" s="30">
        <v>17.1875</v>
      </c>
      <c r="Q6386" s="30">
        <v>0.496017396450043</v>
      </c>
      <c r="R6386" s="30">
        <v>1000.01544189453</v>
      </c>
      <c r="S6386" s="30">
        <v>395.01901245117199</v>
      </c>
      <c r="T6386" s="37"/>
      <c r="U6386" s="37"/>
      <c r="V6386" s="13"/>
      <c r="W6386" s="13"/>
      <c r="X6386" s="13"/>
      <c r="Y6386" s="13"/>
      <c r="Z6386" s="13"/>
      <c r="AA6386" s="13"/>
    </row>
    <row r="6387" spans="1:27" ht="15.75" customHeight="1" x14ac:dyDescent="0.2">
      <c r="A6387" s="13"/>
      <c r="B6387" s="30" t="str">
        <f>"CRS25WT144A01816"</f>
        <v>CRS25WT144A01816</v>
      </c>
      <c r="C6387" s="40">
        <v>45959</v>
      </c>
      <c r="D6387" s="41">
        <v>0.89085648148148155</v>
      </c>
      <c r="E6387" s="30" t="s">
        <v>62</v>
      </c>
      <c r="F6387" s="30">
        <v>457</v>
      </c>
      <c r="G6387" s="30">
        <v>3</v>
      </c>
      <c r="H6387" s="30">
        <v>457.70169067382801</v>
      </c>
      <c r="I6387" s="30">
        <v>11.298383712768601</v>
      </c>
      <c r="J6387" s="30">
        <v>49.622257232666001</v>
      </c>
      <c r="K6387" s="30">
        <v>10.8642463684082</v>
      </c>
      <c r="L6387" s="30">
        <v>42.129173278808601</v>
      </c>
      <c r="M6387" s="30">
        <v>0.81637495756149303</v>
      </c>
      <c r="N6387" s="30">
        <v>22.267169952392599</v>
      </c>
      <c r="O6387" s="30">
        <v>17.3333339691162</v>
      </c>
      <c r="P6387" s="30">
        <v>17.1875</v>
      </c>
      <c r="Q6387" s="30">
        <v>1.04382264614105</v>
      </c>
      <c r="R6387" s="30">
        <v>999.69470214843795</v>
      </c>
      <c r="S6387" s="30">
        <v>386.45098876953102</v>
      </c>
      <c r="T6387" s="37"/>
      <c r="U6387" s="37"/>
      <c r="V6387" s="13"/>
      <c r="W6387" s="13"/>
      <c r="X6387" s="13"/>
      <c r="Y6387" s="13"/>
      <c r="Z6387" s="13"/>
      <c r="AA6387" s="13"/>
    </row>
    <row r="6388" spans="1:27" ht="15.75" customHeight="1" x14ac:dyDescent="0.2">
      <c r="A6388" s="13"/>
      <c r="B6388" s="30" t="str">
        <f>"CRS25WT144A01807"</f>
        <v>CRS25WT144A01807</v>
      </c>
      <c r="C6388" s="40">
        <v>45959</v>
      </c>
      <c r="D6388" s="41">
        <v>0.89812499999999995</v>
      </c>
      <c r="E6388" s="30" t="s">
        <v>62</v>
      </c>
      <c r="F6388" s="30">
        <v>458</v>
      </c>
      <c r="G6388" s="30">
        <v>3</v>
      </c>
      <c r="H6388" s="30">
        <v>458.57528686523398</v>
      </c>
      <c r="I6388" s="30">
        <v>11.2372884750366</v>
      </c>
      <c r="J6388" s="30">
        <v>49.8745727539063</v>
      </c>
      <c r="K6388" s="30">
        <v>10.8607540130615</v>
      </c>
      <c r="L6388" s="30">
        <v>42.223155975341797</v>
      </c>
      <c r="M6388" s="30">
        <v>0.81821972131729104</v>
      </c>
      <c r="N6388" s="30">
        <v>22.3096714019775</v>
      </c>
      <c r="O6388" s="30">
        <v>17.352788925170898</v>
      </c>
      <c r="P6388" s="30">
        <v>17.125</v>
      </c>
      <c r="Q6388" s="30">
        <v>0.55270218849182096</v>
      </c>
      <c r="R6388" s="30">
        <v>999.99658203125</v>
      </c>
      <c r="S6388" s="30">
        <v>391.287353515625</v>
      </c>
      <c r="T6388" s="37"/>
      <c r="U6388" s="37"/>
      <c r="V6388" s="13"/>
      <c r="W6388" s="13"/>
      <c r="X6388" s="13"/>
      <c r="Y6388" s="13"/>
      <c r="Z6388" s="13"/>
      <c r="AA6388" s="13"/>
    </row>
    <row r="6389" spans="1:27" ht="15.75" customHeight="1" x14ac:dyDescent="0.2">
      <c r="A6389" s="13"/>
      <c r="B6389" s="30" t="str">
        <f>"CRS25WT144A01806"</f>
        <v>CRS25WT144A01806</v>
      </c>
      <c r="C6389" s="40">
        <v>45959</v>
      </c>
      <c r="D6389" s="41">
        <v>0.89872685185185175</v>
      </c>
      <c r="E6389" s="30" t="s">
        <v>62</v>
      </c>
      <c r="F6389" s="30">
        <v>456</v>
      </c>
      <c r="G6389" s="30">
        <v>3</v>
      </c>
      <c r="H6389" s="30">
        <v>456.75460815429699</v>
      </c>
      <c r="I6389" s="30">
        <v>11.212517738342299</v>
      </c>
      <c r="J6389" s="30">
        <v>49.811080932617202</v>
      </c>
      <c r="K6389" s="30">
        <v>10.830623626709</v>
      </c>
      <c r="L6389" s="30">
        <v>42.172512054443402</v>
      </c>
      <c r="M6389" s="30">
        <v>0.81781268119812001</v>
      </c>
      <c r="N6389" s="30">
        <v>22.221094131469702</v>
      </c>
      <c r="O6389" s="30">
        <v>17.352951049804702</v>
      </c>
      <c r="P6389" s="30">
        <v>17.1875</v>
      </c>
      <c r="Q6389" s="30">
        <v>0.77784061431884799</v>
      </c>
      <c r="R6389" s="30">
        <v>999.98913574218795</v>
      </c>
      <c r="S6389" s="30">
        <v>384.97061157226602</v>
      </c>
      <c r="T6389" s="37"/>
      <c r="U6389" s="37"/>
      <c r="V6389" s="13"/>
      <c r="W6389" s="13"/>
      <c r="X6389" s="13"/>
      <c r="Y6389" s="13"/>
      <c r="Z6389" s="13"/>
      <c r="AA6389" s="13"/>
    </row>
    <row r="6390" spans="1:27" ht="15.75" customHeight="1" x14ac:dyDescent="0.2">
      <c r="A6390" s="13"/>
      <c r="B6390" s="30" t="str">
        <f>"CRS25WT144A01764"</f>
        <v>CRS25WT144A01764</v>
      </c>
      <c r="C6390" s="40">
        <v>45959</v>
      </c>
      <c r="D6390" s="41">
        <v>0.89951388888888895</v>
      </c>
      <c r="E6390" s="30" t="s">
        <v>62</v>
      </c>
      <c r="F6390" s="30">
        <v>460</v>
      </c>
      <c r="G6390" s="30">
        <v>3</v>
      </c>
      <c r="H6390" s="30">
        <v>460.37191772460898</v>
      </c>
      <c r="I6390" s="30">
        <v>11.299140930175801</v>
      </c>
      <c r="J6390" s="30">
        <v>49.850433349609403</v>
      </c>
      <c r="K6390" s="30">
        <v>10.801827430725099</v>
      </c>
      <c r="L6390" s="30">
        <v>42.619819641113303</v>
      </c>
      <c r="M6390" s="30">
        <v>0.81732439994812001</v>
      </c>
      <c r="N6390" s="30">
        <v>22.397077560424801</v>
      </c>
      <c r="O6390" s="30">
        <v>17.353401184081999</v>
      </c>
      <c r="P6390" s="30">
        <v>17.1875</v>
      </c>
      <c r="Q6390" s="30">
        <v>0.43474552035331698</v>
      </c>
      <c r="R6390" s="30">
        <v>999.60290527343705</v>
      </c>
      <c r="S6390" s="30">
        <v>324.70828247070301</v>
      </c>
      <c r="T6390" s="13"/>
      <c r="U6390" s="13"/>
      <c r="V6390" s="13"/>
      <c r="W6390" s="13"/>
      <c r="X6390" s="13"/>
      <c r="Y6390" s="13"/>
      <c r="Z6390" s="13"/>
      <c r="AA6390" s="13"/>
    </row>
    <row r="6391" spans="1:27" ht="15.75" customHeight="1" x14ac:dyDescent="0.2">
      <c r="A6391" s="13"/>
      <c r="B6391" s="30" t="str">
        <f>"CRS25WT144A01802"</f>
        <v>CRS25WT144A01802</v>
      </c>
      <c r="C6391" s="40">
        <v>45959</v>
      </c>
      <c r="D6391" s="41">
        <v>0.88877314814814812</v>
      </c>
      <c r="E6391" s="30" t="s">
        <v>62</v>
      </c>
      <c r="F6391" s="30">
        <v>449</v>
      </c>
      <c r="G6391" s="30">
        <v>3</v>
      </c>
      <c r="H6391" s="30">
        <v>449.64141845703102</v>
      </c>
      <c r="I6391" s="30">
        <v>11.238697052001999</v>
      </c>
      <c r="J6391" s="30">
        <v>49.803230285644503</v>
      </c>
      <c r="K6391" s="30">
        <v>10.7100534439087</v>
      </c>
      <c r="L6391" s="30">
        <v>41.983119964599602</v>
      </c>
      <c r="M6391" s="30">
        <v>0.80332785844802901</v>
      </c>
      <c r="N6391" s="30">
        <v>21.875038146972699</v>
      </c>
      <c r="O6391" s="30">
        <v>17.3333339691162</v>
      </c>
      <c r="P6391" s="30">
        <v>17.1875</v>
      </c>
      <c r="Q6391" s="30">
        <v>0.496017396450043</v>
      </c>
      <c r="R6391" s="30">
        <v>1000.01544189453</v>
      </c>
      <c r="S6391" s="30">
        <v>395.01901245117199</v>
      </c>
      <c r="T6391" s="13"/>
      <c r="U6391" s="13"/>
      <c r="V6391" s="13"/>
      <c r="W6391" s="13"/>
      <c r="X6391" s="13"/>
      <c r="Y6391" s="13"/>
      <c r="Z6391" s="13"/>
      <c r="AA6391" s="13"/>
    </row>
    <row r="6392" spans="1:27" ht="15.75" customHeight="1" x14ac:dyDescent="0.2">
      <c r="A6392" s="13"/>
      <c r="B6392" s="30" t="str">
        <f>"CRS25WT144A01800"</f>
        <v>CRS25WT144A01800</v>
      </c>
      <c r="C6392" s="40">
        <v>45959</v>
      </c>
      <c r="D6392" s="41">
        <v>0.89085648148148155</v>
      </c>
      <c r="E6392" s="30" t="s">
        <v>62</v>
      </c>
      <c r="F6392" s="30">
        <v>457</v>
      </c>
      <c r="G6392" s="30">
        <v>3</v>
      </c>
      <c r="H6392" s="30">
        <v>457.70169067382801</v>
      </c>
      <c r="I6392" s="30">
        <v>11.298383712768601</v>
      </c>
      <c r="J6392" s="30">
        <v>49.622257232666001</v>
      </c>
      <c r="K6392" s="30">
        <v>10.8642463684082</v>
      </c>
      <c r="L6392" s="30">
        <v>42.129173278808601</v>
      </c>
      <c r="M6392" s="30">
        <v>0.81637495756149303</v>
      </c>
      <c r="N6392" s="30">
        <v>22.267169952392599</v>
      </c>
      <c r="O6392" s="30">
        <v>17.3333339691162</v>
      </c>
      <c r="P6392" s="30">
        <v>17.1875</v>
      </c>
      <c r="Q6392" s="30">
        <v>1.04382264614105</v>
      </c>
      <c r="R6392" s="30">
        <v>999.69470214843795</v>
      </c>
      <c r="S6392" s="30">
        <v>386.45098876953102</v>
      </c>
      <c r="T6392" s="13"/>
      <c r="U6392" s="13"/>
      <c r="V6392" s="13"/>
      <c r="W6392" s="13"/>
      <c r="X6392" s="13"/>
      <c r="Y6392" s="13"/>
      <c r="Z6392" s="13"/>
      <c r="AA6392" s="13"/>
    </row>
    <row r="6393" spans="1:27" ht="15.75" customHeight="1" x14ac:dyDescent="0.2">
      <c r="A6393" s="13"/>
      <c r="B6393" s="30" t="str">
        <f>"CRS25WT144A01825"</f>
        <v>CRS25WT144A01825</v>
      </c>
      <c r="C6393" s="40">
        <v>45959</v>
      </c>
      <c r="D6393" s="41">
        <v>0.89812499999999995</v>
      </c>
      <c r="E6393" s="30" t="s">
        <v>62</v>
      </c>
      <c r="F6393" s="30">
        <v>458</v>
      </c>
      <c r="G6393" s="30">
        <v>3</v>
      </c>
      <c r="H6393" s="30">
        <v>458.57528686523398</v>
      </c>
      <c r="I6393" s="30">
        <v>11.2372884750366</v>
      </c>
      <c r="J6393" s="30">
        <v>49.8745727539063</v>
      </c>
      <c r="K6393" s="30">
        <v>10.8607540130615</v>
      </c>
      <c r="L6393" s="30">
        <v>42.223155975341797</v>
      </c>
      <c r="M6393" s="30">
        <v>0.81821972131729104</v>
      </c>
      <c r="N6393" s="30">
        <v>22.3096714019775</v>
      </c>
      <c r="O6393" s="30">
        <v>17.352788925170898</v>
      </c>
      <c r="P6393" s="30">
        <v>17.125</v>
      </c>
      <c r="Q6393" s="30">
        <v>0.55270218849182096</v>
      </c>
      <c r="R6393" s="30">
        <v>999.99658203125</v>
      </c>
      <c r="S6393" s="30">
        <v>391.287353515625</v>
      </c>
      <c r="T6393" s="13"/>
      <c r="U6393" s="13"/>
      <c r="V6393" s="13"/>
      <c r="W6393" s="13"/>
      <c r="X6393" s="13"/>
      <c r="Y6393" s="13"/>
      <c r="Z6393" s="13"/>
      <c r="AA6393" s="13"/>
    </row>
    <row r="6394" spans="1:27" ht="15.75" customHeight="1" x14ac:dyDescent="0.2">
      <c r="A6394" s="13"/>
      <c r="B6394" s="30" t="str">
        <f>"CRS25WT144A01828"</f>
        <v>CRS25WT144A01828</v>
      </c>
      <c r="C6394" s="40">
        <v>45959</v>
      </c>
      <c r="D6394" s="41">
        <v>0.89872685185185175</v>
      </c>
      <c r="E6394" s="30" t="s">
        <v>62</v>
      </c>
      <c r="F6394" s="30">
        <v>456</v>
      </c>
      <c r="G6394" s="30">
        <v>3</v>
      </c>
      <c r="H6394" s="30">
        <v>456.75460815429699</v>
      </c>
      <c r="I6394" s="30">
        <v>11.212517738342299</v>
      </c>
      <c r="J6394" s="30">
        <v>49.811080932617202</v>
      </c>
      <c r="K6394" s="30">
        <v>10.830623626709</v>
      </c>
      <c r="L6394" s="30">
        <v>42.172512054443402</v>
      </c>
      <c r="M6394" s="30">
        <v>0.81781268119812001</v>
      </c>
      <c r="N6394" s="30">
        <v>22.221094131469702</v>
      </c>
      <c r="O6394" s="30">
        <v>17.352951049804702</v>
      </c>
      <c r="P6394" s="30">
        <v>17.1875</v>
      </c>
      <c r="Q6394" s="30">
        <v>0.77784061431884799</v>
      </c>
      <c r="R6394" s="30">
        <v>999.98913574218795</v>
      </c>
      <c r="S6394" s="30">
        <v>384.97061157226602</v>
      </c>
      <c r="T6394" s="13"/>
      <c r="U6394" s="13"/>
      <c r="V6394" s="13"/>
      <c r="W6394" s="13"/>
      <c r="X6394" s="13"/>
      <c r="Y6394" s="13"/>
      <c r="Z6394" s="13"/>
      <c r="AA6394" s="13"/>
    </row>
    <row r="6395" spans="1:27" ht="15.75" customHeight="1" x14ac:dyDescent="0.2">
      <c r="A6395" s="13"/>
      <c r="B6395" s="30" t="str">
        <f>"CRS25WT144A01799"</f>
        <v>CRS25WT144A01799</v>
      </c>
      <c r="C6395" s="40">
        <v>45959</v>
      </c>
      <c r="D6395" s="41">
        <v>0.89951388888888895</v>
      </c>
      <c r="E6395" s="30" t="s">
        <v>62</v>
      </c>
      <c r="F6395" s="30">
        <v>460</v>
      </c>
      <c r="G6395" s="30">
        <v>3</v>
      </c>
      <c r="H6395" s="30">
        <v>460.37191772460898</v>
      </c>
      <c r="I6395" s="30">
        <v>11.299140930175801</v>
      </c>
      <c r="J6395" s="30">
        <v>49.850433349609403</v>
      </c>
      <c r="K6395" s="30">
        <v>10.801827430725099</v>
      </c>
      <c r="L6395" s="30">
        <v>42.619819641113303</v>
      </c>
      <c r="M6395" s="30">
        <v>0.81732439994812001</v>
      </c>
      <c r="N6395" s="30">
        <v>22.397077560424801</v>
      </c>
      <c r="O6395" s="30">
        <v>17.353401184081999</v>
      </c>
      <c r="P6395" s="30">
        <v>17.1875</v>
      </c>
      <c r="Q6395" s="30">
        <v>0.43474552035331698</v>
      </c>
      <c r="R6395" s="30">
        <v>999.60290527343705</v>
      </c>
      <c r="S6395" s="30">
        <v>324.70828247070301</v>
      </c>
      <c r="T6395" s="13"/>
      <c r="U6395" s="13"/>
      <c r="V6395" s="13"/>
      <c r="W6395" s="13"/>
      <c r="X6395" s="13"/>
      <c r="Y6395" s="13"/>
      <c r="Z6395" s="13"/>
      <c r="AA6395" s="13"/>
    </row>
    <row r="6396" spans="1:27" ht="15.75" customHeight="1" x14ac:dyDescent="0.2">
      <c r="A6396" s="13"/>
      <c r="B6396" s="30" t="str">
        <f>"CRS25WT144A01829"</f>
        <v>CRS25WT144A01829</v>
      </c>
      <c r="C6396" s="40">
        <v>45959</v>
      </c>
      <c r="D6396" s="41">
        <v>0.88877314814814812</v>
      </c>
      <c r="E6396" s="30" t="s">
        <v>62</v>
      </c>
      <c r="F6396" s="30">
        <v>449</v>
      </c>
      <c r="G6396" s="30">
        <v>3</v>
      </c>
      <c r="H6396" s="30">
        <v>449.64141845703102</v>
      </c>
      <c r="I6396" s="30">
        <v>11.238697052001999</v>
      </c>
      <c r="J6396" s="30">
        <v>49.803230285644503</v>
      </c>
      <c r="K6396" s="30">
        <v>10.7100534439087</v>
      </c>
      <c r="L6396" s="30">
        <v>41.983119964599602</v>
      </c>
      <c r="M6396" s="30">
        <v>0.80332785844802901</v>
      </c>
      <c r="N6396" s="30">
        <v>21.875038146972699</v>
      </c>
      <c r="O6396" s="30">
        <v>17.3333339691162</v>
      </c>
      <c r="P6396" s="30">
        <v>17.1875</v>
      </c>
      <c r="Q6396" s="30">
        <v>0.496017396450043</v>
      </c>
      <c r="R6396" s="30">
        <v>1000.01544189453</v>
      </c>
      <c r="S6396" s="30">
        <v>395.01901245117199</v>
      </c>
      <c r="T6396" s="13"/>
      <c r="U6396" s="13"/>
      <c r="V6396" s="13"/>
      <c r="W6396" s="13"/>
      <c r="X6396" s="13"/>
      <c r="Y6396" s="13"/>
      <c r="Z6396" s="13"/>
      <c r="AA6396" s="13"/>
    </row>
    <row r="6397" spans="1:27" ht="15.75" customHeight="1" x14ac:dyDescent="0.2">
      <c r="A6397" s="13"/>
      <c r="B6397" s="30" t="str">
        <f>"CRS25WT144A01849"</f>
        <v>CRS25WT144A01849</v>
      </c>
      <c r="C6397" s="40">
        <v>45959</v>
      </c>
      <c r="D6397" s="41">
        <v>0.89085648148148155</v>
      </c>
      <c r="E6397" s="30" t="s">
        <v>62</v>
      </c>
      <c r="F6397" s="30">
        <v>457</v>
      </c>
      <c r="G6397" s="30">
        <v>3</v>
      </c>
      <c r="H6397" s="30">
        <v>457.70169067382801</v>
      </c>
      <c r="I6397" s="30">
        <v>11.298383712768601</v>
      </c>
      <c r="J6397" s="30">
        <v>49.622257232666001</v>
      </c>
      <c r="K6397" s="30">
        <v>10.8642463684082</v>
      </c>
      <c r="L6397" s="30">
        <v>42.129173278808601</v>
      </c>
      <c r="M6397" s="30">
        <v>0.81637495756149303</v>
      </c>
      <c r="N6397" s="30">
        <v>22.267169952392599</v>
      </c>
      <c r="O6397" s="30">
        <v>17.3333339691162</v>
      </c>
      <c r="P6397" s="30">
        <v>17.1875</v>
      </c>
      <c r="Q6397" s="30">
        <v>1.04382264614105</v>
      </c>
      <c r="R6397" s="30">
        <v>999.69470214843795</v>
      </c>
      <c r="S6397" s="30">
        <v>386.45098876953102</v>
      </c>
      <c r="T6397" s="13"/>
      <c r="U6397" s="13"/>
      <c r="V6397" s="13"/>
      <c r="W6397" s="13"/>
      <c r="X6397" s="13"/>
      <c r="Y6397" s="13"/>
      <c r="Z6397" s="13"/>
      <c r="AA6397" s="13"/>
    </row>
    <row r="6398" spans="1:27" ht="15.75" customHeight="1" x14ac:dyDescent="0.2">
      <c r="A6398" s="13"/>
      <c r="B6398" s="30" t="str">
        <f>"CRS25WT144A01809"</f>
        <v>CRS25WT144A01809</v>
      </c>
      <c r="C6398" s="40">
        <v>45959</v>
      </c>
      <c r="D6398" s="41">
        <v>0.89812499999999995</v>
      </c>
      <c r="E6398" s="30" t="s">
        <v>62</v>
      </c>
      <c r="F6398" s="30">
        <v>458</v>
      </c>
      <c r="G6398" s="30">
        <v>3</v>
      </c>
      <c r="H6398" s="30">
        <v>458.57528686523398</v>
      </c>
      <c r="I6398" s="30">
        <v>11.2372884750366</v>
      </c>
      <c r="J6398" s="30">
        <v>49.8745727539063</v>
      </c>
      <c r="K6398" s="30">
        <v>10.8607540130615</v>
      </c>
      <c r="L6398" s="30">
        <v>42.223155975341797</v>
      </c>
      <c r="M6398" s="30">
        <v>0.81821972131729104</v>
      </c>
      <c r="N6398" s="30">
        <v>22.3096714019775</v>
      </c>
      <c r="O6398" s="30">
        <v>17.352788925170898</v>
      </c>
      <c r="P6398" s="30">
        <v>17.125</v>
      </c>
      <c r="Q6398" s="30">
        <v>0.55270218849182096</v>
      </c>
      <c r="R6398" s="30">
        <v>999.99658203125</v>
      </c>
      <c r="S6398" s="30">
        <v>391.287353515625</v>
      </c>
      <c r="T6398" s="13"/>
      <c r="U6398" s="13"/>
      <c r="V6398" s="13"/>
      <c r="W6398" s="13"/>
      <c r="X6398" s="13"/>
      <c r="Y6398" s="13"/>
      <c r="Z6398" s="13"/>
      <c r="AA6398" s="13"/>
    </row>
    <row r="6399" spans="1:27" ht="15.75" customHeight="1" x14ac:dyDescent="0.2">
      <c r="A6399" s="13"/>
      <c r="B6399" s="30" t="str">
        <f>"CRS25WT144A01801"</f>
        <v>CRS25WT144A01801</v>
      </c>
      <c r="C6399" s="40">
        <v>45959</v>
      </c>
      <c r="D6399" s="41">
        <v>0.89872685185185175</v>
      </c>
      <c r="E6399" s="30" t="s">
        <v>62</v>
      </c>
      <c r="F6399" s="30">
        <v>456</v>
      </c>
      <c r="G6399" s="30">
        <v>3</v>
      </c>
      <c r="H6399" s="30">
        <v>456.75460815429699</v>
      </c>
      <c r="I6399" s="30">
        <v>11.212517738342299</v>
      </c>
      <c r="J6399" s="30">
        <v>49.811080932617202</v>
      </c>
      <c r="K6399" s="30">
        <v>10.830623626709</v>
      </c>
      <c r="L6399" s="30">
        <v>42.172512054443402</v>
      </c>
      <c r="M6399" s="30">
        <v>0.81781268119812001</v>
      </c>
      <c r="N6399" s="30">
        <v>22.221094131469702</v>
      </c>
      <c r="O6399" s="30">
        <v>17.352951049804702</v>
      </c>
      <c r="P6399" s="30">
        <v>17.1875</v>
      </c>
      <c r="Q6399" s="30">
        <v>0.77784061431884799</v>
      </c>
      <c r="R6399" s="30">
        <v>999.98913574218795</v>
      </c>
      <c r="S6399" s="30">
        <v>384.97061157226602</v>
      </c>
      <c r="T6399" s="13"/>
      <c r="U6399" s="13"/>
      <c r="V6399" s="13"/>
      <c r="W6399" s="13"/>
      <c r="X6399" s="13"/>
      <c r="Y6399" s="13"/>
      <c r="Z6399" s="13"/>
      <c r="AA6399" s="13"/>
    </row>
    <row r="6400" spans="1:27" ht="15.75" customHeight="1" x14ac:dyDescent="0.2">
      <c r="A6400" s="13"/>
      <c r="B6400" s="30" t="str">
        <f>"CRS25WT144A01718"</f>
        <v>CRS25WT144A01718</v>
      </c>
      <c r="C6400" s="40">
        <v>45959</v>
      </c>
      <c r="D6400" s="41">
        <v>0.89951388888888895</v>
      </c>
      <c r="E6400" s="30" t="s">
        <v>62</v>
      </c>
      <c r="F6400" s="30">
        <v>460</v>
      </c>
      <c r="G6400" s="30">
        <v>3</v>
      </c>
      <c r="H6400" s="30">
        <v>460.37191772460898</v>
      </c>
      <c r="I6400" s="30">
        <v>11.299140930175801</v>
      </c>
      <c r="J6400" s="30">
        <v>49.850433349609403</v>
      </c>
      <c r="K6400" s="30">
        <v>10.801827430725099</v>
      </c>
      <c r="L6400" s="30">
        <v>42.619819641113303</v>
      </c>
      <c r="M6400" s="30">
        <v>0.81732439994812001</v>
      </c>
      <c r="N6400" s="30">
        <v>22.397077560424801</v>
      </c>
      <c r="O6400" s="30">
        <v>17.353401184081999</v>
      </c>
      <c r="P6400" s="30">
        <v>17.1875</v>
      </c>
      <c r="Q6400" s="30">
        <v>0.43474552035331698</v>
      </c>
      <c r="R6400" s="30">
        <v>999.60290527343705</v>
      </c>
      <c r="S6400" s="30">
        <v>324.70828247070301</v>
      </c>
      <c r="T6400" s="13"/>
      <c r="U6400" s="13"/>
      <c r="V6400" s="13"/>
      <c r="W6400" s="13"/>
      <c r="X6400" s="13"/>
      <c r="Y6400" s="13"/>
      <c r="Z6400" s="13"/>
      <c r="AA6400" s="13"/>
    </row>
    <row r="6401" spans="1:27" ht="15.75" customHeight="1" x14ac:dyDescent="0.2">
      <c r="A6401" s="13"/>
      <c r="B6401" s="30" t="str">
        <f>"CRS25WT144A01844"</f>
        <v>CRS25WT144A01844</v>
      </c>
      <c r="C6401" s="40">
        <v>45959</v>
      </c>
      <c r="D6401" s="41">
        <v>0.88877314814814812</v>
      </c>
      <c r="E6401" s="30" t="s">
        <v>62</v>
      </c>
      <c r="F6401" s="30">
        <v>449</v>
      </c>
      <c r="G6401" s="30">
        <v>3</v>
      </c>
      <c r="H6401" s="30">
        <v>449.64141845703102</v>
      </c>
      <c r="I6401" s="30">
        <v>11.238697052001999</v>
      </c>
      <c r="J6401" s="30">
        <v>49.803230285644503</v>
      </c>
      <c r="K6401" s="30">
        <v>10.7100534439087</v>
      </c>
      <c r="L6401" s="30">
        <v>41.983119964599602</v>
      </c>
      <c r="M6401" s="30">
        <v>0.80332785844802901</v>
      </c>
      <c r="N6401" s="30">
        <v>21.875038146972699</v>
      </c>
      <c r="O6401" s="30">
        <v>17.3333339691162</v>
      </c>
      <c r="P6401" s="30">
        <v>17.1875</v>
      </c>
      <c r="Q6401" s="30">
        <v>0.496017396450043</v>
      </c>
      <c r="R6401" s="30">
        <v>1000.01544189453</v>
      </c>
      <c r="S6401" s="30">
        <v>395.01901245117199</v>
      </c>
      <c r="T6401" s="13"/>
      <c r="U6401" s="13"/>
      <c r="V6401" s="13"/>
      <c r="W6401" s="13"/>
      <c r="X6401" s="13"/>
      <c r="Y6401" s="13"/>
      <c r="Z6401" s="13"/>
      <c r="AA6401" s="13"/>
    </row>
    <row r="6402" spans="1:27" ht="15.75" customHeight="1" x14ac:dyDescent="0.2">
      <c r="A6402" s="13"/>
      <c r="B6402" s="30" t="str">
        <f>"CRS25WT144A01838"</f>
        <v>CRS25WT144A01838</v>
      </c>
      <c r="C6402" s="40">
        <v>45959</v>
      </c>
      <c r="D6402" s="41">
        <v>0.89085648148148155</v>
      </c>
      <c r="E6402" s="30" t="s">
        <v>62</v>
      </c>
      <c r="F6402" s="30">
        <v>457</v>
      </c>
      <c r="G6402" s="30">
        <v>3</v>
      </c>
      <c r="H6402" s="30">
        <v>457.70169067382801</v>
      </c>
      <c r="I6402" s="30">
        <v>11.298383712768601</v>
      </c>
      <c r="J6402" s="30">
        <v>49.622257232666001</v>
      </c>
      <c r="K6402" s="30">
        <v>10.8642463684082</v>
      </c>
      <c r="L6402" s="30">
        <v>42.129173278808601</v>
      </c>
      <c r="M6402" s="30">
        <v>0.81637495756149303</v>
      </c>
      <c r="N6402" s="30">
        <v>22.267169952392599</v>
      </c>
      <c r="O6402" s="30">
        <v>17.3333339691162</v>
      </c>
      <c r="P6402" s="30">
        <v>17.1875</v>
      </c>
      <c r="Q6402" s="30">
        <v>1.04382264614105</v>
      </c>
      <c r="R6402" s="30">
        <v>999.69470214843795</v>
      </c>
      <c r="S6402" s="30">
        <v>386.45098876953102</v>
      </c>
      <c r="T6402" s="13"/>
      <c r="U6402" s="13"/>
      <c r="V6402" s="13"/>
      <c r="W6402" s="13"/>
      <c r="X6402" s="13"/>
      <c r="Y6402" s="13"/>
      <c r="Z6402" s="13"/>
      <c r="AA6402" s="13"/>
    </row>
    <row r="6403" spans="1:27" ht="15.75" customHeight="1" x14ac:dyDescent="0.2">
      <c r="A6403" s="13"/>
      <c r="B6403" s="30" t="str">
        <f>"CRS25WT144A01848"</f>
        <v>CRS25WT144A01848</v>
      </c>
      <c r="C6403" s="40">
        <v>45959</v>
      </c>
      <c r="D6403" s="41">
        <v>0.89812499999999995</v>
      </c>
      <c r="E6403" s="30" t="s">
        <v>62</v>
      </c>
      <c r="F6403" s="30">
        <v>458</v>
      </c>
      <c r="G6403" s="30">
        <v>3</v>
      </c>
      <c r="H6403" s="30">
        <v>458.57528686523398</v>
      </c>
      <c r="I6403" s="30">
        <v>11.2372884750366</v>
      </c>
      <c r="J6403" s="30">
        <v>49.8745727539063</v>
      </c>
      <c r="K6403" s="30">
        <v>10.8607540130615</v>
      </c>
      <c r="L6403" s="30">
        <v>42.223155975341797</v>
      </c>
      <c r="M6403" s="30">
        <v>0.81821972131729104</v>
      </c>
      <c r="N6403" s="30">
        <v>22.3096714019775</v>
      </c>
      <c r="O6403" s="30">
        <v>17.352788925170898</v>
      </c>
      <c r="P6403" s="30">
        <v>17.125</v>
      </c>
      <c r="Q6403" s="30">
        <v>0.55270218849182096</v>
      </c>
      <c r="R6403" s="30">
        <v>999.99658203125</v>
      </c>
      <c r="S6403" s="30">
        <v>391.287353515625</v>
      </c>
      <c r="T6403" s="13"/>
      <c r="U6403" s="13"/>
      <c r="V6403" s="13"/>
      <c r="W6403" s="13"/>
      <c r="X6403" s="13"/>
      <c r="Y6403" s="13"/>
      <c r="Z6403" s="13"/>
      <c r="AA6403" s="13"/>
    </row>
    <row r="6404" spans="1:27" ht="15.75" customHeight="1" x14ac:dyDescent="0.2">
      <c r="A6404" s="13"/>
      <c r="B6404" s="30" t="str">
        <f>"CRS25WT144A01847"</f>
        <v>CRS25WT144A01847</v>
      </c>
      <c r="C6404" s="40">
        <v>45959</v>
      </c>
      <c r="D6404" s="41">
        <v>0.89872685185185175</v>
      </c>
      <c r="E6404" s="30" t="s">
        <v>62</v>
      </c>
      <c r="F6404" s="30">
        <v>456</v>
      </c>
      <c r="G6404" s="30">
        <v>3</v>
      </c>
      <c r="H6404" s="30">
        <v>456.75460815429699</v>
      </c>
      <c r="I6404" s="30">
        <v>11.212517738342299</v>
      </c>
      <c r="J6404" s="30">
        <v>49.811080932617202</v>
      </c>
      <c r="K6404" s="30">
        <v>10.830623626709</v>
      </c>
      <c r="L6404" s="30">
        <v>42.172512054443402</v>
      </c>
      <c r="M6404" s="30">
        <v>0.81781268119812001</v>
      </c>
      <c r="N6404" s="30">
        <v>22.221094131469702</v>
      </c>
      <c r="O6404" s="30">
        <v>17.352951049804702</v>
      </c>
      <c r="P6404" s="30">
        <v>17.1875</v>
      </c>
      <c r="Q6404" s="30">
        <v>0.77784061431884799</v>
      </c>
      <c r="R6404" s="30">
        <v>999.98913574218795</v>
      </c>
      <c r="S6404" s="30">
        <v>384.97061157226602</v>
      </c>
      <c r="T6404" s="13"/>
      <c r="U6404" s="13"/>
      <c r="V6404" s="13"/>
      <c r="W6404" s="13"/>
      <c r="X6404" s="13"/>
      <c r="Y6404" s="13"/>
      <c r="Z6404" s="13"/>
      <c r="AA6404" s="13"/>
    </row>
    <row r="6405" spans="1:27" ht="15.75" customHeight="1" x14ac:dyDescent="0.2">
      <c r="A6405" s="13"/>
      <c r="B6405" s="30" t="str">
        <f>"CRS25WT144A01846"</f>
        <v>CRS25WT144A01846</v>
      </c>
      <c r="C6405" s="40">
        <v>45959</v>
      </c>
      <c r="D6405" s="41">
        <v>0.89951388888888895</v>
      </c>
      <c r="E6405" s="30" t="s">
        <v>62</v>
      </c>
      <c r="F6405" s="30">
        <v>460</v>
      </c>
      <c r="G6405" s="30">
        <v>3</v>
      </c>
      <c r="H6405" s="30">
        <v>460.37191772460898</v>
      </c>
      <c r="I6405" s="30">
        <v>11.299140930175801</v>
      </c>
      <c r="J6405" s="30">
        <v>49.850433349609403</v>
      </c>
      <c r="K6405" s="30">
        <v>10.801827430725099</v>
      </c>
      <c r="L6405" s="30">
        <v>42.619819641113303</v>
      </c>
      <c r="M6405" s="30">
        <v>0.81732439994812001</v>
      </c>
      <c r="N6405" s="30">
        <v>22.397077560424801</v>
      </c>
      <c r="O6405" s="30">
        <v>17.353401184081999</v>
      </c>
      <c r="P6405" s="30">
        <v>17.1875</v>
      </c>
      <c r="Q6405" s="30">
        <v>0.43474552035331698</v>
      </c>
      <c r="R6405" s="30">
        <v>999.60290527343705</v>
      </c>
      <c r="S6405" s="30">
        <v>324.70828247070301</v>
      </c>
      <c r="T6405" s="13"/>
      <c r="U6405" s="13"/>
      <c r="V6405" s="13"/>
      <c r="W6405" s="13"/>
      <c r="X6405" s="13"/>
      <c r="Y6405" s="13"/>
      <c r="Z6405" s="13"/>
      <c r="AA6405" s="13"/>
    </row>
    <row r="6406" spans="1:27" ht="15.75" customHeight="1" x14ac:dyDescent="0.2">
      <c r="A6406" s="13"/>
      <c r="B6406" s="30" t="str">
        <f>"CRS25WT144A01845"</f>
        <v>CRS25WT144A01845</v>
      </c>
      <c r="C6406" s="40">
        <v>45959</v>
      </c>
      <c r="D6406" s="41">
        <v>0.88877314814814812</v>
      </c>
      <c r="E6406" s="30" t="s">
        <v>62</v>
      </c>
      <c r="F6406" s="30">
        <v>449</v>
      </c>
      <c r="G6406" s="30">
        <v>3</v>
      </c>
      <c r="H6406" s="30">
        <v>449.64141845703102</v>
      </c>
      <c r="I6406" s="30">
        <v>11.238697052001999</v>
      </c>
      <c r="J6406" s="30">
        <v>49.803230285644503</v>
      </c>
      <c r="K6406" s="30">
        <v>10.7100534439087</v>
      </c>
      <c r="L6406" s="30">
        <v>41.983119964599602</v>
      </c>
      <c r="M6406" s="30">
        <v>0.80332785844802901</v>
      </c>
      <c r="N6406" s="30">
        <v>21.875038146972699</v>
      </c>
      <c r="O6406" s="30">
        <v>17.3333339691162</v>
      </c>
      <c r="P6406" s="30">
        <v>17.1875</v>
      </c>
      <c r="Q6406" s="30">
        <v>0.496017396450043</v>
      </c>
      <c r="R6406" s="30">
        <v>1000.01544189453</v>
      </c>
      <c r="S6406" s="30">
        <v>395.01901245117199</v>
      </c>
      <c r="T6406" s="13"/>
      <c r="U6406" s="13"/>
      <c r="V6406" s="13"/>
      <c r="W6406" s="13"/>
      <c r="X6406" s="13"/>
      <c r="Y6406" s="13"/>
      <c r="Z6406" s="13"/>
      <c r="AA6406" s="13"/>
    </row>
    <row r="6407" spans="1:27" ht="15.75" customHeight="1" x14ac:dyDescent="0.2">
      <c r="A6407" s="13"/>
      <c r="B6407" s="30" t="str">
        <f>"CRS25WT144A01843"</f>
        <v>CRS25WT144A01843</v>
      </c>
      <c r="C6407" s="40">
        <v>45959</v>
      </c>
      <c r="D6407" s="41">
        <v>0.88991898148148152</v>
      </c>
      <c r="E6407" s="30" t="s">
        <v>62</v>
      </c>
      <c r="F6407" s="30">
        <v>465</v>
      </c>
      <c r="G6407" s="30">
        <v>3</v>
      </c>
      <c r="H6407" s="30">
        <v>465.25003051757801</v>
      </c>
      <c r="I6407" s="30">
        <v>11.2902679443359</v>
      </c>
      <c r="J6407" s="30">
        <v>49.615516662597699</v>
      </c>
      <c r="K6407" s="30">
        <v>10.9041242599487</v>
      </c>
      <c r="L6407" s="30">
        <v>42.667343139648402</v>
      </c>
      <c r="M6407" s="30">
        <v>0.83054780960082997</v>
      </c>
      <c r="N6407" s="30">
        <v>22.634397506713899</v>
      </c>
      <c r="O6407" s="30">
        <v>17.349790573120099</v>
      </c>
      <c r="P6407" s="30">
        <v>17.1875</v>
      </c>
      <c r="Q6407" s="30">
        <v>0.92163211107253995</v>
      </c>
      <c r="R6407" s="30">
        <v>999.91979980468705</v>
      </c>
      <c r="S6407" s="30">
        <v>335.18609619140602</v>
      </c>
      <c r="T6407" s="13"/>
      <c r="U6407" s="13"/>
      <c r="V6407" s="13"/>
      <c r="W6407" s="13"/>
      <c r="X6407" s="13"/>
      <c r="Y6407" s="13"/>
      <c r="Z6407" s="13"/>
      <c r="AA6407" s="13"/>
    </row>
    <row r="6408" spans="1:27" ht="15.75" customHeight="1" x14ac:dyDescent="0.2">
      <c r="A6408" s="13"/>
      <c r="B6408" s="30" t="str">
        <f>"CRS25WT144A01842"</f>
        <v>CRS25WT144A01842</v>
      </c>
      <c r="C6408" s="40">
        <v>45959</v>
      </c>
      <c r="D6408" s="41">
        <v>0.89085648148148155</v>
      </c>
      <c r="E6408" s="30" t="s">
        <v>62</v>
      </c>
      <c r="F6408" s="30">
        <v>457</v>
      </c>
      <c r="G6408" s="30">
        <v>3</v>
      </c>
      <c r="H6408" s="30">
        <v>457.70169067382801</v>
      </c>
      <c r="I6408" s="30">
        <v>11.298383712768601</v>
      </c>
      <c r="J6408" s="30">
        <v>49.622257232666001</v>
      </c>
      <c r="K6408" s="30">
        <v>10.8642463684082</v>
      </c>
      <c r="L6408" s="30">
        <v>42.129173278808601</v>
      </c>
      <c r="M6408" s="30">
        <v>0.81637495756149303</v>
      </c>
      <c r="N6408" s="30">
        <v>22.267169952392599</v>
      </c>
      <c r="O6408" s="30">
        <v>17.3333339691162</v>
      </c>
      <c r="P6408" s="30">
        <v>17.1875</v>
      </c>
      <c r="Q6408" s="30">
        <v>1.04382264614105</v>
      </c>
      <c r="R6408" s="30">
        <v>999.69470214843795</v>
      </c>
      <c r="S6408" s="30">
        <v>386.45098876953102</v>
      </c>
      <c r="T6408" s="13"/>
      <c r="U6408" s="13"/>
      <c r="V6408" s="13"/>
      <c r="W6408" s="13"/>
      <c r="X6408" s="13"/>
      <c r="Y6408" s="13"/>
      <c r="Z6408" s="13"/>
      <c r="AA6408" s="13"/>
    </row>
    <row r="6409" spans="1:27" ht="15.75" customHeight="1" x14ac:dyDescent="0.2">
      <c r="A6409" s="13"/>
      <c r="B6409" s="30" t="str">
        <f>"CRS25WT144A01841"</f>
        <v>CRS25WT144A01841</v>
      </c>
      <c r="C6409" s="40">
        <v>45959</v>
      </c>
      <c r="D6409" s="41">
        <v>0.89812499999999995</v>
      </c>
      <c r="E6409" s="30" t="s">
        <v>62</v>
      </c>
      <c r="F6409" s="30">
        <v>458</v>
      </c>
      <c r="G6409" s="30">
        <v>3</v>
      </c>
      <c r="H6409" s="30">
        <v>458.57528686523398</v>
      </c>
      <c r="I6409" s="30">
        <v>11.2372884750366</v>
      </c>
      <c r="J6409" s="30">
        <v>49.8745727539063</v>
      </c>
      <c r="K6409" s="30">
        <v>10.8607540130615</v>
      </c>
      <c r="L6409" s="30">
        <v>42.223155975341797</v>
      </c>
      <c r="M6409" s="30">
        <v>0.81821972131729104</v>
      </c>
      <c r="N6409" s="30">
        <v>22.3096714019775</v>
      </c>
      <c r="O6409" s="30">
        <v>17.352788925170898</v>
      </c>
      <c r="P6409" s="30">
        <v>17.125</v>
      </c>
      <c r="Q6409" s="30">
        <v>0.55270218849182096</v>
      </c>
      <c r="R6409" s="30">
        <v>999.99658203125</v>
      </c>
      <c r="S6409" s="30">
        <v>391.287353515625</v>
      </c>
      <c r="T6409" s="13"/>
      <c r="U6409" s="13"/>
      <c r="V6409" s="13"/>
      <c r="W6409" s="13"/>
      <c r="X6409" s="13"/>
      <c r="Y6409" s="13"/>
      <c r="Z6409" s="13"/>
      <c r="AA6409" s="13"/>
    </row>
    <row r="6410" spans="1:27" ht="15.75" customHeight="1" x14ac:dyDescent="0.2">
      <c r="A6410" s="13"/>
      <c r="B6410" s="30" t="str">
        <f>"CRS25WT144A01840"</f>
        <v>CRS25WT144A01840</v>
      </c>
      <c r="C6410" s="40">
        <v>45959</v>
      </c>
      <c r="D6410" s="41">
        <v>0.89872685185185175</v>
      </c>
      <c r="E6410" s="30" t="s">
        <v>62</v>
      </c>
      <c r="F6410" s="30">
        <v>456</v>
      </c>
      <c r="G6410" s="30">
        <v>3</v>
      </c>
      <c r="H6410" s="30">
        <v>456.75460815429699</v>
      </c>
      <c r="I6410" s="30">
        <v>11.212517738342299</v>
      </c>
      <c r="J6410" s="30">
        <v>49.811080932617202</v>
      </c>
      <c r="K6410" s="30">
        <v>10.830623626709</v>
      </c>
      <c r="L6410" s="30">
        <v>42.172512054443402</v>
      </c>
      <c r="M6410" s="30">
        <v>0.81781268119812001</v>
      </c>
      <c r="N6410" s="30">
        <v>22.221094131469702</v>
      </c>
      <c r="O6410" s="30">
        <v>17.352951049804702</v>
      </c>
      <c r="P6410" s="30">
        <v>17.1875</v>
      </c>
      <c r="Q6410" s="30">
        <v>0.77784061431884799</v>
      </c>
      <c r="R6410" s="30">
        <v>999.98913574218795</v>
      </c>
      <c r="S6410" s="30">
        <v>384.97061157226602</v>
      </c>
      <c r="T6410" s="13"/>
      <c r="U6410" s="13"/>
      <c r="V6410" s="13"/>
      <c r="W6410" s="13"/>
      <c r="X6410" s="13"/>
      <c r="Y6410" s="13"/>
      <c r="Z6410" s="13"/>
      <c r="AA6410" s="13"/>
    </row>
    <row r="6411" spans="1:27" ht="15.75" customHeight="1" x14ac:dyDescent="0.2">
      <c r="A6411" s="13"/>
      <c r="B6411" s="30" t="str">
        <f>"CRS25WT144A01839"</f>
        <v>CRS25WT144A01839</v>
      </c>
      <c r="C6411" s="40">
        <v>45959</v>
      </c>
      <c r="D6411" s="41">
        <v>0.89951388888888895</v>
      </c>
      <c r="E6411" s="30" t="s">
        <v>62</v>
      </c>
      <c r="F6411" s="30">
        <v>460</v>
      </c>
      <c r="G6411" s="30">
        <v>3</v>
      </c>
      <c r="H6411" s="30">
        <v>460.37191772460898</v>
      </c>
      <c r="I6411" s="30">
        <v>11.299140930175801</v>
      </c>
      <c r="J6411" s="30">
        <v>49.850433349609403</v>
      </c>
      <c r="K6411" s="30">
        <v>10.801827430725099</v>
      </c>
      <c r="L6411" s="30">
        <v>42.619819641113303</v>
      </c>
      <c r="M6411" s="30">
        <v>0.81732439994812001</v>
      </c>
      <c r="N6411" s="30">
        <v>22.397077560424801</v>
      </c>
      <c r="O6411" s="30">
        <v>17.353401184081999</v>
      </c>
      <c r="P6411" s="30">
        <v>17.1875</v>
      </c>
      <c r="Q6411" s="30">
        <v>0.43474552035331698</v>
      </c>
      <c r="R6411" s="30">
        <v>999.60290527343705</v>
      </c>
      <c r="S6411" s="30">
        <v>324.70828247070301</v>
      </c>
      <c r="T6411" s="13"/>
      <c r="U6411" s="13"/>
      <c r="V6411" s="13"/>
      <c r="W6411" s="13"/>
      <c r="X6411" s="13"/>
      <c r="Y6411" s="13"/>
      <c r="Z6411" s="13"/>
      <c r="AA6411" s="13"/>
    </row>
    <row r="6412" spans="1:27" ht="15.75" customHeight="1" x14ac:dyDescent="0.2">
      <c r="A6412" s="13"/>
      <c r="B6412" s="30" t="str">
        <f>"CRS25WT144A01837"</f>
        <v>CRS25WT144A01837</v>
      </c>
      <c r="C6412" s="40">
        <v>45959</v>
      </c>
      <c r="D6412" s="41">
        <v>0.88877314814814812</v>
      </c>
      <c r="E6412" s="30" t="s">
        <v>62</v>
      </c>
      <c r="F6412" s="30">
        <v>449</v>
      </c>
      <c r="G6412" s="30">
        <v>3</v>
      </c>
      <c r="H6412" s="30">
        <v>449.64141845703102</v>
      </c>
      <c r="I6412" s="30">
        <v>11.238697052001999</v>
      </c>
      <c r="J6412" s="30">
        <v>49.803230285644503</v>
      </c>
      <c r="K6412" s="30">
        <v>10.7100534439087</v>
      </c>
      <c r="L6412" s="30">
        <v>41.983119964599602</v>
      </c>
      <c r="M6412" s="30">
        <v>0.80332785844802901</v>
      </c>
      <c r="N6412" s="30">
        <v>21.875038146972699</v>
      </c>
      <c r="O6412" s="30">
        <v>17.3333339691162</v>
      </c>
      <c r="P6412" s="30">
        <v>17.1875</v>
      </c>
      <c r="Q6412" s="30">
        <v>0.496017396450043</v>
      </c>
      <c r="R6412" s="30">
        <v>1000.01544189453</v>
      </c>
      <c r="S6412" s="30">
        <v>395.01901245117199</v>
      </c>
      <c r="T6412" s="13"/>
      <c r="U6412" s="13"/>
      <c r="V6412" s="13"/>
      <c r="W6412" s="13"/>
      <c r="X6412" s="13"/>
      <c r="Y6412" s="13"/>
      <c r="Z6412" s="13"/>
      <c r="AA6412" s="13"/>
    </row>
    <row r="6413" spans="1:27" ht="15.75" customHeight="1" x14ac:dyDescent="0.2">
      <c r="A6413" s="13"/>
      <c r="B6413" s="30" t="str">
        <f>"CRS25WT144A01836"</f>
        <v>CRS25WT144A01836</v>
      </c>
      <c r="C6413" s="40">
        <v>45959</v>
      </c>
      <c r="D6413" s="41">
        <v>0.89085648148148155</v>
      </c>
      <c r="E6413" s="30" t="s">
        <v>62</v>
      </c>
      <c r="F6413" s="30">
        <v>457</v>
      </c>
      <c r="G6413" s="30">
        <v>3</v>
      </c>
      <c r="H6413" s="30">
        <v>457.70169067382801</v>
      </c>
      <c r="I6413" s="30">
        <v>11.298383712768601</v>
      </c>
      <c r="J6413" s="30">
        <v>49.622257232666001</v>
      </c>
      <c r="K6413" s="30">
        <v>10.8642463684082</v>
      </c>
      <c r="L6413" s="30">
        <v>42.129173278808601</v>
      </c>
      <c r="M6413" s="30">
        <v>0.81637495756149303</v>
      </c>
      <c r="N6413" s="30">
        <v>22.267169952392599</v>
      </c>
      <c r="O6413" s="30">
        <v>17.3333339691162</v>
      </c>
      <c r="P6413" s="30">
        <v>17.1875</v>
      </c>
      <c r="Q6413" s="30">
        <v>1.04382264614105</v>
      </c>
      <c r="R6413" s="30">
        <v>999.69470214843795</v>
      </c>
      <c r="S6413" s="30">
        <v>386.45098876953102</v>
      </c>
      <c r="T6413" s="13"/>
      <c r="U6413" s="13"/>
      <c r="V6413" s="13"/>
      <c r="W6413" s="13"/>
      <c r="X6413" s="13"/>
      <c r="Y6413" s="13"/>
      <c r="Z6413" s="13"/>
      <c r="AA6413" s="13"/>
    </row>
    <row r="6414" spans="1:27" ht="15.75" customHeight="1" x14ac:dyDescent="0.2">
      <c r="A6414" s="13"/>
      <c r="B6414" s="30" t="str">
        <f>"CRS25WT144A01826"</f>
        <v>CRS25WT144A01826</v>
      </c>
      <c r="C6414" s="40">
        <v>45959</v>
      </c>
      <c r="D6414" s="41">
        <v>0.89812499999999995</v>
      </c>
      <c r="E6414" s="30" t="s">
        <v>62</v>
      </c>
      <c r="F6414" s="30">
        <v>458</v>
      </c>
      <c r="G6414" s="30">
        <v>3</v>
      </c>
      <c r="H6414" s="30">
        <v>458.57528686523398</v>
      </c>
      <c r="I6414" s="30">
        <v>11.2372884750366</v>
      </c>
      <c r="J6414" s="30">
        <v>49.8745727539063</v>
      </c>
      <c r="K6414" s="30">
        <v>10.8607540130615</v>
      </c>
      <c r="L6414" s="30">
        <v>42.223155975341797</v>
      </c>
      <c r="M6414" s="30">
        <v>0.81821972131729104</v>
      </c>
      <c r="N6414" s="30">
        <v>22.3096714019775</v>
      </c>
      <c r="O6414" s="30">
        <v>17.352788925170898</v>
      </c>
      <c r="P6414" s="30">
        <v>17.125</v>
      </c>
      <c r="Q6414" s="30">
        <v>0.55270218849182096</v>
      </c>
      <c r="R6414" s="30">
        <v>999.99658203125</v>
      </c>
      <c r="S6414" s="30">
        <v>391.287353515625</v>
      </c>
      <c r="T6414" s="13"/>
      <c r="U6414" s="13"/>
      <c r="V6414" s="13"/>
      <c r="W6414" s="13"/>
      <c r="X6414" s="13"/>
      <c r="Y6414" s="13"/>
      <c r="Z6414" s="13"/>
      <c r="AA6414" s="13"/>
    </row>
    <row r="6415" spans="1:27" ht="15.75" customHeight="1" x14ac:dyDescent="0.2">
      <c r="A6415" s="13"/>
      <c r="B6415" s="30" t="str">
        <f>"CRS25WT144A01827"</f>
        <v>CRS25WT144A01827</v>
      </c>
      <c r="C6415" s="40">
        <v>45959</v>
      </c>
      <c r="D6415" s="41">
        <v>0.89872685185185175</v>
      </c>
      <c r="E6415" s="30" t="s">
        <v>62</v>
      </c>
      <c r="F6415" s="30">
        <v>456</v>
      </c>
      <c r="G6415" s="30">
        <v>3</v>
      </c>
      <c r="H6415" s="30">
        <v>456.75460815429699</v>
      </c>
      <c r="I6415" s="30">
        <v>11.212517738342299</v>
      </c>
      <c r="J6415" s="30">
        <v>49.811080932617202</v>
      </c>
      <c r="K6415" s="30">
        <v>10.830623626709</v>
      </c>
      <c r="L6415" s="30">
        <v>42.172512054443402</v>
      </c>
      <c r="M6415" s="30">
        <v>0.81781268119812001</v>
      </c>
      <c r="N6415" s="30">
        <v>22.221094131469702</v>
      </c>
      <c r="O6415" s="30">
        <v>17.352951049804702</v>
      </c>
      <c r="P6415" s="30">
        <v>17.1875</v>
      </c>
      <c r="Q6415" s="30">
        <v>0.77784061431884799</v>
      </c>
      <c r="R6415" s="30">
        <v>999.98913574218795</v>
      </c>
      <c r="S6415" s="30">
        <v>384.97061157226602</v>
      </c>
      <c r="T6415" s="13"/>
      <c r="U6415" s="13"/>
      <c r="V6415" s="13"/>
      <c r="W6415" s="13"/>
      <c r="X6415" s="13"/>
      <c r="Y6415" s="13"/>
      <c r="Z6415" s="13"/>
      <c r="AA6415" s="13"/>
    </row>
    <row r="6416" spans="1:27" ht="15.75" customHeight="1" x14ac:dyDescent="0.2">
      <c r="A6416" s="13"/>
      <c r="B6416" s="30" t="str">
        <f>"CRS25WT144A01719"</f>
        <v>CRS25WT144A01719</v>
      </c>
      <c r="C6416" s="40">
        <v>45959</v>
      </c>
      <c r="D6416" s="41">
        <v>0.89951388888888895</v>
      </c>
      <c r="E6416" s="30" t="s">
        <v>62</v>
      </c>
      <c r="F6416" s="30">
        <v>460</v>
      </c>
      <c r="G6416" s="30">
        <v>3</v>
      </c>
      <c r="H6416" s="30">
        <v>460.37191772460898</v>
      </c>
      <c r="I6416" s="30">
        <v>11.299140930175801</v>
      </c>
      <c r="J6416" s="30">
        <v>49.850433349609403</v>
      </c>
      <c r="K6416" s="30">
        <v>10.801827430725099</v>
      </c>
      <c r="L6416" s="30">
        <v>42.619819641113303</v>
      </c>
      <c r="M6416" s="30">
        <v>0.81732439994812001</v>
      </c>
      <c r="N6416" s="30">
        <v>22.397077560424801</v>
      </c>
      <c r="O6416" s="30">
        <v>17.353401184081999</v>
      </c>
      <c r="P6416" s="30">
        <v>17.1875</v>
      </c>
      <c r="Q6416" s="30">
        <v>0.43474552035331698</v>
      </c>
      <c r="R6416" s="30">
        <v>999.60290527343705</v>
      </c>
      <c r="S6416" s="30">
        <v>324.70828247070301</v>
      </c>
      <c r="T6416" s="13"/>
      <c r="U6416" s="13"/>
      <c r="V6416" s="13"/>
      <c r="W6416" s="13"/>
      <c r="X6416" s="13"/>
      <c r="Y6416" s="13"/>
      <c r="Z6416" s="13"/>
      <c r="AA6416" s="13"/>
    </row>
    <row r="6417" spans="1:27" ht="15.75" customHeight="1" x14ac:dyDescent="0.2">
      <c r="A6417" s="13"/>
      <c r="B6417" s="30" t="str">
        <f>"CRS25WT144A01657"</f>
        <v>CRS25WT144A01657</v>
      </c>
      <c r="C6417" s="40">
        <v>45959</v>
      </c>
      <c r="D6417" s="41">
        <v>0.88877314814814812</v>
      </c>
      <c r="E6417" s="30" t="s">
        <v>62</v>
      </c>
      <c r="F6417" s="30">
        <v>449</v>
      </c>
      <c r="G6417" s="30">
        <v>3</v>
      </c>
      <c r="H6417" s="30">
        <v>449.64141845703102</v>
      </c>
      <c r="I6417" s="30">
        <v>11.238697052001999</v>
      </c>
      <c r="J6417" s="30">
        <v>49.803230285644503</v>
      </c>
      <c r="K6417" s="30">
        <v>10.7100534439087</v>
      </c>
      <c r="L6417" s="30">
        <v>41.983119964599602</v>
      </c>
      <c r="M6417" s="30">
        <v>0.80332785844802901</v>
      </c>
      <c r="N6417" s="30">
        <v>21.875038146972699</v>
      </c>
      <c r="O6417" s="30">
        <v>17.3333339691162</v>
      </c>
      <c r="P6417" s="30">
        <v>17.1875</v>
      </c>
      <c r="Q6417" s="30">
        <v>0.496017396450043</v>
      </c>
      <c r="R6417" s="30">
        <v>1000.01544189453</v>
      </c>
      <c r="S6417" s="30">
        <v>395.01901245117199</v>
      </c>
      <c r="T6417" s="13"/>
      <c r="U6417" s="13"/>
      <c r="V6417" s="13"/>
      <c r="W6417" s="13"/>
      <c r="X6417" s="13"/>
      <c r="Y6417" s="13"/>
      <c r="Z6417" s="13"/>
      <c r="AA6417" s="13"/>
    </row>
    <row r="6418" spans="1:27" ht="15.75" customHeight="1" x14ac:dyDescent="0.2">
      <c r="A6418" s="13"/>
      <c r="B6418" s="30" t="str">
        <f>"CRS25WT144A01835"</f>
        <v>CRS25WT144A01835</v>
      </c>
      <c r="C6418" s="40">
        <v>45959</v>
      </c>
      <c r="D6418" s="41">
        <v>0.89085648148148155</v>
      </c>
      <c r="E6418" s="30" t="s">
        <v>62</v>
      </c>
      <c r="F6418" s="30">
        <v>457</v>
      </c>
      <c r="G6418" s="30">
        <v>3</v>
      </c>
      <c r="H6418" s="30">
        <v>457.70169067382801</v>
      </c>
      <c r="I6418" s="30">
        <v>11.298383712768601</v>
      </c>
      <c r="J6418" s="30">
        <v>49.622257232666001</v>
      </c>
      <c r="K6418" s="30">
        <v>10.8642463684082</v>
      </c>
      <c r="L6418" s="30">
        <v>42.129173278808601</v>
      </c>
      <c r="M6418" s="30">
        <v>0.81637495756149303</v>
      </c>
      <c r="N6418" s="30">
        <v>22.267169952392599</v>
      </c>
      <c r="O6418" s="30">
        <v>17.3333339691162</v>
      </c>
      <c r="P6418" s="30">
        <v>17.1875</v>
      </c>
      <c r="Q6418" s="30">
        <v>1.04382264614105</v>
      </c>
      <c r="R6418" s="30">
        <v>999.69470214843795</v>
      </c>
      <c r="S6418" s="30">
        <v>386.45098876953102</v>
      </c>
      <c r="T6418" s="13"/>
      <c r="U6418" s="13"/>
      <c r="V6418" s="13"/>
      <c r="W6418" s="13"/>
      <c r="X6418" s="13"/>
      <c r="Y6418" s="13"/>
      <c r="Z6418" s="13"/>
      <c r="AA6418" s="13"/>
    </row>
    <row r="6419" spans="1:27" ht="15.75" customHeight="1" x14ac:dyDescent="0.2">
      <c r="A6419" s="13"/>
      <c r="B6419" s="30" t="str">
        <f>"CRS25WT144A01721"</f>
        <v>CRS25WT144A01721</v>
      </c>
      <c r="C6419" s="40">
        <v>45959</v>
      </c>
      <c r="D6419" s="41">
        <v>0.89812499999999995</v>
      </c>
      <c r="E6419" s="30" t="s">
        <v>62</v>
      </c>
      <c r="F6419" s="30">
        <v>458</v>
      </c>
      <c r="G6419" s="30">
        <v>3</v>
      </c>
      <c r="H6419" s="30">
        <v>458.57528686523398</v>
      </c>
      <c r="I6419" s="30">
        <v>11.2372884750366</v>
      </c>
      <c r="J6419" s="30">
        <v>49.8745727539063</v>
      </c>
      <c r="K6419" s="30">
        <v>10.8607540130615</v>
      </c>
      <c r="L6419" s="30">
        <v>42.223155975341797</v>
      </c>
      <c r="M6419" s="30">
        <v>0.81821972131729104</v>
      </c>
      <c r="N6419" s="30">
        <v>22.3096714019775</v>
      </c>
      <c r="O6419" s="30">
        <v>17.352788925170898</v>
      </c>
      <c r="P6419" s="30">
        <v>17.125</v>
      </c>
      <c r="Q6419" s="30">
        <v>0.55270218849182096</v>
      </c>
      <c r="R6419" s="30">
        <v>999.99658203125</v>
      </c>
      <c r="S6419" s="30">
        <v>391.287353515625</v>
      </c>
      <c r="T6419" s="13"/>
      <c r="U6419" s="13"/>
      <c r="V6419" s="13"/>
      <c r="W6419" s="13"/>
      <c r="X6419" s="13"/>
      <c r="Y6419" s="13"/>
      <c r="Z6419" s="13"/>
      <c r="AA6419" s="13"/>
    </row>
    <row r="6420" spans="1:27" ht="15.75" customHeight="1" x14ac:dyDescent="0.2">
      <c r="A6420" s="13"/>
      <c r="B6420" s="30" t="str">
        <f>"CRS25WT144A01720"</f>
        <v>CRS25WT144A01720</v>
      </c>
      <c r="C6420" s="40">
        <v>45959</v>
      </c>
      <c r="D6420" s="41">
        <v>0.89872685185185175</v>
      </c>
      <c r="E6420" s="30" t="s">
        <v>62</v>
      </c>
      <c r="F6420" s="30">
        <v>456</v>
      </c>
      <c r="G6420" s="30">
        <v>3</v>
      </c>
      <c r="H6420" s="30">
        <v>456.75460815429699</v>
      </c>
      <c r="I6420" s="30">
        <v>11.212517738342299</v>
      </c>
      <c r="J6420" s="30">
        <v>49.811080932617202</v>
      </c>
      <c r="K6420" s="30">
        <v>10.830623626709</v>
      </c>
      <c r="L6420" s="30">
        <v>42.172512054443402</v>
      </c>
      <c r="M6420" s="30">
        <v>0.81781268119812001</v>
      </c>
      <c r="N6420" s="30">
        <v>22.221094131469702</v>
      </c>
      <c r="O6420" s="30">
        <v>17.352951049804702</v>
      </c>
      <c r="P6420" s="30">
        <v>17.1875</v>
      </c>
      <c r="Q6420" s="30">
        <v>0.77784061431884799</v>
      </c>
      <c r="R6420" s="30">
        <v>999.98913574218795</v>
      </c>
      <c r="S6420" s="30">
        <v>384.97061157226602</v>
      </c>
      <c r="T6420" s="13"/>
      <c r="U6420" s="13"/>
      <c r="V6420" s="13"/>
      <c r="W6420" s="13"/>
      <c r="X6420" s="13"/>
      <c r="Y6420" s="13"/>
      <c r="Z6420" s="13"/>
      <c r="AA6420" s="13"/>
    </row>
    <row r="6421" spans="1:27" ht="15.75" customHeight="1" x14ac:dyDescent="0.2">
      <c r="A6421" s="13"/>
      <c r="B6421" s="30" t="str">
        <f>"CRS25WT144A01833"</f>
        <v>CRS25WT144A01833</v>
      </c>
      <c r="C6421" s="40">
        <v>45959</v>
      </c>
      <c r="D6421" s="41">
        <v>0.89951388888888895</v>
      </c>
      <c r="E6421" s="30" t="s">
        <v>62</v>
      </c>
      <c r="F6421" s="30">
        <v>460</v>
      </c>
      <c r="G6421" s="30">
        <v>3</v>
      </c>
      <c r="H6421" s="30">
        <v>460.37191772460898</v>
      </c>
      <c r="I6421" s="30">
        <v>11.299140930175801</v>
      </c>
      <c r="J6421" s="30">
        <v>49.850433349609403</v>
      </c>
      <c r="K6421" s="30">
        <v>10.801827430725099</v>
      </c>
      <c r="L6421" s="30">
        <v>42.619819641113303</v>
      </c>
      <c r="M6421" s="30">
        <v>0.81732439994812001</v>
      </c>
      <c r="N6421" s="30">
        <v>22.397077560424801</v>
      </c>
      <c r="O6421" s="30">
        <v>17.353401184081999</v>
      </c>
      <c r="P6421" s="30">
        <v>17.1875</v>
      </c>
      <c r="Q6421" s="30">
        <v>0.43474552035331698</v>
      </c>
      <c r="R6421" s="30">
        <v>999.60290527343705</v>
      </c>
      <c r="S6421" s="30">
        <v>324.70828247070301</v>
      </c>
      <c r="T6421" s="13"/>
      <c r="U6421" s="13"/>
      <c r="V6421" s="13"/>
      <c r="W6421" s="13"/>
      <c r="X6421" s="13"/>
      <c r="Y6421" s="13"/>
      <c r="Z6421" s="13"/>
      <c r="AA6421" s="13"/>
    </row>
    <row r="6422" spans="1:27" ht="15.75" customHeight="1" x14ac:dyDescent="0.2">
      <c r="A6422" s="13"/>
      <c r="B6422" s="30" t="str">
        <f>"CRS25WT144A01745"</f>
        <v>CRS25WT144A01745</v>
      </c>
      <c r="C6422" s="40">
        <v>45959</v>
      </c>
      <c r="D6422" s="41">
        <v>0.88877314814814812</v>
      </c>
      <c r="E6422" s="30" t="s">
        <v>62</v>
      </c>
      <c r="F6422" s="30">
        <v>449</v>
      </c>
      <c r="G6422" s="30">
        <v>3</v>
      </c>
      <c r="H6422" s="30">
        <v>449.64141845703102</v>
      </c>
      <c r="I6422" s="30">
        <v>11.238697052001999</v>
      </c>
      <c r="J6422" s="30">
        <v>49.803230285644503</v>
      </c>
      <c r="K6422" s="30">
        <v>10.7100534439087</v>
      </c>
      <c r="L6422" s="30">
        <v>41.983119964599602</v>
      </c>
      <c r="M6422" s="30">
        <v>0.80332785844802901</v>
      </c>
      <c r="N6422" s="30">
        <v>21.875038146972699</v>
      </c>
      <c r="O6422" s="30">
        <v>17.3333339691162</v>
      </c>
      <c r="P6422" s="30">
        <v>17.1875</v>
      </c>
      <c r="Q6422" s="30">
        <v>0.496017396450043</v>
      </c>
      <c r="R6422" s="30">
        <v>1000.01544189453</v>
      </c>
      <c r="S6422" s="30">
        <v>395.01901245117199</v>
      </c>
      <c r="T6422" s="13"/>
      <c r="U6422" s="13"/>
      <c r="V6422" s="13"/>
      <c r="W6422" s="13"/>
      <c r="X6422" s="13"/>
      <c r="Y6422" s="13"/>
      <c r="Z6422" s="13"/>
      <c r="AA6422" s="13"/>
    </row>
    <row r="6423" spans="1:27" ht="15.75" customHeight="1" x14ac:dyDescent="0.2">
      <c r="A6423" s="13"/>
      <c r="B6423" s="30" t="str">
        <f>"CRS25WT144A01128"</f>
        <v>CRS25WT144A01128</v>
      </c>
      <c r="C6423" s="40">
        <v>45959</v>
      </c>
      <c r="D6423" s="41">
        <v>0.89085648148148155</v>
      </c>
      <c r="E6423" s="30" t="s">
        <v>62</v>
      </c>
      <c r="F6423" s="30">
        <v>457</v>
      </c>
      <c r="G6423" s="30">
        <v>3</v>
      </c>
      <c r="H6423" s="30">
        <v>457.70169067382801</v>
      </c>
      <c r="I6423" s="30">
        <v>11.298383712768601</v>
      </c>
      <c r="J6423" s="30">
        <v>49.622257232666001</v>
      </c>
      <c r="K6423" s="30">
        <v>10.8642463684082</v>
      </c>
      <c r="L6423" s="30">
        <v>42.129173278808601</v>
      </c>
      <c r="M6423" s="30">
        <v>0.81637495756149303</v>
      </c>
      <c r="N6423" s="30">
        <v>22.267169952392599</v>
      </c>
      <c r="O6423" s="30">
        <v>17.3333339691162</v>
      </c>
      <c r="P6423" s="30">
        <v>17.1875</v>
      </c>
      <c r="Q6423" s="30">
        <v>1.04382264614105</v>
      </c>
      <c r="R6423" s="30">
        <v>999.69470214843795</v>
      </c>
      <c r="S6423" s="30">
        <v>386.45098876953102</v>
      </c>
      <c r="T6423" s="13"/>
      <c r="U6423" s="13"/>
      <c r="V6423" s="13"/>
      <c r="W6423" s="13"/>
      <c r="X6423" s="13"/>
      <c r="Y6423" s="13"/>
      <c r="Z6423" s="13"/>
      <c r="AA6423" s="13"/>
    </row>
    <row r="6424" spans="1:27" ht="15.75" customHeight="1" x14ac:dyDescent="0.2">
      <c r="A6424" s="13"/>
      <c r="B6424" s="30" t="str">
        <f>"CRS25WT144A02609"</f>
        <v>CRS25WT144A02609</v>
      </c>
      <c r="C6424" s="40">
        <v>45987</v>
      </c>
      <c r="D6424" s="41">
        <v>0.7542592592592593</v>
      </c>
      <c r="E6424" s="30" t="s">
        <v>62</v>
      </c>
      <c r="F6424" s="30">
        <v>439</v>
      </c>
      <c r="G6424" s="30">
        <v>3</v>
      </c>
      <c r="H6424" s="30">
        <v>439.15753173828102</v>
      </c>
      <c r="I6424" s="30">
        <v>11.3738241195679</v>
      </c>
      <c r="J6424" s="30">
        <v>49.809528350830099</v>
      </c>
      <c r="K6424" s="30">
        <v>10.4981527328491</v>
      </c>
      <c r="L6424" s="30">
        <v>41.831886291503899</v>
      </c>
      <c r="M6424" s="30">
        <v>0.77517795562744096</v>
      </c>
      <c r="N6424" s="30">
        <v>21.364997863769499</v>
      </c>
      <c r="O6424" s="30">
        <v>15.158103942871101</v>
      </c>
      <c r="P6424" s="30">
        <v>14.9375</v>
      </c>
      <c r="Q6424" s="30">
        <v>0.65880417823791504</v>
      </c>
      <c r="R6424" s="30">
        <v>998.11193847656295</v>
      </c>
      <c r="S6424" s="30">
        <v>188.02691650390599</v>
      </c>
      <c r="T6424" s="13"/>
      <c r="U6424" s="13"/>
      <c r="V6424" s="13"/>
      <c r="W6424" s="13"/>
      <c r="X6424" s="13"/>
      <c r="Y6424" s="13"/>
      <c r="Z6424" s="13"/>
      <c r="AA6424" s="13"/>
    </row>
    <row r="6425" spans="1:27" ht="15.75" customHeight="1" x14ac:dyDescent="0.2">
      <c r="A6425" s="13"/>
      <c r="B6425" s="30" t="str">
        <f>"CRS25WT144A02612"</f>
        <v>CRS25WT144A02612</v>
      </c>
      <c r="C6425" s="40">
        <v>45987</v>
      </c>
      <c r="D6425" s="41">
        <v>0.75459490740740742</v>
      </c>
      <c r="E6425" s="30" t="s">
        <v>62</v>
      </c>
      <c r="F6425" s="30">
        <v>438</v>
      </c>
      <c r="G6425" s="30">
        <v>3</v>
      </c>
      <c r="H6425" s="30">
        <v>438.93106079101602</v>
      </c>
      <c r="I6425" s="30">
        <v>11.3921003341675</v>
      </c>
      <c r="J6425" s="30">
        <v>49.803237915039098</v>
      </c>
      <c r="K6425" s="30">
        <v>10.5212488174438</v>
      </c>
      <c r="L6425" s="30">
        <v>41.718536376953097</v>
      </c>
      <c r="M6425" s="30">
        <v>0.77363288402557395</v>
      </c>
      <c r="N6425" s="30">
        <v>21.353981018066399</v>
      </c>
      <c r="O6425" s="30">
        <v>15.1691341400146</v>
      </c>
      <c r="P6425" s="30">
        <v>14.9375</v>
      </c>
      <c r="Q6425" s="30">
        <v>0.89184737205505404</v>
      </c>
      <c r="R6425" s="30">
        <v>999.02703857421898</v>
      </c>
      <c r="S6425" s="30">
        <v>184.943771362305</v>
      </c>
      <c r="T6425" s="13"/>
      <c r="U6425" s="13"/>
      <c r="V6425" s="13"/>
      <c r="W6425" s="13"/>
      <c r="X6425" s="13"/>
      <c r="Y6425" s="13"/>
      <c r="Z6425" s="13"/>
      <c r="AA6425" s="13"/>
    </row>
    <row r="6426" spans="1:27" ht="15.75" customHeight="1" x14ac:dyDescent="0.2">
      <c r="A6426" s="13"/>
      <c r="B6426" s="30" t="str">
        <f>"CRS25WT144A02592"</f>
        <v>CRS25WT144A02592</v>
      </c>
      <c r="C6426" s="40">
        <v>45987</v>
      </c>
      <c r="D6426" s="41">
        <v>0.75681712962962966</v>
      </c>
      <c r="E6426" s="30" t="s">
        <v>62</v>
      </c>
      <c r="F6426" s="30">
        <v>439</v>
      </c>
      <c r="G6426" s="30">
        <v>3</v>
      </c>
      <c r="H6426" s="30">
        <v>439.50018310546898</v>
      </c>
      <c r="I6426" s="30">
        <v>11.4008340835571</v>
      </c>
      <c r="J6426" s="30">
        <v>49.728321075439503</v>
      </c>
      <c r="K6426" s="30">
        <v>10.4699563980103</v>
      </c>
      <c r="L6426" s="30">
        <v>41.977268218994098</v>
      </c>
      <c r="M6426" s="30">
        <v>0.77520871162414595</v>
      </c>
      <c r="N6426" s="30">
        <v>21.381668090820298</v>
      </c>
      <c r="O6426" s="30">
        <v>15.001417160034199</v>
      </c>
      <c r="P6426" s="30">
        <v>14.9375</v>
      </c>
      <c r="Q6426" s="30">
        <v>0.685319364070892</v>
      </c>
      <c r="R6426" s="30">
        <v>998.27197265625</v>
      </c>
      <c r="S6426" s="30">
        <v>182.59033203125</v>
      </c>
      <c r="T6426" s="13"/>
      <c r="U6426" s="13"/>
      <c r="V6426" s="13"/>
      <c r="W6426" s="13"/>
      <c r="X6426" s="13"/>
      <c r="Y6426" s="13"/>
      <c r="Z6426" s="13"/>
      <c r="AA6426" s="13"/>
    </row>
    <row r="6427" spans="1:27" ht="15.75" customHeight="1" x14ac:dyDescent="0.2">
      <c r="A6427" s="13"/>
      <c r="B6427" s="30" t="str">
        <f>"CRS25WT144A02583"</f>
        <v>CRS25WT144A02583</v>
      </c>
      <c r="C6427" s="40">
        <v>45987</v>
      </c>
      <c r="D6427" s="41">
        <v>0.75876157407407396</v>
      </c>
      <c r="E6427" s="30" t="s">
        <v>62</v>
      </c>
      <c r="F6427" s="30">
        <v>454</v>
      </c>
      <c r="G6427" s="30">
        <v>3</v>
      </c>
      <c r="H6427" s="30">
        <v>454.5498046875</v>
      </c>
      <c r="I6427" s="30">
        <v>11.4053611755371</v>
      </c>
      <c r="J6427" s="30">
        <v>49.681015014648402</v>
      </c>
      <c r="K6427" s="30">
        <v>10.975863456726101</v>
      </c>
      <c r="L6427" s="30">
        <v>41.413581848144503</v>
      </c>
      <c r="M6427" s="30">
        <v>0.80219870805740401</v>
      </c>
      <c r="N6427" s="30">
        <v>22.1138305664063</v>
      </c>
      <c r="O6427" s="30">
        <v>15.376838684081999</v>
      </c>
      <c r="P6427" s="30">
        <v>14.875</v>
      </c>
      <c r="Q6427" s="30">
        <v>0.89168369770050004</v>
      </c>
      <c r="R6427" s="30">
        <v>998.36804199218795</v>
      </c>
      <c r="S6427" s="30">
        <v>255.12672424316401</v>
      </c>
      <c r="T6427" s="13"/>
      <c r="U6427" s="13"/>
      <c r="V6427" s="13"/>
      <c r="W6427" s="13"/>
      <c r="X6427" s="13"/>
      <c r="Y6427" s="13"/>
      <c r="Z6427" s="13"/>
      <c r="AA6427" s="13"/>
    </row>
    <row r="6428" spans="1:27" ht="15.75" customHeight="1" x14ac:dyDescent="0.2">
      <c r="A6428" s="13"/>
      <c r="B6428" s="30" t="str">
        <f>"CRS25WT144A00737"</f>
        <v>CRS25WT144A00737</v>
      </c>
      <c r="C6428" s="40">
        <v>45987</v>
      </c>
      <c r="D6428" s="41">
        <v>0.76112268518518522</v>
      </c>
      <c r="E6428" s="30" t="s">
        <v>62</v>
      </c>
      <c r="F6428" s="30">
        <v>454</v>
      </c>
      <c r="G6428" s="30">
        <v>3</v>
      </c>
      <c r="H6428" s="30">
        <v>454.25744628906301</v>
      </c>
      <c r="I6428" s="30">
        <v>11.4331979751587</v>
      </c>
      <c r="J6428" s="30">
        <v>49.730045318603501</v>
      </c>
      <c r="K6428" s="30">
        <v>10.6933135986328</v>
      </c>
      <c r="L6428" s="30">
        <v>42.480510711669901</v>
      </c>
      <c r="M6428" s="30">
        <v>0.79894238710403398</v>
      </c>
      <c r="N6428" s="30">
        <v>22.099607467651399</v>
      </c>
      <c r="O6428" s="30">
        <v>15.120100021362299</v>
      </c>
      <c r="P6428" s="30">
        <v>14.9375</v>
      </c>
      <c r="Q6428" s="30">
        <v>0.81680303812027</v>
      </c>
      <c r="R6428" s="30">
        <v>998.49725341796898</v>
      </c>
      <c r="S6428" s="30">
        <v>194.148193359375</v>
      </c>
      <c r="T6428" s="13"/>
      <c r="U6428" s="13"/>
      <c r="V6428" s="13"/>
      <c r="W6428" s="13"/>
      <c r="X6428" s="13"/>
      <c r="Y6428" s="13"/>
      <c r="Z6428" s="13"/>
      <c r="AA6428" s="13"/>
    </row>
    <row r="6429" spans="1:27" ht="15.75" customHeight="1" x14ac:dyDescent="0.2">
      <c r="A6429" s="13"/>
      <c r="B6429" s="30" t="str">
        <f>"CRS25BT144A00709"</f>
        <v>CRS25BT144A00709</v>
      </c>
      <c r="C6429" s="40">
        <v>45987</v>
      </c>
      <c r="D6429" s="41">
        <v>0.7622106481481481</v>
      </c>
      <c r="E6429" s="30" t="s">
        <v>62</v>
      </c>
      <c r="F6429" s="30">
        <v>437</v>
      </c>
      <c r="G6429" s="30">
        <v>3</v>
      </c>
      <c r="H6429" s="30">
        <v>437.98260498046898</v>
      </c>
      <c r="I6429" s="30">
        <v>11.3402185440063</v>
      </c>
      <c r="J6429" s="30">
        <v>49.711872100830099</v>
      </c>
      <c r="K6429" s="30">
        <v>10.6366119384766</v>
      </c>
      <c r="L6429" s="30">
        <v>41.176891326904297</v>
      </c>
      <c r="M6429" s="30">
        <v>0.77691823244094804</v>
      </c>
      <c r="N6429" s="30">
        <v>21.307838439941399</v>
      </c>
      <c r="O6429" s="30">
        <v>15.703498840331999</v>
      </c>
      <c r="P6429" s="30">
        <v>14.9375</v>
      </c>
      <c r="Q6429" s="30">
        <v>0.92390507459640503</v>
      </c>
      <c r="R6429" s="30">
        <v>998.45184326171898</v>
      </c>
      <c r="S6429" s="30">
        <v>228.92370605468801</v>
      </c>
      <c r="T6429" s="13"/>
      <c r="U6429" s="13"/>
      <c r="V6429" s="13"/>
      <c r="W6429" s="13"/>
      <c r="X6429" s="13"/>
      <c r="Y6429" s="13"/>
      <c r="Z6429" s="13"/>
      <c r="AA6429" s="13"/>
    </row>
    <row r="6430" spans="1:27" ht="15.75" customHeight="1" x14ac:dyDescent="0.2">
      <c r="A6430" s="13"/>
      <c r="B6430" s="30" t="str">
        <f>"CRS25BT144A00737"</f>
        <v>CRS25BT144A00737</v>
      </c>
      <c r="C6430" s="40">
        <v>45987</v>
      </c>
      <c r="D6430" s="41">
        <v>0.76450231481481479</v>
      </c>
      <c r="E6430" s="30" t="s">
        <v>62</v>
      </c>
      <c r="F6430" s="30">
        <v>440</v>
      </c>
      <c r="G6430" s="30">
        <v>3</v>
      </c>
      <c r="H6430" s="30">
        <v>440.11166381835898</v>
      </c>
      <c r="I6430" s="30">
        <v>11.352349281311</v>
      </c>
      <c r="J6430" s="30">
        <v>49.750797271728501</v>
      </c>
      <c r="K6430" s="30">
        <v>10.538551330566399</v>
      </c>
      <c r="L6430" s="30">
        <v>41.7620658874512</v>
      </c>
      <c r="M6430" s="30">
        <v>0.77925050258636497</v>
      </c>
      <c r="N6430" s="30">
        <v>21.4114170074463</v>
      </c>
      <c r="O6430" s="30">
        <v>15.1569967269897</v>
      </c>
      <c r="P6430" s="30">
        <v>14.9375</v>
      </c>
      <c r="Q6430" s="30">
        <v>0.82246643304824796</v>
      </c>
      <c r="R6430" s="30">
        <v>998.46484375</v>
      </c>
      <c r="S6430" s="30">
        <v>197.69822692871099</v>
      </c>
      <c r="T6430" s="13"/>
      <c r="U6430" s="13"/>
      <c r="V6430" s="13"/>
      <c r="W6430" s="13"/>
      <c r="X6430" s="13"/>
      <c r="Y6430" s="13"/>
      <c r="Z6430" s="13"/>
      <c r="AA6430" s="13"/>
    </row>
    <row r="6431" spans="1:27" ht="15.75" customHeight="1" x14ac:dyDescent="0.2">
      <c r="A6431" s="13"/>
      <c r="B6431" s="30" t="str">
        <f>"CRS25BT144A00684"</f>
        <v>CRS25BT144A00684</v>
      </c>
      <c r="C6431" s="40">
        <v>45987</v>
      </c>
      <c r="D6431" s="41">
        <v>0.76662037037037034</v>
      </c>
      <c r="E6431" s="30" t="s">
        <v>62</v>
      </c>
      <c r="F6431" s="30">
        <v>440</v>
      </c>
      <c r="G6431" s="30">
        <v>3</v>
      </c>
      <c r="H6431" s="30">
        <v>440.13931274414102</v>
      </c>
      <c r="I6431" s="30">
        <v>11.358442306518601</v>
      </c>
      <c r="J6431" s="30">
        <v>49.720954895019503</v>
      </c>
      <c r="K6431" s="30">
        <v>10.660836219787599</v>
      </c>
      <c r="L6431" s="30">
        <v>41.285629272460902</v>
      </c>
      <c r="M6431" s="30">
        <v>0.77934890985488903</v>
      </c>
      <c r="N6431" s="30">
        <v>21.412761688232401</v>
      </c>
      <c r="O6431" s="30">
        <v>15.156908035278301</v>
      </c>
      <c r="P6431" s="30">
        <v>14.9375</v>
      </c>
      <c r="Q6431" s="30">
        <v>0.756178319454193</v>
      </c>
      <c r="R6431" s="30">
        <v>998.95379638671898</v>
      </c>
      <c r="S6431" s="30">
        <v>224.84587097168</v>
      </c>
      <c r="T6431" s="13"/>
      <c r="U6431" s="13"/>
      <c r="V6431" s="13"/>
      <c r="W6431" s="13"/>
      <c r="X6431" s="13"/>
      <c r="Y6431" s="13"/>
      <c r="Z6431" s="13"/>
      <c r="AA6431" s="13"/>
    </row>
    <row r="6432" spans="1:27" ht="15.75" customHeight="1" x14ac:dyDescent="0.2">
      <c r="A6432" s="13"/>
      <c r="B6432" s="30" t="str">
        <f>"CRS25BT144A00703"</f>
        <v>CRS25BT144A00703</v>
      </c>
      <c r="C6432" s="40">
        <v>45987</v>
      </c>
      <c r="D6432" s="41">
        <v>0.76874999999999993</v>
      </c>
      <c r="E6432" s="30" t="s">
        <v>62</v>
      </c>
      <c r="F6432" s="30">
        <v>449</v>
      </c>
      <c r="G6432" s="30">
        <v>3</v>
      </c>
      <c r="H6432" s="30">
        <v>449.88848876953102</v>
      </c>
      <c r="I6432" s="30">
        <v>11.385766029357899</v>
      </c>
      <c r="J6432" s="30">
        <v>49.768688201904297</v>
      </c>
      <c r="K6432" s="30">
        <v>10.5939168930054</v>
      </c>
      <c r="L6432" s="30">
        <v>42.466678619384801</v>
      </c>
      <c r="M6432" s="30">
        <v>0.79393774271011397</v>
      </c>
      <c r="N6432" s="30">
        <v>21.887058258056602</v>
      </c>
      <c r="O6432" s="30">
        <v>15.715877532959</v>
      </c>
      <c r="P6432" s="30">
        <v>14.9375</v>
      </c>
      <c r="Q6432" s="30">
        <v>0.78436630964279197</v>
      </c>
      <c r="R6432" s="30">
        <v>998.84405517578102</v>
      </c>
      <c r="S6432" s="30">
        <v>185.15315246582</v>
      </c>
      <c r="T6432" s="13"/>
      <c r="U6432" s="13"/>
      <c r="V6432" s="13"/>
      <c r="W6432" s="13"/>
      <c r="X6432" s="13"/>
      <c r="Y6432" s="13"/>
      <c r="Z6432" s="13"/>
      <c r="AA6432" s="13"/>
    </row>
    <row r="6433" spans="1:27" ht="15.75" customHeight="1" x14ac:dyDescent="0.2">
      <c r="A6433" s="13"/>
      <c r="B6433" s="30" t="str">
        <f>"CRS25BT144A00704"</f>
        <v>CRS25BT144A00704</v>
      </c>
      <c r="C6433" s="40">
        <v>45987</v>
      </c>
      <c r="D6433" s="41">
        <v>0.77118055555555554</v>
      </c>
      <c r="E6433" s="30" t="s">
        <v>62</v>
      </c>
      <c r="F6433" s="30">
        <v>451</v>
      </c>
      <c r="G6433" s="30">
        <v>3</v>
      </c>
      <c r="H6433" s="30">
        <v>451.00848388671898</v>
      </c>
      <c r="I6433" s="30">
        <v>11.4038639068604</v>
      </c>
      <c r="J6433" s="30">
        <v>49.7033500671387</v>
      </c>
      <c r="K6433" s="30">
        <v>10.7426290512085</v>
      </c>
      <c r="L6433" s="30">
        <v>41.983062744140597</v>
      </c>
      <c r="M6433" s="30">
        <v>0.79569572210311901</v>
      </c>
      <c r="N6433" s="30">
        <v>21.941545486450199</v>
      </c>
      <c r="O6433" s="30">
        <v>15.414751052856399</v>
      </c>
      <c r="P6433" s="30">
        <v>14.9375</v>
      </c>
      <c r="Q6433" s="30">
        <v>0.82157254219055198</v>
      </c>
      <c r="R6433" s="30">
        <v>999.54571533203102</v>
      </c>
      <c r="S6433" s="30">
        <v>211.37779235839801</v>
      </c>
      <c r="T6433" s="13"/>
      <c r="U6433" s="13"/>
      <c r="V6433" s="13"/>
      <c r="W6433" s="13"/>
      <c r="X6433" s="13"/>
      <c r="Y6433" s="13"/>
      <c r="Z6433" s="13"/>
      <c r="AA6433" s="13"/>
    </row>
    <row r="6434" spans="1:27" ht="15.75" customHeight="1" x14ac:dyDescent="0.2">
      <c r="A6434" s="13"/>
      <c r="B6434" s="30" t="str">
        <f>"CRS25BT144A00739"</f>
        <v>CRS25BT144A00739</v>
      </c>
      <c r="C6434" s="40">
        <v>45987</v>
      </c>
      <c r="D6434" s="41">
        <v>0.77170138888888884</v>
      </c>
      <c r="E6434" s="30" t="s">
        <v>62</v>
      </c>
      <c r="F6434" s="30">
        <v>458</v>
      </c>
      <c r="G6434" s="30">
        <v>3</v>
      </c>
      <c r="H6434" s="30">
        <v>458.73080444335898</v>
      </c>
      <c r="I6434" s="30">
        <v>11.4218044281006</v>
      </c>
      <c r="J6434" s="30">
        <v>49.7568168640137</v>
      </c>
      <c r="K6434" s="30">
        <v>10.854169845581101</v>
      </c>
      <c r="L6434" s="30">
        <v>42.263099670410199</v>
      </c>
      <c r="M6434" s="30">
        <v>0.80718040466308605</v>
      </c>
      <c r="N6434" s="30">
        <v>22.317235946655298</v>
      </c>
      <c r="O6434" s="30">
        <v>15.8284311294556</v>
      </c>
      <c r="P6434" s="30">
        <v>14.9375</v>
      </c>
      <c r="Q6434" s="30">
        <v>0.76784259080886796</v>
      </c>
      <c r="R6434" s="30">
        <v>999.10308837890602</v>
      </c>
      <c r="S6434" s="30">
        <v>204.82264709472699</v>
      </c>
      <c r="T6434" s="13"/>
      <c r="U6434" s="13"/>
      <c r="V6434" s="13"/>
      <c r="W6434" s="13"/>
      <c r="X6434" s="13"/>
      <c r="Y6434" s="13"/>
      <c r="Z6434" s="13"/>
      <c r="AA6434" s="13"/>
    </row>
    <row r="6435" spans="1:27" ht="15.75" customHeight="1" x14ac:dyDescent="0.2">
      <c r="A6435" s="13"/>
      <c r="B6435" s="30" t="str">
        <f>"CRS25BT144A00702"</f>
        <v>CRS25BT144A00702</v>
      </c>
      <c r="C6435" s="40">
        <v>45987</v>
      </c>
      <c r="D6435" s="41">
        <v>0.77209490740740738</v>
      </c>
      <c r="E6435" s="30" t="s">
        <v>62</v>
      </c>
      <c r="F6435" s="30">
        <v>446</v>
      </c>
      <c r="G6435" s="30">
        <v>3</v>
      </c>
      <c r="H6435" s="30">
        <v>446.77713012695301</v>
      </c>
      <c r="I6435" s="30">
        <v>11.4438829421997</v>
      </c>
      <c r="J6435" s="30">
        <v>49.850532531738303</v>
      </c>
      <c r="K6435" s="30">
        <v>10.6741123199463</v>
      </c>
      <c r="L6435" s="30">
        <v>41.8561401367188</v>
      </c>
      <c r="M6435" s="30">
        <v>0.78315502405166604</v>
      </c>
      <c r="N6435" s="30">
        <v>21.735691070556602</v>
      </c>
      <c r="O6435" s="30">
        <v>15.424491882324199</v>
      </c>
      <c r="P6435" s="30">
        <v>14.9375</v>
      </c>
      <c r="Q6435" s="30">
        <v>0.79522550106048595</v>
      </c>
      <c r="R6435" s="30">
        <v>998.884521484375</v>
      </c>
      <c r="S6435" s="30">
        <v>205.08082580566401</v>
      </c>
      <c r="T6435" s="13"/>
      <c r="U6435" s="13"/>
      <c r="V6435" s="13"/>
      <c r="W6435" s="13"/>
      <c r="X6435" s="13"/>
      <c r="Y6435" s="13"/>
      <c r="Z6435" s="13"/>
      <c r="AA6435" s="13"/>
    </row>
    <row r="6436" spans="1:27" ht="15.75" customHeight="1" x14ac:dyDescent="0.2">
      <c r="A6436" s="13"/>
      <c r="B6436" s="30" t="str">
        <f>"CRS25WT144A02550"</f>
        <v>CRS25WT144A02550</v>
      </c>
      <c r="C6436" s="40">
        <v>45987</v>
      </c>
      <c r="D6436" s="41">
        <v>0.77334490740740736</v>
      </c>
      <c r="E6436" s="30" t="s">
        <v>62</v>
      </c>
      <c r="F6436" s="30">
        <v>446</v>
      </c>
      <c r="G6436" s="30">
        <v>3</v>
      </c>
      <c r="H6436" s="30">
        <v>446.02111816406301</v>
      </c>
      <c r="I6436" s="30">
        <v>11.4173259735107</v>
      </c>
      <c r="J6436" s="30">
        <v>49.763591766357401</v>
      </c>
      <c r="K6436" s="30">
        <v>10.7612199783325</v>
      </c>
      <c r="L6436" s="30">
        <v>41.447078704833999</v>
      </c>
      <c r="M6436" s="30">
        <v>0.785017430782318</v>
      </c>
      <c r="N6436" s="30">
        <v>21.698911666870099</v>
      </c>
      <c r="O6436" s="30">
        <v>15.370928764343301</v>
      </c>
      <c r="P6436" s="30">
        <v>14.875</v>
      </c>
      <c r="Q6436" s="30">
        <v>0.91480737924575795</v>
      </c>
      <c r="R6436" s="30">
        <v>999.135009765625</v>
      </c>
      <c r="S6436" s="30">
        <v>231.68232727050801</v>
      </c>
      <c r="T6436" s="13"/>
      <c r="U6436" s="13"/>
      <c r="V6436" s="13"/>
      <c r="W6436" s="13"/>
      <c r="X6436" s="13"/>
      <c r="Y6436" s="13"/>
      <c r="Z6436" s="13"/>
      <c r="AA6436" s="13"/>
    </row>
    <row r="6437" spans="1:27" ht="15.75" customHeight="1" x14ac:dyDescent="0.2">
      <c r="A6437" s="13"/>
      <c r="B6437" s="30" t="str">
        <f>"CRS25WT144A02582"</f>
        <v>CRS25WT144A02582</v>
      </c>
      <c r="C6437" s="40">
        <v>45987</v>
      </c>
      <c r="D6437" s="41">
        <v>0.77810185185185177</v>
      </c>
      <c r="E6437" s="30" t="s">
        <v>62</v>
      </c>
      <c r="F6437" s="30">
        <v>450</v>
      </c>
      <c r="G6437" s="30">
        <v>3</v>
      </c>
      <c r="H6437" s="30">
        <v>450.44326782226602</v>
      </c>
      <c r="I6437" s="30">
        <v>11.2217769622803</v>
      </c>
      <c r="J6437" s="30">
        <v>49.819042205810497</v>
      </c>
      <c r="K6437" s="30">
        <v>10.653018951416</v>
      </c>
      <c r="L6437" s="30">
        <v>42.283157348632798</v>
      </c>
      <c r="M6437" s="30">
        <v>0.80571806430816695</v>
      </c>
      <c r="N6437" s="30">
        <v>21.914049148559599</v>
      </c>
      <c r="O6437" s="30">
        <v>15.3725490570068</v>
      </c>
      <c r="P6437" s="30">
        <v>14.9375</v>
      </c>
      <c r="Q6437" s="30">
        <v>0.48342165350914001</v>
      </c>
      <c r="R6437" s="30">
        <v>999.78173828125</v>
      </c>
      <c r="S6437" s="30">
        <v>325.81805419921898</v>
      </c>
      <c r="T6437" s="13"/>
      <c r="U6437" s="13"/>
      <c r="V6437" s="13"/>
      <c r="W6437" s="13"/>
      <c r="X6437" s="13"/>
      <c r="Y6437" s="13"/>
      <c r="Z6437" s="13"/>
      <c r="AA6437" s="13"/>
    </row>
    <row r="6438" spans="1:27" ht="15.75" customHeight="1" x14ac:dyDescent="0.2">
      <c r="A6438" s="13"/>
      <c r="B6438" s="30" t="str">
        <f>"CRS25WT144A02591"</f>
        <v>CRS25WT144A02591</v>
      </c>
      <c r="C6438" s="40">
        <v>45987</v>
      </c>
      <c r="D6438" s="41">
        <v>0.77962962962962967</v>
      </c>
      <c r="E6438" s="30" t="s">
        <v>62</v>
      </c>
      <c r="F6438" s="30">
        <v>466</v>
      </c>
      <c r="G6438" s="30">
        <v>3</v>
      </c>
      <c r="H6438" s="30">
        <v>466.87631225585898</v>
      </c>
      <c r="I6438" s="30">
        <v>11.261294364929199</v>
      </c>
      <c r="J6438" s="30">
        <v>50.050830841064503</v>
      </c>
      <c r="K6438" s="30">
        <v>10.817012786865201</v>
      </c>
      <c r="L6438" s="30">
        <v>43.161300659179702</v>
      </c>
      <c r="M6438" s="30">
        <v>0.82832777500152599</v>
      </c>
      <c r="N6438" s="30">
        <v>22.713516235351602</v>
      </c>
      <c r="O6438" s="30">
        <v>15.3647365570068</v>
      </c>
      <c r="P6438" s="30">
        <v>14.9375</v>
      </c>
      <c r="Q6438" s="30">
        <v>0.46366840600967402</v>
      </c>
      <c r="R6438" s="30">
        <v>999.93780517578102</v>
      </c>
      <c r="S6438" s="30">
        <v>427.28482055664102</v>
      </c>
      <c r="T6438" s="13"/>
      <c r="U6438" s="13"/>
      <c r="V6438" s="13"/>
      <c r="W6438" s="13"/>
      <c r="X6438" s="13"/>
      <c r="Y6438" s="13"/>
      <c r="Z6438" s="13"/>
      <c r="AA6438" s="13"/>
    </row>
    <row r="6439" spans="1:27" ht="15.75" customHeight="1" x14ac:dyDescent="0.2">
      <c r="A6439" s="13"/>
      <c r="B6439" s="30" t="str">
        <f>"CRS25WT144A02574"</f>
        <v>CRS25WT144A02574</v>
      </c>
      <c r="C6439" s="40">
        <v>45987</v>
      </c>
      <c r="D6439" s="41">
        <v>0.7856481481481481</v>
      </c>
      <c r="E6439" s="30" t="s">
        <v>62</v>
      </c>
      <c r="F6439" s="30">
        <v>466</v>
      </c>
      <c r="G6439" s="30">
        <v>3</v>
      </c>
      <c r="H6439" s="30">
        <v>466.90197753906301</v>
      </c>
      <c r="I6439" s="30">
        <v>11.3163242340088</v>
      </c>
      <c r="J6439" s="30">
        <v>50.033092498779297</v>
      </c>
      <c r="K6439" s="30">
        <v>10.8361978530884</v>
      </c>
      <c r="L6439" s="30">
        <v>43.087253570556598</v>
      </c>
      <c r="M6439" s="30">
        <v>0.82463729381561302</v>
      </c>
      <c r="N6439" s="30">
        <v>22.714763641357401</v>
      </c>
      <c r="O6439" s="30">
        <v>15.222110748291</v>
      </c>
      <c r="P6439" s="30">
        <v>14.9375</v>
      </c>
      <c r="Q6439" s="30">
        <v>0.445025384426117</v>
      </c>
      <c r="R6439" s="30">
        <v>1000.01831054688</v>
      </c>
      <c r="S6439" s="30">
        <v>412.91409301757801</v>
      </c>
      <c r="T6439" s="13"/>
      <c r="U6439" s="13"/>
      <c r="V6439" s="13"/>
      <c r="W6439" s="13"/>
      <c r="X6439" s="13"/>
      <c r="Y6439" s="13"/>
      <c r="Z6439" s="13"/>
      <c r="AA6439" s="13"/>
    </row>
    <row r="6440" spans="1:27" ht="15.75" customHeight="1" x14ac:dyDescent="0.2">
      <c r="A6440" s="13"/>
      <c r="B6440" s="30" t="str">
        <f>"CRS25WT144A02620"</f>
        <v>CRS25WT144A02620</v>
      </c>
      <c r="C6440" s="40">
        <v>45987</v>
      </c>
      <c r="D6440" s="41">
        <v>0.78670138888888896</v>
      </c>
      <c r="E6440" s="30" t="s">
        <v>62</v>
      </c>
      <c r="F6440" s="30">
        <v>452</v>
      </c>
      <c r="G6440" s="30">
        <v>3</v>
      </c>
      <c r="H6440" s="30">
        <v>452.34118652343801</v>
      </c>
      <c r="I6440" s="30">
        <v>11.2638969421387</v>
      </c>
      <c r="J6440" s="30">
        <v>49.950275421142599</v>
      </c>
      <c r="K6440" s="30">
        <v>10.6854085922241</v>
      </c>
      <c r="L6440" s="30">
        <v>42.332607269287102</v>
      </c>
      <c r="M6440" s="30">
        <v>0.80396950244903598</v>
      </c>
      <c r="N6440" s="30">
        <v>22.006381988525401</v>
      </c>
      <c r="O6440" s="30">
        <v>15.230933189392101</v>
      </c>
      <c r="P6440" s="30">
        <v>14.9375</v>
      </c>
      <c r="Q6440" s="30">
        <v>0.51395422220230103</v>
      </c>
      <c r="R6440" s="30">
        <v>1000.00518798828</v>
      </c>
      <c r="S6440" s="30">
        <v>373.81723022460898</v>
      </c>
      <c r="T6440" s="13"/>
      <c r="U6440" s="13"/>
      <c r="V6440" s="13"/>
      <c r="W6440" s="13"/>
      <c r="X6440" s="13"/>
      <c r="Y6440" s="13"/>
      <c r="Z6440" s="13"/>
      <c r="AA6440" s="13"/>
    </row>
    <row r="6441" spans="1:27" ht="15.75" customHeight="1" x14ac:dyDescent="0.2">
      <c r="A6441" s="13"/>
      <c r="B6441" s="30" t="str">
        <f>"CRS25WT144A02619"</f>
        <v>CRS25WT144A02619</v>
      </c>
      <c r="C6441" s="40">
        <v>45987</v>
      </c>
      <c r="D6441" s="41">
        <v>0.79215277777777782</v>
      </c>
      <c r="E6441" s="30" t="s">
        <v>62</v>
      </c>
      <c r="F6441" s="30">
        <v>459</v>
      </c>
      <c r="G6441" s="30">
        <v>3</v>
      </c>
      <c r="H6441" s="30">
        <v>459.33071899414102</v>
      </c>
      <c r="I6441" s="30">
        <v>11.216539382934601</v>
      </c>
      <c r="J6441" s="30">
        <v>49.9351997375488</v>
      </c>
      <c r="K6441" s="30">
        <v>10.7601518630981</v>
      </c>
      <c r="L6441" s="30">
        <v>42.688125610351598</v>
      </c>
      <c r="M6441" s="30">
        <v>0.82008677721023604</v>
      </c>
      <c r="N6441" s="30">
        <v>22.346422195434599</v>
      </c>
      <c r="O6441" s="30">
        <v>15.7999868392944</v>
      </c>
      <c r="P6441" s="30">
        <v>14.9375</v>
      </c>
      <c r="Q6441" s="30">
        <v>0.50060057640075695</v>
      </c>
      <c r="R6441" s="30">
        <v>1000.23468017578</v>
      </c>
      <c r="S6441" s="30">
        <v>428.92123413085898</v>
      </c>
      <c r="T6441" s="13"/>
      <c r="U6441" s="13"/>
      <c r="V6441" s="13"/>
      <c r="W6441" s="13"/>
      <c r="X6441" s="13"/>
      <c r="Y6441" s="13"/>
      <c r="Z6441" s="13"/>
      <c r="AA6441" s="13"/>
    </row>
    <row r="6442" spans="1:27" ht="15.75" customHeight="1" x14ac:dyDescent="0.2">
      <c r="A6442" s="13"/>
      <c r="B6442" s="30" t="str">
        <f>"CRS25WT144A02614"</f>
        <v>CRS25WT144A02614</v>
      </c>
      <c r="C6442" s="40">
        <v>45987</v>
      </c>
      <c r="D6442" s="41">
        <v>0.79233796296296299</v>
      </c>
      <c r="E6442" s="30" t="s">
        <v>62</v>
      </c>
      <c r="F6442" s="30">
        <v>459</v>
      </c>
      <c r="G6442" s="30">
        <v>3</v>
      </c>
      <c r="H6442" s="30">
        <v>459.80429077148398</v>
      </c>
      <c r="I6442" s="30">
        <v>11.2342834472656</v>
      </c>
      <c r="J6442" s="30">
        <v>49.933116912841797</v>
      </c>
      <c r="K6442" s="30">
        <v>10.7590007781982</v>
      </c>
      <c r="L6442" s="30">
        <v>42.7367134094238</v>
      </c>
      <c r="M6442" s="30">
        <v>0.81966984272003196</v>
      </c>
      <c r="N6442" s="30">
        <v>22.369461059570298</v>
      </c>
      <c r="O6442" s="30">
        <v>15.803921699523899</v>
      </c>
      <c r="P6442" s="30">
        <v>14.9375</v>
      </c>
      <c r="Q6442" s="30">
        <v>0.50676071643829301</v>
      </c>
      <c r="R6442" s="30">
        <v>1000.17120361328</v>
      </c>
      <c r="S6442" s="30">
        <v>441.34744262695301</v>
      </c>
      <c r="T6442" s="13"/>
      <c r="U6442" s="13"/>
      <c r="V6442" s="13"/>
      <c r="W6442" s="13"/>
      <c r="X6442" s="13"/>
      <c r="Y6442" s="13"/>
      <c r="Z6442" s="13"/>
      <c r="AA6442" s="13"/>
    </row>
    <row r="6443" spans="1:27" ht="15.75" customHeight="1" x14ac:dyDescent="0.2">
      <c r="A6443" s="13"/>
      <c r="B6443" s="30" t="str">
        <f>"CRS25WT144A02605"</f>
        <v>CRS25WT144A02605</v>
      </c>
      <c r="C6443" s="40">
        <v>45987</v>
      </c>
      <c r="D6443" s="41">
        <v>0.79371527777777784</v>
      </c>
      <c r="E6443" s="30" t="s">
        <v>62</v>
      </c>
      <c r="F6443" s="30">
        <v>453</v>
      </c>
      <c r="G6443" s="30">
        <v>3</v>
      </c>
      <c r="H6443" s="30">
        <v>453.66336059570301</v>
      </c>
      <c r="I6443" s="30">
        <v>11.2697601318359</v>
      </c>
      <c r="J6443" s="30">
        <v>50.004928588867202</v>
      </c>
      <c r="K6443" s="30">
        <v>10.6513671875</v>
      </c>
      <c r="L6443" s="30">
        <v>42.592033386230497</v>
      </c>
      <c r="M6443" s="30">
        <v>0.80501914024353005</v>
      </c>
      <c r="N6443" s="30">
        <v>22.070705413818398</v>
      </c>
      <c r="O6443" s="30">
        <v>15.4117889404297</v>
      </c>
      <c r="P6443" s="30">
        <v>14.9375</v>
      </c>
      <c r="Q6443" s="30">
        <v>0.47759765386581399</v>
      </c>
      <c r="R6443" s="30">
        <v>1000.54412841797</v>
      </c>
      <c r="S6443" s="30">
        <v>351.94247436523398</v>
      </c>
      <c r="T6443" s="13"/>
      <c r="U6443" s="13"/>
      <c r="V6443" s="13"/>
      <c r="W6443" s="13"/>
      <c r="X6443" s="13"/>
      <c r="Y6443" s="13"/>
      <c r="Z6443" s="13"/>
      <c r="AA6443" s="13"/>
    </row>
    <row r="6444" spans="1:27" ht="15.75" customHeight="1" x14ac:dyDescent="0.2">
      <c r="A6444" s="13"/>
      <c r="B6444" s="30" t="str">
        <f>"CRS25WT144A02593"</f>
        <v>CRS25WT144A02593</v>
      </c>
      <c r="C6444" s="40">
        <v>45987</v>
      </c>
      <c r="D6444" s="41">
        <v>0.7970949074074074</v>
      </c>
      <c r="E6444" s="30" t="s">
        <v>62</v>
      </c>
      <c r="F6444" s="30">
        <v>449</v>
      </c>
      <c r="G6444" s="30">
        <v>3</v>
      </c>
      <c r="H6444" s="30">
        <v>449.71652221679699</v>
      </c>
      <c r="I6444" s="30">
        <v>11.2206268310547</v>
      </c>
      <c r="J6444" s="30">
        <v>49.810359954833999</v>
      </c>
      <c r="K6444" s="30">
        <v>10.599932670593301</v>
      </c>
      <c r="L6444" s="30">
        <v>42.426357269287102</v>
      </c>
      <c r="M6444" s="30">
        <v>0.80464076995849598</v>
      </c>
      <c r="N6444" s="30">
        <v>21.8786926269531</v>
      </c>
      <c r="O6444" s="30">
        <v>15.4215688705444</v>
      </c>
      <c r="P6444" s="30">
        <v>14.9375</v>
      </c>
      <c r="Q6444" s="30">
        <v>0.44416311383247398</v>
      </c>
      <c r="R6444" s="30">
        <v>1000.20703125</v>
      </c>
      <c r="S6444" s="30">
        <v>390.81268310546898</v>
      </c>
      <c r="T6444" s="13"/>
      <c r="U6444" s="13"/>
      <c r="V6444" s="13"/>
      <c r="W6444" s="13"/>
      <c r="X6444" s="13"/>
      <c r="Y6444" s="13"/>
      <c r="Z6444" s="13"/>
      <c r="AA6444" s="13"/>
    </row>
    <row r="6445" spans="1:27" ht="15.75" customHeight="1" x14ac:dyDescent="0.2">
      <c r="A6445" s="13"/>
      <c r="B6445" s="30" t="str">
        <f>"CRS25WT144A02543"</f>
        <v>CRS25WT144A02543</v>
      </c>
      <c r="C6445" s="40">
        <v>45987</v>
      </c>
      <c r="D6445" s="41">
        <v>0.79781250000000004</v>
      </c>
      <c r="E6445" s="30" t="s">
        <v>62</v>
      </c>
      <c r="F6445" s="30">
        <v>444</v>
      </c>
      <c r="G6445" s="30">
        <v>3</v>
      </c>
      <c r="H6445" s="30">
        <v>444.34808349609398</v>
      </c>
      <c r="I6445" s="30">
        <v>11.1706142425537</v>
      </c>
      <c r="J6445" s="30">
        <v>49.862831115722699</v>
      </c>
      <c r="K6445" s="30">
        <v>10.567512512206999</v>
      </c>
      <c r="L6445" s="30">
        <v>42.048503875732401</v>
      </c>
      <c r="M6445" s="30">
        <v>0.79775458574295</v>
      </c>
      <c r="N6445" s="30">
        <v>21.617517471313501</v>
      </c>
      <c r="O6445" s="30">
        <v>15.3725490570068</v>
      </c>
      <c r="P6445" s="30">
        <v>14.875</v>
      </c>
      <c r="Q6445" s="30">
        <v>0.50088506937027</v>
      </c>
      <c r="R6445" s="30">
        <v>999.80139160156295</v>
      </c>
      <c r="S6445" s="30">
        <v>496.28414916992199</v>
      </c>
      <c r="T6445" s="13"/>
      <c r="U6445" s="13"/>
      <c r="V6445" s="13"/>
      <c r="W6445" s="13"/>
      <c r="X6445" s="13"/>
      <c r="Y6445" s="13"/>
      <c r="Z6445" s="13"/>
      <c r="AA6445" s="13"/>
    </row>
    <row r="6446" spans="1:27" ht="15.75" customHeight="1" x14ac:dyDescent="0.2">
      <c r="A6446" s="13"/>
      <c r="B6446" s="30" t="str">
        <f>"CRS25WT144A02553"</f>
        <v>CRS25WT144A02553</v>
      </c>
      <c r="C6446" s="40">
        <v>45987</v>
      </c>
      <c r="D6446" s="41">
        <v>0.79836805555555557</v>
      </c>
      <c r="E6446" s="30" t="s">
        <v>62</v>
      </c>
      <c r="F6446" s="30">
        <v>449</v>
      </c>
      <c r="G6446" s="30">
        <v>3</v>
      </c>
      <c r="H6446" s="30">
        <v>449.409912109375</v>
      </c>
      <c r="I6446" s="30">
        <v>11.151980400085399</v>
      </c>
      <c r="J6446" s="30">
        <v>49.844150543212898</v>
      </c>
      <c r="K6446" s="30">
        <v>10.6069850921631</v>
      </c>
      <c r="L6446" s="30">
        <v>42.3692436218262</v>
      </c>
      <c r="M6446" s="30">
        <v>0.80849337577819802</v>
      </c>
      <c r="N6446" s="30">
        <v>21.863775253295898</v>
      </c>
      <c r="O6446" s="30">
        <v>15.1064701080322</v>
      </c>
      <c r="P6446" s="30">
        <v>14.9375</v>
      </c>
      <c r="Q6446" s="30">
        <v>0.45852953195571899</v>
      </c>
      <c r="R6446" s="30">
        <v>999.87786865234398</v>
      </c>
      <c r="S6446" s="30">
        <v>452.71408081054699</v>
      </c>
      <c r="T6446" s="13"/>
      <c r="U6446" s="13"/>
      <c r="V6446" s="13"/>
      <c r="W6446" s="13"/>
      <c r="X6446" s="13"/>
      <c r="Y6446" s="13"/>
      <c r="Z6446" s="13"/>
      <c r="AA6446" s="13"/>
    </row>
    <row r="6447" spans="1:27" ht="15.75" customHeight="1" x14ac:dyDescent="0.2">
      <c r="A6447" s="13"/>
      <c r="B6447" s="30" t="str">
        <f>"CRS25WT144A02604"</f>
        <v>CRS25WT144A02604</v>
      </c>
      <c r="C6447" s="40">
        <v>45987</v>
      </c>
      <c r="D6447" s="41">
        <v>0.8002083333333333</v>
      </c>
      <c r="E6447" s="30" t="s">
        <v>62</v>
      </c>
      <c r="F6447" s="30">
        <v>443</v>
      </c>
      <c r="G6447" s="30">
        <v>3</v>
      </c>
      <c r="H6447" s="30">
        <v>443.45120239257801</v>
      </c>
      <c r="I6447" s="30">
        <v>11.2387638092041</v>
      </c>
      <c r="J6447" s="30">
        <v>49.880855560302699</v>
      </c>
      <c r="K6447" s="30">
        <v>10.587526321411101</v>
      </c>
      <c r="L6447" s="30">
        <v>41.884311676025398</v>
      </c>
      <c r="M6447" s="30">
        <v>0.79103082418441795</v>
      </c>
      <c r="N6447" s="30">
        <v>21.5738849639893</v>
      </c>
      <c r="O6447" s="30">
        <v>15.568627357482899</v>
      </c>
      <c r="P6447" s="30">
        <v>14.9375</v>
      </c>
      <c r="Q6447" s="30">
        <v>0.524372577667236</v>
      </c>
      <c r="R6447" s="30">
        <v>999.72521972656295</v>
      </c>
      <c r="S6447" s="30">
        <v>476.06506347656301</v>
      </c>
      <c r="T6447" s="13"/>
      <c r="U6447" s="13"/>
      <c r="V6447" s="13"/>
      <c r="W6447" s="13"/>
      <c r="X6447" s="13"/>
      <c r="Y6447" s="13"/>
      <c r="Z6447" s="13"/>
      <c r="AA6447" s="13"/>
    </row>
    <row r="6448" spans="1:27" ht="15.75" customHeight="1" x14ac:dyDescent="0.2">
      <c r="A6448" s="13"/>
      <c r="B6448" s="30" t="str">
        <f>"CRS25WT144A02615"</f>
        <v>CRS25WT144A02615</v>
      </c>
      <c r="C6448" s="40">
        <v>45987</v>
      </c>
      <c r="D6448" s="41">
        <v>0.80049768518518516</v>
      </c>
      <c r="E6448" s="30" t="s">
        <v>62</v>
      </c>
      <c r="F6448" s="30">
        <v>449</v>
      </c>
      <c r="G6448" s="30">
        <v>3</v>
      </c>
      <c r="H6448" s="30">
        <v>449.94503784179699</v>
      </c>
      <c r="I6448" s="30">
        <v>11.123593330383301</v>
      </c>
      <c r="J6448" s="30">
        <v>49.827392578125</v>
      </c>
      <c r="K6448" s="30">
        <v>10.579760551452599</v>
      </c>
      <c r="L6448" s="30">
        <v>42.528850555419901</v>
      </c>
      <c r="M6448" s="30">
        <v>0.81179469823837302</v>
      </c>
      <c r="N6448" s="30">
        <v>21.8898105621338</v>
      </c>
      <c r="O6448" s="30">
        <v>15.8562965393066</v>
      </c>
      <c r="P6448" s="30">
        <v>14.9375</v>
      </c>
      <c r="Q6448" s="30">
        <v>0.41618737578392001</v>
      </c>
      <c r="R6448" s="30">
        <v>1000.47369384766</v>
      </c>
      <c r="S6448" s="30">
        <v>484.888916015625</v>
      </c>
      <c r="T6448" s="13"/>
      <c r="U6448" s="13"/>
      <c r="V6448" s="13"/>
      <c r="W6448" s="13"/>
      <c r="X6448" s="13"/>
      <c r="Y6448" s="13"/>
      <c r="Z6448" s="13"/>
      <c r="AA6448" s="13"/>
    </row>
    <row r="6449" spans="1:27" ht="15.75" customHeight="1" x14ac:dyDescent="0.2">
      <c r="A6449" s="13"/>
      <c r="B6449" s="30" t="str">
        <f>"CRS25WT144A02618"</f>
        <v>CRS25WT144A02618</v>
      </c>
      <c r="C6449" s="40">
        <v>45987</v>
      </c>
      <c r="D6449" s="41">
        <v>0.80116898148148152</v>
      </c>
      <c r="E6449" s="30" t="s">
        <v>62</v>
      </c>
      <c r="F6449" s="30">
        <v>443</v>
      </c>
      <c r="G6449" s="30">
        <v>3</v>
      </c>
      <c r="H6449" s="30">
        <v>443.09042358398398</v>
      </c>
      <c r="I6449" s="30">
        <v>11.190243721008301</v>
      </c>
      <c r="J6449" s="30">
        <v>49.790569305419901</v>
      </c>
      <c r="K6449" s="30">
        <v>10.534634590148899</v>
      </c>
      <c r="L6449" s="30">
        <v>42.060348510742202</v>
      </c>
      <c r="M6449" s="30">
        <v>0.79525375366210904</v>
      </c>
      <c r="N6449" s="30">
        <v>21.556333541870099</v>
      </c>
      <c r="O6449" s="30">
        <v>15.247881889343301</v>
      </c>
      <c r="P6449" s="30">
        <v>14.9375</v>
      </c>
      <c r="Q6449" s="30">
        <v>0.43175107240676902</v>
      </c>
      <c r="R6449" s="30">
        <v>999.636474609375</v>
      </c>
      <c r="S6449" s="30">
        <v>409.74887084960898</v>
      </c>
      <c r="T6449" s="13"/>
      <c r="U6449" s="13"/>
      <c r="V6449" s="13"/>
      <c r="W6449" s="13"/>
      <c r="X6449" s="13"/>
      <c r="Y6449" s="13"/>
      <c r="Z6449" s="13"/>
      <c r="AA6449" s="13"/>
    </row>
    <row r="6450" spans="1:27" ht="15.75" customHeight="1" x14ac:dyDescent="0.2">
      <c r="A6450" s="13"/>
      <c r="B6450" s="30" t="str">
        <f>"CRS25WT144A02513"</f>
        <v>CRS25WT144A02513</v>
      </c>
      <c r="C6450" s="40">
        <v>45987</v>
      </c>
      <c r="D6450" s="41">
        <v>0.80454861111111109</v>
      </c>
      <c r="E6450" s="30" t="s">
        <v>62</v>
      </c>
      <c r="F6450" s="30">
        <v>440</v>
      </c>
      <c r="G6450" s="30">
        <v>3</v>
      </c>
      <c r="H6450" s="30">
        <v>440.16085815429699</v>
      </c>
      <c r="I6450" s="30">
        <v>11.177365303039601</v>
      </c>
      <c r="J6450" s="30">
        <v>49.404594421386697</v>
      </c>
      <c r="K6450" s="30">
        <v>10.617467880249</v>
      </c>
      <c r="L6450" s="30">
        <v>41.456295013427699</v>
      </c>
      <c r="M6450" s="30">
        <v>0.79708498716354403</v>
      </c>
      <c r="N6450" s="30">
        <v>21.4138088226318</v>
      </c>
      <c r="O6450" s="30">
        <v>15.2548017501831</v>
      </c>
      <c r="P6450" s="30">
        <v>14.9375</v>
      </c>
      <c r="Q6450" s="30">
        <v>1.2179105281829801</v>
      </c>
      <c r="R6450" s="30">
        <v>1000.30407714844</v>
      </c>
      <c r="S6450" s="30">
        <v>498.390625</v>
      </c>
      <c r="T6450" s="13"/>
      <c r="U6450" s="13"/>
      <c r="V6450" s="13"/>
      <c r="W6450" s="13"/>
      <c r="X6450" s="13"/>
      <c r="Y6450" s="13"/>
      <c r="Z6450" s="13"/>
      <c r="AA6450" s="13"/>
    </row>
    <row r="6451" spans="1:27" ht="15.75" customHeight="1" x14ac:dyDescent="0.2">
      <c r="A6451" s="13"/>
      <c r="B6451" s="30" t="str">
        <f>"CRS25WT144A02514"</f>
        <v>CRS25WT144A02514</v>
      </c>
      <c r="C6451" s="40">
        <v>45987</v>
      </c>
      <c r="D6451" s="41">
        <v>0.8049884259259259</v>
      </c>
      <c r="E6451" s="30" t="s">
        <v>62</v>
      </c>
      <c r="F6451" s="30">
        <v>439</v>
      </c>
      <c r="G6451" s="30">
        <v>3</v>
      </c>
      <c r="H6451" s="30">
        <v>439.44918823242199</v>
      </c>
      <c r="I6451" s="30">
        <v>11.1693105697632</v>
      </c>
      <c r="J6451" s="30">
        <v>49.204708099365199</v>
      </c>
      <c r="K6451" s="30">
        <v>10.596936225891101</v>
      </c>
      <c r="L6451" s="30">
        <v>41.469455718994098</v>
      </c>
      <c r="M6451" s="30">
        <v>0.79960525035858199</v>
      </c>
      <c r="N6451" s="30">
        <v>21.379186630248999</v>
      </c>
      <c r="O6451" s="30">
        <v>15.2867679595947</v>
      </c>
      <c r="P6451" s="30">
        <v>14.9375</v>
      </c>
      <c r="Q6451" s="30">
        <v>1.6280447244644201</v>
      </c>
      <c r="R6451" s="30">
        <v>999.90740966796898</v>
      </c>
      <c r="S6451" s="30">
        <v>485.05776977539102</v>
      </c>
      <c r="T6451" s="13"/>
      <c r="U6451" s="13"/>
      <c r="V6451" s="13"/>
      <c r="W6451" s="13"/>
      <c r="X6451" s="13"/>
      <c r="Y6451" s="13"/>
      <c r="Z6451" s="13"/>
      <c r="AA6451" s="13"/>
    </row>
    <row r="6452" spans="1:27" ht="15.75" customHeight="1" x14ac:dyDescent="0.2">
      <c r="A6452" s="13"/>
      <c r="B6452" s="30" t="str">
        <f>"CRS25WT144A02460"</f>
        <v>CRS25WT144A02460</v>
      </c>
      <c r="C6452" s="40">
        <v>45987</v>
      </c>
      <c r="D6452" s="41">
        <v>0.80646990740740743</v>
      </c>
      <c r="E6452" s="30" t="s">
        <v>62</v>
      </c>
      <c r="F6452" s="30">
        <v>440</v>
      </c>
      <c r="G6452" s="30">
        <v>3</v>
      </c>
      <c r="H6452" s="30">
        <v>440.408203125</v>
      </c>
      <c r="I6452" s="30">
        <v>11.2161874771118</v>
      </c>
      <c r="J6452" s="30">
        <v>49.794258117675803</v>
      </c>
      <c r="K6452" s="30">
        <v>10.4686498641968</v>
      </c>
      <c r="L6452" s="30">
        <v>42.069244384765597</v>
      </c>
      <c r="M6452" s="30">
        <v>0.78855299949645996</v>
      </c>
      <c r="N6452" s="30">
        <v>21.4258422851563</v>
      </c>
      <c r="O6452" s="30">
        <v>15.331102371215801</v>
      </c>
      <c r="P6452" s="30">
        <v>14.875</v>
      </c>
      <c r="Q6452" s="30">
        <v>0.44484069943428001</v>
      </c>
      <c r="R6452" s="30">
        <v>999.97943115234398</v>
      </c>
      <c r="S6452" s="30">
        <v>375.27279663085898</v>
      </c>
      <c r="T6452" s="13"/>
      <c r="U6452" s="13"/>
      <c r="V6452" s="13"/>
      <c r="W6452" s="13"/>
      <c r="X6452" s="13"/>
      <c r="Y6452" s="13"/>
      <c r="Z6452" s="13"/>
      <c r="AA6452" s="13"/>
    </row>
    <row r="6453" spans="1:27" ht="15.75" customHeight="1" x14ac:dyDescent="0.2">
      <c r="A6453" s="13"/>
      <c r="B6453" s="30" t="str">
        <f>"CRS25WT144A02603"</f>
        <v>CRS25WT144A02603</v>
      </c>
      <c r="C6453" s="40">
        <v>45987</v>
      </c>
      <c r="D6453" s="41">
        <v>0.80731481481481471</v>
      </c>
      <c r="E6453" s="30" t="s">
        <v>62</v>
      </c>
      <c r="F6453" s="30">
        <v>450</v>
      </c>
      <c r="G6453" s="30">
        <v>3</v>
      </c>
      <c r="H6453" s="30">
        <v>450.55618286132801</v>
      </c>
      <c r="I6453" s="30">
        <v>11.2365942001343</v>
      </c>
      <c r="J6453" s="30">
        <v>49.766590118408203</v>
      </c>
      <c r="K6453" s="30">
        <v>10.651575088501</v>
      </c>
      <c r="L6453" s="30">
        <v>42.299484252929702</v>
      </c>
      <c r="M6453" s="30">
        <v>0.805705606937408</v>
      </c>
      <c r="N6453" s="30">
        <v>21.919542312622099</v>
      </c>
      <c r="O6453" s="30">
        <v>15.3588819503784</v>
      </c>
      <c r="P6453" s="30">
        <v>14.9375</v>
      </c>
      <c r="Q6453" s="30">
        <v>0.42572492361068698</v>
      </c>
      <c r="R6453" s="30">
        <v>1000.08477783203</v>
      </c>
      <c r="S6453" s="30">
        <v>400.72161865234398</v>
      </c>
      <c r="T6453" s="13"/>
      <c r="U6453" s="13"/>
      <c r="V6453" s="13"/>
      <c r="W6453" s="13"/>
      <c r="X6453" s="13"/>
      <c r="Y6453" s="13"/>
      <c r="Z6453" s="13"/>
      <c r="AA6453" s="13"/>
    </row>
    <row r="6454" spans="1:27" ht="15.75" customHeight="1" x14ac:dyDescent="0.2">
      <c r="A6454" s="13"/>
      <c r="B6454" s="30" t="str">
        <f>"CRS25WT144A02610"</f>
        <v>CRS25WT144A02610</v>
      </c>
      <c r="C6454" s="40">
        <v>45987</v>
      </c>
      <c r="D6454" s="41">
        <v>0.81291666666666673</v>
      </c>
      <c r="E6454" s="30" t="s">
        <v>62</v>
      </c>
      <c r="F6454" s="30">
        <v>454</v>
      </c>
      <c r="G6454" s="30">
        <v>3</v>
      </c>
      <c r="H6454" s="30">
        <v>454.36007690429699</v>
      </c>
      <c r="I6454" s="30">
        <v>11.2537689208984</v>
      </c>
      <c r="J6454" s="30">
        <v>44.766654968261697</v>
      </c>
      <c r="K6454" s="30">
        <v>8.0455112457275408</v>
      </c>
      <c r="L6454" s="30">
        <v>61.4454536437988</v>
      </c>
      <c r="M6454" s="30">
        <v>0.98127502202987704</v>
      </c>
      <c r="N6454" s="30">
        <v>24.050600051879901</v>
      </c>
      <c r="O6454" s="30">
        <v>15.2758884429932</v>
      </c>
      <c r="P6454" s="30">
        <v>14.875</v>
      </c>
      <c r="Q6454" s="44">
        <v>9.9999999747524292E-7</v>
      </c>
      <c r="R6454" s="30">
        <v>1000.02752685547</v>
      </c>
      <c r="S6454" s="30">
        <v>1947.16491699219</v>
      </c>
      <c r="T6454" s="13"/>
      <c r="U6454" s="13"/>
      <c r="V6454" s="13"/>
      <c r="W6454" s="13"/>
      <c r="X6454" s="13"/>
      <c r="Y6454" s="13"/>
      <c r="Z6454" s="13"/>
      <c r="AA6454" s="13"/>
    </row>
    <row r="6455" spans="1:27" ht="15.75" customHeight="1" x14ac:dyDescent="0.2">
      <c r="A6455" s="13"/>
      <c r="B6455" s="30" t="str">
        <f>"CRS25WT144A02371"</f>
        <v>CRS25WT144A02371</v>
      </c>
      <c r="C6455" s="40">
        <v>45987</v>
      </c>
      <c r="D6455" s="41">
        <v>0.81775462962962964</v>
      </c>
      <c r="E6455" s="30" t="s">
        <v>62</v>
      </c>
      <c r="F6455" s="30">
        <v>434</v>
      </c>
      <c r="G6455" s="30">
        <v>3</v>
      </c>
      <c r="H6455" s="30">
        <v>434.29528808593801</v>
      </c>
      <c r="I6455" s="30">
        <v>11.2408285140991</v>
      </c>
      <c r="J6455" s="30">
        <v>49.8253784179688</v>
      </c>
      <c r="K6455" s="30">
        <v>10.6523284912109</v>
      </c>
      <c r="L6455" s="30">
        <v>40.769989013671903</v>
      </c>
      <c r="M6455" s="30">
        <v>0.77541857957839999</v>
      </c>
      <c r="N6455" s="30">
        <v>21.1284503936768</v>
      </c>
      <c r="O6455" s="30">
        <v>15.1029415130615</v>
      </c>
      <c r="P6455" s="30">
        <v>14.9375</v>
      </c>
      <c r="Q6455" s="30">
        <v>0.84209978580474898</v>
      </c>
      <c r="R6455" s="30">
        <v>1000.16851806641</v>
      </c>
      <c r="S6455" s="30">
        <v>202.32954406738301</v>
      </c>
      <c r="T6455" s="13"/>
      <c r="U6455" s="13"/>
      <c r="V6455" s="13"/>
      <c r="W6455" s="13"/>
      <c r="X6455" s="13"/>
      <c r="Y6455" s="13"/>
      <c r="Z6455" s="13"/>
      <c r="AA6455" s="13"/>
    </row>
    <row r="6456" spans="1:27" ht="15.75" customHeight="1" x14ac:dyDescent="0.2">
      <c r="A6456" s="13"/>
      <c r="B6456" s="30" t="str">
        <f>"CRS25BT144A00731"</f>
        <v>CRS25BT144A00731</v>
      </c>
      <c r="C6456" s="40">
        <v>45987</v>
      </c>
      <c r="D6456" s="41">
        <v>0.81927083333333339</v>
      </c>
      <c r="E6456" s="30" t="s">
        <v>62</v>
      </c>
      <c r="F6456" s="30">
        <v>451</v>
      </c>
      <c r="G6456" s="30">
        <v>3</v>
      </c>
      <c r="H6456" s="30">
        <v>451.57052612304699</v>
      </c>
      <c r="I6456" s="30">
        <v>11.2378644943237</v>
      </c>
      <c r="J6456" s="30">
        <v>49.820964813232401</v>
      </c>
      <c r="K6456" s="30">
        <v>10.664093971252401</v>
      </c>
      <c r="L6456" s="30">
        <v>42.3449516296387</v>
      </c>
      <c r="M6456" s="30">
        <v>0.80654698610305797</v>
      </c>
      <c r="N6456" s="30">
        <v>21.968889236450199</v>
      </c>
      <c r="O6456" s="30">
        <v>15.0197610855103</v>
      </c>
      <c r="P6456" s="30">
        <v>14.9375</v>
      </c>
      <c r="Q6456" s="30">
        <v>0.45363515615463301</v>
      </c>
      <c r="R6456" s="30">
        <v>1000.97796630859</v>
      </c>
      <c r="S6456" s="30">
        <v>284.99880981445301</v>
      </c>
      <c r="T6456" s="13"/>
      <c r="U6456" s="13"/>
      <c r="V6456" s="13"/>
      <c r="W6456" s="13"/>
      <c r="X6456" s="13"/>
      <c r="Y6456" s="13"/>
      <c r="Z6456" s="13"/>
      <c r="AA6456" s="13"/>
    </row>
    <row r="6457" spans="1:27" ht="15.75" customHeight="1" x14ac:dyDescent="0.2">
      <c r="A6457" s="13"/>
      <c r="B6457" s="30" t="str">
        <f>"CRS25BT144A02536"</f>
        <v>CRS25BT144A02536</v>
      </c>
      <c r="C6457" s="40">
        <v>45987</v>
      </c>
      <c r="D6457" s="41">
        <v>0.81991898148148146</v>
      </c>
      <c r="E6457" s="30" t="s">
        <v>62</v>
      </c>
      <c r="F6457" s="30">
        <v>441</v>
      </c>
      <c r="G6457" s="30">
        <v>3</v>
      </c>
      <c r="H6457" s="30">
        <v>441.105712890625</v>
      </c>
      <c r="I6457" s="30">
        <v>11.209587097168001</v>
      </c>
      <c r="J6457" s="30">
        <v>49.791366577148402</v>
      </c>
      <c r="K6457" s="30">
        <v>10.4834203720093</v>
      </c>
      <c r="L6457" s="30">
        <v>42.076503753662102</v>
      </c>
      <c r="M6457" s="30">
        <v>0.79031282663345304</v>
      </c>
      <c r="N6457" s="30">
        <v>21.459775924682599</v>
      </c>
      <c r="O6457" s="30">
        <v>15.387254714965801</v>
      </c>
      <c r="P6457" s="30">
        <v>14.9375</v>
      </c>
      <c r="Q6457" s="30">
        <v>0.55262941122055098</v>
      </c>
      <c r="R6457" s="30">
        <v>1000.33178710938</v>
      </c>
      <c r="S6457" s="30">
        <v>226.25062561035199</v>
      </c>
      <c r="T6457" s="13"/>
      <c r="U6457" s="13"/>
      <c r="V6457" s="13"/>
      <c r="W6457" s="13"/>
      <c r="X6457" s="13"/>
      <c r="Y6457" s="13"/>
      <c r="Z6457" s="13"/>
      <c r="AA6457" s="13"/>
    </row>
    <row r="6458" spans="1:27" ht="15.75" customHeight="1" x14ac:dyDescent="0.2">
      <c r="A6458" s="13"/>
      <c r="B6458" s="30" t="str">
        <f>"CRS25BT144A00722"</f>
        <v>CRS25BT144A00722</v>
      </c>
      <c r="C6458" s="40">
        <v>45987</v>
      </c>
      <c r="D6458" s="41">
        <v>0.82074074074074066</v>
      </c>
      <c r="E6458" s="30" t="s">
        <v>62</v>
      </c>
      <c r="F6458" s="30">
        <v>452</v>
      </c>
      <c r="G6458" s="30">
        <v>3</v>
      </c>
      <c r="H6458" s="30">
        <v>452.08270263671898</v>
      </c>
      <c r="I6458" s="30">
        <v>11.196862220764199</v>
      </c>
      <c r="J6458" s="30">
        <v>49.960529327392599</v>
      </c>
      <c r="K6458" s="30">
        <v>10.642320632934601</v>
      </c>
      <c r="L6458" s="30">
        <v>42.479713439941399</v>
      </c>
      <c r="M6458" s="30">
        <v>0.80815476179122903</v>
      </c>
      <c r="N6458" s="30">
        <v>21.9938068389893</v>
      </c>
      <c r="O6458" s="30">
        <v>15.729603767395</v>
      </c>
      <c r="P6458" s="30">
        <v>14.9375</v>
      </c>
      <c r="Q6458" s="30">
        <v>0.47959101200103799</v>
      </c>
      <c r="R6458" s="30">
        <v>1000.60955810547</v>
      </c>
      <c r="S6458" s="30">
        <v>293.83239746093801</v>
      </c>
      <c r="T6458" s="13"/>
      <c r="U6458" s="13"/>
      <c r="V6458" s="13"/>
      <c r="W6458" s="13"/>
      <c r="X6458" s="13"/>
      <c r="Y6458" s="13"/>
      <c r="Z6458" s="13"/>
      <c r="AA6458" s="13"/>
    </row>
    <row r="6459" spans="1:27" ht="15.75" customHeight="1" x14ac:dyDescent="0.2">
      <c r="A6459" s="13"/>
      <c r="B6459" s="30" t="str">
        <f>"CRS25BT144A00712"</f>
        <v>CRS25BT144A00712</v>
      </c>
      <c r="C6459" s="40">
        <v>45987</v>
      </c>
      <c r="D6459" s="41">
        <v>0.82196759259259267</v>
      </c>
      <c r="E6459" s="30" t="s">
        <v>62</v>
      </c>
      <c r="F6459" s="30">
        <v>462</v>
      </c>
      <c r="G6459" s="30">
        <v>3</v>
      </c>
      <c r="H6459" s="30">
        <v>462.11093139648398</v>
      </c>
      <c r="I6459" s="30">
        <v>11.2470846176147</v>
      </c>
      <c r="J6459" s="30">
        <v>49.7992973327637</v>
      </c>
      <c r="K6459" s="30">
        <v>10.692426681518601</v>
      </c>
      <c r="L6459" s="30">
        <v>43.218528747558601</v>
      </c>
      <c r="M6459" s="30">
        <v>0.82505530118942305</v>
      </c>
      <c r="N6459" s="30">
        <v>22.4816799163818</v>
      </c>
      <c r="O6459" s="30">
        <v>15.1337080001831</v>
      </c>
      <c r="P6459" s="30">
        <v>14.9375</v>
      </c>
      <c r="Q6459" s="30">
        <v>0.42766010761260997</v>
      </c>
      <c r="R6459" s="30">
        <v>1000.802734375</v>
      </c>
      <c r="S6459" s="30">
        <v>247.97416687011699</v>
      </c>
      <c r="T6459" s="13"/>
      <c r="U6459" s="13"/>
      <c r="V6459" s="13"/>
      <c r="W6459" s="13"/>
      <c r="X6459" s="13"/>
      <c r="Y6459" s="13"/>
      <c r="Z6459" s="13"/>
      <c r="AA6459" s="13"/>
    </row>
    <row r="6460" spans="1:27" ht="15.75" customHeight="1" x14ac:dyDescent="0.2">
      <c r="A6460" s="13"/>
      <c r="B6460" s="30" t="str">
        <f>"CRS25WT144A02541"</f>
        <v>CRS25WT144A02541</v>
      </c>
      <c r="C6460" s="40">
        <v>45987</v>
      </c>
      <c r="D6460" s="41">
        <v>0.8237268518518519</v>
      </c>
      <c r="E6460" s="30" t="s">
        <v>62</v>
      </c>
      <c r="F6460" s="30">
        <v>456</v>
      </c>
      <c r="G6460" s="30">
        <v>3</v>
      </c>
      <c r="H6460" s="30">
        <v>456.59432983398398</v>
      </c>
      <c r="I6460" s="30">
        <v>11.206814765930201</v>
      </c>
      <c r="J6460" s="30">
        <v>49.832000732421903</v>
      </c>
      <c r="K6460" s="30">
        <v>10.7197065353394</v>
      </c>
      <c r="L6460" s="30">
        <v>42.593917846679702</v>
      </c>
      <c r="M6460" s="30">
        <v>0.81759834289550803</v>
      </c>
      <c r="N6460" s="30">
        <v>22.2132968902588</v>
      </c>
      <c r="O6460" s="30">
        <v>15.293200492858899</v>
      </c>
      <c r="P6460" s="30">
        <v>14.9375</v>
      </c>
      <c r="Q6460" s="30">
        <v>0.468664020299911</v>
      </c>
      <c r="R6460" s="30">
        <v>1000.66241455078</v>
      </c>
      <c r="S6460" s="30">
        <v>296.54507446289102</v>
      </c>
      <c r="T6460" s="13"/>
      <c r="U6460" s="13"/>
      <c r="V6460" s="13"/>
      <c r="W6460" s="13"/>
      <c r="X6460" s="13"/>
      <c r="Y6460" s="13"/>
      <c r="Z6460" s="13"/>
      <c r="AA6460" s="13"/>
    </row>
    <row r="6461" spans="1:27" ht="15.75" customHeight="1" x14ac:dyDescent="0.2">
      <c r="A6461" s="13"/>
      <c r="B6461" s="30" t="str">
        <f>"CRS25WT144A02563"</f>
        <v>CRS25WT144A02563</v>
      </c>
      <c r="C6461" s="40">
        <v>45987</v>
      </c>
      <c r="D6461" s="41">
        <v>0.82480324074074074</v>
      </c>
      <c r="E6461" s="30" t="s">
        <v>62</v>
      </c>
      <c r="F6461" s="30">
        <v>450</v>
      </c>
      <c r="G6461" s="30">
        <v>3</v>
      </c>
      <c r="H6461" s="30">
        <v>450.09494018554699</v>
      </c>
      <c r="I6461" s="30">
        <v>11.248823165893601</v>
      </c>
      <c r="J6461" s="30">
        <v>49.823459625244098</v>
      </c>
      <c r="K6461" s="30">
        <v>10.621462821960399</v>
      </c>
      <c r="L6461" s="30">
        <v>42.375984191894503</v>
      </c>
      <c r="M6461" s="30">
        <v>0.80308806896209695</v>
      </c>
      <c r="N6461" s="30">
        <v>21.897102355956999</v>
      </c>
      <c r="O6461" s="30">
        <v>15.137254714965801</v>
      </c>
      <c r="P6461" s="30">
        <v>14.9375</v>
      </c>
      <c r="Q6461" s="30">
        <v>0.42773556709289601</v>
      </c>
      <c r="R6461" s="30">
        <v>1000.01092529297</v>
      </c>
      <c r="S6461" s="30">
        <v>397.46194458007801</v>
      </c>
      <c r="T6461" s="13"/>
      <c r="U6461" s="13"/>
      <c r="V6461" s="13"/>
      <c r="W6461" s="13"/>
      <c r="X6461" s="13"/>
      <c r="Y6461" s="13"/>
      <c r="Z6461" s="13"/>
      <c r="AA6461" s="13"/>
    </row>
    <row r="6462" spans="1:27" ht="15.75" customHeight="1" x14ac:dyDescent="0.2">
      <c r="A6462" s="13"/>
      <c r="B6462" s="30" t="str">
        <f>"CRS25WT144A02564"</f>
        <v>CRS25WT144A02564</v>
      </c>
      <c r="C6462" s="40">
        <v>45987</v>
      </c>
      <c r="D6462" s="41">
        <v>0.82638888888888884</v>
      </c>
      <c r="E6462" s="30" t="s">
        <v>62</v>
      </c>
      <c r="F6462" s="30">
        <v>450</v>
      </c>
      <c r="G6462" s="30">
        <v>3</v>
      </c>
      <c r="H6462" s="30">
        <v>450.13162231445301</v>
      </c>
      <c r="I6462" s="30">
        <v>11.244347572326699</v>
      </c>
      <c r="J6462" s="30">
        <v>49.832981109619098</v>
      </c>
      <c r="K6462" s="30">
        <v>10.7548675537109</v>
      </c>
      <c r="L6462" s="30">
        <v>41.853759765625</v>
      </c>
      <c r="M6462" s="30">
        <v>0.80331963300705</v>
      </c>
      <c r="N6462" s="30">
        <v>21.898887634277301</v>
      </c>
      <c r="O6462" s="30">
        <v>15.136029243469199</v>
      </c>
      <c r="P6462" s="30">
        <v>14.9375</v>
      </c>
      <c r="Q6462" s="30">
        <v>0.50564610958099399</v>
      </c>
      <c r="R6462" s="30">
        <v>1000.22229003906</v>
      </c>
      <c r="S6462" s="30">
        <v>472.36233520507801</v>
      </c>
      <c r="T6462" s="13"/>
      <c r="U6462" s="13"/>
      <c r="V6462" s="13"/>
      <c r="W6462" s="13"/>
      <c r="X6462" s="13"/>
      <c r="Y6462" s="13"/>
      <c r="Z6462" s="13"/>
      <c r="AA6462" s="13"/>
    </row>
    <row r="6463" spans="1:27" ht="15.75" customHeight="1" x14ac:dyDescent="0.2">
      <c r="A6463" s="13"/>
      <c r="B6463" s="30" t="str">
        <f>"CRS25WT144A02531"</f>
        <v>CRS25WT144A02531</v>
      </c>
      <c r="C6463" s="40">
        <v>45987</v>
      </c>
      <c r="D6463" s="41">
        <v>0.82663194444444443</v>
      </c>
      <c r="E6463" s="30" t="s">
        <v>62</v>
      </c>
      <c r="F6463" s="30">
        <v>462</v>
      </c>
      <c r="G6463" s="30">
        <v>3</v>
      </c>
      <c r="H6463" s="30">
        <v>462.96420288085898</v>
      </c>
      <c r="I6463" s="30">
        <v>11.211540222168001</v>
      </c>
      <c r="J6463" s="30">
        <v>49.797065734863303</v>
      </c>
      <c r="K6463" s="30">
        <v>10.819483757019</v>
      </c>
      <c r="L6463" s="30">
        <v>42.789863586425803</v>
      </c>
      <c r="M6463" s="30">
        <v>0.82923644781112704</v>
      </c>
      <c r="N6463" s="30">
        <v>22.523191452026399</v>
      </c>
      <c r="O6463" s="30">
        <v>15.215354919433601</v>
      </c>
      <c r="P6463" s="30">
        <v>14.9375</v>
      </c>
      <c r="Q6463" s="30">
        <v>0.43346849083900502</v>
      </c>
      <c r="R6463" s="30">
        <v>999.33605957031295</v>
      </c>
      <c r="S6463" s="30">
        <v>501.79364013671898</v>
      </c>
      <c r="T6463" s="13"/>
      <c r="U6463" s="13"/>
      <c r="V6463" s="13"/>
      <c r="W6463" s="13"/>
      <c r="X6463" s="13"/>
      <c r="Y6463" s="13"/>
      <c r="Z6463" s="13"/>
      <c r="AA6463" s="13"/>
    </row>
    <row r="6464" spans="1:27" ht="15.75" customHeight="1" x14ac:dyDescent="0.2">
      <c r="A6464" s="13"/>
      <c r="B6464" s="30" t="str">
        <f>"CRS25WT144A02566"</f>
        <v>CRS25WT144A02566</v>
      </c>
      <c r="C6464" s="40">
        <v>45987</v>
      </c>
      <c r="D6464" s="41">
        <v>0.82795138888888886</v>
      </c>
      <c r="E6464" s="30" t="s">
        <v>62</v>
      </c>
      <c r="F6464" s="30">
        <v>449</v>
      </c>
      <c r="G6464" s="30">
        <v>3</v>
      </c>
      <c r="H6464" s="30">
        <v>449.60119628906301</v>
      </c>
      <c r="I6464" s="30">
        <v>11.2380619049072</v>
      </c>
      <c r="J6464" s="30">
        <v>49.814250946044901</v>
      </c>
      <c r="K6464" s="30">
        <v>10.6140394210815</v>
      </c>
      <c r="L6464" s="30">
        <v>42.359104156494098</v>
      </c>
      <c r="M6464" s="30">
        <v>0.80312371253967296</v>
      </c>
      <c r="N6464" s="30">
        <v>21.873081207275401</v>
      </c>
      <c r="O6464" s="30">
        <v>15.1029415130615</v>
      </c>
      <c r="P6464" s="30">
        <v>14.9375</v>
      </c>
      <c r="Q6464" s="30">
        <v>0.419515401124954</v>
      </c>
      <c r="R6464" s="30">
        <v>1001.10321044922</v>
      </c>
      <c r="S6464" s="30">
        <v>425.68807983398398</v>
      </c>
      <c r="T6464" s="13"/>
      <c r="U6464" s="13"/>
      <c r="V6464" s="13"/>
      <c r="W6464" s="13"/>
      <c r="X6464" s="13"/>
      <c r="Y6464" s="13"/>
      <c r="Z6464" s="13"/>
      <c r="AA6464" s="13"/>
    </row>
    <row r="6465" spans="1:27" ht="15.75" customHeight="1" x14ac:dyDescent="0.2">
      <c r="A6465" s="13"/>
      <c r="B6465" s="30" t="str">
        <f>"CRS25WT144A02545"</f>
        <v>CRS25WT144A02545</v>
      </c>
      <c r="C6465" s="40">
        <v>45987</v>
      </c>
      <c r="D6465" s="41">
        <v>0.82878472222222221</v>
      </c>
      <c r="E6465" s="30" t="s">
        <v>62</v>
      </c>
      <c r="F6465" s="30">
        <v>445</v>
      </c>
      <c r="G6465" s="30">
        <v>3</v>
      </c>
      <c r="H6465" s="30">
        <v>445.19790649414102</v>
      </c>
      <c r="I6465" s="30">
        <v>11.174121856689499</v>
      </c>
      <c r="J6465" s="30">
        <v>49.779819488525398</v>
      </c>
      <c r="K6465" s="30">
        <v>10.5774488449097</v>
      </c>
      <c r="L6465" s="30">
        <v>42.089347839355497</v>
      </c>
      <c r="M6465" s="30">
        <v>0.80036187171936002</v>
      </c>
      <c r="N6465" s="30">
        <v>21.658861160278299</v>
      </c>
      <c r="O6465" s="30">
        <v>14.9411764144897</v>
      </c>
      <c r="P6465" s="30">
        <v>14.9375</v>
      </c>
      <c r="Q6465" s="30">
        <v>0.45044425129890397</v>
      </c>
      <c r="R6465" s="30">
        <v>999.87469482421898</v>
      </c>
      <c r="S6465" s="30">
        <v>479.58920288085898</v>
      </c>
      <c r="T6465" s="13"/>
      <c r="U6465" s="13"/>
      <c r="V6465" s="13"/>
      <c r="W6465" s="13"/>
      <c r="X6465" s="13"/>
      <c r="Y6465" s="13"/>
      <c r="Z6465" s="13"/>
      <c r="AA6465" s="13"/>
    </row>
    <row r="6466" spans="1:27" ht="15.75" customHeight="1" x14ac:dyDescent="0.2">
      <c r="A6466" s="13"/>
      <c r="B6466" s="30" t="str">
        <f>"CRS25WT144A02552"</f>
        <v>CRS25WT144A02552</v>
      </c>
      <c r="C6466" s="40">
        <v>45987</v>
      </c>
      <c r="D6466" s="41">
        <v>0.82916666666666661</v>
      </c>
      <c r="E6466" s="30" t="s">
        <v>62</v>
      </c>
      <c r="F6466" s="30">
        <v>443</v>
      </c>
      <c r="G6466" s="30">
        <v>3</v>
      </c>
      <c r="H6466" s="30">
        <v>443.41253662109398</v>
      </c>
      <c r="I6466" s="30">
        <v>11.152773857116699</v>
      </c>
      <c r="J6466" s="30">
        <v>49.848934173583999</v>
      </c>
      <c r="K6466" s="30">
        <v>10.609495162963899</v>
      </c>
      <c r="L6466" s="30">
        <v>41.793933868408203</v>
      </c>
      <c r="M6466" s="30">
        <v>0.79757070541381803</v>
      </c>
      <c r="N6466" s="30">
        <v>21.572004318237301</v>
      </c>
      <c r="O6466" s="30">
        <v>15.295528411865201</v>
      </c>
      <c r="P6466" s="30">
        <v>14.9375</v>
      </c>
      <c r="Q6466" s="30">
        <v>0.46433582901954701</v>
      </c>
      <c r="R6466" s="30">
        <v>1000.03137207031</v>
      </c>
      <c r="S6466" s="30">
        <v>471.12954711914102</v>
      </c>
      <c r="T6466" s="13"/>
      <c r="U6466" s="13"/>
      <c r="V6466" s="13"/>
      <c r="W6466" s="13"/>
      <c r="X6466" s="13"/>
      <c r="Y6466" s="13"/>
      <c r="Z6466" s="13"/>
      <c r="AA6466" s="13"/>
    </row>
    <row r="6467" spans="1:27" ht="15.75" customHeight="1" x14ac:dyDescent="0.2">
      <c r="A6467" s="13"/>
      <c r="B6467" s="30" t="str">
        <f>"CRS25WT144A00680"</f>
        <v>CRS25WT144A00680</v>
      </c>
      <c r="C6467" s="40">
        <v>45987</v>
      </c>
      <c r="D6467" s="41">
        <v>0.83121527777777782</v>
      </c>
      <c r="E6467" s="30" t="s">
        <v>62</v>
      </c>
      <c r="F6467" s="30">
        <v>450</v>
      </c>
      <c r="G6467" s="30">
        <v>3</v>
      </c>
      <c r="H6467" s="30">
        <v>450.18539428710898</v>
      </c>
      <c r="I6467" s="30">
        <v>11.2142877578735</v>
      </c>
      <c r="J6467" s="30">
        <v>49.813705444335902</v>
      </c>
      <c r="K6467" s="30">
        <v>10.617555618286101</v>
      </c>
      <c r="L6467" s="30">
        <v>42.400096893310497</v>
      </c>
      <c r="M6467" s="30">
        <v>0.80588090419769298</v>
      </c>
      <c r="N6467" s="30">
        <v>21.901502609252901</v>
      </c>
      <c r="O6467" s="30">
        <v>15.215685844421399</v>
      </c>
      <c r="P6467" s="30">
        <v>14.9375</v>
      </c>
      <c r="Q6467" s="30">
        <v>0.43243157863616899</v>
      </c>
      <c r="R6467" s="30">
        <v>999.815185546875</v>
      </c>
      <c r="S6467" s="30">
        <v>364.72619628906301</v>
      </c>
      <c r="T6467" s="13"/>
      <c r="U6467" s="13"/>
      <c r="V6467" s="13"/>
      <c r="W6467" s="13"/>
      <c r="X6467" s="13"/>
      <c r="Y6467" s="13"/>
      <c r="Z6467" s="13"/>
      <c r="AA6467" s="13"/>
    </row>
    <row r="6468" spans="1:27" ht="15.75" customHeight="1" x14ac:dyDescent="0.2">
      <c r="A6468" s="13"/>
      <c r="B6468" s="30" t="str">
        <f>"CRS25WT144A02516"</f>
        <v>CRS25WT144A02516</v>
      </c>
      <c r="C6468" s="40">
        <v>45987</v>
      </c>
      <c r="D6468" s="41">
        <v>0.83409722222222227</v>
      </c>
      <c r="E6468" s="30" t="s">
        <v>62</v>
      </c>
      <c r="F6468" s="30">
        <v>441</v>
      </c>
      <c r="G6468" s="30">
        <v>3</v>
      </c>
      <c r="H6468" s="30">
        <v>441.01327514648398</v>
      </c>
      <c r="I6468" s="30">
        <v>11.268069267272899</v>
      </c>
      <c r="J6468" s="30">
        <v>49.857097625732401</v>
      </c>
      <c r="K6468" s="30">
        <v>10.6652984619141</v>
      </c>
      <c r="L6468" s="30">
        <v>41.350296020507798</v>
      </c>
      <c r="M6468" s="30">
        <v>0.78500992059707597</v>
      </c>
      <c r="N6468" s="30">
        <v>21.455280303955099</v>
      </c>
      <c r="O6468" s="30">
        <v>15.8853540420532</v>
      </c>
      <c r="P6468" s="30">
        <v>14.875</v>
      </c>
      <c r="Q6468" s="30">
        <v>0.56815540790557895</v>
      </c>
      <c r="R6468" s="30">
        <v>999.64514160156295</v>
      </c>
      <c r="S6468" s="30">
        <v>466.18634033203102</v>
      </c>
      <c r="T6468" s="13"/>
      <c r="U6468" s="13"/>
      <c r="V6468" s="13"/>
      <c r="W6468" s="13"/>
      <c r="X6468" s="13"/>
      <c r="Y6468" s="13"/>
      <c r="Z6468" s="13"/>
      <c r="AA6468" s="13"/>
    </row>
    <row r="6469" spans="1:27" ht="15.75" customHeight="1" x14ac:dyDescent="0.2">
      <c r="A6469" s="13"/>
      <c r="B6469" s="30" t="str">
        <f>"CRS25BT144A00732"</f>
        <v>CRS25BT144A00732</v>
      </c>
      <c r="C6469" s="40">
        <v>45987</v>
      </c>
      <c r="D6469" s="41">
        <v>0.83468749999999992</v>
      </c>
      <c r="E6469" s="30" t="s">
        <v>62</v>
      </c>
      <c r="F6469" s="30">
        <v>453</v>
      </c>
      <c r="G6469" s="30">
        <v>3</v>
      </c>
      <c r="H6469" s="30">
        <v>453.57406616210898</v>
      </c>
      <c r="I6469" s="30">
        <v>11.3053331375122</v>
      </c>
      <c r="J6469" s="30">
        <v>49.840984344482401</v>
      </c>
      <c r="K6469" s="30">
        <v>10.8569183349609</v>
      </c>
      <c r="L6469" s="30">
        <v>41.777423858642599</v>
      </c>
      <c r="M6469" s="30">
        <v>0.80496728420257602</v>
      </c>
      <c r="N6469" s="30">
        <v>22.066362380981399</v>
      </c>
      <c r="O6469" s="30">
        <v>15.504423141479499</v>
      </c>
      <c r="P6469" s="30">
        <v>14.9375</v>
      </c>
      <c r="Q6469" s="30">
        <v>0.91682773828506503</v>
      </c>
      <c r="R6469" s="30">
        <v>1000.19787597656</v>
      </c>
      <c r="S6469" s="30">
        <v>458.62780761718801</v>
      </c>
      <c r="T6469" s="13"/>
      <c r="U6469" s="13"/>
      <c r="V6469" s="13"/>
      <c r="W6469" s="13"/>
      <c r="X6469" s="13"/>
      <c r="Y6469" s="13"/>
      <c r="Z6469" s="13"/>
      <c r="AA6469" s="13"/>
    </row>
    <row r="6470" spans="1:27" ht="15.75" customHeight="1" x14ac:dyDescent="0.2">
      <c r="A6470" s="13"/>
      <c r="B6470" s="30" t="str">
        <f>"CRS25BT144A00721"</f>
        <v>CRS25BT144A00721</v>
      </c>
      <c r="C6470" s="40">
        <v>45987</v>
      </c>
      <c r="D6470" s="41">
        <v>0.83561342592592591</v>
      </c>
      <c r="E6470" s="30" t="s">
        <v>62</v>
      </c>
      <c r="F6470" s="30">
        <v>448</v>
      </c>
      <c r="G6470" s="30">
        <v>3</v>
      </c>
      <c r="H6470" s="30">
        <v>448.00335693359398</v>
      </c>
      <c r="I6470" s="30">
        <v>11.2803592681885</v>
      </c>
      <c r="J6470" s="30">
        <v>49.655353546142599</v>
      </c>
      <c r="K6470" s="30">
        <v>10.716738700866699</v>
      </c>
      <c r="L6470" s="30">
        <v>41.804073333740199</v>
      </c>
      <c r="M6470" s="30">
        <v>0.79982000589370705</v>
      </c>
      <c r="N6470" s="30">
        <v>21.795347213745099</v>
      </c>
      <c r="O6470" s="30">
        <v>15.177786827087401</v>
      </c>
      <c r="P6470" s="30">
        <v>14.9375</v>
      </c>
      <c r="Q6470" s="30">
        <v>1.0821443796157799</v>
      </c>
      <c r="R6470" s="30">
        <v>1000.15301513672</v>
      </c>
      <c r="S6470" s="30">
        <v>350.69512939453102</v>
      </c>
      <c r="T6470" s="13"/>
      <c r="U6470" s="13"/>
      <c r="V6470" s="13"/>
      <c r="W6470" s="13"/>
      <c r="X6470" s="13"/>
      <c r="Y6470" s="13"/>
      <c r="Z6470" s="13"/>
      <c r="AA6470" s="13"/>
    </row>
    <row r="6471" spans="1:27" ht="15.75" customHeight="1" x14ac:dyDescent="0.2">
      <c r="A6471" s="13"/>
      <c r="B6471" s="30" t="str">
        <f>"CRS25BT144A00733"</f>
        <v>CRS25BT144A00733</v>
      </c>
      <c r="C6471" s="40">
        <v>45987</v>
      </c>
      <c r="D6471" s="41">
        <v>0.8362384259259259</v>
      </c>
      <c r="E6471" s="30" t="s">
        <v>62</v>
      </c>
      <c r="F6471" s="30">
        <v>454</v>
      </c>
      <c r="G6471" s="30">
        <v>3</v>
      </c>
      <c r="H6471" s="30">
        <v>454.82131958007801</v>
      </c>
      <c r="I6471" s="30">
        <v>11.332308769226101</v>
      </c>
      <c r="J6471" s="30">
        <v>49.991371154785199</v>
      </c>
      <c r="K6471" s="30">
        <v>10.774227142334</v>
      </c>
      <c r="L6471" s="30">
        <v>42.213821411132798</v>
      </c>
      <c r="M6471" s="30">
        <v>0.802836954593658</v>
      </c>
      <c r="N6471" s="30">
        <v>22.127040863037099</v>
      </c>
      <c r="O6471" s="30">
        <v>15.654493331909199</v>
      </c>
      <c r="P6471" s="30">
        <v>14.9375</v>
      </c>
      <c r="Q6471" s="30">
        <v>0.47537824511527998</v>
      </c>
      <c r="R6471" s="30">
        <v>999.452392578125</v>
      </c>
      <c r="S6471" s="30">
        <v>466.54867553710898</v>
      </c>
      <c r="T6471" s="13"/>
      <c r="U6471" s="13"/>
      <c r="V6471" s="13"/>
      <c r="W6471" s="13"/>
      <c r="X6471" s="13"/>
      <c r="Y6471" s="13"/>
      <c r="Z6471" s="13"/>
      <c r="AA6471" s="13"/>
    </row>
    <row r="6472" spans="1:27" ht="15.75" customHeight="1" x14ac:dyDescent="0.2">
      <c r="A6472" s="13"/>
      <c r="B6472" s="30" t="str">
        <f>"CRS25WT144A02526"</f>
        <v>CRS25WT144A02526</v>
      </c>
      <c r="C6472" s="40">
        <v>45987</v>
      </c>
      <c r="D6472" s="41">
        <v>0.8367013888888889</v>
      </c>
      <c r="E6472" s="30" t="s">
        <v>62</v>
      </c>
      <c r="F6472" s="30">
        <v>462</v>
      </c>
      <c r="G6472" s="30">
        <v>3</v>
      </c>
      <c r="H6472" s="30">
        <v>462.73916625976602</v>
      </c>
      <c r="I6472" s="30">
        <v>11.2679347991943</v>
      </c>
      <c r="J6472" s="30">
        <v>49.881645202636697</v>
      </c>
      <c r="K6472" s="30">
        <v>10.832441329956101</v>
      </c>
      <c r="L6472" s="30">
        <v>42.717903137207003</v>
      </c>
      <c r="M6472" s="30">
        <v>0.82328683137893699</v>
      </c>
      <c r="N6472" s="30">
        <v>22.512243270873999</v>
      </c>
      <c r="O6472" s="30">
        <v>15.104382514953601</v>
      </c>
      <c r="P6472" s="30">
        <v>14.9375</v>
      </c>
      <c r="Q6472" s="30">
        <v>0.47107109427452099</v>
      </c>
      <c r="R6472" s="30">
        <v>1000.12969970703</v>
      </c>
      <c r="S6472" s="30">
        <v>439.30776977539102</v>
      </c>
      <c r="T6472" s="13"/>
      <c r="U6472" s="13"/>
      <c r="V6472" s="13"/>
      <c r="W6472" s="13"/>
      <c r="X6472" s="13"/>
      <c r="Y6472" s="13"/>
      <c r="Z6472" s="13"/>
      <c r="AA6472" s="13"/>
    </row>
    <row r="6473" spans="1:27" ht="15.75" customHeight="1" x14ac:dyDescent="0.2">
      <c r="A6473" s="13"/>
      <c r="B6473" s="30" t="str">
        <f>"CRS25WT144A02534"</f>
        <v>CRS25WT144A02534</v>
      </c>
      <c r="C6473" s="40">
        <v>45987</v>
      </c>
      <c r="D6473" s="41">
        <v>0.8375462962962964</v>
      </c>
      <c r="E6473" s="30" t="s">
        <v>62</v>
      </c>
      <c r="F6473" s="30">
        <v>453</v>
      </c>
      <c r="G6473" s="30">
        <v>3</v>
      </c>
      <c r="H6473" s="30">
        <v>453.36489868164102</v>
      </c>
      <c r="I6473" s="30">
        <v>11.3327188491821</v>
      </c>
      <c r="J6473" s="30">
        <v>49.924797058105497</v>
      </c>
      <c r="K6473" s="30">
        <v>10.772624969482401</v>
      </c>
      <c r="L6473" s="30">
        <v>42.084903717041001</v>
      </c>
      <c r="M6473" s="30">
        <v>0.80130428075790405</v>
      </c>
      <c r="N6473" s="30">
        <v>22.056186676025401</v>
      </c>
      <c r="O6473" s="30">
        <v>15.2584743499756</v>
      </c>
      <c r="P6473" s="30">
        <v>14.9375</v>
      </c>
      <c r="Q6473" s="30">
        <v>0.48177075386047402</v>
      </c>
      <c r="R6473" s="30">
        <v>1001.16058349609</v>
      </c>
      <c r="S6473" s="30">
        <v>463.781005859375</v>
      </c>
      <c r="T6473" s="13"/>
      <c r="U6473" s="13"/>
      <c r="V6473" s="13"/>
      <c r="W6473" s="13"/>
      <c r="X6473" s="13"/>
      <c r="Y6473" s="13"/>
      <c r="Z6473" s="13"/>
      <c r="AA6473" s="13"/>
    </row>
    <row r="6474" spans="1:27" ht="15.75" customHeight="1" x14ac:dyDescent="0.2">
      <c r="A6474" s="13"/>
      <c r="B6474" s="30" t="str">
        <f>"CRS25WT144A02567"</f>
        <v>CRS25WT144A02567</v>
      </c>
      <c r="C6474" s="40">
        <v>45987</v>
      </c>
      <c r="D6474" s="41">
        <v>0.8380439814814814</v>
      </c>
      <c r="E6474" s="30" t="s">
        <v>62</v>
      </c>
      <c r="F6474" s="30">
        <v>459</v>
      </c>
      <c r="G6474" s="30">
        <v>3</v>
      </c>
      <c r="H6474" s="30">
        <v>459.69104003906301</v>
      </c>
      <c r="I6474" s="30">
        <v>11.294755935668899</v>
      </c>
      <c r="J6474" s="30">
        <v>49.834274291992202</v>
      </c>
      <c r="K6474" s="30">
        <v>10.8512716293335</v>
      </c>
      <c r="L6474" s="30">
        <v>42.362873077392599</v>
      </c>
      <c r="M6474" s="30">
        <v>0.81669718027114901</v>
      </c>
      <c r="N6474" s="30">
        <v>22.3639526367188</v>
      </c>
      <c r="O6474" s="30">
        <v>15.358411788940399</v>
      </c>
      <c r="P6474" s="30">
        <v>14.9375</v>
      </c>
      <c r="Q6474" s="30">
        <v>0.46714136004447898</v>
      </c>
      <c r="R6474" s="30">
        <v>1000.30938720703</v>
      </c>
      <c r="S6474" s="30">
        <v>426.04034423828102</v>
      </c>
      <c r="T6474" s="13"/>
      <c r="U6474" s="13"/>
      <c r="V6474" s="13"/>
      <c r="W6474" s="13"/>
      <c r="X6474" s="13"/>
      <c r="Y6474" s="13"/>
      <c r="Z6474" s="13"/>
      <c r="AA6474" s="13"/>
    </row>
    <row r="6475" spans="1:27" ht="15.75" customHeight="1" x14ac:dyDescent="0.2">
      <c r="A6475" s="13"/>
      <c r="B6475" s="30" t="str">
        <f>"CRS25WT144A02517"</f>
        <v>CRS25WT144A02517</v>
      </c>
      <c r="C6475" s="40">
        <v>45987</v>
      </c>
      <c r="D6475" s="41">
        <v>0.83901620370370367</v>
      </c>
      <c r="E6475" s="30" t="s">
        <v>62</v>
      </c>
      <c r="F6475" s="30">
        <v>464</v>
      </c>
      <c r="G6475" s="30">
        <v>3</v>
      </c>
      <c r="H6475" s="30">
        <v>464.815673828125</v>
      </c>
      <c r="I6475" s="30">
        <v>11.294385910034199</v>
      </c>
      <c r="J6475" s="30">
        <v>49.891021728515597</v>
      </c>
      <c r="K6475" s="30">
        <v>10.832927703857401</v>
      </c>
      <c r="L6475" s="30">
        <v>42.907669067382798</v>
      </c>
      <c r="M6475" s="30">
        <v>0.82488942146301303</v>
      </c>
      <c r="N6475" s="30">
        <v>22.613265991210898</v>
      </c>
      <c r="O6475" s="30">
        <v>15.168176651001</v>
      </c>
      <c r="P6475" s="30">
        <v>14.9375</v>
      </c>
      <c r="Q6475" s="30">
        <v>0.41224971413612399</v>
      </c>
      <c r="R6475" s="30">
        <v>1000.50842285156</v>
      </c>
      <c r="S6475" s="30">
        <v>523.51556396484398</v>
      </c>
      <c r="T6475" s="13"/>
      <c r="U6475" s="13"/>
      <c r="V6475" s="13"/>
      <c r="W6475" s="13"/>
      <c r="X6475" s="13"/>
      <c r="Y6475" s="13"/>
      <c r="Z6475" s="13"/>
      <c r="AA6475" s="13"/>
    </row>
    <row r="6476" spans="1:27" ht="15.75" customHeight="1" x14ac:dyDescent="0.2">
      <c r="A6476" s="13"/>
      <c r="B6476" s="30" t="str">
        <f>"CRS25BT144A00734"</f>
        <v>CRS25BT144A00734</v>
      </c>
      <c r="C6476" s="40">
        <v>45987</v>
      </c>
      <c r="D6476" s="41">
        <v>0.8396527777777778</v>
      </c>
      <c r="E6476" s="30" t="s">
        <v>62</v>
      </c>
      <c r="F6476" s="30">
        <v>443</v>
      </c>
      <c r="G6476" s="30">
        <v>3</v>
      </c>
      <c r="H6476" s="30">
        <v>443.760498046875</v>
      </c>
      <c r="I6476" s="30">
        <v>11.4272136688232</v>
      </c>
      <c r="J6476" s="30">
        <v>49.824615478515597</v>
      </c>
      <c r="K6476" s="30">
        <v>10.7069082260132</v>
      </c>
      <c r="L6476" s="30">
        <v>41.4461860656738</v>
      </c>
      <c r="M6476" s="30">
        <v>0.77940708398819003</v>
      </c>
      <c r="N6476" s="30">
        <v>21.588932037353501</v>
      </c>
      <c r="O6476" s="30">
        <v>15.2700748443604</v>
      </c>
      <c r="P6476" s="30">
        <v>14.9375</v>
      </c>
      <c r="Q6476" s="30">
        <v>0.55287569761276201</v>
      </c>
      <c r="R6476" s="30">
        <v>1000.51141357422</v>
      </c>
      <c r="S6476" s="30">
        <v>393.74063110351602</v>
      </c>
      <c r="T6476" s="13"/>
      <c r="U6476" s="13"/>
      <c r="V6476" s="13"/>
      <c r="W6476" s="13"/>
      <c r="X6476" s="13"/>
      <c r="Y6476" s="13"/>
      <c r="Z6476" s="13"/>
      <c r="AA6476" s="13"/>
    </row>
    <row r="6477" spans="1:27" ht="15.75" customHeight="1" x14ac:dyDescent="0.2">
      <c r="A6477" s="13"/>
      <c r="B6477" s="30" t="str">
        <f>"CRS25BT144A02527"</f>
        <v>CRS25BT144A02527</v>
      </c>
      <c r="C6477" s="40">
        <v>45987</v>
      </c>
      <c r="D6477" s="41">
        <v>0.84035879629629628</v>
      </c>
      <c r="E6477" s="30" t="s">
        <v>62</v>
      </c>
      <c r="F6477" s="30">
        <v>455</v>
      </c>
      <c r="G6477" s="30">
        <v>3</v>
      </c>
      <c r="H6477" s="30">
        <v>455.982666015625</v>
      </c>
      <c r="I6477" s="30">
        <v>11.3691558837891</v>
      </c>
      <c r="J6477" s="30">
        <v>49.948284149169901</v>
      </c>
      <c r="K6477" s="30">
        <v>10.8341979980469</v>
      </c>
      <c r="L6477" s="30">
        <v>42.087348937988303</v>
      </c>
      <c r="M6477" s="30">
        <v>0.80297040939331099</v>
      </c>
      <c r="N6477" s="30">
        <v>22.183540344238299</v>
      </c>
      <c r="O6477" s="30">
        <v>15.2083330154419</v>
      </c>
      <c r="P6477" s="30">
        <v>14.9375</v>
      </c>
      <c r="Q6477" s="30">
        <v>0.52205067873001099</v>
      </c>
      <c r="R6477" s="30">
        <v>1000.42669677734</v>
      </c>
      <c r="S6477" s="30">
        <v>498.06732177734398</v>
      </c>
      <c r="T6477" s="13"/>
      <c r="U6477" s="13"/>
      <c r="V6477" s="13"/>
      <c r="W6477" s="13"/>
      <c r="X6477" s="13"/>
      <c r="Y6477" s="13"/>
      <c r="Z6477" s="13"/>
      <c r="AA6477" s="13"/>
    </row>
    <row r="6478" spans="1:27" ht="15.75" customHeight="1" x14ac:dyDescent="0.2">
      <c r="A6478" s="13"/>
      <c r="B6478" s="30" t="str">
        <f>"CRS25BT144A02631"</f>
        <v>CRS25BT144A02631</v>
      </c>
      <c r="C6478" s="40">
        <v>45987</v>
      </c>
      <c r="D6478" s="41">
        <v>0.84085648148148151</v>
      </c>
      <c r="E6478" s="30" t="s">
        <v>62</v>
      </c>
      <c r="F6478" s="30">
        <v>445</v>
      </c>
      <c r="G6478" s="30">
        <v>3</v>
      </c>
      <c r="H6478" s="30">
        <v>445.51174926757801</v>
      </c>
      <c r="I6478" s="30">
        <v>11.3683938980103</v>
      </c>
      <c r="J6478" s="30">
        <v>49.803367614746101</v>
      </c>
      <c r="K6478" s="30">
        <v>10.671669960021999</v>
      </c>
      <c r="L6478" s="30">
        <v>41.747146606445298</v>
      </c>
      <c r="M6478" s="30">
        <v>0.78686702251434304</v>
      </c>
      <c r="N6478" s="30">
        <v>21.674129486083999</v>
      </c>
      <c r="O6478" s="30">
        <v>15.2202816009521</v>
      </c>
      <c r="P6478" s="30">
        <v>14.9375</v>
      </c>
      <c r="Q6478" s="30">
        <v>0.50169444084167503</v>
      </c>
      <c r="R6478" s="30">
        <v>1000.23126220703</v>
      </c>
      <c r="S6478" s="30">
        <v>415.99423217773398</v>
      </c>
      <c r="T6478" s="13"/>
      <c r="U6478" s="13"/>
      <c r="V6478" s="13"/>
      <c r="W6478" s="13"/>
      <c r="X6478" s="13"/>
      <c r="Y6478" s="13"/>
      <c r="Z6478" s="13"/>
      <c r="AA6478" s="13"/>
    </row>
    <row r="6479" spans="1:27" ht="15.75" customHeight="1" x14ac:dyDescent="0.2">
      <c r="A6479" s="13"/>
      <c r="B6479" s="30" t="str">
        <f>"CRS25WT144A02648"</f>
        <v>CRS25WT144A02648</v>
      </c>
      <c r="C6479" s="40">
        <v>45987</v>
      </c>
      <c r="D6479" s="41">
        <v>0.84122685185185186</v>
      </c>
      <c r="E6479" s="30" t="s">
        <v>62</v>
      </c>
      <c r="F6479" s="30">
        <v>446</v>
      </c>
      <c r="G6479" s="30">
        <v>3</v>
      </c>
      <c r="H6479" s="30">
        <v>446.10147094726602</v>
      </c>
      <c r="I6479" s="30">
        <v>11.3089714050293</v>
      </c>
      <c r="J6479" s="30">
        <v>49.851222991943402</v>
      </c>
      <c r="K6479" s="30">
        <v>10.6197261810303</v>
      </c>
      <c r="L6479" s="30">
        <v>42.006870269775398</v>
      </c>
      <c r="M6479" s="30">
        <v>0.79128825664520297</v>
      </c>
      <c r="N6479" s="30">
        <v>21.7028198242188</v>
      </c>
      <c r="O6479" s="30">
        <v>15.1888370513916</v>
      </c>
      <c r="P6479" s="30">
        <v>14.9375</v>
      </c>
      <c r="Q6479" s="30">
        <v>0.45863634347915599</v>
      </c>
      <c r="R6479" s="30">
        <v>1001.08715820313</v>
      </c>
      <c r="S6479" s="30">
        <v>365.83676147460898</v>
      </c>
      <c r="T6479" s="13"/>
      <c r="U6479" s="13"/>
      <c r="V6479" s="13"/>
      <c r="W6479" s="13"/>
      <c r="X6479" s="13"/>
      <c r="Y6479" s="13"/>
      <c r="Z6479" s="13"/>
      <c r="AA6479" s="13"/>
    </row>
    <row r="6480" spans="1:27" ht="15.75" customHeight="1" x14ac:dyDescent="0.2">
      <c r="A6480" s="13"/>
      <c r="B6480" s="30" t="str">
        <f>"CRS25WT144A02388"</f>
        <v>CRS25WT144A02388</v>
      </c>
      <c r="C6480" s="40">
        <v>45987</v>
      </c>
      <c r="D6480" s="41">
        <v>0.84166666666666667</v>
      </c>
      <c r="E6480" s="30" t="s">
        <v>62</v>
      </c>
      <c r="F6480" s="30">
        <v>450</v>
      </c>
      <c r="G6480" s="30">
        <v>3</v>
      </c>
      <c r="H6480" s="30">
        <v>450.455810546875</v>
      </c>
      <c r="I6480" s="30">
        <v>11.3624000549316</v>
      </c>
      <c r="J6480" s="30">
        <v>49.770988464355497</v>
      </c>
      <c r="K6480" s="30">
        <v>10.764131546020501</v>
      </c>
      <c r="L6480" s="30">
        <v>41.847854614257798</v>
      </c>
      <c r="M6480" s="30">
        <v>0.79653680324554399</v>
      </c>
      <c r="N6480" s="30">
        <v>21.914659500122099</v>
      </c>
      <c r="O6480" s="30">
        <v>15.331825256347701</v>
      </c>
      <c r="P6480" s="30">
        <v>14.9375</v>
      </c>
      <c r="Q6480" s="30">
        <v>0.59602957963943504</v>
      </c>
      <c r="R6480" s="30">
        <v>1000.26501464844</v>
      </c>
      <c r="S6480" s="30">
        <v>389.41574096679699</v>
      </c>
      <c r="T6480" s="13"/>
      <c r="U6480" s="13"/>
      <c r="V6480" s="13"/>
      <c r="W6480" s="13"/>
      <c r="X6480" s="13"/>
      <c r="Y6480" s="13"/>
      <c r="Z6480" s="13"/>
      <c r="AA6480" s="13"/>
    </row>
    <row r="6481" spans="1:27" ht="15.75" customHeight="1" x14ac:dyDescent="0.2">
      <c r="A6481" s="13"/>
      <c r="B6481" s="30" t="str">
        <f>"CRS25WT144A02643"</f>
        <v>CRS25WT144A02643</v>
      </c>
      <c r="C6481" s="40">
        <v>45987</v>
      </c>
      <c r="D6481" s="41">
        <v>0.84224537037037039</v>
      </c>
      <c r="E6481" s="30" t="s">
        <v>62</v>
      </c>
      <c r="F6481" s="30">
        <v>456</v>
      </c>
      <c r="G6481" s="30">
        <v>3</v>
      </c>
      <c r="H6481" s="30">
        <v>456.20318603515602</v>
      </c>
      <c r="I6481" s="30">
        <v>11.343162536621101</v>
      </c>
      <c r="J6481" s="30">
        <v>49.8305053710938</v>
      </c>
      <c r="K6481" s="30">
        <v>10.7849473953247</v>
      </c>
      <c r="L6481" s="30">
        <v>42.2999877929688</v>
      </c>
      <c r="M6481" s="30">
        <v>0.80710279941558805</v>
      </c>
      <c r="N6481" s="30">
        <v>22.194269180297901</v>
      </c>
      <c r="O6481" s="30">
        <v>15.232260704040501</v>
      </c>
      <c r="P6481" s="30">
        <v>14.9375</v>
      </c>
      <c r="Q6481" s="30">
        <v>0.481797724962234</v>
      </c>
      <c r="R6481" s="30">
        <v>1000.27624511719</v>
      </c>
      <c r="S6481" s="30">
        <v>460.40515136718801</v>
      </c>
      <c r="T6481" s="13"/>
      <c r="U6481" s="13"/>
      <c r="V6481" s="13"/>
      <c r="W6481" s="13"/>
      <c r="X6481" s="13"/>
      <c r="Y6481" s="13"/>
      <c r="Z6481" s="13"/>
      <c r="AA6481" s="13"/>
    </row>
    <row r="6482" spans="1:27" ht="15.75" customHeight="1" x14ac:dyDescent="0.2">
      <c r="A6482" s="13"/>
      <c r="B6482" s="30" t="str">
        <f>"CRS25WT144A02647"</f>
        <v>CRS25WT144A02647</v>
      </c>
      <c r="C6482" s="40">
        <v>45987</v>
      </c>
      <c r="D6482" s="41">
        <v>0.84270833333333339</v>
      </c>
      <c r="E6482" s="30" t="s">
        <v>62</v>
      </c>
      <c r="F6482" s="30">
        <v>451</v>
      </c>
      <c r="G6482" s="30">
        <v>3</v>
      </c>
      <c r="H6482" s="30">
        <v>451.30828857421898</v>
      </c>
      <c r="I6482" s="30">
        <v>11.3105316162109</v>
      </c>
      <c r="J6482" s="30">
        <v>49.830665588378899</v>
      </c>
      <c r="K6482" s="30">
        <v>10.7208194732666</v>
      </c>
      <c r="L6482" s="30">
        <v>42.096439361572301</v>
      </c>
      <c r="M6482" s="30">
        <v>0.80074381828308105</v>
      </c>
      <c r="N6482" s="30">
        <v>21.956130981445298</v>
      </c>
      <c r="O6482" s="30">
        <v>15.282413482666</v>
      </c>
      <c r="P6482" s="30">
        <v>14.9375</v>
      </c>
      <c r="Q6482" s="30">
        <v>0.46590435504913302</v>
      </c>
      <c r="R6482" s="30">
        <v>1001.23590087891</v>
      </c>
      <c r="S6482" s="30">
        <v>456.89468383789102</v>
      </c>
      <c r="T6482" s="13"/>
      <c r="U6482" s="13"/>
      <c r="V6482" s="13"/>
      <c r="W6482" s="13"/>
      <c r="X6482" s="13"/>
      <c r="Y6482" s="13"/>
      <c r="Z6482" s="13"/>
      <c r="AA6482" s="13"/>
    </row>
    <row r="6483" spans="1:27" ht="15.75" customHeight="1" x14ac:dyDescent="0.2">
      <c r="A6483" s="13"/>
      <c r="B6483" s="30" t="str">
        <f>"CRS25WT144A02642"</f>
        <v>CRS25WT144A02642</v>
      </c>
      <c r="C6483" s="40">
        <v>45987</v>
      </c>
      <c r="D6483" s="41">
        <v>0.84333333333333327</v>
      </c>
      <c r="E6483" s="30" t="s">
        <v>62</v>
      </c>
      <c r="F6483" s="30">
        <v>452</v>
      </c>
      <c r="G6483" s="30">
        <v>3</v>
      </c>
      <c r="H6483" s="30">
        <v>452.45401000976602</v>
      </c>
      <c r="I6483" s="30">
        <v>11.1758918762207</v>
      </c>
      <c r="J6483" s="30">
        <v>49.8173217773438</v>
      </c>
      <c r="K6483" s="30">
        <v>10.709419250488301</v>
      </c>
      <c r="L6483" s="30">
        <v>42.2482299804688</v>
      </c>
      <c r="M6483" s="30">
        <v>0.81266558170318604</v>
      </c>
      <c r="N6483" s="30">
        <v>22.0118713378906</v>
      </c>
      <c r="O6483" s="30">
        <v>15.2180118560791</v>
      </c>
      <c r="P6483" s="30">
        <v>14.9375</v>
      </c>
      <c r="Q6483" s="30">
        <v>0.47034370899200401</v>
      </c>
      <c r="R6483" s="30">
        <v>1000.35406494141</v>
      </c>
      <c r="S6483" s="30">
        <v>511.48132324218801</v>
      </c>
      <c r="T6483" s="13"/>
      <c r="U6483" s="13"/>
      <c r="V6483" s="13"/>
      <c r="W6483" s="13"/>
      <c r="X6483" s="13"/>
      <c r="Y6483" s="13"/>
      <c r="Z6483" s="13"/>
      <c r="AA6483" s="13"/>
    </row>
    <row r="6484" spans="1:27" ht="15.75" customHeight="1" x14ac:dyDescent="0.2">
      <c r="A6484" s="13"/>
      <c r="B6484" s="30" t="str">
        <f>"CRS25WT144A02384"</f>
        <v>CRS25WT144A02384</v>
      </c>
      <c r="C6484" s="40">
        <v>45987</v>
      </c>
      <c r="D6484" s="41">
        <v>0.84393518518518518</v>
      </c>
      <c r="E6484" s="30" t="s">
        <v>62</v>
      </c>
      <c r="F6484" s="30">
        <v>451</v>
      </c>
      <c r="G6484" s="30">
        <v>3</v>
      </c>
      <c r="H6484" s="30">
        <v>451.95202636718801</v>
      </c>
      <c r="I6484" s="30">
        <v>11.2722682952881</v>
      </c>
      <c r="J6484" s="30">
        <v>49.854290008544901</v>
      </c>
      <c r="K6484" s="30">
        <v>10.698565483093301</v>
      </c>
      <c r="L6484" s="30">
        <v>42.244171142578097</v>
      </c>
      <c r="M6484" s="30">
        <v>0.80422669649124101</v>
      </c>
      <c r="N6484" s="30">
        <v>21.987449645996101</v>
      </c>
      <c r="O6484" s="30">
        <v>15.4465932846069</v>
      </c>
      <c r="P6484" s="30">
        <v>14.9375</v>
      </c>
      <c r="Q6484" s="30">
        <v>0.48073771595954901</v>
      </c>
      <c r="R6484" s="30">
        <v>1000.31408691406</v>
      </c>
      <c r="S6484" s="30">
        <v>353.42312622070301</v>
      </c>
      <c r="T6484" s="13"/>
      <c r="U6484" s="13"/>
      <c r="V6484" s="13"/>
      <c r="W6484" s="13"/>
      <c r="X6484" s="13"/>
      <c r="Y6484" s="13"/>
      <c r="Z6484" s="13"/>
      <c r="AA6484" s="13"/>
    </row>
    <row r="6485" spans="1:27" ht="15.75" customHeight="1" x14ac:dyDescent="0.2">
      <c r="A6485" s="13"/>
      <c r="B6485" s="30" t="str">
        <f>"CRS25WT144A02401"</f>
        <v>CRS25WT144A02401</v>
      </c>
      <c r="C6485" s="40">
        <v>45987</v>
      </c>
      <c r="D6485" s="41">
        <v>0.84444444444444444</v>
      </c>
      <c r="E6485" s="30" t="s">
        <v>62</v>
      </c>
      <c r="F6485" s="30">
        <v>448</v>
      </c>
      <c r="G6485" s="30">
        <v>3</v>
      </c>
      <c r="H6485" s="30">
        <v>448.61013793945301</v>
      </c>
      <c r="I6485" s="30">
        <v>11.3599901199341</v>
      </c>
      <c r="J6485" s="30">
        <v>49.826362609863303</v>
      </c>
      <c r="K6485" s="30">
        <v>10.6692867279053</v>
      </c>
      <c r="L6485" s="30">
        <v>42.046875</v>
      </c>
      <c r="M6485" s="30">
        <v>0.79255962371826205</v>
      </c>
      <c r="N6485" s="30">
        <v>21.824867248535199</v>
      </c>
      <c r="O6485" s="30">
        <v>15.2773351669312</v>
      </c>
      <c r="P6485" s="30">
        <v>14.9375</v>
      </c>
      <c r="Q6485" s="30">
        <v>0.53182989358902</v>
      </c>
      <c r="R6485" s="30">
        <v>1000.43359375</v>
      </c>
      <c r="S6485" s="30">
        <v>362.74185180664102</v>
      </c>
      <c r="T6485" s="13"/>
      <c r="U6485" s="13"/>
      <c r="V6485" s="13"/>
      <c r="W6485" s="13"/>
      <c r="X6485" s="13"/>
      <c r="Y6485" s="13"/>
      <c r="Z6485" s="13"/>
      <c r="AA6485" s="13"/>
    </row>
    <row r="6486" spans="1:27" ht="15.75" customHeight="1" x14ac:dyDescent="0.2">
      <c r="A6486" s="13"/>
      <c r="B6486" s="30" t="str">
        <f>"CRS25WT144A02399"</f>
        <v>CRS25WT144A02399</v>
      </c>
      <c r="C6486" s="40">
        <v>45987</v>
      </c>
      <c r="D6486" s="41">
        <v>0.84518518518518515</v>
      </c>
      <c r="E6486" s="30" t="s">
        <v>62</v>
      </c>
      <c r="F6486" s="30">
        <v>459</v>
      </c>
      <c r="G6486" s="30">
        <v>3</v>
      </c>
      <c r="H6486" s="30">
        <v>459.43469238281301</v>
      </c>
      <c r="I6486" s="30">
        <v>11.4178009033203</v>
      </c>
      <c r="J6486" s="30">
        <v>49.869873046875</v>
      </c>
      <c r="K6486" s="30">
        <v>10.8224945068359</v>
      </c>
      <c r="L6486" s="30">
        <v>42.451831817627003</v>
      </c>
      <c r="M6486" s="30">
        <v>0.80686902999877896</v>
      </c>
      <c r="N6486" s="30">
        <v>22.3514804840088</v>
      </c>
      <c r="O6486" s="30">
        <v>15.235999107360801</v>
      </c>
      <c r="P6486" s="30">
        <v>14.9375</v>
      </c>
      <c r="Q6486" s="30">
        <v>0.44601774215698198</v>
      </c>
      <c r="R6486" s="30">
        <v>1000.61853027344</v>
      </c>
      <c r="S6486" s="30">
        <v>371.84121704101602</v>
      </c>
      <c r="T6486" s="13"/>
      <c r="U6486" s="13"/>
      <c r="V6486" s="13"/>
      <c r="W6486" s="13"/>
      <c r="X6486" s="13"/>
      <c r="Y6486" s="13"/>
      <c r="Z6486" s="13"/>
      <c r="AA6486" s="13"/>
    </row>
    <row r="6487" spans="1:27" ht="15.75" customHeight="1" x14ac:dyDescent="0.2">
      <c r="A6487" s="13"/>
      <c r="B6487" s="30" t="str">
        <f>"CRS25WT144A02635"</f>
        <v>CRS25WT144A02635</v>
      </c>
      <c r="C6487" s="40">
        <v>45987</v>
      </c>
      <c r="D6487" s="41">
        <v>0.84650462962962969</v>
      </c>
      <c r="E6487" s="30" t="s">
        <v>62</v>
      </c>
      <c r="F6487" s="30">
        <v>442</v>
      </c>
      <c r="G6487" s="30">
        <v>3</v>
      </c>
      <c r="H6487" s="30">
        <v>442.132568359375</v>
      </c>
      <c r="I6487" s="30">
        <v>11.4098463058472</v>
      </c>
      <c r="J6487" s="30">
        <v>49.807811737060497</v>
      </c>
      <c r="K6487" s="30">
        <v>10.653155326843301</v>
      </c>
      <c r="L6487" s="30">
        <v>41.502494812011697</v>
      </c>
      <c r="M6487" s="30">
        <v>0.77799218893051103</v>
      </c>
      <c r="N6487" s="30">
        <v>21.5097332000732</v>
      </c>
      <c r="O6487" s="30">
        <v>15.294034004211399</v>
      </c>
      <c r="P6487" s="30">
        <v>14.9375</v>
      </c>
      <c r="Q6487" s="30">
        <v>0.52189856767654397</v>
      </c>
      <c r="R6487" s="30">
        <v>1000.70904541016</v>
      </c>
      <c r="S6487" s="30">
        <v>344.39096069335898</v>
      </c>
      <c r="T6487" s="13"/>
      <c r="U6487" s="13"/>
      <c r="V6487" s="13"/>
      <c r="W6487" s="13"/>
      <c r="X6487" s="13"/>
      <c r="Y6487" s="13"/>
      <c r="Z6487" s="13"/>
      <c r="AA6487" s="13"/>
    </row>
    <row r="6488" spans="1:27" ht="15.75" customHeight="1" x14ac:dyDescent="0.2">
      <c r="A6488" s="13"/>
      <c r="B6488" s="30" t="str">
        <f>"CRS25WT144A02651"</f>
        <v>CRS25WT144A02651</v>
      </c>
      <c r="C6488" s="40">
        <v>45987</v>
      </c>
      <c r="D6488" s="41">
        <v>0.85015046296296293</v>
      </c>
      <c r="E6488" s="30" t="s">
        <v>62</v>
      </c>
      <c r="F6488" s="30">
        <v>442</v>
      </c>
      <c r="G6488" s="30">
        <v>3</v>
      </c>
      <c r="H6488" s="30">
        <v>442.15124511718801</v>
      </c>
      <c r="I6488" s="30">
        <v>11.400076866149901</v>
      </c>
      <c r="J6488" s="30">
        <v>49.868923187255902</v>
      </c>
      <c r="K6488" s="30">
        <v>10.6609182357788</v>
      </c>
      <c r="L6488" s="30">
        <v>41.474029541015597</v>
      </c>
      <c r="M6488" s="30">
        <v>0.77773755788803101</v>
      </c>
      <c r="N6488" s="30">
        <v>21.5106410980225</v>
      </c>
      <c r="O6488" s="30">
        <v>15.284314155578601</v>
      </c>
      <c r="P6488" s="30">
        <v>14.9375</v>
      </c>
      <c r="Q6488" s="30">
        <v>0.55435490608215299</v>
      </c>
      <c r="R6488" s="30">
        <v>1000.06384277344</v>
      </c>
      <c r="S6488" s="30">
        <v>396.36688232421898</v>
      </c>
      <c r="T6488" s="13"/>
      <c r="U6488" s="13"/>
      <c r="V6488" s="13"/>
      <c r="W6488" s="13"/>
      <c r="X6488" s="13"/>
      <c r="Y6488" s="13"/>
      <c r="Z6488" s="13"/>
      <c r="AA6488" s="13"/>
    </row>
    <row r="6489" spans="1:27" ht="15.75" customHeight="1" x14ac:dyDescent="0.2">
      <c r="A6489" s="13"/>
      <c r="B6489" s="30" t="str">
        <f>"CRS25WT144A02676"</f>
        <v>CRS25WT144A02676</v>
      </c>
      <c r="C6489" s="40">
        <v>45987</v>
      </c>
      <c r="D6489" s="41">
        <v>0.85228009259259263</v>
      </c>
      <c r="E6489" s="30" t="s">
        <v>62</v>
      </c>
      <c r="F6489" s="30">
        <v>447</v>
      </c>
      <c r="G6489" s="30">
        <v>3</v>
      </c>
      <c r="H6489" s="30">
        <v>447.264404296875</v>
      </c>
      <c r="I6489" s="30">
        <v>11.245542526245099</v>
      </c>
      <c r="J6489" s="30">
        <v>49.844043731689503</v>
      </c>
      <c r="K6489" s="30">
        <v>10.6479225158691</v>
      </c>
      <c r="L6489" s="30">
        <v>42.004848480224602</v>
      </c>
      <c r="M6489" s="30">
        <v>0.79794079065322898</v>
      </c>
      <c r="N6489" s="30">
        <v>21.759397506713899</v>
      </c>
      <c r="O6489" s="30">
        <v>15.412341117858899</v>
      </c>
      <c r="P6489" s="30">
        <v>14.9375</v>
      </c>
      <c r="Q6489" s="30">
        <v>0.48197850584983798</v>
      </c>
      <c r="R6489" s="30">
        <v>1000.76257324219</v>
      </c>
      <c r="S6489" s="30">
        <v>466.60272216796898</v>
      </c>
      <c r="T6489" s="13"/>
      <c r="U6489" s="13"/>
      <c r="V6489" s="13"/>
      <c r="W6489" s="13"/>
      <c r="X6489" s="13"/>
      <c r="Y6489" s="13"/>
      <c r="Z6489" s="13"/>
      <c r="AA6489" s="13"/>
    </row>
    <row r="6490" spans="1:27" ht="15.75" customHeight="1" x14ac:dyDescent="0.2">
      <c r="A6490" s="13"/>
      <c r="B6490" s="30" t="str">
        <f>"CRS25WT144A02652"</f>
        <v>CRS25WT144A02652</v>
      </c>
      <c r="C6490" s="40">
        <v>45987</v>
      </c>
      <c r="D6490" s="41">
        <v>0.85280092592592593</v>
      </c>
      <c r="E6490" s="30" t="s">
        <v>62</v>
      </c>
      <c r="F6490" s="30">
        <v>451</v>
      </c>
      <c r="G6490" s="30">
        <v>3</v>
      </c>
      <c r="H6490" s="30">
        <v>451.21823120117199</v>
      </c>
      <c r="I6490" s="30">
        <v>11.2613077163696</v>
      </c>
      <c r="J6490" s="30">
        <v>49.847156524658203</v>
      </c>
      <c r="K6490" s="30">
        <v>10.726635932922401</v>
      </c>
      <c r="L6490" s="30">
        <v>42.065212249755902</v>
      </c>
      <c r="M6490" s="30">
        <v>0.80381745100021396</v>
      </c>
      <c r="N6490" s="30">
        <v>21.9517498016357</v>
      </c>
      <c r="O6490" s="30">
        <v>15.401486396789601</v>
      </c>
      <c r="P6490" s="30">
        <v>14.9375</v>
      </c>
      <c r="Q6490" s="30">
        <v>0.48143389821052601</v>
      </c>
      <c r="R6490" s="30">
        <v>1000.72723388672</v>
      </c>
      <c r="S6490" s="30">
        <v>412.635009765625</v>
      </c>
      <c r="T6490" s="13"/>
      <c r="U6490" s="13"/>
      <c r="V6490" s="13"/>
      <c r="W6490" s="13"/>
      <c r="X6490" s="13"/>
      <c r="Y6490" s="13"/>
      <c r="Z6490" s="13"/>
      <c r="AA6490" s="13"/>
    </row>
    <row r="6491" spans="1:27" ht="15.75" customHeight="1" x14ac:dyDescent="0.2">
      <c r="A6491" s="13"/>
      <c r="B6491" s="30" t="str">
        <f>"CRS25WT144A02389"</f>
        <v>CRS25WT144A02389</v>
      </c>
      <c r="C6491" s="40">
        <v>45987</v>
      </c>
      <c r="D6491" s="41">
        <v>0.85384259259259254</v>
      </c>
      <c r="E6491" s="30" t="s">
        <v>62</v>
      </c>
      <c r="F6491" s="30">
        <v>439</v>
      </c>
      <c r="G6491" s="30">
        <v>3</v>
      </c>
      <c r="H6491" s="30">
        <v>439.64035034179699</v>
      </c>
      <c r="I6491" s="30">
        <v>11.3671159744263</v>
      </c>
      <c r="J6491" s="30">
        <v>49.843574523925803</v>
      </c>
      <c r="K6491" s="30">
        <v>10.6818904876709</v>
      </c>
      <c r="L6491" s="30">
        <v>41.157543182372997</v>
      </c>
      <c r="M6491" s="30">
        <v>0.77595776319503795</v>
      </c>
      <c r="N6491" s="30">
        <v>21.388486862182599</v>
      </c>
      <c r="O6491" s="30">
        <v>15.2058820724487</v>
      </c>
      <c r="P6491" s="30">
        <v>14.9375</v>
      </c>
      <c r="Q6491" s="30">
        <v>0.76727038621902499</v>
      </c>
      <c r="R6491" s="30">
        <v>1000.13037109375</v>
      </c>
      <c r="S6491" s="30">
        <v>405.156982421875</v>
      </c>
      <c r="T6491" s="13"/>
      <c r="U6491" s="13"/>
      <c r="V6491" s="13"/>
      <c r="W6491" s="13"/>
      <c r="X6491" s="13"/>
      <c r="Y6491" s="13"/>
      <c r="Z6491" s="13"/>
      <c r="AA6491" s="13"/>
    </row>
    <row r="6492" spans="1:27" ht="15.75" customHeight="1" x14ac:dyDescent="0.2">
      <c r="A6492" s="13"/>
      <c r="B6492" s="30" t="str">
        <f>"CRS25WT144A02586"</f>
        <v>CRS25WT144A02586</v>
      </c>
      <c r="C6492" s="40">
        <v>45987</v>
      </c>
      <c r="D6492" s="41">
        <v>0.85428240740740735</v>
      </c>
      <c r="E6492" s="30" t="s">
        <v>62</v>
      </c>
      <c r="F6492" s="30">
        <v>459</v>
      </c>
      <c r="G6492" s="30">
        <v>3</v>
      </c>
      <c r="H6492" s="30">
        <v>459.85086059570301</v>
      </c>
      <c r="I6492" s="30">
        <v>11.348005294799799</v>
      </c>
      <c r="J6492" s="30">
        <v>49.917579650878899</v>
      </c>
      <c r="K6492" s="30">
        <v>10.8054504394531</v>
      </c>
      <c r="L6492" s="30">
        <v>42.557308197021499</v>
      </c>
      <c r="M6492" s="30">
        <v>0.81179046630859397</v>
      </c>
      <c r="N6492" s="30">
        <v>22.371726989746101</v>
      </c>
      <c r="O6492" s="30">
        <v>15.328967094421399</v>
      </c>
      <c r="P6492" s="30">
        <v>14.9375</v>
      </c>
      <c r="Q6492" s="30">
        <v>0.44091197848320002</v>
      </c>
      <c r="R6492" s="30">
        <v>1000.81671142578</v>
      </c>
      <c r="S6492" s="30">
        <v>474.41879272460898</v>
      </c>
      <c r="T6492" s="13"/>
      <c r="U6492" s="13"/>
      <c r="V6492" s="13"/>
      <c r="W6492" s="13"/>
      <c r="X6492" s="13"/>
      <c r="Y6492" s="13"/>
      <c r="Z6492" s="13"/>
      <c r="AA6492" s="13"/>
    </row>
    <row r="6493" spans="1:27" ht="15.75" customHeight="1" x14ac:dyDescent="0.2">
      <c r="A6493" s="13"/>
      <c r="B6493" s="30" t="str">
        <f>"CRS25WT144A02630"</f>
        <v>CRS25WT144A02630</v>
      </c>
      <c r="C6493" s="40">
        <v>45987</v>
      </c>
      <c r="D6493" s="41">
        <v>0.85480324074074077</v>
      </c>
      <c r="E6493" s="30" t="s">
        <v>62</v>
      </c>
      <c r="F6493" s="30">
        <v>454</v>
      </c>
      <c r="G6493" s="30">
        <v>3</v>
      </c>
      <c r="H6493" s="30">
        <v>454.00158691406301</v>
      </c>
      <c r="I6493" s="30">
        <v>11.416217803955099</v>
      </c>
      <c r="J6493" s="30">
        <v>49.964069366455099</v>
      </c>
      <c r="K6493" s="30">
        <v>10.7508630752563</v>
      </c>
      <c r="L6493" s="30">
        <v>42.229320526122997</v>
      </c>
      <c r="M6493" s="30">
        <v>0.795934498310089</v>
      </c>
      <c r="N6493" s="30">
        <v>22.087160110473601</v>
      </c>
      <c r="O6493" s="30">
        <v>15.4042911529541</v>
      </c>
      <c r="P6493" s="30">
        <v>14.9375</v>
      </c>
      <c r="Q6493" s="30">
        <v>0.47259703278541598</v>
      </c>
      <c r="R6493" s="30">
        <v>1000.87976074219</v>
      </c>
      <c r="S6493" s="30">
        <v>418.43386840820301</v>
      </c>
      <c r="T6493" s="13"/>
      <c r="U6493" s="13"/>
      <c r="V6493" s="13"/>
      <c r="W6493" s="13"/>
      <c r="X6493" s="13"/>
      <c r="Y6493" s="13"/>
      <c r="Z6493" s="13"/>
      <c r="AA6493" s="13"/>
    </row>
    <row r="6494" spans="1:27" ht="15.75" customHeight="1" x14ac:dyDescent="0.2">
      <c r="A6494" s="13"/>
      <c r="B6494" s="30" t="str">
        <f>"CRS25WT144A02386"</f>
        <v>CRS25WT144A02386</v>
      </c>
      <c r="C6494" s="40">
        <v>45987</v>
      </c>
      <c r="D6494" s="41">
        <v>0.85550925925925936</v>
      </c>
      <c r="E6494" s="30" t="s">
        <v>62</v>
      </c>
      <c r="F6494" s="30">
        <v>449</v>
      </c>
      <c r="G6494" s="30">
        <v>3</v>
      </c>
      <c r="H6494" s="30">
        <v>449.58761596679699</v>
      </c>
      <c r="I6494" s="30">
        <v>11.412184715271</v>
      </c>
      <c r="J6494" s="30">
        <v>49.815704345703097</v>
      </c>
      <c r="K6494" s="30">
        <v>10.631628036499</v>
      </c>
      <c r="L6494" s="30">
        <v>42.287750244140597</v>
      </c>
      <c r="M6494" s="30">
        <v>0.79082298278808605</v>
      </c>
      <c r="N6494" s="30">
        <v>21.872421264648398</v>
      </c>
      <c r="O6494" s="30">
        <v>15.3177757263184</v>
      </c>
      <c r="P6494" s="30">
        <v>14.9375</v>
      </c>
      <c r="Q6494" s="30">
        <v>0.45712307095527599</v>
      </c>
      <c r="R6494" s="30">
        <v>1000.72729492188</v>
      </c>
      <c r="S6494" s="30">
        <v>350.875</v>
      </c>
      <c r="T6494" s="13"/>
      <c r="U6494" s="13"/>
      <c r="V6494" s="13"/>
      <c r="W6494" s="13"/>
      <c r="X6494" s="13"/>
      <c r="Y6494" s="13"/>
      <c r="Z6494" s="13"/>
      <c r="AA6494" s="13"/>
    </row>
    <row r="6495" spans="1:27" ht="15.75" customHeight="1" x14ac:dyDescent="0.2">
      <c r="A6495" s="13"/>
      <c r="B6495" s="30" t="str">
        <f>"CRS25WT144A02403"</f>
        <v>CRS25WT144A02403</v>
      </c>
      <c r="C6495" s="40">
        <v>45987</v>
      </c>
      <c r="D6495" s="41">
        <v>0.85599537037037043</v>
      </c>
      <c r="E6495" s="30" t="s">
        <v>62</v>
      </c>
      <c r="F6495" s="30">
        <v>448</v>
      </c>
      <c r="G6495" s="30">
        <v>3</v>
      </c>
      <c r="H6495" s="30">
        <v>448.45346069335898</v>
      </c>
      <c r="I6495" s="30">
        <v>11.3390092849731</v>
      </c>
      <c r="J6495" s="30">
        <v>49.948707580566399</v>
      </c>
      <c r="K6495" s="30">
        <v>10.731270790100099</v>
      </c>
      <c r="L6495" s="30">
        <v>41.7894096374512</v>
      </c>
      <c r="M6495" s="30">
        <v>0.79180461168289196</v>
      </c>
      <c r="N6495" s="30">
        <v>21.817243576049801</v>
      </c>
      <c r="O6495" s="30">
        <v>15.4220571517944</v>
      </c>
      <c r="P6495" s="30">
        <v>14.9375</v>
      </c>
      <c r="Q6495" s="30">
        <v>0.52809131145477295</v>
      </c>
      <c r="R6495" s="30">
        <v>1001.45922851563</v>
      </c>
      <c r="S6495" s="30">
        <v>444.94189453125</v>
      </c>
      <c r="T6495" s="13"/>
      <c r="U6495" s="13"/>
      <c r="V6495" s="13"/>
      <c r="W6495" s="13"/>
      <c r="X6495" s="13"/>
      <c r="Y6495" s="13"/>
      <c r="Z6495" s="13"/>
      <c r="AA6495" s="13"/>
    </row>
    <row r="6496" spans="1:27" ht="15.75" customHeight="1" x14ac:dyDescent="0.2">
      <c r="A6496" s="13"/>
      <c r="B6496" s="30" t="str">
        <f>"CRS25WT144A02639"</f>
        <v>CRS25WT144A02639</v>
      </c>
      <c r="C6496" s="40">
        <v>45987</v>
      </c>
      <c r="D6496" s="41">
        <v>0.8569444444444444</v>
      </c>
      <c r="E6496" s="30" t="s">
        <v>62</v>
      </c>
      <c r="F6496" s="30">
        <v>452</v>
      </c>
      <c r="G6496" s="30">
        <v>3</v>
      </c>
      <c r="H6496" s="30">
        <v>452.65460205078102</v>
      </c>
      <c r="I6496" s="30">
        <v>11.195647239685099</v>
      </c>
      <c r="J6496" s="30">
        <v>49.741207122802699</v>
      </c>
      <c r="K6496" s="30">
        <v>10.690549850463899</v>
      </c>
      <c r="L6496" s="30">
        <v>42.341564178466797</v>
      </c>
      <c r="M6496" s="30">
        <v>0.81283318996429399</v>
      </c>
      <c r="N6496" s="30">
        <v>22.021629333496101</v>
      </c>
      <c r="O6496" s="30">
        <v>15.1698083877563</v>
      </c>
      <c r="P6496" s="30">
        <v>14.9375</v>
      </c>
      <c r="Q6496" s="30">
        <v>0.44870197772979697</v>
      </c>
      <c r="R6496" s="30">
        <v>1000.470703125</v>
      </c>
      <c r="S6496" s="30">
        <v>550.742919921875</v>
      </c>
      <c r="T6496" s="13"/>
      <c r="U6496" s="13"/>
      <c r="V6496" s="13"/>
      <c r="W6496" s="13"/>
      <c r="X6496" s="13"/>
      <c r="Y6496" s="13"/>
      <c r="Z6496" s="13"/>
      <c r="AA6496" s="13"/>
    </row>
    <row r="6497" spans="1:27" ht="15.75" customHeight="1" x14ac:dyDescent="0.2">
      <c r="A6497" s="13"/>
      <c r="B6497" s="30" t="str">
        <f>"CRS25WT144A02634"</f>
        <v>CRS25WT144A02634</v>
      </c>
      <c r="C6497" s="40">
        <v>45987</v>
      </c>
      <c r="D6497" s="41">
        <v>0.86350694444444442</v>
      </c>
      <c r="E6497" s="30" t="s">
        <v>62</v>
      </c>
      <c r="F6497" s="30">
        <v>457</v>
      </c>
      <c r="G6497" s="30">
        <v>3</v>
      </c>
      <c r="H6497" s="30">
        <v>457.30014038085898</v>
      </c>
      <c r="I6497" s="30">
        <v>11.2574405670166</v>
      </c>
      <c r="J6497" s="30">
        <v>49.914295196533203</v>
      </c>
      <c r="K6497" s="30">
        <v>10.71750831604</v>
      </c>
      <c r="L6497" s="30">
        <v>42.668510437011697</v>
      </c>
      <c r="M6497" s="30">
        <v>0.81383568048477195</v>
      </c>
      <c r="N6497" s="30">
        <v>22.247634887695298</v>
      </c>
      <c r="O6497" s="30">
        <v>15.3921566009521</v>
      </c>
      <c r="P6497" s="30">
        <v>14.9375</v>
      </c>
      <c r="Q6497" s="30">
        <v>0.42777687311172502</v>
      </c>
      <c r="R6497" s="30">
        <v>1000.65289306641</v>
      </c>
      <c r="S6497" s="30">
        <v>522.45544433593795</v>
      </c>
      <c r="T6497" s="13"/>
      <c r="U6497" s="13"/>
      <c r="V6497" s="13"/>
      <c r="W6497" s="13"/>
      <c r="X6497" s="13"/>
      <c r="Y6497" s="13"/>
      <c r="Z6497" s="13"/>
      <c r="AA6497" s="13"/>
    </row>
    <row r="6498" spans="1:27" ht="15.75" customHeight="1" x14ac:dyDescent="0.2">
      <c r="A6498" s="13"/>
      <c r="B6498" s="30" t="str">
        <f>"CRS25WT144A02653"</f>
        <v>CRS25WT144A02653</v>
      </c>
      <c r="C6498" s="40">
        <v>45987</v>
      </c>
      <c r="D6498" s="41">
        <v>0.86476851851851855</v>
      </c>
      <c r="E6498" s="30" t="s">
        <v>62</v>
      </c>
      <c r="F6498" s="30">
        <v>444</v>
      </c>
      <c r="G6498" s="30">
        <v>3</v>
      </c>
      <c r="H6498" s="30">
        <v>444.91204833984398</v>
      </c>
      <c r="I6498" s="30">
        <v>11.270332336425801</v>
      </c>
      <c r="J6498" s="30">
        <v>49.831901550292997</v>
      </c>
      <c r="K6498" s="30">
        <v>10.682532310485801</v>
      </c>
      <c r="L6498" s="30">
        <v>41.648555755615199</v>
      </c>
      <c r="M6498" s="30">
        <v>0.79219114780426003</v>
      </c>
      <c r="N6498" s="30">
        <v>21.644954681396499</v>
      </c>
      <c r="O6498" s="30">
        <v>15.490196228027299</v>
      </c>
      <c r="P6498" s="30">
        <v>14.9375</v>
      </c>
      <c r="Q6498" s="30">
        <v>0.52359986305236805</v>
      </c>
      <c r="R6498" s="30">
        <v>1000.68566894531</v>
      </c>
      <c r="S6498" s="30">
        <v>484.53372192382801</v>
      </c>
      <c r="T6498" s="13"/>
      <c r="U6498" s="13"/>
      <c r="V6498" s="13"/>
      <c r="W6498" s="13"/>
      <c r="X6498" s="13"/>
      <c r="Y6498" s="13"/>
      <c r="Z6498" s="13"/>
      <c r="AA6498" s="13"/>
    </row>
    <row r="6499" spans="1:27" ht="15.75" customHeight="1" x14ac:dyDescent="0.2">
      <c r="A6499" s="13"/>
      <c r="B6499" s="30" t="str">
        <f>"CRS25WT144A02685"</f>
        <v>CRS25WT144A02685</v>
      </c>
      <c r="C6499" s="40">
        <v>45987</v>
      </c>
      <c r="D6499" s="41">
        <v>0.86578703703703708</v>
      </c>
      <c r="E6499" s="30" t="s">
        <v>62</v>
      </c>
      <c r="F6499" s="30">
        <v>443</v>
      </c>
      <c r="G6499" s="30">
        <v>3</v>
      </c>
      <c r="H6499" s="30">
        <v>443.83697509765602</v>
      </c>
      <c r="I6499" s="30">
        <v>11.2991752624512</v>
      </c>
      <c r="J6499" s="30">
        <v>49.865715026855497</v>
      </c>
      <c r="K6499" s="30">
        <v>10.640210151672401</v>
      </c>
      <c r="L6499" s="30">
        <v>41.713180541992202</v>
      </c>
      <c r="M6499" s="30">
        <v>0.78772509098053001</v>
      </c>
      <c r="N6499" s="30">
        <v>21.592653274536101</v>
      </c>
      <c r="O6499" s="30">
        <v>15.391019821166999</v>
      </c>
      <c r="P6499" s="30">
        <v>14.9375</v>
      </c>
      <c r="Q6499" s="30">
        <v>0.53514635562896695</v>
      </c>
      <c r="R6499" s="30">
        <v>1000.58831787109</v>
      </c>
      <c r="S6499" s="30">
        <v>419.04339599609398</v>
      </c>
      <c r="T6499" s="13"/>
      <c r="U6499" s="13"/>
      <c r="V6499" s="13"/>
      <c r="W6499" s="13"/>
      <c r="X6499" s="13"/>
      <c r="Y6499" s="13"/>
      <c r="Z6499" s="13"/>
      <c r="AA6499" s="13"/>
    </row>
    <row r="6500" spans="1:27" ht="15.75" customHeight="1" x14ac:dyDescent="0.2">
      <c r="A6500" s="13"/>
      <c r="B6500" s="30" t="str">
        <f>"CRS25WT144A02684"</f>
        <v>CRS25WT144A02684</v>
      </c>
      <c r="C6500" s="40">
        <v>45987</v>
      </c>
      <c r="D6500" s="41">
        <v>0.86741898148148155</v>
      </c>
      <c r="E6500" s="30" t="s">
        <v>62</v>
      </c>
      <c r="F6500" s="30">
        <v>453</v>
      </c>
      <c r="G6500" s="30">
        <v>3</v>
      </c>
      <c r="H6500" s="30">
        <v>453.03045654296898</v>
      </c>
      <c r="I6500" s="30">
        <v>11.3079214096069</v>
      </c>
      <c r="J6500" s="30">
        <v>49.8136596679688</v>
      </c>
      <c r="K6500" s="30">
        <v>10.765412330627401</v>
      </c>
      <c r="L6500" s="30">
        <v>42.082035064697301</v>
      </c>
      <c r="M6500" s="30">
        <v>0.80425941944122303</v>
      </c>
      <c r="N6500" s="30">
        <v>22.039915084838899</v>
      </c>
      <c r="O6500" s="30">
        <v>15.0182104110718</v>
      </c>
      <c r="P6500" s="30">
        <v>14.875</v>
      </c>
      <c r="Q6500" s="30">
        <v>0.44889947772026101</v>
      </c>
      <c r="R6500" s="30">
        <v>1000.3134765625</v>
      </c>
      <c r="S6500" s="30">
        <v>562.60089111328102</v>
      </c>
      <c r="T6500" s="13"/>
      <c r="U6500" s="13"/>
      <c r="V6500" s="13"/>
      <c r="W6500" s="13"/>
      <c r="X6500" s="13"/>
      <c r="Y6500" s="13"/>
      <c r="Z6500" s="13"/>
      <c r="AA6500" s="13"/>
    </row>
    <row r="6501" spans="1:27" ht="15.75" customHeight="1" x14ac:dyDescent="0.2">
      <c r="A6501" s="13"/>
      <c r="B6501" s="30" t="str">
        <f>"CRS25WT144A02459"</f>
        <v>CRS25WT144A02459</v>
      </c>
      <c r="C6501" s="40">
        <v>45987</v>
      </c>
      <c r="D6501" s="41">
        <v>0.86836805555555552</v>
      </c>
      <c r="E6501" s="30" t="s">
        <v>62</v>
      </c>
      <c r="F6501" s="30">
        <v>458</v>
      </c>
      <c r="G6501" s="30">
        <v>3</v>
      </c>
      <c r="H6501" s="30">
        <v>458.37658691406301</v>
      </c>
      <c r="I6501" s="30">
        <v>11.2147827148438</v>
      </c>
      <c r="J6501" s="30">
        <v>49.9139213562012</v>
      </c>
      <c r="K6501" s="30">
        <v>10.720497131347701</v>
      </c>
      <c r="L6501" s="30">
        <v>42.757026672363303</v>
      </c>
      <c r="M6501" s="30">
        <v>0.81886041164398204</v>
      </c>
      <c r="N6501" s="30">
        <v>22.300004959106399</v>
      </c>
      <c r="O6501" s="30">
        <v>15.2564544677734</v>
      </c>
      <c r="P6501" s="30">
        <v>14.875</v>
      </c>
      <c r="Q6501" s="30">
        <v>0.40919411182403598</v>
      </c>
      <c r="R6501" s="30">
        <v>1000.94061279297</v>
      </c>
      <c r="S6501" s="30">
        <v>463.61260986328102</v>
      </c>
      <c r="T6501" s="13"/>
      <c r="U6501" s="13"/>
      <c r="V6501" s="13"/>
      <c r="W6501" s="13"/>
      <c r="X6501" s="13"/>
      <c r="Y6501" s="13"/>
      <c r="Z6501" s="13"/>
      <c r="AA6501" s="13"/>
    </row>
    <row r="6502" spans="1:27" ht="15.75" customHeight="1" x14ac:dyDescent="0.2">
      <c r="A6502" s="13"/>
      <c r="B6502" s="30" t="str">
        <f>"CRS25WT144A02473"</f>
        <v>CRS25WT144A02473</v>
      </c>
      <c r="C6502" s="40">
        <v>45987</v>
      </c>
      <c r="D6502" s="41">
        <v>0.86927083333333333</v>
      </c>
      <c r="E6502" s="30" t="s">
        <v>62</v>
      </c>
      <c r="F6502" s="30">
        <v>446</v>
      </c>
      <c r="G6502" s="30">
        <v>3</v>
      </c>
      <c r="H6502" s="30">
        <v>446.51788330078102</v>
      </c>
      <c r="I6502" s="30">
        <v>11.240297317504901</v>
      </c>
      <c r="J6502" s="30">
        <v>49.865943908691399</v>
      </c>
      <c r="K6502" s="30">
        <v>10.729982376098601</v>
      </c>
      <c r="L6502" s="30">
        <v>41.614036560058601</v>
      </c>
      <c r="M6502" s="30">
        <v>0.79663068056106601</v>
      </c>
      <c r="N6502" s="30">
        <v>21.723079681396499</v>
      </c>
      <c r="O6502" s="30">
        <v>15.3480033874512</v>
      </c>
      <c r="P6502" s="30">
        <v>14.9375</v>
      </c>
      <c r="Q6502" s="30">
        <v>0.73089063167571999</v>
      </c>
      <c r="R6502" s="30">
        <v>1000.18963623047</v>
      </c>
      <c r="S6502" s="30">
        <v>470.31930541992199</v>
      </c>
      <c r="T6502" s="13"/>
      <c r="U6502" s="13"/>
      <c r="V6502" s="13"/>
      <c r="W6502" s="13"/>
      <c r="X6502" s="13"/>
      <c r="Y6502" s="13"/>
      <c r="Z6502" s="13"/>
      <c r="AA6502" s="13"/>
    </row>
    <row r="6503" spans="1:27" ht="15.75" customHeight="1" x14ac:dyDescent="0.2">
      <c r="A6503" s="13"/>
      <c r="B6503" s="30" t="str">
        <f>"CRS25WT144A02457"</f>
        <v>CRS25WT144A02457</v>
      </c>
      <c r="C6503" s="40">
        <v>45987</v>
      </c>
      <c r="D6503" s="41">
        <v>0.87024305555555559</v>
      </c>
      <c r="E6503" s="30" t="s">
        <v>62</v>
      </c>
      <c r="F6503" s="30">
        <v>442</v>
      </c>
      <c r="G6503" s="30">
        <v>3</v>
      </c>
      <c r="H6503" s="30">
        <v>442.85778808593801</v>
      </c>
      <c r="I6503" s="30">
        <v>11.213490486145</v>
      </c>
      <c r="J6503" s="30">
        <v>49.810367584228501</v>
      </c>
      <c r="K6503" s="30">
        <v>10.5891456604004</v>
      </c>
      <c r="L6503" s="30">
        <v>41.821861267089801</v>
      </c>
      <c r="M6503" s="30">
        <v>0.79287314414978005</v>
      </c>
      <c r="N6503" s="30">
        <v>21.545015335083001</v>
      </c>
      <c r="O6503" s="30">
        <v>15.1617650985718</v>
      </c>
      <c r="P6503" s="30">
        <v>14.9375</v>
      </c>
      <c r="Q6503" s="30">
        <v>0.50192403793335005</v>
      </c>
      <c r="R6503" s="30">
        <v>1000.87811279297</v>
      </c>
      <c r="S6503" s="30">
        <v>412.78240966796898</v>
      </c>
      <c r="T6503" s="13"/>
      <c r="U6503" s="13"/>
      <c r="V6503" s="13"/>
      <c r="W6503" s="13"/>
      <c r="X6503" s="13"/>
      <c r="Y6503" s="13"/>
      <c r="Z6503" s="13"/>
      <c r="AA6503" s="13"/>
    </row>
    <row r="6504" spans="1:27" ht="15.75" customHeight="1" x14ac:dyDescent="0.2">
      <c r="A6504" s="13"/>
      <c r="B6504" s="30" t="str">
        <f>"CRS25WT144A02332"</f>
        <v>CRS25WT144A02332</v>
      </c>
      <c r="C6504" s="40">
        <v>45987</v>
      </c>
      <c r="D6504" s="41">
        <v>0.87084490740740739</v>
      </c>
      <c r="E6504" s="30" t="s">
        <v>62</v>
      </c>
      <c r="F6504" s="30">
        <v>448</v>
      </c>
      <c r="G6504" s="30">
        <v>3</v>
      </c>
      <c r="H6504" s="30">
        <v>448.11221313476602</v>
      </c>
      <c r="I6504" s="30">
        <v>11.237734794616699</v>
      </c>
      <c r="J6504" s="30">
        <v>49.840850830078097</v>
      </c>
      <c r="K6504" s="30">
        <v>10.5918159484863</v>
      </c>
      <c r="L6504" s="30">
        <v>42.307403564453097</v>
      </c>
      <c r="M6504" s="30">
        <v>0.800059974193573</v>
      </c>
      <c r="N6504" s="30">
        <v>21.800642013549801</v>
      </c>
      <c r="O6504" s="30">
        <v>15.078888893127401</v>
      </c>
      <c r="P6504" s="30">
        <v>14.9375</v>
      </c>
      <c r="Q6504" s="30">
        <v>0.447136580944061</v>
      </c>
      <c r="R6504" s="30">
        <v>1000.78533935547</v>
      </c>
      <c r="S6504" s="30">
        <v>460.29437255859398</v>
      </c>
      <c r="T6504" s="13"/>
      <c r="U6504" s="13"/>
      <c r="V6504" s="13"/>
      <c r="W6504" s="13"/>
      <c r="X6504" s="13"/>
      <c r="Y6504" s="13"/>
      <c r="Z6504" s="13"/>
      <c r="AA6504" s="13"/>
    </row>
    <row r="6505" spans="1:27" ht="15.75" customHeight="1" x14ac:dyDescent="0.2">
      <c r="A6505" s="13"/>
      <c r="B6505" s="30" t="str">
        <f>"CRS25WT144A02557"</f>
        <v>CRS25WT144A02557</v>
      </c>
      <c r="C6505" s="40">
        <v>45987</v>
      </c>
      <c r="D6505" s="41">
        <v>0.87165509259259266</v>
      </c>
      <c r="E6505" s="30" t="s">
        <v>62</v>
      </c>
      <c r="F6505" s="30">
        <v>461</v>
      </c>
      <c r="G6505" s="30">
        <v>3</v>
      </c>
      <c r="H6505" s="30">
        <v>461.18270874023398</v>
      </c>
      <c r="I6505" s="30">
        <v>11.402330398559601</v>
      </c>
      <c r="J6505" s="30">
        <v>49.8919486999512</v>
      </c>
      <c r="K6505" s="30">
        <v>10.826531410217299</v>
      </c>
      <c r="L6505" s="30">
        <v>42.597457885742202</v>
      </c>
      <c r="M6505" s="30">
        <v>0.81067901849746704</v>
      </c>
      <c r="N6505" s="30">
        <v>22.436521530151399</v>
      </c>
      <c r="O6505" s="30">
        <v>15.2166385650635</v>
      </c>
      <c r="P6505" s="30">
        <v>14.9375</v>
      </c>
      <c r="Q6505" s="30">
        <v>0.418253004550934</v>
      </c>
      <c r="R6505" s="30">
        <v>1000.76910400391</v>
      </c>
      <c r="S6505" s="30">
        <v>411.616943359375</v>
      </c>
      <c r="T6505" s="13"/>
      <c r="U6505" s="13"/>
      <c r="V6505" s="13"/>
      <c r="W6505" s="13"/>
      <c r="X6505" s="13"/>
      <c r="Y6505" s="13"/>
      <c r="Z6505" s="13"/>
      <c r="AA6505" s="13"/>
    </row>
    <row r="6506" spans="1:27" ht="15.75" customHeight="1" x14ac:dyDescent="0.2">
      <c r="A6506" s="13"/>
      <c r="B6506" s="30" t="str">
        <f>"CRS25WT144A02422"</f>
        <v>CRS25WT144A02422</v>
      </c>
      <c r="C6506" s="40">
        <v>45987</v>
      </c>
      <c r="D6506" s="41">
        <v>0.87290509259259252</v>
      </c>
      <c r="E6506" s="30" t="s">
        <v>62</v>
      </c>
      <c r="F6506" s="30">
        <v>453</v>
      </c>
      <c r="G6506" s="30">
        <v>3</v>
      </c>
      <c r="H6506" s="30">
        <v>453.52392578125</v>
      </c>
      <c r="I6506" s="30">
        <v>11.4336595535278</v>
      </c>
      <c r="J6506" s="30">
        <v>49.85791015625</v>
      </c>
      <c r="K6506" s="30">
        <v>10.854063034057599</v>
      </c>
      <c r="L6506" s="30">
        <v>41.783790588378899</v>
      </c>
      <c r="M6506" s="30">
        <v>0.79557454586029097</v>
      </c>
      <c r="N6506" s="30">
        <v>22.063922882080099</v>
      </c>
      <c r="O6506" s="30">
        <v>15.215685844421399</v>
      </c>
      <c r="P6506" s="30">
        <v>14.875</v>
      </c>
      <c r="Q6506" s="30">
        <v>0.68642109632492099</v>
      </c>
      <c r="R6506" s="30">
        <v>1000.60485839844</v>
      </c>
      <c r="S6506" s="30">
        <v>381.39117431640602</v>
      </c>
      <c r="T6506" s="13"/>
      <c r="U6506" s="13"/>
      <c r="V6506" s="13"/>
      <c r="W6506" s="13"/>
      <c r="X6506" s="13"/>
      <c r="Y6506" s="13"/>
      <c r="Z6506" s="13"/>
      <c r="AA6506" s="13"/>
    </row>
    <row r="6507" spans="1:27" ht="15.75" customHeight="1" x14ac:dyDescent="0.2">
      <c r="A6507" s="13"/>
      <c r="B6507" s="30" t="str">
        <f>"CRS25WT144A02297"</f>
        <v>CRS25WT144A02297</v>
      </c>
      <c r="C6507" s="40">
        <v>45987</v>
      </c>
      <c r="D6507" s="41">
        <v>0.87368055555555557</v>
      </c>
      <c r="E6507" s="30" t="s">
        <v>62</v>
      </c>
      <c r="F6507" s="30">
        <v>455</v>
      </c>
      <c r="G6507" s="30">
        <v>3</v>
      </c>
      <c r="H6507" s="30">
        <v>455.91851806640602</v>
      </c>
      <c r="I6507" s="30">
        <v>11.4089651107788</v>
      </c>
      <c r="J6507" s="30">
        <v>49.812568664550803</v>
      </c>
      <c r="K6507" s="30">
        <v>10.796644210815399</v>
      </c>
      <c r="L6507" s="30">
        <v>42.2278022766113</v>
      </c>
      <c r="M6507" s="30">
        <v>0.80223578214645397</v>
      </c>
      <c r="N6507" s="30">
        <v>22.180419921875</v>
      </c>
      <c r="O6507" s="30">
        <v>15.1532030105591</v>
      </c>
      <c r="P6507" s="30">
        <v>14.875</v>
      </c>
      <c r="Q6507" s="30">
        <v>0.61147135496139504</v>
      </c>
      <c r="R6507" s="30">
        <v>1000.62591552734</v>
      </c>
      <c r="S6507" s="30">
        <v>341.83029174804699</v>
      </c>
      <c r="T6507" s="13"/>
      <c r="U6507" s="13"/>
      <c r="V6507" s="13"/>
      <c r="W6507" s="13"/>
      <c r="X6507" s="13"/>
      <c r="Y6507" s="13"/>
      <c r="Z6507" s="13"/>
      <c r="AA6507" s="13"/>
    </row>
    <row r="6508" spans="1:27" ht="15.75" customHeight="1" x14ac:dyDescent="0.2">
      <c r="A6508" s="13"/>
      <c r="B6508" s="30" t="str">
        <f>"CRS25WT144A02298"</f>
        <v>CRS25WT144A02298</v>
      </c>
      <c r="C6508" s="40">
        <v>45987</v>
      </c>
      <c r="D6508" s="41">
        <v>0.87450231481481477</v>
      </c>
      <c r="E6508" s="30" t="s">
        <v>62</v>
      </c>
      <c r="F6508" s="30">
        <v>463</v>
      </c>
      <c r="G6508" s="30">
        <v>3</v>
      </c>
      <c r="H6508" s="30">
        <v>463.65927124023398</v>
      </c>
      <c r="I6508" s="30">
        <v>11.3794050216675</v>
      </c>
      <c r="J6508" s="30">
        <v>49.809379577636697</v>
      </c>
      <c r="K6508" s="30">
        <v>10.857703208923301</v>
      </c>
      <c r="L6508" s="30">
        <v>42.703258514404297</v>
      </c>
      <c r="M6508" s="30">
        <v>0.81802815198898304</v>
      </c>
      <c r="N6508" s="30">
        <v>22.5570068359375</v>
      </c>
      <c r="O6508" s="30">
        <v>15.157518386840801</v>
      </c>
      <c r="P6508" s="30">
        <v>14.875</v>
      </c>
      <c r="Q6508" s="30">
        <v>0.41933447122573902</v>
      </c>
      <c r="R6508" s="30">
        <v>1000.7275390625</v>
      </c>
      <c r="S6508" s="30">
        <v>403.83102416992199</v>
      </c>
      <c r="T6508" s="13"/>
      <c r="U6508" s="13"/>
      <c r="V6508" s="13"/>
      <c r="W6508" s="13"/>
      <c r="X6508" s="13"/>
      <c r="Y6508" s="13"/>
      <c r="Z6508" s="13"/>
      <c r="AA6508" s="13"/>
    </row>
    <row r="6509" spans="1:27" ht="15.75" customHeight="1" x14ac:dyDescent="0.2">
      <c r="A6509" s="13"/>
      <c r="B6509" s="30" t="str">
        <f>"CRS25WT144A02299"</f>
        <v>CRS25WT144A02299</v>
      </c>
      <c r="C6509" s="40">
        <v>45987</v>
      </c>
      <c r="D6509" s="41">
        <v>0.87574074074074071</v>
      </c>
      <c r="E6509" s="30" t="s">
        <v>62</v>
      </c>
      <c r="F6509" s="30">
        <v>460</v>
      </c>
      <c r="G6509" s="30">
        <v>3</v>
      </c>
      <c r="H6509" s="30">
        <v>460.36029052734398</v>
      </c>
      <c r="I6509" s="30">
        <v>11.4308738708496</v>
      </c>
      <c r="J6509" s="30">
        <v>49.891433715820298</v>
      </c>
      <c r="K6509" s="30">
        <v>10.854882240295399</v>
      </c>
      <c r="L6509" s="30">
        <v>42.410438537597699</v>
      </c>
      <c r="M6509" s="30">
        <v>0.80722099542617798</v>
      </c>
      <c r="N6509" s="30">
        <v>22.396511077880898</v>
      </c>
      <c r="O6509" s="30">
        <v>15.097851753234901</v>
      </c>
      <c r="P6509" s="30">
        <v>14.875</v>
      </c>
      <c r="Q6509" s="30">
        <v>0.472868382930756</v>
      </c>
      <c r="R6509" s="30">
        <v>1000.63116455078</v>
      </c>
      <c r="S6509" s="30">
        <v>401.60079956054699</v>
      </c>
      <c r="T6509" s="13"/>
      <c r="U6509" s="13"/>
      <c r="V6509" s="13"/>
      <c r="W6509" s="13"/>
      <c r="X6509" s="13"/>
      <c r="Y6509" s="13"/>
      <c r="Z6509" s="13"/>
      <c r="AA6509" s="13"/>
    </row>
    <row r="6510" spans="1:27" ht="15.75" customHeight="1" x14ac:dyDescent="0.2">
      <c r="A6510" s="13"/>
      <c r="B6510" s="30" t="str">
        <f>"CRS25WT144A02300"</f>
        <v>CRS25WT144A02300</v>
      </c>
      <c r="C6510" s="40">
        <v>45987</v>
      </c>
      <c r="D6510" s="41">
        <v>0.87739583333333337</v>
      </c>
      <c r="E6510" s="30" t="s">
        <v>62</v>
      </c>
      <c r="F6510" s="30">
        <v>447</v>
      </c>
      <c r="G6510" s="30">
        <v>3</v>
      </c>
      <c r="H6510" s="30">
        <v>447.99865722656301</v>
      </c>
      <c r="I6510" s="30">
        <v>11.3734216690063</v>
      </c>
      <c r="J6510" s="30">
        <v>49.768459320068402</v>
      </c>
      <c r="K6510" s="30">
        <v>10.808342933654799</v>
      </c>
      <c r="L6510" s="30">
        <v>41.449337005615199</v>
      </c>
      <c r="M6510" s="30">
        <v>0.79146438837051403</v>
      </c>
      <c r="N6510" s="30">
        <v>21.795118331909201</v>
      </c>
      <c r="O6510" s="30">
        <v>15.217349052429199</v>
      </c>
      <c r="P6510" s="30">
        <v>14.875</v>
      </c>
      <c r="Q6510" s="30">
        <v>0.90504407882690396</v>
      </c>
      <c r="R6510" s="30">
        <v>1000.62445068359</v>
      </c>
      <c r="S6510" s="30">
        <v>399.83648681640602</v>
      </c>
      <c r="T6510" s="13"/>
      <c r="U6510" s="13"/>
      <c r="V6510" s="13"/>
      <c r="W6510" s="13"/>
      <c r="X6510" s="13"/>
      <c r="Y6510" s="13"/>
      <c r="Z6510" s="13"/>
      <c r="AA6510" s="13"/>
    </row>
    <row r="6511" spans="1:27" ht="15.75" customHeight="1" x14ac:dyDescent="0.2">
      <c r="A6511" s="13"/>
      <c r="B6511" s="30" t="str">
        <f>"CRS25WT144A02301"</f>
        <v>CRS25WT144A02301</v>
      </c>
      <c r="C6511" s="40">
        <v>45987</v>
      </c>
      <c r="D6511" s="41">
        <v>0.87878472222222215</v>
      </c>
      <c r="E6511" s="30" t="s">
        <v>62</v>
      </c>
      <c r="F6511" s="30">
        <v>454</v>
      </c>
      <c r="G6511" s="30">
        <v>3</v>
      </c>
      <c r="H6511" s="30">
        <v>454.89962768554699</v>
      </c>
      <c r="I6511" s="30">
        <v>11.332615852356</v>
      </c>
      <c r="J6511" s="30">
        <v>49.850093841552699</v>
      </c>
      <c r="K6511" s="30">
        <v>10.7830467224121</v>
      </c>
      <c r="L6511" s="30">
        <v>42.186557769775398</v>
      </c>
      <c r="M6511" s="30">
        <v>0.80522906780242898</v>
      </c>
      <c r="N6511" s="30">
        <v>22.1308498382568</v>
      </c>
      <c r="O6511" s="30">
        <v>15.044360160827599</v>
      </c>
      <c r="P6511" s="30">
        <v>14.875</v>
      </c>
      <c r="Q6511" s="30">
        <v>0.579983830451965</v>
      </c>
      <c r="R6511" s="30">
        <v>1000.66711425781</v>
      </c>
      <c r="S6511" s="30">
        <v>368.73330688476602</v>
      </c>
      <c r="T6511" s="13"/>
      <c r="U6511" s="13"/>
      <c r="V6511" s="13"/>
      <c r="W6511" s="13"/>
      <c r="X6511" s="13"/>
      <c r="Y6511" s="13"/>
      <c r="Z6511" s="13"/>
      <c r="AA6511" s="13"/>
    </row>
    <row r="6512" spans="1:27" ht="15.75" customHeight="1" x14ac:dyDescent="0.2">
      <c r="A6512" s="13"/>
      <c r="B6512" s="30" t="str">
        <f>"CRS25WT144A02302"</f>
        <v>CRS25WT144A02302</v>
      </c>
      <c r="C6512" s="40">
        <v>45987</v>
      </c>
      <c r="D6512" s="41">
        <v>0.87928240740740737</v>
      </c>
      <c r="E6512" s="30" t="s">
        <v>62</v>
      </c>
      <c r="F6512" s="30">
        <v>456</v>
      </c>
      <c r="G6512" s="30">
        <v>3</v>
      </c>
      <c r="H6512" s="30">
        <v>456.81716918945301</v>
      </c>
      <c r="I6512" s="30">
        <v>11.310743331909199</v>
      </c>
      <c r="J6512" s="30">
        <v>49.8355903625488</v>
      </c>
      <c r="K6512" s="30">
        <v>10.824414253234901</v>
      </c>
      <c r="L6512" s="30">
        <v>42.202480316162102</v>
      </c>
      <c r="M6512" s="30">
        <v>0.81042283773422197</v>
      </c>
      <c r="N6512" s="30">
        <v>22.224138259887699</v>
      </c>
      <c r="O6512" s="30">
        <v>15.132178306579601</v>
      </c>
      <c r="P6512" s="30">
        <v>14.875</v>
      </c>
      <c r="Q6512" s="30">
        <v>0.47001412510871898</v>
      </c>
      <c r="R6512" s="30">
        <v>1000.58636474609</v>
      </c>
      <c r="S6512" s="30">
        <v>521.6201171875</v>
      </c>
      <c r="T6512" s="13"/>
      <c r="U6512" s="13"/>
      <c r="V6512" s="13"/>
      <c r="W6512" s="13"/>
      <c r="X6512" s="13"/>
      <c r="Y6512" s="13"/>
      <c r="Z6512" s="13"/>
      <c r="AA6512" s="13"/>
    </row>
    <row r="6513" spans="1:27" ht="15.75" customHeight="1" x14ac:dyDescent="0.2">
      <c r="A6513" s="13"/>
      <c r="B6513" s="30" t="str">
        <f>"CRS25WT144A02305"</f>
        <v>CRS25WT144A02305</v>
      </c>
      <c r="C6513" s="40">
        <v>45987</v>
      </c>
      <c r="D6513" s="41">
        <v>0.88119212962962967</v>
      </c>
      <c r="E6513" s="30" t="s">
        <v>62</v>
      </c>
      <c r="F6513" s="30">
        <v>456</v>
      </c>
      <c r="G6513" s="30">
        <v>3</v>
      </c>
      <c r="H6513" s="30">
        <v>456.26809692382801</v>
      </c>
      <c r="I6513" s="30">
        <v>11.289619445800801</v>
      </c>
      <c r="J6513" s="30">
        <v>49.837600708007798</v>
      </c>
      <c r="K6513" s="30">
        <v>10.778994560241699</v>
      </c>
      <c r="L6513" s="30">
        <v>42.329376220703097</v>
      </c>
      <c r="M6513" s="30">
        <v>0.81093055009841897</v>
      </c>
      <c r="N6513" s="30">
        <v>22.197425842285199</v>
      </c>
      <c r="O6513" s="30">
        <v>15.1764430999756</v>
      </c>
      <c r="P6513" s="30">
        <v>14.875</v>
      </c>
      <c r="Q6513" s="30">
        <v>0.48700410127639798</v>
      </c>
      <c r="R6513" s="30">
        <v>1000.65618896484</v>
      </c>
      <c r="S6513" s="30">
        <v>503.42623901367199</v>
      </c>
      <c r="T6513" s="13"/>
      <c r="U6513" s="13"/>
      <c r="V6513" s="13"/>
      <c r="W6513" s="13"/>
      <c r="X6513" s="13"/>
      <c r="Y6513" s="13"/>
      <c r="Z6513" s="13"/>
      <c r="AA6513" s="13"/>
    </row>
    <row r="6514" spans="1:27" ht="15.75" customHeight="1" x14ac:dyDescent="0.2">
      <c r="A6514" s="13"/>
      <c r="B6514" s="30" t="str">
        <f>"CRS25WT144A02306"</f>
        <v>CRS25WT144A02306</v>
      </c>
      <c r="C6514" s="40">
        <v>45987</v>
      </c>
      <c r="D6514" s="41">
        <v>0.88165509259259256</v>
      </c>
      <c r="E6514" s="30" t="s">
        <v>62</v>
      </c>
      <c r="F6514" s="30">
        <v>451</v>
      </c>
      <c r="G6514" s="30">
        <v>3</v>
      </c>
      <c r="H6514" s="30">
        <v>451.153076171875</v>
      </c>
      <c r="I6514" s="30">
        <v>11.363044738769499</v>
      </c>
      <c r="J6514" s="30">
        <v>49.869285583496101</v>
      </c>
      <c r="K6514" s="30">
        <v>10.780241966247599</v>
      </c>
      <c r="L6514" s="30">
        <v>41.8499946594238</v>
      </c>
      <c r="M6514" s="30">
        <v>0.79615211486816395</v>
      </c>
      <c r="N6514" s="30">
        <v>21.948579788208001</v>
      </c>
      <c r="O6514" s="30">
        <v>15.4540119171143</v>
      </c>
      <c r="P6514" s="30">
        <v>14.875</v>
      </c>
      <c r="Q6514" s="30">
        <v>0.53040963411331199</v>
      </c>
      <c r="R6514" s="30">
        <v>1000.66973876953</v>
      </c>
      <c r="S6514" s="30">
        <v>376.68634033203102</v>
      </c>
      <c r="T6514" s="13"/>
      <c r="U6514" s="13"/>
      <c r="V6514" s="13"/>
      <c r="W6514" s="13"/>
      <c r="X6514" s="13"/>
      <c r="Y6514" s="13"/>
      <c r="Z6514" s="13"/>
      <c r="AA6514" s="13"/>
    </row>
    <row r="6515" spans="1:27" ht="15.75" customHeight="1" x14ac:dyDescent="0.2">
      <c r="A6515" s="13"/>
      <c r="B6515" s="30" t="str">
        <f>"CRS25WT144A02318"</f>
        <v>CRS25WT144A02318</v>
      </c>
      <c r="C6515" s="40">
        <v>45987</v>
      </c>
      <c r="D6515" s="41">
        <v>0.88243055555555561</v>
      </c>
      <c r="E6515" s="30" t="s">
        <v>62</v>
      </c>
      <c r="F6515" s="30">
        <v>456</v>
      </c>
      <c r="G6515" s="30">
        <v>3</v>
      </c>
      <c r="H6515" s="30">
        <v>456.43484497070301</v>
      </c>
      <c r="I6515" s="30">
        <v>11.3374471664429</v>
      </c>
      <c r="J6515" s="30">
        <v>49.841793060302699</v>
      </c>
      <c r="K6515" s="30">
        <v>10.7319068908691</v>
      </c>
      <c r="L6515" s="30">
        <v>42.5306396484375</v>
      </c>
      <c r="M6515" s="30">
        <v>0.80773675441741899</v>
      </c>
      <c r="N6515" s="30">
        <v>22.205537796020501</v>
      </c>
      <c r="O6515" s="30">
        <v>15.086028099060099</v>
      </c>
      <c r="P6515" s="30">
        <v>14.875</v>
      </c>
      <c r="Q6515" s="30">
        <v>0.44422426819801297</v>
      </c>
      <c r="R6515" s="30">
        <v>1000.70910644531</v>
      </c>
      <c r="S6515" s="30">
        <v>417.88189697265602</v>
      </c>
      <c r="T6515" s="13"/>
      <c r="U6515" s="13"/>
      <c r="V6515" s="13"/>
      <c r="W6515" s="13"/>
      <c r="X6515" s="13"/>
      <c r="Y6515" s="13"/>
      <c r="Z6515" s="13"/>
      <c r="AA6515" s="13"/>
    </row>
    <row r="6516" spans="1:27" ht="15.75" customHeight="1" x14ac:dyDescent="0.2">
      <c r="A6516" s="13"/>
      <c r="B6516" s="30" t="str">
        <f>"CRS25WT144A02311"</f>
        <v>CRS25WT144A02311</v>
      </c>
      <c r="C6516" s="40">
        <v>45987</v>
      </c>
      <c r="D6516" s="41">
        <v>0.88321759259259258</v>
      </c>
      <c r="E6516" s="30" t="s">
        <v>62</v>
      </c>
      <c r="F6516" s="30">
        <v>448</v>
      </c>
      <c r="G6516" s="30">
        <v>3</v>
      </c>
      <c r="H6516" s="30">
        <v>448.9580078125</v>
      </c>
      <c r="I6516" s="30">
        <v>11.344159126281699</v>
      </c>
      <c r="J6516" s="30">
        <v>49.9055366516113</v>
      </c>
      <c r="K6516" s="30">
        <v>10.6808938980103</v>
      </c>
      <c r="L6516" s="30">
        <v>42.033748626708999</v>
      </c>
      <c r="M6516" s="30">
        <v>0.79302096366882302</v>
      </c>
      <c r="N6516" s="30">
        <v>21.841791152954102</v>
      </c>
      <c r="O6516" s="30">
        <v>15.236286163330099</v>
      </c>
      <c r="P6516" s="30">
        <v>14.875</v>
      </c>
      <c r="Q6516" s="30">
        <v>0.48716965317726102</v>
      </c>
      <c r="R6516" s="30">
        <v>1000.75354003906</v>
      </c>
      <c r="S6516" s="30">
        <v>436.20993041992199</v>
      </c>
      <c r="T6516" s="13"/>
      <c r="U6516" s="13"/>
      <c r="V6516" s="13"/>
      <c r="W6516" s="13"/>
      <c r="X6516" s="13"/>
      <c r="Y6516" s="13"/>
      <c r="Z6516" s="13"/>
      <c r="AA6516" s="13"/>
    </row>
    <row r="6517" spans="1:27" ht="15.75" customHeight="1" x14ac:dyDescent="0.2">
      <c r="A6517" s="13"/>
      <c r="B6517" s="30" t="str">
        <f>"CRS25WT144A02304"</f>
        <v>CRS25WT144A02304</v>
      </c>
      <c r="C6517" s="40">
        <v>45987</v>
      </c>
      <c r="D6517" s="41">
        <v>0.88471064814814815</v>
      </c>
      <c r="E6517" s="30" t="s">
        <v>62</v>
      </c>
      <c r="F6517" s="30">
        <v>445</v>
      </c>
      <c r="G6517" s="30">
        <v>3</v>
      </c>
      <c r="H6517" s="30">
        <v>445.25094604492199</v>
      </c>
      <c r="I6517" s="30">
        <v>11.2402906417847</v>
      </c>
      <c r="J6517" s="30">
        <v>49.884006500244098</v>
      </c>
      <c r="K6517" s="30">
        <v>10.736478805541999</v>
      </c>
      <c r="L6517" s="30">
        <v>41.470855712890597</v>
      </c>
      <c r="M6517" s="30">
        <v>0.79408317804336503</v>
      </c>
      <c r="N6517" s="30">
        <v>21.661441802978501</v>
      </c>
      <c r="O6517" s="30">
        <v>15.2595300674438</v>
      </c>
      <c r="P6517" s="30">
        <v>14.875</v>
      </c>
      <c r="Q6517" s="30">
        <v>0.80564105510711703</v>
      </c>
      <c r="R6517" s="30">
        <v>1001.51300048828</v>
      </c>
      <c r="S6517" s="30">
        <v>404.87976074218801</v>
      </c>
      <c r="T6517" s="13"/>
      <c r="U6517" s="13"/>
      <c r="V6517" s="13"/>
      <c r="W6517" s="13"/>
      <c r="X6517" s="13"/>
      <c r="Y6517" s="13"/>
      <c r="Z6517" s="13"/>
      <c r="AA6517" s="13"/>
    </row>
    <row r="6518" spans="1:27" ht="15.75" customHeight="1" x14ac:dyDescent="0.2">
      <c r="A6518" s="13"/>
      <c r="B6518" s="30" t="str">
        <f>"CRS25WT144A02307"</f>
        <v>CRS25WT144A02307</v>
      </c>
      <c r="C6518" s="40">
        <v>45987</v>
      </c>
      <c r="D6518" s="41">
        <v>0.88550925925925927</v>
      </c>
      <c r="E6518" s="30" t="s">
        <v>62</v>
      </c>
      <c r="F6518" s="30">
        <v>454</v>
      </c>
      <c r="G6518" s="30">
        <v>3</v>
      </c>
      <c r="H6518" s="30">
        <v>454.15316772460898</v>
      </c>
      <c r="I6518" s="30">
        <v>11.294532775878899</v>
      </c>
      <c r="J6518" s="30">
        <v>49.806549072265597</v>
      </c>
      <c r="K6518" s="30">
        <v>10.782876014709499</v>
      </c>
      <c r="L6518" s="30">
        <v>42.117996215820298</v>
      </c>
      <c r="M6518" s="30">
        <v>0.80732357501983598</v>
      </c>
      <c r="N6518" s="30">
        <v>22.094535827636701</v>
      </c>
      <c r="O6518" s="30">
        <v>15.0062475204468</v>
      </c>
      <c r="P6518" s="30">
        <v>14.875</v>
      </c>
      <c r="Q6518" s="30">
        <v>0.86667501926422097</v>
      </c>
      <c r="R6518" s="30">
        <v>1001.43780517578</v>
      </c>
      <c r="S6518" s="30">
        <v>444.43008422851602</v>
      </c>
      <c r="T6518" s="13"/>
      <c r="U6518" s="13"/>
      <c r="V6518" s="13"/>
      <c r="W6518" s="13"/>
      <c r="X6518" s="13"/>
      <c r="Y6518" s="13"/>
      <c r="Z6518" s="13"/>
      <c r="AA6518" s="13"/>
    </row>
    <row r="6519" spans="1:27" ht="15.75" customHeight="1" x14ac:dyDescent="0.2">
      <c r="A6519" s="13"/>
      <c r="B6519" s="30" t="str">
        <f>"CRS25WT144A02309"</f>
        <v>CRS25WT144A02309</v>
      </c>
      <c r="C6519" s="40">
        <v>45987</v>
      </c>
      <c r="D6519" s="41">
        <v>0.88637731481481474</v>
      </c>
      <c r="E6519" s="30" t="s">
        <v>62</v>
      </c>
      <c r="F6519" s="30">
        <v>448</v>
      </c>
      <c r="G6519" s="30">
        <v>3</v>
      </c>
      <c r="H6519" s="30">
        <v>448.55841064453102</v>
      </c>
      <c r="I6519" s="30">
        <v>11.292467117309601</v>
      </c>
      <c r="J6519" s="30">
        <v>49.868297576904297</v>
      </c>
      <c r="K6519" s="30">
        <v>10.701734542846699</v>
      </c>
      <c r="L6519" s="30">
        <v>41.914554595947301</v>
      </c>
      <c r="M6519" s="30">
        <v>0.79653638601303101</v>
      </c>
      <c r="N6519" s="30">
        <v>21.822349548339801</v>
      </c>
      <c r="O6519" s="30">
        <v>15.034625053405801</v>
      </c>
      <c r="P6519" s="30">
        <v>14.875</v>
      </c>
      <c r="Q6519" s="30">
        <v>0.60428720712661699</v>
      </c>
      <c r="R6519" s="30">
        <v>1001.56024169922</v>
      </c>
      <c r="S6519" s="30">
        <v>416.53793334960898</v>
      </c>
      <c r="T6519" s="13"/>
      <c r="U6519" s="13"/>
      <c r="V6519" s="13"/>
      <c r="W6519" s="13"/>
      <c r="X6519" s="13"/>
      <c r="Y6519" s="13"/>
      <c r="Z6519" s="13"/>
      <c r="AA6519" s="13"/>
    </row>
    <row r="6520" spans="1:27" ht="15.75" customHeight="1" x14ac:dyDescent="0.2">
      <c r="A6520" s="13"/>
      <c r="B6520" s="30" t="str">
        <f>"CRS25WT144A02691"</f>
        <v>CRS25WT144A02691</v>
      </c>
      <c r="C6520" s="40">
        <v>45987</v>
      </c>
      <c r="D6520" s="41">
        <v>0.88968749999999996</v>
      </c>
      <c r="E6520" s="30" t="s">
        <v>62</v>
      </c>
      <c r="F6520" s="30">
        <v>461</v>
      </c>
      <c r="G6520" s="30">
        <v>3</v>
      </c>
      <c r="H6520" s="30">
        <v>461.036865234375</v>
      </c>
      <c r="I6520" s="30">
        <v>11.4572591781616</v>
      </c>
      <c r="J6520" s="30">
        <v>49.890754699707003</v>
      </c>
      <c r="K6520" s="30">
        <v>10.8042888641357</v>
      </c>
      <c r="L6520" s="30">
        <v>42.6716499328613</v>
      </c>
      <c r="M6520" s="30">
        <v>0.80655658245086703</v>
      </c>
      <c r="N6520" s="30">
        <v>22.429426193237301</v>
      </c>
      <c r="O6520" s="30">
        <v>15.264990806579601</v>
      </c>
      <c r="P6520" s="30">
        <v>14.875</v>
      </c>
      <c r="Q6520" s="30">
        <v>0.41363844275474498</v>
      </c>
      <c r="R6520" s="30">
        <v>999.93927001953102</v>
      </c>
      <c r="S6520" s="30">
        <v>414.20504760742199</v>
      </c>
      <c r="T6520" s="13"/>
      <c r="U6520" s="13"/>
      <c r="V6520" s="13"/>
      <c r="W6520" s="13"/>
      <c r="X6520" s="13"/>
      <c r="Y6520" s="13"/>
      <c r="Z6520" s="13"/>
      <c r="AA6520" s="13"/>
    </row>
    <row r="6521" spans="1:27" ht="15.75" customHeight="1" x14ac:dyDescent="0.2">
      <c r="A6521" s="13"/>
      <c r="B6521" s="30" t="str">
        <f>"CRS25WT144A02682"</f>
        <v>CRS25WT144A02682</v>
      </c>
      <c r="C6521" s="40">
        <v>45987</v>
      </c>
      <c r="D6521" s="41">
        <v>0.890162037037037</v>
      </c>
      <c r="E6521" s="30" t="s">
        <v>62</v>
      </c>
      <c r="F6521" s="30">
        <v>455</v>
      </c>
      <c r="G6521" s="30">
        <v>3</v>
      </c>
      <c r="H6521" s="30">
        <v>455.37896728515602</v>
      </c>
      <c r="I6521" s="30">
        <v>11.408483505249</v>
      </c>
      <c r="J6521" s="30">
        <v>49.864131927490199</v>
      </c>
      <c r="K6521" s="30">
        <v>10.716768264770501</v>
      </c>
      <c r="L6521" s="30">
        <v>42.492191314697301</v>
      </c>
      <c r="M6521" s="30">
        <v>0.80049163103103604</v>
      </c>
      <c r="N6521" s="30">
        <v>22.154170989990199</v>
      </c>
      <c r="O6521" s="30">
        <v>14.935355186462401</v>
      </c>
      <c r="P6521" s="30">
        <v>14.8125</v>
      </c>
      <c r="Q6521" s="30">
        <v>0.42897295951843301</v>
      </c>
      <c r="R6521" s="30">
        <v>1000.73089599609</v>
      </c>
      <c r="S6521" s="30">
        <v>346.27944946289102</v>
      </c>
      <c r="T6521" s="13"/>
      <c r="U6521" s="13"/>
      <c r="V6521" s="13"/>
      <c r="W6521" s="13"/>
      <c r="X6521" s="13"/>
      <c r="Y6521" s="13"/>
      <c r="Z6521" s="13"/>
      <c r="AA6521" s="13"/>
    </row>
    <row r="6522" spans="1:27" ht="15.75" customHeight="1" x14ac:dyDescent="0.2">
      <c r="A6522" s="13"/>
      <c r="B6522" s="30" t="str">
        <f>"CRS25WT144A02708"</f>
        <v>CRS25WT144A02708</v>
      </c>
      <c r="C6522" s="40">
        <v>45987</v>
      </c>
      <c r="D6522" s="41">
        <v>0.89055555555555566</v>
      </c>
      <c r="E6522" s="30" t="s">
        <v>62</v>
      </c>
      <c r="F6522" s="30">
        <v>452</v>
      </c>
      <c r="G6522" s="30">
        <v>3</v>
      </c>
      <c r="H6522" s="30">
        <v>452.20248413085898</v>
      </c>
      <c r="I6522" s="30">
        <v>11.274641036987299</v>
      </c>
      <c r="J6522" s="30">
        <v>49.825462341308601</v>
      </c>
      <c r="K6522" s="30">
        <v>10.758445739746101</v>
      </c>
      <c r="L6522" s="30">
        <v>42.032325744628899</v>
      </c>
      <c r="M6522" s="30">
        <v>0.80496847629547097</v>
      </c>
      <c r="N6522" s="30">
        <v>21.9996337890625</v>
      </c>
      <c r="O6522" s="30">
        <v>15.006355285644499</v>
      </c>
      <c r="P6522" s="30">
        <v>14.8125</v>
      </c>
      <c r="Q6522" s="30">
        <v>0.50392919778823897</v>
      </c>
      <c r="R6522" s="30">
        <v>1000.92047119141</v>
      </c>
      <c r="S6522" s="30">
        <v>505.84127807617199</v>
      </c>
      <c r="T6522" s="13"/>
      <c r="U6522" s="13"/>
      <c r="V6522" s="13"/>
      <c r="W6522" s="13"/>
      <c r="X6522" s="13"/>
      <c r="Y6522" s="13"/>
      <c r="Z6522" s="13"/>
      <c r="AA6522" s="13"/>
    </row>
    <row r="6523" spans="1:27" ht="15.75" customHeight="1" x14ac:dyDescent="0.2">
      <c r="A6523" s="13"/>
      <c r="B6523" s="30" t="str">
        <f>"CRS25WT144A02698"</f>
        <v>CRS25WT144A02698</v>
      </c>
      <c r="C6523" s="40">
        <v>45987</v>
      </c>
      <c r="D6523" s="41">
        <v>0.89121527777777787</v>
      </c>
      <c r="E6523" s="30" t="s">
        <v>62</v>
      </c>
      <c r="F6523" s="30">
        <v>446</v>
      </c>
      <c r="G6523" s="30">
        <v>3</v>
      </c>
      <c r="H6523" s="30">
        <v>446.39105224609398</v>
      </c>
      <c r="I6523" s="30">
        <v>11.4268178939819</v>
      </c>
      <c r="J6523" s="30">
        <v>49.846633911132798</v>
      </c>
      <c r="K6523" s="30">
        <v>10.707638740539601</v>
      </c>
      <c r="L6523" s="30">
        <v>41.6890258789063</v>
      </c>
      <c r="M6523" s="30">
        <v>0.783708095550537</v>
      </c>
      <c r="N6523" s="30">
        <v>21.7169075012207</v>
      </c>
      <c r="O6523" s="30">
        <v>15.047767639160201</v>
      </c>
      <c r="P6523" s="30">
        <v>14.8125</v>
      </c>
      <c r="Q6523" s="30">
        <v>0.51514899730682395</v>
      </c>
      <c r="R6523" s="30">
        <v>1000.58679199219</v>
      </c>
      <c r="S6523" s="30">
        <v>352.83767700195301</v>
      </c>
      <c r="T6523" s="13"/>
      <c r="U6523" s="13"/>
      <c r="V6523" s="13"/>
      <c r="W6523" s="13"/>
      <c r="X6523" s="13"/>
      <c r="Y6523" s="13"/>
      <c r="Z6523" s="13"/>
      <c r="AA6523" s="13"/>
    </row>
    <row r="6524" spans="1:27" ht="15.75" customHeight="1" x14ac:dyDescent="0.2">
      <c r="A6524" s="13"/>
      <c r="B6524" s="30" t="str">
        <f>"CRS25WT144A02308"</f>
        <v>CRS25WT144A02308</v>
      </c>
      <c r="C6524" s="40">
        <v>45987</v>
      </c>
      <c r="D6524" s="41">
        <v>0.89173611111111117</v>
      </c>
      <c r="E6524" s="30" t="s">
        <v>62</v>
      </c>
      <c r="F6524" s="30">
        <v>455</v>
      </c>
      <c r="G6524" s="30">
        <v>3</v>
      </c>
      <c r="H6524" s="30">
        <v>455.73348999023398</v>
      </c>
      <c r="I6524" s="30">
        <v>11.403073310852101</v>
      </c>
      <c r="J6524" s="30">
        <v>49.852279663085902</v>
      </c>
      <c r="K6524" s="30">
        <v>10.747179985046399</v>
      </c>
      <c r="L6524" s="30">
        <v>42.404937744140597</v>
      </c>
      <c r="M6524" s="30">
        <v>0.80168545246124301</v>
      </c>
      <c r="N6524" s="30">
        <v>22.1714172363281</v>
      </c>
      <c r="O6524" s="30">
        <v>15.139746665954601</v>
      </c>
      <c r="P6524" s="30">
        <v>14.8125</v>
      </c>
      <c r="Q6524" s="30">
        <v>0.46145948767661998</v>
      </c>
      <c r="R6524" s="30">
        <v>1001.31567382813</v>
      </c>
      <c r="S6524" s="30">
        <v>386.06185913085898</v>
      </c>
      <c r="T6524" s="13"/>
      <c r="U6524" s="13"/>
      <c r="V6524" s="13"/>
      <c r="W6524" s="13"/>
      <c r="X6524" s="13"/>
      <c r="Y6524" s="13"/>
      <c r="Z6524" s="13"/>
      <c r="AA6524" s="13"/>
    </row>
    <row r="6525" spans="1:27" ht="15.75" customHeight="1" x14ac:dyDescent="0.2">
      <c r="A6525" s="13"/>
      <c r="B6525" s="30" t="str">
        <f>"CRS25WT144A02323"</f>
        <v>CRS25WT144A02323</v>
      </c>
      <c r="C6525" s="40">
        <v>45987</v>
      </c>
      <c r="D6525" s="41">
        <v>0.89217592592592598</v>
      </c>
      <c r="E6525" s="30" t="s">
        <v>62</v>
      </c>
      <c r="F6525" s="30">
        <v>458</v>
      </c>
      <c r="G6525" s="30">
        <v>3</v>
      </c>
      <c r="H6525" s="30">
        <v>458.17221069335898</v>
      </c>
      <c r="I6525" s="30">
        <v>11.3689994812012</v>
      </c>
      <c r="J6525" s="30">
        <v>49.813545227050803</v>
      </c>
      <c r="K6525" s="30">
        <v>10.7471923828125</v>
      </c>
      <c r="L6525" s="30">
        <v>42.631805419921903</v>
      </c>
      <c r="M6525" s="30">
        <v>0.80901962518692005</v>
      </c>
      <c r="N6525" s="30">
        <v>22.290061950683601</v>
      </c>
      <c r="O6525" s="30">
        <v>15.001935005188001</v>
      </c>
      <c r="P6525" s="30">
        <v>14.8125</v>
      </c>
      <c r="Q6525" s="30">
        <v>0.433321744203568</v>
      </c>
      <c r="R6525" s="30">
        <v>1000.41326904297</v>
      </c>
      <c r="S6525" s="30">
        <v>376.74865722656301</v>
      </c>
      <c r="T6525" s="13"/>
      <c r="U6525" s="13"/>
      <c r="V6525" s="13"/>
      <c r="W6525" s="13"/>
      <c r="X6525" s="13"/>
      <c r="Y6525" s="13"/>
      <c r="Z6525" s="13"/>
      <c r="AA6525" s="13"/>
    </row>
    <row r="6526" spans="1:27" ht="15.75" customHeight="1" x14ac:dyDescent="0.2">
      <c r="A6526" s="13"/>
      <c r="B6526" s="30" t="str">
        <f>"CRS25WT144A02325"</f>
        <v>CRS25WT144A02325</v>
      </c>
      <c r="C6526" s="40">
        <v>45987</v>
      </c>
      <c r="D6526" s="41">
        <v>0.89271990740740748</v>
      </c>
      <c r="E6526" s="30" t="s">
        <v>62</v>
      </c>
      <c r="F6526" s="30">
        <v>459</v>
      </c>
      <c r="G6526" s="30">
        <v>3</v>
      </c>
      <c r="H6526" s="30">
        <v>459.12863159179699</v>
      </c>
      <c r="I6526" s="30">
        <v>11.3464918136597</v>
      </c>
      <c r="J6526" s="30">
        <v>49.768718719482401</v>
      </c>
      <c r="K6526" s="30">
        <v>10.842251777648899</v>
      </c>
      <c r="L6526" s="30">
        <v>42.346248626708999</v>
      </c>
      <c r="M6526" s="30">
        <v>0.81304824352264404</v>
      </c>
      <c r="N6526" s="30">
        <v>22.336591720581101</v>
      </c>
      <c r="O6526" s="30">
        <v>15.031822204589799</v>
      </c>
      <c r="P6526" s="30">
        <v>14.8125</v>
      </c>
      <c r="Q6526" s="30">
        <v>0.54962682723999001</v>
      </c>
      <c r="R6526" s="30">
        <v>1000.90130615234</v>
      </c>
      <c r="S6526" s="30">
        <v>455.73455810546898</v>
      </c>
      <c r="T6526" s="13"/>
      <c r="U6526" s="13"/>
      <c r="V6526" s="13"/>
      <c r="W6526" s="13"/>
      <c r="X6526" s="13"/>
      <c r="Y6526" s="13"/>
      <c r="Z6526" s="13"/>
      <c r="AA6526" s="13"/>
    </row>
    <row r="6527" spans="1:27" ht="15.75" customHeight="1" x14ac:dyDescent="0.2">
      <c r="A6527" s="13"/>
      <c r="B6527" s="30" t="str">
        <f>"CRS25WT144A02280"</f>
        <v>CRS25WT144A02280</v>
      </c>
      <c r="C6527" s="40">
        <v>45987</v>
      </c>
      <c r="D6527" s="41">
        <v>0.89537037037037026</v>
      </c>
      <c r="E6527" s="30" t="s">
        <v>62</v>
      </c>
      <c r="F6527" s="30">
        <v>450</v>
      </c>
      <c r="G6527" s="30">
        <v>3</v>
      </c>
      <c r="H6527" s="30">
        <v>450.443115234375</v>
      </c>
      <c r="I6527" s="30">
        <v>11.3634233474731</v>
      </c>
      <c r="J6527" s="30">
        <v>49.968360900878899</v>
      </c>
      <c r="K6527" s="30">
        <v>10.800397872924799</v>
      </c>
      <c r="L6527" s="30">
        <v>41.706161499023402</v>
      </c>
      <c r="M6527" s="30">
        <v>0.79329675436019897</v>
      </c>
      <c r="N6527" s="30">
        <v>21.914041519165</v>
      </c>
      <c r="O6527" s="30">
        <v>15.946078300476101</v>
      </c>
      <c r="P6527" s="30">
        <v>14.8125</v>
      </c>
      <c r="Q6527" s="30">
        <v>0.60079038143158003</v>
      </c>
      <c r="R6527" s="30">
        <v>1000.98950195313</v>
      </c>
      <c r="S6527" s="30">
        <v>438.338623046875</v>
      </c>
      <c r="T6527" s="13"/>
      <c r="U6527" s="13"/>
      <c r="V6527" s="13"/>
      <c r="W6527" s="13"/>
      <c r="X6527" s="13"/>
      <c r="Y6527" s="13"/>
      <c r="Z6527" s="13"/>
      <c r="AA6527" s="13"/>
    </row>
    <row r="6528" spans="1:27" ht="15.75" customHeight="1" x14ac:dyDescent="0.2">
      <c r="A6528" s="13"/>
      <c r="B6528" s="30" t="str">
        <f>"CRS25WT144A02692"</f>
        <v>CRS25WT144A02692</v>
      </c>
      <c r="C6528" s="40">
        <v>45987</v>
      </c>
      <c r="D6528" s="41">
        <v>0.89706018518518515</v>
      </c>
      <c r="E6528" s="30" t="s">
        <v>62</v>
      </c>
      <c r="F6528" s="30">
        <v>458</v>
      </c>
      <c r="G6528" s="30">
        <v>3</v>
      </c>
      <c r="H6528" s="30">
        <v>458.78552246093801</v>
      </c>
      <c r="I6528" s="30">
        <v>11.4040584564209</v>
      </c>
      <c r="J6528" s="30">
        <v>49.898235321044901</v>
      </c>
      <c r="K6528" s="30">
        <v>10.762186050415</v>
      </c>
      <c r="L6528" s="30">
        <v>42.629398345947301</v>
      </c>
      <c r="M6528" s="30">
        <v>0.80624139308929399</v>
      </c>
      <c r="N6528" s="30">
        <v>22.319898605346701</v>
      </c>
      <c r="O6528" s="30">
        <v>15.307660102844199</v>
      </c>
      <c r="P6528" s="30">
        <v>14.8125</v>
      </c>
      <c r="Q6528" s="30">
        <v>0.443955779075623</v>
      </c>
      <c r="R6528" s="30">
        <v>1000.92364501953</v>
      </c>
      <c r="S6528" s="30">
        <v>416.55520629882801</v>
      </c>
      <c r="T6528" s="13"/>
      <c r="U6528" s="13"/>
      <c r="V6528" s="13"/>
      <c r="W6528" s="13"/>
      <c r="X6528" s="13"/>
      <c r="Y6528" s="13"/>
      <c r="Z6528" s="13"/>
      <c r="AA6528" s="13"/>
    </row>
    <row r="6529" spans="1:27" ht="15.75" customHeight="1" x14ac:dyDescent="0.2">
      <c r="A6529" s="13"/>
      <c r="B6529" s="30" t="str">
        <f>"CRS25WT144A02695"</f>
        <v>CRS25WT144A02695</v>
      </c>
      <c r="C6529" s="40">
        <v>45987</v>
      </c>
      <c r="D6529" s="41">
        <v>0.89734953703703713</v>
      </c>
      <c r="E6529" s="30" t="s">
        <v>62</v>
      </c>
      <c r="F6529" s="30">
        <v>461</v>
      </c>
      <c r="G6529" s="30">
        <v>3</v>
      </c>
      <c r="H6529" s="30">
        <v>461.913330078125</v>
      </c>
      <c r="I6529" s="30">
        <v>11.391674041748001</v>
      </c>
      <c r="J6529" s="30">
        <v>49.812660217285199</v>
      </c>
      <c r="K6529" s="30">
        <v>10.852577209472701</v>
      </c>
      <c r="L6529" s="30">
        <v>42.562549591064503</v>
      </c>
      <c r="M6529" s="30">
        <v>0.81401652097702004</v>
      </c>
      <c r="N6529" s="30">
        <v>22.4720668792725</v>
      </c>
      <c r="O6529" s="30">
        <v>15.044391632080099</v>
      </c>
      <c r="P6529" s="30">
        <v>14.8125</v>
      </c>
      <c r="Q6529" s="30">
        <v>0.40971577167510997</v>
      </c>
      <c r="R6529" s="30">
        <v>1000.95806884766</v>
      </c>
      <c r="S6529" s="30">
        <v>416.84921264648398</v>
      </c>
      <c r="T6529" s="13"/>
      <c r="U6529" s="13"/>
      <c r="V6529" s="13"/>
      <c r="W6529" s="13"/>
      <c r="X6529" s="13"/>
      <c r="Y6529" s="13"/>
      <c r="Z6529" s="13"/>
      <c r="AA6529" s="13"/>
    </row>
    <row r="6530" spans="1:27" ht="15.75" customHeight="1" x14ac:dyDescent="0.2">
      <c r="A6530" s="13"/>
      <c r="B6530" s="30" t="str">
        <f>"CRS25WT144A02696"</f>
        <v>CRS25WT144A02696</v>
      </c>
      <c r="C6530" s="40">
        <v>45987</v>
      </c>
      <c r="D6530" s="41">
        <v>0.89805555555555561</v>
      </c>
      <c r="E6530" s="30" t="s">
        <v>62</v>
      </c>
      <c r="F6530" s="30">
        <v>455</v>
      </c>
      <c r="G6530" s="30">
        <v>3</v>
      </c>
      <c r="H6530" s="30">
        <v>455.01742553710898</v>
      </c>
      <c r="I6530" s="30">
        <v>11.3540802001953</v>
      </c>
      <c r="J6530" s="30">
        <v>49.835659027099602</v>
      </c>
      <c r="K6530" s="30">
        <v>10.802570343017599</v>
      </c>
      <c r="L6530" s="30">
        <v>42.121219635009801</v>
      </c>
      <c r="M6530" s="30">
        <v>0.80414777994155895</v>
      </c>
      <c r="N6530" s="30">
        <v>22.136581420898398</v>
      </c>
      <c r="O6530" s="30">
        <v>15.330563545227101</v>
      </c>
      <c r="P6530" s="30">
        <v>14.8125</v>
      </c>
      <c r="Q6530" s="30">
        <v>0.55145657062530495</v>
      </c>
      <c r="R6530" s="30">
        <v>1000.87713623047</v>
      </c>
      <c r="S6530" s="30">
        <v>362.54754638671898</v>
      </c>
      <c r="T6530" s="13"/>
      <c r="U6530" s="13"/>
      <c r="V6530" s="13"/>
      <c r="W6530" s="13"/>
      <c r="X6530" s="13"/>
      <c r="Y6530" s="13"/>
      <c r="Z6530" s="13"/>
      <c r="AA6530" s="13"/>
    </row>
    <row r="6531" spans="1:27" ht="15.75" customHeight="1" x14ac:dyDescent="0.2">
      <c r="A6531" s="13"/>
      <c r="B6531" s="30" t="str">
        <f>"CRS25WT144A02559"</f>
        <v>CRS25WT144A02559</v>
      </c>
      <c r="C6531" s="40">
        <v>45987</v>
      </c>
      <c r="D6531" s="41">
        <v>0.8991203703703704</v>
      </c>
      <c r="E6531" s="30" t="s">
        <v>62</v>
      </c>
      <c r="F6531" s="30">
        <v>449</v>
      </c>
      <c r="G6531" s="30">
        <v>3</v>
      </c>
      <c r="H6531" s="30">
        <v>449.83987426757801</v>
      </c>
      <c r="I6531" s="30">
        <v>11.343631744384799</v>
      </c>
      <c r="J6531" s="30">
        <v>49.940036773681598</v>
      </c>
      <c r="K6531" s="30">
        <v>10.7664194107056</v>
      </c>
      <c r="L6531" s="30">
        <v>41.781749725341797</v>
      </c>
      <c r="M6531" s="30">
        <v>0.79406666755676303</v>
      </c>
      <c r="N6531" s="30">
        <v>21.884693145751999</v>
      </c>
      <c r="O6531" s="30">
        <v>15.3731346130371</v>
      </c>
      <c r="P6531" s="30">
        <v>14.8125</v>
      </c>
      <c r="Q6531" s="30">
        <v>0.53966820240020796</v>
      </c>
      <c r="R6531" s="30">
        <v>1000.82489013672</v>
      </c>
      <c r="S6531" s="30">
        <v>406.33538818359398</v>
      </c>
      <c r="T6531" s="13"/>
      <c r="U6531" s="13"/>
      <c r="V6531" s="13"/>
      <c r="W6531" s="13"/>
      <c r="X6531" s="13"/>
      <c r="Y6531" s="13"/>
      <c r="Z6531" s="13"/>
      <c r="AA6531" s="13"/>
    </row>
    <row r="6532" spans="1:27" ht="15.75" customHeight="1" x14ac:dyDescent="0.2">
      <c r="A6532" s="13"/>
      <c r="B6532" s="30" t="str">
        <f>"CRS25WT144A02654"</f>
        <v>CRS25WT144A02654</v>
      </c>
      <c r="C6532" s="40">
        <v>45987</v>
      </c>
      <c r="D6532" s="41">
        <v>0.8998032407407407</v>
      </c>
      <c r="E6532" s="30" t="s">
        <v>62</v>
      </c>
      <c r="F6532" s="30">
        <v>455</v>
      </c>
      <c r="G6532" s="30">
        <v>3</v>
      </c>
      <c r="H6532" s="30">
        <v>455.05871582031301</v>
      </c>
      <c r="I6532" s="30">
        <v>11.213813781738301</v>
      </c>
      <c r="J6532" s="30">
        <v>49.8895454406738</v>
      </c>
      <c r="K6532" s="30">
        <v>10.7207899093628</v>
      </c>
      <c r="L6532" s="30">
        <v>42.446380615234403</v>
      </c>
      <c r="M6532" s="30">
        <v>0.81340068578720104</v>
      </c>
      <c r="N6532" s="30">
        <v>22.1385898590088</v>
      </c>
      <c r="O6532" s="30">
        <v>15.219817161560099</v>
      </c>
      <c r="P6532" s="30">
        <v>14.8125</v>
      </c>
      <c r="Q6532" s="30">
        <v>0.43529087305068997</v>
      </c>
      <c r="R6532" s="30">
        <v>1001.00323486328</v>
      </c>
      <c r="S6532" s="30">
        <v>526.99133300781295</v>
      </c>
      <c r="T6532" s="13"/>
      <c r="U6532" s="13"/>
      <c r="V6532" s="13"/>
      <c r="W6532" s="13"/>
      <c r="X6532" s="13"/>
      <c r="Y6532" s="13"/>
      <c r="Z6532" s="13"/>
      <c r="AA6532" s="13"/>
    </row>
    <row r="6533" spans="1:27" ht="15.75" customHeight="1" x14ac:dyDescent="0.2">
      <c r="A6533" s="13"/>
      <c r="B6533" s="30" t="str">
        <f>"CRS25WT144A02629"</f>
        <v>CRS25WT144A02629</v>
      </c>
      <c r="C6533" s="40">
        <v>45987</v>
      </c>
      <c r="D6533" s="41">
        <v>0.90096064814814814</v>
      </c>
      <c r="E6533" s="30" t="s">
        <v>62</v>
      </c>
      <c r="F6533" s="30">
        <v>455</v>
      </c>
      <c r="G6533" s="30">
        <v>3</v>
      </c>
      <c r="H6533" s="30">
        <v>455.35040283203102</v>
      </c>
      <c r="I6533" s="30">
        <v>11.233833312988301</v>
      </c>
      <c r="J6533" s="30">
        <v>49.877830505371101</v>
      </c>
      <c r="K6533" s="30">
        <v>10.723976135253899</v>
      </c>
      <c r="L6533" s="30">
        <v>42.460964202880902</v>
      </c>
      <c r="M6533" s="30">
        <v>0.81266248226165805</v>
      </c>
      <c r="N6533" s="30">
        <v>22.1527805328369</v>
      </c>
      <c r="O6533" s="30">
        <v>15.1010551452637</v>
      </c>
      <c r="P6533" s="30">
        <v>14.8125</v>
      </c>
      <c r="Q6533" s="30">
        <v>0.42099517583847001</v>
      </c>
      <c r="R6533" s="30">
        <v>1000.95104980469</v>
      </c>
      <c r="S6533" s="30">
        <v>489.79550170898398</v>
      </c>
      <c r="T6533" s="13"/>
      <c r="U6533" s="13"/>
      <c r="V6533" s="13"/>
      <c r="W6533" s="13"/>
      <c r="X6533" s="13"/>
      <c r="Y6533" s="13"/>
      <c r="Z6533" s="13"/>
      <c r="AA6533" s="13"/>
    </row>
    <row r="6534" spans="1:27" ht="15.75" customHeight="1" x14ac:dyDescent="0.2">
      <c r="A6534" s="13"/>
      <c r="B6534" s="30" t="str">
        <f>"CRS25WT144A02655"</f>
        <v>CRS25WT144A02655</v>
      </c>
      <c r="C6534" s="40">
        <v>45987</v>
      </c>
      <c r="D6534" s="41">
        <v>0.90158564814814823</v>
      </c>
      <c r="E6534" s="30" t="s">
        <v>62</v>
      </c>
      <c r="F6534" s="30">
        <v>449</v>
      </c>
      <c r="G6534" s="30">
        <v>3</v>
      </c>
      <c r="H6534" s="30">
        <v>449.79812622070301</v>
      </c>
      <c r="I6534" s="30">
        <v>11.186429977416999</v>
      </c>
      <c r="J6534" s="30">
        <v>49.833057403564503</v>
      </c>
      <c r="K6534" s="30">
        <v>10.7047576904297</v>
      </c>
      <c r="L6534" s="30">
        <v>42.018524169921903</v>
      </c>
      <c r="M6534" s="30">
        <v>0.806879341602325</v>
      </c>
      <c r="N6534" s="30">
        <v>21.882661819458001</v>
      </c>
      <c r="O6534" s="30">
        <v>15.098314285278301</v>
      </c>
      <c r="P6534" s="30">
        <v>14.8125</v>
      </c>
      <c r="Q6534" s="30">
        <v>0.50511896610259999</v>
      </c>
      <c r="R6534" s="30">
        <v>1000.85375976563</v>
      </c>
      <c r="S6534" s="30">
        <v>570.02087402343795</v>
      </c>
      <c r="T6534" s="13"/>
      <c r="U6534" s="13"/>
      <c r="V6534" s="13"/>
      <c r="W6534" s="13"/>
      <c r="X6534" s="13"/>
      <c r="Y6534" s="13"/>
      <c r="Z6534" s="13"/>
      <c r="AA6534" s="13"/>
    </row>
    <row r="6535" spans="1:27" ht="15.75" customHeight="1" x14ac:dyDescent="0.2">
      <c r="A6535" s="13"/>
      <c r="B6535" s="30" t="str">
        <f>"CRS25WT144A02547"</f>
        <v>CRS25WT144A02547</v>
      </c>
      <c r="C6535" s="40">
        <v>45987</v>
      </c>
      <c r="D6535" s="41">
        <v>0.90273148148148152</v>
      </c>
      <c r="E6535" s="30" t="s">
        <v>62</v>
      </c>
      <c r="F6535" s="30">
        <v>448</v>
      </c>
      <c r="G6535" s="30">
        <v>3</v>
      </c>
      <c r="H6535" s="30">
        <v>448.00454711914102</v>
      </c>
      <c r="I6535" s="30">
        <v>11.326099395751999</v>
      </c>
      <c r="J6535" s="30">
        <v>49.832015991210902</v>
      </c>
      <c r="K6535" s="30">
        <v>10.738678932189901</v>
      </c>
      <c r="L6535" s="30">
        <v>41.718776702880902</v>
      </c>
      <c r="M6535" s="30">
        <v>0.79376798868179299</v>
      </c>
      <c r="N6535" s="30">
        <v>21.795404434204102</v>
      </c>
      <c r="O6535" s="30">
        <v>15.136517524719199</v>
      </c>
      <c r="P6535" s="30">
        <v>14.8125</v>
      </c>
      <c r="Q6535" s="30">
        <v>0.54387807846069303</v>
      </c>
      <c r="R6535" s="30">
        <v>1000.83044433594</v>
      </c>
      <c r="S6535" s="30">
        <v>404.55123901367199</v>
      </c>
      <c r="T6535" s="13"/>
      <c r="U6535" s="13"/>
      <c r="V6535" s="13"/>
      <c r="W6535" s="13"/>
      <c r="X6535" s="13"/>
      <c r="Y6535" s="13"/>
      <c r="Z6535" s="13"/>
      <c r="AA6535" s="13"/>
    </row>
    <row r="6536" spans="1:27" ht="15.75" customHeight="1" x14ac:dyDescent="0.2">
      <c r="A6536" s="13"/>
      <c r="B6536" s="30" t="str">
        <f>"CRS25WT144A02579"</f>
        <v>CRS25WT144A02579</v>
      </c>
      <c r="C6536" s="40">
        <v>45987</v>
      </c>
      <c r="D6536" s="41">
        <v>0.90319444444444441</v>
      </c>
      <c r="E6536" s="30" t="s">
        <v>62</v>
      </c>
      <c r="F6536" s="30">
        <v>448</v>
      </c>
      <c r="G6536" s="30">
        <v>3</v>
      </c>
      <c r="H6536" s="30">
        <v>448.40829467773398</v>
      </c>
      <c r="I6536" s="30">
        <v>11.2693471908569</v>
      </c>
      <c r="J6536" s="30">
        <v>49.911128997802699</v>
      </c>
      <c r="K6536" s="30">
        <v>10.572746276855501</v>
      </c>
      <c r="L6536" s="30">
        <v>42.411712646484403</v>
      </c>
      <c r="M6536" s="30">
        <v>0.79721873998642001</v>
      </c>
      <c r="N6536" s="30">
        <v>21.815046310424801</v>
      </c>
      <c r="O6536" s="30">
        <v>15.081021308898899</v>
      </c>
      <c r="P6536" s="30">
        <v>14.8125</v>
      </c>
      <c r="Q6536" s="30">
        <v>0.45736962556839</v>
      </c>
      <c r="R6536" s="30">
        <v>1001.60040283203</v>
      </c>
      <c r="S6536" s="30">
        <v>377.39724731445301</v>
      </c>
      <c r="T6536" s="13"/>
      <c r="U6536" s="13"/>
      <c r="V6536" s="13"/>
      <c r="W6536" s="13"/>
      <c r="X6536" s="13"/>
      <c r="Y6536" s="13"/>
      <c r="Z6536" s="13"/>
      <c r="AA6536" s="13"/>
    </row>
    <row r="6537" spans="1:27" ht="15.75" customHeight="1" x14ac:dyDescent="0.2">
      <c r="A6537" s="13"/>
      <c r="B6537" s="30" t="str">
        <f>"CRS25WT144A0258"</f>
        <v>CRS25WT144A0258</v>
      </c>
      <c r="C6537" s="40">
        <v>45987</v>
      </c>
      <c r="D6537" s="41">
        <v>0.90532407407407411</v>
      </c>
      <c r="E6537" s="30" t="s">
        <v>62</v>
      </c>
      <c r="F6537" s="30">
        <v>454</v>
      </c>
      <c r="G6537" s="30">
        <v>3</v>
      </c>
      <c r="H6537" s="30">
        <v>454.87057495117199</v>
      </c>
      <c r="I6537" s="30">
        <v>11.186460494995099</v>
      </c>
      <c r="J6537" s="30">
        <v>49.839767456054702</v>
      </c>
      <c r="K6537" s="30">
        <v>10.7042446136475</v>
      </c>
      <c r="L6537" s="30">
        <v>42.494411468505902</v>
      </c>
      <c r="M6537" s="30">
        <v>0.81586658954620395</v>
      </c>
      <c r="N6537" s="30">
        <v>22.129436492919901</v>
      </c>
      <c r="O6537" s="30">
        <v>15.2892446517944</v>
      </c>
      <c r="P6537" s="30">
        <v>14.75</v>
      </c>
      <c r="Q6537" s="30">
        <v>0.42078974843025202</v>
      </c>
      <c r="R6537" s="30">
        <v>1000.60455322266</v>
      </c>
      <c r="S6537" s="30">
        <v>432.51593017578102</v>
      </c>
      <c r="T6537" s="13"/>
      <c r="U6537" s="13"/>
      <c r="V6537" s="13"/>
      <c r="W6537" s="13"/>
      <c r="X6537" s="13"/>
      <c r="Y6537" s="13"/>
      <c r="Z6537" s="13"/>
      <c r="AA6537" s="13"/>
    </row>
    <row r="6538" spans="1:27" ht="15.75" customHeight="1" x14ac:dyDescent="0.2">
      <c r="A6538" s="13"/>
      <c r="B6538" s="30" t="str">
        <f>"CRS25WT144A02589"</f>
        <v>CRS25WT144A02589</v>
      </c>
      <c r="C6538" s="40">
        <v>45987</v>
      </c>
      <c r="D6538" s="41">
        <v>0.90565972222222213</v>
      </c>
      <c r="E6538" s="30" t="s">
        <v>62</v>
      </c>
      <c r="F6538" s="30">
        <v>454</v>
      </c>
      <c r="G6538" s="30">
        <v>3</v>
      </c>
      <c r="H6538" s="30">
        <v>454.23651123046898</v>
      </c>
      <c r="I6538" s="30">
        <v>11.2106790542603</v>
      </c>
      <c r="J6538" s="30">
        <v>49.827190399169901</v>
      </c>
      <c r="K6538" s="30">
        <v>10.6961107254028</v>
      </c>
      <c r="L6538" s="30">
        <v>42.467449188232401</v>
      </c>
      <c r="M6538" s="30">
        <v>0.81317442655563399</v>
      </c>
      <c r="N6538" s="30">
        <v>22.098588943481399</v>
      </c>
      <c r="O6538" s="30">
        <v>15.2353057861328</v>
      </c>
      <c r="P6538" s="30">
        <v>14.8125</v>
      </c>
      <c r="Q6538" s="30">
        <v>0.42391747236251798</v>
      </c>
      <c r="R6538" s="30">
        <v>1001.59906005859</v>
      </c>
      <c r="S6538" s="30">
        <v>426.41897583007801</v>
      </c>
      <c r="T6538" s="13"/>
      <c r="U6538" s="13"/>
      <c r="V6538" s="13"/>
      <c r="W6538" s="13"/>
      <c r="X6538" s="13"/>
      <c r="Y6538" s="13"/>
      <c r="Z6538" s="13"/>
      <c r="AA6538" s="13"/>
    </row>
    <row r="6539" spans="1:27" ht="15.75" customHeight="1" x14ac:dyDescent="0.2">
      <c r="A6539" s="13"/>
      <c r="B6539" s="30" t="str">
        <f>"CRS25WT144A02590"</f>
        <v>CRS25WT144A02590</v>
      </c>
      <c r="C6539" s="40">
        <v>45987</v>
      </c>
      <c r="D6539" s="41">
        <v>0.90627314814814808</v>
      </c>
      <c r="E6539" s="30" t="s">
        <v>62</v>
      </c>
      <c r="F6539" s="30">
        <v>452</v>
      </c>
      <c r="G6539" s="30">
        <v>3</v>
      </c>
      <c r="H6539" s="30">
        <v>452.00988769531301</v>
      </c>
      <c r="I6539" s="30">
        <v>11.224362373352101</v>
      </c>
      <c r="J6539" s="30">
        <v>49.807773590087898</v>
      </c>
      <c r="K6539" s="30">
        <v>10.7113542556763</v>
      </c>
      <c r="L6539" s="30">
        <v>42.199131011962898</v>
      </c>
      <c r="M6539" s="30">
        <v>0.80851691961288497</v>
      </c>
      <c r="N6539" s="30">
        <v>21.9902648925781</v>
      </c>
      <c r="O6539" s="30">
        <v>14.9243631362915</v>
      </c>
      <c r="P6539" s="30">
        <v>14.8125</v>
      </c>
      <c r="Q6539" s="30">
        <v>0.460800141096115</v>
      </c>
      <c r="R6539" s="30">
        <v>1000.82061767578</v>
      </c>
      <c r="S6539" s="30">
        <v>455.37896728515602</v>
      </c>
      <c r="T6539" s="13"/>
      <c r="U6539" s="13"/>
      <c r="V6539" s="13"/>
      <c r="W6539" s="13"/>
      <c r="X6539" s="13"/>
      <c r="Y6539" s="13"/>
      <c r="Z6539" s="13"/>
      <c r="AA6539" s="13"/>
    </row>
    <row r="6540" spans="1:27" ht="15.75" customHeight="1" x14ac:dyDescent="0.2">
      <c r="A6540" s="13"/>
      <c r="B6540" s="30" t="str">
        <f>"CRS25WT144A02539"</f>
        <v>CRS25WT144A02539</v>
      </c>
      <c r="C6540" s="40">
        <v>45987</v>
      </c>
      <c r="D6540" s="41">
        <v>0.90682870370370372</v>
      </c>
      <c r="E6540" s="30" t="s">
        <v>62</v>
      </c>
      <c r="F6540" s="30">
        <v>328</v>
      </c>
      <c r="G6540" s="30">
        <v>1</v>
      </c>
      <c r="H6540" s="30">
        <v>328.135498046875</v>
      </c>
      <c r="I6540" s="30">
        <v>11.0274658203125</v>
      </c>
      <c r="J6540" s="30">
        <v>40.461338043212898</v>
      </c>
      <c r="K6540" s="30">
        <v>10.193884849548301</v>
      </c>
      <c r="L6540" s="30">
        <v>32.189445495605497</v>
      </c>
      <c r="M6540" s="30">
        <v>0.73542308807373002</v>
      </c>
      <c r="N6540" s="30">
        <v>15.9637804031372</v>
      </c>
      <c r="O6540" s="30">
        <v>15.000323295593301</v>
      </c>
      <c r="P6540" s="30">
        <v>14.8125</v>
      </c>
      <c r="Q6540" s="44">
        <v>9.9999999747524292E-7</v>
      </c>
      <c r="R6540" s="30">
        <v>1000.54058837891</v>
      </c>
      <c r="S6540" s="30">
        <v>283.92910766601602</v>
      </c>
      <c r="T6540" s="13"/>
      <c r="U6540" s="13"/>
      <c r="V6540" s="13"/>
      <c r="W6540" s="13"/>
      <c r="X6540" s="13"/>
      <c r="Y6540" s="13"/>
      <c r="Z6540" s="13"/>
      <c r="AA6540" s="13"/>
    </row>
    <row r="6541" spans="1:27" ht="15.75" customHeight="1" x14ac:dyDescent="0.2">
      <c r="A6541" s="13"/>
      <c r="B6541" s="30" t="str">
        <f>"CRS25WT144A02572"</f>
        <v>CRS25WT144A02572</v>
      </c>
      <c r="C6541" s="40">
        <v>45987</v>
      </c>
      <c r="D6541" s="41">
        <v>0.90748842592592593</v>
      </c>
      <c r="E6541" s="30" t="s">
        <v>62</v>
      </c>
      <c r="F6541" s="30">
        <v>447</v>
      </c>
      <c r="G6541" s="30">
        <v>3</v>
      </c>
      <c r="H6541" s="30">
        <v>447.10861206054699</v>
      </c>
      <c r="I6541" s="30">
        <v>11.283663749694799</v>
      </c>
      <c r="J6541" s="30">
        <v>49.815395355224602</v>
      </c>
      <c r="K6541" s="30">
        <v>10.5921182632446</v>
      </c>
      <c r="L6541" s="30">
        <v>42.2114448547363</v>
      </c>
      <c r="M6541" s="30">
        <v>0.79542517662048295</v>
      </c>
      <c r="N6541" s="30">
        <v>21.751817703247099</v>
      </c>
      <c r="O6541" s="30">
        <v>15.0064840316772</v>
      </c>
      <c r="P6541" s="30">
        <v>14.75</v>
      </c>
      <c r="Q6541" s="30">
        <v>0.44564500451088002</v>
      </c>
      <c r="R6541" s="30">
        <v>1001.07452392578</v>
      </c>
      <c r="S6541" s="30">
        <v>502.21746826171898</v>
      </c>
      <c r="T6541" s="13"/>
      <c r="U6541" s="13"/>
      <c r="V6541" s="13"/>
      <c r="W6541" s="13"/>
      <c r="X6541" s="13"/>
      <c r="Y6541" s="13"/>
      <c r="Z6541" s="13"/>
      <c r="AA6541" s="13"/>
    </row>
    <row r="6542" spans="1:27" ht="15.75" customHeight="1" x14ac:dyDescent="0.2">
      <c r="A6542" s="13"/>
      <c r="B6542" s="30" t="str">
        <f>"CRS25WT144A02558"</f>
        <v>CRS25WT144A02558</v>
      </c>
      <c r="C6542" s="40">
        <v>45987</v>
      </c>
      <c r="D6542" s="41">
        <v>0.90792824074074074</v>
      </c>
      <c r="E6542" s="30" t="s">
        <v>62</v>
      </c>
      <c r="F6542" s="30">
        <v>461</v>
      </c>
      <c r="G6542" s="30">
        <v>3</v>
      </c>
      <c r="H6542" s="30">
        <v>461.28082275390602</v>
      </c>
      <c r="I6542" s="30">
        <v>11.1759243011475</v>
      </c>
      <c r="J6542" s="30">
        <v>49.862075805664098</v>
      </c>
      <c r="K6542" s="30">
        <v>10.807939529418899</v>
      </c>
      <c r="L6542" s="30">
        <v>42.6798095703125</v>
      </c>
      <c r="M6542" s="30">
        <v>0.82777363061904896</v>
      </c>
      <c r="N6542" s="30">
        <v>22.4412956237793</v>
      </c>
      <c r="O6542" s="30">
        <v>15.1438846588135</v>
      </c>
      <c r="P6542" s="30">
        <v>14.8125</v>
      </c>
      <c r="Q6542" s="30">
        <v>0.41853404045105003</v>
      </c>
      <c r="R6542" s="30">
        <v>1000.97485351563</v>
      </c>
      <c r="S6542" s="30">
        <v>588.90411376953102</v>
      </c>
      <c r="T6542" s="13"/>
      <c r="U6542" s="13"/>
      <c r="V6542" s="13"/>
      <c r="W6542" s="13"/>
      <c r="X6542" s="13"/>
      <c r="Y6542" s="13"/>
      <c r="Z6542" s="13"/>
      <c r="AA6542" s="13"/>
    </row>
    <row r="6543" spans="1:27" ht="15.75" customHeight="1" x14ac:dyDescent="0.2">
      <c r="A6543" s="13"/>
      <c r="B6543" s="30" t="str">
        <f>"CRS25WT144A02580"</f>
        <v>CRS25WT144A02580</v>
      </c>
      <c r="C6543" s="40">
        <v>45987</v>
      </c>
      <c r="D6543" s="41">
        <v>0.90910879629629626</v>
      </c>
      <c r="E6543" s="30" t="s">
        <v>62</v>
      </c>
      <c r="F6543" s="30">
        <v>454</v>
      </c>
      <c r="G6543" s="30">
        <v>3</v>
      </c>
      <c r="H6543" s="30">
        <v>454.43161010742199</v>
      </c>
      <c r="I6543" s="30">
        <v>11.2317361831665</v>
      </c>
      <c r="J6543" s="30">
        <v>49.845630645752003</v>
      </c>
      <c r="K6543" s="30">
        <v>10.778617858886699</v>
      </c>
      <c r="L6543" s="30">
        <v>42.160472869872997</v>
      </c>
      <c r="M6543" s="30">
        <v>0.811698138713837</v>
      </c>
      <c r="N6543" s="30">
        <v>22.108081817626999</v>
      </c>
      <c r="O6543" s="30">
        <v>15.085889816284199</v>
      </c>
      <c r="P6543" s="30">
        <v>14.75</v>
      </c>
      <c r="Q6543" s="30">
        <v>0.463130623102188</v>
      </c>
      <c r="R6543" s="30">
        <v>1000.78289794922</v>
      </c>
      <c r="S6543" s="30">
        <v>517.08239746093795</v>
      </c>
      <c r="T6543" s="13"/>
      <c r="U6543" s="13"/>
      <c r="V6543" s="13"/>
      <c r="W6543" s="13"/>
      <c r="X6543" s="13"/>
      <c r="Y6543" s="13"/>
      <c r="Z6543" s="13"/>
      <c r="AA6543" s="13"/>
    </row>
    <row r="6544" spans="1:27" ht="15.75" customHeight="1" x14ac:dyDescent="0.2">
      <c r="A6544" s="13"/>
      <c r="B6544" s="30" t="str">
        <f>"CRS25WT144A02626"</f>
        <v>CRS25WT144A02626</v>
      </c>
      <c r="C6544" s="40">
        <v>45987</v>
      </c>
      <c r="D6544" s="41">
        <v>0.9096643518518519</v>
      </c>
      <c r="E6544" s="30" t="s">
        <v>62</v>
      </c>
      <c r="F6544" s="30">
        <v>442</v>
      </c>
      <c r="G6544" s="30">
        <v>3</v>
      </c>
      <c r="H6544" s="30">
        <v>442.39587402343801</v>
      </c>
      <c r="I6544" s="30">
        <v>11.145661354064901</v>
      </c>
      <c r="J6544" s="30">
        <v>49.738571166992202</v>
      </c>
      <c r="K6544" s="30">
        <v>10.6410322189331</v>
      </c>
      <c r="L6544" s="30">
        <v>41.574527740478501</v>
      </c>
      <c r="M6544" s="30">
        <v>0.79801660776138295</v>
      </c>
      <c r="N6544" s="30">
        <v>21.5225429534912</v>
      </c>
      <c r="O6544" s="30">
        <v>14.9409847259521</v>
      </c>
      <c r="P6544" s="30">
        <v>14.75</v>
      </c>
      <c r="Q6544" s="30">
        <v>0.54099833965301503</v>
      </c>
      <c r="R6544" s="30">
        <v>1000.54345703125</v>
      </c>
      <c r="S6544" s="30">
        <v>486.14898681640602</v>
      </c>
      <c r="T6544" s="13"/>
      <c r="U6544" s="13"/>
      <c r="V6544" s="13"/>
      <c r="W6544" s="13"/>
      <c r="X6544" s="13"/>
      <c r="Y6544" s="13"/>
      <c r="Z6544" s="13"/>
      <c r="AA6544" s="13"/>
    </row>
    <row r="6545" spans="1:27" ht="15.75" customHeight="1" x14ac:dyDescent="0.2">
      <c r="A6545" s="13"/>
      <c r="B6545" s="30" t="str">
        <f>"CRS25WT144A02577"</f>
        <v>CRS25WT144A02577</v>
      </c>
      <c r="C6545" s="40">
        <v>45987</v>
      </c>
      <c r="D6545" s="41">
        <v>0.91092592592592592</v>
      </c>
      <c r="E6545" s="30" t="s">
        <v>62</v>
      </c>
      <c r="F6545" s="30">
        <v>445</v>
      </c>
      <c r="G6545" s="30">
        <v>3</v>
      </c>
      <c r="H6545" s="30">
        <v>445.05136108398398</v>
      </c>
      <c r="I6545" s="30">
        <v>11.160474777221699</v>
      </c>
      <c r="J6545" s="30">
        <v>49.767845153808601</v>
      </c>
      <c r="K6545" s="30">
        <v>10.608008384704601</v>
      </c>
      <c r="L6545" s="30">
        <v>41.954280853271499</v>
      </c>
      <c r="M6545" s="30">
        <v>0.80126953125</v>
      </c>
      <c r="N6545" s="30">
        <v>21.6517333984375</v>
      </c>
      <c r="O6545" s="30">
        <v>15.056837081909199</v>
      </c>
      <c r="P6545" s="30">
        <v>14.75</v>
      </c>
      <c r="Q6545" s="30">
        <v>0.47470691800117498</v>
      </c>
      <c r="R6545" s="30">
        <v>1000.85784912109</v>
      </c>
      <c r="S6545" s="30">
        <v>433.00494384765602</v>
      </c>
      <c r="T6545" s="13"/>
      <c r="U6545" s="13"/>
      <c r="V6545" s="13"/>
      <c r="W6545" s="13"/>
      <c r="X6545" s="13"/>
      <c r="Y6545" s="13"/>
      <c r="Z6545" s="13"/>
      <c r="AA6545" s="13"/>
    </row>
    <row r="6546" spans="1:27" ht="15.75" customHeight="1" x14ac:dyDescent="0.2">
      <c r="A6546" s="13"/>
      <c r="B6546" s="30" t="str">
        <f>"CRS25WT144A02606"</f>
        <v>CRS25WT144A02606</v>
      </c>
      <c r="C6546" s="40">
        <v>45987</v>
      </c>
      <c r="D6546" s="41">
        <v>0.91151620370370379</v>
      </c>
      <c r="E6546" s="30" t="s">
        <v>62</v>
      </c>
      <c r="F6546" s="30">
        <v>453</v>
      </c>
      <c r="G6546" s="30">
        <v>3</v>
      </c>
      <c r="H6546" s="30">
        <v>453.71548461914102</v>
      </c>
      <c r="I6546" s="30">
        <v>11.2767486572266</v>
      </c>
      <c r="J6546" s="30">
        <v>49.818115234375</v>
      </c>
      <c r="K6546" s="30">
        <v>10.7603645324707</v>
      </c>
      <c r="L6546" s="30">
        <v>42.165435791015597</v>
      </c>
      <c r="M6546" s="30">
        <v>0.80762994289398204</v>
      </c>
      <c r="N6546" s="30">
        <v>22.0732421875</v>
      </c>
      <c r="O6546" s="30">
        <v>15.1569633483887</v>
      </c>
      <c r="P6546" s="30">
        <v>14.75</v>
      </c>
      <c r="Q6546" s="30">
        <v>0.46620494127273598</v>
      </c>
      <c r="R6546" s="30">
        <v>1000.54724121094</v>
      </c>
      <c r="S6546" s="30">
        <v>491.41952514648398</v>
      </c>
      <c r="T6546" s="13"/>
      <c r="U6546" s="13"/>
      <c r="V6546" s="13"/>
      <c r="W6546" s="13"/>
      <c r="X6546" s="13"/>
      <c r="Y6546" s="13"/>
      <c r="Z6546" s="13"/>
      <c r="AA6546" s="13"/>
    </row>
    <row r="6547" spans="1:27" ht="15.75" customHeight="1" x14ac:dyDescent="0.2">
      <c r="A6547" s="13"/>
      <c r="B6547" s="30" t="str">
        <f>"CRS25WT144A02625"</f>
        <v>CRS25WT144A02625</v>
      </c>
      <c r="C6547" s="40">
        <v>45987</v>
      </c>
      <c r="D6547" s="41">
        <v>0.9118750000000001</v>
      </c>
      <c r="E6547" s="30" t="s">
        <v>62</v>
      </c>
      <c r="F6547" s="30">
        <v>446</v>
      </c>
      <c r="G6547" s="30">
        <v>3</v>
      </c>
      <c r="H6547" s="30">
        <v>446.20938110351602</v>
      </c>
      <c r="I6547" s="30">
        <v>11.2306203842163</v>
      </c>
      <c r="J6547" s="30">
        <v>49.823841094970703</v>
      </c>
      <c r="K6547" s="30">
        <v>10.641502380371101</v>
      </c>
      <c r="L6547" s="30">
        <v>41.9310493469238</v>
      </c>
      <c r="M6547" s="30">
        <v>0.79743951559066795</v>
      </c>
      <c r="N6547" s="30">
        <v>21.708070755004901</v>
      </c>
      <c r="O6547" s="30">
        <v>14.9816627502441</v>
      </c>
      <c r="P6547" s="30">
        <v>14.75</v>
      </c>
      <c r="Q6547" s="30">
        <v>0.433216363191605</v>
      </c>
      <c r="R6547" s="30">
        <v>1000.42175292969</v>
      </c>
      <c r="S6547" s="30">
        <v>467.67282104492199</v>
      </c>
      <c r="T6547" s="13"/>
      <c r="U6547" s="13"/>
      <c r="V6547" s="13"/>
      <c r="W6547" s="13"/>
      <c r="X6547" s="13"/>
      <c r="Y6547" s="13"/>
      <c r="Z6547" s="13"/>
      <c r="AA6547" s="13"/>
    </row>
    <row r="6548" spans="1:27" ht="15.75" customHeight="1" x14ac:dyDescent="0.2">
      <c r="A6548" s="13"/>
      <c r="B6548" s="30" t="str">
        <f>"CRS25WT144A02633"</f>
        <v>CRS25WT144A02633</v>
      </c>
      <c r="C6548" s="40">
        <v>45987</v>
      </c>
      <c r="D6548" s="41">
        <v>0.91472222222222221</v>
      </c>
      <c r="E6548" s="30" t="s">
        <v>62</v>
      </c>
      <c r="F6548" s="30">
        <v>465</v>
      </c>
      <c r="G6548" s="30">
        <v>3</v>
      </c>
      <c r="H6548" s="30">
        <v>465.4990234375</v>
      </c>
      <c r="I6548" s="30">
        <v>11.3417520523071</v>
      </c>
      <c r="J6548" s="30">
        <v>45.045650482177699</v>
      </c>
      <c r="K6548" s="30">
        <v>9.9910106658935494</v>
      </c>
      <c r="L6548" s="30">
        <v>46.591781616210902</v>
      </c>
      <c r="M6548" s="30">
        <v>0.91114133596420299</v>
      </c>
      <c r="N6548" s="30">
        <v>22.646511077880898</v>
      </c>
      <c r="O6548" s="30">
        <v>14.901960372924799</v>
      </c>
      <c r="P6548" s="30">
        <v>14.75</v>
      </c>
      <c r="Q6548" s="44">
        <v>9.9999999747524292E-7</v>
      </c>
      <c r="R6548" s="30">
        <v>1000.31848144531</v>
      </c>
      <c r="S6548" s="30">
        <v>9999.7998046875</v>
      </c>
      <c r="T6548" s="13"/>
      <c r="U6548" s="13"/>
      <c r="V6548" s="13"/>
      <c r="W6548" s="13"/>
      <c r="X6548" s="13"/>
      <c r="Y6548" s="13"/>
      <c r="Z6548" s="13"/>
      <c r="AA6548" s="13"/>
    </row>
    <row r="6549" spans="1:27" ht="15.75" customHeight="1" x14ac:dyDescent="0.2">
      <c r="A6549" s="13"/>
      <c r="B6549" s="30" t="str">
        <f>"CRS25WT144A02548"</f>
        <v>CRS25WT144A02548</v>
      </c>
      <c r="C6549" s="40">
        <v>45987</v>
      </c>
      <c r="D6549" s="41">
        <v>0.91543981481481485</v>
      </c>
      <c r="E6549" s="30" t="s">
        <v>62</v>
      </c>
      <c r="F6549" s="30">
        <v>444</v>
      </c>
      <c r="G6549" s="30">
        <v>3</v>
      </c>
      <c r="H6549" s="30">
        <v>444.11593627929699</v>
      </c>
      <c r="I6549" s="30">
        <v>11.3680171966553</v>
      </c>
      <c r="J6549" s="30">
        <v>45.036407470703097</v>
      </c>
      <c r="K6549" s="30">
        <v>10.3816566467285</v>
      </c>
      <c r="L6549" s="30">
        <v>42.778907775878899</v>
      </c>
      <c r="M6549" s="30">
        <v>0.86745685338973999</v>
      </c>
      <c r="N6549" s="30">
        <v>21.606224060058601</v>
      </c>
      <c r="O6549" s="30">
        <v>15.021574974060099</v>
      </c>
      <c r="P6549" s="30">
        <v>14.75</v>
      </c>
      <c r="Q6549" s="44">
        <v>9.9999999747524292E-7</v>
      </c>
      <c r="R6549" s="30">
        <v>1000.44805908203</v>
      </c>
      <c r="S6549" s="30">
        <v>1447.10998535156</v>
      </c>
      <c r="T6549" s="13"/>
      <c r="U6549" s="13"/>
      <c r="V6549" s="13"/>
      <c r="W6549" s="13"/>
      <c r="X6549" s="13"/>
      <c r="Y6549" s="13"/>
      <c r="Z6549" s="13"/>
      <c r="AA6549" s="13"/>
    </row>
    <row r="6550" spans="1:27" ht="15.75" customHeight="1" x14ac:dyDescent="0.2">
      <c r="A6550" s="13"/>
      <c r="B6550" s="30" t="str">
        <f>"CRS25WT144A02638"</f>
        <v>CRS25WT144A02638</v>
      </c>
      <c r="C6550" s="40">
        <v>45987</v>
      </c>
      <c r="D6550" s="41">
        <v>0.91630787037037031</v>
      </c>
      <c r="E6550" s="30" t="s">
        <v>62</v>
      </c>
      <c r="F6550" s="30">
        <v>444</v>
      </c>
      <c r="G6550" s="30">
        <v>3</v>
      </c>
      <c r="H6550" s="30">
        <v>444.60903930664102</v>
      </c>
      <c r="I6550" s="30">
        <v>11.3573770523071</v>
      </c>
      <c r="J6550" s="30">
        <v>45.074264526367202</v>
      </c>
      <c r="K6550" s="30">
        <v>10.389462471008301</v>
      </c>
      <c r="L6550" s="30">
        <v>42.794227600097699</v>
      </c>
      <c r="M6550" s="30">
        <v>0.86850357055664096</v>
      </c>
      <c r="N6550" s="30">
        <v>21.630212783813501</v>
      </c>
      <c r="O6550" s="30">
        <v>15.0196075439453</v>
      </c>
      <c r="P6550" s="30">
        <v>14.75</v>
      </c>
      <c r="Q6550" s="44">
        <v>9.9999999747524292E-7</v>
      </c>
      <c r="R6550" s="30">
        <v>1000.45330810547</v>
      </c>
      <c r="S6550" s="30">
        <v>1163.87524414063</v>
      </c>
      <c r="T6550" s="13"/>
      <c r="U6550" s="13"/>
      <c r="V6550" s="13"/>
      <c r="W6550" s="13"/>
      <c r="X6550" s="13"/>
      <c r="Y6550" s="13"/>
      <c r="Z6550" s="13"/>
      <c r="AA6550" s="13"/>
    </row>
    <row r="6551" spans="1:27" ht="15.75" customHeight="1" x14ac:dyDescent="0.2">
      <c r="A6551" s="13"/>
      <c r="B6551" s="30" t="str">
        <f>"CRS25WT144A02624"</f>
        <v>CRS25WT144A02624</v>
      </c>
      <c r="C6551" s="40">
        <v>45987</v>
      </c>
      <c r="D6551" s="41">
        <v>0.91990740740740751</v>
      </c>
      <c r="E6551" s="30" t="s">
        <v>62</v>
      </c>
      <c r="F6551" s="30">
        <v>452</v>
      </c>
      <c r="G6551" s="30">
        <v>3</v>
      </c>
      <c r="H6551" s="30">
        <v>452.16397094726602</v>
      </c>
      <c r="I6551" s="30">
        <v>11.168662071228001</v>
      </c>
      <c r="J6551" s="30">
        <v>47.475864410400398</v>
      </c>
      <c r="K6551" s="30">
        <v>10.300744056701699</v>
      </c>
      <c r="L6551" s="30">
        <v>38.362663269042997</v>
      </c>
      <c r="M6551" s="30">
        <v>0.74525225162506104</v>
      </c>
      <c r="N6551" s="30">
        <v>19.2247123718262</v>
      </c>
      <c r="O6551" s="30">
        <v>14.8161764144897</v>
      </c>
      <c r="P6551" s="30">
        <v>14.75</v>
      </c>
      <c r="Q6551" s="30">
        <v>1.5084927082061801</v>
      </c>
      <c r="R6551" s="30">
        <v>1000.01702880859</v>
      </c>
      <c r="S6551" s="30">
        <v>208.34541320800801</v>
      </c>
      <c r="T6551" s="13"/>
      <c r="U6551" s="13"/>
      <c r="V6551" s="13"/>
      <c r="W6551" s="13"/>
      <c r="X6551" s="13"/>
      <c r="Y6551" s="13"/>
      <c r="Z6551" s="13"/>
      <c r="AA6551" s="13"/>
    </row>
    <row r="6552" spans="1:27" ht="15.75" customHeight="1" x14ac:dyDescent="0.2">
      <c r="A6552" s="13"/>
      <c r="B6552" s="30" t="str">
        <f>"CRS25WT144A02569"</f>
        <v>CRS25WT144A02569</v>
      </c>
      <c r="C6552" s="40">
        <v>45987</v>
      </c>
      <c r="D6552" s="41">
        <v>0.92268518518518527</v>
      </c>
      <c r="E6552" s="30" t="s">
        <v>62</v>
      </c>
      <c r="F6552" s="30">
        <v>450</v>
      </c>
      <c r="G6552" s="30">
        <v>3</v>
      </c>
      <c r="H6552" s="30">
        <v>450.24075317382801</v>
      </c>
      <c r="I6552" s="30">
        <v>11.248705863952599</v>
      </c>
      <c r="J6552" s="30">
        <v>49.824771881103501</v>
      </c>
      <c r="K6552" s="30">
        <v>10.587772369384799</v>
      </c>
      <c r="L6552" s="30">
        <v>42.5245971679688</v>
      </c>
      <c r="M6552" s="30">
        <v>0.80333542823791504</v>
      </c>
      <c r="N6552" s="30">
        <v>21.9041957855225</v>
      </c>
      <c r="O6552" s="30">
        <v>14.848039627075201</v>
      </c>
      <c r="P6552" s="30">
        <v>14.75</v>
      </c>
      <c r="Q6552" s="30">
        <v>0.44696119427681003</v>
      </c>
      <c r="R6552" s="30">
        <v>1000.01965332031</v>
      </c>
      <c r="S6552" s="30">
        <v>403.07839965820301</v>
      </c>
      <c r="T6552" s="13"/>
      <c r="U6552" s="13"/>
      <c r="V6552" s="13"/>
      <c r="W6552" s="13"/>
      <c r="X6552" s="13"/>
      <c r="Y6552" s="13"/>
      <c r="Z6552" s="13"/>
      <c r="AA6552" s="13"/>
    </row>
    <row r="6553" spans="1:27" ht="15.75" customHeight="1" x14ac:dyDescent="0.2">
      <c r="A6553" s="13"/>
      <c r="B6553" s="30" t="str">
        <f>"CRS25WT144A02578"</f>
        <v>CRS25WT144A02578</v>
      </c>
      <c r="C6553" s="40">
        <v>45987</v>
      </c>
      <c r="D6553" s="41">
        <v>0.92295138888888895</v>
      </c>
      <c r="E6553" s="30" t="s">
        <v>62</v>
      </c>
      <c r="F6553" s="30">
        <v>442</v>
      </c>
      <c r="G6553" s="30">
        <v>3</v>
      </c>
      <c r="H6553" s="30">
        <v>442.97674560546898</v>
      </c>
      <c r="I6553" s="30">
        <v>11.293745040893601</v>
      </c>
      <c r="J6553" s="30">
        <v>49.835922241210902</v>
      </c>
      <c r="K6553" s="30">
        <v>10.5927124023438</v>
      </c>
      <c r="L6553" s="30">
        <v>41.819007873535199</v>
      </c>
      <c r="M6553" s="30">
        <v>0.78704661130905196</v>
      </c>
      <c r="N6553" s="30">
        <v>21.550802230835</v>
      </c>
      <c r="O6553" s="30">
        <v>14.731863975524901</v>
      </c>
      <c r="P6553" s="30">
        <v>14.75</v>
      </c>
      <c r="Q6553" s="30">
        <v>0.55233025550842296</v>
      </c>
      <c r="R6553" s="30">
        <v>999.70910644531295</v>
      </c>
      <c r="S6553" s="30">
        <v>472.11935424804699</v>
      </c>
      <c r="T6553" s="13"/>
      <c r="U6553" s="13"/>
      <c r="V6553" s="13"/>
      <c r="W6553" s="13"/>
      <c r="X6553" s="13"/>
      <c r="Y6553" s="13"/>
      <c r="Z6553" s="13"/>
      <c r="AA6553" s="13"/>
    </row>
    <row r="6554" spans="1:27" ht="15.75" customHeight="1" x14ac:dyDescent="0.2">
      <c r="A6554" s="13"/>
      <c r="B6554" s="30" t="str">
        <f>"CRS25WT144A02628"</f>
        <v>CRS25WT144A02628</v>
      </c>
      <c r="C6554" s="40">
        <v>45987</v>
      </c>
      <c r="D6554" s="41">
        <v>0.92363425925925924</v>
      </c>
      <c r="E6554" s="30" t="s">
        <v>62</v>
      </c>
      <c r="F6554" s="30">
        <v>440</v>
      </c>
      <c r="G6554" s="30">
        <v>3</v>
      </c>
      <c r="H6554" s="30">
        <v>440.04681396484398</v>
      </c>
      <c r="I6554" s="30">
        <v>11.202893257141101</v>
      </c>
      <c r="J6554" s="30">
        <v>49.907546997070298</v>
      </c>
      <c r="K6554" s="30">
        <v>10.4997653961182</v>
      </c>
      <c r="L6554" s="30">
        <v>41.91015625</v>
      </c>
      <c r="M6554" s="30">
        <v>0.78705024719238303</v>
      </c>
      <c r="N6554" s="30">
        <v>21.408262252807599</v>
      </c>
      <c r="O6554" s="30">
        <v>14.941480636596699</v>
      </c>
      <c r="P6554" s="30">
        <v>14.75</v>
      </c>
      <c r="Q6554" s="30">
        <v>0.57550925016403198</v>
      </c>
      <c r="R6554" s="30">
        <v>999.83746337890602</v>
      </c>
      <c r="S6554" s="30">
        <v>402.18008422851602</v>
      </c>
      <c r="T6554" s="13"/>
      <c r="U6554" s="13"/>
      <c r="V6554" s="13"/>
      <c r="W6554" s="13"/>
      <c r="X6554" s="13"/>
      <c r="Y6554" s="13"/>
      <c r="Z6554" s="13"/>
      <c r="AA6554" s="13"/>
    </row>
    <row r="6555" spans="1:27" ht="15.75" customHeight="1" x14ac:dyDescent="0.2">
      <c r="A6555" s="13"/>
      <c r="B6555" s="30" t="str">
        <f>"CRS25WT144A02637"</f>
        <v>CRS25WT144A02637</v>
      </c>
      <c r="C6555" s="40">
        <v>45987</v>
      </c>
      <c r="D6555" s="41">
        <v>0.9243865740740741</v>
      </c>
      <c r="E6555" s="30" t="s">
        <v>62</v>
      </c>
      <c r="F6555" s="30">
        <v>439</v>
      </c>
      <c r="G6555" s="30">
        <v>3</v>
      </c>
      <c r="H6555" s="30">
        <v>439.94879150390602</v>
      </c>
      <c r="I6555" s="30">
        <v>11.227124214172401</v>
      </c>
      <c r="J6555" s="30">
        <v>49.842075347900398</v>
      </c>
      <c r="K6555" s="30">
        <v>10.498704910278301</v>
      </c>
      <c r="L6555" s="30">
        <v>41.905052185058601</v>
      </c>
      <c r="M6555" s="30">
        <v>0.78620803356170699</v>
      </c>
      <c r="N6555" s="30">
        <v>21.403491973876999</v>
      </c>
      <c r="O6555" s="30">
        <v>14.8436326980591</v>
      </c>
      <c r="P6555" s="30">
        <v>14.75</v>
      </c>
      <c r="Q6555" s="30">
        <v>0.49039021134376498</v>
      </c>
      <c r="R6555" s="30">
        <v>1000.55529785156</v>
      </c>
      <c r="S6555" s="30">
        <v>351.27297973632801</v>
      </c>
      <c r="T6555" s="13"/>
      <c r="U6555" s="13"/>
      <c r="V6555" s="13"/>
      <c r="W6555" s="13"/>
      <c r="X6555" s="13"/>
      <c r="Y6555" s="13"/>
      <c r="Z6555" s="13"/>
      <c r="AA6555" s="13"/>
    </row>
    <row r="6556" spans="1:27" ht="15.75" customHeight="1" x14ac:dyDescent="0.2">
      <c r="A6556" s="13"/>
      <c r="B6556" s="30" t="str">
        <f>"CRS25WT144A02467"</f>
        <v>CRS25WT144A02467</v>
      </c>
      <c r="C6556" s="40">
        <v>45987</v>
      </c>
      <c r="D6556" s="41">
        <v>0.92497685185185186</v>
      </c>
      <c r="E6556" s="30" t="s">
        <v>62</v>
      </c>
      <c r="F6556" s="30">
        <v>444</v>
      </c>
      <c r="G6556" s="30">
        <v>3</v>
      </c>
      <c r="H6556" s="30">
        <v>444.6767578125</v>
      </c>
      <c r="I6556" s="30">
        <v>11.275123596191399</v>
      </c>
      <c r="J6556" s="30">
        <v>49.8997611999512</v>
      </c>
      <c r="K6556" s="30">
        <v>10.6075983047485</v>
      </c>
      <c r="L6556" s="30">
        <v>41.920589447021499</v>
      </c>
      <c r="M6556" s="30">
        <v>0.79035943746566795</v>
      </c>
      <c r="N6556" s="30">
        <v>21.633508682251001</v>
      </c>
      <c r="O6556" s="30">
        <v>15.019050598144499</v>
      </c>
      <c r="P6556" s="30">
        <v>14.75</v>
      </c>
      <c r="Q6556" s="30">
        <v>0.57582205533981301</v>
      </c>
      <c r="R6556" s="30">
        <v>999.69177246093795</v>
      </c>
      <c r="S6556" s="30">
        <v>422.78430175781301</v>
      </c>
      <c r="T6556" s="13"/>
      <c r="U6556" s="13"/>
      <c r="V6556" s="13"/>
      <c r="W6556" s="13"/>
      <c r="X6556" s="13"/>
      <c r="Y6556" s="13"/>
      <c r="Z6556" s="13"/>
      <c r="AA6556" s="13"/>
    </row>
    <row r="6557" spans="1:27" ht="15.75" customHeight="1" x14ac:dyDescent="0.2">
      <c r="A6557" s="13"/>
      <c r="B6557" s="30" t="str">
        <f>"CRS25WT144A02565"</f>
        <v>CRS25WT144A02565</v>
      </c>
      <c r="C6557" s="40">
        <v>45987</v>
      </c>
      <c r="D6557" s="41">
        <v>0.92570601851851853</v>
      </c>
      <c r="E6557" s="30" t="s">
        <v>62</v>
      </c>
      <c r="F6557" s="30">
        <v>455</v>
      </c>
      <c r="G6557" s="30">
        <v>3</v>
      </c>
      <c r="H6557" s="30">
        <v>455.42703247070301</v>
      </c>
      <c r="I6557" s="30">
        <v>11.197112083435099</v>
      </c>
      <c r="J6557" s="30">
        <v>49.842075347900398</v>
      </c>
      <c r="K6557" s="30">
        <v>10.681323051452599</v>
      </c>
      <c r="L6557" s="30">
        <v>42.637699127197301</v>
      </c>
      <c r="M6557" s="30">
        <v>0.81604981422424305</v>
      </c>
      <c r="N6557" s="30">
        <v>22.156509399414102</v>
      </c>
      <c r="O6557" s="30">
        <v>14.686999320983899</v>
      </c>
      <c r="P6557" s="30">
        <v>14.75</v>
      </c>
      <c r="Q6557" s="30">
        <v>0.473678588867188</v>
      </c>
      <c r="R6557" s="30">
        <v>999.75354003906295</v>
      </c>
      <c r="S6557" s="30">
        <v>500.38635253906301</v>
      </c>
      <c r="T6557" s="13"/>
      <c r="U6557" s="13"/>
      <c r="V6557" s="13"/>
      <c r="W6557" s="13"/>
      <c r="X6557" s="13"/>
      <c r="Y6557" s="13"/>
      <c r="Z6557" s="13"/>
      <c r="AA6557" s="13"/>
    </row>
    <row r="6558" spans="1:27" ht="15.75" customHeight="1" x14ac:dyDescent="0.2">
      <c r="A6558" s="13"/>
      <c r="B6558" s="30" t="str">
        <f>"CRS25WT144A02616"</f>
        <v>CRS25WT144A02616</v>
      </c>
      <c r="C6558" s="40">
        <v>45987</v>
      </c>
      <c r="D6558" s="41">
        <v>0.92650462962962965</v>
      </c>
      <c r="E6558" s="30" t="s">
        <v>62</v>
      </c>
      <c r="F6558" s="30">
        <v>440</v>
      </c>
      <c r="G6558" s="30">
        <v>3</v>
      </c>
      <c r="H6558" s="30">
        <v>440.55828857421898</v>
      </c>
      <c r="I6558" s="30">
        <v>11.1387577056885</v>
      </c>
      <c r="J6558" s="30">
        <v>50.531223297119098</v>
      </c>
      <c r="K6558" s="30">
        <v>10.464769363403301</v>
      </c>
      <c r="L6558" s="30">
        <v>42.099185943603501</v>
      </c>
      <c r="M6558" s="30">
        <v>0.78272068500518799</v>
      </c>
      <c r="N6558" s="30">
        <v>21.4331455230713</v>
      </c>
      <c r="O6558" s="30">
        <v>20.5382289886475</v>
      </c>
      <c r="P6558" s="30">
        <v>14.75</v>
      </c>
      <c r="Q6558" s="30">
        <v>0.69405609369277999</v>
      </c>
      <c r="R6558" s="30">
        <v>999.93518066406295</v>
      </c>
      <c r="S6558" s="30">
        <v>434.39749145507801</v>
      </c>
      <c r="T6558" s="13"/>
      <c r="U6558" s="13"/>
      <c r="V6558" s="13"/>
      <c r="W6558" s="13"/>
      <c r="X6558" s="13"/>
      <c r="Y6558" s="13"/>
      <c r="Z6558" s="13"/>
      <c r="AA6558" s="13"/>
    </row>
    <row r="6559" spans="1:27" ht="15.75" customHeight="1" x14ac:dyDescent="0.2">
      <c r="A6559" s="13"/>
      <c r="B6559" s="30" t="str">
        <f>"CRS25WT144A02617"</f>
        <v>CRS25WT144A02617</v>
      </c>
      <c r="C6559" s="40">
        <v>45987</v>
      </c>
      <c r="D6559" s="41">
        <v>0.92887731481481473</v>
      </c>
      <c r="E6559" s="30" t="s">
        <v>62</v>
      </c>
      <c r="F6559" s="30">
        <v>449</v>
      </c>
      <c r="G6559" s="30">
        <v>3</v>
      </c>
      <c r="H6559" s="30">
        <v>449.82958984375</v>
      </c>
      <c r="I6559" s="30">
        <v>11.246966361999499</v>
      </c>
      <c r="J6559" s="30">
        <v>49.814113616943402</v>
      </c>
      <c r="K6559" s="30">
        <v>10.6828165054321</v>
      </c>
      <c r="L6559" s="30">
        <v>42.1077690124512</v>
      </c>
      <c r="M6559" s="30">
        <v>0.80289769172668501</v>
      </c>
      <c r="N6559" s="30">
        <v>21.884193420410199</v>
      </c>
      <c r="O6559" s="30">
        <v>15.014705657959</v>
      </c>
      <c r="P6559" s="30">
        <v>14.75</v>
      </c>
      <c r="Q6559" s="30">
        <v>0.49124321341514599</v>
      </c>
      <c r="R6559" s="30">
        <v>999.79473876953102</v>
      </c>
      <c r="S6559" s="30">
        <v>337.554443359375</v>
      </c>
      <c r="T6559" s="13"/>
      <c r="U6559" s="13"/>
      <c r="V6559" s="13"/>
      <c r="W6559" s="13"/>
      <c r="X6559" s="13"/>
      <c r="Y6559" s="13"/>
      <c r="Z6559" s="13"/>
      <c r="AA6559" s="13"/>
    </row>
    <row r="6560" spans="1:27" ht="15.75" customHeight="1" x14ac:dyDescent="0.2">
      <c r="A6560" s="13"/>
      <c r="B6560" s="30" t="str">
        <f>"CRS25WT144A02601"</f>
        <v>CRS25WT144A02601</v>
      </c>
      <c r="C6560" s="40">
        <v>45987</v>
      </c>
      <c r="D6560" s="41">
        <v>0.92940972222222218</v>
      </c>
      <c r="E6560" s="30" t="s">
        <v>62</v>
      </c>
      <c r="F6560" s="30">
        <v>449</v>
      </c>
      <c r="G6560" s="30">
        <v>3</v>
      </c>
      <c r="H6560" s="30">
        <v>449.96768188476602</v>
      </c>
      <c r="I6560" s="30">
        <v>11.127072334289601</v>
      </c>
      <c r="J6560" s="30">
        <v>49.799694061279297</v>
      </c>
      <c r="K6560" s="30">
        <v>10.659227371215801</v>
      </c>
      <c r="L6560" s="30">
        <v>42.213912963867202</v>
      </c>
      <c r="M6560" s="30">
        <v>0.81203311681747403</v>
      </c>
      <c r="N6560" s="30">
        <v>21.890911102294901</v>
      </c>
      <c r="O6560" s="30">
        <v>14.9413251876831</v>
      </c>
      <c r="P6560" s="30">
        <v>14.75</v>
      </c>
      <c r="Q6560" s="30">
        <v>0.48970836400985701</v>
      </c>
      <c r="R6560" s="30">
        <v>999.72247314453102</v>
      </c>
      <c r="S6560" s="30">
        <v>338.05480957031301</v>
      </c>
      <c r="T6560" s="13"/>
      <c r="U6560" s="13"/>
      <c r="V6560" s="13"/>
      <c r="W6560" s="13"/>
      <c r="X6560" s="13"/>
      <c r="Y6560" s="13"/>
      <c r="Z6560" s="13"/>
      <c r="AA6560" s="13"/>
    </row>
    <row r="6561" spans="1:27" ht="15.75" customHeight="1" x14ac:dyDescent="0.2">
      <c r="A6561" s="13"/>
      <c r="B6561" s="30" t="str">
        <f>"CRS25WT144A02611"</f>
        <v>CRS25WT144A02611</v>
      </c>
      <c r="C6561" s="40">
        <v>45987</v>
      </c>
      <c r="D6561" s="41">
        <v>0.93009259259259258</v>
      </c>
      <c r="E6561" s="30" t="s">
        <v>62</v>
      </c>
      <c r="F6561" s="30">
        <v>451</v>
      </c>
      <c r="G6561" s="30">
        <v>3</v>
      </c>
      <c r="H6561" s="30">
        <v>451.62344360351602</v>
      </c>
      <c r="I6561" s="30">
        <v>11.2830257415771</v>
      </c>
      <c r="J6561" s="30">
        <v>49.7694091796875</v>
      </c>
      <c r="K6561" s="30">
        <v>10.757061958313001</v>
      </c>
      <c r="L6561" s="30">
        <v>41.9839057922363</v>
      </c>
      <c r="M6561" s="30">
        <v>0.80424505472183205</v>
      </c>
      <c r="N6561" s="30">
        <v>21.971464157104499</v>
      </c>
      <c r="O6561" s="30">
        <v>14.842933654785201</v>
      </c>
      <c r="P6561" s="30">
        <v>14.75</v>
      </c>
      <c r="Q6561" s="30">
        <v>0.515644311904907</v>
      </c>
      <c r="R6561" s="30">
        <v>999.74462890625</v>
      </c>
      <c r="S6561" s="30">
        <v>398.49179077148398</v>
      </c>
      <c r="T6561" s="13"/>
      <c r="U6561" s="13"/>
      <c r="V6561" s="13"/>
      <c r="W6561" s="13"/>
      <c r="X6561" s="13"/>
      <c r="Y6561" s="13"/>
      <c r="Z6561" s="13"/>
      <c r="AA6561" s="13"/>
    </row>
    <row r="6562" spans="1:27" ht="15.75" customHeight="1" x14ac:dyDescent="0.2">
      <c r="A6562" s="13"/>
      <c r="B6562" s="30" t="str">
        <f>"CRS25WT144A02505"</f>
        <v>CRS25WT144A02505</v>
      </c>
      <c r="C6562" s="40">
        <v>45987</v>
      </c>
      <c r="D6562" s="41">
        <v>0.93106481481481485</v>
      </c>
      <c r="E6562" s="30" t="s">
        <v>62</v>
      </c>
      <c r="F6562" s="30">
        <v>464</v>
      </c>
      <c r="G6562" s="30">
        <v>3</v>
      </c>
      <c r="H6562" s="30">
        <v>464.45999145507801</v>
      </c>
      <c r="I6562" s="30">
        <v>11.2528018951416</v>
      </c>
      <c r="J6562" s="30">
        <v>49.863861083984403</v>
      </c>
      <c r="K6562" s="30">
        <v>10.7983283996582</v>
      </c>
      <c r="L6562" s="30">
        <v>43.012214660644503</v>
      </c>
      <c r="M6562" s="30">
        <v>0.82775485515594505</v>
      </c>
      <c r="N6562" s="30">
        <v>22.595962524414102</v>
      </c>
      <c r="O6562" s="30">
        <v>15.0388641357422</v>
      </c>
      <c r="P6562" s="30">
        <v>14.75</v>
      </c>
      <c r="Q6562" s="30">
        <v>0.43704625964164701</v>
      </c>
      <c r="R6562" s="30">
        <v>999.89935302734398</v>
      </c>
      <c r="S6562" s="30">
        <v>396.06509399414102</v>
      </c>
      <c r="T6562" s="13"/>
      <c r="U6562" s="13"/>
      <c r="V6562" s="13"/>
      <c r="W6562" s="13"/>
      <c r="X6562" s="13"/>
      <c r="Y6562" s="13"/>
      <c r="Z6562" s="13"/>
      <c r="AA6562" s="13"/>
    </row>
    <row r="6563" spans="1:27" ht="15.75" customHeight="1" x14ac:dyDescent="0.2">
      <c r="A6563" s="13"/>
      <c r="B6563" s="30" t="str">
        <f>"CRS25WT144A02504"</f>
        <v>CRS25WT144A02504</v>
      </c>
      <c r="C6563" s="40">
        <v>45987</v>
      </c>
      <c r="D6563" s="41">
        <v>0.93166666666666664</v>
      </c>
      <c r="E6563" s="30" t="s">
        <v>62</v>
      </c>
      <c r="F6563" s="30">
        <v>0</v>
      </c>
      <c r="G6563" s="30">
        <v>1</v>
      </c>
      <c r="H6563" s="30">
        <v>0</v>
      </c>
      <c r="I6563" s="30">
        <v>0</v>
      </c>
      <c r="J6563" s="30">
        <v>0</v>
      </c>
      <c r="K6563" s="30">
        <v>0</v>
      </c>
      <c r="L6563" s="30">
        <v>0</v>
      </c>
      <c r="M6563" s="30">
        <v>0</v>
      </c>
      <c r="N6563" s="30">
        <v>0</v>
      </c>
      <c r="O6563" s="30">
        <v>15.293810844421399</v>
      </c>
      <c r="P6563" s="30">
        <v>14.75</v>
      </c>
      <c r="Q6563" s="44">
        <v>9.9999999747524292E-7</v>
      </c>
      <c r="R6563" s="30">
        <v>0</v>
      </c>
      <c r="S6563" s="30">
        <v>10</v>
      </c>
      <c r="T6563" s="13"/>
      <c r="U6563" s="13"/>
      <c r="V6563" s="13"/>
      <c r="W6563" s="13"/>
      <c r="X6563" s="13"/>
      <c r="Y6563" s="13"/>
      <c r="Z6563" s="13"/>
      <c r="AA6563" s="13"/>
    </row>
    <row r="6564" spans="1:27" ht="15.75" customHeight="1" x14ac:dyDescent="0.2">
      <c r="A6564" s="13"/>
      <c r="B6564" s="30" t="str">
        <f>"CRS25WT144A02404"</f>
        <v>CRS25WT144A02404</v>
      </c>
      <c r="C6564" s="40">
        <v>45987</v>
      </c>
      <c r="D6564" s="41">
        <v>0.93334490740740739</v>
      </c>
      <c r="E6564" s="30" t="s">
        <v>62</v>
      </c>
      <c r="F6564" s="30">
        <v>449</v>
      </c>
      <c r="G6564" s="30">
        <v>3</v>
      </c>
      <c r="H6564" s="30">
        <v>449.92645263671898</v>
      </c>
      <c r="I6564" s="30">
        <v>11.229799270629901</v>
      </c>
      <c r="J6564" s="30">
        <v>49.804233551025398</v>
      </c>
      <c r="K6564" s="30">
        <v>10.6264810562134</v>
      </c>
      <c r="L6564" s="30">
        <v>42.340114593505902</v>
      </c>
      <c r="M6564" s="30">
        <v>0.80445778369903598</v>
      </c>
      <c r="N6564" s="30">
        <v>21.8889045715332</v>
      </c>
      <c r="O6564" s="30">
        <v>14.831495285034199</v>
      </c>
      <c r="P6564" s="30">
        <v>14.75</v>
      </c>
      <c r="Q6564" s="30">
        <v>0.52012807130813599</v>
      </c>
      <c r="R6564" s="30">
        <v>999.78839111328102</v>
      </c>
      <c r="S6564" s="30">
        <v>462.47665405273398</v>
      </c>
      <c r="T6564" s="13"/>
      <c r="U6564" s="13"/>
      <c r="V6564" s="13"/>
      <c r="W6564" s="13"/>
      <c r="X6564" s="13"/>
      <c r="Y6564" s="13"/>
      <c r="Z6564" s="13"/>
      <c r="AA6564" s="13"/>
    </row>
    <row r="6565" spans="1:27" ht="15.75" customHeight="1" x14ac:dyDescent="0.2">
      <c r="A6565" s="13"/>
      <c r="B6565" s="30" t="str">
        <f>"CRS25WT144A02475"</f>
        <v>CRS25WT144A02475</v>
      </c>
      <c r="C6565" s="40">
        <v>45987</v>
      </c>
      <c r="D6565" s="41">
        <v>0.93390046296296303</v>
      </c>
      <c r="E6565" s="30" t="s">
        <v>62</v>
      </c>
      <c r="F6565" s="30">
        <v>439</v>
      </c>
      <c r="G6565" s="30">
        <v>3</v>
      </c>
      <c r="H6565" s="30">
        <v>439.08447265625</v>
      </c>
      <c r="I6565" s="30">
        <v>11.3058052062988</v>
      </c>
      <c r="J6565" s="30">
        <v>49.684543609619098</v>
      </c>
      <c r="K6565" s="30">
        <v>10.5607051849365</v>
      </c>
      <c r="L6565" s="30">
        <v>41.577190399169901</v>
      </c>
      <c r="M6565" s="30">
        <v>0.78167331218719505</v>
      </c>
      <c r="N6565" s="30">
        <v>21.361444473266602</v>
      </c>
      <c r="O6565" s="30">
        <v>14.816556930541999</v>
      </c>
      <c r="P6565" s="30">
        <v>14.75</v>
      </c>
      <c r="Q6565" s="30">
        <v>0.503398478031158</v>
      </c>
      <c r="R6565" s="30">
        <v>999.7294921875</v>
      </c>
      <c r="S6565" s="30">
        <v>404.104736328125</v>
      </c>
      <c r="T6565" s="13"/>
      <c r="U6565" s="13"/>
      <c r="V6565" s="13"/>
      <c r="W6565" s="13"/>
      <c r="X6565" s="13"/>
      <c r="Y6565" s="13"/>
      <c r="Z6565" s="13"/>
      <c r="AA6565" s="13"/>
    </row>
    <row r="6566" spans="1:27" ht="15.75" customHeight="1" x14ac:dyDescent="0.2">
      <c r="A6566" s="13"/>
      <c r="B6566" s="30" t="str">
        <f>"CRS25WT144A02368"</f>
        <v>CRS25WT144A02368</v>
      </c>
      <c r="C6566" s="40">
        <v>45987</v>
      </c>
      <c r="D6566" s="41">
        <v>0.93450231481481483</v>
      </c>
      <c r="E6566" s="30" t="s">
        <v>62</v>
      </c>
      <c r="F6566" s="30">
        <v>448</v>
      </c>
      <c r="G6566" s="30">
        <v>3</v>
      </c>
      <c r="H6566" s="30">
        <v>448.98321533203102</v>
      </c>
      <c r="I6566" s="30">
        <v>11.323809623718301</v>
      </c>
      <c r="J6566" s="30">
        <v>49.808528900146499</v>
      </c>
      <c r="K6566" s="30">
        <v>10.6291494369507</v>
      </c>
      <c r="L6566" s="30">
        <v>42.240749359130902</v>
      </c>
      <c r="M6566" s="30">
        <v>0.79603803157806396</v>
      </c>
      <c r="N6566" s="30">
        <v>21.843017578125</v>
      </c>
      <c r="O6566" s="30">
        <v>14.8628644943237</v>
      </c>
      <c r="P6566" s="30">
        <v>14.75</v>
      </c>
      <c r="Q6566" s="30">
        <v>0.439562767744064</v>
      </c>
      <c r="R6566" s="30">
        <v>999.84820556640602</v>
      </c>
      <c r="S6566" s="30">
        <v>449.42984008789102</v>
      </c>
      <c r="T6566" s="13"/>
      <c r="U6566" s="13"/>
      <c r="V6566" s="13"/>
      <c r="W6566" s="13"/>
      <c r="X6566" s="13"/>
      <c r="Y6566" s="13"/>
      <c r="Z6566" s="13"/>
      <c r="AA6566" s="13"/>
    </row>
    <row r="6567" spans="1:27" ht="15.75" customHeight="1" x14ac:dyDescent="0.2">
      <c r="A6567" s="13"/>
      <c r="B6567" s="30" t="str">
        <f>"CRS25WT144A02196"</f>
        <v>CRS25WT144A02196</v>
      </c>
      <c r="C6567" s="40">
        <v>45987</v>
      </c>
      <c r="D6567" s="41">
        <v>0.93538194444444445</v>
      </c>
      <c r="E6567" s="30" t="s">
        <v>62</v>
      </c>
      <c r="F6567" s="30">
        <v>442</v>
      </c>
      <c r="G6567" s="30">
        <v>3</v>
      </c>
      <c r="H6567" s="30">
        <v>442.62786865234398</v>
      </c>
      <c r="I6567" s="30">
        <v>11.1955060958862</v>
      </c>
      <c r="J6567" s="30">
        <v>49.8643989562988</v>
      </c>
      <c r="K6567" s="30">
        <v>10.556459426879901</v>
      </c>
      <c r="L6567" s="30">
        <v>41.929580688476598</v>
      </c>
      <c r="M6567" s="30">
        <v>0.792874455451965</v>
      </c>
      <c r="N6567" s="30">
        <v>21.533828735351602</v>
      </c>
      <c r="O6567" s="30">
        <v>15.1515846252441</v>
      </c>
      <c r="P6567" s="30">
        <v>14.75</v>
      </c>
      <c r="Q6567" s="30">
        <v>0.50331836938857999</v>
      </c>
      <c r="R6567" s="30">
        <v>999.73669433593795</v>
      </c>
      <c r="S6567" s="30">
        <v>438.76461791992199</v>
      </c>
      <c r="T6567" s="13"/>
      <c r="U6567" s="13"/>
      <c r="V6567" s="13"/>
      <c r="W6567" s="13"/>
      <c r="X6567" s="13"/>
      <c r="Y6567" s="13"/>
      <c r="Z6567" s="13"/>
      <c r="AA6567" s="13"/>
    </row>
    <row r="6568" spans="1:27" ht="15.75" customHeight="1" x14ac:dyDescent="0.2">
      <c r="A6568" s="13"/>
      <c r="B6568" s="30" t="str">
        <f>"CRS25WT144A02481"</f>
        <v>CRS25WT144A02481</v>
      </c>
      <c r="C6568" s="40">
        <v>45987</v>
      </c>
      <c r="D6568" s="41">
        <v>0.93599537037037039</v>
      </c>
      <c r="E6568" s="30" t="s">
        <v>62</v>
      </c>
      <c r="F6568" s="30">
        <v>437</v>
      </c>
      <c r="G6568" s="30">
        <v>3</v>
      </c>
      <c r="H6568" s="30">
        <v>437.69186401367199</v>
      </c>
      <c r="I6568" s="30">
        <v>11.1376142501831</v>
      </c>
      <c r="J6568" s="30">
        <v>49.807876586914098</v>
      </c>
      <c r="K6568" s="30">
        <v>10.502479553222701</v>
      </c>
      <c r="L6568" s="30">
        <v>41.675098419189503</v>
      </c>
      <c r="M6568" s="30">
        <v>0.78900229930877697</v>
      </c>
      <c r="N6568" s="30">
        <v>21.293693542480501</v>
      </c>
      <c r="O6568" s="30">
        <v>14.829665184021</v>
      </c>
      <c r="P6568" s="30">
        <v>14.75</v>
      </c>
      <c r="Q6568" s="30">
        <v>0.47287791967392001</v>
      </c>
      <c r="R6568" s="30">
        <v>1000.02813720703</v>
      </c>
      <c r="S6568" s="30">
        <v>555.09930419921898</v>
      </c>
      <c r="T6568" s="13"/>
      <c r="U6568" s="13"/>
      <c r="V6568" s="13"/>
      <c r="W6568" s="13"/>
      <c r="X6568" s="13"/>
      <c r="Y6568" s="13"/>
      <c r="Z6568" s="13"/>
      <c r="AA6568" s="13"/>
    </row>
    <row r="6569" spans="1:27" ht="15.75" customHeight="1" x14ac:dyDescent="0.2">
      <c r="A6569" s="13"/>
      <c r="B6569" s="30" t="str">
        <f>"CRS25WT144A02469"</f>
        <v>CRS25WT144A02469</v>
      </c>
      <c r="C6569" s="40">
        <v>45987</v>
      </c>
      <c r="D6569" s="41">
        <v>0.93831018518518527</v>
      </c>
      <c r="E6569" s="30" t="s">
        <v>62</v>
      </c>
      <c r="F6569" s="30">
        <v>449</v>
      </c>
      <c r="G6569" s="30">
        <v>3</v>
      </c>
      <c r="H6569" s="30">
        <v>449.70104980468801</v>
      </c>
      <c r="I6569" s="30">
        <v>11.2353267669678</v>
      </c>
      <c r="J6569" s="30">
        <v>49.844982147216797</v>
      </c>
      <c r="K6569" s="30">
        <v>10.7032632827759</v>
      </c>
      <c r="L6569" s="30">
        <v>42.0153198242188</v>
      </c>
      <c r="M6569" s="30">
        <v>0.80300223827362105</v>
      </c>
      <c r="N6569" s="30">
        <v>21.8779392242432</v>
      </c>
      <c r="O6569" s="30">
        <v>14.628064155578601</v>
      </c>
      <c r="P6569" s="30">
        <v>14.75</v>
      </c>
      <c r="Q6569" s="30">
        <v>0.64738124608993497</v>
      </c>
      <c r="R6569" s="30">
        <v>1000.14099121094</v>
      </c>
      <c r="S6569" s="30">
        <v>359.48492431640602</v>
      </c>
      <c r="T6569" s="13"/>
      <c r="U6569" s="13"/>
      <c r="V6569" s="13"/>
      <c r="W6569" s="13"/>
      <c r="X6569" s="13"/>
      <c r="Y6569" s="13"/>
      <c r="Z6569" s="13"/>
      <c r="AA6569" s="13"/>
    </row>
    <row r="6570" spans="1:27" ht="15.75" customHeight="1" x14ac:dyDescent="0.2">
      <c r="A6570" s="13"/>
      <c r="B6570" s="30" t="str">
        <f>"CRS25WT144A02598"</f>
        <v>CRS25WT144A02598</v>
      </c>
      <c r="C6570" s="40">
        <v>45987</v>
      </c>
      <c r="D6570" s="41">
        <v>0.93953703703703706</v>
      </c>
      <c r="E6570" s="30" t="s">
        <v>62</v>
      </c>
      <c r="F6570" s="30">
        <v>461</v>
      </c>
      <c r="G6570" s="30">
        <v>3</v>
      </c>
      <c r="H6570" s="30">
        <v>461.44271850585898</v>
      </c>
      <c r="I6570" s="30">
        <v>11.2884683609009</v>
      </c>
      <c r="J6570" s="30">
        <v>49.873031616210902</v>
      </c>
      <c r="K6570" s="30">
        <v>10.7560987472534</v>
      </c>
      <c r="L6570" s="30">
        <v>42.900562286377003</v>
      </c>
      <c r="M6570" s="30">
        <v>0.81962841749191295</v>
      </c>
      <c r="N6570" s="30">
        <v>22.449171066284201</v>
      </c>
      <c r="O6570" s="30">
        <v>15.2574052810669</v>
      </c>
      <c r="P6570" s="30">
        <v>14.75</v>
      </c>
      <c r="Q6570" s="30">
        <v>0.45280650258064298</v>
      </c>
      <c r="R6570" s="30">
        <v>999.54400634765602</v>
      </c>
      <c r="S6570" s="30">
        <v>344.48684692382801</v>
      </c>
      <c r="T6570" s="13"/>
      <c r="U6570" s="13"/>
      <c r="V6570" s="13"/>
      <c r="W6570" s="13"/>
      <c r="X6570" s="13"/>
      <c r="Y6570" s="13"/>
      <c r="Z6570" s="13"/>
      <c r="AA6570" s="13"/>
    </row>
    <row r="6571" spans="1:27" ht="15.75" customHeight="1" x14ac:dyDescent="0.2">
      <c r="A6571" s="13"/>
      <c r="B6571" s="30" t="str">
        <f>"CRS25WT144A02597"</f>
        <v>CRS25WT144A02597</v>
      </c>
      <c r="C6571" s="40">
        <v>45987</v>
      </c>
      <c r="D6571" s="41">
        <v>0.94030092592592596</v>
      </c>
      <c r="E6571" s="30" t="s">
        <v>62</v>
      </c>
      <c r="F6571" s="30">
        <v>451</v>
      </c>
      <c r="G6571" s="30">
        <v>3</v>
      </c>
      <c r="H6571" s="30">
        <v>451.936279296875</v>
      </c>
      <c r="I6571" s="30">
        <v>11.1625814437866</v>
      </c>
      <c r="J6571" s="30">
        <v>49.8933715820313</v>
      </c>
      <c r="K6571" s="30">
        <v>10.7032833099365</v>
      </c>
      <c r="L6571" s="30">
        <v>42.224079132080099</v>
      </c>
      <c r="M6571" s="30">
        <v>0.81146484613418601</v>
      </c>
      <c r="N6571" s="30">
        <v>21.9866828918457</v>
      </c>
      <c r="O6571" s="30">
        <v>14.8259944915771</v>
      </c>
      <c r="P6571" s="30">
        <v>14.75</v>
      </c>
      <c r="Q6571" s="30">
        <v>0.50715267658233598</v>
      </c>
      <c r="R6571" s="30">
        <v>1000.10980224609</v>
      </c>
      <c r="S6571" s="30">
        <v>371.13760375976602</v>
      </c>
      <c r="T6571" s="13"/>
      <c r="U6571" s="13"/>
      <c r="V6571" s="13"/>
      <c r="W6571" s="13"/>
      <c r="X6571" s="13"/>
      <c r="Y6571" s="13"/>
      <c r="Z6571" s="13"/>
      <c r="AA6571" s="13"/>
    </row>
    <row r="6572" spans="1:27" ht="15.75" customHeight="1" x14ac:dyDescent="0.2">
      <c r="A6572" s="13"/>
      <c r="B6572" s="30" t="str">
        <f>"CRS25WT144A02533"</f>
        <v>CRS25WT144A02533</v>
      </c>
      <c r="C6572" s="40">
        <v>45987</v>
      </c>
      <c r="D6572" s="41">
        <v>0.94298611111111119</v>
      </c>
      <c r="E6572" s="30" t="s">
        <v>62</v>
      </c>
      <c r="F6572" s="30">
        <v>449</v>
      </c>
      <c r="G6572" s="30">
        <v>3</v>
      </c>
      <c r="H6572" s="30">
        <v>449.38003540039102</v>
      </c>
      <c r="I6572" s="30">
        <v>11.229809761047401</v>
      </c>
      <c r="J6572" s="30">
        <v>49.812759399414098</v>
      </c>
      <c r="K6572" s="30">
        <v>10.574439048767101</v>
      </c>
      <c r="L6572" s="30">
        <v>42.496818542480497</v>
      </c>
      <c r="M6572" s="30">
        <v>0.80334258079528797</v>
      </c>
      <c r="N6572" s="30">
        <v>21.862321853637699</v>
      </c>
      <c r="O6572" s="30">
        <v>14.970588684081999</v>
      </c>
      <c r="P6572" s="30">
        <v>14.75</v>
      </c>
      <c r="Q6572" s="30">
        <v>0.43094742298126198</v>
      </c>
      <c r="R6572" s="30">
        <v>999.89300537109398</v>
      </c>
      <c r="S6572" s="30">
        <v>432.32141113281301</v>
      </c>
      <c r="T6572" s="13"/>
      <c r="U6572" s="13"/>
      <c r="V6572" s="13"/>
      <c r="W6572" s="13"/>
      <c r="X6572" s="13"/>
      <c r="Y6572" s="13"/>
      <c r="Z6572" s="13"/>
      <c r="AA6572" s="13"/>
    </row>
    <row r="6573" spans="1:27" ht="15.75" customHeight="1" x14ac:dyDescent="0.2">
      <c r="A6573" s="13"/>
      <c r="B6573" s="30" t="str">
        <f>"CRS25WT144A02599"</f>
        <v>CRS25WT144A02599</v>
      </c>
      <c r="C6573" s="40">
        <v>45987</v>
      </c>
      <c r="D6573" s="41">
        <v>0.94427083333333339</v>
      </c>
      <c r="E6573" s="30" t="s">
        <v>62</v>
      </c>
      <c r="F6573" s="30">
        <v>451</v>
      </c>
      <c r="G6573" s="30">
        <v>3</v>
      </c>
      <c r="H6573" s="30">
        <v>451.46520996093801</v>
      </c>
      <c r="I6573" s="30">
        <v>11.235255241394</v>
      </c>
      <c r="J6573" s="30">
        <v>49.850059509277301</v>
      </c>
      <c r="K6573" s="30">
        <v>10.7554426193237</v>
      </c>
      <c r="L6573" s="30">
        <v>41.975513458252003</v>
      </c>
      <c r="M6573" s="30">
        <v>0.80607539415359497</v>
      </c>
      <c r="N6573" s="30">
        <v>21.9637660980225</v>
      </c>
      <c r="O6573" s="30">
        <v>14.784314155578601</v>
      </c>
      <c r="P6573" s="30">
        <v>14.75</v>
      </c>
      <c r="Q6573" s="30">
        <v>0.61248850822448697</v>
      </c>
      <c r="R6573" s="30">
        <v>1000.17108154297</v>
      </c>
      <c r="S6573" s="30">
        <v>407.38818359375</v>
      </c>
      <c r="T6573" s="13"/>
      <c r="U6573" s="13"/>
      <c r="V6573" s="13"/>
      <c r="W6573" s="13"/>
      <c r="X6573" s="13"/>
      <c r="Y6573" s="13"/>
      <c r="Z6573" s="13"/>
      <c r="AA6573" s="13"/>
    </row>
    <row r="6574" spans="1:27" ht="15.75" customHeight="1" x14ac:dyDescent="0.2">
      <c r="A6574" s="13"/>
      <c r="B6574" s="30" t="str">
        <f>"CRS25WT144A02488"</f>
        <v>CRS25WT144A02488</v>
      </c>
      <c r="C6574" s="40">
        <v>45987</v>
      </c>
      <c r="D6574" s="41">
        <v>0.94495370370370368</v>
      </c>
      <c r="E6574" s="30" t="s">
        <v>62</v>
      </c>
      <c r="F6574" s="30">
        <v>456</v>
      </c>
      <c r="G6574" s="30">
        <v>3</v>
      </c>
      <c r="H6574" s="30">
        <v>456.7587890625</v>
      </c>
      <c r="I6574" s="30">
        <v>11.305691719055201</v>
      </c>
      <c r="J6574" s="30">
        <v>49.851375579833999</v>
      </c>
      <c r="K6574" s="30">
        <v>10.7690725326538</v>
      </c>
      <c r="L6574" s="30">
        <v>42.4139404296875</v>
      </c>
      <c r="M6574" s="30">
        <v>0.81042462587356601</v>
      </c>
      <c r="N6574" s="30">
        <v>22.221298217773398</v>
      </c>
      <c r="O6574" s="30">
        <v>14.7843360900879</v>
      </c>
      <c r="P6574" s="30">
        <v>14.75</v>
      </c>
      <c r="Q6574" s="30">
        <v>0.48246836662292503</v>
      </c>
      <c r="R6574" s="30">
        <v>999.619873046875</v>
      </c>
      <c r="S6574" s="30">
        <v>414.201171875</v>
      </c>
      <c r="T6574" s="13"/>
      <c r="U6574" s="13"/>
      <c r="V6574" s="13"/>
      <c r="W6574" s="13"/>
      <c r="X6574" s="13"/>
      <c r="Y6574" s="13"/>
      <c r="Z6574" s="13"/>
      <c r="AA6574" s="13"/>
    </row>
    <row r="6575" spans="1:27" ht="15.75" customHeight="1" x14ac:dyDescent="0.2">
      <c r="A6575" s="13"/>
      <c r="B6575" s="30" t="str">
        <f>"CRS25WT144A02595"</f>
        <v>CRS25WT144A02595</v>
      </c>
      <c r="C6575" s="40">
        <v>45987</v>
      </c>
      <c r="D6575" s="41">
        <v>0.94663194444444443</v>
      </c>
      <c r="E6575" s="30" t="s">
        <v>62</v>
      </c>
      <c r="F6575" s="30">
        <v>460</v>
      </c>
      <c r="G6575" s="30">
        <v>3</v>
      </c>
      <c r="H6575" s="30">
        <v>460.22253417968801</v>
      </c>
      <c r="I6575" s="30">
        <v>11.3607425689697</v>
      </c>
      <c r="J6575" s="30">
        <v>49.8837280273438</v>
      </c>
      <c r="K6575" s="30">
        <v>10.734810829162599</v>
      </c>
      <c r="L6575" s="30">
        <v>42.871974945068402</v>
      </c>
      <c r="M6575" s="30">
        <v>0.81208646297454801</v>
      </c>
      <c r="N6575" s="30">
        <v>22.389808654785199</v>
      </c>
      <c r="O6575" s="30">
        <v>14.935016632080099</v>
      </c>
      <c r="P6575" s="30">
        <v>14.75</v>
      </c>
      <c r="Q6575" s="30">
        <v>0.43468022346496599</v>
      </c>
      <c r="R6575" s="30">
        <v>1000.23571777344</v>
      </c>
      <c r="S6575" s="30">
        <v>299.56912231445301</v>
      </c>
      <c r="T6575" s="13"/>
      <c r="U6575" s="13"/>
      <c r="V6575" s="13"/>
      <c r="W6575" s="13"/>
      <c r="X6575" s="13"/>
      <c r="Y6575" s="13"/>
      <c r="Z6575" s="13"/>
      <c r="AA6575" s="13"/>
    </row>
    <row r="6576" spans="1:27" ht="15.75" customHeight="1" x14ac:dyDescent="0.2">
      <c r="A6576" s="13"/>
      <c r="B6576" s="30" t="str">
        <f>"CRS25WT144A02521"</f>
        <v>CRS25WT144A02521</v>
      </c>
      <c r="C6576" s="40">
        <v>45987</v>
      </c>
      <c r="D6576" s="41">
        <v>0.94723379629629623</v>
      </c>
      <c r="E6576" s="30" t="s">
        <v>62</v>
      </c>
      <c r="F6576" s="30">
        <v>460</v>
      </c>
      <c r="G6576" s="30">
        <v>3</v>
      </c>
      <c r="H6576" s="30">
        <v>460.413818359375</v>
      </c>
      <c r="I6576" s="30">
        <v>11.302874565124499</v>
      </c>
      <c r="J6576" s="30">
        <v>49.831336975097699</v>
      </c>
      <c r="K6576" s="30">
        <v>10.7688331604004</v>
      </c>
      <c r="L6576" s="30">
        <v>42.754287719726598</v>
      </c>
      <c r="M6576" s="30">
        <v>0.81744194030761697</v>
      </c>
      <c r="N6576" s="30">
        <v>22.399114608764599</v>
      </c>
      <c r="O6576" s="30">
        <v>14.686993598938001</v>
      </c>
      <c r="P6576" s="30">
        <v>14.75</v>
      </c>
      <c r="Q6576" s="30">
        <v>0.43920236825942999</v>
      </c>
      <c r="R6576" s="30">
        <v>999.67932128906295</v>
      </c>
      <c r="S6576" s="30">
        <v>367.49493408203102</v>
      </c>
      <c r="T6576" s="13"/>
      <c r="U6576" s="13"/>
      <c r="V6576" s="13"/>
      <c r="W6576" s="13"/>
      <c r="X6576" s="13"/>
      <c r="Y6576" s="13"/>
      <c r="Z6576" s="13"/>
      <c r="AA6576" s="13"/>
    </row>
    <row r="6577" spans="1:27" ht="15.75" customHeight="1" x14ac:dyDescent="0.2">
      <c r="A6577" s="13"/>
      <c r="B6577" s="30" t="str">
        <f>"CRS25WT144A02544"</f>
        <v>CRS25WT144A02544</v>
      </c>
      <c r="C6577" s="40">
        <v>45987</v>
      </c>
      <c r="D6577" s="41">
        <v>0.948125</v>
      </c>
      <c r="E6577" s="30" t="s">
        <v>62</v>
      </c>
      <c r="F6577" s="30">
        <v>459</v>
      </c>
      <c r="G6577" s="30">
        <v>3</v>
      </c>
      <c r="H6577" s="30">
        <v>459.46331787109398</v>
      </c>
      <c r="I6577" s="30">
        <v>11.20543384552</v>
      </c>
      <c r="J6577" s="30">
        <v>49.812755584716797</v>
      </c>
      <c r="K6577" s="30">
        <v>10.8326091766357</v>
      </c>
      <c r="L6577" s="30">
        <v>42.414836883544901</v>
      </c>
      <c r="M6577" s="30">
        <v>0.82315498590469405</v>
      </c>
      <c r="N6577" s="30">
        <v>22.3528728485107</v>
      </c>
      <c r="O6577" s="30">
        <v>14.764778137206999</v>
      </c>
      <c r="P6577" s="30">
        <v>14.75</v>
      </c>
      <c r="Q6577" s="30">
        <v>0.55379951000213601</v>
      </c>
      <c r="R6577" s="30">
        <v>1000.24957275391</v>
      </c>
      <c r="S6577" s="30">
        <v>410.45172119140602</v>
      </c>
      <c r="T6577" s="13"/>
      <c r="U6577" s="13"/>
      <c r="V6577" s="13"/>
      <c r="W6577" s="13"/>
      <c r="X6577" s="13"/>
      <c r="Y6577" s="13"/>
      <c r="Z6577" s="13"/>
      <c r="AA6577" s="13"/>
    </row>
    <row r="6578" spans="1:27" ht="15.75" customHeight="1" x14ac:dyDescent="0.2">
      <c r="A6578" s="13"/>
      <c r="B6578" s="30" t="str">
        <f>"CRS25WT144A02587"</f>
        <v>CRS25WT144A02587</v>
      </c>
      <c r="C6578" s="40">
        <v>45987</v>
      </c>
      <c r="D6578" s="41">
        <v>0.94920138888888894</v>
      </c>
      <c r="E6578" s="30" t="s">
        <v>62</v>
      </c>
      <c r="F6578" s="30">
        <v>458</v>
      </c>
      <c r="G6578" s="30">
        <v>3</v>
      </c>
      <c r="H6578" s="30">
        <v>458.545654296875</v>
      </c>
      <c r="I6578" s="30">
        <v>11.33092212677</v>
      </c>
      <c r="J6578" s="30">
        <v>49.847980499267599</v>
      </c>
      <c r="K6578" s="30">
        <v>10.733008384704601</v>
      </c>
      <c r="L6578" s="30">
        <v>42.722934722900398</v>
      </c>
      <c r="M6578" s="30">
        <v>0.81183868646621704</v>
      </c>
      <c r="N6578" s="30">
        <v>22.308229446411101</v>
      </c>
      <c r="O6578" s="30">
        <v>15.085894584655801</v>
      </c>
      <c r="P6578" s="30">
        <v>14.75</v>
      </c>
      <c r="Q6578" s="30">
        <v>0.447128266096115</v>
      </c>
      <c r="R6578" s="30">
        <v>1000.55560302734</v>
      </c>
      <c r="S6578" s="30">
        <v>363.84161376953102</v>
      </c>
      <c r="T6578" s="13"/>
      <c r="U6578" s="13"/>
      <c r="V6578" s="13"/>
      <c r="W6578" s="13"/>
      <c r="X6578" s="13"/>
      <c r="Y6578" s="13"/>
      <c r="Z6578" s="13"/>
      <c r="AA6578" s="13"/>
    </row>
    <row r="6579" spans="1:27" ht="15.75" customHeight="1" x14ac:dyDescent="0.2">
      <c r="A6579" s="13"/>
      <c r="B6579" s="30" t="str">
        <f>"CRS25WT144A02594"</f>
        <v>CRS25WT144A02594</v>
      </c>
      <c r="C6579" s="40">
        <v>45987</v>
      </c>
      <c r="D6579" s="41">
        <v>0.9500925925925926</v>
      </c>
      <c r="E6579" s="30" t="s">
        <v>62</v>
      </c>
      <c r="F6579" s="30">
        <v>451</v>
      </c>
      <c r="G6579" s="30">
        <v>3</v>
      </c>
      <c r="H6579" s="30">
        <v>451.44738769531301</v>
      </c>
      <c r="I6579" s="30">
        <v>11.2467336654663</v>
      </c>
      <c r="J6579" s="30">
        <v>49.7708930969238</v>
      </c>
      <c r="K6579" s="30">
        <v>10.6242170333862</v>
      </c>
      <c r="L6579" s="30">
        <v>42.492298126220703</v>
      </c>
      <c r="M6579" s="30">
        <v>0.80650174617767301</v>
      </c>
      <c r="N6579" s="30">
        <v>21.962898254394499</v>
      </c>
      <c r="O6579" s="30">
        <v>14.609375</v>
      </c>
      <c r="P6579" s="30">
        <v>14.75</v>
      </c>
      <c r="Q6579" s="30">
        <v>0.42606854438781699</v>
      </c>
      <c r="R6579" s="30">
        <v>1000.50573730469</v>
      </c>
      <c r="S6579" s="30">
        <v>282.598876953125</v>
      </c>
      <c r="T6579" s="13"/>
      <c r="U6579" s="13"/>
      <c r="V6579" s="13"/>
      <c r="W6579" s="13"/>
      <c r="X6579" s="13"/>
      <c r="Y6579" s="13"/>
      <c r="Z6579" s="13"/>
      <c r="AA6579" s="13"/>
    </row>
    <row r="6580" spans="1:27" ht="15.75" customHeight="1" x14ac:dyDescent="0.2">
      <c r="A6580" s="13"/>
      <c r="B6580" s="30" t="str">
        <f>"CRS25WT144A02542"</f>
        <v>CRS25WT144A02542</v>
      </c>
      <c r="C6580" s="40">
        <v>45987</v>
      </c>
      <c r="D6580" s="41">
        <v>0.95159722222222232</v>
      </c>
      <c r="E6580" s="30" t="s">
        <v>62</v>
      </c>
      <c r="F6580" s="30">
        <v>456</v>
      </c>
      <c r="G6580" s="30">
        <v>3</v>
      </c>
      <c r="H6580" s="30">
        <v>456.69613647460898</v>
      </c>
      <c r="I6580" s="30">
        <v>11.3887481689453</v>
      </c>
      <c r="J6580" s="30">
        <v>49.856681823730497</v>
      </c>
      <c r="K6580" s="30">
        <v>10.811204910278301</v>
      </c>
      <c r="L6580" s="30">
        <v>42.242855072021499</v>
      </c>
      <c r="M6580" s="30">
        <v>0.80431836843490601</v>
      </c>
      <c r="N6580" s="30">
        <v>22.2182502746582</v>
      </c>
      <c r="O6580" s="30">
        <v>14.487211227416999</v>
      </c>
      <c r="P6580" s="30">
        <v>14.75</v>
      </c>
      <c r="Q6580" s="30">
        <v>0.56403005123138406</v>
      </c>
      <c r="R6580" s="30">
        <v>1000.58380126953</v>
      </c>
      <c r="S6580" s="30">
        <v>320.53765869140602</v>
      </c>
      <c r="T6580" s="13"/>
      <c r="U6580" s="13"/>
      <c r="V6580" s="13"/>
      <c r="W6580" s="13"/>
      <c r="X6580" s="13"/>
      <c r="Y6580" s="13"/>
      <c r="Z6580" s="13"/>
      <c r="AA6580" s="13"/>
    </row>
    <row r="6581" spans="1:27" ht="15.75" customHeight="1" x14ac:dyDescent="0.2">
      <c r="A6581" s="13"/>
      <c r="B6581" s="30" t="str">
        <f>"CRS25WT144A02675"</f>
        <v>CRS25WT144A02675</v>
      </c>
      <c r="C6581" s="40">
        <v>45987</v>
      </c>
      <c r="D6581" s="41">
        <v>0.9524421296296296</v>
      </c>
      <c r="E6581" s="30" t="s">
        <v>62</v>
      </c>
      <c r="F6581" s="30">
        <v>463</v>
      </c>
      <c r="G6581" s="30">
        <v>3</v>
      </c>
      <c r="H6581" s="30">
        <v>463.32403564453102</v>
      </c>
      <c r="I6581" s="30">
        <v>11.3733100891113</v>
      </c>
      <c r="J6581" s="30">
        <v>49.867355346679702</v>
      </c>
      <c r="K6581" s="30">
        <v>10.844087600708001</v>
      </c>
      <c r="L6581" s="30">
        <v>42.725959777832003</v>
      </c>
      <c r="M6581" s="30">
        <v>0.81692391633987405</v>
      </c>
      <c r="N6581" s="30">
        <v>22.540697097778299</v>
      </c>
      <c r="O6581" s="30">
        <v>14.7273921966553</v>
      </c>
      <c r="P6581" s="30">
        <v>14.75</v>
      </c>
      <c r="Q6581" s="30">
        <v>0.46851602196693398</v>
      </c>
      <c r="R6581" s="30">
        <v>999.825439453125</v>
      </c>
      <c r="S6581" s="30">
        <v>327.93731689453102</v>
      </c>
      <c r="T6581" s="13"/>
      <c r="U6581" s="13"/>
      <c r="V6581" s="13"/>
      <c r="W6581" s="13"/>
      <c r="X6581" s="13"/>
      <c r="Y6581" s="13"/>
      <c r="Z6581" s="13"/>
      <c r="AA6581" s="13"/>
    </row>
    <row r="6582" spans="1:27" ht="15.75" customHeight="1" x14ac:dyDescent="0.2">
      <c r="A6582" s="13"/>
      <c r="B6582" s="30" t="str">
        <f>"CRS25WT144A02649"</f>
        <v>CRS25WT144A02649</v>
      </c>
      <c r="C6582" s="40">
        <v>45987</v>
      </c>
      <c r="D6582" s="41">
        <v>0.9539467592592592</v>
      </c>
      <c r="E6582" s="30" t="s">
        <v>62</v>
      </c>
      <c r="F6582" s="30">
        <v>463</v>
      </c>
      <c r="G6582" s="30">
        <v>3</v>
      </c>
      <c r="H6582" s="30">
        <v>463.33953857421898</v>
      </c>
      <c r="I6582" s="30">
        <v>11.2882270812988</v>
      </c>
      <c r="J6582" s="30">
        <v>49.945075988769503</v>
      </c>
      <c r="K6582" s="30">
        <v>10.812287330627401</v>
      </c>
      <c r="L6582" s="30">
        <v>42.853054046630902</v>
      </c>
      <c r="M6582" s="30">
        <v>0.82182800769805897</v>
      </c>
      <c r="N6582" s="30">
        <v>22.5414524078369</v>
      </c>
      <c r="O6582" s="30">
        <v>15.1354169845581</v>
      </c>
      <c r="P6582" s="30">
        <v>14.6875</v>
      </c>
      <c r="Q6582" s="30">
        <v>0.44851142168045</v>
      </c>
      <c r="R6582" s="30">
        <v>1001.30389404297</v>
      </c>
      <c r="S6582" s="30">
        <v>436.29403686523398</v>
      </c>
      <c r="T6582" s="13"/>
      <c r="U6582" s="13"/>
      <c r="V6582" s="13"/>
      <c r="W6582" s="13"/>
      <c r="X6582" s="13"/>
      <c r="Y6582" s="13"/>
      <c r="Z6582" s="13"/>
      <c r="AA6582" s="13"/>
    </row>
    <row r="6583" spans="1:27" ht="15.75" customHeight="1" x14ac:dyDescent="0.2">
      <c r="A6583" s="13"/>
      <c r="B6583" s="30" t="str">
        <f>"CRS25WT144A02650"</f>
        <v>CRS25WT144A02650</v>
      </c>
      <c r="C6583" s="40">
        <v>45987</v>
      </c>
      <c r="D6583" s="41">
        <v>0.95561342592592602</v>
      </c>
      <c r="E6583" s="30" t="s">
        <v>62</v>
      </c>
      <c r="F6583" s="30">
        <v>464</v>
      </c>
      <c r="G6583" s="30">
        <v>3</v>
      </c>
      <c r="H6583" s="30">
        <v>464.51110839843801</v>
      </c>
      <c r="I6583" s="30">
        <v>11.4078063964844</v>
      </c>
      <c r="J6583" s="30">
        <v>49.916378021240199</v>
      </c>
      <c r="K6583" s="30">
        <v>10.840085029602101</v>
      </c>
      <c r="L6583" s="30">
        <v>42.851242065429702</v>
      </c>
      <c r="M6583" s="30">
        <v>0.81573837995529197</v>
      </c>
      <c r="N6583" s="30">
        <v>22.598447799682599</v>
      </c>
      <c r="O6583" s="30">
        <v>14.9218282699585</v>
      </c>
      <c r="P6583" s="30">
        <v>14.75</v>
      </c>
      <c r="Q6583" s="30">
        <v>0.43614596128463701</v>
      </c>
      <c r="R6583" s="30">
        <v>1000.47796630859</v>
      </c>
      <c r="S6583" s="30">
        <v>333.23870849609398</v>
      </c>
      <c r="T6583" s="13"/>
      <c r="U6583" s="13"/>
      <c r="V6583" s="13"/>
      <c r="W6583" s="13"/>
      <c r="X6583" s="13"/>
      <c r="Y6583" s="13"/>
      <c r="Z6583" s="13"/>
      <c r="AA6583" s="13"/>
    </row>
    <row r="6584" spans="1:27" ht="15.75" customHeight="1" x14ac:dyDescent="0.2">
      <c r="A6584" s="13"/>
      <c r="B6584" s="30" t="str">
        <f>"CRS25WT144A02340"</f>
        <v>CRS25WT144A02340</v>
      </c>
      <c r="C6584" s="40">
        <v>45987</v>
      </c>
      <c r="D6584" s="41">
        <v>0.9563194444444445</v>
      </c>
      <c r="E6584" s="30" t="s">
        <v>62</v>
      </c>
      <c r="F6584" s="30">
        <v>466</v>
      </c>
      <c r="G6584" s="30">
        <v>3</v>
      </c>
      <c r="H6584" s="30">
        <v>466.56005859375</v>
      </c>
      <c r="I6584" s="30">
        <v>11.268710136413601</v>
      </c>
      <c r="J6584" s="30">
        <v>49.816940307617202</v>
      </c>
      <c r="K6584" s="30">
        <v>10.883544921875</v>
      </c>
      <c r="L6584" s="30">
        <v>42.8683891296387</v>
      </c>
      <c r="M6584" s="30">
        <v>0.83110576868057295</v>
      </c>
      <c r="N6584" s="30">
        <v>22.6981296539307</v>
      </c>
      <c r="O6584" s="30">
        <v>14.6858110427856</v>
      </c>
      <c r="P6584" s="30">
        <v>14.75</v>
      </c>
      <c r="Q6584" s="30">
        <v>0.73217582702636697</v>
      </c>
      <c r="R6584" s="30">
        <v>1000.65856933594</v>
      </c>
      <c r="S6584" s="30">
        <v>418.57028198242199</v>
      </c>
      <c r="T6584" s="13"/>
      <c r="U6584" s="13"/>
      <c r="V6584" s="13"/>
      <c r="W6584" s="13"/>
      <c r="X6584" s="13"/>
      <c r="Y6584" s="13"/>
      <c r="Z6584" s="13"/>
      <c r="AA6584" s="13"/>
    </row>
    <row r="6585" spans="1:27" ht="15.75" customHeight="1" x14ac:dyDescent="0.2">
      <c r="A6585" s="13"/>
      <c r="B6585" s="30" t="str">
        <f>"CRS25WT144A02490"</f>
        <v>CRS25WT144A02490</v>
      </c>
      <c r="C6585" s="40">
        <v>45987</v>
      </c>
      <c r="D6585" s="30" t="s">
        <v>1577</v>
      </c>
      <c r="E6585" s="30" t="s">
        <v>62</v>
      </c>
      <c r="F6585" s="30">
        <v>460</v>
      </c>
      <c r="G6585" s="30">
        <v>3</v>
      </c>
      <c r="H6585" s="30">
        <v>460.50314331054699</v>
      </c>
      <c r="I6585" s="30">
        <v>11.217525482177701</v>
      </c>
      <c r="J6585" s="30">
        <v>49.904510498046903</v>
      </c>
      <c r="K6585" s="30">
        <v>10.867509841918899</v>
      </c>
      <c r="L6585" s="30">
        <v>42.374301910400398</v>
      </c>
      <c r="M6585" s="30">
        <v>0.82261329889297496</v>
      </c>
      <c r="N6585" s="30">
        <v>22.4034614562988</v>
      </c>
      <c r="O6585" s="30">
        <v>14.482093811035201</v>
      </c>
      <c r="P6585" s="30">
        <v>14.75</v>
      </c>
      <c r="Q6585" s="30">
        <v>0.61521720886230502</v>
      </c>
      <c r="R6585" s="30">
        <v>1000.69018554688</v>
      </c>
      <c r="S6585" s="30">
        <v>413.215087890625</v>
      </c>
      <c r="T6585" s="13"/>
      <c r="U6585" s="13"/>
      <c r="V6585" s="13"/>
      <c r="W6585" s="13"/>
      <c r="X6585" s="13"/>
      <c r="Y6585" s="13"/>
      <c r="Z6585" s="13"/>
      <c r="AA6585" s="13"/>
    </row>
    <row r="6586" spans="1:27" ht="15.75" customHeight="1" x14ac:dyDescent="0.2">
      <c r="A6586" s="13"/>
      <c r="B6586" s="30" t="str">
        <f>"CRS25WT144A02546"</f>
        <v>CRS25WT144A02546</v>
      </c>
      <c r="C6586" s="40">
        <v>45986</v>
      </c>
      <c r="D6586" s="41">
        <v>0.79103009259259249</v>
      </c>
      <c r="E6586" s="30" t="s">
        <v>62</v>
      </c>
      <c r="F6586" s="30">
        <v>446</v>
      </c>
      <c r="G6586" s="30">
        <v>3</v>
      </c>
      <c r="H6586" s="30">
        <v>446.41076660156301</v>
      </c>
      <c r="I6586" s="30">
        <v>11.3199377059937</v>
      </c>
      <c r="J6586" s="30">
        <v>49.863536834716797</v>
      </c>
      <c r="K6586" s="30">
        <v>10.5534477233887</v>
      </c>
      <c r="L6586" s="30">
        <v>42.299995422363303</v>
      </c>
      <c r="M6586" s="30">
        <v>0.79087442159652699</v>
      </c>
      <c r="N6586" s="30">
        <v>21.717866897583001</v>
      </c>
      <c r="O6586" s="30">
        <v>15.003750801086399</v>
      </c>
      <c r="P6586" s="30">
        <v>14.4375</v>
      </c>
      <c r="Q6586" s="30">
        <v>0.437997967004776</v>
      </c>
      <c r="R6586" s="30">
        <v>1000.30078125</v>
      </c>
      <c r="S6586" s="30">
        <v>305.69140625</v>
      </c>
      <c r="T6586" s="13"/>
      <c r="U6586" s="13"/>
      <c r="V6586" s="13"/>
      <c r="W6586" s="13"/>
      <c r="X6586" s="13"/>
      <c r="Y6586" s="13"/>
      <c r="Z6586" s="13"/>
      <c r="AA6586" s="13"/>
    </row>
    <row r="6587" spans="1:27" ht="15.75" customHeight="1" x14ac:dyDescent="0.2">
      <c r="A6587" s="13"/>
      <c r="B6587" s="30" t="str">
        <f>"CRS25WT144A02551"</f>
        <v>CRS25WT144A02551</v>
      </c>
      <c r="C6587" s="40">
        <v>45986</v>
      </c>
      <c r="D6587" s="41">
        <v>0.79884259259259249</v>
      </c>
      <c r="E6587" s="30" t="s">
        <v>62</v>
      </c>
      <c r="F6587" s="30">
        <v>447</v>
      </c>
      <c r="G6587" s="30">
        <v>3</v>
      </c>
      <c r="H6587" s="30">
        <v>447.77236938476602</v>
      </c>
      <c r="I6587" s="30">
        <v>11.2200660705566</v>
      </c>
      <c r="J6587" s="30">
        <v>49.820610046386697</v>
      </c>
      <c r="K6587" s="30">
        <v>10.7241716384888</v>
      </c>
      <c r="L6587" s="30">
        <v>41.753562927246101</v>
      </c>
      <c r="M6587" s="30">
        <v>0.80103749036788896</v>
      </c>
      <c r="N6587" s="30">
        <v>21.7841091156006</v>
      </c>
      <c r="O6587" s="30">
        <v>15.215685844421399</v>
      </c>
      <c r="P6587" s="30">
        <v>14.5625</v>
      </c>
      <c r="Q6587" s="30">
        <v>0.61212682723999001</v>
      </c>
      <c r="R6587" s="30">
        <v>1000.20959472656</v>
      </c>
      <c r="S6587" s="30">
        <v>301.21945190429699</v>
      </c>
      <c r="T6587" s="13"/>
      <c r="U6587" s="13"/>
      <c r="V6587" s="13"/>
      <c r="W6587" s="13"/>
      <c r="X6587" s="13"/>
      <c r="Y6587" s="13"/>
      <c r="Z6587" s="13"/>
      <c r="AA6587" s="13"/>
    </row>
    <row r="6588" spans="1:27" ht="15.75" customHeight="1" x14ac:dyDescent="0.2">
      <c r="A6588" s="13"/>
      <c r="B6588" s="30" t="str">
        <f>"CRS25WT144A02525"</f>
        <v>CRS25WT144A02525</v>
      </c>
      <c r="C6588" s="40">
        <v>45986</v>
      </c>
      <c r="D6588" s="41">
        <v>0.80268518518518517</v>
      </c>
      <c r="E6588" s="30" t="s">
        <v>62</v>
      </c>
      <c r="F6588" s="30">
        <v>458</v>
      </c>
      <c r="G6588" s="30">
        <v>3</v>
      </c>
      <c r="H6588" s="30">
        <v>458.68319702148398</v>
      </c>
      <c r="I6588" s="30">
        <v>11.2420406341553</v>
      </c>
      <c r="J6588" s="30">
        <v>49.755599975585902</v>
      </c>
      <c r="K6588" s="30">
        <v>10.7737216949463</v>
      </c>
      <c r="L6588" s="30">
        <v>42.574256896972699</v>
      </c>
      <c r="M6588" s="30">
        <v>0.82002240419387795</v>
      </c>
      <c r="N6588" s="30">
        <v>22.314920425415</v>
      </c>
      <c r="O6588" s="30">
        <v>15.124157905578601</v>
      </c>
      <c r="P6588" s="30">
        <v>14.5625</v>
      </c>
      <c r="Q6588" s="30">
        <v>0.51436036825180098</v>
      </c>
      <c r="R6588" s="30">
        <v>1000.33764648438</v>
      </c>
      <c r="S6588" s="30">
        <v>304.24087524414102</v>
      </c>
      <c r="T6588" s="13"/>
      <c r="U6588" s="13"/>
      <c r="V6588" s="13"/>
      <c r="W6588" s="13"/>
      <c r="X6588" s="13"/>
      <c r="Y6588" s="13"/>
      <c r="Z6588" s="13"/>
      <c r="AA6588" s="13"/>
    </row>
    <row r="6589" spans="1:27" ht="15.75" customHeight="1" x14ac:dyDescent="0.2">
      <c r="A6589" s="13"/>
      <c r="B6589" s="30" t="str">
        <f>"CRS25WT144A02561"</f>
        <v>CRS25WT144A02561</v>
      </c>
      <c r="C6589" s="40">
        <v>45986</v>
      </c>
      <c r="D6589" s="41">
        <v>0.80365740740740732</v>
      </c>
      <c r="E6589" s="30" t="s">
        <v>62</v>
      </c>
      <c r="F6589" s="30">
        <v>450</v>
      </c>
      <c r="G6589" s="30">
        <v>3</v>
      </c>
      <c r="H6589" s="30">
        <v>450.78695678710898</v>
      </c>
      <c r="I6589" s="30">
        <v>11.263342857360801</v>
      </c>
      <c r="J6589" s="30">
        <v>49.724773406982401</v>
      </c>
      <c r="K6589" s="30">
        <v>10.69544506073</v>
      </c>
      <c r="L6589" s="30">
        <v>42.1475639343262</v>
      </c>
      <c r="M6589" s="30">
        <v>0.80488014221191395</v>
      </c>
      <c r="N6589" s="30">
        <v>21.930768966674801</v>
      </c>
      <c r="O6589" s="30">
        <v>15.112795829772899</v>
      </c>
      <c r="P6589" s="30">
        <v>14.5625</v>
      </c>
      <c r="Q6589" s="30">
        <v>0.58656871318817105</v>
      </c>
      <c r="R6589" s="30">
        <v>1000.30297851563</v>
      </c>
      <c r="S6589" s="30">
        <v>265.910888671875</v>
      </c>
      <c r="T6589" s="13"/>
      <c r="U6589" s="13"/>
      <c r="V6589" s="13"/>
      <c r="W6589" s="13"/>
      <c r="X6589" s="13"/>
      <c r="Y6589" s="13"/>
      <c r="Z6589" s="13"/>
      <c r="AA6589" s="13"/>
    </row>
    <row r="6590" spans="1:27" ht="15.75" customHeight="1" x14ac:dyDescent="0.2">
      <c r="A6590" s="13"/>
      <c r="B6590" s="30" t="str">
        <f>"CRS25WT144A02538"</f>
        <v>CRS25WT144A02538</v>
      </c>
      <c r="C6590" s="40">
        <v>45986</v>
      </c>
      <c r="D6590" s="41">
        <v>0.80559027777777781</v>
      </c>
      <c r="E6590" s="30" t="s">
        <v>62</v>
      </c>
      <c r="F6590" s="30">
        <v>452</v>
      </c>
      <c r="G6590" s="30">
        <v>3</v>
      </c>
      <c r="H6590" s="30">
        <v>452.334228515625</v>
      </c>
      <c r="I6590" s="30">
        <v>11.1464023590088</v>
      </c>
      <c r="J6590" s="30">
        <v>49.7227592468262</v>
      </c>
      <c r="K6590" s="30">
        <v>10.6098070144653</v>
      </c>
      <c r="L6590" s="30">
        <v>42.633594512939503</v>
      </c>
      <c r="M6590" s="30">
        <v>0.81614911556243896</v>
      </c>
      <c r="N6590" s="30">
        <v>22.006044387817401</v>
      </c>
      <c r="O6590" s="30">
        <v>15.1328344345093</v>
      </c>
      <c r="P6590" s="30">
        <v>14.5625</v>
      </c>
      <c r="Q6590" s="30">
        <v>0.47691532969474798</v>
      </c>
      <c r="R6590" s="30">
        <v>999.77679443359398</v>
      </c>
      <c r="S6590" s="30">
        <v>265.62637329101602</v>
      </c>
      <c r="T6590" s="13"/>
      <c r="U6590" s="13"/>
      <c r="V6590" s="13"/>
      <c r="W6590" s="13"/>
      <c r="X6590" s="13"/>
      <c r="Y6590" s="13"/>
      <c r="Z6590" s="13"/>
      <c r="AA6590" s="13"/>
    </row>
    <row r="6591" spans="1:27" ht="15.75" customHeight="1" x14ac:dyDescent="0.2">
      <c r="A6591" s="13"/>
      <c r="B6591" s="30" t="str">
        <f>"CRS25WT144A02454"</f>
        <v>CRS25WT144A02454</v>
      </c>
      <c r="C6591" s="40">
        <v>45986</v>
      </c>
      <c r="D6591" s="41">
        <v>0.83233796296296303</v>
      </c>
      <c r="E6591" s="30" t="s">
        <v>62</v>
      </c>
      <c r="F6591" s="30">
        <v>450</v>
      </c>
      <c r="G6591" s="30">
        <v>3</v>
      </c>
      <c r="H6591" s="30">
        <v>450.36837768554699</v>
      </c>
      <c r="I6591" s="30">
        <v>11.223467826843301</v>
      </c>
      <c r="J6591" s="30">
        <v>49.8390922546387</v>
      </c>
      <c r="K6591" s="30">
        <v>10.6539764404297</v>
      </c>
      <c r="L6591" s="30">
        <v>42.272323608398402</v>
      </c>
      <c r="M6591" s="30">
        <v>0.80513870716095004</v>
      </c>
      <c r="N6591" s="30">
        <v>21.910404205322301</v>
      </c>
      <c r="O6591" s="30">
        <v>15.264533996581999</v>
      </c>
      <c r="P6591" s="30">
        <v>14.6875</v>
      </c>
      <c r="Q6591" s="30">
        <v>0.47763878107070901</v>
      </c>
      <c r="R6591" s="30">
        <v>1000.07904052734</v>
      </c>
      <c r="S6591" s="30">
        <v>411.47671508789102</v>
      </c>
      <c r="T6591" s="13"/>
      <c r="U6591" s="13"/>
      <c r="V6591" s="13"/>
      <c r="W6591" s="13"/>
      <c r="X6591" s="13"/>
      <c r="Y6591" s="13"/>
      <c r="Z6591" s="13"/>
      <c r="AA6591" s="13"/>
    </row>
    <row r="6592" spans="1:27" ht="15.75" customHeight="1" x14ac:dyDescent="0.2">
      <c r="A6592" s="13"/>
      <c r="B6592" s="30" t="str">
        <f>"CRS25WT144A02575"</f>
        <v>CRS25WT144A02575</v>
      </c>
      <c r="C6592" s="40">
        <v>45986</v>
      </c>
      <c r="D6592" s="41">
        <v>0.83633101851851854</v>
      </c>
      <c r="E6592" s="30" t="s">
        <v>62</v>
      </c>
      <c r="F6592" s="30">
        <v>443</v>
      </c>
      <c r="G6592" s="30">
        <v>3</v>
      </c>
      <c r="H6592" s="30">
        <v>443.505615234375</v>
      </c>
      <c r="I6592" s="30">
        <v>11.2358312606812</v>
      </c>
      <c r="J6592" s="30">
        <v>49.852325439453097</v>
      </c>
      <c r="K6592" s="30">
        <v>10.676846504211399</v>
      </c>
      <c r="L6592" s="30">
        <v>41.539005279541001</v>
      </c>
      <c r="M6592" s="30">
        <v>0.79178720712661699</v>
      </c>
      <c r="N6592" s="30">
        <v>21.576532363891602</v>
      </c>
      <c r="O6592" s="30">
        <v>15.1380205154419</v>
      </c>
      <c r="P6592" s="30">
        <v>14.625</v>
      </c>
      <c r="Q6592" s="30">
        <v>0.67730218172073398</v>
      </c>
      <c r="R6592" s="30">
        <v>1000.17108154297</v>
      </c>
      <c r="S6592" s="30">
        <v>444.57382202148398</v>
      </c>
      <c r="T6592" s="13"/>
      <c r="U6592" s="13"/>
      <c r="V6592" s="13"/>
      <c r="W6592" s="13"/>
      <c r="X6592" s="13"/>
      <c r="Y6592" s="13"/>
      <c r="Z6592" s="13"/>
      <c r="AA6592" s="13"/>
    </row>
    <row r="6593" spans="1:27" ht="15.75" customHeight="1" x14ac:dyDescent="0.2">
      <c r="A6593" s="13"/>
      <c r="B6593" s="30" t="str">
        <f>"CRS25WT144A02527"</f>
        <v>CRS25WT144A02527</v>
      </c>
      <c r="C6593" s="40">
        <v>45986</v>
      </c>
      <c r="D6593" s="41">
        <v>0.83923611111111107</v>
      </c>
      <c r="E6593" s="30" t="s">
        <v>62</v>
      </c>
      <c r="F6593" s="30">
        <v>450</v>
      </c>
      <c r="G6593" s="30">
        <v>3</v>
      </c>
      <c r="H6593" s="30">
        <v>450.12557983398398</v>
      </c>
      <c r="I6593" s="30">
        <v>11.085019111633301</v>
      </c>
      <c r="J6593" s="30">
        <v>49.820854187011697</v>
      </c>
      <c r="K6593" s="30">
        <v>10.7209005355835</v>
      </c>
      <c r="L6593" s="30">
        <v>41.985797882080099</v>
      </c>
      <c r="M6593" s="30">
        <v>0.81505340337753296</v>
      </c>
      <c r="N6593" s="30">
        <v>21.898593902587901</v>
      </c>
      <c r="O6593" s="30">
        <v>15.098053932189901</v>
      </c>
      <c r="P6593" s="30">
        <v>14.6875</v>
      </c>
      <c r="Q6593" s="30">
        <v>0.77353477478027299</v>
      </c>
      <c r="R6593" s="30">
        <v>1000.00964355469</v>
      </c>
      <c r="S6593" s="30">
        <v>599.55047607421898</v>
      </c>
      <c r="T6593" s="13"/>
      <c r="U6593" s="13"/>
      <c r="V6593" s="13"/>
      <c r="W6593" s="13"/>
      <c r="X6593" s="13"/>
      <c r="Y6593" s="13"/>
      <c r="Z6593" s="13"/>
      <c r="AA6593" s="13"/>
    </row>
    <row r="6594" spans="1:27" ht="15.75" customHeight="1" x14ac:dyDescent="0.2">
      <c r="A6594" s="13"/>
      <c r="B6594" s="30" t="str">
        <f>"CRS25WT144A02466"</f>
        <v>CRS25WT144A02466</v>
      </c>
      <c r="C6594" s="40">
        <v>45986</v>
      </c>
      <c r="D6594" s="41">
        <v>0.84020833333333333</v>
      </c>
      <c r="E6594" s="30" t="s">
        <v>62</v>
      </c>
      <c r="F6594" s="30">
        <v>451</v>
      </c>
      <c r="G6594" s="30">
        <v>3</v>
      </c>
      <c r="H6594" s="30">
        <v>451.47048950195301</v>
      </c>
      <c r="I6594" s="30">
        <v>11.1147212982178</v>
      </c>
      <c r="J6594" s="30">
        <v>49.838871002197301</v>
      </c>
      <c r="K6594" s="30">
        <v>10.665472984314</v>
      </c>
      <c r="L6594" s="30">
        <v>42.3300971984863</v>
      </c>
      <c r="M6594" s="30">
        <v>0.81500935554504395</v>
      </c>
      <c r="N6594" s="30">
        <v>21.964023590087901</v>
      </c>
      <c r="O6594" s="30">
        <v>14.9417314529419</v>
      </c>
      <c r="P6594" s="30">
        <v>14.6875</v>
      </c>
      <c r="Q6594" s="30">
        <v>0.46273425221443198</v>
      </c>
      <c r="R6594" s="30">
        <v>1000.16540527344</v>
      </c>
      <c r="S6594" s="30">
        <v>499.98086547851602</v>
      </c>
      <c r="T6594" s="13"/>
      <c r="U6594" s="13"/>
      <c r="V6594" s="13"/>
      <c r="W6594" s="13"/>
      <c r="X6594" s="13"/>
      <c r="Y6594" s="13"/>
      <c r="Z6594" s="13"/>
      <c r="AA6594" s="13"/>
    </row>
    <row r="6595" spans="1:27" ht="15.75" customHeight="1" x14ac:dyDescent="0.2">
      <c r="A6595" s="13"/>
      <c r="B6595" s="30" t="str">
        <f>"CRS25WT144A02497"</f>
        <v>CRS25WT144A02497</v>
      </c>
      <c r="C6595" s="40">
        <v>45986</v>
      </c>
      <c r="D6595" s="41">
        <v>0.84528935185185183</v>
      </c>
      <c r="E6595" s="30" t="s">
        <v>62</v>
      </c>
      <c r="F6595" s="30">
        <v>464</v>
      </c>
      <c r="G6595" s="30">
        <v>3</v>
      </c>
      <c r="H6595" s="30">
        <v>464.08975219726602</v>
      </c>
      <c r="I6595" s="30">
        <v>11.355735778808601</v>
      </c>
      <c r="J6595" s="30">
        <v>49.848236083984403</v>
      </c>
      <c r="K6595" s="30">
        <v>10.918005943298301</v>
      </c>
      <c r="L6595" s="30">
        <v>42.506824493408203</v>
      </c>
      <c r="M6595" s="30">
        <v>0.819854736328125</v>
      </c>
      <c r="N6595" s="30">
        <v>22.577949523925799</v>
      </c>
      <c r="O6595" s="30">
        <v>15.0196723937988</v>
      </c>
      <c r="P6595" s="30">
        <v>14.75</v>
      </c>
      <c r="Q6595" s="30">
        <v>0.44762989878654502</v>
      </c>
      <c r="R6595" s="30">
        <v>1000.24084472656</v>
      </c>
      <c r="S6595" s="30">
        <v>475.30987548828102</v>
      </c>
      <c r="T6595" s="13"/>
      <c r="U6595" s="13"/>
      <c r="V6595" s="13"/>
      <c r="W6595" s="13"/>
      <c r="X6595" s="13"/>
      <c r="Y6595" s="13"/>
      <c r="Z6595" s="13"/>
      <c r="AA6595" s="13"/>
    </row>
    <row r="6596" spans="1:27" ht="15.75" customHeight="1" x14ac:dyDescent="0.2">
      <c r="A6596" s="13"/>
      <c r="B6596" s="30" t="str">
        <f>"CRS25WT144A02585"</f>
        <v>CRS25WT144A02585</v>
      </c>
      <c r="C6596" s="40">
        <v>45986</v>
      </c>
      <c r="D6596" s="41">
        <v>0.85119212962962953</v>
      </c>
      <c r="E6596" s="30" t="s">
        <v>62</v>
      </c>
      <c r="F6596" s="30">
        <v>460</v>
      </c>
      <c r="G6596" s="30">
        <v>3</v>
      </c>
      <c r="H6596" s="30">
        <v>460.90066528320301</v>
      </c>
      <c r="I6596" s="30">
        <v>11.3215951919556</v>
      </c>
      <c r="J6596" s="30">
        <v>49.820606231689503</v>
      </c>
      <c r="K6596" s="30">
        <v>10.879000663757299</v>
      </c>
      <c r="L6596" s="30">
        <v>42.366085052490199</v>
      </c>
      <c r="M6596" s="30">
        <v>0.81712913513183605</v>
      </c>
      <c r="N6596" s="30">
        <v>22.4228000640869</v>
      </c>
      <c r="O6596" s="30">
        <v>15</v>
      </c>
      <c r="P6596" s="30">
        <v>14.75</v>
      </c>
      <c r="Q6596" s="30">
        <v>0.49445527791976901</v>
      </c>
      <c r="R6596" s="30">
        <v>1000.68347167969</v>
      </c>
      <c r="S6596" s="30">
        <v>416.00094604492199</v>
      </c>
      <c r="T6596" s="13"/>
      <c r="U6596" s="13"/>
      <c r="V6596" s="13"/>
      <c r="W6596" s="13"/>
      <c r="X6596" s="13"/>
      <c r="Y6596" s="13"/>
      <c r="Z6596" s="13"/>
      <c r="AA6596" s="13"/>
    </row>
    <row r="6597" spans="1:27" ht="15.75" customHeight="1" x14ac:dyDescent="0.2">
      <c r="A6597" s="13"/>
      <c r="B6597" s="30" t="str">
        <f>"CRS25WT144A02530"</f>
        <v>CRS25WT144A02530</v>
      </c>
      <c r="C6597" s="40">
        <v>45986</v>
      </c>
      <c r="D6597" s="41">
        <v>0.85719907407407403</v>
      </c>
      <c r="E6597" s="30" t="s">
        <v>62</v>
      </c>
      <c r="F6597" s="30">
        <v>506</v>
      </c>
      <c r="G6597" s="30">
        <v>3</v>
      </c>
      <c r="H6597" s="30">
        <v>506.92465209960898</v>
      </c>
      <c r="I6597" s="30">
        <v>11.264136314392101</v>
      </c>
      <c r="J6597" s="30">
        <v>47.916221618652301</v>
      </c>
      <c r="K6597" s="30">
        <v>9.5744819641113299</v>
      </c>
      <c r="L6597" s="30">
        <v>52.945388793945298</v>
      </c>
      <c r="M6597" s="30">
        <v>0.93921053409576405</v>
      </c>
      <c r="N6597" s="30">
        <v>24.661865234375</v>
      </c>
      <c r="O6597" s="30">
        <v>15.410615921020501</v>
      </c>
      <c r="P6597" s="30">
        <v>14.8125</v>
      </c>
      <c r="Q6597" s="44">
        <v>9.9999999747524292E-7</v>
      </c>
      <c r="R6597" s="30">
        <v>1000.80041503906</v>
      </c>
      <c r="S6597" s="30">
        <v>1191.849609375</v>
      </c>
      <c r="T6597" s="13"/>
      <c r="U6597" s="13"/>
      <c r="V6597" s="13"/>
      <c r="W6597" s="13"/>
      <c r="X6597" s="13"/>
      <c r="Y6597" s="13"/>
      <c r="Z6597" s="13"/>
      <c r="AA6597" s="13"/>
    </row>
    <row r="6598" spans="1:27" ht="15.75" customHeight="1" x14ac:dyDescent="0.2">
      <c r="A6598" s="13"/>
      <c r="B6598" s="30" t="str">
        <f>"CRS25WT144A02576"</f>
        <v>CRS25WT144A02576</v>
      </c>
      <c r="C6598" s="40">
        <v>45986</v>
      </c>
      <c r="D6598" s="41">
        <v>0.8595949074074074</v>
      </c>
      <c r="E6598" s="30" t="s">
        <v>62</v>
      </c>
      <c r="F6598" s="30">
        <v>441</v>
      </c>
      <c r="G6598" s="30">
        <v>3</v>
      </c>
      <c r="H6598" s="30">
        <v>441.84460449218801</v>
      </c>
      <c r="I6598" s="30">
        <v>11.247394561767599</v>
      </c>
      <c r="J6598" s="30">
        <v>49.806285858154297</v>
      </c>
      <c r="K6598" s="30">
        <v>10.606895446777299</v>
      </c>
      <c r="L6598" s="30">
        <v>41.656356811523402</v>
      </c>
      <c r="M6598" s="30">
        <v>0.78873926401138295</v>
      </c>
      <c r="N6598" s="30">
        <v>21.495723724365199</v>
      </c>
      <c r="O6598" s="30">
        <v>15.3917741775513</v>
      </c>
      <c r="P6598" s="30">
        <v>14.8125</v>
      </c>
      <c r="Q6598" s="30">
        <v>0.74760544300079301</v>
      </c>
      <c r="R6598" s="30">
        <v>1000.34521484375</v>
      </c>
      <c r="S6598" s="30">
        <v>203.8369140625</v>
      </c>
      <c r="T6598" s="13"/>
      <c r="U6598" s="13"/>
      <c r="V6598" s="13"/>
      <c r="W6598" s="13"/>
      <c r="X6598" s="13"/>
      <c r="Y6598" s="13"/>
      <c r="Z6598" s="13"/>
      <c r="AA6598" s="13"/>
    </row>
    <row r="6599" spans="1:27" ht="15.75" customHeight="1" x14ac:dyDescent="0.2">
      <c r="A6599" s="13"/>
      <c r="B6599" s="30" t="str">
        <f>"CRS25WT144A02522"</f>
        <v>CRS25WT144A02522</v>
      </c>
      <c r="C6599" s="40">
        <v>45986</v>
      </c>
      <c r="D6599" s="41">
        <v>0.86009259259259263</v>
      </c>
      <c r="E6599" s="30" t="s">
        <v>62</v>
      </c>
      <c r="F6599" s="30">
        <v>442</v>
      </c>
      <c r="G6599" s="30">
        <v>3</v>
      </c>
      <c r="H6599" s="30">
        <v>442.79910278320301</v>
      </c>
      <c r="I6599" s="30">
        <v>11.2548007965088</v>
      </c>
      <c r="J6599" s="30">
        <v>49.8490180969238</v>
      </c>
      <c r="K6599" s="30">
        <v>10.634319305419901</v>
      </c>
      <c r="L6599" s="30">
        <v>41.638687133789098</v>
      </c>
      <c r="M6599" s="30">
        <v>0.78924584388732899</v>
      </c>
      <c r="N6599" s="30">
        <v>21.542160034179702</v>
      </c>
      <c r="O6599" s="30">
        <v>15.6477003097534</v>
      </c>
      <c r="P6599" s="30">
        <v>14.8125</v>
      </c>
      <c r="Q6599" s="30">
        <v>0.91220605373382602</v>
      </c>
      <c r="R6599" s="30">
        <v>999.38916015625</v>
      </c>
      <c r="S6599" s="30">
        <v>199.17042541503901</v>
      </c>
      <c r="T6599" s="13"/>
      <c r="U6599" s="13"/>
      <c r="V6599" s="13"/>
      <c r="W6599" s="13"/>
      <c r="X6599" s="13"/>
      <c r="Y6599" s="13"/>
      <c r="Z6599" s="13"/>
      <c r="AA6599" s="13"/>
    </row>
    <row r="6600" spans="1:27" ht="15.75" customHeight="1" x14ac:dyDescent="0.2">
      <c r="A6600" s="13"/>
      <c r="B6600" s="30" t="str">
        <f>"CRS25WT144A02581"</f>
        <v>CRS25WT144A02581</v>
      </c>
      <c r="C6600" s="40">
        <v>45986</v>
      </c>
      <c r="D6600" s="41">
        <v>0.86289351851851848</v>
      </c>
      <c r="E6600" s="30" t="s">
        <v>62</v>
      </c>
      <c r="F6600" s="30">
        <v>442</v>
      </c>
      <c r="G6600" s="30">
        <v>3</v>
      </c>
      <c r="H6600" s="30">
        <v>442.98419189453102</v>
      </c>
      <c r="I6600" s="30">
        <v>11.2030115127563</v>
      </c>
      <c r="J6600" s="30">
        <v>49.782760620117202</v>
      </c>
      <c r="K6600" s="30">
        <v>10.5516357421875</v>
      </c>
      <c r="L6600" s="30">
        <v>41.982509613037102</v>
      </c>
      <c r="M6600" s="30">
        <v>0.79428154230117798</v>
      </c>
      <c r="N6600" s="30">
        <v>21.551164627075199</v>
      </c>
      <c r="O6600" s="30">
        <v>15.450976371765099</v>
      </c>
      <c r="P6600" s="30">
        <v>14.8125</v>
      </c>
      <c r="Q6600" s="30">
        <v>0.85181277990341198</v>
      </c>
      <c r="R6600" s="30">
        <v>1000.36291503906</v>
      </c>
      <c r="S6600" s="30">
        <v>205.31227111816401</v>
      </c>
      <c r="T6600" s="13"/>
      <c r="U6600" s="13"/>
      <c r="V6600" s="13"/>
      <c r="W6600" s="13"/>
      <c r="X6600" s="13"/>
      <c r="Y6600" s="13"/>
      <c r="Z6600" s="13"/>
      <c r="AA6600" s="13"/>
    </row>
    <row r="6601" spans="1:27" ht="15.75" customHeight="1" x14ac:dyDescent="0.2">
      <c r="A6601" s="13"/>
      <c r="B6601" s="30" t="str">
        <f>"CRS25WT144A02571"</f>
        <v>CRS25WT144A02571</v>
      </c>
      <c r="C6601" s="40">
        <v>45986</v>
      </c>
      <c r="D6601" s="41">
        <v>0.86465277777777771</v>
      </c>
      <c r="E6601" s="30" t="s">
        <v>62</v>
      </c>
      <c r="F6601" s="30">
        <v>448</v>
      </c>
      <c r="G6601" s="30">
        <v>3</v>
      </c>
      <c r="H6601" s="30">
        <v>448.88055419921898</v>
      </c>
      <c r="I6601" s="30">
        <v>11.280885696411101</v>
      </c>
      <c r="J6601" s="30">
        <v>49.918205261230497</v>
      </c>
      <c r="K6601" s="30">
        <v>10.6661939620972</v>
      </c>
      <c r="L6601" s="30">
        <v>42.084415435791001</v>
      </c>
      <c r="M6601" s="30">
        <v>0.79712903499603305</v>
      </c>
      <c r="N6601" s="30">
        <v>21.8380222320557</v>
      </c>
      <c r="O6601" s="30">
        <v>15.308920860290501</v>
      </c>
      <c r="P6601" s="30">
        <v>14.875</v>
      </c>
      <c r="Q6601" s="30">
        <v>0.74521893262863204</v>
      </c>
      <c r="R6601" s="30">
        <v>1000.16851806641</v>
      </c>
      <c r="S6601" s="30">
        <v>214.20088195800801</v>
      </c>
      <c r="T6601" s="13"/>
      <c r="U6601" s="13"/>
      <c r="V6601" s="13"/>
      <c r="W6601" s="13"/>
      <c r="X6601" s="13"/>
      <c r="Y6601" s="13"/>
      <c r="Z6601" s="13"/>
      <c r="AA6601" s="13"/>
    </row>
    <row r="6602" spans="1:27" ht="15.75" customHeight="1" x14ac:dyDescent="0.2">
      <c r="A6602" s="13"/>
      <c r="B6602" s="30" t="str">
        <f>"CRS25WT144A02515"</f>
        <v>CRS25WT144A02515</v>
      </c>
      <c r="C6602" s="40">
        <v>45986</v>
      </c>
      <c r="D6602" s="41">
        <v>0.86567129629629624</v>
      </c>
      <c r="E6602" s="30" t="s">
        <v>62</v>
      </c>
      <c r="F6602" s="30">
        <v>448</v>
      </c>
      <c r="G6602" s="30">
        <v>3</v>
      </c>
      <c r="H6602" s="30">
        <v>448.24392700195301</v>
      </c>
      <c r="I6602" s="30">
        <v>11.349357604980501</v>
      </c>
      <c r="J6602" s="30">
        <v>49.897617340087898</v>
      </c>
      <c r="K6602" s="30">
        <v>10.4932746887207</v>
      </c>
      <c r="L6602" s="30">
        <v>42.717258453369098</v>
      </c>
      <c r="M6602" s="30">
        <v>0.79152262210845903</v>
      </c>
      <c r="N6602" s="30">
        <v>21.807050704956101</v>
      </c>
      <c r="O6602" s="30">
        <v>15.706647872924799</v>
      </c>
      <c r="P6602" s="30">
        <v>14.875</v>
      </c>
      <c r="Q6602" s="30">
        <v>0.63014501333236705</v>
      </c>
      <c r="R6602" s="30">
        <v>999.81072998046898</v>
      </c>
      <c r="S6602" s="30">
        <v>177.07778930664099</v>
      </c>
      <c r="T6602" s="13"/>
      <c r="U6602" s="13"/>
      <c r="V6602" s="13"/>
      <c r="W6602" s="13"/>
      <c r="X6602" s="13"/>
      <c r="Y6602" s="13"/>
      <c r="Z6602" s="13"/>
      <c r="AA6602" s="13"/>
    </row>
    <row r="6603" spans="1:27" ht="15.75" customHeight="1" x14ac:dyDescent="0.2">
      <c r="A6603" s="13"/>
      <c r="B6603" s="30" t="str">
        <f>"CRS25WT144A02499"</f>
        <v>CRS25WT144A02499</v>
      </c>
      <c r="C6603" s="40">
        <v>45986</v>
      </c>
      <c r="D6603" s="41">
        <v>0.86859953703703707</v>
      </c>
      <c r="E6603" s="30" t="s">
        <v>62</v>
      </c>
      <c r="F6603" s="30">
        <v>453</v>
      </c>
      <c r="G6603" s="30">
        <v>3</v>
      </c>
      <c r="H6603" s="30">
        <v>453.11932373046898</v>
      </c>
      <c r="I6603" s="30">
        <v>11.207648277282701</v>
      </c>
      <c r="J6603" s="30">
        <v>49.9346733093262</v>
      </c>
      <c r="K6603" s="30">
        <v>10.608969688415501</v>
      </c>
      <c r="L6603" s="30">
        <v>42.710960388183601</v>
      </c>
      <c r="M6603" s="30">
        <v>0.80964732170105003</v>
      </c>
      <c r="N6603" s="30">
        <v>22.044239044189499</v>
      </c>
      <c r="O6603" s="30">
        <v>15.9424018859863</v>
      </c>
      <c r="P6603" s="30">
        <v>14.875</v>
      </c>
      <c r="Q6603" s="30">
        <v>0.62835747003555298</v>
      </c>
      <c r="R6603" s="30">
        <v>1000.00152587891</v>
      </c>
      <c r="S6603" s="30">
        <v>203.11138916015599</v>
      </c>
      <c r="T6603" s="13"/>
      <c r="U6603" s="13"/>
      <c r="V6603" s="13"/>
      <c r="W6603" s="13"/>
      <c r="X6603" s="13"/>
      <c r="Y6603" s="13"/>
      <c r="Z6603" s="13"/>
      <c r="AA6603" s="13"/>
    </row>
    <row r="6604" spans="1:27" ht="15.75" customHeight="1" x14ac:dyDescent="0.2">
      <c r="A6604" s="13"/>
      <c r="B6604" s="30" t="str">
        <f>"CRS25WT144A02487"</f>
        <v>CRS25WT144A02487</v>
      </c>
      <c r="C6604" s="40">
        <v>45986</v>
      </c>
      <c r="D6604" s="41">
        <v>0.86884259259259267</v>
      </c>
      <c r="E6604" s="30" t="s">
        <v>62</v>
      </c>
      <c r="F6604" s="30">
        <v>453</v>
      </c>
      <c r="G6604" s="30">
        <v>3</v>
      </c>
      <c r="H6604" s="30">
        <v>453.28042602539102</v>
      </c>
      <c r="I6604" s="30">
        <v>11.340339660644499</v>
      </c>
      <c r="J6604" s="30">
        <v>49.8123168945313</v>
      </c>
      <c r="K6604" s="30">
        <v>10.7677574157715</v>
      </c>
      <c r="L6604" s="30">
        <v>42.096080780029297</v>
      </c>
      <c r="M6604" s="30">
        <v>0.80242449045181297</v>
      </c>
      <c r="N6604" s="30">
        <v>22.052076339721701</v>
      </c>
      <c r="O6604" s="30">
        <v>15.7226238250732</v>
      </c>
      <c r="P6604" s="30">
        <v>14.875</v>
      </c>
      <c r="Q6604" s="30">
        <v>0.90431565046310403</v>
      </c>
      <c r="R6604" s="30">
        <v>1000.15362548828</v>
      </c>
      <c r="S6604" s="30">
        <v>212.86047363281301</v>
      </c>
      <c r="T6604" s="13"/>
      <c r="U6604" s="13"/>
      <c r="V6604" s="13"/>
      <c r="W6604" s="13"/>
      <c r="X6604" s="13"/>
      <c r="Y6604" s="13"/>
      <c r="Z6604" s="13"/>
      <c r="AA6604" s="13"/>
    </row>
    <row r="6605" spans="1:27" ht="15.75" customHeight="1" x14ac:dyDescent="0.2">
      <c r="A6605" s="13"/>
      <c r="B6605" s="30" t="str">
        <f>"CRS25WT144A02556"</f>
        <v>CRS25WT144A02556</v>
      </c>
      <c r="C6605" s="40">
        <v>45986</v>
      </c>
      <c r="D6605" s="41">
        <v>0.87199074074074068</v>
      </c>
      <c r="E6605" s="30" t="s">
        <v>62</v>
      </c>
      <c r="F6605" s="30">
        <v>461</v>
      </c>
      <c r="G6605" s="30">
        <v>3</v>
      </c>
      <c r="H6605" s="30">
        <v>461.36004638671898</v>
      </c>
      <c r="I6605" s="30">
        <v>11.3416528701782</v>
      </c>
      <c r="J6605" s="30">
        <v>49.899364471435497</v>
      </c>
      <c r="K6605" s="30">
        <v>10.7899217605591</v>
      </c>
      <c r="L6605" s="30">
        <v>42.758426666259801</v>
      </c>
      <c r="M6605" s="30">
        <v>0.81520831584930398</v>
      </c>
      <c r="N6605" s="30">
        <v>22.4451503753662</v>
      </c>
      <c r="O6605" s="30">
        <v>15.952111244201699</v>
      </c>
      <c r="P6605" s="30">
        <v>14.875</v>
      </c>
      <c r="Q6605" s="30">
        <v>0.82216662168502797</v>
      </c>
      <c r="R6605" s="30">
        <v>1000.49749755859</v>
      </c>
      <c r="S6605" s="30">
        <v>211.62034606933599</v>
      </c>
      <c r="T6605" s="13"/>
      <c r="U6605" s="13"/>
      <c r="V6605" s="13"/>
      <c r="W6605" s="13"/>
      <c r="X6605" s="13"/>
      <c r="Y6605" s="13"/>
      <c r="Z6605" s="13"/>
      <c r="AA6605" s="13"/>
    </row>
    <row r="6606" spans="1:27" ht="15.75" customHeight="1" x14ac:dyDescent="0.2">
      <c r="A6606" s="13"/>
      <c r="B6606" s="30" t="str">
        <f>"CRS25WT144A02562"</f>
        <v>CRS25WT144A02562</v>
      </c>
      <c r="C6606" s="40">
        <v>45986</v>
      </c>
      <c r="D6606" s="41">
        <v>0.87295138888888879</v>
      </c>
      <c r="E6606" s="30" t="s">
        <v>62</v>
      </c>
      <c r="F6606" s="30">
        <v>454</v>
      </c>
      <c r="G6606" s="30">
        <v>3</v>
      </c>
      <c r="H6606" s="30">
        <v>454.17889404296898</v>
      </c>
      <c r="I6606" s="30">
        <v>11.2172908782959</v>
      </c>
      <c r="J6606" s="30">
        <v>49.8405952453613</v>
      </c>
      <c r="K6606" s="30">
        <v>10.778603553771999</v>
      </c>
      <c r="L6606" s="30">
        <v>42.137081146240199</v>
      </c>
      <c r="M6606" s="30">
        <v>0.81237351894378695</v>
      </c>
      <c r="N6606" s="30">
        <v>22.095787048339801</v>
      </c>
      <c r="O6606" s="30">
        <v>15.6468963623047</v>
      </c>
      <c r="P6606" s="30">
        <v>14.875</v>
      </c>
      <c r="Q6606" s="30">
        <v>0.87292987108230602</v>
      </c>
      <c r="R6606" s="30">
        <v>1000.00201416016</v>
      </c>
      <c r="S6606" s="30">
        <v>228.28558349609401</v>
      </c>
      <c r="T6606" s="13"/>
      <c r="U6606" s="13"/>
      <c r="V6606" s="13"/>
      <c r="W6606" s="13"/>
      <c r="X6606" s="13"/>
      <c r="Y6606" s="13"/>
      <c r="Z6606" s="13"/>
      <c r="AA6606" s="13"/>
    </row>
    <row r="6607" spans="1:27" ht="15.75" customHeight="1" x14ac:dyDescent="0.2">
      <c r="A6607" s="13"/>
      <c r="B6607" s="30" t="str">
        <f>"CRS25WT144A02573"</f>
        <v>CRS25WT144A02573</v>
      </c>
      <c r="C6607" s="40">
        <v>45986</v>
      </c>
      <c r="D6607" s="41">
        <v>0.8742361111111111</v>
      </c>
      <c r="E6607" s="30" t="s">
        <v>62</v>
      </c>
      <c r="F6607" s="30">
        <v>440</v>
      </c>
      <c r="G6607" s="30">
        <v>3</v>
      </c>
      <c r="H6607" s="30">
        <v>440.37478637695301</v>
      </c>
      <c r="I6607" s="30">
        <v>11.249849319458001</v>
      </c>
      <c r="J6607" s="30">
        <v>49.837558746337898</v>
      </c>
      <c r="K6607" s="30">
        <v>10.525648117065399</v>
      </c>
      <c r="L6607" s="30">
        <v>41.838260650634801</v>
      </c>
      <c r="M6607" s="30">
        <v>0.78545081615447998</v>
      </c>
      <c r="N6607" s="30">
        <v>21.424217224121101</v>
      </c>
      <c r="O6607" s="30">
        <v>15.549211502075201</v>
      </c>
      <c r="P6607" s="30">
        <v>14.9375</v>
      </c>
      <c r="Q6607" s="30">
        <v>0.96732383966445901</v>
      </c>
      <c r="R6607" s="30">
        <v>1001.04504394531</v>
      </c>
      <c r="S6607" s="30">
        <v>180.12225341796901</v>
      </c>
      <c r="T6607" s="13"/>
      <c r="U6607" s="13"/>
      <c r="V6607" s="13"/>
      <c r="W6607" s="13"/>
      <c r="X6607" s="13"/>
      <c r="Y6607" s="13"/>
      <c r="Z6607" s="13"/>
      <c r="AA6607" s="13"/>
    </row>
    <row r="6608" spans="1:27" ht="15.75" customHeight="1" x14ac:dyDescent="0.2">
      <c r="A6608" s="13"/>
      <c r="B6608" s="30" t="str">
        <f>"CRS25WT144A02540"</f>
        <v>CRS25WT144A02540</v>
      </c>
      <c r="C6608" s="40">
        <v>45986</v>
      </c>
      <c r="D6608" s="41">
        <v>0.87600694444444438</v>
      </c>
      <c r="E6608" s="30" t="s">
        <v>62</v>
      </c>
      <c r="F6608" s="30">
        <v>457</v>
      </c>
      <c r="G6608" s="30">
        <v>3</v>
      </c>
      <c r="H6608" s="30">
        <v>457.92526245117199</v>
      </c>
      <c r="I6608" s="30">
        <v>11.2336025238037</v>
      </c>
      <c r="J6608" s="30">
        <v>49.845569610595703</v>
      </c>
      <c r="K6608" s="30">
        <v>10.766727447509799</v>
      </c>
      <c r="L6608" s="30">
        <v>42.531517028808601</v>
      </c>
      <c r="M6608" s="30">
        <v>0.81780356168746904</v>
      </c>
      <c r="N6608" s="30">
        <v>22.278047561645501</v>
      </c>
      <c r="O6608" s="30">
        <v>15.705945014953601</v>
      </c>
      <c r="P6608" s="30">
        <v>14.9375</v>
      </c>
      <c r="Q6608" s="30">
        <v>0.75942784547805797</v>
      </c>
      <c r="R6608" s="30">
        <v>1001.08850097656</v>
      </c>
      <c r="S6608" s="30">
        <v>221.78596496582</v>
      </c>
      <c r="T6608" s="13"/>
      <c r="U6608" s="13"/>
      <c r="V6608" s="13"/>
      <c r="W6608" s="13"/>
      <c r="X6608" s="13"/>
      <c r="Y6608" s="13"/>
      <c r="Z6608" s="13"/>
      <c r="AA6608" s="13"/>
    </row>
    <row r="6609" spans="1:27" ht="15.75" customHeight="1" x14ac:dyDescent="0.2">
      <c r="A6609" s="13"/>
      <c r="B6609" s="30" t="str">
        <f>"CRS25WT144A02570"</f>
        <v>CRS25WT144A02570</v>
      </c>
      <c r="C6609" s="40">
        <v>45986</v>
      </c>
      <c r="D6609" s="41">
        <v>0.87759259259259259</v>
      </c>
      <c r="E6609" s="30" t="s">
        <v>62</v>
      </c>
      <c r="F6609" s="30">
        <v>456</v>
      </c>
      <c r="G6609" s="30">
        <v>3</v>
      </c>
      <c r="H6609" s="30">
        <v>456.85678100585898</v>
      </c>
      <c r="I6609" s="30">
        <v>11.181419372558601</v>
      </c>
      <c r="J6609" s="30">
        <v>49.781856536865199</v>
      </c>
      <c r="K6609" s="30">
        <v>10.7199506759644</v>
      </c>
      <c r="L6609" s="30">
        <v>42.617435455322301</v>
      </c>
      <c r="M6609" s="30">
        <v>0.82075220346450795</v>
      </c>
      <c r="N6609" s="30">
        <v>22.226066589355501</v>
      </c>
      <c r="O6609" s="30">
        <v>15.4508810043335</v>
      </c>
      <c r="P6609" s="30">
        <v>14.9375</v>
      </c>
      <c r="Q6609" s="30">
        <v>0.75434297323226895</v>
      </c>
      <c r="R6609" s="30">
        <v>999.7734375</v>
      </c>
      <c r="S6609" s="30">
        <v>219.05961608886699</v>
      </c>
      <c r="T6609" s="13"/>
      <c r="U6609" s="13"/>
      <c r="V6609" s="13"/>
      <c r="W6609" s="13"/>
      <c r="X6609" s="13"/>
      <c r="Y6609" s="13"/>
      <c r="Z6609" s="13"/>
      <c r="AA6609" s="13"/>
    </row>
    <row r="6610" spans="1:27" ht="15.75" customHeight="1" x14ac:dyDescent="0.2">
      <c r="A6610" s="13"/>
      <c r="B6610" s="30" t="str">
        <f>"CRS25WT144A02623"</f>
        <v>CRS25WT144A02623</v>
      </c>
      <c r="C6610" s="40">
        <v>45986</v>
      </c>
      <c r="D6610" s="41">
        <v>0.87820601851851843</v>
      </c>
      <c r="E6610" s="30" t="s">
        <v>62</v>
      </c>
      <c r="F6610" s="30">
        <v>445</v>
      </c>
      <c r="G6610" s="30">
        <v>3</v>
      </c>
      <c r="H6610" s="30">
        <v>445.38134765625</v>
      </c>
      <c r="I6610" s="30">
        <v>11.1998510360718</v>
      </c>
      <c r="J6610" s="30">
        <v>49.832469940185497</v>
      </c>
      <c r="K6610" s="30">
        <v>10.5193681716919</v>
      </c>
      <c r="L6610" s="30">
        <v>42.3391723632813</v>
      </c>
      <c r="M6610" s="30">
        <v>0.79800820350646995</v>
      </c>
      <c r="N6610" s="30">
        <v>21.6677856445313</v>
      </c>
      <c r="O6610" s="30">
        <v>15.7360830307007</v>
      </c>
      <c r="P6610" s="30">
        <v>14.9375</v>
      </c>
      <c r="Q6610" s="30">
        <v>0.67816394567489602</v>
      </c>
      <c r="R6610" s="30">
        <v>999.923583984375</v>
      </c>
      <c r="S6610" s="30">
        <v>216.92109680175801</v>
      </c>
      <c r="T6610" s="13"/>
      <c r="U6610" s="13"/>
      <c r="V6610" s="13"/>
      <c r="W6610" s="13"/>
      <c r="X6610" s="13"/>
      <c r="Y6610" s="13"/>
      <c r="Z6610" s="13"/>
      <c r="AA6610" s="13"/>
    </row>
    <row r="6611" spans="1:27" ht="15.75" customHeight="1" x14ac:dyDescent="0.2">
      <c r="A6611" s="13"/>
      <c r="B6611" s="30" t="str">
        <f>"CRS25WT144A02627"</f>
        <v>CRS25WT144A02627</v>
      </c>
      <c r="C6611" s="40">
        <v>45986</v>
      </c>
      <c r="D6611" s="41">
        <v>0.87881944444444438</v>
      </c>
      <c r="E6611" s="30" t="s">
        <v>62</v>
      </c>
      <c r="F6611" s="30">
        <v>443</v>
      </c>
      <c r="G6611" s="30">
        <v>3</v>
      </c>
      <c r="H6611" s="30">
        <v>443.70620727539102</v>
      </c>
      <c r="I6611" s="30">
        <v>11.2227668762207</v>
      </c>
      <c r="J6611" s="30">
        <v>49.920040130615199</v>
      </c>
      <c r="K6611" s="30">
        <v>10.497256278991699</v>
      </c>
      <c r="L6611" s="30">
        <v>42.2687797546387</v>
      </c>
      <c r="M6611" s="30">
        <v>0.79199171066284202</v>
      </c>
      <c r="N6611" s="30">
        <v>21.586290359497099</v>
      </c>
      <c r="O6611" s="30">
        <v>15.8040990829468</v>
      </c>
      <c r="P6611" s="30">
        <v>14.9375</v>
      </c>
      <c r="Q6611" s="30">
        <v>0.65993189811706499</v>
      </c>
      <c r="R6611" s="30">
        <v>999.820556640625</v>
      </c>
      <c r="S6611" s="30">
        <v>195.99809265136699</v>
      </c>
      <c r="T6611" s="13"/>
      <c r="U6611" s="13"/>
      <c r="V6611" s="13"/>
      <c r="W6611" s="13"/>
      <c r="X6611" s="13"/>
      <c r="Y6611" s="13"/>
      <c r="Z6611" s="13"/>
      <c r="AA6611" s="13"/>
    </row>
    <row r="6612" spans="1:27" ht="15.75" customHeight="1" x14ac:dyDescent="0.2">
      <c r="A6612" s="13"/>
      <c r="B6612" s="30" t="str">
        <f>"CRS25WT144A02622"</f>
        <v>CRS25WT144A02622</v>
      </c>
      <c r="C6612" s="40">
        <v>45986</v>
      </c>
      <c r="D6612" s="41">
        <v>0.87971064814814814</v>
      </c>
      <c r="E6612" s="30" t="s">
        <v>62</v>
      </c>
      <c r="F6612" s="30">
        <v>452</v>
      </c>
      <c r="G6612" s="30">
        <v>3</v>
      </c>
      <c r="H6612" s="30">
        <v>452.72348022460898</v>
      </c>
      <c r="I6612" s="30">
        <v>11.2517204284668</v>
      </c>
      <c r="J6612" s="30">
        <v>49.763271331787102</v>
      </c>
      <c r="K6612" s="30">
        <v>10.852826118469199</v>
      </c>
      <c r="L6612" s="30">
        <v>41.714801788330099</v>
      </c>
      <c r="M6612" s="30">
        <v>0.80854678153991699</v>
      </c>
      <c r="N6612" s="30">
        <v>22.024980545043899</v>
      </c>
      <c r="O6612" s="30">
        <v>15.6470584869385</v>
      </c>
      <c r="P6612" s="30">
        <v>14.9375</v>
      </c>
      <c r="Q6612" s="30">
        <v>0.90074717998504605</v>
      </c>
      <c r="R6612" s="30">
        <v>1000.15197753906</v>
      </c>
      <c r="S6612" s="30">
        <v>231.85972595214801</v>
      </c>
      <c r="T6612" s="13"/>
      <c r="U6612" s="13"/>
      <c r="V6612" s="13"/>
      <c r="W6612" s="13"/>
      <c r="X6612" s="13"/>
      <c r="Y6612" s="13"/>
      <c r="Z6612" s="13"/>
      <c r="AA6612" s="13"/>
    </row>
    <row r="6613" spans="1:27" ht="15.75" customHeight="1" x14ac:dyDescent="0.2">
      <c r="A6613" s="13"/>
      <c r="B6613" s="30" t="str">
        <f>"CRS25WT144A02621"</f>
        <v>CRS25WT144A02621</v>
      </c>
      <c r="C6613" s="40">
        <v>45986</v>
      </c>
      <c r="D6613" s="30" t="s">
        <v>1578</v>
      </c>
      <c r="E6613" s="30" t="s">
        <v>62</v>
      </c>
      <c r="F6613" s="30">
        <v>449</v>
      </c>
      <c r="G6613" s="30">
        <v>3</v>
      </c>
      <c r="H6613" s="30">
        <v>449.47561645507801</v>
      </c>
      <c r="I6613" s="30">
        <v>11.2365465164185</v>
      </c>
      <c r="J6613" s="30">
        <v>49.804656982421903</v>
      </c>
      <c r="K6613" s="30">
        <v>10.5232744216919</v>
      </c>
      <c r="L6613" s="30">
        <v>42.712528228759801</v>
      </c>
      <c r="M6613" s="30">
        <v>0.80316233634948697</v>
      </c>
      <c r="N6613" s="30">
        <v>21.866971969604499</v>
      </c>
      <c r="O6613" s="30">
        <v>15.398110389709499</v>
      </c>
      <c r="P6613" s="30">
        <v>14.9375</v>
      </c>
      <c r="Q6613" s="30">
        <v>0.74081796407699596</v>
      </c>
      <c r="R6613" s="30">
        <v>999.82318115234398</v>
      </c>
      <c r="S6613" s="30">
        <v>182.68576049804699</v>
      </c>
      <c r="T6613" s="13"/>
      <c r="U6613" s="13"/>
      <c r="V6613" s="13"/>
      <c r="W6613" s="13"/>
      <c r="X6613" s="13"/>
      <c r="Y6613" s="13"/>
      <c r="Z6613" s="13"/>
      <c r="AA6613" s="13"/>
    </row>
    <row r="6614" spans="1:27" ht="15.75" customHeight="1" x14ac:dyDescent="0.2">
      <c r="A6614" s="13"/>
      <c r="B6614" s="30" t="str">
        <f>"CRS25WT144A02492"</f>
        <v>CRS25WT144A02492</v>
      </c>
      <c r="C6614" s="40">
        <v>45992</v>
      </c>
      <c r="D6614" s="41">
        <v>0.77285879629629628</v>
      </c>
      <c r="E6614" s="30" t="s">
        <v>62</v>
      </c>
      <c r="F6614" s="30">
        <v>450</v>
      </c>
      <c r="G6614" s="30">
        <v>3</v>
      </c>
      <c r="H6614" s="30">
        <v>450.15689086914102</v>
      </c>
      <c r="I6614" s="30">
        <v>11.264522552490201</v>
      </c>
      <c r="J6614" s="30">
        <v>49.809558868408203</v>
      </c>
      <c r="K6614" s="30">
        <v>10.6430807113647</v>
      </c>
      <c r="L6614" s="30">
        <v>42.295734405517599</v>
      </c>
      <c r="M6614" s="30">
        <v>0.80230301618576005</v>
      </c>
      <c r="N6614" s="30">
        <v>21.9001159667969</v>
      </c>
      <c r="O6614" s="30">
        <v>11.058440208435099</v>
      </c>
      <c r="P6614" s="30">
        <v>10</v>
      </c>
      <c r="Q6614" s="30">
        <v>0.44908210635185197</v>
      </c>
      <c r="R6614" s="30">
        <v>1000.04742431641</v>
      </c>
      <c r="S6614" s="30">
        <v>391.17294311523398</v>
      </c>
      <c r="T6614" s="13"/>
      <c r="U6614" s="13"/>
      <c r="V6614" s="13"/>
      <c r="W6614" s="13"/>
      <c r="X6614" s="13"/>
      <c r="Y6614" s="13"/>
      <c r="Z6614" s="13"/>
      <c r="AA6614" s="13"/>
    </row>
    <row r="6615" spans="1:27" ht="15.75" customHeight="1" x14ac:dyDescent="0.2">
      <c r="A6615" s="13"/>
      <c r="B6615" s="30" t="str">
        <f>"CRS25WT144A02491"</f>
        <v>CRS25WT144A02491</v>
      </c>
      <c r="C6615" s="40">
        <v>45992</v>
      </c>
      <c r="D6615" s="41">
        <v>0.77697916666666667</v>
      </c>
      <c r="E6615" s="30" t="s">
        <v>62</v>
      </c>
      <c r="F6615" s="30">
        <v>446</v>
      </c>
      <c r="G6615" s="30">
        <v>3</v>
      </c>
      <c r="H6615" s="30">
        <v>446.34356689453102</v>
      </c>
      <c r="I6615" s="30">
        <v>11.244304656982401</v>
      </c>
      <c r="J6615" s="30">
        <v>49.7655029296875</v>
      </c>
      <c r="K6615" s="30">
        <v>10.629828453064</v>
      </c>
      <c r="L6615" s="30">
        <v>41.989723205566399</v>
      </c>
      <c r="M6615" s="30">
        <v>0.79764246940612804</v>
      </c>
      <c r="N6615" s="30">
        <v>21.714597702026399</v>
      </c>
      <c r="O6615" s="30">
        <v>11.058825492858899</v>
      </c>
      <c r="P6615" s="30">
        <v>10</v>
      </c>
      <c r="Q6615" s="30">
        <v>0.47417712211608898</v>
      </c>
      <c r="R6615" s="30">
        <v>1001.14556884766</v>
      </c>
      <c r="S6615" s="30">
        <v>374.39813232421898</v>
      </c>
      <c r="T6615" s="13"/>
      <c r="U6615" s="13"/>
      <c r="V6615" s="13"/>
      <c r="W6615" s="13"/>
      <c r="X6615" s="13"/>
      <c r="Y6615" s="13"/>
      <c r="Z6615" s="13"/>
      <c r="AA6615" s="13"/>
    </row>
    <row r="6616" spans="1:27" ht="15.75" customHeight="1" x14ac:dyDescent="0.2">
      <c r="A6616" s="13"/>
      <c r="B6616" s="30" t="str">
        <f>"CRS25WT144A02463"</f>
        <v>CRS25WT144A02463</v>
      </c>
      <c r="C6616" s="40">
        <v>45992</v>
      </c>
      <c r="D6616" s="41">
        <v>0.77879629629629632</v>
      </c>
      <c r="E6616" s="30" t="s">
        <v>62</v>
      </c>
      <c r="F6616" s="30">
        <v>450</v>
      </c>
      <c r="G6616" s="30">
        <v>3</v>
      </c>
      <c r="H6616" s="30">
        <v>450.41671752929699</v>
      </c>
      <c r="I6616" s="30">
        <v>11.2299547195435</v>
      </c>
      <c r="J6616" s="30">
        <v>49.823631286621101</v>
      </c>
      <c r="K6616" s="30">
        <v>10.6578283309937</v>
      </c>
      <c r="L6616" s="30">
        <v>42.261581420898402</v>
      </c>
      <c r="M6616" s="30">
        <v>0.80500972270965598</v>
      </c>
      <c r="N6616" s="30">
        <v>21.912755966186499</v>
      </c>
      <c r="O6616" s="30">
        <v>11.4129905700684</v>
      </c>
      <c r="P6616" s="30">
        <v>10</v>
      </c>
      <c r="Q6616" s="30">
        <v>0.49180009961128202</v>
      </c>
      <c r="R6616" s="30">
        <v>1000.00061035156</v>
      </c>
      <c r="S6616" s="30">
        <v>386.49694824218801</v>
      </c>
      <c r="T6616" s="13"/>
      <c r="U6616" s="13"/>
      <c r="V6616" s="13"/>
      <c r="W6616" s="13"/>
      <c r="X6616" s="13"/>
      <c r="Y6616" s="13"/>
      <c r="Z6616" s="13"/>
      <c r="AA6616" s="13"/>
    </row>
    <row r="6617" spans="1:27" ht="15.75" customHeight="1" x14ac:dyDescent="0.2">
      <c r="A6617" s="13"/>
      <c r="B6617" s="30" t="str">
        <f>"CRS25WT144A02363"</f>
        <v>CRS25WT144A02363</v>
      </c>
      <c r="C6617" s="40">
        <v>45992</v>
      </c>
      <c r="D6617" s="41">
        <v>0.77932870370370377</v>
      </c>
      <c r="E6617" s="30" t="s">
        <v>62</v>
      </c>
      <c r="F6617" s="30">
        <v>465</v>
      </c>
      <c r="G6617" s="30">
        <v>3</v>
      </c>
      <c r="H6617" s="30">
        <v>465.26754760742199</v>
      </c>
      <c r="I6617" s="30">
        <v>11.2757682800293</v>
      </c>
      <c r="J6617" s="30">
        <v>49.912673950195298</v>
      </c>
      <c r="K6617" s="30">
        <v>10.778124809265099</v>
      </c>
      <c r="L6617" s="30">
        <v>43.167766571044901</v>
      </c>
      <c r="M6617" s="30">
        <v>0.82669591903686501</v>
      </c>
      <c r="N6617" s="30">
        <v>22.635250091552699</v>
      </c>
      <c r="O6617" s="30">
        <v>11.1957149505615</v>
      </c>
      <c r="P6617" s="30">
        <v>10</v>
      </c>
      <c r="Q6617" s="30">
        <v>0.436053276062012</v>
      </c>
      <c r="R6617" s="30">
        <v>999.98059082031295</v>
      </c>
      <c r="S6617" s="30">
        <v>417.33087158203102</v>
      </c>
      <c r="T6617" s="13"/>
      <c r="U6617" s="13"/>
      <c r="V6617" s="13"/>
      <c r="W6617" s="13"/>
      <c r="X6617" s="13"/>
      <c r="Y6617" s="13"/>
      <c r="Z6617" s="13"/>
      <c r="AA6617" s="13"/>
    </row>
    <row r="6618" spans="1:27" ht="15.75" customHeight="1" x14ac:dyDescent="0.2">
      <c r="A6618" s="13"/>
      <c r="B6618" s="30" t="str">
        <f>"CRS25WT144A02511"</f>
        <v>CRS25WT144A02511</v>
      </c>
      <c r="C6618" s="40">
        <v>45992</v>
      </c>
      <c r="D6618" s="41">
        <v>0.78271990740740749</v>
      </c>
      <c r="E6618" s="30" t="s">
        <v>62</v>
      </c>
      <c r="F6618" s="30">
        <v>465</v>
      </c>
      <c r="G6618" s="30">
        <v>3</v>
      </c>
      <c r="H6618" s="30">
        <v>465.07281494140602</v>
      </c>
      <c r="I6618" s="30">
        <v>11.258868217468301</v>
      </c>
      <c r="J6618" s="30">
        <v>49.924270629882798</v>
      </c>
      <c r="K6618" s="30">
        <v>10.8025169372559</v>
      </c>
      <c r="L6618" s="30">
        <v>43.052261352539098</v>
      </c>
      <c r="M6618" s="30">
        <v>0.827398061752319</v>
      </c>
      <c r="N6618" s="30">
        <v>22.625776290893601</v>
      </c>
      <c r="O6618" s="30">
        <v>11.3478441238403</v>
      </c>
      <c r="P6618" s="30">
        <v>10</v>
      </c>
      <c r="Q6618" s="30">
        <v>0.420279860496521</v>
      </c>
      <c r="R6618" s="30">
        <v>1000.01751708984</v>
      </c>
      <c r="S6618" s="30">
        <v>410.77505493164102</v>
      </c>
      <c r="T6618" s="13"/>
      <c r="U6618" s="13"/>
      <c r="V6618" s="13"/>
      <c r="W6618" s="13"/>
      <c r="X6618" s="13"/>
      <c r="Y6618" s="13"/>
      <c r="Z6618" s="13"/>
      <c r="AA6618" s="13"/>
    </row>
    <row r="6619" spans="1:27" ht="15.75" customHeight="1" x14ac:dyDescent="0.2">
      <c r="A6619" s="13"/>
      <c r="B6619" s="30" t="str">
        <f>"CRS25WT144A02489"</f>
        <v>CRS25WT144A02489</v>
      </c>
      <c r="C6619" s="40">
        <v>45992</v>
      </c>
      <c r="D6619" s="41">
        <v>0.78370370370370368</v>
      </c>
      <c r="E6619" s="30" t="s">
        <v>62</v>
      </c>
      <c r="F6619" s="30">
        <v>443</v>
      </c>
      <c r="G6619" s="30">
        <v>3</v>
      </c>
      <c r="H6619" s="30">
        <v>443.48507690429699</v>
      </c>
      <c r="I6619" s="30">
        <v>11.241151809692401</v>
      </c>
      <c r="J6619" s="30">
        <v>49.922615051269503</v>
      </c>
      <c r="K6619" s="30">
        <v>10.584892272949199</v>
      </c>
      <c r="L6619" s="30">
        <v>41.8979301452637</v>
      </c>
      <c r="M6619" s="30">
        <v>0.79026156663894698</v>
      </c>
      <c r="N6619" s="30">
        <v>21.575532913208001</v>
      </c>
      <c r="O6619" s="30">
        <v>11.371595382690399</v>
      </c>
      <c r="P6619" s="30">
        <v>10.0625</v>
      </c>
      <c r="Q6619" s="30">
        <v>0.54614430665969804</v>
      </c>
      <c r="R6619" s="30">
        <v>1000.06909179688</v>
      </c>
      <c r="S6619" s="30">
        <v>348.92306518554699</v>
      </c>
      <c r="T6619" s="13"/>
      <c r="U6619" s="13"/>
      <c r="V6619" s="13"/>
      <c r="W6619" s="13"/>
      <c r="X6619" s="13"/>
      <c r="Y6619" s="13"/>
      <c r="Z6619" s="13"/>
      <c r="AA6619" s="13"/>
    </row>
    <row r="6620" spans="1:27" ht="15.75" customHeight="1" x14ac:dyDescent="0.2">
      <c r="A6620" s="13"/>
      <c r="B6620" s="30" t="str">
        <f>"CRS25WT144A02519"</f>
        <v>CRS25WT144A02519</v>
      </c>
      <c r="C6620" s="40">
        <v>45992</v>
      </c>
      <c r="D6620" s="41">
        <v>0.7933217592592593</v>
      </c>
      <c r="E6620" s="30" t="s">
        <v>62</v>
      </c>
      <c r="F6620" s="30">
        <v>450</v>
      </c>
      <c r="G6620" s="30">
        <v>3</v>
      </c>
      <c r="H6620" s="30">
        <v>450.61404418945301</v>
      </c>
      <c r="I6620" s="30">
        <v>11.233844757080099</v>
      </c>
      <c r="J6620" s="30">
        <v>49.7938232421875</v>
      </c>
      <c r="K6620" s="30">
        <v>10.584673881530801</v>
      </c>
      <c r="L6620" s="30">
        <v>42.572311401367202</v>
      </c>
      <c r="M6620" s="30">
        <v>0.80556547641754195</v>
      </c>
      <c r="N6620" s="30">
        <v>21.922357559204102</v>
      </c>
      <c r="O6620" s="30">
        <v>11.255169868469199</v>
      </c>
      <c r="P6620" s="30">
        <v>10.125</v>
      </c>
      <c r="Q6620" s="30">
        <v>0.4079230427742</v>
      </c>
      <c r="R6620" s="30">
        <v>1000.05200195313</v>
      </c>
      <c r="S6620" s="30">
        <v>374.22351074218801</v>
      </c>
      <c r="T6620" s="13"/>
      <c r="U6620" s="13"/>
      <c r="V6620" s="13"/>
      <c r="W6620" s="13"/>
      <c r="X6620" s="13"/>
      <c r="Y6620" s="13"/>
      <c r="Z6620" s="13"/>
      <c r="AA6620" s="13"/>
    </row>
    <row r="6621" spans="1:27" ht="15.75" customHeight="1" x14ac:dyDescent="0.2">
      <c r="A6621" s="13"/>
      <c r="B6621" s="30" t="str">
        <f>"CRS25WT144A02428"</f>
        <v>CRS25WT144A02428</v>
      </c>
      <c r="C6621" s="40">
        <v>45992</v>
      </c>
      <c r="D6621" s="41">
        <v>0.79539351851851858</v>
      </c>
      <c r="E6621" s="30" t="s">
        <v>62</v>
      </c>
      <c r="F6621" s="30">
        <v>449</v>
      </c>
      <c r="G6621" s="30">
        <v>3</v>
      </c>
      <c r="H6621" s="30">
        <v>449.43258666992199</v>
      </c>
      <c r="I6621" s="30">
        <v>11.240482330322299</v>
      </c>
      <c r="J6621" s="30">
        <v>49.816452026367202</v>
      </c>
      <c r="K6621" s="30">
        <v>10.746588706970201</v>
      </c>
      <c r="L6621" s="30">
        <v>41.820953369140597</v>
      </c>
      <c r="M6621" s="30">
        <v>0.80261415243148804</v>
      </c>
      <c r="N6621" s="30">
        <v>21.8648796081543</v>
      </c>
      <c r="O6621" s="30">
        <v>11.137183189392101</v>
      </c>
      <c r="P6621" s="30">
        <v>10.125</v>
      </c>
      <c r="Q6621" s="30">
        <v>0.51237469911575295</v>
      </c>
      <c r="R6621" s="30">
        <v>1000.31097412109</v>
      </c>
      <c r="S6621" s="30">
        <v>499.76455688476602</v>
      </c>
      <c r="T6621" s="13"/>
      <c r="U6621" s="13"/>
      <c r="V6621" s="13"/>
      <c r="W6621" s="13"/>
      <c r="X6621" s="13"/>
      <c r="Y6621" s="13"/>
      <c r="Z6621" s="13"/>
      <c r="AA6621" s="13"/>
    </row>
    <row r="6622" spans="1:27" ht="15.75" customHeight="1" x14ac:dyDescent="0.2">
      <c r="A6622" s="13"/>
      <c r="B6622" s="30" t="str">
        <f>"CRS25WT144A02348"</f>
        <v>CRS25WT144A02348</v>
      </c>
      <c r="C6622" s="40">
        <v>45992</v>
      </c>
      <c r="D6622" s="41">
        <v>0.79585648148148147</v>
      </c>
      <c r="E6622" s="30" t="s">
        <v>62</v>
      </c>
      <c r="F6622" s="30">
        <v>453</v>
      </c>
      <c r="G6622" s="30">
        <v>3</v>
      </c>
      <c r="H6622" s="30">
        <v>453.21789550781301</v>
      </c>
      <c r="I6622" s="30">
        <v>11.263124465942401</v>
      </c>
      <c r="J6622" s="30">
        <v>49.842781066894503</v>
      </c>
      <c r="K6622" s="30">
        <v>10.741168975830099</v>
      </c>
      <c r="L6622" s="30">
        <v>42.194465637207003</v>
      </c>
      <c r="M6622" s="30">
        <v>0.807320356369019</v>
      </c>
      <c r="N6622" s="30">
        <v>22.049034118652301</v>
      </c>
      <c r="O6622" s="30">
        <v>11.4717922210693</v>
      </c>
      <c r="P6622" s="30">
        <v>10.125</v>
      </c>
      <c r="Q6622" s="30">
        <v>0.50890392065048196</v>
      </c>
      <c r="R6622" s="30">
        <v>999.57775878906295</v>
      </c>
      <c r="S6622" s="30">
        <v>393.95077514648398</v>
      </c>
      <c r="T6622" s="13"/>
      <c r="U6622" s="13"/>
      <c r="V6622" s="13"/>
      <c r="W6622" s="13"/>
      <c r="X6622" s="13"/>
      <c r="Y6622" s="13"/>
      <c r="Z6622" s="13"/>
      <c r="AA6622" s="13"/>
    </row>
    <row r="6623" spans="1:27" ht="15.75" customHeight="1" x14ac:dyDescent="0.2">
      <c r="A6623" s="13"/>
      <c r="B6623" s="30" t="str">
        <f>"CRS25WT144A02411"</f>
        <v>CRS25WT144A02411</v>
      </c>
      <c r="C6623" s="40">
        <v>45992</v>
      </c>
      <c r="D6623" s="41">
        <v>0.79640046296296296</v>
      </c>
      <c r="E6623" s="30" t="s">
        <v>62</v>
      </c>
      <c r="F6623" s="30">
        <v>456</v>
      </c>
      <c r="G6623" s="30">
        <v>3</v>
      </c>
      <c r="H6623" s="30">
        <v>456.06427001953102</v>
      </c>
      <c r="I6623" s="30">
        <v>11.303272247314499</v>
      </c>
      <c r="J6623" s="30">
        <v>49.781688690185497</v>
      </c>
      <c r="K6623" s="30">
        <v>10.6884880065918</v>
      </c>
      <c r="L6623" s="30">
        <v>42.668735504150398</v>
      </c>
      <c r="M6623" s="30">
        <v>0.81049853563308705</v>
      </c>
      <c r="N6623" s="30">
        <v>22.1875095367432</v>
      </c>
      <c r="O6623" s="30">
        <v>11.457938194274901</v>
      </c>
      <c r="P6623" s="30">
        <v>10.125</v>
      </c>
      <c r="Q6623" s="30">
        <v>0.418543130159378</v>
      </c>
      <c r="R6623" s="30">
        <v>1001.02331542969</v>
      </c>
      <c r="S6623" s="30">
        <v>351.50930786132801</v>
      </c>
      <c r="T6623" s="13"/>
      <c r="U6623" s="13"/>
      <c r="V6623" s="13"/>
      <c r="W6623" s="13"/>
      <c r="X6623" s="13"/>
      <c r="Y6623" s="13"/>
      <c r="Z6623" s="13"/>
      <c r="AA6623" s="13"/>
    </row>
    <row r="6624" spans="1:27" ht="15.75" customHeight="1" x14ac:dyDescent="0.2">
      <c r="A6624" s="13"/>
      <c r="B6624" s="30" t="str">
        <f>"CRS25WT144A02334"</f>
        <v>CRS25WT144A02334</v>
      </c>
      <c r="C6624" s="40">
        <v>45992</v>
      </c>
      <c r="D6624" s="41">
        <v>0.79693287037037042</v>
      </c>
      <c r="E6624" s="30" t="s">
        <v>62</v>
      </c>
      <c r="F6624" s="30">
        <v>447</v>
      </c>
      <c r="G6624" s="30">
        <v>3</v>
      </c>
      <c r="H6624" s="30">
        <v>447.82162475585898</v>
      </c>
      <c r="I6624" s="30">
        <v>11.3151664733887</v>
      </c>
      <c r="J6624" s="30">
        <v>49.770401000976598</v>
      </c>
      <c r="K6624" s="30">
        <v>10.708238601684601</v>
      </c>
      <c r="L6624" s="30">
        <v>41.820285797119098</v>
      </c>
      <c r="M6624" s="30">
        <v>0.795193791389465</v>
      </c>
      <c r="N6624" s="30">
        <v>21.786506652831999</v>
      </c>
      <c r="O6624" s="30">
        <v>11.192807197570801</v>
      </c>
      <c r="P6624" s="30">
        <v>10.125</v>
      </c>
      <c r="Q6624" s="30">
        <v>0.51279443502426103</v>
      </c>
      <c r="R6624" s="30">
        <v>1000.36627197266</v>
      </c>
      <c r="S6624" s="30">
        <v>348.31436157226602</v>
      </c>
      <c r="T6624" s="13"/>
      <c r="U6624" s="13"/>
      <c r="V6624" s="13"/>
      <c r="W6624" s="13"/>
      <c r="X6624" s="13"/>
      <c r="Y6624" s="13"/>
      <c r="Z6624" s="13"/>
      <c r="AA6624" s="13"/>
    </row>
    <row r="6625" spans="1:27" ht="15.75" customHeight="1" x14ac:dyDescent="0.2">
      <c r="A6625" s="13"/>
      <c r="B6625" s="30" t="str">
        <f>"CRS25WT144A02400"</f>
        <v>CRS25WT144A02400</v>
      </c>
      <c r="C6625" s="40">
        <v>45992</v>
      </c>
      <c r="D6625" s="41">
        <v>0.79975694444444445</v>
      </c>
      <c r="E6625" s="30" t="s">
        <v>62</v>
      </c>
      <c r="F6625" s="30">
        <v>444</v>
      </c>
      <c r="G6625" s="30">
        <v>3</v>
      </c>
      <c r="H6625" s="30">
        <v>444.03454589843801</v>
      </c>
      <c r="I6625" s="30">
        <v>11.3318576812744</v>
      </c>
      <c r="J6625" s="30">
        <v>49.828128814697301</v>
      </c>
      <c r="K6625" s="30">
        <v>10.596616744995099</v>
      </c>
      <c r="L6625" s="30">
        <v>41.9034233093262</v>
      </c>
      <c r="M6625" s="30">
        <v>0.78639560937881503</v>
      </c>
      <c r="N6625" s="30">
        <v>21.6022644042969</v>
      </c>
      <c r="O6625" s="30">
        <v>11.082350730896</v>
      </c>
      <c r="P6625" s="30">
        <v>10.125</v>
      </c>
      <c r="Q6625" s="30">
        <v>0.53548455238342296</v>
      </c>
      <c r="R6625" s="30">
        <v>1000.40637207031</v>
      </c>
      <c r="S6625" s="30">
        <v>321.08187866210898</v>
      </c>
      <c r="T6625" s="13"/>
      <c r="U6625" s="13"/>
      <c r="V6625" s="13"/>
      <c r="W6625" s="13"/>
      <c r="X6625" s="13"/>
      <c r="Y6625" s="13"/>
      <c r="Z6625" s="13"/>
      <c r="AA6625" s="13"/>
    </row>
    <row r="6626" spans="1:27" ht="15.75" customHeight="1" x14ac:dyDescent="0.2">
      <c r="A6626" s="13"/>
      <c r="B6626" s="30" t="str">
        <f>"CRS25WT144A02382"</f>
        <v>CRS25WT144A02382</v>
      </c>
      <c r="C6626" s="40">
        <v>45992</v>
      </c>
      <c r="D6626" s="41">
        <v>0.80063657407407407</v>
      </c>
      <c r="E6626" s="30" t="s">
        <v>62</v>
      </c>
      <c r="F6626" s="30">
        <v>454</v>
      </c>
      <c r="G6626" s="30">
        <v>3</v>
      </c>
      <c r="H6626" s="30">
        <v>454.61331176757801</v>
      </c>
      <c r="I6626" s="30">
        <v>11.329363822936999</v>
      </c>
      <c r="J6626" s="30">
        <v>49.790824890136697</v>
      </c>
      <c r="K6626" s="30">
        <v>10.680895805358899</v>
      </c>
      <c r="L6626" s="30">
        <v>42.563217163085902</v>
      </c>
      <c r="M6626" s="30">
        <v>0.80591142177581798</v>
      </c>
      <c r="N6626" s="30">
        <v>22.116920471191399</v>
      </c>
      <c r="O6626" s="30">
        <v>11.412015914916999</v>
      </c>
      <c r="P6626" s="30">
        <v>10.125</v>
      </c>
      <c r="Q6626" s="30">
        <v>0.412564367055893</v>
      </c>
      <c r="R6626" s="30">
        <v>1000.57403564453</v>
      </c>
      <c r="S6626" s="30">
        <v>334.66305541992199</v>
      </c>
      <c r="T6626" s="13"/>
      <c r="U6626" s="13"/>
      <c r="V6626" s="13"/>
      <c r="W6626" s="13"/>
      <c r="X6626" s="13"/>
      <c r="Y6626" s="13"/>
      <c r="Z6626" s="13"/>
      <c r="AA6626" s="13"/>
    </row>
    <row r="6627" spans="1:27" ht="15.75" customHeight="1" x14ac:dyDescent="0.2">
      <c r="A6627" s="13"/>
      <c r="B6627" s="30" t="str">
        <f>"CRS25WT144A02387"</f>
        <v>CRS25WT144A02387</v>
      </c>
      <c r="C6627" s="40">
        <v>45992</v>
      </c>
      <c r="D6627" s="41">
        <v>0.80785879629629631</v>
      </c>
      <c r="E6627" s="30" t="s">
        <v>62</v>
      </c>
      <c r="F6627" s="30">
        <v>466</v>
      </c>
      <c r="G6627" s="30">
        <v>3</v>
      </c>
      <c r="H6627" s="30">
        <v>466.34289550781301</v>
      </c>
      <c r="I6627" s="30">
        <v>11.370800018310501</v>
      </c>
      <c r="J6627" s="30">
        <v>49.863315582275398</v>
      </c>
      <c r="K6627" s="30">
        <v>10.870634078979499</v>
      </c>
      <c r="L6627" s="30">
        <v>42.899326324462898</v>
      </c>
      <c r="M6627" s="30">
        <v>0.82249486446380604</v>
      </c>
      <c r="N6627" s="30">
        <v>22.687564849853501</v>
      </c>
      <c r="O6627" s="30">
        <v>11.382295608520501</v>
      </c>
      <c r="P6627" s="30">
        <v>10.1875</v>
      </c>
      <c r="Q6627" s="30">
        <v>0.42373278737068198</v>
      </c>
      <c r="R6627" s="30">
        <v>1000.58343505859</v>
      </c>
      <c r="S6627" s="30">
        <v>435.34899902343801</v>
      </c>
      <c r="T6627" s="13"/>
      <c r="U6627" s="13"/>
      <c r="V6627" s="13"/>
      <c r="W6627" s="13"/>
      <c r="X6627" s="13"/>
      <c r="Y6627" s="13"/>
      <c r="Z6627" s="13"/>
      <c r="AA6627" s="13"/>
    </row>
    <row r="6628" spans="1:27" ht="15.75" customHeight="1" x14ac:dyDescent="0.2">
      <c r="A6628" s="13"/>
      <c r="B6628" s="30" t="str">
        <f>"CRS25WT144A02383"</f>
        <v>CRS25WT144A02383</v>
      </c>
      <c r="C6628" s="40">
        <v>45992</v>
      </c>
      <c r="D6628" s="41">
        <v>0.81109953703703708</v>
      </c>
      <c r="E6628" s="30" t="s">
        <v>62</v>
      </c>
      <c r="F6628" s="30">
        <v>451</v>
      </c>
      <c r="G6628" s="30">
        <v>3</v>
      </c>
      <c r="H6628" s="30">
        <v>451.81765747070301</v>
      </c>
      <c r="I6628" s="30">
        <v>11.3040428161621</v>
      </c>
      <c r="J6628" s="30">
        <v>49.800731658935497</v>
      </c>
      <c r="K6628" s="30">
        <v>10.7566595077515</v>
      </c>
      <c r="L6628" s="30">
        <v>42.003528594970703</v>
      </c>
      <c r="M6628" s="30">
        <v>0.80258989334106401</v>
      </c>
      <c r="N6628" s="30">
        <v>21.980913162231399</v>
      </c>
      <c r="O6628" s="30">
        <v>11.175139427185099</v>
      </c>
      <c r="P6628" s="30">
        <v>10.25</v>
      </c>
      <c r="Q6628" s="30">
        <v>0.57845360040664695</v>
      </c>
      <c r="R6628" s="30">
        <v>1000.67755126953</v>
      </c>
      <c r="S6628" s="30">
        <v>405.35153198242199</v>
      </c>
      <c r="T6628" s="13"/>
      <c r="U6628" s="13"/>
      <c r="V6628" s="13"/>
      <c r="W6628" s="13"/>
      <c r="X6628" s="13"/>
      <c r="Y6628" s="13"/>
      <c r="Z6628" s="13"/>
      <c r="AA6628" s="13"/>
    </row>
    <row r="6629" spans="1:27" ht="15.75" customHeight="1" x14ac:dyDescent="0.2">
      <c r="A6629" s="13"/>
      <c r="B6629" s="30" t="str">
        <f>"CRS25WT144A02402"</f>
        <v>CRS25WT144A02402</v>
      </c>
      <c r="C6629" s="40">
        <v>45992</v>
      </c>
      <c r="D6629" s="41">
        <v>0.81524305555555554</v>
      </c>
      <c r="E6629" s="30" t="s">
        <v>62</v>
      </c>
      <c r="F6629" s="30">
        <v>458</v>
      </c>
      <c r="G6629" s="30">
        <v>3</v>
      </c>
      <c r="H6629" s="30">
        <v>458.15277099609398</v>
      </c>
      <c r="I6629" s="30">
        <v>11.348071098327599</v>
      </c>
      <c r="J6629" s="30">
        <v>49.872596740722699</v>
      </c>
      <c r="K6629" s="30">
        <v>10.7995700836182</v>
      </c>
      <c r="L6629" s="30">
        <v>42.423244476318402</v>
      </c>
      <c r="M6629" s="30">
        <v>0.809517562389374</v>
      </c>
      <c r="N6629" s="30">
        <v>22.289115905761701</v>
      </c>
      <c r="O6629" s="30">
        <v>11.5162572860718</v>
      </c>
      <c r="P6629" s="30">
        <v>10.25</v>
      </c>
      <c r="Q6629" s="30">
        <v>0.47747093439102201</v>
      </c>
      <c r="R6629" s="30">
        <v>1000.73931884766</v>
      </c>
      <c r="S6629" s="30">
        <v>380.30972290039102</v>
      </c>
      <c r="T6629" s="13"/>
      <c r="U6629" s="13"/>
      <c r="V6629" s="13"/>
      <c r="W6629" s="13"/>
      <c r="X6629" s="13"/>
      <c r="Y6629" s="13"/>
      <c r="Z6629" s="13"/>
      <c r="AA6629" s="13"/>
    </row>
    <row r="6630" spans="1:27" ht="15.75" customHeight="1" x14ac:dyDescent="0.2">
      <c r="A6630" s="13"/>
      <c r="B6630" s="30" t="str">
        <f>"CRS25WT144A02636"</f>
        <v>CRS25WT144A02636</v>
      </c>
      <c r="C6630" s="40">
        <v>45992</v>
      </c>
      <c r="D6630" s="41">
        <v>0.81832175925925921</v>
      </c>
      <c r="E6630" s="30" t="s">
        <v>62</v>
      </c>
      <c r="F6630" s="30">
        <v>459</v>
      </c>
      <c r="G6630" s="30">
        <v>3</v>
      </c>
      <c r="H6630" s="30">
        <v>459.28512573242199</v>
      </c>
      <c r="I6630" s="30">
        <v>11.348035812377899</v>
      </c>
      <c r="J6630" s="30">
        <v>49.7924995422363</v>
      </c>
      <c r="K6630" s="30">
        <v>10.7970275878906</v>
      </c>
      <c r="L6630" s="30">
        <v>42.538108825683601</v>
      </c>
      <c r="M6630" s="30">
        <v>0.81282633543014504</v>
      </c>
      <c r="N6630" s="30">
        <v>22.344203948974599</v>
      </c>
      <c r="O6630" s="30">
        <v>11.382108688354499</v>
      </c>
      <c r="P6630" s="30">
        <v>10.25</v>
      </c>
      <c r="Q6630" s="30">
        <v>0.42946574091911299</v>
      </c>
      <c r="R6630" s="30">
        <v>1000.69470214844</v>
      </c>
      <c r="S6630" s="30">
        <v>411.34722900390602</v>
      </c>
      <c r="T6630" s="13"/>
      <c r="U6630" s="13"/>
      <c r="V6630" s="13"/>
      <c r="W6630" s="13"/>
      <c r="X6630" s="13"/>
      <c r="Y6630" s="13"/>
      <c r="Z6630" s="13"/>
      <c r="AA6630" s="13"/>
    </row>
    <row r="6631" spans="1:27" ht="15.75" customHeight="1" x14ac:dyDescent="0.2">
      <c r="A6631" s="13"/>
      <c r="B6631" s="30" t="str">
        <f>"CRS25WT144A02646"</f>
        <v>CRS25WT144A02646</v>
      </c>
      <c r="C6631" s="40">
        <v>45992</v>
      </c>
      <c r="D6631" s="41">
        <v>0.8194907407407408</v>
      </c>
      <c r="E6631" s="30" t="s">
        <v>62</v>
      </c>
      <c r="F6631" s="30">
        <v>457</v>
      </c>
      <c r="G6631" s="30">
        <v>3</v>
      </c>
      <c r="H6631" s="30">
        <v>457.19616699218801</v>
      </c>
      <c r="I6631" s="30">
        <v>11.3392677307129</v>
      </c>
      <c r="J6631" s="30">
        <v>49.870006561279297</v>
      </c>
      <c r="K6631" s="30">
        <v>10.7420816421509</v>
      </c>
      <c r="L6631" s="30">
        <v>42.561225891113303</v>
      </c>
      <c r="M6631" s="30">
        <v>0.80849647521972701</v>
      </c>
      <c r="N6631" s="30">
        <v>22.242576599121101</v>
      </c>
      <c r="O6631" s="30">
        <v>11.431526184081999</v>
      </c>
      <c r="P6631" s="30">
        <v>10.25</v>
      </c>
      <c r="Q6631" s="30">
        <v>0.44512787461280801</v>
      </c>
      <c r="R6631" s="30">
        <v>1000.76385498047</v>
      </c>
      <c r="S6631" s="30">
        <v>455.55377197265602</v>
      </c>
      <c r="T6631" s="13"/>
      <c r="U6631" s="13"/>
      <c r="V6631" s="13"/>
      <c r="W6631" s="13"/>
      <c r="X6631" s="13"/>
      <c r="Y6631" s="13"/>
      <c r="Z6631" s="13"/>
      <c r="AA6631" s="13"/>
    </row>
    <row r="6632" spans="1:27" ht="15.75" customHeight="1" x14ac:dyDescent="0.2">
      <c r="A6632" s="13"/>
      <c r="B6632" s="30" t="str">
        <f>"CRS25WT144A02645"</f>
        <v>CRS25WT144A02645</v>
      </c>
      <c r="C6632" s="40">
        <v>45992</v>
      </c>
      <c r="D6632" s="41">
        <v>0.82303240740740735</v>
      </c>
      <c r="E6632" s="30" t="s">
        <v>62</v>
      </c>
      <c r="F6632" s="30">
        <v>456</v>
      </c>
      <c r="G6632" s="30">
        <v>3</v>
      </c>
      <c r="H6632" s="30">
        <v>456.58807373046898</v>
      </c>
      <c r="I6632" s="30">
        <v>11.285260200500501</v>
      </c>
      <c r="J6632" s="30">
        <v>49.783149719238303</v>
      </c>
      <c r="K6632" s="30">
        <v>10.714280128479</v>
      </c>
      <c r="L6632" s="30">
        <v>42.614910125732401</v>
      </c>
      <c r="M6632" s="30">
        <v>0.81270068883895896</v>
      </c>
      <c r="N6632" s="30">
        <v>22.2129936218262</v>
      </c>
      <c r="O6632" s="30">
        <v>11.8528757095337</v>
      </c>
      <c r="P6632" s="30">
        <v>10.3125</v>
      </c>
      <c r="Q6632" s="30">
        <v>0.43379646539688099</v>
      </c>
      <c r="R6632" s="30">
        <v>1000.97033691406</v>
      </c>
      <c r="S6632" s="30">
        <v>347.08944702148398</v>
      </c>
      <c r="T6632" s="13"/>
      <c r="U6632" s="13"/>
      <c r="V6632" s="13"/>
      <c r="W6632" s="13"/>
      <c r="X6632" s="13"/>
      <c r="Y6632" s="13"/>
      <c r="Z6632" s="13"/>
      <c r="AA6632" s="13"/>
    </row>
    <row r="6633" spans="1:27" ht="15.75" customHeight="1" x14ac:dyDescent="0.2">
      <c r="A6633" s="13"/>
      <c r="B6633" s="30" t="str">
        <f>"CRS25WT144A02423"</f>
        <v>CRS25WT144A02423</v>
      </c>
      <c r="C6633" s="40">
        <v>45992</v>
      </c>
      <c r="D6633" s="41">
        <v>0.8265162037037036</v>
      </c>
      <c r="E6633" s="30" t="s">
        <v>62</v>
      </c>
      <c r="F6633" s="30">
        <v>453</v>
      </c>
      <c r="G6633" s="30">
        <v>3</v>
      </c>
      <c r="H6633" s="30">
        <v>453.91897583007801</v>
      </c>
      <c r="I6633" s="30">
        <v>11.3576555252075</v>
      </c>
      <c r="J6633" s="30">
        <v>49.954059600830099</v>
      </c>
      <c r="K6633" s="30">
        <v>10.8093461990356</v>
      </c>
      <c r="L6633" s="30">
        <v>41.993198394775398</v>
      </c>
      <c r="M6633" s="30">
        <v>0.80005317926406905</v>
      </c>
      <c r="N6633" s="30">
        <v>22.0831413269043</v>
      </c>
      <c r="O6633" s="30">
        <v>11.5178632736206</v>
      </c>
      <c r="P6633" s="30">
        <v>10.3125</v>
      </c>
      <c r="Q6633" s="30">
        <v>0.55579489469528198</v>
      </c>
      <c r="R6633" s="30">
        <v>1000.81158447266</v>
      </c>
      <c r="S6633" s="30">
        <v>386.80096435546898</v>
      </c>
      <c r="T6633" s="13"/>
      <c r="U6633" s="13"/>
      <c r="V6633" s="13"/>
      <c r="W6633" s="13"/>
      <c r="X6633" s="13"/>
      <c r="Y6633" s="13"/>
      <c r="Z6633" s="13"/>
      <c r="AA6633" s="13"/>
    </row>
    <row r="6634" spans="1:27" ht="15.75" customHeight="1" x14ac:dyDescent="0.2">
      <c r="A6634" s="13"/>
      <c r="B6634" s="30" t="str">
        <f>"CRS25WT144A02425"</f>
        <v>CRS25WT144A02425</v>
      </c>
      <c r="C6634" s="40">
        <v>45992</v>
      </c>
      <c r="D6634" s="41">
        <v>0.82774305555555561</v>
      </c>
      <c r="E6634" s="30" t="s">
        <v>62</v>
      </c>
      <c r="F6634" s="30">
        <v>461</v>
      </c>
      <c r="G6634" s="30">
        <v>3</v>
      </c>
      <c r="H6634" s="30">
        <v>461.52456665039102</v>
      </c>
      <c r="I6634" s="30">
        <v>11.369922637939499</v>
      </c>
      <c r="J6634" s="30">
        <v>49.943248748779297</v>
      </c>
      <c r="K6634" s="30">
        <v>10.7894077301025</v>
      </c>
      <c r="L6634" s="30">
        <v>42.775707244872997</v>
      </c>
      <c r="M6634" s="30">
        <v>0.81275665760040305</v>
      </c>
      <c r="N6634" s="30">
        <v>22.453153610229499</v>
      </c>
      <c r="O6634" s="30">
        <v>11.659105300903301</v>
      </c>
      <c r="P6634" s="30">
        <v>10.3125</v>
      </c>
      <c r="Q6634" s="30">
        <v>0.44506782293319702</v>
      </c>
      <c r="R6634" s="30">
        <v>1001.412109375</v>
      </c>
      <c r="S6634" s="30">
        <v>379.30517578125</v>
      </c>
      <c r="T6634" s="13"/>
      <c r="U6634" s="13"/>
      <c r="V6634" s="13"/>
      <c r="W6634" s="13"/>
      <c r="X6634" s="13"/>
      <c r="Y6634" s="13"/>
      <c r="Z6634" s="13"/>
      <c r="AA6634" s="13"/>
    </row>
    <row r="6635" spans="1:27" ht="15.75" customHeight="1" x14ac:dyDescent="0.2">
      <c r="A6635" s="13"/>
      <c r="B6635" s="30" t="str">
        <f>"CRS25WT144A02421"</f>
        <v>CRS25WT144A02421</v>
      </c>
      <c r="C6635" s="40">
        <v>45992</v>
      </c>
      <c r="D6635" s="41">
        <v>0.82938657407407401</v>
      </c>
      <c r="E6635" s="30" t="s">
        <v>62</v>
      </c>
      <c r="F6635" s="30">
        <v>458</v>
      </c>
      <c r="G6635" s="30">
        <v>3</v>
      </c>
      <c r="H6635" s="30">
        <v>458.39071655273398</v>
      </c>
      <c r="I6635" s="30">
        <v>11.301815986633301</v>
      </c>
      <c r="J6635" s="30">
        <v>49.885936737060497</v>
      </c>
      <c r="K6635" s="30">
        <v>10.7156887054443</v>
      </c>
      <c r="L6635" s="30">
        <v>42.777530670166001</v>
      </c>
      <c r="M6635" s="30">
        <v>0.813035368919373</v>
      </c>
      <c r="N6635" s="30">
        <v>22.3006916046143</v>
      </c>
      <c r="O6635" s="30">
        <v>11.9523782730103</v>
      </c>
      <c r="P6635" s="30">
        <v>10.3125</v>
      </c>
      <c r="Q6635" s="30">
        <v>0.43598908185958901</v>
      </c>
      <c r="R6635" s="30">
        <v>999.93444824218795</v>
      </c>
      <c r="S6635" s="30">
        <v>396.63323974609398</v>
      </c>
      <c r="T6635" s="13"/>
      <c r="U6635" s="13"/>
      <c r="V6635" s="13"/>
      <c r="W6635" s="13"/>
      <c r="X6635" s="13"/>
      <c r="Y6635" s="13"/>
      <c r="Z6635" s="13"/>
      <c r="AA6635" s="13"/>
    </row>
    <row r="6636" spans="1:27" ht="15.75" customHeight="1" x14ac:dyDescent="0.2">
      <c r="A6636" s="13"/>
      <c r="B6636" s="30" t="str">
        <f>"CRS25WT144A02424"</f>
        <v>CRS25WT144A02424</v>
      </c>
      <c r="C6636" s="40">
        <v>45992</v>
      </c>
      <c r="D6636" s="41">
        <v>0.8341319444444445</v>
      </c>
      <c r="E6636" s="30" t="s">
        <v>62</v>
      </c>
      <c r="F6636" s="30">
        <v>453</v>
      </c>
      <c r="G6636" s="30">
        <v>3</v>
      </c>
      <c r="H6636" s="30">
        <v>453.09048461914102</v>
      </c>
      <c r="I6636" s="30">
        <v>11.1227264404297</v>
      </c>
      <c r="J6636" s="30">
        <v>49.929443359375</v>
      </c>
      <c r="K6636" s="30">
        <v>10.628486633300801</v>
      </c>
      <c r="L6636" s="30">
        <v>42.6298217773438</v>
      </c>
      <c r="M6636" s="30">
        <v>0.815862476825714</v>
      </c>
      <c r="N6636" s="30">
        <v>22.0428352355957</v>
      </c>
      <c r="O6636" s="30">
        <v>12.1112871170044</v>
      </c>
      <c r="P6636" s="30">
        <v>10.375</v>
      </c>
      <c r="Q6636" s="30">
        <v>0.6192267537117</v>
      </c>
      <c r="R6636" s="30">
        <v>1000.73937988281</v>
      </c>
      <c r="S6636" s="30">
        <v>378.00149536132801</v>
      </c>
      <c r="T6636" s="13"/>
      <c r="U6636" s="13"/>
      <c r="V6636" s="13"/>
      <c r="W6636" s="13"/>
      <c r="X6636" s="13"/>
      <c r="Y6636" s="13"/>
      <c r="Z6636" s="13"/>
      <c r="AA6636" s="13"/>
    </row>
    <row r="6637" spans="1:27" ht="15.75" customHeight="1" x14ac:dyDescent="0.2">
      <c r="A6637" s="13"/>
      <c r="B6637" s="30" t="str">
        <f>"CRS25BT144A00594"</f>
        <v>CRS25BT144A00594</v>
      </c>
      <c r="C6637" s="40">
        <v>45992</v>
      </c>
      <c r="D6637" s="41">
        <v>0.83476851851851841</v>
      </c>
      <c r="E6637" s="30" t="s">
        <v>62</v>
      </c>
      <c r="F6637" s="30">
        <v>455</v>
      </c>
      <c r="G6637" s="30">
        <v>3</v>
      </c>
      <c r="H6637" s="30">
        <v>455.86312866210898</v>
      </c>
      <c r="I6637" s="30">
        <v>11.3366651535034</v>
      </c>
      <c r="J6637" s="30">
        <v>49.835086822509801</v>
      </c>
      <c r="K6637" s="30">
        <v>10.676130294799799</v>
      </c>
      <c r="L6637" s="30">
        <v>42.699287414550803</v>
      </c>
      <c r="M6637" s="30">
        <v>0.80688923597335804</v>
      </c>
      <c r="N6637" s="30">
        <v>22.1777248382568</v>
      </c>
      <c r="O6637" s="30">
        <v>11.6696691513062</v>
      </c>
      <c r="P6637" s="30">
        <v>10.375</v>
      </c>
      <c r="Q6637" s="30">
        <v>0.44617405533790599</v>
      </c>
      <c r="R6637" s="30">
        <v>1000.81579589844</v>
      </c>
      <c r="S6637" s="30">
        <v>331.42938232421898</v>
      </c>
      <c r="T6637" s="13"/>
      <c r="U6637" s="13"/>
      <c r="V6637" s="13"/>
      <c r="W6637" s="13"/>
      <c r="X6637" s="13"/>
      <c r="Y6637" s="13"/>
      <c r="Z6637" s="13"/>
      <c r="AA6637" s="13"/>
    </row>
    <row r="6638" spans="1:27" ht="15.75" customHeight="1" x14ac:dyDescent="0.2">
      <c r="A6638" s="13"/>
      <c r="B6638" s="30" t="str">
        <f>"CRS25WT144A02426"</f>
        <v>CRS25WT144A02426</v>
      </c>
      <c r="C6638" s="40">
        <v>45992</v>
      </c>
      <c r="D6638" s="41">
        <v>0.83613425925925933</v>
      </c>
      <c r="E6638" s="30" t="s">
        <v>62</v>
      </c>
      <c r="F6638" s="30">
        <v>462</v>
      </c>
      <c r="G6638" s="30">
        <v>3</v>
      </c>
      <c r="H6638" s="30">
        <v>462.00744628906301</v>
      </c>
      <c r="I6638" s="30">
        <v>11.350527763366699</v>
      </c>
      <c r="J6638" s="30">
        <v>49.928314208984403</v>
      </c>
      <c r="K6638" s="30">
        <v>10.715625762939499</v>
      </c>
      <c r="L6638" s="30">
        <v>43.115306854247997</v>
      </c>
      <c r="M6638" s="30">
        <v>0.815240979194641</v>
      </c>
      <c r="N6638" s="30">
        <v>22.4766445159912</v>
      </c>
      <c r="O6638" s="30">
        <v>12.076098442077599</v>
      </c>
      <c r="P6638" s="30">
        <v>10.375</v>
      </c>
      <c r="Q6638" s="30">
        <v>0.425981044769287</v>
      </c>
      <c r="R6638" s="30">
        <v>1000.08081054688</v>
      </c>
      <c r="S6638" s="30">
        <v>358.83209228515602</v>
      </c>
      <c r="T6638" s="13"/>
      <c r="U6638" s="13"/>
      <c r="V6638" s="13"/>
      <c r="W6638" s="13"/>
      <c r="X6638" s="13"/>
      <c r="Y6638" s="13"/>
      <c r="Z6638" s="13"/>
      <c r="AA6638" s="13"/>
    </row>
    <row r="6639" spans="1:27" ht="15.75" customHeight="1" x14ac:dyDescent="0.2">
      <c r="A6639" s="13"/>
      <c r="B6639" s="30" t="str">
        <f>"CRS25WT144A02420"</f>
        <v>CRS25WT144A02420</v>
      </c>
      <c r="C6639" s="40">
        <v>45992</v>
      </c>
      <c r="D6639" s="41">
        <v>0.8369212962962963</v>
      </c>
      <c r="E6639" s="30" t="s">
        <v>62</v>
      </c>
      <c r="F6639" s="30">
        <v>457</v>
      </c>
      <c r="G6639" s="30">
        <v>3</v>
      </c>
      <c r="H6639" s="30">
        <v>457.44387817382801</v>
      </c>
      <c r="I6639" s="30">
        <v>11.2503461837769</v>
      </c>
      <c r="J6639" s="30">
        <v>49.957283020019503</v>
      </c>
      <c r="K6639" s="30">
        <v>10.7788705825806</v>
      </c>
      <c r="L6639" s="30">
        <v>42.438941955566399</v>
      </c>
      <c r="M6639" s="30">
        <v>0.813903868198395</v>
      </c>
      <c r="N6639" s="30">
        <v>22.2546272277832</v>
      </c>
      <c r="O6639" s="30">
        <v>14.010292053222701</v>
      </c>
      <c r="P6639" s="30">
        <v>10.375</v>
      </c>
      <c r="Q6639" s="30">
        <v>1.2273087501525899</v>
      </c>
      <c r="R6639" s="30">
        <v>1000.71655273438</v>
      </c>
      <c r="S6639" s="30">
        <v>372.565673828125</v>
      </c>
      <c r="T6639" s="13"/>
      <c r="U6639" s="13"/>
      <c r="V6639" s="13"/>
      <c r="W6639" s="13"/>
      <c r="X6639" s="13"/>
      <c r="Y6639" s="13"/>
      <c r="Z6639" s="13"/>
      <c r="AA6639" s="13"/>
    </row>
    <row r="6640" spans="1:27" ht="15.75" customHeight="1" x14ac:dyDescent="0.2">
      <c r="A6640" s="13"/>
      <c r="B6640" s="30" t="str">
        <f>"CRS25WT144A02427"</f>
        <v>CRS25WT144A02427</v>
      </c>
      <c r="C6640" s="40">
        <v>45992</v>
      </c>
      <c r="D6640" s="41">
        <v>0.83758101851851852</v>
      </c>
      <c r="E6640" s="30" t="s">
        <v>62</v>
      </c>
      <c r="F6640" s="30">
        <v>457</v>
      </c>
      <c r="G6640" s="30">
        <v>3</v>
      </c>
      <c r="H6640" s="30">
        <v>457.65213012695301</v>
      </c>
      <c r="I6640" s="30">
        <v>11.242785453796399</v>
      </c>
      <c r="J6640" s="30">
        <v>49.826442718505902</v>
      </c>
      <c r="K6640" s="30">
        <v>10.6900959014893</v>
      </c>
      <c r="L6640" s="30">
        <v>42.810855865478501</v>
      </c>
      <c r="M6640" s="30">
        <v>0.81696164608001698</v>
      </c>
      <c r="N6640" s="30">
        <v>22.2647590637207</v>
      </c>
      <c r="O6640" s="30">
        <v>11.823067665100099</v>
      </c>
      <c r="P6640" s="30">
        <v>10.375</v>
      </c>
      <c r="Q6640" s="30">
        <v>0.42901316285133401</v>
      </c>
      <c r="R6640" s="30">
        <v>1000.81951904297</v>
      </c>
      <c r="S6640" s="30">
        <v>366.33880615234398</v>
      </c>
      <c r="T6640" s="13"/>
      <c r="U6640" s="13"/>
      <c r="V6640" s="13"/>
      <c r="W6640" s="13"/>
      <c r="X6640" s="13"/>
      <c r="Y6640" s="13"/>
      <c r="Z6640" s="13"/>
      <c r="AA6640" s="13"/>
    </row>
    <row r="6641" spans="1:27" ht="15.75" customHeight="1" x14ac:dyDescent="0.2">
      <c r="A6641" s="13"/>
      <c r="B6641" s="30" t="str">
        <f>"CRS25WT144A02288"</f>
        <v>CRS25WT144A02288</v>
      </c>
      <c r="C6641" s="40">
        <v>45992</v>
      </c>
      <c r="D6641" s="41">
        <v>0.83863425925925927</v>
      </c>
      <c r="E6641" s="30" t="s">
        <v>62</v>
      </c>
      <c r="F6641" s="30">
        <v>465</v>
      </c>
      <c r="G6641" s="30">
        <v>3</v>
      </c>
      <c r="H6641" s="30">
        <v>465.93017578125</v>
      </c>
      <c r="I6641" s="30">
        <v>11.3275089263916</v>
      </c>
      <c r="J6641" s="30">
        <v>50.050167083740199</v>
      </c>
      <c r="K6641" s="30">
        <v>10.8161783218384</v>
      </c>
      <c r="L6641" s="30">
        <v>43.077156066894503</v>
      </c>
      <c r="M6641" s="30">
        <v>0.82182794809341397</v>
      </c>
      <c r="N6641" s="30">
        <v>22.667486190795898</v>
      </c>
      <c r="O6641" s="30">
        <v>12.5556373596191</v>
      </c>
      <c r="P6641" s="30">
        <v>10.375</v>
      </c>
      <c r="Q6641" s="30">
        <v>0.435152977705002</v>
      </c>
      <c r="R6641" s="30">
        <v>1000.64202880859</v>
      </c>
      <c r="S6641" s="30">
        <v>422.197021484375</v>
      </c>
      <c r="T6641" s="13"/>
      <c r="U6641" s="13"/>
      <c r="V6641" s="13"/>
      <c r="W6641" s="13"/>
      <c r="X6641" s="13"/>
      <c r="Y6641" s="13"/>
      <c r="Z6641" s="13"/>
      <c r="AA6641" s="13"/>
    </row>
    <row r="6642" spans="1:27" ht="15.75" customHeight="1" x14ac:dyDescent="0.2">
      <c r="A6642" s="13"/>
      <c r="B6642" s="30" t="str">
        <f>"CRS25WT144A02290"</f>
        <v>CRS25WT144A02290</v>
      </c>
      <c r="C6642" s="40">
        <v>45992</v>
      </c>
      <c r="D6642" s="41">
        <v>0.84053240740740742</v>
      </c>
      <c r="E6642" s="30" t="s">
        <v>62</v>
      </c>
      <c r="F6642" s="30">
        <v>457</v>
      </c>
      <c r="G6642" s="30">
        <v>3</v>
      </c>
      <c r="H6642" s="30">
        <v>457.23712158203102</v>
      </c>
      <c r="I6642" s="30">
        <v>11.3782768249512</v>
      </c>
      <c r="J6642" s="30">
        <v>49.878242492675803</v>
      </c>
      <c r="K6642" s="30">
        <v>10.6856746673584</v>
      </c>
      <c r="L6642" s="30">
        <v>42.789726257324197</v>
      </c>
      <c r="M6642" s="30">
        <v>0.80566376447677601</v>
      </c>
      <c r="N6642" s="30">
        <v>22.244569778442401</v>
      </c>
      <c r="O6642" s="30">
        <v>11.6617650985718</v>
      </c>
      <c r="P6642" s="30">
        <v>10.375</v>
      </c>
      <c r="Q6642" s="30">
        <v>0.41889020800590498</v>
      </c>
      <c r="R6642" s="30">
        <v>999.95697021484398</v>
      </c>
      <c r="S6642" s="30">
        <v>287.23480224609398</v>
      </c>
      <c r="T6642" s="13"/>
      <c r="U6642" s="13"/>
      <c r="V6642" s="13"/>
      <c r="W6642" s="13"/>
      <c r="X6642" s="13"/>
      <c r="Y6642" s="13"/>
      <c r="Z6642" s="13"/>
      <c r="AA6642" s="13"/>
    </row>
    <row r="6643" spans="1:27" ht="15.75" customHeight="1" x14ac:dyDescent="0.2">
      <c r="A6643" s="13"/>
      <c r="B6643" s="30" t="str">
        <f>"CRS25WT144A02287"</f>
        <v>CRS25WT144A02287</v>
      </c>
      <c r="C6643" s="40">
        <v>45992</v>
      </c>
      <c r="D6643" s="41">
        <v>0.84104166666666658</v>
      </c>
      <c r="E6643" s="30" t="s">
        <v>62</v>
      </c>
      <c r="F6643" s="30">
        <v>454</v>
      </c>
      <c r="G6643" s="30">
        <v>3</v>
      </c>
      <c r="H6643" s="30">
        <v>454.94268798828102</v>
      </c>
      <c r="I6643" s="30">
        <v>11.315264701843301</v>
      </c>
      <c r="J6643" s="30">
        <v>49.9888725280762</v>
      </c>
      <c r="K6643" s="30">
        <v>10.7971391677856</v>
      </c>
      <c r="L6643" s="30">
        <v>42.1354789733887</v>
      </c>
      <c r="M6643" s="30">
        <v>0.80430102348327603</v>
      </c>
      <c r="N6643" s="30">
        <v>22.1329460144043</v>
      </c>
      <c r="O6643" s="30">
        <v>12.575837135314901</v>
      </c>
      <c r="P6643" s="30">
        <v>10.375</v>
      </c>
      <c r="Q6643" s="30">
        <v>0.56950962543487504</v>
      </c>
      <c r="R6643" s="30">
        <v>1000.61981201172</v>
      </c>
      <c r="S6643" s="30">
        <v>433.02890014648398</v>
      </c>
      <c r="T6643" s="13"/>
      <c r="U6643" s="13"/>
      <c r="V6643" s="13"/>
      <c r="W6643" s="13"/>
      <c r="X6643" s="13"/>
      <c r="Y6643" s="13"/>
      <c r="Z6643" s="13"/>
      <c r="AA6643" s="13"/>
    </row>
    <row r="6644" spans="1:27" ht="15.75" customHeight="1" x14ac:dyDescent="0.2">
      <c r="A6644" s="13"/>
      <c r="B6644" s="30" t="str">
        <f>"CRS25WT144A02291"</f>
        <v>CRS25WT144A02291</v>
      </c>
      <c r="C6644" s="40">
        <v>45992</v>
      </c>
      <c r="D6644" s="41">
        <v>0.84239583333333334</v>
      </c>
      <c r="E6644" s="30" t="s">
        <v>62</v>
      </c>
      <c r="F6644" s="30">
        <v>451</v>
      </c>
      <c r="G6644" s="30">
        <v>3</v>
      </c>
      <c r="H6644" s="30">
        <v>451.49685668945301</v>
      </c>
      <c r="I6644" s="30">
        <v>11.225066184997599</v>
      </c>
      <c r="J6644" s="30">
        <v>49.954563140869098</v>
      </c>
      <c r="K6644" s="30">
        <v>10.6353101730347</v>
      </c>
      <c r="L6644" s="30">
        <v>42.452625274658203</v>
      </c>
      <c r="M6644" s="30">
        <v>0.805175721645355</v>
      </c>
      <c r="N6644" s="30">
        <v>21.965305328369102</v>
      </c>
      <c r="O6644" s="30">
        <v>11.929736137390099</v>
      </c>
      <c r="P6644" s="30">
        <v>10.4375</v>
      </c>
      <c r="Q6644" s="30">
        <v>0.72395819425582897</v>
      </c>
      <c r="R6644" s="30">
        <v>1000.73223876953</v>
      </c>
      <c r="S6644" s="30">
        <v>339.27355957031301</v>
      </c>
      <c r="T6644" s="13"/>
      <c r="U6644" s="13"/>
      <c r="V6644" s="13"/>
      <c r="W6644" s="13"/>
      <c r="X6644" s="13"/>
      <c r="Y6644" s="13"/>
      <c r="Z6644" s="13"/>
      <c r="AA6644" s="13"/>
    </row>
    <row r="6645" spans="1:27" ht="15.75" customHeight="1" x14ac:dyDescent="0.2">
      <c r="A6645" s="13"/>
      <c r="B6645" s="30" t="str">
        <f>"CRS25WT144A02312A"</f>
        <v>CRS25WT144A02312A</v>
      </c>
      <c r="C6645" s="40">
        <v>45992</v>
      </c>
      <c r="D6645" s="41">
        <v>0.84284722222222219</v>
      </c>
      <c r="E6645" s="30" t="s">
        <v>62</v>
      </c>
      <c r="F6645" s="30">
        <v>450</v>
      </c>
      <c r="G6645" s="30">
        <v>3</v>
      </c>
      <c r="H6645" s="30">
        <v>450.68713378906301</v>
      </c>
      <c r="I6645" s="30">
        <v>11.3263902664185</v>
      </c>
      <c r="J6645" s="30">
        <v>49.866676330566399</v>
      </c>
      <c r="K6645" s="30">
        <v>10.653801918029799</v>
      </c>
      <c r="L6645" s="30">
        <v>42.302940368652301</v>
      </c>
      <c r="M6645" s="30">
        <v>0.79794549942016602</v>
      </c>
      <c r="N6645" s="30">
        <v>21.9259128570557</v>
      </c>
      <c r="O6645" s="30">
        <v>11.855322837829601</v>
      </c>
      <c r="P6645" s="30">
        <v>10.4375</v>
      </c>
      <c r="Q6645" s="30">
        <v>0.45811077952384899</v>
      </c>
      <c r="R6645" s="30">
        <v>1000.78393554688</v>
      </c>
      <c r="S6645" s="30">
        <v>336.96255493164102</v>
      </c>
      <c r="T6645" s="13"/>
      <c r="U6645" s="13"/>
      <c r="V6645" s="13"/>
      <c r="W6645" s="13"/>
      <c r="X6645" s="13"/>
      <c r="Y6645" s="13"/>
      <c r="Z6645" s="13"/>
      <c r="AA6645" s="13"/>
    </row>
    <row r="6646" spans="1:27" ht="15.75" customHeight="1" x14ac:dyDescent="0.2">
      <c r="A6646" s="13"/>
      <c r="B6646" s="30" t="str">
        <f>"CRS25WT144A02289"</f>
        <v>CRS25WT144A02289</v>
      </c>
      <c r="C6646" s="40">
        <v>45992</v>
      </c>
      <c r="D6646" s="41">
        <v>0.8443518518518518</v>
      </c>
      <c r="E6646" s="30" t="s">
        <v>62</v>
      </c>
      <c r="F6646" s="30">
        <v>458</v>
      </c>
      <c r="G6646" s="30">
        <v>3</v>
      </c>
      <c r="H6646" s="30">
        <v>458.47152709960898</v>
      </c>
      <c r="I6646" s="30">
        <v>11.320345878601101</v>
      </c>
      <c r="J6646" s="30">
        <v>49.956844329833999</v>
      </c>
      <c r="K6646" s="30">
        <v>10.6622219085693</v>
      </c>
      <c r="L6646" s="30">
        <v>42.999622344970703</v>
      </c>
      <c r="M6646" s="30">
        <v>0.81069535017013505</v>
      </c>
      <c r="N6646" s="30">
        <v>22.304622650146499</v>
      </c>
      <c r="O6646" s="30">
        <v>11.7626285552979</v>
      </c>
      <c r="P6646" s="30">
        <v>10.4375</v>
      </c>
      <c r="Q6646" s="30">
        <v>0.42077797651290899</v>
      </c>
      <c r="R6646" s="30">
        <v>1000.93658447266</v>
      </c>
      <c r="S6646" s="30">
        <v>302.35720825195301</v>
      </c>
      <c r="T6646" s="13"/>
      <c r="U6646" s="13"/>
      <c r="V6646" s="13"/>
      <c r="W6646" s="13"/>
      <c r="X6646" s="13"/>
      <c r="Y6646" s="13"/>
      <c r="Z6646" s="13"/>
      <c r="AA6646" s="13"/>
    </row>
    <row r="6647" spans="1:27" ht="15.75" customHeight="1" x14ac:dyDescent="0.2">
      <c r="A6647" s="13"/>
      <c r="B6647" s="30" t="str">
        <f>"CRS25WT144A02292"</f>
        <v>CRS25WT144A02292</v>
      </c>
      <c r="C6647" s="40">
        <v>45992</v>
      </c>
      <c r="D6647" s="41">
        <v>0.8451157407407407</v>
      </c>
      <c r="E6647" s="30" t="s">
        <v>62</v>
      </c>
      <c r="F6647" s="30">
        <v>450</v>
      </c>
      <c r="G6647" s="30">
        <v>3</v>
      </c>
      <c r="H6647" s="30">
        <v>450.15249633789102</v>
      </c>
      <c r="I6647" s="30">
        <v>11.336098670959499</v>
      </c>
      <c r="J6647" s="30">
        <v>50.015941619872997</v>
      </c>
      <c r="K6647" s="30">
        <v>10.694378852844199</v>
      </c>
      <c r="L6647" s="30">
        <v>42.092437744140597</v>
      </c>
      <c r="M6647" s="30">
        <v>0.793939828872681</v>
      </c>
      <c r="N6647" s="30">
        <v>21.89990234375</v>
      </c>
      <c r="O6647" s="30">
        <v>12.511457443237299</v>
      </c>
      <c r="P6647" s="30">
        <v>10.4375</v>
      </c>
      <c r="Q6647" s="30">
        <v>0.56782323122024503</v>
      </c>
      <c r="R6647" s="30">
        <v>1000.90618896484</v>
      </c>
      <c r="S6647" s="30">
        <v>345.59152221679699</v>
      </c>
      <c r="T6647" s="13"/>
      <c r="U6647" s="13"/>
      <c r="V6647" s="13"/>
      <c r="W6647" s="13"/>
      <c r="X6647" s="13"/>
      <c r="Y6647" s="13"/>
      <c r="Z6647" s="13"/>
      <c r="AA6647" s="13"/>
    </row>
    <row r="6648" spans="1:27" ht="15.75" customHeight="1" x14ac:dyDescent="0.2">
      <c r="A6648" s="13"/>
      <c r="B6648" s="30" t="str">
        <f>"CRS25WT144A02258"</f>
        <v>CRS25WT144A02258</v>
      </c>
      <c r="C6648" s="40">
        <v>45992</v>
      </c>
      <c r="D6648" s="41">
        <v>0.84589120370370363</v>
      </c>
      <c r="E6648" s="30" t="s">
        <v>62</v>
      </c>
      <c r="F6648" s="30">
        <v>462</v>
      </c>
      <c r="G6648" s="30">
        <v>3</v>
      </c>
      <c r="H6648" s="30">
        <v>462.78564453125</v>
      </c>
      <c r="I6648" s="30">
        <v>11.3581762313843</v>
      </c>
      <c r="J6648" s="30">
        <v>49.997447967529297</v>
      </c>
      <c r="K6648" s="30">
        <v>10.827318191528301</v>
      </c>
      <c r="L6648" s="30">
        <v>42.742408752441399</v>
      </c>
      <c r="M6648" s="30">
        <v>0.814935863018036</v>
      </c>
      <c r="N6648" s="30">
        <v>22.5145053863525</v>
      </c>
      <c r="O6648" s="30">
        <v>11.959795951843301</v>
      </c>
      <c r="P6648" s="30">
        <v>10.4375</v>
      </c>
      <c r="Q6648" s="30">
        <v>0.45089676976203902</v>
      </c>
      <c r="R6648" s="30">
        <v>1000.81262207031</v>
      </c>
      <c r="S6648" s="30">
        <v>361.56045532226602</v>
      </c>
      <c r="T6648" s="13"/>
      <c r="U6648" s="13"/>
      <c r="V6648" s="13"/>
      <c r="W6648" s="13"/>
      <c r="X6648" s="13"/>
      <c r="Y6648" s="13"/>
      <c r="Z6648" s="13"/>
      <c r="AA6648" s="13"/>
    </row>
    <row r="6649" spans="1:27" ht="15.75" customHeight="1" x14ac:dyDescent="0.2">
      <c r="A6649" s="13"/>
      <c r="B6649" s="30" t="str">
        <f>"CRS25WT144A02313"</f>
        <v>CRS25WT144A02313</v>
      </c>
      <c r="C6649" s="40">
        <v>45992</v>
      </c>
      <c r="D6649" s="41">
        <v>0.84646990740740735</v>
      </c>
      <c r="E6649" s="30" t="s">
        <v>62</v>
      </c>
      <c r="F6649" s="30">
        <v>464</v>
      </c>
      <c r="G6649" s="30">
        <v>3</v>
      </c>
      <c r="H6649" s="30">
        <v>464.20639038085898</v>
      </c>
      <c r="I6649" s="30">
        <v>11.346640586853001</v>
      </c>
      <c r="J6649" s="30">
        <v>50.020263671875</v>
      </c>
      <c r="K6649" s="30">
        <v>10.843224525451699</v>
      </c>
      <c r="L6649" s="30">
        <v>42.810733795166001</v>
      </c>
      <c r="M6649" s="30">
        <v>0.81789553165435802</v>
      </c>
      <c r="N6649" s="30">
        <v>22.583623886108398</v>
      </c>
      <c r="O6649" s="30">
        <v>12.4132747650146</v>
      </c>
      <c r="P6649" s="30">
        <v>10.4375</v>
      </c>
      <c r="Q6649" s="30">
        <v>0.474315375089645</v>
      </c>
      <c r="R6649" s="30">
        <v>1000.28149414063</v>
      </c>
      <c r="S6649" s="30">
        <v>419.55841064453102</v>
      </c>
      <c r="T6649" s="13"/>
      <c r="U6649" s="13"/>
      <c r="V6649" s="13"/>
      <c r="W6649" s="13"/>
      <c r="X6649" s="13"/>
      <c r="Y6649" s="13"/>
      <c r="Z6649" s="13"/>
      <c r="AA6649" s="13"/>
    </row>
    <row r="6650" spans="1:27" ht="15.75" customHeight="1" x14ac:dyDescent="0.2">
      <c r="A6650" s="13"/>
      <c r="B6650" s="30" t="str">
        <f>"CRS25WT144A02293"</f>
        <v>CRS25WT144A02293</v>
      </c>
      <c r="C6650" s="40">
        <v>45992</v>
      </c>
      <c r="D6650" s="41">
        <v>0.85070601851851846</v>
      </c>
      <c r="E6650" s="30" t="s">
        <v>62</v>
      </c>
      <c r="F6650" s="30">
        <v>455</v>
      </c>
      <c r="G6650" s="30">
        <v>3</v>
      </c>
      <c r="H6650" s="30">
        <v>455.08224487304699</v>
      </c>
      <c r="I6650" s="30">
        <v>11.337212562561</v>
      </c>
      <c r="J6650" s="30">
        <v>49.889312744140597</v>
      </c>
      <c r="K6650" s="30">
        <v>10.804344177246101</v>
      </c>
      <c r="L6650" s="30">
        <v>42.1203002929688</v>
      </c>
      <c r="M6650" s="30">
        <v>0.80459266901016202</v>
      </c>
      <c r="N6650" s="30">
        <v>22.139734268188501</v>
      </c>
      <c r="O6650" s="30">
        <v>11.663347244262701</v>
      </c>
      <c r="P6650" s="30">
        <v>10.4375</v>
      </c>
      <c r="Q6650" s="30">
        <v>0.53445041179657005</v>
      </c>
      <c r="R6650" s="30">
        <v>1000.97326660156</v>
      </c>
      <c r="S6650" s="30">
        <v>343.58544921875</v>
      </c>
      <c r="T6650" s="13"/>
      <c r="U6650" s="13"/>
      <c r="V6650" s="13"/>
      <c r="W6650" s="13"/>
      <c r="X6650" s="13"/>
      <c r="Y6650" s="13"/>
      <c r="Z6650" s="13"/>
      <c r="AA6650" s="13"/>
    </row>
    <row r="6651" spans="1:27" ht="15.75" customHeight="1" x14ac:dyDescent="0.2">
      <c r="A6651" s="13"/>
      <c r="B6651" s="30" t="str">
        <f>"CRS25WT144A02314"</f>
        <v>CRS25WT144A02314</v>
      </c>
      <c r="C6651" s="40">
        <v>45992</v>
      </c>
      <c r="D6651" s="41">
        <v>0.85215277777777787</v>
      </c>
      <c r="E6651" s="30" t="s">
        <v>62</v>
      </c>
      <c r="F6651" s="30">
        <v>459</v>
      </c>
      <c r="G6651" s="30">
        <v>3</v>
      </c>
      <c r="H6651" s="30">
        <v>459.93548583984398</v>
      </c>
      <c r="I6651" s="30">
        <v>11.269041061401399</v>
      </c>
      <c r="J6651" s="30">
        <v>49.986354827880902</v>
      </c>
      <c r="K6651" s="30">
        <v>10.778923034668001</v>
      </c>
      <c r="L6651" s="30">
        <v>42.669895172119098</v>
      </c>
      <c r="M6651" s="30">
        <v>0.81650429964065596</v>
      </c>
      <c r="N6651" s="30">
        <v>22.3758449554443</v>
      </c>
      <c r="O6651" s="30">
        <v>11.8994407653809</v>
      </c>
      <c r="P6651" s="30">
        <v>10.4375</v>
      </c>
      <c r="Q6651" s="30">
        <v>0.47993984818458602</v>
      </c>
      <c r="R6651" s="30">
        <v>1000.99261474609</v>
      </c>
      <c r="S6651" s="30">
        <v>404.15048217773398</v>
      </c>
      <c r="T6651" s="13"/>
      <c r="U6651" s="13"/>
      <c r="V6651" s="13"/>
      <c r="W6651" s="13"/>
      <c r="X6651" s="13"/>
      <c r="Y6651" s="13"/>
      <c r="Z6651" s="13"/>
      <c r="AA6651" s="13"/>
    </row>
    <row r="6652" spans="1:27" ht="15.75" customHeight="1" x14ac:dyDescent="0.2">
      <c r="A6652" s="13"/>
      <c r="B6652" s="30" t="str">
        <f>"CRS25WT144A02315"</f>
        <v>CRS25WT144A02315</v>
      </c>
      <c r="C6652" s="40">
        <v>45992</v>
      </c>
      <c r="D6652" s="41">
        <v>0.85322916666666659</v>
      </c>
      <c r="E6652" s="30" t="s">
        <v>62</v>
      </c>
      <c r="F6652" s="30">
        <v>461</v>
      </c>
      <c r="G6652" s="30">
        <v>3</v>
      </c>
      <c r="H6652" s="30">
        <v>461.177001953125</v>
      </c>
      <c r="I6652" s="30">
        <v>11.3256950378418</v>
      </c>
      <c r="J6652" s="30">
        <v>49.864151000976598</v>
      </c>
      <c r="K6652" s="30">
        <v>10.7157125473022</v>
      </c>
      <c r="L6652" s="30">
        <v>43.037452697753899</v>
      </c>
      <c r="M6652" s="30">
        <v>0.81660932302474998</v>
      </c>
      <c r="N6652" s="30">
        <v>22.436244964599599</v>
      </c>
      <c r="O6652" s="30">
        <v>11.747615814209</v>
      </c>
      <c r="P6652" s="30">
        <v>10.4375</v>
      </c>
      <c r="Q6652" s="30">
        <v>0.40491360425949102</v>
      </c>
      <c r="R6652" s="30">
        <v>1000.8662109375</v>
      </c>
      <c r="S6652" s="30">
        <v>342.10806274414102</v>
      </c>
      <c r="T6652" s="13"/>
      <c r="U6652" s="13"/>
      <c r="V6652" s="13"/>
      <c r="W6652" s="13"/>
      <c r="X6652" s="13"/>
      <c r="Y6652" s="13"/>
      <c r="Z6652" s="13"/>
      <c r="AA6652" s="13"/>
    </row>
    <row r="6653" spans="1:27" ht="15.75" customHeight="1" x14ac:dyDescent="0.2">
      <c r="A6653" s="13"/>
      <c r="B6653" s="30" t="str">
        <f>"CRS25WT144A02294"</f>
        <v>CRS25WT144A02294</v>
      </c>
      <c r="C6653" s="40">
        <v>45992</v>
      </c>
      <c r="D6653" s="41">
        <v>0.85392361111111104</v>
      </c>
      <c r="E6653" s="30" t="s">
        <v>62</v>
      </c>
      <c r="F6653" s="30">
        <v>453</v>
      </c>
      <c r="G6653" s="30">
        <v>3</v>
      </c>
      <c r="H6653" s="30">
        <v>453.90548706054699</v>
      </c>
      <c r="I6653" s="30">
        <v>11.267239570617701</v>
      </c>
      <c r="J6653" s="30">
        <v>49.9021606445313</v>
      </c>
      <c r="K6653" s="30">
        <v>10.788969039916999</v>
      </c>
      <c r="L6653" s="30">
        <v>42.071258544921903</v>
      </c>
      <c r="M6653" s="30">
        <v>0.80728811025619496</v>
      </c>
      <c r="N6653" s="30">
        <v>22.082485198974599</v>
      </c>
      <c r="O6653" s="30">
        <v>12.0974178314209</v>
      </c>
      <c r="P6653" s="30">
        <v>10.4375</v>
      </c>
      <c r="Q6653" s="30">
        <v>0.54765295982360795</v>
      </c>
      <c r="R6653" s="30">
        <v>1000.56402587891</v>
      </c>
      <c r="S6653" s="30">
        <v>422.05120849609398</v>
      </c>
      <c r="T6653" s="13"/>
      <c r="U6653" s="13"/>
      <c r="V6653" s="13"/>
      <c r="W6653" s="13"/>
      <c r="X6653" s="13"/>
      <c r="Y6653" s="13"/>
      <c r="Z6653" s="13"/>
      <c r="AA6653" s="13"/>
    </row>
    <row r="6654" spans="1:27" ht="15.75" customHeight="1" x14ac:dyDescent="0.2">
      <c r="A6654" s="13"/>
      <c r="B6654" s="30" t="str">
        <f>"CRS25WT144A02295"</f>
        <v>CRS25WT144A02295</v>
      </c>
      <c r="C6654" s="40">
        <v>45992</v>
      </c>
      <c r="D6654" s="41">
        <v>0.85537037037037045</v>
      </c>
      <c r="E6654" s="30" t="s">
        <v>62</v>
      </c>
      <c r="F6654" s="30">
        <v>449</v>
      </c>
      <c r="G6654" s="30">
        <v>3</v>
      </c>
      <c r="H6654" s="30">
        <v>449.91668701171898</v>
      </c>
      <c r="I6654" s="30">
        <v>11.2618055343628</v>
      </c>
      <c r="J6654" s="30">
        <v>49.806232452392599</v>
      </c>
      <c r="K6654" s="30">
        <v>10.5877380371094</v>
      </c>
      <c r="L6654" s="30">
        <v>42.494132995605497</v>
      </c>
      <c r="M6654" s="30">
        <v>0.80212193727493297</v>
      </c>
      <c r="N6654" s="30">
        <v>21.888429641723601</v>
      </c>
      <c r="O6654" s="30">
        <v>11.532066345214799</v>
      </c>
      <c r="P6654" s="30">
        <v>10.5</v>
      </c>
      <c r="Q6654" s="30">
        <v>0.44344466924667397</v>
      </c>
      <c r="R6654" s="30">
        <v>1000.33850097656</v>
      </c>
      <c r="S6654" s="30">
        <v>404.27896118164102</v>
      </c>
      <c r="T6654" s="13"/>
      <c r="U6654" s="13"/>
      <c r="V6654" s="13"/>
      <c r="W6654" s="13"/>
      <c r="X6654" s="13"/>
      <c r="Y6654" s="13"/>
      <c r="Z6654" s="13"/>
      <c r="AA6654" s="13"/>
    </row>
    <row r="6655" spans="1:27" ht="15.75" customHeight="1" x14ac:dyDescent="0.2">
      <c r="A6655" s="13"/>
      <c r="B6655" s="30" t="str">
        <f>"CRS25WT144A02316"</f>
        <v>CRS25WT144A02316</v>
      </c>
      <c r="C6655" s="40">
        <v>45992</v>
      </c>
      <c r="D6655" s="41">
        <v>0.85576388888888888</v>
      </c>
      <c r="E6655" s="30" t="s">
        <v>62</v>
      </c>
      <c r="F6655" s="30">
        <v>445</v>
      </c>
      <c r="G6655" s="30">
        <v>3</v>
      </c>
      <c r="H6655" s="30">
        <v>445.09289550781301</v>
      </c>
      <c r="I6655" s="30">
        <v>11.1942291259766</v>
      </c>
      <c r="J6655" s="30">
        <v>49.928462982177699</v>
      </c>
      <c r="K6655" s="30">
        <v>10.521595954895</v>
      </c>
      <c r="L6655" s="30">
        <v>42.3027954101563</v>
      </c>
      <c r="M6655" s="30">
        <v>0.79635787010192904</v>
      </c>
      <c r="N6655" s="30">
        <v>21.653753280639599</v>
      </c>
      <c r="O6655" s="30">
        <v>11.884020805358899</v>
      </c>
      <c r="P6655" s="30">
        <v>10.5</v>
      </c>
      <c r="Q6655" s="30">
        <v>0.444191783666611</v>
      </c>
      <c r="R6655" s="30">
        <v>1000.33575439453</v>
      </c>
      <c r="S6655" s="30">
        <v>337.48452758789102</v>
      </c>
      <c r="T6655" s="13"/>
      <c r="U6655" s="13"/>
      <c r="V6655" s="13"/>
      <c r="W6655" s="13"/>
      <c r="X6655" s="13"/>
      <c r="Y6655" s="13"/>
      <c r="Z6655" s="13"/>
      <c r="AA6655" s="13"/>
    </row>
    <row r="6656" spans="1:27" ht="15.75" customHeight="1" x14ac:dyDescent="0.2">
      <c r="A6656" s="13"/>
      <c r="B6656" s="30" t="str">
        <f>"CRS25WT144A02275"</f>
        <v>CRS25WT144A02275</v>
      </c>
      <c r="C6656" s="40">
        <v>45992</v>
      </c>
      <c r="D6656" s="41">
        <v>0.85662037037037031</v>
      </c>
      <c r="E6656" s="30" t="s">
        <v>62</v>
      </c>
      <c r="F6656" s="30">
        <v>440</v>
      </c>
      <c r="G6656" s="30">
        <v>3</v>
      </c>
      <c r="H6656" s="30">
        <v>440.27713012695301</v>
      </c>
      <c r="I6656" s="30">
        <v>11.217903137206999</v>
      </c>
      <c r="J6656" s="30">
        <v>49.581932067871101</v>
      </c>
      <c r="K6656" s="30">
        <v>10.728796005249</v>
      </c>
      <c r="L6656" s="30">
        <v>41.036952972412102</v>
      </c>
      <c r="M6656" s="30">
        <v>0.79157304763793901</v>
      </c>
      <c r="N6656" s="30">
        <v>21.4194660186768</v>
      </c>
      <c r="O6656" s="30">
        <v>11.149167060852101</v>
      </c>
      <c r="P6656" s="30">
        <v>10.5</v>
      </c>
      <c r="Q6656" s="30">
        <v>1.2205685377121001</v>
      </c>
      <c r="R6656" s="30">
        <v>999.79583740234398</v>
      </c>
      <c r="S6656" s="30">
        <v>391.93212890625</v>
      </c>
      <c r="T6656" s="13"/>
      <c r="U6656" s="13"/>
      <c r="V6656" s="13"/>
      <c r="W6656" s="13"/>
      <c r="X6656" s="13"/>
      <c r="Y6656" s="13"/>
      <c r="Z6656" s="13"/>
      <c r="AA6656" s="13"/>
    </row>
    <row r="6657" spans="1:27" ht="15.75" customHeight="1" x14ac:dyDescent="0.2">
      <c r="A6657" s="13"/>
      <c r="B6657" s="30" t="str">
        <f>"CRS25WT144A02296"</f>
        <v>CRS25WT144A02296</v>
      </c>
      <c r="C6657" s="40">
        <v>45992</v>
      </c>
      <c r="D6657" s="41">
        <v>0.85934027777777777</v>
      </c>
      <c r="E6657" s="30" t="s">
        <v>62</v>
      </c>
      <c r="F6657" s="30">
        <v>445</v>
      </c>
      <c r="G6657" s="30">
        <v>3</v>
      </c>
      <c r="H6657" s="30">
        <v>445.13430786132801</v>
      </c>
      <c r="I6657" s="30">
        <v>11.2223901748657</v>
      </c>
      <c r="J6657" s="30">
        <v>49.717525482177699</v>
      </c>
      <c r="K6657" s="30">
        <v>10.592942237854</v>
      </c>
      <c r="L6657" s="30">
        <v>42.021781921386697</v>
      </c>
      <c r="M6657" s="30">
        <v>0.79780399799346902</v>
      </c>
      <c r="N6657" s="30">
        <v>21.655767440795898</v>
      </c>
      <c r="O6657" s="30">
        <v>11.974637031555201</v>
      </c>
      <c r="P6657" s="30">
        <v>10.5</v>
      </c>
      <c r="Q6657" s="30">
        <v>0.441569894552231</v>
      </c>
      <c r="R6657" s="30">
        <v>1000.38665771484</v>
      </c>
      <c r="S6657" s="30">
        <v>379.10995483398398</v>
      </c>
      <c r="T6657" s="13"/>
      <c r="U6657" s="13"/>
      <c r="V6657" s="13"/>
      <c r="W6657" s="13"/>
      <c r="X6657" s="13"/>
      <c r="Y6657" s="13"/>
      <c r="Z6657" s="13"/>
      <c r="AA6657" s="13"/>
    </row>
    <row r="6658" spans="1:27" ht="15.75" customHeight="1" x14ac:dyDescent="0.2">
      <c r="A6658" s="13"/>
      <c r="B6658" s="30" t="str">
        <f>"CRS25WT144A02324"</f>
        <v>CRS25WT144A02324</v>
      </c>
      <c r="C6658" s="40">
        <v>45992</v>
      </c>
      <c r="D6658" s="41">
        <v>0.86008101851851848</v>
      </c>
      <c r="E6658" s="30" t="s">
        <v>62</v>
      </c>
      <c r="F6658" s="30">
        <v>452</v>
      </c>
      <c r="G6658" s="30">
        <v>3</v>
      </c>
      <c r="H6658" s="30">
        <v>452.02673339843801</v>
      </c>
      <c r="I6658" s="30">
        <v>11.209153175354</v>
      </c>
      <c r="J6658" s="30">
        <v>49.932182312011697</v>
      </c>
      <c r="K6658" s="30">
        <v>10.640209197998001</v>
      </c>
      <c r="L6658" s="30">
        <v>42.482879638671903</v>
      </c>
      <c r="M6658" s="30">
        <v>0.80762690305709794</v>
      </c>
      <c r="N6658" s="30">
        <v>21.991083145141602</v>
      </c>
      <c r="O6658" s="30">
        <v>11.8484029769897</v>
      </c>
      <c r="P6658" s="30">
        <v>10.5</v>
      </c>
      <c r="Q6658" s="30">
        <v>0.44027790427207902</v>
      </c>
      <c r="R6658" s="30">
        <v>1000.36218261719</v>
      </c>
      <c r="S6658" s="30">
        <v>446.68157958984398</v>
      </c>
      <c r="T6658" s="13"/>
      <c r="U6658" s="13"/>
      <c r="V6658" s="13"/>
      <c r="W6658" s="13"/>
      <c r="X6658" s="13"/>
      <c r="Y6658" s="13"/>
      <c r="Z6658" s="13"/>
      <c r="AA6658" s="13"/>
    </row>
    <row r="6659" spans="1:27" ht="15.75" customHeight="1" x14ac:dyDescent="0.2">
      <c r="A6659" s="13"/>
      <c r="B6659" s="30" t="str">
        <f>"CRS25WT144A02321"</f>
        <v>CRS25WT144A02321</v>
      </c>
      <c r="C6659" s="40">
        <v>45992</v>
      </c>
      <c r="D6659" s="41">
        <v>0.86289351851851848</v>
      </c>
      <c r="E6659" s="30" t="s">
        <v>62</v>
      </c>
      <c r="F6659" s="30">
        <v>448</v>
      </c>
      <c r="G6659" s="30">
        <v>3</v>
      </c>
      <c r="H6659" s="30">
        <v>448.00588989257801</v>
      </c>
      <c r="I6659" s="30">
        <v>11.1679983139038</v>
      </c>
      <c r="J6659" s="30">
        <v>49.903156280517599</v>
      </c>
      <c r="K6659" s="30">
        <v>10.576490402221699</v>
      </c>
      <c r="L6659" s="30">
        <v>42.358657836914098</v>
      </c>
      <c r="M6659" s="30">
        <v>0.80385988950729403</v>
      </c>
      <c r="N6659" s="30">
        <v>21.795469284057599</v>
      </c>
      <c r="O6659" s="30">
        <v>12.197828292846699</v>
      </c>
      <c r="P6659" s="30">
        <v>10.5</v>
      </c>
      <c r="Q6659" s="30">
        <v>0.44396448135375999</v>
      </c>
      <c r="R6659" s="30">
        <v>1001.39123535156</v>
      </c>
      <c r="S6659" s="30">
        <v>444.16613769531301</v>
      </c>
      <c r="T6659" s="13"/>
      <c r="U6659" s="13"/>
      <c r="V6659" s="13"/>
      <c r="W6659" s="13"/>
      <c r="X6659" s="13"/>
      <c r="Y6659" s="13"/>
      <c r="Z6659" s="13"/>
      <c r="AA6659" s="13"/>
    </row>
    <row r="6660" spans="1:27" ht="15.75" customHeight="1" x14ac:dyDescent="0.2">
      <c r="A6660" s="13"/>
      <c r="B6660" s="30" t="str">
        <f>"CRS25WT144A02320"</f>
        <v>CRS25WT144A02320</v>
      </c>
      <c r="C6660" s="40">
        <v>45992</v>
      </c>
      <c r="D6660" s="41">
        <v>0.86376157407407417</v>
      </c>
      <c r="E6660" s="30" t="s">
        <v>62</v>
      </c>
      <c r="F6660" s="30">
        <v>437</v>
      </c>
      <c r="G6660" s="30">
        <v>3</v>
      </c>
      <c r="H6660" s="30">
        <v>437.64263916015602</v>
      </c>
      <c r="I6660" s="30">
        <v>11.217812538146999</v>
      </c>
      <c r="J6660" s="30">
        <v>49.924320220947301</v>
      </c>
      <c r="K6660" s="30">
        <v>10.621554374694799</v>
      </c>
      <c r="L6660" s="30">
        <v>41.203258514404297</v>
      </c>
      <c r="M6660" s="30">
        <v>0.78144657611846902</v>
      </c>
      <c r="N6660" s="30">
        <v>21.291297912597699</v>
      </c>
      <c r="O6660" s="30">
        <v>12.2125024795532</v>
      </c>
      <c r="P6660" s="30">
        <v>10.5625</v>
      </c>
      <c r="Q6660" s="30">
        <v>0.928638815879822</v>
      </c>
      <c r="R6660" s="30">
        <v>1000.60876464844</v>
      </c>
      <c r="S6660" s="30">
        <v>375.55126953125</v>
      </c>
      <c r="T6660" s="13"/>
      <c r="U6660" s="13"/>
      <c r="V6660" s="13"/>
      <c r="W6660" s="13"/>
      <c r="X6660" s="13"/>
      <c r="Y6660" s="13"/>
      <c r="Z6660" s="13"/>
      <c r="AA6660" s="13"/>
    </row>
    <row r="6661" spans="1:27" ht="15.75" customHeight="1" x14ac:dyDescent="0.2">
      <c r="A6661" s="13"/>
      <c r="B6661" s="30" t="str">
        <f>"CRS25WT144A02327"</f>
        <v>CRS25WT144A02327</v>
      </c>
      <c r="C6661" s="40">
        <v>45992</v>
      </c>
      <c r="D6661" s="41">
        <v>0.864375</v>
      </c>
      <c r="E6661" s="30" t="s">
        <v>62</v>
      </c>
      <c r="F6661" s="30">
        <v>450</v>
      </c>
      <c r="G6661" s="30">
        <v>3</v>
      </c>
      <c r="H6661" s="30">
        <v>450.07336425781301</v>
      </c>
      <c r="I6661" s="30">
        <v>11.182258605956999</v>
      </c>
      <c r="J6661" s="30">
        <v>49.8933296203613</v>
      </c>
      <c r="K6661" s="30">
        <v>10.609515190124499</v>
      </c>
      <c r="L6661" s="30">
        <v>42.421672821044901</v>
      </c>
      <c r="M6661" s="30">
        <v>0.80669856071472201</v>
      </c>
      <c r="N6661" s="30">
        <v>21.896053314208999</v>
      </c>
      <c r="O6661" s="30">
        <v>12.2173471450806</v>
      </c>
      <c r="P6661" s="30">
        <v>10.5</v>
      </c>
      <c r="Q6661" s="30">
        <v>0.43673259019851701</v>
      </c>
      <c r="R6661" s="30">
        <v>1001.33099365234</v>
      </c>
      <c r="S6661" s="30">
        <v>403.42730712890602</v>
      </c>
      <c r="T6661" s="13"/>
      <c r="U6661" s="13"/>
      <c r="V6661" s="13"/>
      <c r="W6661" s="13"/>
      <c r="X6661" s="13"/>
      <c r="Y6661" s="13"/>
      <c r="Z6661" s="13"/>
      <c r="AA6661" s="13"/>
    </row>
    <row r="6662" spans="1:27" ht="15.75" customHeight="1" x14ac:dyDescent="0.2">
      <c r="A6662" s="13"/>
      <c r="B6662" s="30" t="str">
        <f>"CRS25WT144A02326"</f>
        <v>CRS25WT144A02326</v>
      </c>
      <c r="C6662" s="40">
        <v>45992</v>
      </c>
      <c r="D6662" s="41">
        <v>0.86498842592592595</v>
      </c>
      <c r="E6662" s="30" t="s">
        <v>62</v>
      </c>
      <c r="F6662" s="30">
        <v>448</v>
      </c>
      <c r="G6662" s="30">
        <v>3</v>
      </c>
      <c r="H6662" s="30">
        <v>448.773681640625</v>
      </c>
      <c r="I6662" s="30">
        <v>11.2051296234131</v>
      </c>
      <c r="J6662" s="30">
        <v>49.846633911132798</v>
      </c>
      <c r="K6662" s="30">
        <v>10.6159925460815</v>
      </c>
      <c r="L6662" s="30">
        <v>42.273357391357401</v>
      </c>
      <c r="M6662" s="30">
        <v>0.80347925424575795</v>
      </c>
      <c r="N6662" s="30">
        <v>21.832822799682599</v>
      </c>
      <c r="O6662" s="30">
        <v>12.156877517700201</v>
      </c>
      <c r="P6662" s="30">
        <v>10.5625</v>
      </c>
      <c r="Q6662" s="30">
        <v>0.43065130710601801</v>
      </c>
      <c r="R6662" s="30">
        <v>1000.52001953125</v>
      </c>
      <c r="S6662" s="30">
        <v>376.69476318359398</v>
      </c>
      <c r="T6662" s="13"/>
      <c r="U6662" s="13"/>
      <c r="V6662" s="13"/>
      <c r="W6662" s="13"/>
      <c r="X6662" s="13"/>
      <c r="Y6662" s="13"/>
      <c r="Z6662" s="13"/>
      <c r="AA6662" s="13"/>
    </row>
    <row r="6663" spans="1:27" ht="15.75" customHeight="1" x14ac:dyDescent="0.2">
      <c r="A6663" s="13"/>
      <c r="B6663" s="30" t="str">
        <f>"CRS25WT144A02322"</f>
        <v>CRS25WT144A02322</v>
      </c>
      <c r="C6663" s="40">
        <v>45992</v>
      </c>
      <c r="D6663" s="41">
        <v>0.86576388888888889</v>
      </c>
      <c r="E6663" s="30" t="s">
        <v>62</v>
      </c>
      <c r="F6663" s="30">
        <v>440</v>
      </c>
      <c r="G6663" s="30">
        <v>3</v>
      </c>
      <c r="H6663" s="30">
        <v>440.92712402343801</v>
      </c>
      <c r="I6663" s="30">
        <v>11.159506797790501</v>
      </c>
      <c r="J6663" s="30">
        <v>49.833042144775398</v>
      </c>
      <c r="K6663" s="30">
        <v>10.480970382690399</v>
      </c>
      <c r="L6663" s="30">
        <v>42.069301605224602</v>
      </c>
      <c r="M6663" s="30">
        <v>0.792874455451965</v>
      </c>
      <c r="N6663" s="30">
        <v>21.451087951660199</v>
      </c>
      <c r="O6663" s="30">
        <v>11.7270317077637</v>
      </c>
      <c r="P6663" s="30">
        <v>10.5625</v>
      </c>
      <c r="Q6663" s="30">
        <v>0.46363320946693398</v>
      </c>
      <c r="R6663" s="30">
        <v>1000.52709960938</v>
      </c>
      <c r="S6663" s="30">
        <v>377.99951171875</v>
      </c>
      <c r="T6663" s="13"/>
      <c r="U6663" s="13"/>
      <c r="V6663" s="13"/>
      <c r="W6663" s="13"/>
      <c r="X6663" s="13"/>
      <c r="Y6663" s="13"/>
      <c r="Z6663" s="13"/>
      <c r="AA6663" s="13"/>
    </row>
    <row r="6664" spans="1:27" ht="15.75" customHeight="1" x14ac:dyDescent="0.2">
      <c r="A6664" s="13"/>
      <c r="B6664" s="30" t="str">
        <f>"CRS25WT144A02328"</f>
        <v>CRS25WT144A02328</v>
      </c>
      <c r="C6664" s="40">
        <v>45992</v>
      </c>
      <c r="D6664" s="41">
        <v>0.8665856481481482</v>
      </c>
      <c r="E6664" s="30" t="s">
        <v>62</v>
      </c>
      <c r="F6664" s="30">
        <v>447</v>
      </c>
      <c r="G6664" s="30">
        <v>3</v>
      </c>
      <c r="H6664" s="30">
        <v>447.57000732421898</v>
      </c>
      <c r="I6664" s="30">
        <v>11.0919456481934</v>
      </c>
      <c r="J6664" s="30">
        <v>49.879436492919901</v>
      </c>
      <c r="K6664" s="30">
        <v>10.4844055175781</v>
      </c>
      <c r="L6664" s="30">
        <v>42.689117431640597</v>
      </c>
      <c r="M6664" s="30">
        <v>0.80896866321563698</v>
      </c>
      <c r="N6664" s="30">
        <v>21.774265289306602</v>
      </c>
      <c r="O6664" s="30">
        <v>12.1841230392456</v>
      </c>
      <c r="P6664" s="30">
        <v>10.5</v>
      </c>
      <c r="Q6664" s="30">
        <v>0.39994794130325301</v>
      </c>
      <c r="R6664" s="30">
        <v>1000.59588623047</v>
      </c>
      <c r="S6664" s="30">
        <v>368.70471191406301</v>
      </c>
      <c r="T6664" s="13"/>
      <c r="U6664" s="13"/>
      <c r="V6664" s="13"/>
      <c r="W6664" s="13"/>
      <c r="X6664" s="13"/>
      <c r="Y6664" s="13"/>
      <c r="Z6664" s="13"/>
      <c r="AA6664" s="13"/>
    </row>
    <row r="6665" spans="1:27" ht="15.75" customHeight="1" x14ac:dyDescent="0.2">
      <c r="A6665" s="13"/>
      <c r="B6665" s="30" t="str">
        <f>"CRS25WT144A02329"</f>
        <v>CRS25WT144A02329</v>
      </c>
      <c r="C6665" s="40">
        <v>45992</v>
      </c>
      <c r="D6665" s="41">
        <v>0.87243055555555549</v>
      </c>
      <c r="E6665" s="30" t="s">
        <v>62</v>
      </c>
      <c r="F6665" s="30">
        <v>449</v>
      </c>
      <c r="G6665" s="30">
        <v>3</v>
      </c>
      <c r="H6665" s="30">
        <v>449.149658203125</v>
      </c>
      <c r="I6665" s="30">
        <v>11.2555646896362</v>
      </c>
      <c r="J6665" s="30">
        <v>49.802276611328097</v>
      </c>
      <c r="K6665" s="30">
        <v>10.591594696044901</v>
      </c>
      <c r="L6665" s="30">
        <v>42.406238555908203</v>
      </c>
      <c r="M6665" s="30">
        <v>0.80126208066940297</v>
      </c>
      <c r="N6665" s="30">
        <v>21.8511142730713</v>
      </c>
      <c r="O6665" s="30">
        <v>11.790555953979499</v>
      </c>
      <c r="P6665" s="30">
        <v>10.5625</v>
      </c>
      <c r="Q6665" s="30">
        <v>0.43242034316062899</v>
      </c>
      <c r="R6665" s="30">
        <v>1000.07000732422</v>
      </c>
      <c r="S6665" s="30">
        <v>362.53430175781301</v>
      </c>
      <c r="T6665" s="13"/>
      <c r="U6665" s="13"/>
      <c r="V6665" s="13"/>
      <c r="W6665" s="13"/>
      <c r="X6665" s="13"/>
      <c r="Y6665" s="13"/>
      <c r="Z6665" s="13"/>
      <c r="AA6665" s="13"/>
    </row>
    <row r="6666" spans="1:27" ht="15.75" customHeight="1" x14ac:dyDescent="0.2">
      <c r="A6666" s="13"/>
      <c r="B6666" s="30" t="str">
        <f>"CRS25WT144A02353"</f>
        <v>CRS25WT144A02353</v>
      </c>
      <c r="C6666" s="40">
        <v>45992</v>
      </c>
      <c r="D6666" s="41">
        <v>0.87284722222222222</v>
      </c>
      <c r="E6666" s="30" t="s">
        <v>62</v>
      </c>
      <c r="F6666" s="30">
        <v>448</v>
      </c>
      <c r="G6666" s="30">
        <v>3</v>
      </c>
      <c r="H6666" s="30">
        <v>448.01303100585898</v>
      </c>
      <c r="I6666" s="30">
        <v>11.172508239746101</v>
      </c>
      <c r="J6666" s="30">
        <v>49.354663848877003</v>
      </c>
      <c r="K6666" s="30">
        <v>10.658943176269499</v>
      </c>
      <c r="L6666" s="30">
        <v>42.031658172607401</v>
      </c>
      <c r="M6666" s="30">
        <v>0.81247830390930198</v>
      </c>
      <c r="N6666" s="30">
        <v>21.795818328857401</v>
      </c>
      <c r="O6666" s="30">
        <v>11.8732261657715</v>
      </c>
      <c r="P6666" s="30">
        <v>10.5625</v>
      </c>
      <c r="Q6666" s="30">
        <v>0.99887079000473</v>
      </c>
      <c r="R6666" s="30">
        <v>999.89392089843795</v>
      </c>
      <c r="S6666" s="30">
        <v>439.57638549804699</v>
      </c>
      <c r="T6666" s="13"/>
      <c r="U6666" s="13"/>
      <c r="V6666" s="13"/>
      <c r="W6666" s="13"/>
      <c r="X6666" s="13"/>
      <c r="Y6666" s="13"/>
      <c r="Z6666" s="13"/>
      <c r="AA6666" s="13"/>
    </row>
    <row r="6667" spans="1:27" ht="15.75" customHeight="1" x14ac:dyDescent="0.2">
      <c r="A6667" s="13"/>
      <c r="B6667" s="30" t="str">
        <f>"CRS25WT144A02330"</f>
        <v>CRS25WT144A02330</v>
      </c>
      <c r="C6667" s="40">
        <v>45992</v>
      </c>
      <c r="D6667" s="41">
        <v>0.87326388888888884</v>
      </c>
      <c r="E6667" s="30" t="s">
        <v>62</v>
      </c>
      <c r="F6667" s="30">
        <v>444</v>
      </c>
      <c r="G6667" s="30">
        <v>3</v>
      </c>
      <c r="H6667" s="30">
        <v>444.39804077148398</v>
      </c>
      <c r="I6667" s="30">
        <v>11.297069549560501</v>
      </c>
      <c r="J6667" s="30">
        <v>49.764041900634801</v>
      </c>
      <c r="K6667" s="30">
        <v>10.591160774231</v>
      </c>
      <c r="L6667" s="30">
        <v>41.959335327148402</v>
      </c>
      <c r="M6667" s="30">
        <v>0.79047966003418002</v>
      </c>
      <c r="N6667" s="30">
        <v>21.619949340820298</v>
      </c>
      <c r="O6667" s="30">
        <v>11.622881889343301</v>
      </c>
      <c r="P6667" s="30">
        <v>10.5625</v>
      </c>
      <c r="Q6667" s="30">
        <v>0.48834845423698398</v>
      </c>
      <c r="R6667" s="30">
        <v>1000.32189941406</v>
      </c>
      <c r="S6667" s="30">
        <v>358.36758422851602</v>
      </c>
      <c r="T6667" s="13"/>
      <c r="U6667" s="13"/>
      <c r="V6667" s="13"/>
      <c r="W6667" s="13"/>
      <c r="X6667" s="13"/>
      <c r="Y6667" s="13"/>
      <c r="Z6667" s="13"/>
      <c r="AA6667" s="13"/>
    </row>
    <row r="6668" spans="1:27" ht="15.75" customHeight="1" x14ac:dyDescent="0.2">
      <c r="A6668" s="13"/>
      <c r="B6668" s="30" t="str">
        <f>"CRS25WT144A02352"</f>
        <v>CRS25WT144A02352</v>
      </c>
      <c r="C6668" s="40">
        <v>45992</v>
      </c>
      <c r="D6668" s="41">
        <v>0.87462962962962953</v>
      </c>
      <c r="E6668" s="30" t="s">
        <v>62</v>
      </c>
      <c r="F6668" s="30">
        <v>439</v>
      </c>
      <c r="G6668" s="30">
        <v>3</v>
      </c>
      <c r="H6668" s="30">
        <v>439.06222534179699</v>
      </c>
      <c r="I6668" s="30">
        <v>11.157395362854</v>
      </c>
      <c r="J6668" s="30">
        <v>49.646224975585902</v>
      </c>
      <c r="K6668" s="30">
        <v>10.5624485015869</v>
      </c>
      <c r="L6668" s="30">
        <v>41.568225860595703</v>
      </c>
      <c r="M6668" s="30">
        <v>0.79264187812805198</v>
      </c>
      <c r="N6668" s="30">
        <v>21.3603610992432</v>
      </c>
      <c r="O6668" s="30">
        <v>11.8414459228516</v>
      </c>
      <c r="P6668" s="30">
        <v>10.625</v>
      </c>
      <c r="Q6668" s="30">
        <v>0.72796666622161899</v>
      </c>
      <c r="R6668" s="30">
        <v>1000.25537109375</v>
      </c>
      <c r="S6668" s="30">
        <v>386.70129394531301</v>
      </c>
      <c r="T6668" s="13"/>
      <c r="U6668" s="13"/>
      <c r="V6668" s="13"/>
      <c r="W6668" s="13"/>
      <c r="X6668" s="13"/>
      <c r="Y6668" s="13"/>
      <c r="Z6668" s="13"/>
      <c r="AA6668" s="13"/>
    </row>
    <row r="6669" spans="1:27" ht="15.75" customHeight="1" x14ac:dyDescent="0.2">
      <c r="A6669" s="13"/>
      <c r="B6669" s="30" t="str">
        <f>"CRS25WT144A02444"</f>
        <v>CRS25WT144A02444</v>
      </c>
      <c r="C6669" s="40">
        <v>45992</v>
      </c>
      <c r="D6669" s="41">
        <v>0.87508101851851849</v>
      </c>
      <c r="E6669" s="30" t="s">
        <v>62</v>
      </c>
      <c r="F6669" s="30">
        <v>455</v>
      </c>
      <c r="G6669" s="30">
        <v>3</v>
      </c>
      <c r="H6669" s="30">
        <v>455.70657348632801</v>
      </c>
      <c r="I6669" s="30">
        <v>11.2813501358032</v>
      </c>
      <c r="J6669" s="30">
        <v>49.703620910644503</v>
      </c>
      <c r="K6669" s="30">
        <v>10.689299583435099</v>
      </c>
      <c r="L6669" s="30">
        <v>42.632034301757798</v>
      </c>
      <c r="M6669" s="30">
        <v>0.81271111965179399</v>
      </c>
      <c r="N6669" s="30">
        <v>22.170108795166001</v>
      </c>
      <c r="O6669" s="30">
        <v>11.858842849731399</v>
      </c>
      <c r="P6669" s="30">
        <v>10.5625</v>
      </c>
      <c r="Q6669" s="30">
        <v>0.40694957971572898</v>
      </c>
      <c r="R6669" s="30">
        <v>1000.33087158203</v>
      </c>
      <c r="S6669" s="30">
        <v>394.82556152343801</v>
      </c>
      <c r="T6669" s="13"/>
      <c r="U6669" s="13"/>
      <c r="V6669" s="13"/>
      <c r="W6669" s="13"/>
      <c r="X6669" s="13"/>
      <c r="Y6669" s="13"/>
      <c r="Z6669" s="13"/>
      <c r="AA6669" s="13"/>
    </row>
    <row r="6670" spans="1:27" ht="15.75" customHeight="1" x14ac:dyDescent="0.2">
      <c r="A6670" s="13"/>
      <c r="B6670" s="30" t="str">
        <f>"CRS25WT144A02407"</f>
        <v>CRS25WT144A02407</v>
      </c>
      <c r="C6670" s="40">
        <v>45992</v>
      </c>
      <c r="D6670" s="41">
        <v>0.87614583333333329</v>
      </c>
      <c r="E6670" s="30" t="s">
        <v>62</v>
      </c>
      <c r="F6670" s="30">
        <v>448</v>
      </c>
      <c r="G6670" s="30">
        <v>3</v>
      </c>
      <c r="H6670" s="30">
        <v>448.53192138671898</v>
      </c>
      <c r="I6670" s="30">
        <v>11.3209075927734</v>
      </c>
      <c r="J6670" s="30">
        <v>49.733436584472699</v>
      </c>
      <c r="K6670" s="30">
        <v>10.5953712463379</v>
      </c>
      <c r="L6670" s="30">
        <v>42.332817077636697</v>
      </c>
      <c r="M6670" s="30">
        <v>0.79664283990859996</v>
      </c>
      <c r="N6670" s="30">
        <v>21.821062088012699</v>
      </c>
      <c r="O6670" s="30">
        <v>11.490196228027299</v>
      </c>
      <c r="P6670" s="30">
        <v>10.5625</v>
      </c>
      <c r="Q6670" s="30">
        <v>0.43624642491340598</v>
      </c>
      <c r="R6670" s="30">
        <v>1000.5673828125</v>
      </c>
      <c r="S6670" s="30">
        <v>449.78094482421898</v>
      </c>
      <c r="T6670" s="13"/>
      <c r="U6670" s="13"/>
      <c r="V6670" s="13"/>
      <c r="W6670" s="13"/>
      <c r="X6670" s="13"/>
      <c r="Y6670" s="13"/>
      <c r="Z6670" s="13"/>
      <c r="AA6670" s="13"/>
    </row>
    <row r="6671" spans="1:27" ht="15.75" customHeight="1" x14ac:dyDescent="0.2">
      <c r="A6671" s="13"/>
      <c r="B6671" s="30" t="str">
        <f>"CRS25WT144A02408"</f>
        <v>CRS25WT144A02408</v>
      </c>
      <c r="C6671" s="40">
        <v>45992</v>
      </c>
      <c r="D6671" s="41">
        <v>0.87700231481481483</v>
      </c>
      <c r="E6671" s="30" t="s">
        <v>62</v>
      </c>
      <c r="F6671" s="30">
        <v>448</v>
      </c>
      <c r="G6671" s="30">
        <v>3</v>
      </c>
      <c r="H6671" s="30">
        <v>448.58581542968801</v>
      </c>
      <c r="I6671" s="30">
        <v>11.334648132324199</v>
      </c>
      <c r="J6671" s="30">
        <v>49.758426666259801</v>
      </c>
      <c r="K6671" s="30">
        <v>10.698416709899901</v>
      </c>
      <c r="L6671" s="30">
        <v>41.9301147460938</v>
      </c>
      <c r="M6671" s="30">
        <v>0.79537302255630504</v>
      </c>
      <c r="N6671" s="30">
        <v>21.823682785034201</v>
      </c>
      <c r="O6671" s="30">
        <v>11.373238563537599</v>
      </c>
      <c r="P6671" s="30">
        <v>10.625</v>
      </c>
      <c r="Q6671" s="30">
        <v>0.47629129886627197</v>
      </c>
      <c r="R6671" s="30">
        <v>1000.60180664063</v>
      </c>
      <c r="S6671" s="30">
        <v>409.64413452148398</v>
      </c>
      <c r="T6671" s="13"/>
      <c r="U6671" s="13"/>
      <c r="V6671" s="13"/>
      <c r="W6671" s="13"/>
      <c r="X6671" s="13"/>
      <c r="Y6671" s="13"/>
      <c r="Z6671" s="13"/>
      <c r="AA6671" s="13"/>
    </row>
    <row r="6672" spans="1:27" ht="15.75" customHeight="1" x14ac:dyDescent="0.2">
      <c r="A6672" s="13"/>
      <c r="B6672" s="30" t="str">
        <f>"CRS25WT144A02415"</f>
        <v>CRS25WT144A02415</v>
      </c>
      <c r="C6672" s="40">
        <v>45992</v>
      </c>
      <c r="D6672" s="41">
        <v>0.87755787037037036</v>
      </c>
      <c r="E6672" s="30" t="s">
        <v>62</v>
      </c>
      <c r="F6672" s="30">
        <v>445</v>
      </c>
      <c r="G6672" s="30">
        <v>3</v>
      </c>
      <c r="H6672" s="30">
        <v>445.556396484375</v>
      </c>
      <c r="I6672" s="30">
        <v>11.2944440841675</v>
      </c>
      <c r="J6672" s="30">
        <v>49.722110748291001</v>
      </c>
      <c r="K6672" s="30">
        <v>10.622155189514199</v>
      </c>
      <c r="L6672" s="30">
        <v>41.945949554443402</v>
      </c>
      <c r="M6672" s="30">
        <v>0.79339283704757702</v>
      </c>
      <c r="N6672" s="30">
        <v>21.6763019561768</v>
      </c>
      <c r="O6672" s="30">
        <v>11.2749032974243</v>
      </c>
      <c r="P6672" s="30">
        <v>10.625</v>
      </c>
      <c r="Q6672" s="30">
        <v>0.48324537277221702</v>
      </c>
      <c r="R6672" s="30">
        <v>1000.25921630859</v>
      </c>
      <c r="S6672" s="30">
        <v>437.79244995117199</v>
      </c>
      <c r="T6672" s="13"/>
      <c r="U6672" s="13"/>
      <c r="V6672" s="13"/>
      <c r="W6672" s="13"/>
      <c r="X6672" s="13"/>
      <c r="Y6672" s="13"/>
      <c r="Z6672" s="13"/>
      <c r="AA6672" s="13"/>
    </row>
    <row r="6673" spans="1:27" ht="15.75" customHeight="1" x14ac:dyDescent="0.2">
      <c r="A6673" s="13"/>
      <c r="B6673" s="30" t="str">
        <f>"CRS25WT144A02409"</f>
        <v>CRS25WT144A02409</v>
      </c>
      <c r="C6673" s="40">
        <v>45992</v>
      </c>
      <c r="D6673" s="41">
        <v>0.87822916666666673</v>
      </c>
      <c r="E6673" s="30" t="s">
        <v>62</v>
      </c>
      <c r="F6673" s="30">
        <v>452</v>
      </c>
      <c r="G6673" s="30">
        <v>3</v>
      </c>
      <c r="H6673" s="30">
        <v>452.90301513671898</v>
      </c>
      <c r="I6673" s="30">
        <v>11.3565158843994</v>
      </c>
      <c r="J6673" s="30">
        <v>49.778202056884801</v>
      </c>
      <c r="K6673" s="30">
        <v>10.6975250244141</v>
      </c>
      <c r="L6673" s="30">
        <v>42.337173461914098</v>
      </c>
      <c r="M6673" s="30">
        <v>0.80116301774978604</v>
      </c>
      <c r="N6673" s="30">
        <v>22.033714294433601</v>
      </c>
      <c r="O6673" s="30">
        <v>11.6796875</v>
      </c>
      <c r="P6673" s="30">
        <v>10.625</v>
      </c>
      <c r="Q6673" s="30">
        <v>0.43193626403808599</v>
      </c>
      <c r="R6673" s="30">
        <v>1000.36303710938</v>
      </c>
      <c r="S6673" s="30">
        <v>472.28311157226602</v>
      </c>
      <c r="T6673" s="13"/>
      <c r="U6673" s="13"/>
      <c r="V6673" s="13"/>
      <c r="W6673" s="13"/>
      <c r="X6673" s="13"/>
      <c r="Y6673" s="13"/>
      <c r="Z6673" s="13"/>
      <c r="AA6673" s="13"/>
    </row>
    <row r="6674" spans="1:27" ht="15.75" customHeight="1" x14ac:dyDescent="0.2">
      <c r="A6674" s="13"/>
      <c r="B6674" s="30" t="str">
        <f>"CRS25WT144A02379"</f>
        <v>CRS25WT144A02379</v>
      </c>
      <c r="C6674" s="40">
        <v>45992</v>
      </c>
      <c r="D6674" s="41">
        <v>0.88099537037037035</v>
      </c>
      <c r="E6674" s="30" t="s">
        <v>62</v>
      </c>
      <c r="F6674" s="30">
        <v>451</v>
      </c>
      <c r="G6674" s="30">
        <v>3</v>
      </c>
      <c r="H6674" s="30">
        <v>451.76126098632801</v>
      </c>
      <c r="I6674" s="30">
        <v>11.2794198989868</v>
      </c>
      <c r="J6674" s="30">
        <v>49.711097717285199</v>
      </c>
      <c r="K6674" s="30">
        <v>10.664918899536101</v>
      </c>
      <c r="L6674" s="30">
        <v>42.3595581054688</v>
      </c>
      <c r="M6674" s="30">
        <v>0.80569165945053101</v>
      </c>
      <c r="N6674" s="30">
        <v>21.9781684875488</v>
      </c>
      <c r="O6674" s="30">
        <v>11.4350490570068</v>
      </c>
      <c r="P6674" s="30">
        <v>10.625</v>
      </c>
      <c r="Q6674" s="30">
        <v>0.44678443670272799</v>
      </c>
      <c r="R6674" s="30">
        <v>1001.29632568359</v>
      </c>
      <c r="S6674" s="30">
        <v>496.59521484375</v>
      </c>
      <c r="T6674" s="13"/>
      <c r="U6674" s="13"/>
      <c r="V6674" s="13"/>
      <c r="W6674" s="13"/>
      <c r="X6674" s="13"/>
      <c r="Y6674" s="13"/>
      <c r="Z6674" s="13"/>
      <c r="AA6674" s="13"/>
    </row>
    <row r="6675" spans="1:27" ht="15.75" customHeight="1" x14ac:dyDescent="0.2">
      <c r="A6675" s="13"/>
      <c r="B6675" s="30" t="str">
        <f>"CRS25WT144A02414"</f>
        <v>CRS25WT144A02414</v>
      </c>
      <c r="C6675" s="40">
        <v>45992</v>
      </c>
      <c r="D6675" s="41">
        <v>0.88206018518518514</v>
      </c>
      <c r="E6675" s="30" t="s">
        <v>62</v>
      </c>
      <c r="F6675" s="30">
        <v>451</v>
      </c>
      <c r="G6675" s="30">
        <v>3</v>
      </c>
      <c r="H6675" s="30">
        <v>451.75460815429699</v>
      </c>
      <c r="I6675" s="30">
        <v>11.3102512359619</v>
      </c>
      <c r="J6675" s="30">
        <v>49.678398132324197</v>
      </c>
      <c r="K6675" s="30">
        <v>10.724100112915</v>
      </c>
      <c r="L6675" s="30">
        <v>42.125179290771499</v>
      </c>
      <c r="M6675" s="30">
        <v>0.80401241779327404</v>
      </c>
      <c r="N6675" s="30">
        <v>21.977846145629901</v>
      </c>
      <c r="O6675" s="30">
        <v>11.344425201416</v>
      </c>
      <c r="P6675" s="30">
        <v>10.625</v>
      </c>
      <c r="Q6675" s="30">
        <v>0.462356626987457</v>
      </c>
      <c r="R6675" s="30">
        <v>1000.23406982422</v>
      </c>
      <c r="S6675" s="30">
        <v>454.05780029296898</v>
      </c>
      <c r="T6675" s="13"/>
      <c r="U6675" s="13"/>
      <c r="V6675" s="13"/>
      <c r="W6675" s="13"/>
      <c r="X6675" s="13"/>
      <c r="Y6675" s="13"/>
      <c r="Z6675" s="13"/>
      <c r="AA6675" s="13"/>
    </row>
    <row r="6676" spans="1:27" ht="15.75" customHeight="1" x14ac:dyDescent="0.2">
      <c r="A6676" s="13"/>
      <c r="B6676" s="30" t="str">
        <f>"CRS25WT144A02410"</f>
        <v>CRS25WT144A02410</v>
      </c>
      <c r="C6676" s="40">
        <v>45992</v>
      </c>
      <c r="D6676" s="41">
        <v>0.8834953703703704</v>
      </c>
      <c r="E6676" s="30" t="s">
        <v>62</v>
      </c>
      <c r="F6676" s="30">
        <v>454</v>
      </c>
      <c r="G6676" s="30">
        <v>3</v>
      </c>
      <c r="H6676" s="30">
        <v>454.80569458007801</v>
      </c>
      <c r="I6676" s="30">
        <v>11.310266494751</v>
      </c>
      <c r="J6676" s="30">
        <v>49.714851379394503</v>
      </c>
      <c r="K6676" s="30">
        <v>10.703579902648899</v>
      </c>
      <c r="L6676" s="30">
        <v>42.490989685058601</v>
      </c>
      <c r="M6676" s="30">
        <v>0.80884796380996704</v>
      </c>
      <c r="N6676" s="30">
        <v>22.126279830932599</v>
      </c>
      <c r="O6676" s="30">
        <v>11.7925758361816</v>
      </c>
      <c r="P6676" s="30">
        <v>10.625</v>
      </c>
      <c r="Q6676" s="30">
        <v>0.42322242259979198</v>
      </c>
      <c r="R6676" s="30">
        <v>1001.19213867188</v>
      </c>
      <c r="S6676" s="30">
        <v>433.91964721679699</v>
      </c>
      <c r="T6676" s="13"/>
      <c r="U6676" s="13"/>
      <c r="V6676" s="13"/>
      <c r="W6676" s="13"/>
      <c r="X6676" s="13"/>
      <c r="Y6676" s="13"/>
      <c r="Z6676" s="13"/>
      <c r="AA6676" s="13"/>
    </row>
    <row r="6677" spans="1:27" ht="15.75" customHeight="1" x14ac:dyDescent="0.2">
      <c r="A6677" s="13"/>
      <c r="B6677" s="30" t="str">
        <f>"CRS25WT144A02391"</f>
        <v>CRS25WT144A02391</v>
      </c>
      <c r="C6677" s="40">
        <v>45992</v>
      </c>
      <c r="D6677" s="41">
        <v>0.88444444444444448</v>
      </c>
      <c r="E6677" s="30" t="s">
        <v>62</v>
      </c>
      <c r="F6677" s="30">
        <v>450</v>
      </c>
      <c r="G6677" s="30">
        <v>3</v>
      </c>
      <c r="H6677" s="30">
        <v>450.19100952148398</v>
      </c>
      <c r="I6677" s="30">
        <v>11.3046932220459</v>
      </c>
      <c r="J6677" s="30">
        <v>49.764884948730497</v>
      </c>
      <c r="K6677" s="30">
        <v>10.749535560607899</v>
      </c>
      <c r="L6677" s="30">
        <v>41.880043029785199</v>
      </c>
      <c r="M6677" s="30">
        <v>0.80023038387298595</v>
      </c>
      <c r="N6677" s="30">
        <v>21.901775360107401</v>
      </c>
      <c r="O6677" s="30">
        <v>11.747276306152299</v>
      </c>
      <c r="P6677" s="30">
        <v>10.625</v>
      </c>
      <c r="Q6677" s="30">
        <v>0.50212675333023105</v>
      </c>
      <c r="R6677" s="30">
        <v>1000.29827880859</v>
      </c>
      <c r="S6677" s="30">
        <v>509.56051635742199</v>
      </c>
      <c r="T6677" s="13"/>
      <c r="U6677" s="13"/>
      <c r="V6677" s="13"/>
      <c r="W6677" s="13"/>
      <c r="X6677" s="13"/>
      <c r="Y6677" s="13"/>
      <c r="Z6677" s="13"/>
      <c r="AA6677" s="13"/>
    </row>
    <row r="6678" spans="1:27" ht="15.75" customHeight="1" x14ac:dyDescent="0.2">
      <c r="A6678" s="13"/>
      <c r="B6678" s="30" t="str">
        <f>"CRS25WT144A02413"</f>
        <v>CRS25WT144A02413</v>
      </c>
      <c r="C6678" s="40">
        <v>45992</v>
      </c>
      <c r="D6678" s="41">
        <v>0.88746527777777784</v>
      </c>
      <c r="E6678" s="30" t="s">
        <v>62</v>
      </c>
      <c r="F6678" s="30">
        <v>457</v>
      </c>
      <c r="G6678" s="30">
        <v>3</v>
      </c>
      <c r="H6678" s="30">
        <v>457.85946655273398</v>
      </c>
      <c r="I6678" s="30">
        <v>11.2477426528931</v>
      </c>
      <c r="J6678" s="30">
        <v>49.922477722167997</v>
      </c>
      <c r="K6678" s="30">
        <v>10.755174636840801</v>
      </c>
      <c r="L6678" s="30">
        <v>42.571083068847699</v>
      </c>
      <c r="M6678" s="30">
        <v>0.81540000438690197</v>
      </c>
      <c r="N6678" s="30">
        <v>22.274847030639599</v>
      </c>
      <c r="O6678" s="30">
        <v>11.821667671203601</v>
      </c>
      <c r="P6678" s="30">
        <v>10.6875</v>
      </c>
      <c r="Q6678" s="30">
        <v>0.49080812931060802</v>
      </c>
      <c r="R6678" s="30">
        <v>1000.12377929688</v>
      </c>
      <c r="S6678" s="30">
        <v>388.78866577148398</v>
      </c>
      <c r="T6678" s="13"/>
      <c r="U6678" s="13"/>
      <c r="V6678" s="13"/>
      <c r="W6678" s="13"/>
      <c r="X6678" s="13"/>
      <c r="Y6678" s="13"/>
      <c r="Z6678" s="13"/>
      <c r="AA6678" s="13"/>
    </row>
    <row r="6679" spans="1:27" ht="15.75" customHeight="1" x14ac:dyDescent="0.2">
      <c r="A6679" s="13"/>
      <c r="B6679" s="30" t="str">
        <f>"CRS25WT144A02669"</f>
        <v>CRS25WT144A02669</v>
      </c>
      <c r="C6679" s="40">
        <v>45992</v>
      </c>
      <c r="D6679" s="41">
        <v>0.88812500000000005</v>
      </c>
      <c r="E6679" s="30" t="s">
        <v>62</v>
      </c>
      <c r="F6679" s="30">
        <v>464</v>
      </c>
      <c r="G6679" s="30">
        <v>3</v>
      </c>
      <c r="H6679" s="30">
        <v>464.40859985351602</v>
      </c>
      <c r="I6679" s="30">
        <v>11.254056930541999</v>
      </c>
      <c r="J6679" s="30">
        <v>49.903091430664098</v>
      </c>
      <c r="K6679" s="30">
        <v>10.751609802246101</v>
      </c>
      <c r="L6679" s="30">
        <v>43.1943359375</v>
      </c>
      <c r="M6679" s="30">
        <v>0.82692039012908902</v>
      </c>
      <c r="N6679" s="30">
        <v>22.593461990356399</v>
      </c>
      <c r="O6679" s="30">
        <v>12.051200866699199</v>
      </c>
      <c r="P6679" s="30">
        <v>10.6875</v>
      </c>
      <c r="Q6679" s="30">
        <v>0.42936736345291099</v>
      </c>
      <c r="R6679" s="30">
        <v>1000.12310791016</v>
      </c>
      <c r="S6679" s="30">
        <v>379.52120971679699</v>
      </c>
      <c r="T6679" s="13"/>
      <c r="U6679" s="13"/>
      <c r="V6679" s="13"/>
      <c r="W6679" s="13"/>
      <c r="X6679" s="13"/>
      <c r="Y6679" s="13"/>
      <c r="Z6679" s="13"/>
      <c r="AA6679" s="13"/>
    </row>
    <row r="6680" spans="1:27" ht="15.75" customHeight="1" x14ac:dyDescent="0.2">
      <c r="A6680" s="13"/>
      <c r="B6680" s="30" t="str">
        <f>"CRS25WT144A02418"</f>
        <v>CRS25WT144A02418</v>
      </c>
      <c r="C6680" s="40">
        <v>45992</v>
      </c>
      <c r="D6680" s="41">
        <v>0.88869212962962962</v>
      </c>
      <c r="E6680" s="30" t="s">
        <v>62</v>
      </c>
      <c r="F6680" s="30">
        <v>460</v>
      </c>
      <c r="G6680" s="30">
        <v>3</v>
      </c>
      <c r="H6680" s="30">
        <v>460.70538330078102</v>
      </c>
      <c r="I6680" s="30">
        <v>11.2538604736328</v>
      </c>
      <c r="J6680" s="30">
        <v>49.830665588378899</v>
      </c>
      <c r="K6680" s="30">
        <v>10.7986440658569</v>
      </c>
      <c r="L6680" s="30">
        <v>42.663261413574197</v>
      </c>
      <c r="M6680" s="30">
        <v>0.82153308391571001</v>
      </c>
      <c r="N6680" s="30">
        <v>22.4132995605469</v>
      </c>
      <c r="O6680" s="30">
        <v>11.6737251281738</v>
      </c>
      <c r="P6680" s="30">
        <v>10.6875</v>
      </c>
      <c r="Q6680" s="30">
        <v>0.483965694904327</v>
      </c>
      <c r="R6680" s="30">
        <v>1000.91906738281</v>
      </c>
      <c r="S6680" s="30">
        <v>385.43576049804699</v>
      </c>
      <c r="T6680" s="13"/>
      <c r="U6680" s="13"/>
      <c r="V6680" s="13"/>
      <c r="W6680" s="13"/>
      <c r="X6680" s="13"/>
      <c r="Y6680" s="13"/>
      <c r="Z6680" s="13"/>
      <c r="AA6680" s="13"/>
    </row>
    <row r="6681" spans="1:27" ht="15.75" customHeight="1" x14ac:dyDescent="0.2">
      <c r="A6681" s="13"/>
      <c r="B6681" s="30" t="str">
        <f>"CRS25BT144A00715"</f>
        <v>CRS25BT144A00715</v>
      </c>
      <c r="C6681" s="40">
        <v>45992</v>
      </c>
      <c r="D6681" s="41">
        <v>0.88971064814814815</v>
      </c>
      <c r="E6681" s="30" t="s">
        <v>62</v>
      </c>
      <c r="F6681" s="30">
        <v>462</v>
      </c>
      <c r="G6681" s="30">
        <v>3</v>
      </c>
      <c r="H6681" s="30">
        <v>462.67562866210898</v>
      </c>
      <c r="I6681" s="30">
        <v>11.167878150939901</v>
      </c>
      <c r="J6681" s="30">
        <v>49.956398010253899</v>
      </c>
      <c r="K6681" s="30">
        <v>10.7511949539185</v>
      </c>
      <c r="L6681" s="30">
        <v>43.0348091125488</v>
      </c>
      <c r="M6681" s="30">
        <v>0.82930606603622403</v>
      </c>
      <c r="N6681" s="30">
        <v>22.509153366088899</v>
      </c>
      <c r="O6681" s="30">
        <v>11.9030857086182</v>
      </c>
      <c r="P6681" s="30">
        <v>10.6875</v>
      </c>
      <c r="Q6681" s="30">
        <v>0.437720507383347</v>
      </c>
      <c r="R6681" s="30">
        <v>1001.10656738281</v>
      </c>
      <c r="S6681" s="30">
        <v>364.15252685546898</v>
      </c>
      <c r="T6681" s="13"/>
      <c r="U6681" s="13"/>
      <c r="V6681" s="13"/>
      <c r="W6681" s="13"/>
      <c r="X6681" s="13"/>
      <c r="Y6681" s="13"/>
      <c r="Z6681" s="13"/>
      <c r="AA6681" s="13"/>
    </row>
    <row r="6682" spans="1:27" ht="15.75" customHeight="1" x14ac:dyDescent="0.2">
      <c r="A6682" s="13"/>
      <c r="B6682" s="30" t="str">
        <f>"CRS25BT144A00705"</f>
        <v>CRS25BT144A00705</v>
      </c>
      <c r="C6682" s="40">
        <v>45992</v>
      </c>
      <c r="D6682" s="41">
        <v>0.89325231481481471</v>
      </c>
      <c r="E6682" s="30" t="s">
        <v>62</v>
      </c>
      <c r="F6682" s="30">
        <v>449</v>
      </c>
      <c r="G6682" s="30">
        <v>3</v>
      </c>
      <c r="H6682" s="30">
        <v>449.67727661132801</v>
      </c>
      <c r="I6682" s="30">
        <v>11.257122039794901</v>
      </c>
      <c r="J6682" s="30">
        <v>49.839183807372997</v>
      </c>
      <c r="K6682" s="30">
        <v>10.620124816894499</v>
      </c>
      <c r="L6682" s="30">
        <v>42.341999053955099</v>
      </c>
      <c r="M6682" s="30">
        <v>0.80149835348129295</v>
      </c>
      <c r="N6682" s="30">
        <v>21.876783370971701</v>
      </c>
      <c r="O6682" s="30">
        <v>11.843136787414601</v>
      </c>
      <c r="P6682" s="30">
        <v>10.75</v>
      </c>
      <c r="Q6682" s="30">
        <v>0.42663630843162498</v>
      </c>
      <c r="R6682" s="30">
        <v>1000.45825195313</v>
      </c>
      <c r="S6682" s="30">
        <v>433.76885986328102</v>
      </c>
      <c r="T6682" s="13"/>
      <c r="U6682" s="13"/>
      <c r="V6682" s="13"/>
      <c r="W6682" s="13"/>
      <c r="X6682" s="13"/>
      <c r="Y6682" s="13"/>
      <c r="Z6682" s="13"/>
      <c r="AA6682" s="13"/>
    </row>
    <row r="6683" spans="1:27" ht="15.75" customHeight="1" x14ac:dyDescent="0.2">
      <c r="A6683" s="13"/>
      <c r="B6683" s="30" t="str">
        <f>"CRS25BT144A00706"</f>
        <v>CRS25BT144A00706</v>
      </c>
      <c r="C6683" s="40">
        <v>45992</v>
      </c>
      <c r="D6683" s="41">
        <v>0.89435185185185195</v>
      </c>
      <c r="E6683" s="30" t="s">
        <v>62</v>
      </c>
      <c r="F6683" s="30">
        <v>450</v>
      </c>
      <c r="G6683" s="30">
        <v>3</v>
      </c>
      <c r="H6683" s="30">
        <v>450.04205322265602</v>
      </c>
      <c r="I6683" s="30">
        <v>11.2283792495728</v>
      </c>
      <c r="J6683" s="30">
        <v>49.8268852233887</v>
      </c>
      <c r="K6683" s="30">
        <v>10.641928672790501</v>
      </c>
      <c r="L6683" s="30">
        <v>42.289520263671903</v>
      </c>
      <c r="M6683" s="30">
        <v>0.80440038442611705</v>
      </c>
      <c r="N6683" s="30">
        <v>21.894529342651399</v>
      </c>
      <c r="O6683" s="30">
        <v>11.809231758117701</v>
      </c>
      <c r="P6683" s="30">
        <v>10.75</v>
      </c>
      <c r="Q6683" s="30">
        <v>0.476902365684509</v>
      </c>
      <c r="R6683" s="30">
        <v>1000.03662109375</v>
      </c>
      <c r="S6683" s="30">
        <v>326.56594848632801</v>
      </c>
      <c r="T6683" s="13"/>
      <c r="U6683" s="13"/>
      <c r="V6683" s="13"/>
      <c r="W6683" s="13"/>
      <c r="X6683" s="13"/>
      <c r="Y6683" s="13"/>
      <c r="Z6683" s="13"/>
      <c r="AA6683" s="13"/>
    </row>
    <row r="6684" spans="1:27" ht="15.75" customHeight="1" x14ac:dyDescent="0.2">
      <c r="A6684" s="13"/>
      <c r="B6684" s="30" t="str">
        <f>"CRS25BT144A00676"</f>
        <v>CRS25BT144A00676</v>
      </c>
      <c r="C6684" s="40">
        <v>45992</v>
      </c>
      <c r="D6684" s="41">
        <v>0.89976851851851858</v>
      </c>
      <c r="E6684" s="30" t="s">
        <v>62</v>
      </c>
      <c r="F6684" s="30">
        <v>450</v>
      </c>
      <c r="G6684" s="30">
        <v>3</v>
      </c>
      <c r="H6684" s="30">
        <v>450.93341064453102</v>
      </c>
      <c r="I6684" s="30">
        <v>11.254520416259799</v>
      </c>
      <c r="J6684" s="30">
        <v>49.788734436035199</v>
      </c>
      <c r="K6684" s="30">
        <v>10.8120222091675</v>
      </c>
      <c r="L6684" s="30">
        <v>41.706668853759801</v>
      </c>
      <c r="M6684" s="30">
        <v>0.80473768711090099</v>
      </c>
      <c r="N6684" s="30">
        <v>21.937894821166999</v>
      </c>
      <c r="O6684" s="30">
        <v>11.512254714965801</v>
      </c>
      <c r="P6684" s="30">
        <v>10.75</v>
      </c>
      <c r="Q6684" s="30">
        <v>0.71860516071319602</v>
      </c>
      <c r="R6684" s="30">
        <v>999.97552490234398</v>
      </c>
      <c r="S6684" s="30">
        <v>297.31533813476602</v>
      </c>
      <c r="T6684" s="13"/>
      <c r="U6684" s="13"/>
      <c r="V6684" s="13"/>
      <c r="W6684" s="13"/>
      <c r="X6684" s="13"/>
      <c r="Y6684" s="13"/>
      <c r="Z6684" s="13"/>
      <c r="AA6684" s="13"/>
    </row>
    <row r="6685" spans="1:27" ht="15.75" customHeight="1" x14ac:dyDescent="0.2">
      <c r="A6685" s="13"/>
      <c r="B6685" s="30" t="str">
        <f>"CRS25BT144A00717"</f>
        <v>CRS25BT144A00717</v>
      </c>
      <c r="C6685" s="40">
        <v>45992</v>
      </c>
      <c r="D6685" s="41">
        <v>0.90684027777777787</v>
      </c>
      <c r="E6685" s="30" t="s">
        <v>62</v>
      </c>
      <c r="F6685" s="30">
        <v>449</v>
      </c>
      <c r="G6685" s="30">
        <v>3</v>
      </c>
      <c r="H6685" s="30">
        <v>449.93008422851602</v>
      </c>
      <c r="I6685" s="30">
        <v>11.2395267486572</v>
      </c>
      <c r="J6685" s="30">
        <v>49.8200073242188</v>
      </c>
      <c r="K6685" s="30">
        <v>10.6412563323975</v>
      </c>
      <c r="L6685" s="30">
        <v>42.281669616699197</v>
      </c>
      <c r="M6685" s="30">
        <v>0.80351358652114901</v>
      </c>
      <c r="N6685" s="30">
        <v>21.889081954956101</v>
      </c>
      <c r="O6685" s="30">
        <v>11.539216041564901</v>
      </c>
      <c r="P6685" s="30">
        <v>10.8125</v>
      </c>
      <c r="Q6685" s="30">
        <v>0.46616384387016302</v>
      </c>
      <c r="R6685" s="30">
        <v>1000.02563476563</v>
      </c>
      <c r="S6685" s="30">
        <v>374.31317138671898</v>
      </c>
      <c r="T6685" s="13"/>
      <c r="U6685" s="13"/>
      <c r="V6685" s="13"/>
      <c r="W6685" s="13"/>
      <c r="X6685" s="13"/>
      <c r="Y6685" s="13"/>
      <c r="Z6685" s="13"/>
      <c r="AA6685" s="13"/>
    </row>
    <row r="6686" spans="1:27" ht="15.75" customHeight="1" x14ac:dyDescent="0.2">
      <c r="A6686" s="13"/>
      <c r="B6686" s="30" t="str">
        <f>"CRS25BT144A00694"</f>
        <v>CRS25BT144A00694</v>
      </c>
      <c r="C6686" s="40">
        <v>45992</v>
      </c>
      <c r="D6686" s="41">
        <v>0.90716435185185185</v>
      </c>
      <c r="E6686" s="30" t="s">
        <v>62</v>
      </c>
      <c r="F6686" s="30">
        <v>451</v>
      </c>
      <c r="G6686" s="30">
        <v>3</v>
      </c>
      <c r="H6686" s="30">
        <v>451.85534667968801</v>
      </c>
      <c r="I6686" s="30">
        <v>11.209118843078601</v>
      </c>
      <c r="J6686" s="30">
        <v>49.852718353271499</v>
      </c>
      <c r="K6686" s="30">
        <v>10.643429756164601</v>
      </c>
      <c r="L6686" s="30">
        <v>42.453926086425803</v>
      </c>
      <c r="M6686" s="30">
        <v>0.80861002206802401</v>
      </c>
      <c r="N6686" s="30">
        <v>21.982746124267599</v>
      </c>
      <c r="O6686" s="30">
        <v>11.754513740539601</v>
      </c>
      <c r="P6686" s="30">
        <v>10.8125</v>
      </c>
      <c r="Q6686" s="30">
        <v>0.44495040178299</v>
      </c>
      <c r="R6686" s="30">
        <v>999.96466064453102</v>
      </c>
      <c r="S6686" s="30">
        <v>517.67614746093795</v>
      </c>
      <c r="T6686" s="13"/>
      <c r="U6686" s="13"/>
      <c r="V6686" s="13"/>
      <c r="W6686" s="13"/>
      <c r="X6686" s="13"/>
      <c r="Y6686" s="13"/>
      <c r="Z6686" s="13"/>
      <c r="AA6686" s="13"/>
    </row>
    <row r="6687" spans="1:27" ht="15.75" customHeight="1" x14ac:dyDescent="0.2">
      <c r="A6687" s="13"/>
      <c r="B6687" s="30" t="str">
        <f>"CRS25BT144A00708"</f>
        <v>CRS25BT144A00708</v>
      </c>
      <c r="C6687" s="40">
        <v>45992</v>
      </c>
      <c r="D6687" s="41">
        <v>0.9089814814814815</v>
      </c>
      <c r="E6687" s="30" t="s">
        <v>62</v>
      </c>
      <c r="F6687" s="30">
        <v>450</v>
      </c>
      <c r="G6687" s="30">
        <v>3</v>
      </c>
      <c r="H6687" s="30">
        <v>450.37658691406301</v>
      </c>
      <c r="I6687" s="30">
        <v>11.254178047180201</v>
      </c>
      <c r="J6687" s="30">
        <v>49.818126678466797</v>
      </c>
      <c r="K6687" s="30">
        <v>10.69580078125</v>
      </c>
      <c r="L6687" s="30">
        <v>42.107795715332003</v>
      </c>
      <c r="M6687" s="30">
        <v>0.80329418182373002</v>
      </c>
      <c r="N6687" s="30">
        <v>21.910804748535199</v>
      </c>
      <c r="O6687" s="30">
        <v>11.676470756530801</v>
      </c>
      <c r="P6687" s="30">
        <v>10.8125</v>
      </c>
      <c r="Q6687" s="30">
        <v>0.49497106671333302</v>
      </c>
      <c r="R6687" s="30">
        <v>999.89892578125</v>
      </c>
      <c r="S6687" s="30">
        <v>338.26058959960898</v>
      </c>
      <c r="T6687" s="13"/>
      <c r="U6687" s="13"/>
      <c r="V6687" s="13"/>
      <c r="W6687" s="13"/>
      <c r="X6687" s="13"/>
      <c r="Y6687" s="13"/>
      <c r="Z6687" s="13"/>
      <c r="AA6687" s="13"/>
    </row>
    <row r="6688" spans="1:27" ht="15.75" customHeight="1" x14ac:dyDescent="0.2">
      <c r="A6688" s="13"/>
      <c r="B6688" s="30" t="str">
        <f>"CRS25BT144A00718"</f>
        <v>CRS25BT144A00718</v>
      </c>
      <c r="C6688" s="40">
        <v>45992</v>
      </c>
      <c r="D6688" s="41">
        <v>0.91084490740740742</v>
      </c>
      <c r="E6688" s="30" t="s">
        <v>62</v>
      </c>
      <c r="F6688" s="30">
        <v>450</v>
      </c>
      <c r="G6688" s="30">
        <v>3</v>
      </c>
      <c r="H6688" s="30">
        <v>450.36102294921898</v>
      </c>
      <c r="I6688" s="30">
        <v>11.265388488769499</v>
      </c>
      <c r="J6688" s="30">
        <v>49.823707580566399</v>
      </c>
      <c r="K6688" s="30">
        <v>10.6426944732666</v>
      </c>
      <c r="L6688" s="30">
        <v>42.316448211669901</v>
      </c>
      <c r="M6688" s="30">
        <v>0.80237722396850597</v>
      </c>
      <c r="N6688" s="30">
        <v>21.910047531127901</v>
      </c>
      <c r="O6688" s="30">
        <v>11.656863212585399</v>
      </c>
      <c r="P6688" s="30">
        <v>10.8125</v>
      </c>
      <c r="Q6688" s="30">
        <v>0.40136644244193997</v>
      </c>
      <c r="R6688" s="30">
        <v>1000.15643310547</v>
      </c>
      <c r="S6688" s="30">
        <v>462.910888671875</v>
      </c>
      <c r="T6688" s="13"/>
      <c r="U6688" s="13"/>
      <c r="V6688" s="13"/>
      <c r="W6688" s="13"/>
      <c r="X6688" s="13"/>
      <c r="Y6688" s="13"/>
      <c r="Z6688" s="13"/>
      <c r="AA6688" s="13"/>
    </row>
    <row r="6689" spans="1:27" ht="15.75" customHeight="1" x14ac:dyDescent="0.2">
      <c r="A6689" s="13"/>
      <c r="B6689" s="30" t="str">
        <f>"CRS25BT144A00719"</f>
        <v>CRS25BT144A00719</v>
      </c>
      <c r="C6689" s="40">
        <v>45992</v>
      </c>
      <c r="D6689" s="41">
        <v>0.91172453703703704</v>
      </c>
      <c r="E6689" s="30" t="s">
        <v>62</v>
      </c>
      <c r="F6689" s="30">
        <v>439</v>
      </c>
      <c r="G6689" s="30">
        <v>3</v>
      </c>
      <c r="H6689" s="30">
        <v>439.93438720703102</v>
      </c>
      <c r="I6689" s="30">
        <v>11.180733680725099</v>
      </c>
      <c r="J6689" s="30">
        <v>49.793689727783203</v>
      </c>
      <c r="K6689" s="30">
        <v>10.5659236907959</v>
      </c>
      <c r="L6689" s="30">
        <v>41.637096405029297</v>
      </c>
      <c r="M6689" s="30">
        <v>0.79021143913268999</v>
      </c>
      <c r="N6689" s="30">
        <v>21.4027919769287</v>
      </c>
      <c r="O6689" s="30">
        <v>11.673866271972701</v>
      </c>
      <c r="P6689" s="30">
        <v>10.8125</v>
      </c>
      <c r="Q6689" s="30">
        <v>0.49130964279174799</v>
      </c>
      <c r="R6689" s="30">
        <v>999.97082519531295</v>
      </c>
      <c r="S6689" s="30">
        <v>374.87359619140602</v>
      </c>
      <c r="T6689" s="13"/>
      <c r="U6689" s="13"/>
      <c r="V6689" s="13"/>
      <c r="W6689" s="13"/>
      <c r="X6689" s="13"/>
      <c r="Y6689" s="13"/>
      <c r="Z6689" s="13"/>
      <c r="AA6689" s="13"/>
    </row>
    <row r="6690" spans="1:27" ht="15.75" customHeight="1" x14ac:dyDescent="0.2">
      <c r="A6690" s="13"/>
      <c r="B6690" s="30" t="str">
        <f>"CRS25BT144A00710"</f>
        <v>CRS25BT144A00710</v>
      </c>
      <c r="C6690" s="40">
        <v>45992</v>
      </c>
      <c r="D6690" s="41">
        <v>0.91233796296296299</v>
      </c>
      <c r="E6690" s="30" t="s">
        <v>62</v>
      </c>
      <c r="F6690" s="30">
        <v>447</v>
      </c>
      <c r="G6690" s="30">
        <v>3</v>
      </c>
      <c r="H6690" s="30">
        <v>447.93084716796898</v>
      </c>
      <c r="I6690" s="30">
        <v>11.2568006515503</v>
      </c>
      <c r="J6690" s="30">
        <v>49.908493041992202</v>
      </c>
      <c r="K6690" s="30">
        <v>10.6170463562012</v>
      </c>
      <c r="L6690" s="30">
        <v>42.189781188964801</v>
      </c>
      <c r="M6690" s="30">
        <v>0.797299563884735</v>
      </c>
      <c r="N6690" s="30">
        <v>21.7918186187744</v>
      </c>
      <c r="O6690" s="30">
        <v>11.666003227233899</v>
      </c>
      <c r="P6690" s="30">
        <v>10.8125</v>
      </c>
      <c r="Q6690" s="30">
        <v>0.469862431287766</v>
      </c>
      <c r="R6690" s="30">
        <v>1000.13507080078</v>
      </c>
      <c r="S6690" s="30">
        <v>419.80148315429699</v>
      </c>
      <c r="T6690" s="13"/>
      <c r="U6690" s="13"/>
      <c r="V6690" s="13"/>
      <c r="W6690" s="13"/>
      <c r="X6690" s="13"/>
      <c r="Y6690" s="13"/>
      <c r="Z6690" s="13"/>
      <c r="AA6690" s="13"/>
    </row>
    <row r="6691" spans="1:27" ht="15.75" customHeight="1" x14ac:dyDescent="0.2">
      <c r="A6691" s="13"/>
      <c r="B6691" s="30" t="str">
        <f>"CRS25BT144A00720"</f>
        <v>CRS25BT144A00720</v>
      </c>
      <c r="C6691" s="40">
        <v>45992</v>
      </c>
      <c r="D6691" s="41">
        <v>0.91349537037037043</v>
      </c>
      <c r="E6691" s="30" t="s">
        <v>62</v>
      </c>
      <c r="F6691" s="30">
        <v>451</v>
      </c>
      <c r="G6691" s="30">
        <v>3</v>
      </c>
      <c r="H6691" s="30">
        <v>451.50595092773398</v>
      </c>
      <c r="I6691" s="30">
        <v>11.243800163269</v>
      </c>
      <c r="J6691" s="30">
        <v>49.852420806884801</v>
      </c>
      <c r="K6691" s="30">
        <v>10.6186990737915</v>
      </c>
      <c r="L6691" s="30">
        <v>42.519893646240199</v>
      </c>
      <c r="M6691" s="30">
        <v>0.80549734830856301</v>
      </c>
      <c r="N6691" s="30">
        <v>21.965747833251999</v>
      </c>
      <c r="O6691" s="30">
        <v>11.7049608230591</v>
      </c>
      <c r="P6691" s="30">
        <v>10.8125</v>
      </c>
      <c r="Q6691" s="30">
        <v>0.41614156961441001</v>
      </c>
      <c r="R6691" s="30">
        <v>1000.0068359375</v>
      </c>
      <c r="S6691" s="30">
        <v>406.72702026367199</v>
      </c>
      <c r="T6691" s="13"/>
      <c r="U6691" s="13"/>
      <c r="V6691" s="13"/>
      <c r="W6691" s="13"/>
      <c r="X6691" s="13"/>
      <c r="Y6691" s="13"/>
      <c r="Z6691" s="13"/>
      <c r="AA6691" s="13"/>
    </row>
    <row r="6692" spans="1:27" ht="15.75" customHeight="1" x14ac:dyDescent="0.2">
      <c r="A6692" s="13"/>
      <c r="B6692" s="30" t="str">
        <f>"CRS25WT144A02518"</f>
        <v>CRS25WT144A02518</v>
      </c>
      <c r="C6692" s="40">
        <v>45992</v>
      </c>
      <c r="D6692" s="41">
        <v>0.91415509259259264</v>
      </c>
      <c r="E6692" s="30" t="s">
        <v>62</v>
      </c>
      <c r="F6692" s="30">
        <v>447</v>
      </c>
      <c r="G6692" s="30">
        <v>3</v>
      </c>
      <c r="H6692" s="30">
        <v>447.53982543945301</v>
      </c>
      <c r="I6692" s="30">
        <v>11.26145362854</v>
      </c>
      <c r="J6692" s="30">
        <v>49.898307800292997</v>
      </c>
      <c r="K6692" s="30">
        <v>10.6604413986206</v>
      </c>
      <c r="L6692" s="30">
        <v>41.981357574462898</v>
      </c>
      <c r="M6692" s="30">
        <v>0.79643696546554599</v>
      </c>
      <c r="N6692" s="30">
        <v>21.7727966308594</v>
      </c>
      <c r="O6692" s="30">
        <v>11.685584068298301</v>
      </c>
      <c r="P6692" s="30">
        <v>10.8125</v>
      </c>
      <c r="Q6692" s="30">
        <v>0.49509477615356401</v>
      </c>
      <c r="R6692" s="30">
        <v>1000.03753662109</v>
      </c>
      <c r="S6692" s="30">
        <v>489.53280639648398</v>
      </c>
      <c r="T6692" s="13"/>
      <c r="U6692" s="13"/>
      <c r="V6692" s="13"/>
      <c r="W6692" s="13"/>
      <c r="X6692" s="13"/>
      <c r="Y6692" s="13"/>
      <c r="Z6692" s="13"/>
      <c r="AA6692" s="13"/>
    </row>
    <row r="6693" spans="1:27" ht="15.75" customHeight="1" x14ac:dyDescent="0.2">
      <c r="A6693" s="13"/>
      <c r="B6693" s="30" t="str">
        <f>"CRS25WT144A02549"</f>
        <v>CRS25WT144A02549</v>
      </c>
      <c r="C6693" s="40">
        <v>45992</v>
      </c>
      <c r="D6693" s="41">
        <v>0.91563657407407406</v>
      </c>
      <c r="E6693" s="30" t="s">
        <v>62</v>
      </c>
      <c r="F6693" s="30">
        <v>452</v>
      </c>
      <c r="G6693" s="30">
        <v>3</v>
      </c>
      <c r="H6693" s="30">
        <v>452.57537841796898</v>
      </c>
      <c r="I6693" s="30">
        <v>11.2373723983765</v>
      </c>
      <c r="J6693" s="30">
        <v>49.839076995849602</v>
      </c>
      <c r="K6693" s="30">
        <v>10.629193305969199</v>
      </c>
      <c r="L6693" s="30">
        <v>42.578525543212898</v>
      </c>
      <c r="M6693" s="30">
        <v>0.808083355426788</v>
      </c>
      <c r="N6693" s="30">
        <v>22.017776489257798</v>
      </c>
      <c r="O6693" s="30">
        <v>11.6666526794434</v>
      </c>
      <c r="P6693" s="30">
        <v>10.8125</v>
      </c>
      <c r="Q6693" s="30">
        <v>0.39311996102333102</v>
      </c>
      <c r="R6693" s="30">
        <v>999.86584472656295</v>
      </c>
      <c r="S6693" s="30">
        <v>391.60708618164102</v>
      </c>
      <c r="T6693" s="13"/>
      <c r="U6693" s="13"/>
      <c r="V6693" s="13"/>
      <c r="W6693" s="13"/>
      <c r="X6693" s="13"/>
      <c r="Y6693" s="13"/>
      <c r="Z6693" s="13"/>
      <c r="AA6693" s="13"/>
    </row>
    <row r="6694" spans="1:27" ht="15.75" customHeight="1" x14ac:dyDescent="0.2">
      <c r="A6694" s="13"/>
      <c r="B6694" s="30" t="str">
        <f>"CRS25WT144A02568"</f>
        <v>CRS25WT144A02568</v>
      </c>
      <c r="C6694" s="40">
        <v>45992</v>
      </c>
      <c r="D6694" s="41">
        <v>0.91607638888888887</v>
      </c>
      <c r="E6694" s="30" t="s">
        <v>62</v>
      </c>
      <c r="F6694" s="30">
        <v>446</v>
      </c>
      <c r="G6694" s="30">
        <v>3</v>
      </c>
      <c r="H6694" s="30">
        <v>446.81912231445301</v>
      </c>
      <c r="I6694" s="30">
        <v>11.252855300903301</v>
      </c>
      <c r="J6694" s="30">
        <v>49.842414855957003</v>
      </c>
      <c r="K6694" s="30">
        <v>10.7164916992188</v>
      </c>
      <c r="L6694" s="30">
        <v>41.694534301757798</v>
      </c>
      <c r="M6694" s="30">
        <v>0.79665434360504195</v>
      </c>
      <c r="N6694" s="30">
        <v>21.737733840942401</v>
      </c>
      <c r="O6694" s="30">
        <v>11.658674240112299</v>
      </c>
      <c r="P6694" s="30">
        <v>10.875</v>
      </c>
      <c r="Q6694" s="30">
        <v>0.83405697345733598</v>
      </c>
      <c r="R6694" s="30">
        <v>1000.16522216797</v>
      </c>
      <c r="S6694" s="30">
        <v>459.27038574218801</v>
      </c>
      <c r="T6694" s="13"/>
      <c r="U6694" s="13"/>
      <c r="V6694" s="13"/>
      <c r="W6694" s="13"/>
      <c r="X6694" s="13"/>
      <c r="Y6694" s="13"/>
      <c r="Z6694" s="13"/>
      <c r="AA6694" s="13"/>
    </row>
    <row r="6695" spans="1:27" ht="15.75" customHeight="1" x14ac:dyDescent="0.2">
      <c r="A6695" s="13"/>
      <c r="B6695" s="30" t="str">
        <f>"CRS25WT144A02528"</f>
        <v>CRS25WT144A02528</v>
      </c>
      <c r="C6695" s="40">
        <v>45992</v>
      </c>
      <c r="D6695" s="41">
        <v>0.91863425925925923</v>
      </c>
      <c r="E6695" s="30" t="s">
        <v>62</v>
      </c>
      <c r="F6695" s="30">
        <v>456</v>
      </c>
      <c r="G6695" s="30">
        <v>3</v>
      </c>
      <c r="H6695" s="30">
        <v>456.42672729492199</v>
      </c>
      <c r="I6695" s="30">
        <v>11.309389114379901</v>
      </c>
      <c r="J6695" s="30">
        <v>49.916248321533203</v>
      </c>
      <c r="K6695" s="30">
        <v>10.689435958862299</v>
      </c>
      <c r="L6695" s="30">
        <v>42.698860168457003</v>
      </c>
      <c r="M6695" s="30">
        <v>0.80851852893829301</v>
      </c>
      <c r="N6695" s="30">
        <v>22.205142974853501</v>
      </c>
      <c r="O6695" s="30">
        <v>11.733740806579601</v>
      </c>
      <c r="P6695" s="30">
        <v>10.8125</v>
      </c>
      <c r="Q6695" s="30">
        <v>0.40210872888565102</v>
      </c>
      <c r="R6695" s="30">
        <v>1000.10357666016</v>
      </c>
      <c r="S6695" s="30">
        <v>436.32803344726602</v>
      </c>
      <c r="T6695" s="13"/>
      <c r="U6695" s="13"/>
      <c r="V6695" s="13"/>
      <c r="W6695" s="13"/>
      <c r="X6695" s="13"/>
      <c r="Y6695" s="13"/>
      <c r="Z6695" s="13"/>
      <c r="AA6695" s="13"/>
    </row>
    <row r="6696" spans="1:27" ht="15.75" customHeight="1" x14ac:dyDescent="0.2">
      <c r="A6696" s="13"/>
      <c r="B6696" s="30" t="str">
        <f>"CRS25WT144A02532"</f>
        <v>CRS25WT144A02532</v>
      </c>
      <c r="C6696" s="40">
        <v>45992</v>
      </c>
      <c r="D6696" s="41">
        <v>0.92309027777777775</v>
      </c>
      <c r="E6696" s="30" t="s">
        <v>62</v>
      </c>
      <c r="F6696" s="30">
        <v>449</v>
      </c>
      <c r="G6696" s="30">
        <v>3</v>
      </c>
      <c r="H6696" s="30">
        <v>449.84481811523398</v>
      </c>
      <c r="I6696" s="30">
        <v>11.254204750061</v>
      </c>
      <c r="J6696" s="30">
        <v>49.826847076416001</v>
      </c>
      <c r="K6696" s="30">
        <v>10.8046627044678</v>
      </c>
      <c r="L6696" s="30">
        <v>41.634319305419901</v>
      </c>
      <c r="M6696" s="30">
        <v>0.80220341682434104</v>
      </c>
      <c r="N6696" s="30">
        <v>21.884933471679702</v>
      </c>
      <c r="O6696" s="30">
        <v>11.6911764144897</v>
      </c>
      <c r="P6696" s="30">
        <v>10.875</v>
      </c>
      <c r="Q6696" s="30">
        <v>0.71497398614883401</v>
      </c>
      <c r="R6696" s="30">
        <v>1000.28308105469</v>
      </c>
      <c r="S6696" s="30">
        <v>443.91217041015602</v>
      </c>
      <c r="T6696" s="13"/>
      <c r="U6696" s="13"/>
      <c r="V6696" s="13"/>
      <c r="W6696" s="13"/>
      <c r="X6696" s="13"/>
      <c r="Y6696" s="13"/>
      <c r="Z6696" s="13"/>
      <c r="AA6696" s="13"/>
    </row>
    <row r="6697" spans="1:27" ht="15.75" customHeight="1" x14ac:dyDescent="0.2">
      <c r="A6697" s="13"/>
      <c r="B6697" s="30" t="str">
        <f>"CRS25WT144A02286"</f>
        <v>CRS25WT144A02286</v>
      </c>
      <c r="C6697" s="40">
        <v>45992</v>
      </c>
      <c r="D6697" s="41">
        <v>0.92436342592592602</v>
      </c>
      <c r="E6697" s="30" t="s">
        <v>62</v>
      </c>
      <c r="F6697" s="30">
        <v>458</v>
      </c>
      <c r="G6697" s="30">
        <v>3</v>
      </c>
      <c r="H6697" s="30">
        <v>458.51986694335898</v>
      </c>
      <c r="I6697" s="30">
        <v>11.294025421142599</v>
      </c>
      <c r="J6697" s="30">
        <v>49.850822448730497</v>
      </c>
      <c r="K6697" s="30">
        <v>10.751115798950201</v>
      </c>
      <c r="L6697" s="30">
        <v>42.6485786437988</v>
      </c>
      <c r="M6697" s="30">
        <v>0.81439870595931996</v>
      </c>
      <c r="N6697" s="30">
        <v>22.3069744110107</v>
      </c>
      <c r="O6697" s="30">
        <v>11.7058820724487</v>
      </c>
      <c r="P6697" s="30">
        <v>10.875</v>
      </c>
      <c r="Q6697" s="30">
        <v>0.45506310462951699</v>
      </c>
      <c r="R6697" s="30">
        <v>1000.20965576172</v>
      </c>
      <c r="S6697" s="30">
        <v>362.73089599609398</v>
      </c>
      <c r="T6697" s="13"/>
      <c r="U6697" s="13"/>
      <c r="V6697" s="13"/>
      <c r="W6697" s="13"/>
      <c r="X6697" s="13"/>
      <c r="Y6697" s="13"/>
      <c r="Z6697" s="13"/>
      <c r="AA6697" s="13"/>
    </row>
    <row r="6698" spans="1:27" ht="15.75" customHeight="1" x14ac:dyDescent="0.2">
      <c r="A6698" s="13"/>
      <c r="B6698" s="30" t="str">
        <f>"CRS25WT144A02485"</f>
        <v>CRS25WT144A02485</v>
      </c>
      <c r="C6698" s="40">
        <v>45992</v>
      </c>
      <c r="D6698" s="41">
        <v>0.92516203703703714</v>
      </c>
      <c r="E6698" s="30" t="s">
        <v>62</v>
      </c>
      <c r="F6698" s="30">
        <v>449</v>
      </c>
      <c r="G6698" s="30">
        <v>3</v>
      </c>
      <c r="H6698" s="30">
        <v>449.666259765625</v>
      </c>
      <c r="I6698" s="30">
        <v>11.2417850494385</v>
      </c>
      <c r="J6698" s="30">
        <v>49.773708343505902</v>
      </c>
      <c r="K6698" s="30">
        <v>10.6313333511353</v>
      </c>
      <c r="L6698" s="30">
        <v>42.296318054199197</v>
      </c>
      <c r="M6698" s="30">
        <v>0.80362790822982799</v>
      </c>
      <c r="N6698" s="30">
        <v>21.876247406005898</v>
      </c>
      <c r="O6698" s="30">
        <v>11.7192392349243</v>
      </c>
      <c r="P6698" s="30">
        <v>10.875</v>
      </c>
      <c r="Q6698" s="30">
        <v>0.44701364636421198</v>
      </c>
      <c r="R6698" s="30">
        <v>999.51232910156295</v>
      </c>
      <c r="S6698" s="30">
        <v>386.24530029296898</v>
      </c>
      <c r="T6698" s="13"/>
      <c r="U6698" s="13"/>
      <c r="V6698" s="13"/>
      <c r="W6698" s="13"/>
      <c r="X6698" s="13"/>
      <c r="Y6698" s="13"/>
      <c r="Z6698" s="13"/>
      <c r="AA6698" s="13"/>
    </row>
    <row r="6699" spans="1:27" ht="15.75" customHeight="1" x14ac:dyDescent="0.2">
      <c r="A6699" s="13"/>
      <c r="B6699" s="30" t="str">
        <f>"CRS25WT144A02474"</f>
        <v>CRS25WT144A02474</v>
      </c>
      <c r="C6699" s="40">
        <v>45992</v>
      </c>
      <c r="D6699" s="41">
        <v>0.9263541666666667</v>
      </c>
      <c r="E6699" s="30" t="s">
        <v>62</v>
      </c>
      <c r="F6699" s="30">
        <v>451</v>
      </c>
      <c r="G6699" s="30">
        <v>3</v>
      </c>
      <c r="H6699" s="30">
        <v>451.26739501953102</v>
      </c>
      <c r="I6699" s="30">
        <v>11.198255538940399</v>
      </c>
      <c r="J6699" s="30">
        <v>49.831707000732401</v>
      </c>
      <c r="K6699" s="30">
        <v>10.657265663146999</v>
      </c>
      <c r="L6699" s="30">
        <v>42.343639373779297</v>
      </c>
      <c r="M6699" s="30">
        <v>0.80868208408355702</v>
      </c>
      <c r="N6699" s="30">
        <v>21.9541416168213</v>
      </c>
      <c r="O6699" s="30">
        <v>11.7617645263672</v>
      </c>
      <c r="P6699" s="30">
        <v>10.875</v>
      </c>
      <c r="Q6699" s="30">
        <v>0.44958794116973899</v>
      </c>
      <c r="R6699" s="30">
        <v>1000.94201660156</v>
      </c>
      <c r="S6699" s="30">
        <v>508.834716796875</v>
      </c>
      <c r="T6699" s="13"/>
      <c r="U6699" s="13"/>
      <c r="V6699" s="13"/>
      <c r="W6699" s="13"/>
      <c r="X6699" s="13"/>
      <c r="Y6699" s="13"/>
      <c r="Z6699" s="13"/>
      <c r="AA6699" s="13"/>
    </row>
    <row r="6700" spans="1:27" ht="15.75" customHeight="1" x14ac:dyDescent="0.2">
      <c r="A6700" s="13"/>
      <c r="B6700" s="30" t="str">
        <f>"CRS25WT144A02493"</f>
        <v>CRS25WT144A02493</v>
      </c>
      <c r="C6700" s="40">
        <v>45992</v>
      </c>
      <c r="D6700" s="41">
        <v>0.92706018518518529</v>
      </c>
      <c r="E6700" s="30" t="s">
        <v>62</v>
      </c>
      <c r="F6700" s="30">
        <v>449</v>
      </c>
      <c r="G6700" s="30">
        <v>3</v>
      </c>
      <c r="H6700" s="30">
        <v>449.28317260742199</v>
      </c>
      <c r="I6700" s="30">
        <v>11.3300886154175</v>
      </c>
      <c r="J6700" s="30">
        <v>49.805023193359403</v>
      </c>
      <c r="K6700" s="30">
        <v>10.6507425308228</v>
      </c>
      <c r="L6700" s="30">
        <v>42.183273315429702</v>
      </c>
      <c r="M6700" s="30">
        <v>0.79618448019027699</v>
      </c>
      <c r="N6700" s="30">
        <v>21.857610702514599</v>
      </c>
      <c r="O6700" s="30">
        <v>11.780036926269499</v>
      </c>
      <c r="P6700" s="30">
        <v>10.875</v>
      </c>
      <c r="Q6700" s="30">
        <v>0.45506477355956998</v>
      </c>
      <c r="R6700" s="30">
        <v>999.40539550781295</v>
      </c>
      <c r="S6700" s="30">
        <v>410.63998413085898</v>
      </c>
      <c r="T6700" s="13"/>
      <c r="U6700" s="13"/>
      <c r="V6700" s="13"/>
      <c r="W6700" s="13"/>
      <c r="X6700" s="13"/>
      <c r="Y6700" s="13"/>
      <c r="Z6700" s="13"/>
      <c r="AA6700" s="13"/>
    </row>
    <row r="6701" spans="1:27" ht="15.75" customHeight="1" x14ac:dyDescent="0.2">
      <c r="A6701" s="13"/>
      <c r="B6701" s="30" t="str">
        <f>"CRS25WT144A02613"</f>
        <v>CRS25WT144A02613</v>
      </c>
      <c r="C6701" s="40">
        <v>45992</v>
      </c>
      <c r="D6701" s="41">
        <v>0.93146990740740743</v>
      </c>
      <c r="E6701" s="30" t="s">
        <v>62</v>
      </c>
      <c r="F6701" s="30">
        <v>454</v>
      </c>
      <c r="G6701" s="30">
        <v>3</v>
      </c>
      <c r="H6701" s="30">
        <v>454.30856323242199</v>
      </c>
      <c r="I6701" s="30">
        <v>11.248461723327599</v>
      </c>
      <c r="J6701" s="30">
        <v>50.828525543212898</v>
      </c>
      <c r="K6701" s="30">
        <v>10.7596483230591</v>
      </c>
      <c r="L6701" s="30">
        <v>42.223365783691399</v>
      </c>
      <c r="M6701" s="30">
        <v>0.79460310935974099</v>
      </c>
      <c r="N6701" s="30">
        <v>22.102094650268601</v>
      </c>
      <c r="O6701" s="30">
        <v>11.7879905700684</v>
      </c>
      <c r="P6701" s="30">
        <v>10.875</v>
      </c>
      <c r="Q6701" s="30">
        <v>2.61062431335449</v>
      </c>
      <c r="R6701" s="30">
        <v>999.87969970703102</v>
      </c>
      <c r="S6701" s="30">
        <v>507.50256347656301</v>
      </c>
      <c r="T6701" s="13"/>
      <c r="U6701" s="13"/>
      <c r="V6701" s="13"/>
      <c r="W6701" s="13"/>
      <c r="X6701" s="13"/>
      <c r="Y6701" s="13"/>
      <c r="Z6701" s="13"/>
      <c r="AA6701" s="13"/>
    </row>
    <row r="6702" spans="1:27" ht="15.75" customHeight="1" x14ac:dyDescent="0.2">
      <c r="A6702" s="13"/>
      <c r="B6702" s="30" t="str">
        <f>"CRS25WT144A02554"</f>
        <v>CRS25WT144A02554</v>
      </c>
      <c r="C6702" s="40">
        <v>45992</v>
      </c>
      <c r="D6702" s="41">
        <v>0.93321759259259263</v>
      </c>
      <c r="E6702" s="30" t="s">
        <v>62</v>
      </c>
      <c r="F6702" s="30">
        <v>448</v>
      </c>
      <c r="G6702" s="30">
        <v>3</v>
      </c>
      <c r="H6702" s="30">
        <v>448.77136230468801</v>
      </c>
      <c r="I6702" s="30">
        <v>11.2824563980103</v>
      </c>
      <c r="J6702" s="30">
        <v>49.814056396484403</v>
      </c>
      <c r="K6702" s="30">
        <v>10.6826171875</v>
      </c>
      <c r="L6702" s="30">
        <v>42.009498596191399</v>
      </c>
      <c r="M6702" s="30">
        <v>0.79849016666412398</v>
      </c>
      <c r="N6702" s="30">
        <v>21.832710266113299</v>
      </c>
      <c r="O6702" s="30">
        <v>11.7914886474609</v>
      </c>
      <c r="P6702" s="30">
        <v>10.9375</v>
      </c>
      <c r="Q6702" s="30">
        <v>0.49414297938346902</v>
      </c>
      <c r="R6702" s="30">
        <v>999.778076171875</v>
      </c>
      <c r="S6702" s="30">
        <v>388.27996826171898</v>
      </c>
      <c r="T6702" s="13"/>
      <c r="U6702" s="13"/>
      <c r="V6702" s="13"/>
      <c r="W6702" s="13"/>
      <c r="X6702" s="13"/>
      <c r="Y6702" s="13"/>
      <c r="Z6702" s="13"/>
      <c r="AA6702" s="13"/>
    </row>
    <row r="6703" spans="1:27" ht="15.75" customHeight="1" x14ac:dyDescent="0.2">
      <c r="A6703" s="13"/>
      <c r="B6703" s="30" t="str">
        <f>"CRS25WT144A02494"</f>
        <v>CRS25WT144A02494</v>
      </c>
      <c r="C6703" s="40">
        <v>45992</v>
      </c>
      <c r="D6703" s="41">
        <v>0.93571759259259257</v>
      </c>
      <c r="E6703" s="30" t="s">
        <v>62</v>
      </c>
      <c r="F6703" s="30">
        <v>453</v>
      </c>
      <c r="G6703" s="30">
        <v>3</v>
      </c>
      <c r="H6703" s="30">
        <v>453.06307983398398</v>
      </c>
      <c r="I6703" s="30">
        <v>11.3010101318359</v>
      </c>
      <c r="J6703" s="30">
        <v>49.807418823242202</v>
      </c>
      <c r="K6703" s="30">
        <v>10.6694250106812</v>
      </c>
      <c r="L6703" s="30">
        <v>42.463680267333999</v>
      </c>
      <c r="M6703" s="30">
        <v>0.80491006374359098</v>
      </c>
      <c r="N6703" s="30">
        <v>22.041501998901399</v>
      </c>
      <c r="O6703" s="30">
        <v>11.749657630920399</v>
      </c>
      <c r="P6703" s="30">
        <v>10.9375</v>
      </c>
      <c r="Q6703" s="30">
        <v>0.39461296796798701</v>
      </c>
      <c r="R6703" s="30">
        <v>1000.00128173828</v>
      </c>
      <c r="S6703" s="30">
        <v>403.26385498046898</v>
      </c>
      <c r="T6703" s="13"/>
      <c r="U6703" s="13"/>
      <c r="V6703" s="13"/>
      <c r="W6703" s="13"/>
      <c r="X6703" s="13"/>
      <c r="Y6703" s="13"/>
      <c r="Z6703" s="13"/>
      <c r="AA6703" s="13"/>
    </row>
    <row r="6704" spans="1:27" ht="15.75" customHeight="1" x14ac:dyDescent="0.2">
      <c r="A6704" s="13"/>
      <c r="B6704" s="30" t="str">
        <f>"CRS25WT144A02536"</f>
        <v>CRS25WT144A02536</v>
      </c>
      <c r="C6704" s="40">
        <v>45992</v>
      </c>
      <c r="D6704" s="41">
        <v>0.88444444444444448</v>
      </c>
      <c r="E6704" s="30" t="s">
        <v>62</v>
      </c>
      <c r="F6704" s="30">
        <v>450</v>
      </c>
      <c r="G6704" s="30">
        <v>3</v>
      </c>
      <c r="H6704" s="30">
        <v>450.19100952148398</v>
      </c>
      <c r="I6704" s="30">
        <v>11.3046932220459</v>
      </c>
      <c r="J6704" s="30">
        <v>49.764884948730497</v>
      </c>
      <c r="K6704" s="30">
        <v>10.749535560607899</v>
      </c>
      <c r="L6704" s="30">
        <v>41.880043029785199</v>
      </c>
      <c r="M6704" s="30">
        <v>0.80023038387298595</v>
      </c>
      <c r="N6704" s="30">
        <v>21.901775360107401</v>
      </c>
      <c r="O6704" s="30">
        <v>11.747276306152299</v>
      </c>
      <c r="P6704" s="30">
        <v>10.625</v>
      </c>
      <c r="Q6704" s="30">
        <v>0.50212675333023105</v>
      </c>
      <c r="R6704" s="30">
        <v>1000.29827880859</v>
      </c>
      <c r="S6704" s="30">
        <v>509.56051635742199</v>
      </c>
      <c r="T6704" s="13"/>
      <c r="U6704" s="13"/>
      <c r="V6704" s="13"/>
      <c r="W6704" s="13"/>
      <c r="X6704" s="13"/>
      <c r="Y6704" s="13"/>
      <c r="Z6704" s="13"/>
      <c r="AA6704" s="13"/>
    </row>
    <row r="6705" spans="1:27" ht="15.75" customHeight="1" x14ac:dyDescent="0.2">
      <c r="A6705" s="13"/>
      <c r="B6705" s="30" t="str">
        <f>"CRS25WT144A02312B"</f>
        <v>CRS25WT144A02312B</v>
      </c>
      <c r="C6705" s="40">
        <v>45992</v>
      </c>
      <c r="D6705" s="41">
        <v>0.91415509259259264</v>
      </c>
      <c r="E6705" s="30" t="s">
        <v>62</v>
      </c>
      <c r="F6705" s="30">
        <v>447</v>
      </c>
      <c r="G6705" s="30">
        <v>3</v>
      </c>
      <c r="H6705" s="30">
        <v>447.53982543945301</v>
      </c>
      <c r="I6705" s="30">
        <v>11.26145362854</v>
      </c>
      <c r="J6705" s="30">
        <v>49.898307800292997</v>
      </c>
      <c r="K6705" s="30">
        <v>10.6604413986206</v>
      </c>
      <c r="L6705" s="30">
        <v>41.981357574462898</v>
      </c>
      <c r="M6705" s="30">
        <v>0.79643696546554599</v>
      </c>
      <c r="N6705" s="30">
        <v>21.7727966308594</v>
      </c>
      <c r="O6705" s="30">
        <v>11.685584068298301</v>
      </c>
      <c r="P6705" s="30">
        <v>10.8125</v>
      </c>
      <c r="Q6705" s="30">
        <v>0.49509477615356401</v>
      </c>
      <c r="R6705" s="30">
        <v>1000.03753662109</v>
      </c>
      <c r="S6705" s="30">
        <v>489.53280639648398</v>
      </c>
      <c r="T6705" s="13"/>
      <c r="U6705" s="13"/>
      <c r="V6705" s="13"/>
      <c r="W6705" s="13"/>
      <c r="X6705" s="13"/>
      <c r="Y6705" s="13"/>
      <c r="Z6705" s="13"/>
      <c r="AA6705" s="13"/>
    </row>
    <row r="6706" spans="1:27" ht="15.75" customHeight="1" x14ac:dyDescent="0.2">
      <c r="A6706" s="13"/>
      <c r="B6706" s="30" t="str">
        <f>"CRS25WT144A02588"</f>
        <v>CRS25WT144A02588</v>
      </c>
      <c r="C6706" s="40">
        <v>45992</v>
      </c>
      <c r="D6706" s="41">
        <v>0.88206018518518514</v>
      </c>
      <c r="E6706" s="30" t="s">
        <v>62</v>
      </c>
      <c r="F6706" s="30">
        <v>451</v>
      </c>
      <c r="G6706" s="30">
        <v>3</v>
      </c>
      <c r="H6706" s="30">
        <v>451.75460815429699</v>
      </c>
      <c r="I6706" s="30">
        <v>11.3102512359619</v>
      </c>
      <c r="J6706" s="30">
        <v>49.678398132324197</v>
      </c>
      <c r="K6706" s="30">
        <v>10.724100112915</v>
      </c>
      <c r="L6706" s="30">
        <v>42.125179290771499</v>
      </c>
      <c r="M6706" s="30">
        <v>0.80401241779327404</v>
      </c>
      <c r="N6706" s="30">
        <v>21.977846145629901</v>
      </c>
      <c r="O6706" s="30">
        <v>11.344425201416</v>
      </c>
      <c r="P6706" s="30">
        <v>10.625</v>
      </c>
      <c r="Q6706" s="30">
        <v>0.462356626987457</v>
      </c>
      <c r="R6706" s="30">
        <v>1000.23406982422</v>
      </c>
      <c r="S6706" s="30">
        <v>454.05780029296898</v>
      </c>
      <c r="T6706" s="13"/>
      <c r="U6706" s="13"/>
      <c r="V6706" s="13"/>
      <c r="W6706" s="13"/>
      <c r="X6706" s="13"/>
      <c r="Y6706" s="13"/>
      <c r="Z6706" s="13"/>
      <c r="AA6706" s="13"/>
    </row>
    <row r="6707" spans="1:27" ht="15.75" customHeight="1" x14ac:dyDescent="0.2">
      <c r="A6707" s="13"/>
      <c r="B6707" s="30" t="str">
        <f>"CRS25WT144A02484"</f>
        <v>CRS25WT144A02484</v>
      </c>
      <c r="C6707" s="40">
        <v>45987</v>
      </c>
      <c r="D6707" s="41">
        <v>0.90532407407407411</v>
      </c>
      <c r="E6707" s="30" t="s">
        <v>62</v>
      </c>
      <c r="F6707" s="30">
        <v>454</v>
      </c>
      <c r="G6707" s="30">
        <v>3</v>
      </c>
      <c r="H6707" s="30">
        <v>454.87057495117199</v>
      </c>
      <c r="I6707" s="30">
        <v>11.186460494995099</v>
      </c>
      <c r="J6707" s="30">
        <v>49.839767456054702</v>
      </c>
      <c r="K6707" s="30">
        <v>10.7042446136475</v>
      </c>
      <c r="L6707" s="30">
        <v>42.494411468505902</v>
      </c>
      <c r="M6707" s="30">
        <v>0.81586658954620395</v>
      </c>
      <c r="N6707" s="30">
        <v>22.129436492919901</v>
      </c>
      <c r="O6707" s="30">
        <v>15.2892446517944</v>
      </c>
      <c r="P6707" s="30">
        <v>14.75</v>
      </c>
      <c r="Q6707" s="30">
        <v>0.42078974843025202</v>
      </c>
      <c r="R6707" s="30">
        <v>1000.60455322266</v>
      </c>
      <c r="S6707" s="30">
        <v>432.51593017578102</v>
      </c>
      <c r="T6707" s="13"/>
      <c r="U6707" s="13"/>
      <c r="V6707" s="13"/>
      <c r="W6707" s="13"/>
      <c r="X6707" s="13"/>
      <c r="Y6707" s="13"/>
      <c r="Z6707" s="13"/>
      <c r="AA6707" s="13"/>
    </row>
    <row r="6708" spans="1:27" ht="15.75" customHeight="1" x14ac:dyDescent="0.2">
      <c r="A6708" s="13"/>
      <c r="B6708" s="30" t="str">
        <f>"CRS25WT144A02385"</f>
        <v>CRS25WT144A02385</v>
      </c>
      <c r="C6708" s="40">
        <v>45992</v>
      </c>
      <c r="D6708" s="41">
        <v>0.91415509259259264</v>
      </c>
      <c r="E6708" s="30" t="s">
        <v>62</v>
      </c>
      <c r="F6708" s="30">
        <v>447</v>
      </c>
      <c r="G6708" s="30">
        <v>3</v>
      </c>
      <c r="H6708" s="30">
        <v>447.53982543945301</v>
      </c>
      <c r="I6708" s="30">
        <v>11.26145362854</v>
      </c>
      <c r="J6708" s="30">
        <v>49.898307800292997</v>
      </c>
      <c r="K6708" s="30">
        <v>10.6604413986206</v>
      </c>
      <c r="L6708" s="30">
        <v>41.981357574462898</v>
      </c>
      <c r="M6708" s="30">
        <v>0.79643696546554599</v>
      </c>
      <c r="N6708" s="30">
        <v>21.7727966308594</v>
      </c>
      <c r="O6708" s="30">
        <v>11.685584068298301</v>
      </c>
      <c r="P6708" s="30">
        <v>10.8125</v>
      </c>
      <c r="Q6708" s="30">
        <v>0.49509477615356401</v>
      </c>
      <c r="R6708" s="30">
        <v>1000.03753662109</v>
      </c>
      <c r="S6708" s="30">
        <v>489.53280639648398</v>
      </c>
      <c r="T6708" s="13"/>
      <c r="U6708" s="13"/>
      <c r="V6708" s="13"/>
      <c r="W6708" s="13"/>
      <c r="X6708" s="13"/>
      <c r="Y6708" s="13"/>
      <c r="Z6708" s="13"/>
      <c r="AA6708" s="13"/>
    </row>
    <row r="6709" spans="1:27" ht="15.75" customHeight="1" x14ac:dyDescent="0.2">
      <c r="A6709" s="13"/>
      <c r="B6709" s="30" t="str">
        <f>"CRS25WT144A02631"</f>
        <v>CRS25WT144A02631</v>
      </c>
      <c r="C6709" s="40">
        <v>45992</v>
      </c>
      <c r="D6709" s="41">
        <v>0.87243055555555549</v>
      </c>
      <c r="E6709" s="30" t="s">
        <v>62</v>
      </c>
      <c r="F6709" s="30">
        <v>449</v>
      </c>
      <c r="G6709" s="30">
        <v>3</v>
      </c>
      <c r="H6709" s="30">
        <v>449.149658203125</v>
      </c>
      <c r="I6709" s="30">
        <v>11.2555646896362</v>
      </c>
      <c r="J6709" s="30">
        <v>49.802276611328097</v>
      </c>
      <c r="K6709" s="30">
        <v>10.591594696044901</v>
      </c>
      <c r="L6709" s="30">
        <v>42.406238555908203</v>
      </c>
      <c r="M6709" s="30">
        <v>0.80126208066940297</v>
      </c>
      <c r="N6709" s="30">
        <v>21.8511142730713</v>
      </c>
      <c r="O6709" s="30">
        <v>11.790555953979499</v>
      </c>
      <c r="P6709" s="30">
        <v>10.5625</v>
      </c>
      <c r="Q6709" s="30">
        <v>0.43242034316062899</v>
      </c>
      <c r="R6709" s="30">
        <v>1000.07000732422</v>
      </c>
      <c r="S6709" s="30">
        <v>362.53430175781301</v>
      </c>
      <c r="T6709" s="13"/>
      <c r="U6709" s="13"/>
      <c r="V6709" s="13"/>
      <c r="W6709" s="13"/>
      <c r="X6709" s="13"/>
      <c r="Y6709" s="13"/>
      <c r="Z6709" s="13"/>
      <c r="AA6709" s="13"/>
    </row>
    <row r="6710" spans="1:27" ht="15.75" customHeight="1" x14ac:dyDescent="0.2">
      <c r="A6710" s="13"/>
      <c r="B6710" s="30" t="str">
        <f>"CRS25WT144A02450"</f>
        <v>CRS25WT144A02450</v>
      </c>
      <c r="C6710" s="40">
        <v>45992</v>
      </c>
      <c r="D6710" s="41">
        <v>0.86576388888888889</v>
      </c>
      <c r="E6710" s="30" t="s">
        <v>62</v>
      </c>
      <c r="F6710" s="30">
        <v>440</v>
      </c>
      <c r="G6710" s="30">
        <v>3</v>
      </c>
      <c r="H6710" s="30">
        <v>440.92712402343801</v>
      </c>
      <c r="I6710" s="30">
        <v>11.159506797790501</v>
      </c>
      <c r="J6710" s="30">
        <v>49.833042144775398</v>
      </c>
      <c r="K6710" s="30">
        <v>10.480970382690399</v>
      </c>
      <c r="L6710" s="30">
        <v>42.069301605224602</v>
      </c>
      <c r="M6710" s="30">
        <v>0.792874455451965</v>
      </c>
      <c r="N6710" s="30">
        <v>21.451087951660199</v>
      </c>
      <c r="O6710" s="30">
        <v>11.7270317077637</v>
      </c>
      <c r="P6710" s="30">
        <v>10.5625</v>
      </c>
      <c r="Q6710" s="30">
        <v>0.46363320946693398</v>
      </c>
      <c r="R6710" s="30">
        <v>1000.52709960938</v>
      </c>
      <c r="S6710" s="30">
        <v>377.99951171875</v>
      </c>
      <c r="T6710" s="13"/>
      <c r="U6710" s="13"/>
      <c r="V6710" s="13"/>
      <c r="W6710" s="13"/>
      <c r="X6710" s="13"/>
      <c r="Y6710" s="13"/>
      <c r="Z6710" s="13"/>
      <c r="AA6710" s="13"/>
    </row>
    <row r="6711" spans="1:27" ht="15.75" customHeight="1" x14ac:dyDescent="0.2">
      <c r="A6711" s="13"/>
      <c r="B6711" s="30" t="str">
        <f>"CRS25BT144A00680"</f>
        <v>CRS25BT144A00680</v>
      </c>
      <c r="C6711" s="40">
        <v>45992</v>
      </c>
      <c r="D6711" s="41">
        <v>0.8265162037037036</v>
      </c>
      <c r="E6711" s="30" t="s">
        <v>62</v>
      </c>
      <c r="F6711" s="30">
        <v>453</v>
      </c>
      <c r="G6711" s="30">
        <v>3</v>
      </c>
      <c r="H6711" s="30">
        <v>453.91897583007801</v>
      </c>
      <c r="I6711" s="30">
        <v>11.3576555252075</v>
      </c>
      <c r="J6711" s="30">
        <v>49.954059600830099</v>
      </c>
      <c r="K6711" s="30">
        <v>10.8093461990356</v>
      </c>
      <c r="L6711" s="30">
        <v>41.993198394775398</v>
      </c>
      <c r="M6711" s="30">
        <v>0.80005317926406905</v>
      </c>
      <c r="N6711" s="30">
        <v>22.0831413269043</v>
      </c>
      <c r="O6711" s="30">
        <v>11.5178632736206</v>
      </c>
      <c r="P6711" s="30">
        <v>10.3125</v>
      </c>
      <c r="Q6711" s="30">
        <v>0.55579489469528198</v>
      </c>
      <c r="R6711" s="30">
        <v>1000.81158447266</v>
      </c>
      <c r="S6711" s="30">
        <v>386.80096435546898</v>
      </c>
      <c r="T6711" s="13"/>
      <c r="U6711" s="13"/>
      <c r="V6711" s="13"/>
      <c r="W6711" s="13"/>
      <c r="X6711" s="13"/>
      <c r="Y6711" s="13"/>
      <c r="Z6711" s="13"/>
      <c r="AA6711" s="13"/>
    </row>
    <row r="6712" spans="1:27" ht="15.75" customHeight="1" x14ac:dyDescent="0.2">
      <c r="A6712" s="13"/>
      <c r="B6712" s="30" t="str">
        <f>"CRS25WT144A02496"</f>
        <v>CRS25WT144A02496</v>
      </c>
      <c r="C6712" s="40">
        <v>45992</v>
      </c>
      <c r="D6712" s="41">
        <v>0.94476851851851851</v>
      </c>
      <c r="E6712" s="30" t="s">
        <v>62</v>
      </c>
      <c r="F6712" s="30">
        <v>451</v>
      </c>
      <c r="G6712" s="30">
        <v>3</v>
      </c>
      <c r="H6712" s="30">
        <v>451.13116455078102</v>
      </c>
      <c r="I6712" s="30">
        <v>11.307065963745099</v>
      </c>
      <c r="J6712" s="30">
        <v>49.7999076843262</v>
      </c>
      <c r="K6712" s="30">
        <v>10.6899871826172</v>
      </c>
      <c r="L6712" s="30">
        <v>42.201282501220703</v>
      </c>
      <c r="M6712" s="30">
        <v>0.80116939544677701</v>
      </c>
      <c r="N6712" s="30">
        <v>21.947515487670898</v>
      </c>
      <c r="O6712" s="30">
        <v>11.8121423721313</v>
      </c>
      <c r="P6712" s="30">
        <v>10.9375</v>
      </c>
      <c r="Q6712" s="30">
        <v>0.45538347959518399</v>
      </c>
      <c r="R6712" s="30">
        <v>999.784912109375</v>
      </c>
      <c r="S6712" s="30">
        <v>439.6083984375</v>
      </c>
      <c r="T6712" s="13"/>
      <c r="U6712" s="13"/>
      <c r="V6712" s="13"/>
      <c r="W6712" s="13"/>
      <c r="X6712" s="13"/>
      <c r="Y6712" s="13"/>
      <c r="Z6712" s="13"/>
      <c r="AA6712" s="13"/>
    </row>
    <row r="6713" spans="1:27" ht="15.75" customHeight="1" x14ac:dyDescent="0.2">
      <c r="A6713" s="13"/>
      <c r="B6713" s="30" t="str">
        <f>"CRS25WT144A02498"</f>
        <v>CRS25WT144A02498</v>
      </c>
      <c r="C6713" s="40">
        <v>45992</v>
      </c>
      <c r="D6713" s="41">
        <v>0.94519675925925928</v>
      </c>
      <c r="E6713" s="30" t="s">
        <v>62</v>
      </c>
      <c r="F6713" s="30">
        <v>446</v>
      </c>
      <c r="G6713" s="30">
        <v>3</v>
      </c>
      <c r="H6713" s="30">
        <v>446.96224975585898</v>
      </c>
      <c r="I6713" s="30">
        <v>11.277631759643601</v>
      </c>
      <c r="J6713" s="30">
        <v>49.793449401855497</v>
      </c>
      <c r="K6713" s="30">
        <v>10.6143531799316</v>
      </c>
      <c r="L6713" s="30">
        <v>42.109230041503899</v>
      </c>
      <c r="M6713" s="30">
        <v>0.79594069719314597</v>
      </c>
      <c r="N6713" s="30">
        <v>21.744697570800799</v>
      </c>
      <c r="O6713" s="30">
        <v>11.7961282730103</v>
      </c>
      <c r="P6713" s="30">
        <v>85</v>
      </c>
      <c r="Q6713" s="30">
        <v>0.44550377130508401</v>
      </c>
      <c r="R6713" s="30">
        <v>1000.06652832031</v>
      </c>
      <c r="S6713" s="30">
        <v>524.275390625</v>
      </c>
      <c r="T6713" s="13"/>
      <c r="U6713" s="13"/>
      <c r="V6713" s="13"/>
      <c r="W6713" s="13"/>
      <c r="X6713" s="13"/>
      <c r="Y6713" s="13"/>
      <c r="Z6713" s="13"/>
      <c r="AA6713" s="13"/>
    </row>
    <row r="6714" spans="1:27" ht="15.75" customHeight="1" x14ac:dyDescent="0.2">
      <c r="A6714" s="13"/>
      <c r="B6714" s="30" t="str">
        <f>"CRS25WT144A02461"</f>
        <v>CRS25WT144A02461</v>
      </c>
      <c r="C6714" s="40">
        <v>45992</v>
      </c>
      <c r="D6714" s="41">
        <v>0.94658564814814816</v>
      </c>
      <c r="E6714" s="30" t="s">
        <v>62</v>
      </c>
      <c r="F6714" s="30">
        <v>439</v>
      </c>
      <c r="G6714" s="30">
        <v>3</v>
      </c>
      <c r="H6714" s="30">
        <v>439.469970703125</v>
      </c>
      <c r="I6714" s="30">
        <v>11.2884931564331</v>
      </c>
      <c r="J6714" s="30">
        <v>49.785331726074197</v>
      </c>
      <c r="K6714" s="30">
        <v>10.6217794418335</v>
      </c>
      <c r="L6714" s="30">
        <v>41.374420166015597</v>
      </c>
      <c r="M6714" s="30">
        <v>0.78197312355041504</v>
      </c>
      <c r="N6714" s="30">
        <v>21.3801975250244</v>
      </c>
      <c r="O6714" s="30">
        <v>11.8815269470215</v>
      </c>
      <c r="P6714" s="30">
        <v>10.9375</v>
      </c>
      <c r="Q6714" s="30">
        <v>0.61453270912170399</v>
      </c>
      <c r="R6714" s="30">
        <v>1000.14642333984</v>
      </c>
      <c r="S6714" s="30">
        <v>463.05691528320301</v>
      </c>
      <c r="T6714" s="13"/>
      <c r="U6714" s="13"/>
      <c r="V6714" s="13"/>
      <c r="W6714" s="13"/>
      <c r="X6714" s="13"/>
      <c r="Y6714" s="13"/>
      <c r="Z6714" s="13"/>
      <c r="AA6714" s="13"/>
    </row>
    <row r="6715" spans="1:27" ht="15.75" customHeight="1" x14ac:dyDescent="0.2">
      <c r="A6715" s="13"/>
      <c r="B6715" s="30" t="str">
        <f>"CRS25WT144A02406"</f>
        <v>CRS25WT144A02406</v>
      </c>
      <c r="C6715" s="40">
        <v>45992</v>
      </c>
      <c r="D6715" s="41">
        <v>0.94793981481481471</v>
      </c>
      <c r="E6715" s="30" t="s">
        <v>62</v>
      </c>
      <c r="F6715" s="30">
        <v>449</v>
      </c>
      <c r="G6715" s="30">
        <v>3</v>
      </c>
      <c r="H6715" s="30">
        <v>449.97909545898398</v>
      </c>
      <c r="I6715" s="30">
        <v>11.315135955810501</v>
      </c>
      <c r="J6715" s="30">
        <v>49.669502258300803</v>
      </c>
      <c r="K6715" s="30">
        <v>10.7257633209229</v>
      </c>
      <c r="L6715" s="30">
        <v>41.9531059265137</v>
      </c>
      <c r="M6715" s="30">
        <v>0.80065006017684903</v>
      </c>
      <c r="N6715" s="30">
        <v>21.891466140747099</v>
      </c>
      <c r="O6715" s="30">
        <v>11.834337234497101</v>
      </c>
      <c r="P6715" s="30">
        <v>10.9375</v>
      </c>
      <c r="Q6715" s="30">
        <v>1.09514880180359</v>
      </c>
      <c r="R6715" s="30">
        <v>1000.05523681641</v>
      </c>
      <c r="S6715" s="30">
        <v>448.94558715820301</v>
      </c>
      <c r="T6715" s="13"/>
      <c r="U6715" s="13"/>
      <c r="V6715" s="13"/>
      <c r="W6715" s="13"/>
      <c r="X6715" s="13"/>
      <c r="Y6715" s="13"/>
      <c r="Z6715" s="13"/>
      <c r="AA6715" s="13"/>
    </row>
    <row r="6716" spans="1:27" ht="15.75" customHeight="1" x14ac:dyDescent="0.2">
      <c r="A6716" s="13"/>
      <c r="B6716" s="30" t="str">
        <f>"CRS25WT144A02452"</f>
        <v>CRS25WT144A02452</v>
      </c>
      <c r="C6716" s="40">
        <v>45992</v>
      </c>
      <c r="D6716" s="41">
        <v>0.95414351851851853</v>
      </c>
      <c r="E6716" s="30" t="s">
        <v>62</v>
      </c>
      <c r="F6716" s="30">
        <v>465</v>
      </c>
      <c r="G6716" s="30">
        <v>3</v>
      </c>
      <c r="H6716" s="30">
        <v>465.67465209960898</v>
      </c>
      <c r="I6716" s="30">
        <v>11.2612314224243</v>
      </c>
      <c r="J6716" s="30">
        <v>49.945804595947301</v>
      </c>
      <c r="K6716" s="30">
        <v>10.85289478302</v>
      </c>
      <c r="L6716" s="30">
        <v>42.907875061035199</v>
      </c>
      <c r="M6716" s="30">
        <v>0.82793778181076005</v>
      </c>
      <c r="N6716" s="30">
        <v>22.655054092407202</v>
      </c>
      <c r="O6716" s="30">
        <v>11.8432912826538</v>
      </c>
      <c r="P6716" s="30">
        <v>10.9375</v>
      </c>
      <c r="Q6716" s="30">
        <v>0.51506423950195301</v>
      </c>
      <c r="R6716" s="30">
        <v>999.98284912109398</v>
      </c>
      <c r="S6716" s="30">
        <v>359.61917114257801</v>
      </c>
      <c r="T6716" s="13"/>
      <c r="U6716" s="13"/>
      <c r="V6716" s="13"/>
      <c r="W6716" s="13"/>
      <c r="X6716" s="13"/>
      <c r="Y6716" s="13"/>
      <c r="Z6716" s="13"/>
      <c r="AA6716" s="13"/>
    </row>
    <row r="6717" spans="1:27" ht="15.75" customHeight="1" x14ac:dyDescent="0.2">
      <c r="A6717" s="13"/>
      <c r="B6717" s="30" t="str">
        <f>"CRS25WT144A02372"</f>
        <v>CRS25WT144A02372</v>
      </c>
      <c r="C6717" s="40">
        <v>45992</v>
      </c>
      <c r="D6717" s="41">
        <v>0.95659722222222221</v>
      </c>
      <c r="E6717" s="30" t="s">
        <v>62</v>
      </c>
      <c r="F6717" s="30">
        <v>457</v>
      </c>
      <c r="G6717" s="30">
        <v>3</v>
      </c>
      <c r="H6717" s="30">
        <v>457.25454711914102</v>
      </c>
      <c r="I6717" s="30">
        <v>11.232480049133301</v>
      </c>
      <c r="J6717" s="30">
        <v>44.171371459960902</v>
      </c>
      <c r="K6717" s="30">
        <v>10.449847221374499</v>
      </c>
      <c r="L6717" s="30">
        <v>43.757057189941399</v>
      </c>
      <c r="M6717" s="30">
        <v>0.92159795761108398</v>
      </c>
      <c r="N6717" s="30">
        <v>22.245416641235401</v>
      </c>
      <c r="O6717" s="30">
        <v>11.8382349014282</v>
      </c>
      <c r="P6717" s="30">
        <v>11</v>
      </c>
      <c r="Q6717" s="44">
        <v>9.9999999747524292E-7</v>
      </c>
      <c r="R6717" s="30">
        <v>999.71856689453102</v>
      </c>
      <c r="S6717" s="30">
        <v>644.71545410156205</v>
      </c>
      <c r="T6717" s="13"/>
      <c r="U6717" s="13"/>
      <c r="V6717" s="13"/>
      <c r="W6717" s="13"/>
      <c r="X6717" s="13"/>
      <c r="Y6717" s="13"/>
      <c r="Z6717" s="13"/>
      <c r="AA6717" s="13"/>
    </row>
    <row r="6718" spans="1:27" ht="15.75" customHeight="1" x14ac:dyDescent="0.2">
      <c r="A6718" s="13"/>
      <c r="B6718" s="30" t="str">
        <f>"CRS25WT144A02462"</f>
        <v>CRS25WT144A02462</v>
      </c>
      <c r="C6718" s="40">
        <v>45992</v>
      </c>
      <c r="D6718" s="41">
        <v>0.95795138888888898</v>
      </c>
      <c r="E6718" s="30" t="s">
        <v>62</v>
      </c>
      <c r="F6718" s="30">
        <v>451</v>
      </c>
      <c r="G6718" s="30">
        <v>3</v>
      </c>
      <c r="H6718" s="30">
        <v>451.326904296875</v>
      </c>
      <c r="I6718" s="30">
        <v>11.2589712142944</v>
      </c>
      <c r="J6718" s="30">
        <v>49.818183898925803</v>
      </c>
      <c r="K6718" s="30">
        <v>10.5791521072388</v>
      </c>
      <c r="L6718" s="30">
        <v>42.661918640136697</v>
      </c>
      <c r="M6718" s="30">
        <v>0.80464553833007801</v>
      </c>
      <c r="N6718" s="30">
        <v>21.957036972045898</v>
      </c>
      <c r="O6718" s="30">
        <v>11.840227127075201</v>
      </c>
      <c r="P6718" s="30">
        <v>11</v>
      </c>
      <c r="Q6718" s="30">
        <v>0.457920372486114</v>
      </c>
      <c r="R6718" s="30">
        <v>999.91680908203102</v>
      </c>
      <c r="S6718" s="30">
        <v>228.98016357421901</v>
      </c>
      <c r="T6718" s="13"/>
      <c r="U6718" s="13"/>
      <c r="V6718" s="13"/>
      <c r="W6718" s="13"/>
      <c r="X6718" s="13"/>
      <c r="Y6718" s="13"/>
      <c r="Z6718" s="13"/>
      <c r="AA6718" s="13"/>
    </row>
    <row r="6719" spans="1:27" ht="15.75" customHeight="1" x14ac:dyDescent="0.2">
      <c r="A6719" s="13"/>
      <c r="B6719" s="30" t="str">
        <f>"CRS25WT144A02476"</f>
        <v>CRS25WT144A02476</v>
      </c>
      <c r="C6719" s="40">
        <v>45992</v>
      </c>
      <c r="D6719" s="41">
        <v>0.95839120370370379</v>
      </c>
      <c r="E6719" s="30" t="s">
        <v>62</v>
      </c>
      <c r="F6719" s="30">
        <v>451</v>
      </c>
      <c r="G6719" s="30">
        <v>3</v>
      </c>
      <c r="H6719" s="30">
        <v>451.37640380859398</v>
      </c>
      <c r="I6719" s="30">
        <v>11.2806491851807</v>
      </c>
      <c r="J6719" s="30">
        <v>49.911441802978501</v>
      </c>
      <c r="K6719" s="30">
        <v>10.640983581543001</v>
      </c>
      <c r="L6719" s="30">
        <v>42.418670654296903</v>
      </c>
      <c r="M6719" s="30">
        <v>0.80168664455413796</v>
      </c>
      <c r="N6719" s="30">
        <v>21.959445953369102</v>
      </c>
      <c r="O6719" s="30">
        <v>11.8713293075562</v>
      </c>
      <c r="P6719" s="30">
        <v>11</v>
      </c>
      <c r="Q6719" s="30">
        <v>0.47564598917961098</v>
      </c>
      <c r="R6719" s="30">
        <v>999.81970214843795</v>
      </c>
      <c r="S6719" s="30">
        <v>259.60031127929699</v>
      </c>
      <c r="T6719" s="13"/>
      <c r="U6719" s="13"/>
      <c r="V6719" s="13"/>
      <c r="W6719" s="13"/>
      <c r="X6719" s="13"/>
      <c r="Y6719" s="13"/>
      <c r="Z6719" s="13"/>
      <c r="AA6719" s="13"/>
    </row>
    <row r="6720" spans="1:27" ht="15.75" customHeight="1" x14ac:dyDescent="0.2">
      <c r="A6720" s="13"/>
      <c r="B6720" s="30" t="str">
        <f>"CRS25WT144A02520"</f>
        <v>CRS25WT144A02520</v>
      </c>
      <c r="C6720" s="40">
        <v>45992</v>
      </c>
      <c r="D6720" s="41">
        <v>0.95890046296296294</v>
      </c>
      <c r="E6720" s="30" t="s">
        <v>62</v>
      </c>
      <c r="F6720" s="30">
        <v>443</v>
      </c>
      <c r="G6720" s="30">
        <v>3</v>
      </c>
      <c r="H6720" s="30">
        <v>443.05422973632801</v>
      </c>
      <c r="I6720" s="30">
        <v>11.2503147125244</v>
      </c>
      <c r="J6720" s="30">
        <v>49.918548583984403</v>
      </c>
      <c r="K6720" s="30">
        <v>10.588184356689499</v>
      </c>
      <c r="L6720" s="30">
        <v>41.844211578369098</v>
      </c>
      <c r="M6720" s="30">
        <v>0.78891509771347001</v>
      </c>
      <c r="N6720" s="30">
        <v>21.554573059081999</v>
      </c>
      <c r="O6720" s="30">
        <v>11.900906562805201</v>
      </c>
      <c r="P6720" s="30">
        <v>11</v>
      </c>
      <c r="Q6720" s="30">
        <v>0.60334473848342896</v>
      </c>
      <c r="R6720" s="30">
        <v>999.78338623046898</v>
      </c>
      <c r="S6720" s="30">
        <v>231.96246337890599</v>
      </c>
      <c r="T6720" s="13"/>
      <c r="U6720" s="13"/>
      <c r="V6720" s="13"/>
      <c r="W6720" s="13"/>
      <c r="X6720" s="13"/>
      <c r="Y6720" s="13"/>
      <c r="Z6720" s="13"/>
      <c r="AA6720" s="13"/>
    </row>
    <row r="6721" spans="1:27" ht="15.75" customHeight="1" x14ac:dyDescent="0.2">
      <c r="A6721" s="13"/>
      <c r="B6721" s="30" t="str">
        <f>"CRS25WT144A02512"</f>
        <v>CRS25WT144A02512</v>
      </c>
      <c r="C6721" s="40">
        <v>45992</v>
      </c>
      <c r="D6721" s="41">
        <v>0.95973379629629629</v>
      </c>
      <c r="E6721" s="30" t="s">
        <v>62</v>
      </c>
      <c r="F6721" s="30">
        <v>464</v>
      </c>
      <c r="G6721" s="30">
        <v>3</v>
      </c>
      <c r="H6721" s="30">
        <v>464.44342041015602</v>
      </c>
      <c r="I6721" s="30">
        <v>11.257322311401399</v>
      </c>
      <c r="J6721" s="30">
        <v>49.965095520019503</v>
      </c>
      <c r="K6721" s="30">
        <v>10.7968492507935</v>
      </c>
      <c r="L6721" s="30">
        <v>43.016571044921903</v>
      </c>
      <c r="M6721" s="30">
        <v>0.82571655511856101</v>
      </c>
      <c r="N6721" s="30">
        <v>22.595155715942401</v>
      </c>
      <c r="O6721" s="30">
        <v>11.8461313247681</v>
      </c>
      <c r="P6721" s="30">
        <v>11</v>
      </c>
      <c r="Q6721" s="30">
        <v>0.44330027699470498</v>
      </c>
      <c r="R6721" s="30">
        <v>999.81597900390602</v>
      </c>
      <c r="S6721" s="30">
        <v>274.21844482421898</v>
      </c>
      <c r="T6721" s="13"/>
      <c r="U6721" s="13"/>
      <c r="V6721" s="13"/>
      <c r="W6721" s="13"/>
      <c r="X6721" s="13"/>
      <c r="Y6721" s="13"/>
      <c r="Z6721" s="13"/>
      <c r="AA6721" s="13"/>
    </row>
    <row r="6722" spans="1:27" ht="15.75" customHeight="1" x14ac:dyDescent="0.2">
      <c r="A6722" s="13"/>
      <c r="B6722" s="30" t="str">
        <f>"CRS25WT144A02398"</f>
        <v>CRS25WT144A02398</v>
      </c>
      <c r="C6722" s="40">
        <v>45992</v>
      </c>
      <c r="D6722" s="41">
        <v>0.96061342592592591</v>
      </c>
      <c r="E6722" s="30" t="s">
        <v>62</v>
      </c>
      <c r="F6722" s="30">
        <v>452</v>
      </c>
      <c r="G6722" s="30">
        <v>3</v>
      </c>
      <c r="H6722" s="30">
        <v>452.47567749023398</v>
      </c>
      <c r="I6722" s="30">
        <v>11.302248001098601</v>
      </c>
      <c r="J6722" s="30">
        <v>49.927291870117202</v>
      </c>
      <c r="K6722" s="30">
        <v>10.7724771499634</v>
      </c>
      <c r="L6722" s="30">
        <v>42.002937316894503</v>
      </c>
      <c r="M6722" s="30">
        <v>0.80184864997863803</v>
      </c>
      <c r="N6722" s="30">
        <v>22.012926101684599</v>
      </c>
      <c r="O6722" s="30">
        <v>11.8426561355591</v>
      </c>
      <c r="P6722" s="30">
        <v>11</v>
      </c>
      <c r="Q6722" s="30">
        <v>0.63419818878173795</v>
      </c>
      <c r="R6722" s="30">
        <v>1000.11895751953</v>
      </c>
      <c r="S6722" s="30">
        <v>247.76675415039099</v>
      </c>
      <c r="T6722" s="13"/>
      <c r="U6722" s="13"/>
      <c r="V6722" s="13"/>
      <c r="W6722" s="13"/>
      <c r="X6722" s="13"/>
      <c r="Y6722" s="13"/>
      <c r="Z6722" s="13"/>
      <c r="AA6722" s="13"/>
    </row>
    <row r="6723" spans="1:27" ht="15.75" customHeight="1" x14ac:dyDescent="0.2">
      <c r="A6723" s="13"/>
      <c r="B6723" s="30" t="str">
        <f>"CRS25WT144A02397"</f>
        <v>CRS25WT144A02397</v>
      </c>
      <c r="C6723" s="40">
        <v>45992</v>
      </c>
      <c r="D6723" s="41">
        <v>0.9619212962962963</v>
      </c>
      <c r="E6723" s="30" t="s">
        <v>62</v>
      </c>
      <c r="F6723" s="30">
        <v>452</v>
      </c>
      <c r="G6723" s="30">
        <v>3</v>
      </c>
      <c r="H6723" s="30">
        <v>452.23651123046898</v>
      </c>
      <c r="I6723" s="30">
        <v>11.2433061599731</v>
      </c>
      <c r="J6723" s="30">
        <v>49.914169311523402</v>
      </c>
      <c r="K6723" s="30">
        <v>10.6595859527588</v>
      </c>
      <c r="L6723" s="30">
        <v>42.425334930419901</v>
      </c>
      <c r="M6723" s="30">
        <v>0.80583798885345503</v>
      </c>
      <c r="N6723" s="30">
        <v>22.001289367675799</v>
      </c>
      <c r="O6723" s="30">
        <v>11.882352828979499</v>
      </c>
      <c r="P6723" s="30">
        <v>10.9375</v>
      </c>
      <c r="Q6723" s="30">
        <v>0.50842273235321001</v>
      </c>
      <c r="R6723" s="30">
        <v>1000.76702880859</v>
      </c>
      <c r="S6723" s="30">
        <v>247.15884399414099</v>
      </c>
      <c r="T6723" s="13"/>
      <c r="U6723" s="13"/>
      <c r="V6723" s="13"/>
      <c r="W6723" s="13"/>
      <c r="X6723" s="13"/>
      <c r="Y6723" s="13"/>
      <c r="Z6723" s="13"/>
      <c r="AA6723" s="13"/>
    </row>
    <row r="6724" spans="1:27" ht="15.75" customHeight="1" x14ac:dyDescent="0.2">
      <c r="A6724" s="13"/>
      <c r="B6724" s="30" t="str">
        <f>"CRS25WT144A02359"</f>
        <v>CRS25WT144A02359</v>
      </c>
      <c r="C6724" s="40">
        <v>45992</v>
      </c>
      <c r="D6724" s="41">
        <v>0.96248842592592598</v>
      </c>
      <c r="E6724" s="30" t="s">
        <v>62</v>
      </c>
      <c r="F6724" s="30">
        <v>454</v>
      </c>
      <c r="G6724" s="30">
        <v>3</v>
      </c>
      <c r="H6724" s="30">
        <v>454.79531860351602</v>
      </c>
      <c r="I6724" s="30">
        <v>11.282889366149901</v>
      </c>
      <c r="J6724" s="30">
        <v>49.8141899108887</v>
      </c>
      <c r="K6724" s="30">
        <v>10.678656578064</v>
      </c>
      <c r="L6724" s="30">
        <v>42.589191436767599</v>
      </c>
      <c r="M6724" s="30">
        <v>0.80917525291442904</v>
      </c>
      <c r="N6724" s="30">
        <v>22.125776290893601</v>
      </c>
      <c r="O6724" s="30">
        <v>11.8529415130615</v>
      </c>
      <c r="P6724" s="30">
        <v>11</v>
      </c>
      <c r="Q6724" s="30">
        <v>0.47321465611457803</v>
      </c>
      <c r="R6724" s="30">
        <v>1000.26086425781</v>
      </c>
      <c r="S6724" s="30">
        <v>243.84097290039099</v>
      </c>
      <c r="T6724" s="13"/>
      <c r="U6724" s="13"/>
      <c r="V6724" s="13"/>
      <c r="W6724" s="13"/>
      <c r="X6724" s="13"/>
      <c r="Y6724" s="13"/>
      <c r="Z6724" s="13"/>
      <c r="AA6724" s="13"/>
    </row>
    <row r="6725" spans="1:27" ht="15.75" customHeight="1" x14ac:dyDescent="0.2">
      <c r="A6725" s="13"/>
      <c r="B6725" s="30" t="str">
        <f>"CRS25WT144A02395"</f>
        <v>CRS25WT144A02395</v>
      </c>
      <c r="C6725" s="40">
        <v>45992</v>
      </c>
      <c r="D6725" s="41">
        <v>0.96348379629629621</v>
      </c>
      <c r="E6725" s="30" t="s">
        <v>62</v>
      </c>
      <c r="F6725" s="30">
        <v>460</v>
      </c>
      <c r="G6725" s="30">
        <v>3</v>
      </c>
      <c r="H6725" s="30">
        <v>460.64303588867199</v>
      </c>
      <c r="I6725" s="30">
        <v>11.296566963195801</v>
      </c>
      <c r="J6725" s="30">
        <v>49.932243347167997</v>
      </c>
      <c r="K6725" s="30">
        <v>10.879930496215801</v>
      </c>
      <c r="L6725" s="30">
        <v>42.338783264160199</v>
      </c>
      <c r="M6725" s="30">
        <v>0.81665182113647505</v>
      </c>
      <c r="N6725" s="30">
        <v>22.4102668762207</v>
      </c>
      <c r="O6725" s="30">
        <v>11.9402713775635</v>
      </c>
      <c r="P6725" s="30">
        <v>11</v>
      </c>
      <c r="Q6725" s="30">
        <v>0.78730034828186002</v>
      </c>
      <c r="R6725" s="30">
        <v>1000.12292480469</v>
      </c>
      <c r="S6725" s="30">
        <v>247.48669433593801</v>
      </c>
      <c r="T6725" s="13"/>
      <c r="U6725" s="13"/>
      <c r="V6725" s="13"/>
      <c r="W6725" s="13"/>
      <c r="X6725" s="13"/>
      <c r="Y6725" s="13"/>
      <c r="Z6725" s="13"/>
      <c r="AA6725" s="13"/>
    </row>
    <row r="6726" spans="1:27" ht="15.75" customHeight="1" x14ac:dyDescent="0.2">
      <c r="A6726" s="13"/>
      <c r="B6726" s="30" t="str">
        <f>"CRS25WT144A02362"</f>
        <v>CRS25WT144A02362</v>
      </c>
      <c r="C6726" s="40">
        <v>45992</v>
      </c>
      <c r="D6726" s="41">
        <v>0.96395833333333336</v>
      </c>
      <c r="E6726" s="30" t="s">
        <v>62</v>
      </c>
      <c r="F6726" s="30">
        <v>461</v>
      </c>
      <c r="G6726" s="30">
        <v>3</v>
      </c>
      <c r="H6726" s="30">
        <v>461.199462890625</v>
      </c>
      <c r="I6726" s="30">
        <v>11.276317596435501</v>
      </c>
      <c r="J6726" s="30">
        <v>49.862136840820298</v>
      </c>
      <c r="K6726" s="30">
        <v>10.746707916259799</v>
      </c>
      <c r="L6726" s="30">
        <v>42.915416717529297</v>
      </c>
      <c r="M6726" s="30">
        <v>0.82025825977325395</v>
      </c>
      <c r="N6726" s="30">
        <v>22.4373378753662</v>
      </c>
      <c r="O6726" s="30">
        <v>11.939017295837401</v>
      </c>
      <c r="P6726" s="30">
        <v>11</v>
      </c>
      <c r="Q6726" s="30">
        <v>0.43261417746543901</v>
      </c>
      <c r="R6726" s="30">
        <v>1000.20782470703</v>
      </c>
      <c r="S6726" s="30">
        <v>274.02471923828102</v>
      </c>
      <c r="T6726" s="13"/>
      <c r="U6726" s="13"/>
      <c r="V6726" s="13"/>
      <c r="W6726" s="13"/>
      <c r="X6726" s="13"/>
      <c r="Y6726" s="13"/>
      <c r="Z6726" s="13"/>
      <c r="AA6726" s="13"/>
    </row>
    <row r="6727" spans="1:27" ht="15.75" customHeight="1" x14ac:dyDescent="0.2">
      <c r="A6727" s="13"/>
      <c r="B6727" s="30" t="str">
        <f>"CRS25BT144A00711"</f>
        <v>CRS25BT144A00711</v>
      </c>
      <c r="C6727" s="40">
        <v>45992</v>
      </c>
      <c r="D6727" s="41">
        <v>0.96489583333333329</v>
      </c>
      <c r="E6727" s="30" t="s">
        <v>62</v>
      </c>
      <c r="F6727" s="30">
        <v>452</v>
      </c>
      <c r="G6727" s="30">
        <v>3</v>
      </c>
      <c r="H6727" s="30">
        <v>452.97586059570301</v>
      </c>
      <c r="I6727" s="30">
        <v>11.272311210632299</v>
      </c>
      <c r="J6727" s="30">
        <v>49.901645660400398</v>
      </c>
      <c r="K6727" s="30">
        <v>10.6028709411621</v>
      </c>
      <c r="L6727" s="30">
        <v>42.722000122070298</v>
      </c>
      <c r="M6727" s="30">
        <v>0.80528056621551503</v>
      </c>
      <c r="N6727" s="30">
        <v>22.037258148193398</v>
      </c>
      <c r="O6727" s="30">
        <v>11.932442665100099</v>
      </c>
      <c r="P6727" s="30">
        <v>11</v>
      </c>
      <c r="Q6727" s="30">
        <v>0.45250976085662797</v>
      </c>
      <c r="R6727" s="30">
        <v>999.87243652343705</v>
      </c>
      <c r="S6727" s="30">
        <v>255.113037109375</v>
      </c>
      <c r="T6727" s="13"/>
      <c r="U6727" s="13"/>
      <c r="V6727" s="13"/>
      <c r="W6727" s="13"/>
      <c r="X6727" s="13"/>
      <c r="Y6727" s="13"/>
      <c r="Z6727" s="13"/>
      <c r="AA6727" s="13"/>
    </row>
    <row r="6728" spans="1:27" ht="15.75" customHeight="1" x14ac:dyDescent="0.2">
      <c r="A6728" s="13"/>
      <c r="B6728" s="30" t="str">
        <f>"CRS25BT144A00716"</f>
        <v>CRS25BT144A00716</v>
      </c>
      <c r="C6728" s="40">
        <v>45992</v>
      </c>
      <c r="D6728" s="41">
        <v>0.96556712962962965</v>
      </c>
      <c r="E6728" s="30" t="s">
        <v>62</v>
      </c>
      <c r="F6728" s="30">
        <v>447</v>
      </c>
      <c r="G6728" s="30">
        <v>3</v>
      </c>
      <c r="H6728" s="30">
        <v>447.974365234375</v>
      </c>
      <c r="I6728" s="30">
        <v>11.27001953125</v>
      </c>
      <c r="J6728" s="30">
        <v>49.859382629394503</v>
      </c>
      <c r="K6728" s="30">
        <v>10.600358963012701</v>
      </c>
      <c r="L6728" s="30">
        <v>42.260299682617202</v>
      </c>
      <c r="M6728" s="30">
        <v>0.79722625017166104</v>
      </c>
      <c r="N6728" s="30">
        <v>21.7939357757568</v>
      </c>
      <c r="O6728" s="30">
        <v>11.9260063171387</v>
      </c>
      <c r="P6728" s="30">
        <v>11</v>
      </c>
      <c r="Q6728" s="30">
        <v>0.46739795804023698</v>
      </c>
      <c r="R6728" s="30">
        <v>999.73181152343705</v>
      </c>
      <c r="S6728" s="30">
        <v>240.50990295410199</v>
      </c>
      <c r="T6728" s="13"/>
      <c r="U6728" s="13"/>
      <c r="V6728" s="13"/>
      <c r="W6728" s="13"/>
      <c r="X6728" s="13"/>
      <c r="Y6728" s="13"/>
      <c r="Z6728" s="13"/>
      <c r="AA6728" s="13"/>
    </row>
    <row r="6729" spans="1:27" ht="15.75" customHeight="1" x14ac:dyDescent="0.2">
      <c r="A6729" s="13"/>
      <c r="B6729" s="30" t="str">
        <f>"CRS25BT144A00707"</f>
        <v>CRS25BT144A00707</v>
      </c>
      <c r="C6729" s="40">
        <v>45992</v>
      </c>
      <c r="D6729" s="41">
        <v>0.96674768518518517</v>
      </c>
      <c r="E6729" s="30" t="s">
        <v>62</v>
      </c>
      <c r="F6729" s="30">
        <v>460</v>
      </c>
      <c r="G6729" s="30">
        <v>3</v>
      </c>
      <c r="H6729" s="30">
        <v>460.59664916992199</v>
      </c>
      <c r="I6729" s="30">
        <v>11.289996147155801</v>
      </c>
      <c r="J6729" s="30">
        <v>49.878749847412102</v>
      </c>
      <c r="K6729" s="30">
        <v>10.7410640716553</v>
      </c>
      <c r="L6729" s="30">
        <v>42.881847381591797</v>
      </c>
      <c r="M6729" s="30">
        <v>0.817921102046967</v>
      </c>
      <c r="N6729" s="30">
        <v>22.4080104827881</v>
      </c>
      <c r="O6729" s="30">
        <v>11.900682449340801</v>
      </c>
      <c r="P6729" s="30">
        <v>11</v>
      </c>
      <c r="Q6729" s="30">
        <v>0.43359428644180298</v>
      </c>
      <c r="R6729" s="30">
        <v>999.73992919921898</v>
      </c>
      <c r="S6729" s="30">
        <v>268.88067626953102</v>
      </c>
      <c r="T6729" s="13"/>
      <c r="U6729" s="13"/>
      <c r="V6729" s="13"/>
      <c r="W6729" s="13"/>
      <c r="X6729" s="13"/>
      <c r="Y6729" s="13"/>
      <c r="Z6729" s="13"/>
      <c r="AA6729" s="13"/>
    </row>
    <row r="6730" spans="1:27" ht="15.75" customHeight="1" x14ac:dyDescent="0.2">
      <c r="A6730" s="13"/>
      <c r="B6730" s="30" t="str">
        <f>"CRS25BT144A02441"</f>
        <v>CRS25BT144A02441</v>
      </c>
      <c r="C6730" s="40">
        <v>45992</v>
      </c>
      <c r="D6730" s="41">
        <v>0.96846064814814825</v>
      </c>
      <c r="E6730" s="30" t="s">
        <v>62</v>
      </c>
      <c r="F6730" s="30">
        <v>461</v>
      </c>
      <c r="G6730" s="30">
        <v>3</v>
      </c>
      <c r="H6730" s="30">
        <v>461.90798950195301</v>
      </c>
      <c r="I6730" s="30">
        <v>11.346079826355</v>
      </c>
      <c r="J6730" s="30">
        <v>49.909637451171903</v>
      </c>
      <c r="K6730" s="30">
        <v>10.9643497467041</v>
      </c>
      <c r="L6730" s="30">
        <v>42.128166198730497</v>
      </c>
      <c r="M6730" s="30">
        <v>0.81569015979766801</v>
      </c>
      <c r="N6730" s="30">
        <v>22.471807479858398</v>
      </c>
      <c r="O6730" s="30">
        <v>11.941271781921399</v>
      </c>
      <c r="P6730" s="30">
        <v>11</v>
      </c>
      <c r="Q6730" s="30">
        <v>0.53187161684036299</v>
      </c>
      <c r="R6730" s="30">
        <v>999.91925048828102</v>
      </c>
      <c r="S6730" s="30">
        <v>257.18469238281301</v>
      </c>
      <c r="T6730" s="13"/>
      <c r="U6730" s="13"/>
      <c r="V6730" s="13"/>
      <c r="W6730" s="13"/>
      <c r="X6730" s="13"/>
      <c r="Y6730" s="13"/>
      <c r="Z6730" s="13"/>
      <c r="AA6730" s="13"/>
    </row>
    <row r="6731" spans="1:27" ht="15.75" customHeight="1" x14ac:dyDescent="0.2">
      <c r="A6731" s="13"/>
      <c r="B6731" s="30" t="str">
        <f>"CRS25BT144A02437"</f>
        <v>CRS25BT144A02437</v>
      </c>
      <c r="C6731" s="40">
        <v>45992</v>
      </c>
      <c r="D6731" s="41">
        <v>0.96950231481481486</v>
      </c>
      <c r="E6731" s="30" t="s">
        <v>62</v>
      </c>
      <c r="F6731" s="30">
        <v>458</v>
      </c>
      <c r="G6731" s="30">
        <v>3</v>
      </c>
      <c r="H6731" s="30">
        <v>458.045654296875</v>
      </c>
      <c r="I6731" s="30">
        <v>11.3210344314575</v>
      </c>
      <c r="J6731" s="30">
        <v>49.8895072937012</v>
      </c>
      <c r="K6731" s="30">
        <v>10.7115936279297</v>
      </c>
      <c r="L6731" s="30">
        <v>42.761669158935497</v>
      </c>
      <c r="M6731" s="30">
        <v>0.81098616123199496</v>
      </c>
      <c r="N6731" s="30">
        <v>22.2839050292969</v>
      </c>
      <c r="O6731" s="30">
        <v>11.947801589965801</v>
      </c>
      <c r="P6731" s="30">
        <v>11</v>
      </c>
      <c r="Q6731" s="30">
        <v>0.50030428171157804</v>
      </c>
      <c r="R6731" s="30">
        <v>999.85076904296898</v>
      </c>
      <c r="S6731" s="30">
        <v>257.47561645507801</v>
      </c>
      <c r="T6731" s="13"/>
      <c r="U6731" s="13"/>
      <c r="V6731" s="13"/>
      <c r="W6731" s="13"/>
      <c r="X6731" s="13"/>
      <c r="Y6731" s="13"/>
      <c r="Z6731" s="13"/>
      <c r="AA6731" s="13"/>
    </row>
    <row r="6732" spans="1:27" ht="15.75" customHeight="1" x14ac:dyDescent="0.2">
      <c r="A6732" s="13"/>
      <c r="B6732" s="30" t="str">
        <f>"CRS25WT144A02440"</f>
        <v>CRS25WT144A02440</v>
      </c>
      <c r="C6732" s="40">
        <v>45992</v>
      </c>
      <c r="D6732" s="41">
        <v>0.97019675925925919</v>
      </c>
      <c r="E6732" s="30" t="s">
        <v>62</v>
      </c>
      <c r="F6732" s="30">
        <v>457</v>
      </c>
      <c r="G6732" s="30">
        <v>3</v>
      </c>
      <c r="H6732" s="30">
        <v>457.69958496093699</v>
      </c>
      <c r="I6732" s="30">
        <v>11.139925956726101</v>
      </c>
      <c r="J6732" s="30">
        <v>49.889621734619098</v>
      </c>
      <c r="K6732" s="30">
        <v>10.6272134780884</v>
      </c>
      <c r="L6732" s="30">
        <v>43.068634033203097</v>
      </c>
      <c r="M6732" s="30">
        <v>0.82354629039764404</v>
      </c>
      <c r="N6732" s="30">
        <v>22.267068862915</v>
      </c>
      <c r="O6732" s="30">
        <v>11.956298828125</v>
      </c>
      <c r="P6732" s="30">
        <v>11</v>
      </c>
      <c r="Q6732" s="30">
        <v>0.44070318341255199</v>
      </c>
      <c r="R6732" s="30">
        <v>999.98547363281295</v>
      </c>
      <c r="S6732" s="30">
        <v>267.04449462890602</v>
      </c>
      <c r="T6732" s="13"/>
      <c r="U6732" s="13"/>
      <c r="V6732" s="13"/>
      <c r="W6732" s="13"/>
      <c r="X6732" s="13"/>
      <c r="Y6732" s="13"/>
      <c r="Z6732" s="13"/>
      <c r="AA6732" s="13"/>
    </row>
    <row r="6733" spans="1:27" ht="15.75" customHeight="1" x14ac:dyDescent="0.2">
      <c r="A6733" s="13"/>
      <c r="B6733" s="30" t="str">
        <f>"CRS25WT144A02438"</f>
        <v>CRS25WT144A02438</v>
      </c>
      <c r="C6733" s="40">
        <v>45992</v>
      </c>
      <c r="D6733" s="41">
        <v>0.97113425925925922</v>
      </c>
      <c r="E6733" s="30" t="s">
        <v>62</v>
      </c>
      <c r="F6733" s="30">
        <v>459</v>
      </c>
      <c r="G6733" s="30">
        <v>3</v>
      </c>
      <c r="H6733" s="30">
        <v>459.85470581054699</v>
      </c>
      <c r="I6733" s="30">
        <v>11.3196668624878</v>
      </c>
      <c r="J6733" s="30">
        <v>49.905937194824197</v>
      </c>
      <c r="K6733" s="30">
        <v>10.8958940505981</v>
      </c>
      <c r="L6733" s="30">
        <v>42.204402923583999</v>
      </c>
      <c r="M6733" s="30">
        <v>0.81401944160461404</v>
      </c>
      <c r="N6733" s="30">
        <v>22.371913909912099</v>
      </c>
      <c r="O6733" s="30">
        <v>11.9653367996216</v>
      </c>
      <c r="P6733" s="30">
        <v>11</v>
      </c>
      <c r="Q6733" s="30">
        <v>0.48678839206695601</v>
      </c>
      <c r="R6733" s="30">
        <v>999.57611083984398</v>
      </c>
      <c r="S6733" s="30">
        <v>290.91769409179699</v>
      </c>
      <c r="T6733" s="13"/>
      <c r="U6733" s="13"/>
      <c r="V6733" s="13"/>
      <c r="W6733" s="13"/>
      <c r="X6733" s="13"/>
      <c r="Y6733" s="13"/>
      <c r="Z6733" s="13"/>
      <c r="AA6733" s="13"/>
    </row>
    <row r="6734" spans="1:27" ht="15.75" customHeight="1" x14ac:dyDescent="0.2">
      <c r="A6734" s="13"/>
      <c r="B6734" s="30" t="str">
        <f>"CRS25WT144A02439"</f>
        <v>CRS25WT144A02439</v>
      </c>
      <c r="C6734" s="40">
        <v>45992</v>
      </c>
      <c r="D6734" s="41">
        <v>0.97859953703703706</v>
      </c>
      <c r="E6734" s="30" t="s">
        <v>62</v>
      </c>
      <c r="F6734" s="30">
        <v>437</v>
      </c>
      <c r="G6734" s="30">
        <v>3</v>
      </c>
      <c r="H6734" s="30">
        <v>437.54287719726602</v>
      </c>
      <c r="I6734" s="30">
        <v>11.248908996581999</v>
      </c>
      <c r="J6734" s="30">
        <v>50.8531684875488</v>
      </c>
      <c r="K6734" s="30">
        <v>10.470726966857899</v>
      </c>
      <c r="L6734" s="30">
        <v>41.787246704101598</v>
      </c>
      <c r="M6734" s="30">
        <v>0.76487803459167503</v>
      </c>
      <c r="N6734" s="30">
        <v>21.286445617675799</v>
      </c>
      <c r="O6734" s="30">
        <v>11.960783958435099</v>
      </c>
      <c r="P6734" s="30">
        <v>11.0625</v>
      </c>
      <c r="Q6734" s="30">
        <v>0.61685359477996804</v>
      </c>
      <c r="R6734" s="30">
        <v>1000.03063964844</v>
      </c>
      <c r="S6734" s="30">
        <v>462.69296264648398</v>
      </c>
      <c r="T6734" s="13"/>
      <c r="U6734" s="13"/>
      <c r="V6734" s="13"/>
      <c r="W6734" s="13"/>
      <c r="X6734" s="13"/>
      <c r="Y6734" s="13"/>
      <c r="Z6734" s="13"/>
      <c r="AA6734" s="13"/>
    </row>
    <row r="6735" spans="1:27" ht="15.75" customHeight="1" x14ac:dyDescent="0.2">
      <c r="A6735" s="13"/>
      <c r="B6735" s="30" t="str">
        <f>"CRS25WT144A02447"</f>
        <v>CRS25WT144A02447</v>
      </c>
      <c r="C6735" s="40">
        <v>45992</v>
      </c>
      <c r="D6735" s="41">
        <v>0.97934027777777777</v>
      </c>
      <c r="E6735" s="30" t="s">
        <v>62</v>
      </c>
      <c r="F6735" s="30">
        <v>450</v>
      </c>
      <c r="G6735" s="30">
        <v>3</v>
      </c>
      <c r="H6735" s="30">
        <v>450.40127563476602</v>
      </c>
      <c r="I6735" s="30">
        <v>11.2203311920166</v>
      </c>
      <c r="J6735" s="30">
        <v>50.702663421630902</v>
      </c>
      <c r="K6735" s="30">
        <v>10.556474685668899</v>
      </c>
      <c r="L6735" s="30">
        <v>42.665878295898402</v>
      </c>
      <c r="M6735" s="30">
        <v>0.79170459508895896</v>
      </c>
      <c r="N6735" s="30">
        <v>21.9120063781738</v>
      </c>
      <c r="O6735" s="30">
        <v>11.943062782287599</v>
      </c>
      <c r="P6735" s="30">
        <v>11.0625</v>
      </c>
      <c r="Q6735" s="30">
        <v>0.56549006700515703</v>
      </c>
      <c r="R6735" s="30">
        <v>1000.16082763672</v>
      </c>
      <c r="S6735" s="30">
        <v>384.99578857421898</v>
      </c>
      <c r="T6735" s="13"/>
      <c r="U6735" s="13"/>
      <c r="V6735" s="13"/>
      <c r="W6735" s="13"/>
      <c r="X6735" s="13"/>
      <c r="Y6735" s="13"/>
      <c r="Z6735" s="13"/>
      <c r="AA6735" s="13"/>
    </row>
    <row r="6736" spans="1:27" ht="15.75" customHeight="1" x14ac:dyDescent="0.2">
      <c r="A6736" s="13"/>
      <c r="B6736" s="30" t="str">
        <f>"CRS25WT144A02446"</f>
        <v>CRS25WT144A02446</v>
      </c>
      <c r="C6736" s="40">
        <v>45992</v>
      </c>
      <c r="D6736" s="41">
        <v>0.98012731481481474</v>
      </c>
      <c r="E6736" s="30" t="s">
        <v>62</v>
      </c>
      <c r="F6736" s="30">
        <v>446</v>
      </c>
      <c r="G6736" s="30">
        <v>3</v>
      </c>
      <c r="H6736" s="30">
        <v>446.96783447265602</v>
      </c>
      <c r="I6736" s="30">
        <v>11.2464447021484</v>
      </c>
      <c r="J6736" s="30">
        <v>50.722316741943402</v>
      </c>
      <c r="K6736" s="30">
        <v>10.477476119995099</v>
      </c>
      <c r="L6736" s="30">
        <v>42.659877777099602</v>
      </c>
      <c r="M6736" s="30">
        <v>0.78354138135910001</v>
      </c>
      <c r="N6736" s="30">
        <v>21.744968414306602</v>
      </c>
      <c r="O6736" s="30">
        <v>11.9736576080322</v>
      </c>
      <c r="P6736" s="30">
        <v>11.0625</v>
      </c>
      <c r="Q6736" s="30">
        <v>0.46649000048637401</v>
      </c>
      <c r="R6736" s="30">
        <v>1000.12261962891</v>
      </c>
      <c r="S6736" s="30">
        <v>425.41311645507801</v>
      </c>
      <c r="T6736" s="13"/>
      <c r="U6736" s="13"/>
      <c r="V6736" s="13"/>
      <c r="W6736" s="13"/>
      <c r="X6736" s="13"/>
      <c r="Y6736" s="13"/>
      <c r="Z6736" s="13"/>
      <c r="AA6736" s="13"/>
    </row>
    <row r="6737" spans="1:27" ht="15.75" customHeight="1" x14ac:dyDescent="0.2">
      <c r="A6737" s="13"/>
      <c r="B6737" s="30" t="str">
        <f>"CRS25WT144A02665"</f>
        <v>CRS25WT144A02665</v>
      </c>
      <c r="C6737" s="40">
        <v>45992</v>
      </c>
      <c r="D6737" s="41">
        <v>0.98465277777777782</v>
      </c>
      <c r="E6737" s="30" t="s">
        <v>62</v>
      </c>
      <c r="F6737" s="30">
        <v>447</v>
      </c>
      <c r="G6737" s="30">
        <v>3</v>
      </c>
      <c r="H6737" s="30">
        <v>447.47509765625</v>
      </c>
      <c r="I6737" s="30">
        <v>11.2295179367065</v>
      </c>
      <c r="J6737" s="30">
        <v>48.374282836914098</v>
      </c>
      <c r="K6737" s="30">
        <v>10.786745071411101</v>
      </c>
      <c r="L6737" s="30">
        <v>41.483795166015597</v>
      </c>
      <c r="M6737" s="30">
        <v>0.82374578714370705</v>
      </c>
      <c r="N6737" s="30">
        <v>21.769647598266602</v>
      </c>
      <c r="O6737" s="30">
        <v>12.035946846008301</v>
      </c>
      <c r="P6737" s="30">
        <v>11.125</v>
      </c>
      <c r="Q6737" s="30">
        <v>0.57231950759887695</v>
      </c>
      <c r="R6737" s="30">
        <v>999.75701904296898</v>
      </c>
      <c r="S6737" s="30">
        <v>211.865158081055</v>
      </c>
      <c r="T6737" s="13"/>
      <c r="U6737" s="13"/>
      <c r="V6737" s="13"/>
      <c r="W6737" s="13"/>
      <c r="X6737" s="13"/>
      <c r="Y6737" s="13"/>
      <c r="Z6737" s="13"/>
      <c r="AA6737" s="13"/>
    </row>
    <row r="6738" spans="1:27" ht="15.75" customHeight="1" x14ac:dyDescent="0.2">
      <c r="A6738" s="13"/>
      <c r="B6738" s="30" t="str">
        <f>"CRS25WT144A02670"</f>
        <v>CRS25WT144A02670</v>
      </c>
      <c r="C6738" s="40">
        <v>45992</v>
      </c>
      <c r="D6738" s="41">
        <v>0.9867824074074073</v>
      </c>
      <c r="E6738" s="30" t="s">
        <v>62</v>
      </c>
      <c r="F6738" s="30">
        <v>450</v>
      </c>
      <c r="G6738" s="30">
        <v>3</v>
      </c>
      <c r="H6738" s="30">
        <v>450.61618041992199</v>
      </c>
      <c r="I6738" s="30">
        <v>11.214892387390099</v>
      </c>
      <c r="J6738" s="30">
        <v>49.813167572021499</v>
      </c>
      <c r="K6738" s="30">
        <v>10.6421194076538</v>
      </c>
      <c r="L6738" s="30">
        <v>42.3427124023438</v>
      </c>
      <c r="M6738" s="30">
        <v>0.80661725997924805</v>
      </c>
      <c r="N6738" s="30">
        <v>21.922460556030298</v>
      </c>
      <c r="O6738" s="30">
        <v>12.0024509429932</v>
      </c>
      <c r="P6738" s="30">
        <v>11.0625</v>
      </c>
      <c r="Q6738" s="30">
        <v>0.40023833513259899</v>
      </c>
      <c r="R6738" s="30">
        <v>999.30773925781205</v>
      </c>
      <c r="S6738" s="30">
        <v>412.98129272460898</v>
      </c>
      <c r="T6738" s="13"/>
      <c r="U6738" s="13"/>
      <c r="V6738" s="13"/>
      <c r="W6738" s="13"/>
      <c r="X6738" s="13"/>
      <c r="Y6738" s="13"/>
      <c r="Z6738" s="13"/>
      <c r="AA6738" s="13"/>
    </row>
    <row r="6739" spans="1:27" ht="15.75" customHeight="1" x14ac:dyDescent="0.2">
      <c r="A6739" s="13"/>
      <c r="B6739" s="30" t="str">
        <f>"CRS25WT144A02674"</f>
        <v>CRS25WT144A02674</v>
      </c>
      <c r="C6739" s="40">
        <v>45992</v>
      </c>
      <c r="D6739" s="41">
        <v>0.98837962962962955</v>
      </c>
      <c r="E6739" s="30" t="s">
        <v>62</v>
      </c>
      <c r="F6739" s="30">
        <v>450</v>
      </c>
      <c r="G6739" s="30">
        <v>3</v>
      </c>
      <c r="H6739" s="30">
        <v>450.80871582031301</v>
      </c>
      <c r="I6739" s="30">
        <v>11.2204942703247</v>
      </c>
      <c r="J6739" s="30">
        <v>49.818984985351598</v>
      </c>
      <c r="K6739" s="30">
        <v>10.629296302795399</v>
      </c>
      <c r="L6739" s="30">
        <v>42.411907196044901</v>
      </c>
      <c r="M6739" s="30">
        <v>0.80646485090255704</v>
      </c>
      <c r="N6739" s="30">
        <v>21.931827545166001</v>
      </c>
      <c r="O6739" s="30">
        <v>12.026960372924799</v>
      </c>
      <c r="P6739" s="30">
        <v>11.0625</v>
      </c>
      <c r="Q6739" s="30">
        <v>0.42047873139381398</v>
      </c>
      <c r="R6739" s="30">
        <v>1000.11419677734</v>
      </c>
      <c r="S6739" s="30">
        <v>483.76547241210898</v>
      </c>
      <c r="T6739" s="13"/>
      <c r="U6739" s="13"/>
      <c r="V6739" s="13"/>
      <c r="W6739" s="13"/>
      <c r="X6739" s="13"/>
      <c r="Y6739" s="13"/>
      <c r="Z6739" s="13"/>
      <c r="AA6739" s="13"/>
    </row>
    <row r="6740" spans="1:27" ht="15.75" customHeight="1" x14ac:dyDescent="0.2">
      <c r="A6740" s="13"/>
      <c r="B6740" s="30" t="str">
        <f>"CRS25WT144A02677"</f>
        <v>CRS25WT144A02677</v>
      </c>
      <c r="C6740" s="40">
        <v>45992</v>
      </c>
      <c r="D6740" s="41">
        <v>0.98965277777777771</v>
      </c>
      <c r="E6740" s="30" t="s">
        <v>62</v>
      </c>
      <c r="F6740" s="30">
        <v>450</v>
      </c>
      <c r="G6740" s="30">
        <v>3</v>
      </c>
      <c r="H6740" s="30">
        <v>450.56707763671898</v>
      </c>
      <c r="I6740" s="30">
        <v>11.245811462402299</v>
      </c>
      <c r="J6740" s="30">
        <v>49.807056427002003</v>
      </c>
      <c r="K6740" s="30">
        <v>10.6940021514893</v>
      </c>
      <c r="L6740" s="30">
        <v>42.1326904296875</v>
      </c>
      <c r="M6740" s="30">
        <v>0.80441057682037398</v>
      </c>
      <c r="N6740" s="30">
        <v>21.920072555541999</v>
      </c>
      <c r="O6740" s="30">
        <v>12.009803771972701</v>
      </c>
      <c r="P6740" s="30">
        <v>11.125</v>
      </c>
      <c r="Q6740" s="30">
        <v>0.51926022768020597</v>
      </c>
      <c r="R6740" s="30">
        <v>999.223876953125</v>
      </c>
      <c r="S6740" s="30">
        <v>325.19937133789102</v>
      </c>
      <c r="T6740" s="13"/>
      <c r="U6740" s="13"/>
      <c r="V6740" s="13"/>
      <c r="W6740" s="13"/>
      <c r="X6740" s="13"/>
      <c r="Y6740" s="13"/>
      <c r="Z6740" s="13"/>
      <c r="AA6740" s="13"/>
    </row>
    <row r="6741" spans="1:27" ht="15.75" customHeight="1" x14ac:dyDescent="0.2">
      <c r="A6741" s="13"/>
      <c r="B6741" s="30" t="str">
        <f>"CRS25WT144A02412"</f>
        <v>CRS25WT144A02412</v>
      </c>
      <c r="C6741" s="40">
        <v>45992</v>
      </c>
      <c r="D6741" s="41">
        <v>0.99368055555555557</v>
      </c>
      <c r="E6741" s="30" t="s">
        <v>62</v>
      </c>
      <c r="F6741" s="30">
        <v>455</v>
      </c>
      <c r="G6741" s="30">
        <v>3</v>
      </c>
      <c r="H6741" s="30">
        <v>455.11004638671898</v>
      </c>
      <c r="I6741" s="30">
        <v>11.244904518127401</v>
      </c>
      <c r="J6741" s="30">
        <v>50.559612274169901</v>
      </c>
      <c r="K6741" s="30">
        <v>10.999260902404799</v>
      </c>
      <c r="L6741" s="30">
        <v>41.376422882080099</v>
      </c>
      <c r="M6741" s="30">
        <v>0.80049186944961503</v>
      </c>
      <c r="N6741" s="30">
        <v>22.141086578369102</v>
      </c>
      <c r="O6741" s="30">
        <v>12.1078433990479</v>
      </c>
      <c r="P6741" s="30">
        <v>11.125</v>
      </c>
      <c r="Q6741" s="30">
        <v>1.1969121694564799</v>
      </c>
      <c r="R6741" s="30">
        <v>999.93890380859398</v>
      </c>
      <c r="S6741" s="30">
        <v>328.091064453125</v>
      </c>
      <c r="T6741" s="13"/>
      <c r="U6741" s="13"/>
      <c r="V6741" s="13"/>
      <c r="W6741" s="13"/>
      <c r="X6741" s="13"/>
      <c r="Y6741" s="13"/>
      <c r="Z6741" s="13"/>
      <c r="AA6741" s="13"/>
    </row>
    <row r="6742" spans="1:27" ht="15.75" customHeight="1" x14ac:dyDescent="0.2">
      <c r="A6742" s="13"/>
      <c r="B6742" s="30" t="str">
        <f>"CRS25WT144A02417"</f>
        <v>CRS25WT144A02417</v>
      </c>
      <c r="C6742" s="40">
        <v>45992</v>
      </c>
      <c r="D6742" s="41">
        <v>0.99609953703703702</v>
      </c>
      <c r="E6742" s="30" t="s">
        <v>62</v>
      </c>
      <c r="F6742" s="30">
        <v>447</v>
      </c>
      <c r="G6742" s="30">
        <v>3</v>
      </c>
      <c r="H6742" s="30">
        <v>447.97402954101602</v>
      </c>
      <c r="I6742" s="30">
        <v>11.258963584899901</v>
      </c>
      <c r="J6742" s="30">
        <v>49.872459411621101</v>
      </c>
      <c r="K6742" s="30">
        <v>10.61940574646</v>
      </c>
      <c r="L6742" s="30">
        <v>42.184474945068402</v>
      </c>
      <c r="M6742" s="30">
        <v>0.79779928922653198</v>
      </c>
      <c r="N6742" s="30">
        <v>21.793920516967798</v>
      </c>
      <c r="O6742" s="30">
        <v>12.117647171020501</v>
      </c>
      <c r="P6742" s="30">
        <v>11.125</v>
      </c>
      <c r="Q6742" s="30">
        <v>0.55485749244689897</v>
      </c>
      <c r="R6742" s="30">
        <v>1000.69879150391</v>
      </c>
      <c r="S6742" s="30">
        <v>308.89471435546898</v>
      </c>
      <c r="T6742" s="13"/>
      <c r="U6742" s="13"/>
      <c r="V6742" s="13"/>
      <c r="W6742" s="13"/>
      <c r="X6742" s="13"/>
      <c r="Y6742" s="13"/>
      <c r="Z6742" s="13"/>
      <c r="AA6742" s="13"/>
    </row>
    <row r="6743" spans="1:27" ht="15.75" customHeight="1" x14ac:dyDescent="0.2">
      <c r="A6743" s="13"/>
      <c r="B6743" s="30" t="str">
        <f>"CRS25WT144A02671"</f>
        <v>CRS25WT144A02671</v>
      </c>
      <c r="C6743" s="40">
        <v>45992</v>
      </c>
      <c r="D6743" s="41">
        <v>0.9964467592592593</v>
      </c>
      <c r="E6743" s="30" t="s">
        <v>62</v>
      </c>
      <c r="F6743" s="30">
        <v>450</v>
      </c>
      <c r="G6743" s="30">
        <v>3</v>
      </c>
      <c r="H6743" s="30">
        <v>450.20620727539102</v>
      </c>
      <c r="I6743" s="30">
        <v>11.324423789978001</v>
      </c>
      <c r="J6743" s="30">
        <v>49.893772125244098</v>
      </c>
      <c r="K6743" s="30">
        <v>10.720427513122599</v>
      </c>
      <c r="L6743" s="30">
        <v>41.995170593261697</v>
      </c>
      <c r="M6743" s="30">
        <v>0.79679942131042503</v>
      </c>
      <c r="N6743" s="30">
        <v>21.902515411376999</v>
      </c>
      <c r="O6743" s="30">
        <v>12.081750869751</v>
      </c>
      <c r="P6743" s="30">
        <v>11.125</v>
      </c>
      <c r="Q6743" s="30">
        <v>0.52076894044876099</v>
      </c>
      <c r="R6743" s="30">
        <v>999.33563232421898</v>
      </c>
      <c r="S6743" s="30">
        <v>292.69973754882801</v>
      </c>
      <c r="T6743" s="13"/>
      <c r="U6743" s="13"/>
      <c r="V6743" s="13"/>
      <c r="W6743" s="13"/>
      <c r="X6743" s="13"/>
      <c r="Y6743" s="13"/>
      <c r="Z6743" s="13"/>
      <c r="AA6743" s="13"/>
    </row>
    <row r="6744" spans="1:27" ht="15.75" customHeight="1" x14ac:dyDescent="0.2">
      <c r="A6744" s="13"/>
      <c r="B6744" s="30" t="str">
        <f>"CRS25WT144A02416"</f>
        <v>CRS25WT144A02416</v>
      </c>
      <c r="C6744" s="40">
        <v>45992</v>
      </c>
      <c r="D6744" s="41">
        <v>0.99712962962962959</v>
      </c>
      <c r="E6744" s="30" t="s">
        <v>62</v>
      </c>
      <c r="F6744" s="30">
        <v>467</v>
      </c>
      <c r="G6744" s="30">
        <v>3</v>
      </c>
      <c r="H6744" s="30">
        <v>467.93151855468699</v>
      </c>
      <c r="I6744" s="30">
        <v>11.3229103088379</v>
      </c>
      <c r="J6744" s="30">
        <v>49.902503967285199</v>
      </c>
      <c r="K6744" s="30">
        <v>10.8696136474609</v>
      </c>
      <c r="L6744" s="30">
        <v>43.049503326416001</v>
      </c>
      <c r="M6744" s="30">
        <v>0.82813644409179699</v>
      </c>
      <c r="N6744" s="30">
        <v>22.764850616455099</v>
      </c>
      <c r="O6744" s="30">
        <v>12.085966110229499</v>
      </c>
      <c r="P6744" s="30">
        <v>11.125</v>
      </c>
      <c r="Q6744" s="30">
        <v>0.43022662401199302</v>
      </c>
      <c r="R6744" s="30">
        <v>999.800048828125</v>
      </c>
      <c r="S6744" s="30">
        <v>419.01327514648398</v>
      </c>
      <c r="T6744" s="13"/>
      <c r="U6744" s="13"/>
      <c r="V6744" s="13"/>
      <c r="W6744" s="13"/>
      <c r="X6744" s="13"/>
      <c r="Y6744" s="13"/>
      <c r="Z6744" s="13"/>
      <c r="AA6744" s="13"/>
    </row>
    <row r="6745" spans="1:27" ht="15.75" customHeight="1" x14ac:dyDescent="0.2">
      <c r="A6745" s="13"/>
      <c r="B6745" s="30" t="str">
        <f>"CRS25WT144A02380"</f>
        <v>CRS25WT144A02380</v>
      </c>
      <c r="C6745" s="40">
        <v>45992</v>
      </c>
      <c r="D6745" s="30" t="s">
        <v>1579</v>
      </c>
      <c r="E6745" s="30" t="s">
        <v>62</v>
      </c>
      <c r="F6745" s="30">
        <v>449</v>
      </c>
      <c r="G6745" s="30">
        <v>3</v>
      </c>
      <c r="H6745" s="30">
        <v>449.594482421875</v>
      </c>
      <c r="I6745" s="30">
        <v>11.2798147201538</v>
      </c>
      <c r="J6745" s="30">
        <v>49.820449829101598</v>
      </c>
      <c r="K6745" s="30">
        <v>10.5989637374878</v>
      </c>
      <c r="L6745" s="30">
        <v>42.4187202453613</v>
      </c>
      <c r="M6745" s="30">
        <v>0.80003935098648105</v>
      </c>
      <c r="N6745" s="30">
        <v>21.872755050659201</v>
      </c>
      <c r="O6745" s="30">
        <v>12.1008920669556</v>
      </c>
      <c r="P6745" s="30">
        <v>11.125</v>
      </c>
      <c r="Q6745" s="30">
        <v>0.43634819984436002</v>
      </c>
      <c r="R6745" s="30">
        <v>1000.90057373047</v>
      </c>
      <c r="S6745" s="30">
        <v>446.46066284179699</v>
      </c>
      <c r="T6745" s="13"/>
      <c r="U6745" s="13"/>
      <c r="V6745" s="13"/>
      <c r="W6745" s="13"/>
      <c r="X6745" s="13"/>
      <c r="Y6745" s="13"/>
      <c r="Z6745" s="13"/>
      <c r="AA6745" s="13"/>
    </row>
    <row r="6746" spans="1:27" ht="15.75" customHeight="1" x14ac:dyDescent="0.2">
      <c r="A6746" s="13"/>
      <c r="B6746" s="30" t="str">
        <f>"CRS25WT144A02354"</f>
        <v>CRS25WT144A02354</v>
      </c>
      <c r="C6746" s="40">
        <v>45993</v>
      </c>
      <c r="D6746" s="41">
        <v>3.3564814814814812E-4</v>
      </c>
      <c r="E6746" s="30" t="s">
        <v>62</v>
      </c>
      <c r="F6746" s="30">
        <v>435</v>
      </c>
      <c r="G6746" s="30">
        <v>3</v>
      </c>
      <c r="H6746" s="30">
        <v>435.7177734375</v>
      </c>
      <c r="I6746" s="30">
        <v>11.1848440170288</v>
      </c>
      <c r="J6746" s="30">
        <v>49.653663635253899</v>
      </c>
      <c r="K6746" s="30">
        <v>10.538530349731399</v>
      </c>
      <c r="L6746" s="30">
        <v>41.345211029052699</v>
      </c>
      <c r="M6746" s="30">
        <v>0.78455615043640103</v>
      </c>
      <c r="N6746" s="30">
        <v>21.197654724121101</v>
      </c>
      <c r="O6746" s="30">
        <v>12.0938625335693</v>
      </c>
      <c r="P6746" s="30">
        <v>11.125</v>
      </c>
      <c r="Q6746" s="30">
        <v>1.08388006687164</v>
      </c>
      <c r="R6746" s="30">
        <v>999.90563964843795</v>
      </c>
      <c r="S6746" s="30">
        <v>415.59716796875</v>
      </c>
      <c r="T6746" s="13"/>
      <c r="U6746" s="13"/>
      <c r="V6746" s="13"/>
      <c r="W6746" s="13"/>
      <c r="X6746" s="13"/>
      <c r="Y6746" s="13"/>
      <c r="Z6746" s="13"/>
      <c r="AA6746" s="13"/>
    </row>
    <row r="6747" spans="1:27" ht="15.75" customHeight="1" x14ac:dyDescent="0.2">
      <c r="A6747" s="13"/>
      <c r="B6747" s="30" t="str">
        <f>"CRS25WT144A02657"</f>
        <v>CRS25WT144A02657</v>
      </c>
      <c r="C6747" s="40">
        <v>45993</v>
      </c>
      <c r="D6747" s="41">
        <v>1.1921296296296296E-3</v>
      </c>
      <c r="E6747" s="30" t="s">
        <v>62</v>
      </c>
      <c r="F6747" s="30">
        <v>442</v>
      </c>
      <c r="G6747" s="30">
        <v>3</v>
      </c>
      <c r="H6747" s="30">
        <v>442.98321533203102</v>
      </c>
      <c r="I6747" s="30">
        <v>11.2888488769531</v>
      </c>
      <c r="J6747" s="30">
        <v>49.7657279968262</v>
      </c>
      <c r="K6747" s="30">
        <v>10.5348119735718</v>
      </c>
      <c r="L6747" s="30">
        <v>42.049465179443402</v>
      </c>
      <c r="M6747" s="30">
        <v>0.78851008415222201</v>
      </c>
      <c r="N6747" s="30">
        <v>21.5511169433594</v>
      </c>
      <c r="O6747" s="30">
        <v>12.0384302139282</v>
      </c>
      <c r="P6747" s="30">
        <v>11.1875</v>
      </c>
      <c r="Q6747" s="30">
        <v>0.42610046267509499</v>
      </c>
      <c r="R6747" s="30">
        <v>1000.20123291016</v>
      </c>
      <c r="S6747" s="30">
        <v>458.78744506835898</v>
      </c>
      <c r="T6747" s="13"/>
      <c r="U6747" s="13"/>
      <c r="V6747" s="13"/>
      <c r="W6747" s="13"/>
      <c r="X6747" s="13"/>
      <c r="Y6747" s="13"/>
      <c r="Z6747" s="13"/>
      <c r="AA6747" s="13"/>
    </row>
    <row r="6748" spans="1:27" ht="15.75" customHeight="1" x14ac:dyDescent="0.2">
      <c r="A6748" s="13"/>
      <c r="B6748" s="30" t="str">
        <f>"CRS25WT144A02644"</f>
        <v>CRS25WT144A02644</v>
      </c>
      <c r="C6748" s="40">
        <v>45993</v>
      </c>
      <c r="D6748" s="41">
        <v>3.1018518518518522E-3</v>
      </c>
      <c r="E6748" s="30" t="s">
        <v>62</v>
      </c>
      <c r="F6748" s="30">
        <v>450</v>
      </c>
      <c r="G6748" s="30">
        <v>3</v>
      </c>
      <c r="H6748" s="30">
        <v>450.11941528320301</v>
      </c>
      <c r="I6748" s="30">
        <v>11.2299747467041</v>
      </c>
      <c r="J6748" s="30">
        <v>49.8157768249512</v>
      </c>
      <c r="K6748" s="30">
        <v>10.7141370773315</v>
      </c>
      <c r="L6748" s="30">
        <v>42.011730194091797</v>
      </c>
      <c r="M6748" s="30">
        <v>0.80460375547409102</v>
      </c>
      <c r="N6748" s="30">
        <v>21.898292541503899</v>
      </c>
      <c r="O6748" s="30">
        <v>12.1563005447388</v>
      </c>
      <c r="P6748" s="30">
        <v>11.125</v>
      </c>
      <c r="Q6748" s="30">
        <v>0.53716838359832797</v>
      </c>
      <c r="R6748" s="30">
        <v>1000.00915527344</v>
      </c>
      <c r="S6748" s="30">
        <v>359.91778564453102</v>
      </c>
      <c r="T6748" s="13"/>
      <c r="U6748" s="13"/>
      <c r="V6748" s="13"/>
      <c r="W6748" s="13"/>
      <c r="X6748" s="13"/>
      <c r="Y6748" s="13"/>
      <c r="Z6748" s="13"/>
      <c r="AA6748" s="13"/>
    </row>
    <row r="6749" spans="1:27" ht="15.75" customHeight="1" x14ac:dyDescent="0.2">
      <c r="A6749" s="13"/>
      <c r="B6749" s="30" t="str">
        <f>"CRS25WT144A02672"</f>
        <v>CRS25WT144A02672</v>
      </c>
      <c r="C6749" s="40">
        <v>45993</v>
      </c>
      <c r="D6749" s="41">
        <v>4.1435185185185186E-3</v>
      </c>
      <c r="E6749" s="30" t="s">
        <v>62</v>
      </c>
      <c r="F6749" s="30">
        <v>460</v>
      </c>
      <c r="G6749" s="30">
        <v>3</v>
      </c>
      <c r="H6749" s="30">
        <v>460.185302734375</v>
      </c>
      <c r="I6749" s="30">
        <v>11.2274713516235</v>
      </c>
      <c r="J6749" s="30">
        <v>49.870674133300803</v>
      </c>
      <c r="K6749" s="30">
        <v>10.7147617340088</v>
      </c>
      <c r="L6749" s="30">
        <v>42.948722839355497</v>
      </c>
      <c r="M6749" s="30">
        <v>0.821874558925629</v>
      </c>
      <c r="N6749" s="30">
        <v>22.387998580932599</v>
      </c>
      <c r="O6749" s="30">
        <v>12.157666206359901</v>
      </c>
      <c r="P6749" s="30">
        <v>11.1875</v>
      </c>
      <c r="Q6749" s="30">
        <v>0.418131142854691</v>
      </c>
      <c r="R6749" s="30">
        <v>1000.03063964844</v>
      </c>
      <c r="S6749" s="30">
        <v>413.53515625</v>
      </c>
      <c r="T6749" s="13"/>
      <c r="U6749" s="13"/>
      <c r="V6749" s="13"/>
      <c r="W6749" s="13"/>
      <c r="X6749" s="13"/>
      <c r="Y6749" s="13"/>
      <c r="Z6749" s="13"/>
      <c r="AA6749" s="13"/>
    </row>
    <row r="6750" spans="1:27" ht="15.75" customHeight="1" x14ac:dyDescent="0.2">
      <c r="A6750" s="13"/>
      <c r="B6750" s="30" t="str">
        <f>"CRS25WT144A02693"</f>
        <v>CRS25WT144A02693</v>
      </c>
      <c r="C6750" s="40">
        <v>45993</v>
      </c>
      <c r="D6750" s="41">
        <v>4.3287037037037035E-3</v>
      </c>
      <c r="E6750" s="30" t="s">
        <v>62</v>
      </c>
      <c r="F6750" s="30">
        <v>456</v>
      </c>
      <c r="G6750" s="30">
        <v>3</v>
      </c>
      <c r="H6750" s="30">
        <v>456.46432495117199</v>
      </c>
      <c r="I6750" s="30">
        <v>11.217989921569799</v>
      </c>
      <c r="J6750" s="30">
        <v>49.854381561279297</v>
      </c>
      <c r="K6750" s="30">
        <v>10.6819906234741</v>
      </c>
      <c r="L6750" s="30">
        <v>42.732143402099602</v>
      </c>
      <c r="M6750" s="30">
        <v>0.81618469953536998</v>
      </c>
      <c r="N6750" s="30">
        <v>22.206972122192401</v>
      </c>
      <c r="O6750" s="30">
        <v>12.146481513976999</v>
      </c>
      <c r="P6750" s="30">
        <v>11.1875</v>
      </c>
      <c r="Q6750" s="30">
        <v>0.466415405273438</v>
      </c>
      <c r="R6750" s="30">
        <v>999.97076416015602</v>
      </c>
      <c r="S6750" s="30">
        <v>396.381591796875</v>
      </c>
      <c r="T6750" s="13"/>
      <c r="U6750" s="13"/>
      <c r="V6750" s="13"/>
      <c r="W6750" s="13"/>
      <c r="X6750" s="13"/>
      <c r="Y6750" s="13"/>
      <c r="Z6750" s="13"/>
      <c r="AA6750" s="13"/>
    </row>
    <row r="6751" spans="1:27" ht="15.75" customHeight="1" x14ac:dyDescent="0.2">
      <c r="A6751" s="13"/>
      <c r="B6751" s="30" t="str">
        <f>"CRS25WT144A02663"</f>
        <v>CRS25WT144A02663</v>
      </c>
      <c r="C6751" s="40">
        <v>45993</v>
      </c>
      <c r="D6751" s="41">
        <v>5.1273148148148146E-3</v>
      </c>
      <c r="E6751" s="30" t="s">
        <v>62</v>
      </c>
      <c r="F6751" s="30">
        <v>452</v>
      </c>
      <c r="G6751" s="30">
        <v>3</v>
      </c>
      <c r="H6751" s="30">
        <v>452.20452880859398</v>
      </c>
      <c r="I6751" s="30">
        <v>11.196287155151399</v>
      </c>
      <c r="J6751" s="30">
        <v>49.865184783935497</v>
      </c>
      <c r="K6751" s="30">
        <v>10.6512651443481</v>
      </c>
      <c r="L6751" s="30">
        <v>42.455478668212898</v>
      </c>
      <c r="M6751" s="30">
        <v>0.80995976924896196</v>
      </c>
      <c r="N6751" s="30">
        <v>21.999732971191399</v>
      </c>
      <c r="O6751" s="30">
        <v>12.193811416626</v>
      </c>
      <c r="P6751" s="30">
        <v>11.1875</v>
      </c>
      <c r="Q6751" s="30">
        <v>0.46924033761024497</v>
      </c>
      <c r="R6751" s="30">
        <v>1000.04400634766</v>
      </c>
      <c r="S6751" s="30">
        <v>427.42593383789102</v>
      </c>
      <c r="T6751" s="13"/>
      <c r="U6751" s="13"/>
      <c r="V6751" s="13"/>
      <c r="W6751" s="13"/>
      <c r="X6751" s="13"/>
      <c r="Y6751" s="13"/>
      <c r="Z6751" s="13"/>
      <c r="AA6751" s="13"/>
    </row>
    <row r="6752" spans="1:27" ht="15.75" customHeight="1" x14ac:dyDescent="0.2">
      <c r="A6752" s="13"/>
      <c r="B6752" s="30" t="str">
        <f>"CRS25WT144A02355"</f>
        <v>CRS25WT144A02355</v>
      </c>
      <c r="C6752" s="40">
        <v>45993</v>
      </c>
      <c r="D6752" s="41">
        <v>5.7870370370370376E-3</v>
      </c>
      <c r="E6752" s="30" t="s">
        <v>62</v>
      </c>
      <c r="F6752" s="30">
        <v>462</v>
      </c>
      <c r="G6752" s="30">
        <v>3</v>
      </c>
      <c r="H6752" s="30">
        <v>462.50411987304699</v>
      </c>
      <c r="I6752" s="30">
        <v>11.2079315185547</v>
      </c>
      <c r="J6752" s="30">
        <v>49.873897552490199</v>
      </c>
      <c r="K6752" s="30">
        <v>10.7103481292725</v>
      </c>
      <c r="L6752" s="30">
        <v>43.182918548583999</v>
      </c>
      <c r="M6752" s="30">
        <v>0.82740247249603305</v>
      </c>
      <c r="N6752" s="30">
        <v>22.500808715820298</v>
      </c>
      <c r="O6752" s="30">
        <v>12.1359100341797</v>
      </c>
      <c r="P6752" s="30">
        <v>11.1875</v>
      </c>
      <c r="Q6752" s="30">
        <v>0.413732320070267</v>
      </c>
      <c r="R6752" s="30">
        <v>1000.04205322266</v>
      </c>
      <c r="S6752" s="30">
        <v>363.95938110351602</v>
      </c>
      <c r="T6752" s="13"/>
      <c r="U6752" s="13"/>
      <c r="V6752" s="13"/>
      <c r="W6752" s="13"/>
      <c r="X6752" s="13"/>
      <c r="Y6752" s="13"/>
      <c r="Z6752" s="13"/>
      <c r="AA6752" s="13"/>
    </row>
    <row r="6753" spans="1:27" ht="15.75" customHeight="1" x14ac:dyDescent="0.2">
      <c r="A6753" s="13"/>
      <c r="B6753" s="30" t="str">
        <f>"CRS25WT144A02361"</f>
        <v>CRS25WT144A02361</v>
      </c>
      <c r="C6753" s="40">
        <v>45993</v>
      </c>
      <c r="D6753" s="41">
        <v>7.083333333333333E-3</v>
      </c>
      <c r="E6753" s="30" t="s">
        <v>62</v>
      </c>
      <c r="F6753" s="30">
        <v>460</v>
      </c>
      <c r="G6753" s="30">
        <v>3</v>
      </c>
      <c r="H6753" s="30">
        <v>460.99310302734398</v>
      </c>
      <c r="I6753" s="30">
        <v>11.212805747985801</v>
      </c>
      <c r="J6753" s="30">
        <v>49.886444091796903</v>
      </c>
      <c r="K6753" s="30">
        <v>10.7676944732666</v>
      </c>
      <c r="L6753" s="30">
        <v>42.812610626220703</v>
      </c>
      <c r="M6753" s="30">
        <v>0.82413351535797097</v>
      </c>
      <c r="N6753" s="30">
        <v>22.4272975921631</v>
      </c>
      <c r="O6753" s="30">
        <v>12.1476049423218</v>
      </c>
      <c r="P6753" s="30">
        <v>11.125</v>
      </c>
      <c r="Q6753" s="30">
        <v>0.45971065759658802</v>
      </c>
      <c r="R6753" s="30">
        <v>1000.09838867187</v>
      </c>
      <c r="S6753" s="30">
        <v>394.64266967773398</v>
      </c>
      <c r="T6753" s="13"/>
      <c r="U6753" s="13"/>
      <c r="V6753" s="13"/>
      <c r="W6753" s="13"/>
      <c r="X6753" s="13"/>
      <c r="Y6753" s="13"/>
      <c r="Z6753" s="13"/>
      <c r="AA6753" s="13"/>
    </row>
    <row r="6754" spans="1:27" ht="15.75" customHeight="1" x14ac:dyDescent="0.2">
      <c r="A6754" s="13"/>
      <c r="B6754" s="30" t="str">
        <f>"CRS25WT144A02396"</f>
        <v>CRS25WT144A02396</v>
      </c>
      <c r="C6754" s="40">
        <v>45993</v>
      </c>
      <c r="D6754" s="41">
        <v>7.8009259259259256E-3</v>
      </c>
      <c r="E6754" s="30" t="s">
        <v>62</v>
      </c>
      <c r="F6754" s="30">
        <v>455</v>
      </c>
      <c r="G6754" s="30">
        <v>3</v>
      </c>
      <c r="H6754" s="30">
        <v>455.16839599609398</v>
      </c>
      <c r="I6754" s="30">
        <v>11.1884775161743</v>
      </c>
      <c r="J6754" s="30">
        <v>49.876663208007798</v>
      </c>
      <c r="K6754" s="30">
        <v>10.6372995376587</v>
      </c>
      <c r="L6754" s="30">
        <v>42.789844512939503</v>
      </c>
      <c r="M6754" s="30">
        <v>0.81564974784851096</v>
      </c>
      <c r="N6754" s="30">
        <v>22.143926620483398</v>
      </c>
      <c r="O6754" s="30">
        <v>12.103950500488301</v>
      </c>
      <c r="P6754" s="30">
        <v>11.125</v>
      </c>
      <c r="Q6754" s="30">
        <v>0.44124600291252097</v>
      </c>
      <c r="R6754" s="30">
        <v>999.95556640625</v>
      </c>
      <c r="S6754" s="30">
        <v>364.83480834960898</v>
      </c>
      <c r="T6754" s="13"/>
      <c r="U6754" s="13"/>
      <c r="V6754" s="13"/>
      <c r="W6754" s="13"/>
      <c r="X6754" s="13"/>
      <c r="Y6754" s="13"/>
      <c r="Z6754" s="13"/>
      <c r="AA6754" s="13"/>
    </row>
    <row r="6755" spans="1:27" ht="15.75" customHeight="1" x14ac:dyDescent="0.2">
      <c r="A6755" s="13"/>
      <c r="B6755" s="30" t="str">
        <f>"CRS25WT144A02345"</f>
        <v>CRS25WT144A02345</v>
      </c>
      <c r="C6755" s="40">
        <v>45993</v>
      </c>
      <c r="D6755" s="41">
        <v>8.2870370370370372E-3</v>
      </c>
      <c r="E6755" s="30" t="s">
        <v>62</v>
      </c>
      <c r="F6755" s="30">
        <v>461</v>
      </c>
      <c r="G6755" s="30">
        <v>3</v>
      </c>
      <c r="H6755" s="30">
        <v>461.13293457031301</v>
      </c>
      <c r="I6755" s="30">
        <v>11.216340065002401</v>
      </c>
      <c r="J6755" s="30">
        <v>49.875984191894503</v>
      </c>
      <c r="K6755" s="30">
        <v>10.767386436462401</v>
      </c>
      <c r="L6755" s="30">
        <v>42.826820373535199</v>
      </c>
      <c r="M6755" s="30">
        <v>0.82429659366607699</v>
      </c>
      <c r="N6755" s="30">
        <v>22.4341011047363</v>
      </c>
      <c r="O6755" s="30">
        <v>12.154090881347701</v>
      </c>
      <c r="P6755" s="30">
        <v>11.1875</v>
      </c>
      <c r="Q6755" s="30">
        <v>0.444057017564774</v>
      </c>
      <c r="R6755" s="30">
        <v>999.22326660156205</v>
      </c>
      <c r="S6755" s="30">
        <v>505.62704467773398</v>
      </c>
      <c r="T6755" s="13"/>
      <c r="U6755" s="13"/>
      <c r="V6755" s="13"/>
      <c r="W6755" s="13"/>
      <c r="X6755" s="13"/>
      <c r="Y6755" s="13"/>
      <c r="Z6755" s="13"/>
      <c r="AA6755" s="13"/>
    </row>
    <row r="6756" spans="1:27" ht="15.75" customHeight="1" x14ac:dyDescent="0.2">
      <c r="A6756" s="13"/>
      <c r="B6756" s="30" t="str">
        <f>"CRS25WT144A02343"</f>
        <v>CRS25WT144A02343</v>
      </c>
      <c r="C6756" s="40">
        <v>45993</v>
      </c>
      <c r="D6756" s="41">
        <v>9.2013888888888892E-3</v>
      </c>
      <c r="E6756" s="30" t="s">
        <v>62</v>
      </c>
      <c r="F6756" s="30">
        <v>442</v>
      </c>
      <c r="G6756" s="30">
        <v>3</v>
      </c>
      <c r="H6756" s="30">
        <v>442.34811401367199</v>
      </c>
      <c r="I6756" s="30">
        <v>11.232923507690399</v>
      </c>
      <c r="J6756" s="30">
        <v>49.850830078125</v>
      </c>
      <c r="K6756" s="30">
        <v>10.6016750335693</v>
      </c>
      <c r="L6756" s="30">
        <v>41.724361419677699</v>
      </c>
      <c r="M6756" s="30">
        <v>0.78994888067245495</v>
      </c>
      <c r="N6756" s="30">
        <v>21.520219802856399</v>
      </c>
      <c r="O6756" s="30">
        <v>12.175457954406699</v>
      </c>
      <c r="P6756" s="30">
        <v>11.1875</v>
      </c>
      <c r="Q6756" s="30">
        <v>0.58382028341293302</v>
      </c>
      <c r="R6756" s="30">
        <v>999.92633056640602</v>
      </c>
      <c r="S6756" s="30">
        <v>342.49353027343801</v>
      </c>
      <c r="T6756" s="13"/>
      <c r="U6756" s="13"/>
      <c r="V6756" s="13"/>
      <c r="W6756" s="13"/>
      <c r="X6756" s="13"/>
      <c r="Y6756" s="13"/>
      <c r="Z6756" s="13"/>
      <c r="AA6756" s="13"/>
    </row>
    <row r="6757" spans="1:27" ht="15.75" customHeight="1" x14ac:dyDescent="0.2">
      <c r="A6757" s="13"/>
      <c r="B6757" s="30" t="str">
        <f>"CRS25WT144A02393"</f>
        <v>CRS25WT144A02393</v>
      </c>
      <c r="C6757" s="40">
        <v>45993</v>
      </c>
      <c r="D6757" s="41">
        <v>9.6296296296296303E-3</v>
      </c>
      <c r="E6757" s="30" t="s">
        <v>62</v>
      </c>
      <c r="F6757" s="30">
        <v>466</v>
      </c>
      <c r="G6757" s="30">
        <v>3</v>
      </c>
      <c r="H6757" s="30">
        <v>466.06182861328102</v>
      </c>
      <c r="I6757" s="30">
        <v>11.2341117858887</v>
      </c>
      <c r="J6757" s="30">
        <v>49.921329498291001</v>
      </c>
      <c r="K6757" s="30">
        <v>10.7582445144653</v>
      </c>
      <c r="L6757" s="30">
        <v>43.321365356445298</v>
      </c>
      <c r="M6757" s="30">
        <v>0.83103370666503895</v>
      </c>
      <c r="N6757" s="30">
        <v>22.673891067504901</v>
      </c>
      <c r="O6757" s="30">
        <v>12.1511745452881</v>
      </c>
      <c r="P6757" s="30">
        <v>11.1875</v>
      </c>
      <c r="Q6757" s="30">
        <v>0.40594708919525102</v>
      </c>
      <c r="R6757" s="30">
        <v>999.955322265625</v>
      </c>
      <c r="S6757" s="30">
        <v>393.39001464843801</v>
      </c>
      <c r="T6757" s="13"/>
      <c r="U6757" s="13"/>
      <c r="V6757" s="13"/>
      <c r="W6757" s="13"/>
      <c r="X6757" s="13"/>
      <c r="Y6757" s="13"/>
      <c r="Z6757" s="13"/>
      <c r="AA6757" s="13"/>
    </row>
    <row r="6758" spans="1:27" ht="15.75" customHeight="1" x14ac:dyDescent="0.2">
      <c r="A6758" s="13"/>
      <c r="B6758" s="30" t="str">
        <f>"CRS25WT144A02364"</f>
        <v>CRS25WT144A02364</v>
      </c>
      <c r="C6758" s="40">
        <v>45993</v>
      </c>
      <c r="D6758" s="41">
        <v>1.0567129629629629E-2</v>
      </c>
      <c r="E6758" s="30" t="s">
        <v>62</v>
      </c>
      <c r="F6758" s="30">
        <v>455</v>
      </c>
      <c r="G6758" s="30">
        <v>3</v>
      </c>
      <c r="H6758" s="30">
        <v>455.27182006835898</v>
      </c>
      <c r="I6758" s="30">
        <v>11.241491317749</v>
      </c>
      <c r="J6758" s="30">
        <v>49.866512298583999</v>
      </c>
      <c r="K6758" s="30">
        <v>10.653465270996101</v>
      </c>
      <c r="L6758" s="30">
        <v>42.734622955322301</v>
      </c>
      <c r="M6758" s="30">
        <v>0.81215298175811801</v>
      </c>
      <c r="N6758" s="30">
        <v>22.1489582061768</v>
      </c>
      <c r="O6758" s="30">
        <v>12.134382247924799</v>
      </c>
      <c r="P6758" s="30">
        <v>11.1875</v>
      </c>
      <c r="Q6758" s="30">
        <v>0.44321757555007901</v>
      </c>
      <c r="R6758" s="30">
        <v>999.93182373046898</v>
      </c>
      <c r="S6758" s="30">
        <v>390.10211181640602</v>
      </c>
      <c r="T6758" s="13"/>
      <c r="U6758" s="13"/>
      <c r="V6758" s="13"/>
      <c r="W6758" s="13"/>
      <c r="X6758" s="13"/>
      <c r="Y6758" s="13"/>
      <c r="Z6758" s="13"/>
      <c r="AA6758" s="13"/>
    </row>
    <row r="6759" spans="1:27" ht="15.75" customHeight="1" x14ac:dyDescent="0.2">
      <c r="A6759" s="13"/>
      <c r="B6759" s="30" t="str">
        <f>"CRS25WT144A02666"</f>
        <v>CRS25WT144A02666</v>
      </c>
      <c r="C6759" s="40">
        <v>45993</v>
      </c>
      <c r="D6759" s="41">
        <v>1.1168981481481481E-2</v>
      </c>
      <c r="E6759" s="30" t="s">
        <v>62</v>
      </c>
      <c r="F6759" s="30">
        <v>454</v>
      </c>
      <c r="G6759" s="30">
        <v>3</v>
      </c>
      <c r="H6759" s="30">
        <v>454.33358764648398</v>
      </c>
      <c r="I6759" s="30">
        <v>11.2604370117187</v>
      </c>
      <c r="J6759" s="30">
        <v>49.903038024902301</v>
      </c>
      <c r="K6759" s="30">
        <v>10.672779083251999</v>
      </c>
      <c r="L6759" s="30">
        <v>42.569377899169901</v>
      </c>
      <c r="M6759" s="30">
        <v>0.80852341651916504</v>
      </c>
      <c r="N6759" s="30">
        <v>22.1033115386963</v>
      </c>
      <c r="O6759" s="30">
        <v>12.153323173522899</v>
      </c>
      <c r="P6759" s="30">
        <v>11.1875</v>
      </c>
      <c r="Q6759" s="30">
        <v>0.45434266328811601</v>
      </c>
      <c r="R6759" s="30">
        <v>999.37042236328102</v>
      </c>
      <c r="S6759" s="30">
        <v>367.13381958007801</v>
      </c>
      <c r="T6759" s="13"/>
      <c r="U6759" s="13"/>
      <c r="V6759" s="13"/>
      <c r="W6759" s="13"/>
      <c r="X6759" s="13"/>
      <c r="Y6759" s="13"/>
      <c r="Z6759" s="13"/>
      <c r="AA6759" s="13"/>
    </row>
    <row r="6760" spans="1:27" ht="15.75" customHeight="1" x14ac:dyDescent="0.2">
      <c r="A6760" s="13"/>
      <c r="B6760" s="30" t="str">
        <f>"CRS25WT144A02641"</f>
        <v>CRS25WT144A02641</v>
      </c>
      <c r="C6760" s="40">
        <v>45993</v>
      </c>
      <c r="D6760" s="41">
        <v>1.1620370370370371E-2</v>
      </c>
      <c r="E6760" s="30" t="s">
        <v>62</v>
      </c>
      <c r="F6760" s="30">
        <v>443</v>
      </c>
      <c r="G6760" s="30">
        <v>3</v>
      </c>
      <c r="H6760" s="30">
        <v>443.01687622070301</v>
      </c>
      <c r="I6760" s="30">
        <v>11.240221023559601</v>
      </c>
      <c r="J6760" s="30">
        <v>49.8956108093262</v>
      </c>
      <c r="K6760" s="30">
        <v>10.6540174484253</v>
      </c>
      <c r="L6760" s="30">
        <v>41.582145690917997</v>
      </c>
      <c r="M6760" s="30">
        <v>0.78991991281509399</v>
      </c>
      <c r="N6760" s="30">
        <v>21.552755355835</v>
      </c>
      <c r="O6760" s="30">
        <v>12.1747999191284</v>
      </c>
      <c r="P6760" s="30">
        <v>11.1875</v>
      </c>
      <c r="Q6760" s="30">
        <v>0.62176042795181297</v>
      </c>
      <c r="R6760" s="30">
        <v>999.45782470703102</v>
      </c>
      <c r="S6760" s="30">
        <v>403.99423217773398</v>
      </c>
      <c r="T6760" s="13"/>
      <c r="U6760" s="13"/>
      <c r="V6760" s="13"/>
      <c r="W6760" s="13"/>
      <c r="X6760" s="13"/>
      <c r="Y6760" s="13"/>
      <c r="Z6760" s="13"/>
      <c r="AA6760" s="13"/>
    </row>
    <row r="6761" spans="1:27" ht="15.75" customHeight="1" x14ac:dyDescent="0.2">
      <c r="A6761" s="13"/>
      <c r="B6761" s="30" t="str">
        <f>"CRS25WT144A02349"</f>
        <v>CRS25WT144A02349</v>
      </c>
      <c r="C6761" s="40">
        <v>45993</v>
      </c>
      <c r="D6761" s="41">
        <v>1.252314814814815E-2</v>
      </c>
      <c r="E6761" s="30" t="s">
        <v>62</v>
      </c>
      <c r="F6761" s="30">
        <v>450</v>
      </c>
      <c r="G6761" s="30">
        <v>3</v>
      </c>
      <c r="H6761" s="30">
        <v>450.30969238281199</v>
      </c>
      <c r="I6761" s="30">
        <v>11.181677818298301</v>
      </c>
      <c r="J6761" s="30">
        <v>49.850143432617202</v>
      </c>
      <c r="K6761" s="30">
        <v>10.602331161499</v>
      </c>
      <c r="L6761" s="30">
        <v>42.472705841064503</v>
      </c>
      <c r="M6761" s="30">
        <v>0.80786335468292203</v>
      </c>
      <c r="N6761" s="30">
        <v>21.907550811767599</v>
      </c>
      <c r="O6761" s="30">
        <v>12.175885200500501</v>
      </c>
      <c r="P6761" s="30">
        <v>11.1875</v>
      </c>
      <c r="Q6761" s="30">
        <v>0.46923375129699701</v>
      </c>
      <c r="R6761" s="30">
        <v>999.76092529296898</v>
      </c>
      <c r="S6761" s="30">
        <v>388.02349853515602</v>
      </c>
      <c r="T6761" s="13"/>
      <c r="U6761" s="13"/>
      <c r="V6761" s="13"/>
      <c r="W6761" s="13"/>
      <c r="X6761" s="13"/>
      <c r="Y6761" s="13"/>
      <c r="Z6761" s="13"/>
      <c r="AA6761" s="13"/>
    </row>
    <row r="6762" spans="1:27" ht="15.75" customHeight="1" x14ac:dyDescent="0.2">
      <c r="A6762" s="13"/>
      <c r="B6762" s="30" t="str">
        <f>"CRS25WT144A02335"</f>
        <v>CRS25WT144A02335</v>
      </c>
      <c r="C6762" s="40">
        <v>45993</v>
      </c>
      <c r="D6762" s="30" t="s">
        <v>1580</v>
      </c>
      <c r="E6762" s="30" t="s">
        <v>62</v>
      </c>
      <c r="F6762" s="30">
        <v>463</v>
      </c>
      <c r="G6762" s="30">
        <v>3</v>
      </c>
      <c r="H6762" s="30">
        <v>463.14776611328102</v>
      </c>
      <c r="I6762" s="30">
        <v>11.2736968994141</v>
      </c>
      <c r="J6762" s="30">
        <v>49.888591766357401</v>
      </c>
      <c r="K6762" s="30">
        <v>10.742692947387701</v>
      </c>
      <c r="L6762" s="30">
        <v>43.112819671630902</v>
      </c>
      <c r="M6762" s="30">
        <v>0.823477923870087</v>
      </c>
      <c r="N6762" s="30">
        <v>22.532121658325199</v>
      </c>
      <c r="O6762" s="30">
        <v>12.1678380966187</v>
      </c>
      <c r="P6762" s="30">
        <v>11.1875</v>
      </c>
      <c r="Q6762" s="30">
        <v>0.42800116539001498</v>
      </c>
      <c r="R6762" s="30">
        <v>999.890625</v>
      </c>
      <c r="S6762" s="30">
        <v>404.32803344726602</v>
      </c>
      <c r="T6762" s="13"/>
      <c r="U6762" s="13"/>
      <c r="V6762" s="13"/>
      <c r="W6762" s="13"/>
      <c r="X6762" s="13"/>
      <c r="Y6762" s="13"/>
      <c r="Z6762" s="13"/>
      <c r="AA6762" s="13"/>
    </row>
    <row r="6763" spans="1:27" ht="15.75" customHeight="1" x14ac:dyDescent="0.2">
      <c r="A6763" s="13"/>
      <c r="B6763" s="30" t="str">
        <f>"CRS25WT144A02437"</f>
        <v>CRS25WT144A02437</v>
      </c>
      <c r="C6763" s="40">
        <v>45992</v>
      </c>
      <c r="D6763" s="41">
        <v>0.96248842592592598</v>
      </c>
      <c r="E6763" s="30" t="s">
        <v>62</v>
      </c>
      <c r="F6763" s="30">
        <v>454</v>
      </c>
      <c r="G6763" s="30">
        <v>3</v>
      </c>
      <c r="H6763" s="30">
        <v>454.79531860351602</v>
      </c>
      <c r="I6763" s="30">
        <v>11.282889366149901</v>
      </c>
      <c r="J6763" s="30">
        <v>49.8141899108887</v>
      </c>
      <c r="K6763" s="30">
        <v>10.678656578064</v>
      </c>
      <c r="L6763" s="30">
        <v>42.589191436767599</v>
      </c>
      <c r="M6763" s="30">
        <v>0.80917525291442904</v>
      </c>
      <c r="N6763" s="30">
        <v>22.125776290893601</v>
      </c>
      <c r="O6763" s="30">
        <v>11.8529415130615</v>
      </c>
      <c r="P6763" s="30">
        <v>11</v>
      </c>
      <c r="Q6763" s="30">
        <v>0.47321465611457803</v>
      </c>
      <c r="R6763" s="30">
        <v>1000.26086425781</v>
      </c>
      <c r="S6763" s="30">
        <v>243.84097290039099</v>
      </c>
      <c r="T6763" s="13"/>
      <c r="U6763" s="13"/>
      <c r="V6763" s="13"/>
      <c r="W6763" s="13"/>
      <c r="X6763" s="13"/>
      <c r="Y6763" s="13"/>
      <c r="Z6763" s="13"/>
      <c r="AA6763" s="13"/>
    </row>
    <row r="6764" spans="1:27" ht="15.75" customHeight="1" x14ac:dyDescent="0.2">
      <c r="A6764" s="13"/>
      <c r="B6764" s="30" t="str">
        <f>"CRS25WT144A02441"</f>
        <v>CRS25WT144A02441</v>
      </c>
      <c r="C6764" s="40">
        <v>45992</v>
      </c>
      <c r="D6764" s="41">
        <v>0.99609953703703702</v>
      </c>
      <c r="E6764" s="30" t="s">
        <v>62</v>
      </c>
      <c r="F6764" s="30">
        <v>447</v>
      </c>
      <c r="G6764" s="30">
        <v>3</v>
      </c>
      <c r="H6764" s="30">
        <v>447.97402954101602</v>
      </c>
      <c r="I6764" s="30">
        <v>11.258963584899901</v>
      </c>
      <c r="J6764" s="30">
        <v>49.872459411621101</v>
      </c>
      <c r="K6764" s="30">
        <v>10.61940574646</v>
      </c>
      <c r="L6764" s="30">
        <v>42.184474945068402</v>
      </c>
      <c r="M6764" s="30">
        <v>0.79779928922653198</v>
      </c>
      <c r="N6764" s="30">
        <v>21.793920516967798</v>
      </c>
      <c r="O6764" s="30">
        <v>12.117647171020501</v>
      </c>
      <c r="P6764" s="30">
        <v>11.125</v>
      </c>
      <c r="Q6764" s="30">
        <v>0.55485749244689897</v>
      </c>
      <c r="R6764" s="30">
        <v>1000.69879150391</v>
      </c>
      <c r="S6764" s="30">
        <v>308.89471435546898</v>
      </c>
      <c r="T6764" s="13"/>
      <c r="U6764" s="13"/>
      <c r="V6764" s="13"/>
      <c r="W6764" s="13"/>
      <c r="X6764" s="13"/>
      <c r="Y6764" s="13"/>
      <c r="Z6764" s="13"/>
      <c r="AA6764" s="13"/>
    </row>
    <row r="6765" spans="1:27" ht="15.75" customHeight="1" x14ac:dyDescent="0.2">
      <c r="A6765" s="13"/>
      <c r="B6765" s="30" t="str">
        <f>"CRS25WT144A02495"</f>
        <v>CRS25WT144A02495</v>
      </c>
      <c r="C6765" s="40">
        <v>45992</v>
      </c>
      <c r="D6765" s="41">
        <v>0.99712962962962959</v>
      </c>
      <c r="E6765" s="30" t="s">
        <v>62</v>
      </c>
      <c r="F6765" s="30">
        <v>467</v>
      </c>
      <c r="G6765" s="30">
        <v>3</v>
      </c>
      <c r="H6765" s="30">
        <v>467.93151855468699</v>
      </c>
      <c r="I6765" s="30">
        <v>11.3229103088379</v>
      </c>
      <c r="J6765" s="30">
        <v>49.902503967285199</v>
      </c>
      <c r="K6765" s="30">
        <v>10.8696136474609</v>
      </c>
      <c r="L6765" s="30">
        <v>43.049503326416001</v>
      </c>
      <c r="M6765" s="30">
        <v>0.82813644409179699</v>
      </c>
      <c r="N6765" s="30">
        <v>22.764850616455099</v>
      </c>
      <c r="O6765" s="30">
        <v>12.085966110229499</v>
      </c>
      <c r="P6765" s="30">
        <v>11.125</v>
      </c>
      <c r="Q6765" s="30">
        <v>0.43022662401199302</v>
      </c>
      <c r="R6765" s="30">
        <v>999.800048828125</v>
      </c>
      <c r="S6765" s="30">
        <v>419.01327514648398</v>
      </c>
      <c r="T6765" s="13"/>
      <c r="U6765" s="13"/>
      <c r="V6765" s="13"/>
      <c r="W6765" s="13"/>
      <c r="X6765" s="13"/>
      <c r="Y6765" s="13"/>
      <c r="Z6765" s="13"/>
      <c r="AA6765" s="13"/>
    </row>
    <row r="6766" spans="1:27" ht="15.75" customHeight="1" x14ac:dyDescent="0.2">
      <c r="A6766" s="13"/>
      <c r="B6766" s="30" t="str">
        <f>"CRS25WT144A02486"</f>
        <v>CRS25WT144A02486</v>
      </c>
      <c r="C6766" s="40">
        <v>45992</v>
      </c>
      <c r="D6766" s="41">
        <v>0.99368055555555557</v>
      </c>
      <c r="E6766" s="30" t="s">
        <v>62</v>
      </c>
      <c r="F6766" s="30">
        <v>455</v>
      </c>
      <c r="G6766" s="30">
        <v>3</v>
      </c>
      <c r="H6766" s="30">
        <v>455.11004638671898</v>
      </c>
      <c r="I6766" s="30">
        <v>11.244904518127401</v>
      </c>
      <c r="J6766" s="30">
        <v>50.559612274169901</v>
      </c>
      <c r="K6766" s="30">
        <v>10.999260902404799</v>
      </c>
      <c r="L6766" s="30">
        <v>41.376422882080099</v>
      </c>
      <c r="M6766" s="30">
        <v>0.80049186944961503</v>
      </c>
      <c r="N6766" s="30">
        <v>22.141086578369102</v>
      </c>
      <c r="O6766" s="30">
        <v>12.1078433990479</v>
      </c>
      <c r="P6766" s="30">
        <v>11.125</v>
      </c>
      <c r="Q6766" s="30">
        <v>1.1969121694564799</v>
      </c>
      <c r="R6766" s="30">
        <v>999.93890380859398</v>
      </c>
      <c r="S6766" s="30">
        <v>328.091064453125</v>
      </c>
      <c r="T6766" s="13"/>
      <c r="U6766" s="13"/>
      <c r="V6766" s="13"/>
      <c r="W6766" s="13"/>
      <c r="X6766" s="13"/>
      <c r="Y6766" s="13"/>
      <c r="Z6766" s="13"/>
      <c r="AA6766" s="13"/>
    </row>
    <row r="6767" spans="1:27" ht="15.75" customHeight="1" x14ac:dyDescent="0.2">
      <c r="A6767" s="13"/>
      <c r="B6767" s="30" t="str">
        <f>"CRS25BT144A00738"</f>
        <v>CRS25BT144A00738</v>
      </c>
      <c r="C6767" s="40">
        <v>45992</v>
      </c>
      <c r="D6767" s="41">
        <v>0.96556712962962965</v>
      </c>
      <c r="E6767" s="30" t="s">
        <v>62</v>
      </c>
      <c r="F6767" s="30">
        <v>447</v>
      </c>
      <c r="G6767" s="30">
        <v>3</v>
      </c>
      <c r="H6767" s="30">
        <v>447.974365234375</v>
      </c>
      <c r="I6767" s="30">
        <v>11.27001953125</v>
      </c>
      <c r="J6767" s="30">
        <v>49.859382629394503</v>
      </c>
      <c r="K6767" s="30">
        <v>10.600358963012701</v>
      </c>
      <c r="L6767" s="30">
        <v>42.260299682617202</v>
      </c>
      <c r="M6767" s="30">
        <v>0.79722625017166104</v>
      </c>
      <c r="N6767" s="30">
        <v>21.7939357757568</v>
      </c>
      <c r="O6767" s="30">
        <v>11.9260063171387</v>
      </c>
      <c r="P6767" s="30">
        <v>11</v>
      </c>
      <c r="Q6767" s="30">
        <v>0.46739795804023698</v>
      </c>
      <c r="R6767" s="30">
        <v>999.73181152343705</v>
      </c>
      <c r="S6767" s="30">
        <v>240.50990295410199</v>
      </c>
      <c r="T6767" s="13"/>
      <c r="U6767" s="13"/>
      <c r="V6767" s="13"/>
      <c r="W6767" s="13"/>
      <c r="X6767" s="13"/>
      <c r="Y6767" s="13"/>
      <c r="Z6767" s="13"/>
      <c r="AA6767" s="13"/>
    </row>
    <row r="6768" spans="1:27" ht="15.75" customHeight="1" x14ac:dyDescent="0.2">
      <c r="A6768" s="13"/>
      <c r="B6768" s="37" t="str">
        <f>"CRS25WT72M23291"</f>
        <v>CRS25WT72M23291</v>
      </c>
      <c r="C6768" s="38">
        <v>45993</v>
      </c>
      <c r="D6768" s="39">
        <v>0.8169791666666667</v>
      </c>
      <c r="E6768" s="37" t="s">
        <v>62</v>
      </c>
      <c r="F6768" s="37">
        <v>219</v>
      </c>
      <c r="G6768" s="37">
        <v>4</v>
      </c>
      <c r="H6768" s="37">
        <v>219.92605590820301</v>
      </c>
      <c r="I6768" s="37">
        <v>5.4730978012084996</v>
      </c>
      <c r="J6768" s="37">
        <v>50.129791259765597</v>
      </c>
      <c r="K6768" s="37">
        <v>5.1818985939025897</v>
      </c>
      <c r="L6768" s="37">
        <v>42.441215515136697</v>
      </c>
      <c r="M6768" s="37">
        <v>0.80158132314681996</v>
      </c>
      <c r="N6768" s="37">
        <v>10.699394226074199</v>
      </c>
      <c r="O6768" s="37">
        <v>0</v>
      </c>
      <c r="P6768" s="37">
        <v>0</v>
      </c>
      <c r="Q6768" s="37">
        <v>1.0332350619137299E-2</v>
      </c>
      <c r="R6768" s="37">
        <v>25</v>
      </c>
      <c r="S6768" s="37">
        <v>0.74800115823745705</v>
      </c>
      <c r="T6768" s="37">
        <v>954.17150878906295</v>
      </c>
      <c r="U6768" s="37">
        <v>3434.76416015625</v>
      </c>
      <c r="V6768" s="13"/>
      <c r="W6768" s="13"/>
      <c r="X6768" s="13"/>
      <c r="Y6768" s="13"/>
      <c r="Z6768" s="13"/>
      <c r="AA6768" s="13"/>
    </row>
    <row r="6769" spans="1:27" ht="15.75" customHeight="1" x14ac:dyDescent="0.2">
      <c r="A6769" s="13"/>
      <c r="B6769" s="37" t="str">
        <f>"CRS25WT72M23281"</f>
        <v>CRS25WT72M23281</v>
      </c>
      <c r="C6769" s="38">
        <v>45993</v>
      </c>
      <c r="D6769" s="39">
        <v>0.81928240740740732</v>
      </c>
      <c r="E6769" s="37" t="s">
        <v>62</v>
      </c>
      <c r="F6769" s="37">
        <v>219</v>
      </c>
      <c r="G6769" s="37">
        <v>4</v>
      </c>
      <c r="H6769" s="37">
        <v>219.38319396972699</v>
      </c>
      <c r="I6769" s="37">
        <v>5.5364146232604998</v>
      </c>
      <c r="J6769" s="37">
        <v>50.212612152099602</v>
      </c>
      <c r="K6769" s="37">
        <v>5.16910743713379</v>
      </c>
      <c r="L6769" s="37">
        <v>42.441215515136697</v>
      </c>
      <c r="M6769" s="37">
        <v>0.78915429115295399</v>
      </c>
      <c r="N6769" s="37">
        <v>10.67298412323</v>
      </c>
      <c r="O6769" s="37">
        <v>0</v>
      </c>
      <c r="P6769" s="37">
        <v>0</v>
      </c>
      <c r="Q6769" s="37">
        <v>1.4126980677247001E-2</v>
      </c>
      <c r="R6769" s="37">
        <v>25</v>
      </c>
      <c r="S6769" s="37">
        <v>0.75593030452728305</v>
      </c>
      <c r="T6769" s="37">
        <v>954.333251953125</v>
      </c>
      <c r="U6769" s="37">
        <v>4208.9267578125</v>
      </c>
      <c r="V6769" s="13"/>
      <c r="W6769" s="13"/>
      <c r="X6769" s="13"/>
      <c r="Y6769" s="13"/>
      <c r="Z6769" s="13"/>
      <c r="AA6769" s="13"/>
    </row>
    <row r="6770" spans="1:27" ht="15.75" customHeight="1" x14ac:dyDescent="0.2">
      <c r="A6770" s="13"/>
      <c r="B6770" s="37" t="str">
        <f>"CRS25WT72M23282"</f>
        <v>CRS25WT72M23282</v>
      </c>
      <c r="C6770" s="38">
        <v>45993</v>
      </c>
      <c r="D6770" s="39">
        <v>0.82017361111111109</v>
      </c>
      <c r="E6770" s="37" t="s">
        <v>62</v>
      </c>
      <c r="F6770" s="37">
        <v>219</v>
      </c>
      <c r="G6770" s="37">
        <v>4</v>
      </c>
      <c r="H6770" s="37">
        <v>219.86119079589801</v>
      </c>
      <c r="I6770" s="37">
        <v>5.5265178680419904</v>
      </c>
      <c r="J6770" s="37">
        <v>50.137947082519503</v>
      </c>
      <c r="K6770" s="37">
        <v>5.1778502464294398</v>
      </c>
      <c r="L6770" s="37">
        <v>42.461868286132798</v>
      </c>
      <c r="M6770" s="37">
        <v>0.79346990585327104</v>
      </c>
      <c r="N6770" s="37">
        <v>10.6962385177612</v>
      </c>
      <c r="O6770" s="37">
        <v>0</v>
      </c>
      <c r="P6770" s="37">
        <v>0</v>
      </c>
      <c r="Q6770" s="37">
        <v>1.07939597219229E-2</v>
      </c>
      <c r="R6770" s="37">
        <v>25</v>
      </c>
      <c r="S6770" s="37">
        <v>0.77706754207611095</v>
      </c>
      <c r="T6770" s="37">
        <v>936.71875</v>
      </c>
      <c r="U6770" s="37">
        <v>3131.63549804687</v>
      </c>
      <c r="V6770" s="13"/>
      <c r="W6770" s="13"/>
      <c r="X6770" s="13"/>
      <c r="Y6770" s="13"/>
      <c r="Z6770" s="13"/>
      <c r="AA6770" s="13"/>
    </row>
    <row r="6771" spans="1:27" ht="15.75" customHeight="1" x14ac:dyDescent="0.2">
      <c r="A6771" s="13"/>
      <c r="B6771" s="37" t="str">
        <f>"CRS25WT72M23284"</f>
        <v>CRS25WT72M23284</v>
      </c>
      <c r="C6771" s="38">
        <v>45993</v>
      </c>
      <c r="D6771" s="39">
        <v>0.82172453703703707</v>
      </c>
      <c r="E6771" s="37" t="s">
        <v>62</v>
      </c>
      <c r="F6771" s="37">
        <v>217</v>
      </c>
      <c r="G6771" s="37">
        <v>4</v>
      </c>
      <c r="H6771" s="37">
        <v>217.35542297363301</v>
      </c>
      <c r="I6771" s="37">
        <v>5.4308938980102504</v>
      </c>
      <c r="J6771" s="37">
        <v>50.068996429443402</v>
      </c>
      <c r="K6771" s="37">
        <v>5.1305675506591797</v>
      </c>
      <c r="L6771" s="37">
        <v>42.364788055419901</v>
      </c>
      <c r="M6771" s="37">
        <v>0.79933768510818504</v>
      </c>
      <c r="N6771" s="37">
        <v>10.574333190918001</v>
      </c>
      <c r="O6771" s="37">
        <v>0</v>
      </c>
      <c r="P6771" s="37">
        <v>0</v>
      </c>
      <c r="Q6771" s="37">
        <v>1.2619037181138999E-2</v>
      </c>
      <c r="R6771" s="37">
        <v>25</v>
      </c>
      <c r="S6771" s="37">
        <v>0.74524378776550304</v>
      </c>
      <c r="T6771" s="37">
        <v>941.22320556640602</v>
      </c>
      <c r="U6771" s="37">
        <v>2256.33935546875</v>
      </c>
      <c r="V6771" s="13"/>
      <c r="W6771" s="13"/>
      <c r="X6771" s="13"/>
      <c r="Y6771" s="13"/>
      <c r="Z6771" s="13"/>
      <c r="AA6771" s="13"/>
    </row>
    <row r="6772" spans="1:27" ht="15.75" customHeight="1" x14ac:dyDescent="0.2">
      <c r="A6772" s="13"/>
      <c r="B6772" s="37" t="str">
        <f>"CRS25WT72M23299"</f>
        <v>CRS25WT72M23299</v>
      </c>
      <c r="C6772" s="38">
        <v>45993</v>
      </c>
      <c r="D6772" s="39">
        <v>0.82467592592592587</v>
      </c>
      <c r="E6772" s="37" t="s">
        <v>62</v>
      </c>
      <c r="F6772" s="37">
        <v>218</v>
      </c>
      <c r="G6772" s="37">
        <v>4</v>
      </c>
      <c r="H6772" s="37">
        <v>218.94691467285199</v>
      </c>
      <c r="I6772" s="37">
        <v>5.53898000717163</v>
      </c>
      <c r="J6772" s="37">
        <v>50.078498840332003</v>
      </c>
      <c r="K6772" s="37">
        <v>5.1683864593505904</v>
      </c>
      <c r="L6772" s="37">
        <v>42.362724304199197</v>
      </c>
      <c r="M6772" s="37">
        <v>0.78932839632034302</v>
      </c>
      <c r="N6772" s="37">
        <v>10.651759147644</v>
      </c>
      <c r="O6772" s="37">
        <v>0</v>
      </c>
      <c r="P6772" s="37">
        <v>0</v>
      </c>
      <c r="Q6772" s="37">
        <v>1.60316880792379E-2</v>
      </c>
      <c r="R6772" s="37">
        <v>25</v>
      </c>
      <c r="S6772" s="37">
        <v>0.74827289581298795</v>
      </c>
      <c r="T6772" s="37">
        <v>935.278076171875</v>
      </c>
      <c r="U6772" s="37">
        <v>1892.86572265625</v>
      </c>
      <c r="V6772" s="13"/>
      <c r="W6772" s="13"/>
      <c r="X6772" s="13"/>
      <c r="Y6772" s="13"/>
      <c r="Z6772" s="13"/>
      <c r="AA6772" s="13"/>
    </row>
    <row r="6773" spans="1:27" ht="15.75" customHeight="1" x14ac:dyDescent="0.2">
      <c r="A6773" s="13"/>
      <c r="B6773" s="37" t="str">
        <f>"CRS25WT72M23298"</f>
        <v>CRS25WT72M23298</v>
      </c>
      <c r="C6773" s="38">
        <v>45993</v>
      </c>
      <c r="D6773" s="39">
        <v>0.82662037037037039</v>
      </c>
      <c r="E6773" s="37" t="s">
        <v>62</v>
      </c>
      <c r="F6773" s="37">
        <v>218</v>
      </c>
      <c r="G6773" s="37">
        <v>4</v>
      </c>
      <c r="H6773" s="37">
        <v>218.81275939941401</v>
      </c>
      <c r="I6773" s="37">
        <v>5.4544339179992702</v>
      </c>
      <c r="J6773" s="37">
        <v>50.100894927978501</v>
      </c>
      <c r="K6773" s="37">
        <v>5.1976590156555202</v>
      </c>
      <c r="L6773" s="37">
        <v>42.0983276367188</v>
      </c>
      <c r="M6773" s="37">
        <v>0.80071407556533802</v>
      </c>
      <c r="N6773" s="37">
        <v>10.6452331542969</v>
      </c>
      <c r="O6773" s="37">
        <v>0</v>
      </c>
      <c r="P6773" s="37">
        <v>0</v>
      </c>
      <c r="Q6773" s="37">
        <v>1.0813490487635099E-2</v>
      </c>
      <c r="R6773" s="37">
        <v>25</v>
      </c>
      <c r="S6773" s="37">
        <v>0.75366705656051602</v>
      </c>
      <c r="T6773" s="37">
        <v>936.952880859375</v>
      </c>
      <c r="U6773" s="37">
        <v>4125.38671875</v>
      </c>
      <c r="V6773" s="13"/>
      <c r="W6773" s="13"/>
      <c r="X6773" s="13"/>
      <c r="Y6773" s="13"/>
      <c r="Z6773" s="13"/>
      <c r="AA6773" s="13"/>
    </row>
    <row r="6774" spans="1:27" ht="15.75" customHeight="1" x14ac:dyDescent="0.2">
      <c r="A6774" s="13"/>
      <c r="B6774" s="37" t="str">
        <f>"CRS25WT72M23313"</f>
        <v>CRS25WT72M23313</v>
      </c>
      <c r="C6774" s="38">
        <v>45993</v>
      </c>
      <c r="D6774" s="39">
        <v>0.82855324074074066</v>
      </c>
      <c r="E6774" s="37" t="s">
        <v>62</v>
      </c>
      <c r="F6774" s="37">
        <v>216</v>
      </c>
      <c r="G6774" s="37">
        <v>4</v>
      </c>
      <c r="H6774" s="37">
        <v>216.54869079589801</v>
      </c>
      <c r="I6774" s="37">
        <v>5.4263787269592303</v>
      </c>
      <c r="J6774" s="37">
        <v>50.048664093017599</v>
      </c>
      <c r="K6774" s="37">
        <v>5.10878562927246</v>
      </c>
      <c r="L6774" s="37">
        <v>42.387508392333999</v>
      </c>
      <c r="M6774" s="37">
        <v>0.79735732078552202</v>
      </c>
      <c r="N6774" s="37">
        <v>10.5350856781006</v>
      </c>
      <c r="O6774" s="37">
        <v>0</v>
      </c>
      <c r="P6774" s="37">
        <v>0</v>
      </c>
      <c r="Q6774" s="37">
        <v>1.6031581908464401E-2</v>
      </c>
      <c r="R6774" s="37">
        <v>25</v>
      </c>
      <c r="S6774" s="37">
        <v>0.74520832300186202</v>
      </c>
      <c r="T6774" s="37">
        <v>935.76647949218795</v>
      </c>
      <c r="U6774" s="37">
        <v>1568.36083984375</v>
      </c>
      <c r="V6774" s="13"/>
      <c r="W6774" s="13"/>
      <c r="X6774" s="13"/>
      <c r="Y6774" s="13"/>
      <c r="Z6774" s="13"/>
      <c r="AA6774" s="13"/>
    </row>
    <row r="6775" spans="1:27" ht="15.75" customHeight="1" x14ac:dyDescent="0.2">
      <c r="A6775" s="13"/>
      <c r="B6775" s="37" t="str">
        <f>"CRS25WT72M23312"</f>
        <v>CRS25WT72M23312</v>
      </c>
      <c r="C6775" s="38">
        <v>45993</v>
      </c>
      <c r="D6775" s="39">
        <v>0.83520833333333344</v>
      </c>
      <c r="E6775" s="37" t="s">
        <v>62</v>
      </c>
      <c r="F6775" s="37">
        <v>215</v>
      </c>
      <c r="G6775" s="37">
        <v>4</v>
      </c>
      <c r="H6775" s="37">
        <v>215.54953002929699</v>
      </c>
      <c r="I6775" s="37">
        <v>5.4643540382385298</v>
      </c>
      <c r="J6775" s="37">
        <v>50.082832336425803</v>
      </c>
      <c r="K6775" s="37">
        <v>5.1133699417114302</v>
      </c>
      <c r="L6775" s="37">
        <v>42.154102325439503</v>
      </c>
      <c r="M6775" s="37">
        <v>0.78762477636337302</v>
      </c>
      <c r="N6775" s="37">
        <v>10.4864768981934</v>
      </c>
      <c r="O6775" s="37">
        <v>0</v>
      </c>
      <c r="P6775" s="37">
        <v>0</v>
      </c>
      <c r="Q6775" s="37">
        <v>1.15885026752949E-2</v>
      </c>
      <c r="R6775" s="37">
        <v>25</v>
      </c>
      <c r="S6775" s="37">
        <v>0.77201008796691895</v>
      </c>
      <c r="T6775" s="37">
        <v>934.03875732421898</v>
      </c>
      <c r="U6775" s="37">
        <v>1633.44860839844</v>
      </c>
      <c r="V6775" s="13"/>
      <c r="W6775" s="13"/>
      <c r="X6775" s="13"/>
      <c r="Y6775" s="13"/>
      <c r="Z6775" s="13"/>
      <c r="AA6775" s="13"/>
    </row>
    <row r="6776" spans="1:27" ht="15.75" customHeight="1" x14ac:dyDescent="0.2">
      <c r="A6776" s="13"/>
      <c r="B6776" s="37" t="str">
        <f>"CRS25WT72M23310"</f>
        <v>CRS25WT72M23310</v>
      </c>
      <c r="C6776" s="38">
        <v>45993</v>
      </c>
      <c r="D6776" s="39">
        <v>0.83986111111111106</v>
      </c>
      <c r="E6776" s="37" t="s">
        <v>62</v>
      </c>
      <c r="F6776" s="37">
        <v>221</v>
      </c>
      <c r="G6776" s="37">
        <v>4</v>
      </c>
      <c r="H6776" s="37">
        <v>221.44728088378901</v>
      </c>
      <c r="I6776" s="37">
        <v>5.5813741683959996</v>
      </c>
      <c r="J6776" s="37">
        <v>50.099338531494098</v>
      </c>
      <c r="K6776" s="37">
        <v>5.2481365203857404</v>
      </c>
      <c r="L6776" s="37">
        <v>42.195411682128899</v>
      </c>
      <c r="M6776" s="37">
        <v>0.79194903373718295</v>
      </c>
      <c r="N6776" s="37">
        <v>10.7734022140503</v>
      </c>
      <c r="O6776" s="37">
        <v>0</v>
      </c>
      <c r="P6776" s="37">
        <v>0</v>
      </c>
      <c r="Q6776" s="37">
        <v>1.8328344449400898E-2</v>
      </c>
      <c r="R6776" s="37">
        <v>25</v>
      </c>
      <c r="S6776" s="37">
        <v>0.74020683765411399</v>
      </c>
      <c r="T6776" s="37">
        <v>938.17449951171898</v>
      </c>
      <c r="U6776" s="37">
        <v>2681.64990234375</v>
      </c>
      <c r="V6776" s="13"/>
      <c r="W6776" s="13"/>
      <c r="X6776" s="13"/>
      <c r="Y6776" s="13"/>
      <c r="Z6776" s="13"/>
      <c r="AA6776" s="13"/>
    </row>
    <row r="6777" spans="1:27" ht="15.75" customHeight="1" x14ac:dyDescent="0.2">
      <c r="A6777" s="13"/>
      <c r="B6777" s="37" t="str">
        <f>"CRS25WT72M23311"</f>
        <v>CRS25WT72M23311</v>
      </c>
      <c r="C6777" s="38">
        <v>45993</v>
      </c>
      <c r="D6777" s="39">
        <v>0.84076388888888898</v>
      </c>
      <c r="E6777" s="37" t="s">
        <v>62</v>
      </c>
      <c r="F6777" s="37">
        <v>219</v>
      </c>
      <c r="G6777" s="37">
        <v>4</v>
      </c>
      <c r="H6777" s="37">
        <v>219.88139343261699</v>
      </c>
      <c r="I6777" s="37">
        <v>5.56815385818481</v>
      </c>
      <c r="J6777" s="37">
        <v>50.05712890625</v>
      </c>
      <c r="K6777" s="37">
        <v>5.2044024467468297</v>
      </c>
      <c r="L6777" s="37">
        <v>42.249114990234403</v>
      </c>
      <c r="M6777" s="37">
        <v>0.78888064622878995</v>
      </c>
      <c r="N6777" s="37">
        <v>10.697221755981399</v>
      </c>
      <c r="O6777" s="37">
        <v>0</v>
      </c>
      <c r="P6777" s="37">
        <v>0</v>
      </c>
      <c r="Q6777" s="37">
        <v>1.5396979637444E-2</v>
      </c>
      <c r="R6777" s="37">
        <v>25</v>
      </c>
      <c r="S6777" s="37">
        <v>0.74927836656570401</v>
      </c>
      <c r="T6777" s="37">
        <v>940.06311035156205</v>
      </c>
      <c r="U6777" s="37">
        <v>1545.20043945313</v>
      </c>
      <c r="V6777" s="13"/>
      <c r="W6777" s="13"/>
      <c r="X6777" s="13"/>
      <c r="Y6777" s="13"/>
      <c r="Z6777" s="13"/>
      <c r="AA6777" s="13"/>
    </row>
    <row r="6778" spans="1:27" ht="15.75" customHeight="1" x14ac:dyDescent="0.2">
      <c r="A6778" s="13"/>
      <c r="B6778" s="37" t="str">
        <f>"CRS25WT72M23308"</f>
        <v>CRS25WT72M23308</v>
      </c>
      <c r="C6778" s="38">
        <v>45993</v>
      </c>
      <c r="D6778" s="39">
        <v>0.84171296296296294</v>
      </c>
      <c r="E6778" s="37" t="s">
        <v>62</v>
      </c>
      <c r="F6778" s="37">
        <v>216</v>
      </c>
      <c r="G6778" s="37">
        <v>4</v>
      </c>
      <c r="H6778" s="37">
        <v>216.48934936523401</v>
      </c>
      <c r="I6778" s="37">
        <v>5.4316678047180202</v>
      </c>
      <c r="J6778" s="37">
        <v>50.030616760253899</v>
      </c>
      <c r="K6778" s="37">
        <v>5.0974493026733398</v>
      </c>
      <c r="L6778" s="37">
        <v>42.470134735107401</v>
      </c>
      <c r="M6778" s="37">
        <v>0.79664987325668302</v>
      </c>
      <c r="N6778" s="37">
        <v>10.532198905944799</v>
      </c>
      <c r="O6778" s="37">
        <v>0</v>
      </c>
      <c r="P6778" s="37">
        <v>0</v>
      </c>
      <c r="Q6778" s="37">
        <v>1.4126980677247001E-2</v>
      </c>
      <c r="R6778" s="37">
        <v>25</v>
      </c>
      <c r="S6778" s="37">
        <v>0.72995591163635298</v>
      </c>
      <c r="T6778" s="37">
        <v>936.74981689453102</v>
      </c>
      <c r="U6778" s="37">
        <v>1678.33996582031</v>
      </c>
      <c r="V6778" s="13"/>
      <c r="W6778" s="13"/>
      <c r="X6778" s="13"/>
      <c r="Y6778" s="13"/>
      <c r="Z6778" s="13"/>
      <c r="AA6778" s="13"/>
    </row>
    <row r="6779" spans="1:27" ht="15.75" customHeight="1" x14ac:dyDescent="0.2">
      <c r="A6779" s="13"/>
      <c r="B6779" s="37" t="str">
        <f>"CRS25WT72M23309"</f>
        <v>CRS25WT72M23309</v>
      </c>
      <c r="C6779" s="38">
        <v>45993</v>
      </c>
      <c r="D6779" s="39">
        <v>0.84364583333333332</v>
      </c>
      <c r="E6779" s="37" t="s">
        <v>62</v>
      </c>
      <c r="F6779" s="37">
        <v>214</v>
      </c>
      <c r="G6779" s="37">
        <v>4</v>
      </c>
      <c r="H6779" s="37">
        <v>214.87548828125</v>
      </c>
      <c r="I6779" s="37">
        <v>5.4125065803527797</v>
      </c>
      <c r="J6779" s="37">
        <v>50.003662109375</v>
      </c>
      <c r="K6779" s="37">
        <v>5.0841765403747603</v>
      </c>
      <c r="L6779" s="37">
        <v>42.263576507568402</v>
      </c>
      <c r="M6779" s="37">
        <v>0.79393804073333696</v>
      </c>
      <c r="N6779" s="37">
        <v>10.4536848068237</v>
      </c>
      <c r="O6779" s="37">
        <v>0</v>
      </c>
      <c r="P6779" s="37">
        <v>0</v>
      </c>
      <c r="Q6779" s="37">
        <v>1.0163690894842099E-2</v>
      </c>
      <c r="R6779" s="37">
        <v>25</v>
      </c>
      <c r="S6779" s="37">
        <v>0.74815934896469105</v>
      </c>
      <c r="T6779" s="37">
        <v>939.91363525390602</v>
      </c>
      <c r="U6779" s="37">
        <v>2123.78759765625</v>
      </c>
      <c r="V6779" s="13"/>
      <c r="W6779" s="13"/>
      <c r="X6779" s="13"/>
      <c r="Y6779" s="13"/>
      <c r="Z6779" s="13"/>
      <c r="AA6779" s="13"/>
    </row>
    <row r="6780" spans="1:27" ht="15.75" customHeight="1" x14ac:dyDescent="0.2">
      <c r="A6780" s="13"/>
      <c r="B6780" s="37" t="str">
        <f>"CRS25WT72M23306"</f>
        <v>CRS25WT72M23306</v>
      </c>
      <c r="C6780" s="38">
        <v>45993</v>
      </c>
      <c r="D6780" s="39">
        <v>0.84525462962962961</v>
      </c>
      <c r="E6780" s="37" t="s">
        <v>62</v>
      </c>
      <c r="F6780" s="37">
        <v>214</v>
      </c>
      <c r="G6780" s="37">
        <v>4</v>
      </c>
      <c r="H6780" s="37">
        <v>214.35687255859401</v>
      </c>
      <c r="I6780" s="37">
        <v>5.4175090789794904</v>
      </c>
      <c r="J6780" s="37">
        <v>50.096122741699197</v>
      </c>
      <c r="K6780" s="37">
        <v>5.0691804885864302</v>
      </c>
      <c r="L6780" s="37">
        <v>42.286296844482401</v>
      </c>
      <c r="M6780" s="37">
        <v>0.78983002901077304</v>
      </c>
      <c r="N6780" s="37">
        <v>10.428454399108899</v>
      </c>
      <c r="O6780" s="37">
        <v>0</v>
      </c>
      <c r="P6780" s="37">
        <v>0</v>
      </c>
      <c r="Q6780" s="37">
        <v>1.51588078588247E-2</v>
      </c>
      <c r="R6780" s="37">
        <v>25</v>
      </c>
      <c r="S6780" s="37">
        <v>0.73111420869827304</v>
      </c>
      <c r="T6780" s="37">
        <v>946.35101318359398</v>
      </c>
      <c r="U6780" s="37">
        <v>4019.88793945313</v>
      </c>
      <c r="V6780" s="13"/>
      <c r="W6780" s="13"/>
      <c r="X6780" s="13"/>
      <c r="Y6780" s="13"/>
      <c r="Z6780" s="13"/>
      <c r="AA6780" s="13"/>
    </row>
    <row r="6781" spans="1:27" ht="15.75" customHeight="1" x14ac:dyDescent="0.2">
      <c r="A6781" s="13"/>
      <c r="B6781" s="37" t="str">
        <f>"CRS25WT72M23307"</f>
        <v>CRS25WT72M23307</v>
      </c>
      <c r="C6781" s="38">
        <v>45993</v>
      </c>
      <c r="D6781" s="39">
        <v>0.84653935185185192</v>
      </c>
      <c r="E6781" s="37" t="s">
        <v>62</v>
      </c>
      <c r="F6781" s="37">
        <v>214</v>
      </c>
      <c r="G6781" s="37">
        <v>4</v>
      </c>
      <c r="H6781" s="37">
        <v>214.46109008789099</v>
      </c>
      <c r="I6781" s="37">
        <v>5.4612450599670401</v>
      </c>
      <c r="J6781" s="37">
        <v>50.047264099121101</v>
      </c>
      <c r="K6781" s="37">
        <v>5.0674371719360396</v>
      </c>
      <c r="L6781" s="37">
        <v>42.3214111328125</v>
      </c>
      <c r="M6781" s="37">
        <v>0.78465092182159402</v>
      </c>
      <c r="N6781" s="37">
        <v>10.433524131774901</v>
      </c>
      <c r="O6781" s="37">
        <v>0</v>
      </c>
      <c r="P6781" s="37">
        <v>0</v>
      </c>
      <c r="Q6781" s="37">
        <v>1.6031743958592401E-2</v>
      </c>
      <c r="R6781" s="37">
        <v>25</v>
      </c>
      <c r="S6781" s="37">
        <v>0.74791318178176902</v>
      </c>
      <c r="T6781" s="37">
        <v>932.65185546875</v>
      </c>
      <c r="U6781" s="37">
        <v>1605.73986816406</v>
      </c>
      <c r="V6781" s="13"/>
      <c r="W6781" s="13"/>
      <c r="X6781" s="13"/>
      <c r="Y6781" s="13"/>
      <c r="Z6781" s="13"/>
      <c r="AA6781" s="13"/>
    </row>
    <row r="6782" spans="1:27" ht="15.75" customHeight="1" x14ac:dyDescent="0.2">
      <c r="A6782" s="13"/>
      <c r="B6782" s="37" t="str">
        <f>"CRS25WT72M23317"</f>
        <v>CRS25WT72M23317</v>
      </c>
      <c r="C6782" s="38">
        <v>45993</v>
      </c>
      <c r="D6782" s="39">
        <v>0.85962962962962963</v>
      </c>
      <c r="E6782" s="37" t="s">
        <v>62</v>
      </c>
      <c r="F6782" s="37">
        <v>215</v>
      </c>
      <c r="G6782" s="37">
        <v>4</v>
      </c>
      <c r="H6782" s="37">
        <v>215.82351684570301</v>
      </c>
      <c r="I6782" s="37">
        <v>5.4798569679260298</v>
      </c>
      <c r="J6782" s="37">
        <v>49.935428619384801</v>
      </c>
      <c r="K6782" s="37">
        <v>5.1053605079650897</v>
      </c>
      <c r="L6782" s="37">
        <v>42.273902893066399</v>
      </c>
      <c r="M6782" s="37">
        <v>0.78871619701385498</v>
      </c>
      <c r="N6782" s="37">
        <v>10.4998064041138</v>
      </c>
      <c r="O6782" s="37">
        <v>0</v>
      </c>
      <c r="P6782" s="37">
        <v>0</v>
      </c>
      <c r="Q6782" s="37">
        <v>2.2703371942043301E-2</v>
      </c>
      <c r="R6782" s="37">
        <v>25</v>
      </c>
      <c r="S6782" s="37">
        <v>0.75401407480239901</v>
      </c>
      <c r="T6782" s="37">
        <v>942.94860839843795</v>
      </c>
      <c r="U6782" s="37">
        <v>2115.44702148438</v>
      </c>
      <c r="V6782" s="13"/>
      <c r="W6782" s="13"/>
      <c r="X6782" s="13"/>
      <c r="Y6782" s="13"/>
      <c r="Z6782" s="13"/>
      <c r="AA6782" s="13"/>
    </row>
    <row r="6783" spans="1:27" ht="15.75" customHeight="1" x14ac:dyDescent="0.2">
      <c r="A6783" s="13"/>
      <c r="B6783" s="37" t="str">
        <f>"CRS25WT72M23333"</f>
        <v>CRS25WT72M23333</v>
      </c>
      <c r="C6783" s="38">
        <v>45993</v>
      </c>
      <c r="D6783" s="39">
        <v>0.86172453703703711</v>
      </c>
      <c r="E6783" s="37" t="s">
        <v>62</v>
      </c>
      <c r="F6783" s="37">
        <v>217</v>
      </c>
      <c r="G6783" s="37">
        <v>4</v>
      </c>
      <c r="H6783" s="37">
        <v>217.34756469726599</v>
      </c>
      <c r="I6783" s="37">
        <v>5.5290021896362296</v>
      </c>
      <c r="J6783" s="37">
        <v>50.027004241943402</v>
      </c>
      <c r="K6783" s="37">
        <v>5.1740250587463397</v>
      </c>
      <c r="L6783" s="37">
        <v>42.0074462890625</v>
      </c>
      <c r="M6783" s="37">
        <v>0.78578460216522195</v>
      </c>
      <c r="N6783" s="37">
        <v>10.573950767517101</v>
      </c>
      <c r="O6783" s="37">
        <v>0</v>
      </c>
      <c r="P6783" s="37">
        <v>0</v>
      </c>
      <c r="Q6783" s="37">
        <v>2.1507920697331401E-2</v>
      </c>
      <c r="R6783" s="37">
        <v>25</v>
      </c>
      <c r="S6783" s="37">
        <v>0.77009242773055997</v>
      </c>
      <c r="T6783" s="37">
        <v>944.58551025390602</v>
      </c>
      <c r="U6783" s="37">
        <v>1821.46728515625</v>
      </c>
      <c r="V6783" s="13"/>
      <c r="W6783" s="13"/>
      <c r="X6783" s="13"/>
      <c r="Y6783" s="13"/>
      <c r="Z6783" s="13"/>
      <c r="AA6783" s="13"/>
    </row>
    <row r="6784" spans="1:27" ht="15.75" customHeight="1" x14ac:dyDescent="0.2">
      <c r="A6784" s="13"/>
      <c r="B6784" s="37" t="str">
        <f>"CRS25WT72M23332"</f>
        <v>CRS25WT72M23332</v>
      </c>
      <c r="C6784" s="38">
        <v>45993</v>
      </c>
      <c r="D6784" s="39">
        <v>0.86283564814814817</v>
      </c>
      <c r="E6784" s="37" t="s">
        <v>62</v>
      </c>
      <c r="F6784" s="37">
        <v>214</v>
      </c>
      <c r="G6784" s="37">
        <v>4</v>
      </c>
      <c r="H6784" s="37">
        <v>214.37956237793</v>
      </c>
      <c r="I6784" s="37">
        <v>5.4819889068603498</v>
      </c>
      <c r="J6784" s="37">
        <v>50.095783233642599</v>
      </c>
      <c r="K6784" s="37">
        <v>5.0561332702636701</v>
      </c>
      <c r="L6784" s="37">
        <v>42.39990234375</v>
      </c>
      <c r="M6784" s="37">
        <v>0.78062790632247903</v>
      </c>
      <c r="N6784" s="37">
        <v>10.429557800293001</v>
      </c>
      <c r="O6784" s="37">
        <v>0</v>
      </c>
      <c r="P6784" s="37">
        <v>0</v>
      </c>
      <c r="Q6784" s="37">
        <v>1.04761905968189E-2</v>
      </c>
      <c r="R6784" s="37">
        <v>25</v>
      </c>
      <c r="S6784" s="37">
        <v>0.74873358011245705</v>
      </c>
      <c r="T6784" s="37">
        <v>971.054443359375</v>
      </c>
      <c r="U6784" s="37">
        <v>1478.02453613281</v>
      </c>
      <c r="V6784" s="13"/>
      <c r="W6784" s="13"/>
      <c r="X6784" s="13"/>
      <c r="Y6784" s="13"/>
      <c r="Z6784" s="13"/>
      <c r="AA6784" s="13"/>
    </row>
    <row r="6785" spans="1:27" ht="15.75" customHeight="1" x14ac:dyDescent="0.2">
      <c r="A6785" s="13"/>
      <c r="B6785" s="37" t="str">
        <f>"CRS25WT72M23304"</f>
        <v>CRS25WT72M23304</v>
      </c>
      <c r="C6785" s="38">
        <v>45993</v>
      </c>
      <c r="D6785" s="39">
        <v>0.8679513888888889</v>
      </c>
      <c r="E6785" s="37" t="s">
        <v>62</v>
      </c>
      <c r="F6785" s="37">
        <v>214</v>
      </c>
      <c r="G6785" s="37">
        <v>4</v>
      </c>
      <c r="H6785" s="37">
        <v>214.82621765136699</v>
      </c>
      <c r="I6785" s="37">
        <v>5.4743270874023402</v>
      </c>
      <c r="J6785" s="37">
        <v>50.110305786132798</v>
      </c>
      <c r="K6785" s="37">
        <v>5.0879845619201696</v>
      </c>
      <c r="L6785" s="37">
        <v>42.222263336181598</v>
      </c>
      <c r="M6785" s="37">
        <v>0.78312212228775002</v>
      </c>
      <c r="N6785" s="37">
        <v>10.451287269592299</v>
      </c>
      <c r="O6785" s="37">
        <v>0</v>
      </c>
      <c r="P6785" s="37">
        <v>0</v>
      </c>
      <c r="Q6785" s="37">
        <v>2.6448413729667698E-2</v>
      </c>
      <c r="R6785" s="37">
        <v>25</v>
      </c>
      <c r="S6785" s="37">
        <v>0.76531541347503695</v>
      </c>
      <c r="T6785" s="37">
        <v>973.01708984375</v>
      </c>
      <c r="U6785" s="37">
        <v>1753.10302734375</v>
      </c>
      <c r="V6785" s="13"/>
      <c r="W6785" s="13"/>
      <c r="X6785" s="13"/>
      <c r="Y6785" s="13"/>
      <c r="Z6785" s="13"/>
      <c r="AA6785" s="13"/>
    </row>
    <row r="6786" spans="1:27" ht="15.75" customHeight="1" x14ac:dyDescent="0.2">
      <c r="A6786" s="13"/>
      <c r="B6786" s="37" t="str">
        <f>"CRS25WT72M23305"</f>
        <v>CRS25WT72M23305</v>
      </c>
      <c r="C6786" s="38">
        <v>45993</v>
      </c>
      <c r="D6786" s="39">
        <v>0.86994212962962969</v>
      </c>
      <c r="E6786" s="37" t="s">
        <v>62</v>
      </c>
      <c r="F6786" s="37">
        <v>214</v>
      </c>
      <c r="G6786" s="37">
        <v>4</v>
      </c>
      <c r="H6786" s="37">
        <v>214.70181274414099</v>
      </c>
      <c r="I6786" s="37">
        <v>5.5295753479003897</v>
      </c>
      <c r="J6786" s="37">
        <v>50.123397827148402</v>
      </c>
      <c r="K6786" s="37">
        <v>5.0778336524963397</v>
      </c>
      <c r="L6786" s="37">
        <v>42.2821655273438</v>
      </c>
      <c r="M6786" s="37">
        <v>0.77464628219604503</v>
      </c>
      <c r="N6786" s="37">
        <v>10.4452352523804</v>
      </c>
      <c r="O6786" s="37">
        <v>0</v>
      </c>
      <c r="P6786" s="37">
        <v>0</v>
      </c>
      <c r="Q6786" s="37">
        <v>1.19046065956354E-2</v>
      </c>
      <c r="R6786" s="37">
        <v>25</v>
      </c>
      <c r="S6786" s="37">
        <v>0.76295459270477295</v>
      </c>
      <c r="T6786" s="37">
        <v>973.46319580078102</v>
      </c>
      <c r="U6786" s="37">
        <v>2658.72631835938</v>
      </c>
      <c r="V6786" s="13"/>
      <c r="W6786" s="13"/>
      <c r="X6786" s="13"/>
      <c r="Y6786" s="13"/>
      <c r="Z6786" s="13"/>
      <c r="AA6786" s="13"/>
    </row>
    <row r="6787" spans="1:27" ht="15.75" customHeight="1" x14ac:dyDescent="0.2">
      <c r="A6787" s="13"/>
      <c r="B6787" s="37" t="str">
        <f>"CRS25WT72M23329"</f>
        <v>CRS25WT72M23329</v>
      </c>
      <c r="C6787" s="38">
        <v>45993</v>
      </c>
      <c r="D6787" s="39">
        <v>0.87509259259259264</v>
      </c>
      <c r="E6787" s="37" t="s">
        <v>62</v>
      </c>
      <c r="F6787" s="37">
        <v>221</v>
      </c>
      <c r="G6787" s="37">
        <v>4</v>
      </c>
      <c r="H6787" s="37">
        <v>221.46641540527301</v>
      </c>
      <c r="I6787" s="37">
        <v>5.5807905197143599</v>
      </c>
      <c r="J6787" s="37">
        <v>50.340240478515597</v>
      </c>
      <c r="K6787" s="37">
        <v>5.2852644920349103</v>
      </c>
      <c r="L6787" s="37">
        <v>41.902618408203097</v>
      </c>
      <c r="M6787" s="37">
        <v>0.78830969333648704</v>
      </c>
      <c r="N6787" s="37">
        <v>10.7743330001831</v>
      </c>
      <c r="O6787" s="37">
        <v>0</v>
      </c>
      <c r="P6787" s="37">
        <v>0</v>
      </c>
      <c r="Q6787" s="37">
        <v>1.20833339169621E-2</v>
      </c>
      <c r="R6787" s="37">
        <v>25</v>
      </c>
      <c r="S6787" s="37">
        <v>0.82294106483459495</v>
      </c>
      <c r="T6787" s="37">
        <v>997.51171875</v>
      </c>
      <c r="U6787" s="37">
        <v>2070.28051757813</v>
      </c>
      <c r="V6787" s="13"/>
      <c r="W6787" s="13"/>
      <c r="X6787" s="13"/>
      <c r="Y6787" s="13"/>
      <c r="Z6787" s="13"/>
      <c r="AA6787" s="13"/>
    </row>
    <row r="6788" spans="1:27" ht="15.75" customHeight="1" x14ac:dyDescent="0.2">
      <c r="A6788" s="13"/>
      <c r="B6788" s="37" t="str">
        <f>"CRS25WT72M23328"</f>
        <v>CRS25WT72M23328</v>
      </c>
      <c r="C6788" s="38">
        <v>45993</v>
      </c>
      <c r="D6788" s="39">
        <v>0.87650462962962961</v>
      </c>
      <c r="E6788" s="37" t="s">
        <v>62</v>
      </c>
      <c r="F6788" s="37">
        <v>225</v>
      </c>
      <c r="G6788" s="37">
        <v>4</v>
      </c>
      <c r="H6788" s="37">
        <v>225.16822814941401</v>
      </c>
      <c r="I6788" s="37">
        <v>5.6341528892517099</v>
      </c>
      <c r="J6788" s="37">
        <v>50.828975677490199</v>
      </c>
      <c r="K6788" s="37">
        <v>5.2845187187194798</v>
      </c>
      <c r="L6788" s="37">
        <v>42.609031677246101</v>
      </c>
      <c r="M6788" s="37">
        <v>0.78626167774200395</v>
      </c>
      <c r="N6788" s="37">
        <v>10.954425811767599</v>
      </c>
      <c r="O6788" s="37">
        <v>0</v>
      </c>
      <c r="P6788" s="37">
        <v>0</v>
      </c>
      <c r="Q6788" s="37">
        <v>1.2619745917618301E-2</v>
      </c>
      <c r="R6788" s="37">
        <v>25</v>
      </c>
      <c r="S6788" s="37">
        <v>0.75308012962341297</v>
      </c>
      <c r="T6788" s="37">
        <v>1005.76776123047</v>
      </c>
      <c r="U6788" s="37">
        <v>1040.92822265625</v>
      </c>
      <c r="V6788" s="13"/>
      <c r="W6788" s="13"/>
      <c r="X6788" s="13"/>
      <c r="Y6788" s="13"/>
      <c r="Z6788" s="13"/>
      <c r="AA6788" s="13"/>
    </row>
    <row r="6789" spans="1:27" ht="15.75" customHeight="1" x14ac:dyDescent="0.2">
      <c r="A6789" s="13"/>
      <c r="B6789" s="37" t="str">
        <f>"CRS25WT72M23330"</f>
        <v>CRS25WT72M23330</v>
      </c>
      <c r="C6789" s="38">
        <v>45993</v>
      </c>
      <c r="D6789" s="39">
        <v>0.87846064814814817</v>
      </c>
      <c r="E6789" s="37" t="s">
        <v>62</v>
      </c>
      <c r="F6789" s="37">
        <v>226</v>
      </c>
      <c r="G6789" s="37">
        <v>4</v>
      </c>
      <c r="H6789" s="37">
        <v>226.34193420410199</v>
      </c>
      <c r="I6789" s="37">
        <v>5.5347914695739702</v>
      </c>
      <c r="J6789" s="37">
        <v>51.013332366943402</v>
      </c>
      <c r="K6789" s="37">
        <v>5.2866444587707502</v>
      </c>
      <c r="L6789" s="37">
        <v>42.813915252685497</v>
      </c>
      <c r="M6789" s="37">
        <v>0.801641285419464</v>
      </c>
      <c r="N6789" s="37">
        <v>11.011527061462401</v>
      </c>
      <c r="O6789" s="37">
        <v>0</v>
      </c>
      <c r="P6789" s="37">
        <v>0</v>
      </c>
      <c r="Q6789" s="37">
        <v>1.37897012755275E-2</v>
      </c>
      <c r="R6789" s="37">
        <v>25</v>
      </c>
      <c r="S6789" s="37">
        <v>0.75997823476791404</v>
      </c>
      <c r="T6789" s="37">
        <v>1023.11303710938</v>
      </c>
      <c r="U6789" s="37">
        <v>1827.41296386719</v>
      </c>
      <c r="V6789" s="13"/>
      <c r="W6789" s="13"/>
      <c r="X6789" s="13"/>
      <c r="Y6789" s="13"/>
      <c r="Z6789" s="13"/>
      <c r="AA6789" s="13"/>
    </row>
    <row r="6790" spans="1:27" ht="15.75" customHeight="1" x14ac:dyDescent="0.2">
      <c r="A6790" s="13"/>
      <c r="B6790" s="37" t="str">
        <f>"CRS25WT72M23325"</f>
        <v>CRS25WT72M23325</v>
      </c>
      <c r="C6790" s="38">
        <v>45993</v>
      </c>
      <c r="D6790" s="39">
        <v>0.91956018518518512</v>
      </c>
      <c r="E6790" s="37" t="s">
        <v>62</v>
      </c>
      <c r="F6790" s="37">
        <v>238</v>
      </c>
      <c r="G6790" s="37">
        <v>4</v>
      </c>
      <c r="H6790" s="37">
        <v>238.52462768554699</v>
      </c>
      <c r="I6790" s="37">
        <v>5.5957145690918004</v>
      </c>
      <c r="J6790" s="37">
        <v>51.5108833312988</v>
      </c>
      <c r="K6790" s="37">
        <v>5.4510908126831099</v>
      </c>
      <c r="L6790" s="37">
        <v>43.757225036621101</v>
      </c>
      <c r="M6790" s="37">
        <v>0.827520310878754</v>
      </c>
      <c r="N6790" s="37">
        <v>11.604214668273899</v>
      </c>
      <c r="O6790" s="37">
        <v>0</v>
      </c>
      <c r="P6790" s="37">
        <v>0</v>
      </c>
      <c r="Q6790" s="37">
        <v>1.0659644380211801E-2</v>
      </c>
      <c r="R6790" s="37">
        <v>25</v>
      </c>
      <c r="S6790" s="37">
        <v>0.60562479496002197</v>
      </c>
      <c r="T6790" s="37">
        <v>993.17175292968795</v>
      </c>
      <c r="U6790" s="37">
        <v>6633.9921875</v>
      </c>
      <c r="V6790" s="13"/>
      <c r="W6790" s="13"/>
      <c r="X6790" s="13"/>
      <c r="Y6790" s="13"/>
      <c r="Z6790" s="13"/>
      <c r="AA6790" s="13"/>
    </row>
    <row r="6791" spans="1:27" ht="15.75" customHeight="1" x14ac:dyDescent="0.2">
      <c r="A6791" s="13"/>
      <c r="B6791" s="37" t="str">
        <f>"CRS25WT72M23322"</f>
        <v>CRS25WT72M23322</v>
      </c>
      <c r="C6791" s="38">
        <v>45993</v>
      </c>
      <c r="D6791" s="37" t="s">
        <v>1581</v>
      </c>
      <c r="E6791" s="37" t="s">
        <v>62</v>
      </c>
      <c r="F6791" s="37">
        <v>235</v>
      </c>
      <c r="G6791" s="37">
        <v>4</v>
      </c>
      <c r="H6791" s="37">
        <v>235.36447143554699</v>
      </c>
      <c r="I6791" s="37">
        <v>5.5711002349853498</v>
      </c>
      <c r="J6791" s="37">
        <v>51.531536102294901</v>
      </c>
      <c r="K6791" s="37">
        <v>5.3652634620666504</v>
      </c>
      <c r="L6791" s="37">
        <v>43.868202209472699</v>
      </c>
      <c r="M6791" s="37">
        <v>0.81983572244644198</v>
      </c>
      <c r="N6791" s="37">
        <v>11.450472831726101</v>
      </c>
      <c r="O6791" s="37">
        <v>0</v>
      </c>
      <c r="P6791" s="37">
        <v>0</v>
      </c>
      <c r="Q6791" s="37">
        <v>2.65070050954819E-2</v>
      </c>
      <c r="R6791" s="37">
        <v>25</v>
      </c>
      <c r="S6791" s="37">
        <v>0.56240475177764904</v>
      </c>
      <c r="T6791" s="37">
        <v>971.62188720703102</v>
      </c>
      <c r="U6791" s="37">
        <v>1743.0859375</v>
      </c>
      <c r="V6791" s="13"/>
      <c r="W6791" s="13"/>
      <c r="X6791" s="13"/>
      <c r="Y6791" s="13"/>
      <c r="Z6791" s="13"/>
      <c r="AA6791" s="13"/>
    </row>
    <row r="6792" spans="1:27" ht="15.75" customHeight="1" x14ac:dyDescent="0.2">
      <c r="A6792" s="13"/>
      <c r="B6792" s="37" t="str">
        <f>"CRS25WT4002535"</f>
        <v>CRS25WT4002535</v>
      </c>
      <c r="C6792" s="38">
        <v>45994</v>
      </c>
      <c r="D6792" s="39">
        <v>0.82510416666666664</v>
      </c>
      <c r="E6792" s="37" t="s">
        <v>62</v>
      </c>
      <c r="F6792" s="37">
        <v>215</v>
      </c>
      <c r="G6792" s="37">
        <v>4</v>
      </c>
      <c r="H6792" s="37">
        <v>215.94760131835901</v>
      </c>
      <c r="I6792" s="37">
        <v>9.7957229614257795</v>
      </c>
      <c r="J6792" s="37">
        <v>23.852746963501001</v>
      </c>
      <c r="K6792" s="37">
        <v>11.1237688064575</v>
      </c>
      <c r="L6792" s="37">
        <v>19.4131679534912</v>
      </c>
      <c r="M6792" s="37">
        <v>0.92421603202819802</v>
      </c>
      <c r="N6792" s="37">
        <v>10.5058431625366</v>
      </c>
      <c r="O6792" s="37">
        <v>0</v>
      </c>
      <c r="P6792" s="37">
        <v>0</v>
      </c>
      <c r="Q6792" s="37">
        <v>1.1993426829576499E-2</v>
      </c>
      <c r="R6792" s="37">
        <v>25</v>
      </c>
      <c r="S6792" s="37">
        <v>0.26721808314323398</v>
      </c>
      <c r="T6792" s="37">
        <v>1053.24304199219</v>
      </c>
      <c r="U6792" s="37">
        <v>9999</v>
      </c>
      <c r="V6792" s="13"/>
      <c r="W6792" s="13"/>
      <c r="X6792" s="13"/>
      <c r="Y6792" s="13"/>
      <c r="Z6792" s="13"/>
      <c r="AA6792" s="13"/>
    </row>
    <row r="6793" spans="1:27" ht="15.75" customHeight="1" x14ac:dyDescent="0.2">
      <c r="A6793" s="13"/>
      <c r="B6793" s="37" t="str">
        <f>"CRS25WT72M23382"</f>
        <v>CRS25WT72M23382</v>
      </c>
      <c r="C6793" s="38">
        <v>45994</v>
      </c>
      <c r="D6793" s="39">
        <v>0.94377314814814817</v>
      </c>
      <c r="E6793" s="37" t="s">
        <v>62</v>
      </c>
      <c r="F6793" s="37">
        <v>220</v>
      </c>
      <c r="G6793" s="37">
        <v>4</v>
      </c>
      <c r="H6793" s="37">
        <v>220.06721496582</v>
      </c>
      <c r="I6793" s="37">
        <v>5.59297800064087</v>
      </c>
      <c r="J6793" s="37">
        <v>50.247871398925803</v>
      </c>
      <c r="K6793" s="37">
        <v>5.2302136421203604</v>
      </c>
      <c r="L6793" s="37">
        <v>42.076145172119098</v>
      </c>
      <c r="M6793" s="37">
        <v>0.78305912017822299</v>
      </c>
      <c r="N6793" s="37">
        <v>10.706261634826699</v>
      </c>
      <c r="O6793" s="37">
        <v>0</v>
      </c>
      <c r="P6793" s="37">
        <v>0</v>
      </c>
      <c r="Q6793" s="37">
        <v>2.6653029024601E-2</v>
      </c>
      <c r="R6793" s="37">
        <v>25</v>
      </c>
      <c r="S6793" s="37">
        <v>1.09509778022766</v>
      </c>
      <c r="T6793" s="37">
        <v>1060.22973632813</v>
      </c>
      <c r="U6793" s="37">
        <v>1831.19750976563</v>
      </c>
      <c r="V6793" s="13"/>
      <c r="W6793" s="13"/>
      <c r="X6793" s="13"/>
      <c r="Y6793" s="13"/>
      <c r="Z6793" s="13"/>
      <c r="AA6793" s="13"/>
    </row>
    <row r="6794" spans="1:27" ht="15.75" customHeight="1" x14ac:dyDescent="0.2">
      <c r="A6794" s="13"/>
      <c r="B6794" s="37" t="str">
        <f>"CRS25WT72M23383"</f>
        <v>CRS25WT72M23383</v>
      </c>
      <c r="C6794" s="38">
        <v>45994</v>
      </c>
      <c r="D6794" s="39">
        <v>0.94422453703703713</v>
      </c>
      <c r="E6794" s="37" t="s">
        <v>62</v>
      </c>
      <c r="F6794" s="37">
        <v>223</v>
      </c>
      <c r="G6794" s="37">
        <v>4</v>
      </c>
      <c r="H6794" s="37">
        <v>223.515701293945</v>
      </c>
      <c r="I6794" s="37">
        <v>5.6585459709167498</v>
      </c>
      <c r="J6794" s="37">
        <v>49.816776275634801</v>
      </c>
      <c r="K6794" s="37">
        <v>5.3884358406066903</v>
      </c>
      <c r="L6794" s="37">
        <v>41.480628967285199</v>
      </c>
      <c r="M6794" s="37">
        <v>0.79291671514511097</v>
      </c>
      <c r="N6794" s="37">
        <v>10.874031066894499</v>
      </c>
      <c r="O6794" s="37">
        <v>0</v>
      </c>
      <c r="P6794" s="37">
        <v>0</v>
      </c>
      <c r="Q6794" s="37">
        <v>1.2223151512444E-2</v>
      </c>
      <c r="R6794" s="37">
        <v>25</v>
      </c>
      <c r="S6794" s="37">
        <v>1.0741012096405</v>
      </c>
      <c r="T6794" s="37">
        <v>1019.84887695313</v>
      </c>
      <c r="U6794" s="37">
        <v>3855.60620117188</v>
      </c>
      <c r="V6794" s="13"/>
      <c r="W6794" s="13"/>
      <c r="X6794" s="13"/>
      <c r="Y6794" s="13"/>
      <c r="Z6794" s="13"/>
      <c r="AA6794" s="13"/>
    </row>
    <row r="6795" spans="1:27" ht="15.75" customHeight="1" x14ac:dyDescent="0.2">
      <c r="A6795" s="13"/>
      <c r="B6795" s="37" t="str">
        <f>"CRS25WT72M23364"</f>
        <v>CRS25WT72M23364</v>
      </c>
      <c r="C6795" s="38">
        <v>45994</v>
      </c>
      <c r="D6795" s="39">
        <v>0.94482638888888892</v>
      </c>
      <c r="E6795" s="37" t="s">
        <v>62</v>
      </c>
      <c r="F6795" s="37">
        <v>223</v>
      </c>
      <c r="G6795" s="37">
        <v>4</v>
      </c>
      <c r="H6795" s="37">
        <v>223.532302856445</v>
      </c>
      <c r="I6795" s="37">
        <v>5.6761722564697301</v>
      </c>
      <c r="J6795" s="37">
        <v>49.895423889160199</v>
      </c>
      <c r="K6795" s="37">
        <v>5.3686938285827601</v>
      </c>
      <c r="L6795" s="37">
        <v>41.636253356933601</v>
      </c>
      <c r="M6795" s="37">
        <v>0.78926712274551403</v>
      </c>
      <c r="N6795" s="37">
        <v>10.874838829040501</v>
      </c>
      <c r="O6795" s="37">
        <v>0</v>
      </c>
      <c r="P6795" s="37">
        <v>0</v>
      </c>
      <c r="Q6795" s="37">
        <v>1.59502103924751E-2</v>
      </c>
      <c r="R6795" s="37">
        <v>25</v>
      </c>
      <c r="S6795" s="37">
        <v>1.0920939445495601</v>
      </c>
      <c r="T6795" s="37">
        <v>1008.90954589844</v>
      </c>
      <c r="U6795" s="37">
        <v>1121.28295898438</v>
      </c>
      <c r="V6795" s="13"/>
      <c r="W6795" s="13"/>
      <c r="X6795" s="13"/>
      <c r="Y6795" s="13"/>
      <c r="Z6795" s="13"/>
      <c r="AA6795" s="13"/>
    </row>
    <row r="6796" spans="1:27" ht="15.75" customHeight="1" x14ac:dyDescent="0.2">
      <c r="A6796" s="13"/>
      <c r="B6796" s="37" t="str">
        <f>"CRS25WT72M23384"</f>
        <v>CRS25WT72M23384</v>
      </c>
      <c r="C6796" s="38">
        <v>45994</v>
      </c>
      <c r="D6796" s="39">
        <v>0.94520833333333332</v>
      </c>
      <c r="E6796" s="37" t="s">
        <v>62</v>
      </c>
      <c r="F6796" s="37">
        <v>218</v>
      </c>
      <c r="G6796" s="37">
        <v>4</v>
      </c>
      <c r="H6796" s="37">
        <v>218.31060791015599</v>
      </c>
      <c r="I6796" s="37">
        <v>5.62506055831909</v>
      </c>
      <c r="J6796" s="37">
        <v>49.4561157226563</v>
      </c>
      <c r="K6796" s="37">
        <v>5.2753558158874503</v>
      </c>
      <c r="L6796" s="37">
        <v>41.383102416992202</v>
      </c>
      <c r="M6796" s="37">
        <v>0.78474330902099598</v>
      </c>
      <c r="N6796" s="37">
        <v>10.6208028793335</v>
      </c>
      <c r="O6796" s="37">
        <v>0</v>
      </c>
      <c r="P6796" s="37">
        <v>0</v>
      </c>
      <c r="Q6796" s="37">
        <v>1.8224207684397701E-2</v>
      </c>
      <c r="R6796" s="37">
        <v>25</v>
      </c>
      <c r="S6796" s="37">
        <v>1.10129702091217</v>
      </c>
      <c r="T6796" s="37">
        <v>1008.52410888672</v>
      </c>
      <c r="U6796" s="37">
        <v>783.66662597656295</v>
      </c>
      <c r="V6796" s="13"/>
      <c r="W6796" s="13"/>
      <c r="X6796" s="13"/>
      <c r="Y6796" s="13"/>
      <c r="Z6796" s="13"/>
      <c r="AA6796" s="13"/>
    </row>
    <row r="6797" spans="1:27" ht="15.75" customHeight="1" x14ac:dyDescent="0.2">
      <c r="A6797" s="13"/>
      <c r="B6797" s="37" t="str">
        <f>"CRS25WT72M23386"</f>
        <v>CRS25WT72M23386</v>
      </c>
      <c r="C6797" s="38">
        <v>45994</v>
      </c>
      <c r="D6797" s="39">
        <v>0.94565972222222217</v>
      </c>
      <c r="E6797" s="37" t="s">
        <v>62</v>
      </c>
      <c r="F6797" s="37">
        <v>218</v>
      </c>
      <c r="G6797" s="37">
        <v>4</v>
      </c>
      <c r="H6797" s="37">
        <v>218.20573425293</v>
      </c>
      <c r="I6797" s="37">
        <v>5.6079134941101101</v>
      </c>
      <c r="J6797" s="37">
        <v>49.661617279052699</v>
      </c>
      <c r="K6797" s="37">
        <v>5.2520179748535201</v>
      </c>
      <c r="L6797" s="37">
        <v>41.547027587890597</v>
      </c>
      <c r="M6797" s="37">
        <v>0.78350901603698697</v>
      </c>
      <c r="N6797" s="37">
        <v>10.6157007217407</v>
      </c>
      <c r="O6797" s="37">
        <v>0</v>
      </c>
      <c r="P6797" s="37">
        <v>0</v>
      </c>
      <c r="Q6797" s="37">
        <v>1.72834135591984E-2</v>
      </c>
      <c r="R6797" s="37">
        <v>25</v>
      </c>
      <c r="S6797" s="37">
        <v>1.0852195024490401</v>
      </c>
      <c r="T6797" s="37">
        <v>1039.517578125</v>
      </c>
      <c r="U6797" s="37">
        <v>1931.85461425781</v>
      </c>
      <c r="V6797" s="13"/>
      <c r="W6797" s="13"/>
      <c r="X6797" s="13"/>
      <c r="Y6797" s="13"/>
      <c r="Z6797" s="13"/>
      <c r="AA6797" s="13"/>
    </row>
    <row r="6798" spans="1:27" ht="15.75" customHeight="1" x14ac:dyDescent="0.2">
      <c r="A6798" s="13"/>
      <c r="B6798" s="37" t="str">
        <f>"CRS25WT72M23372"</f>
        <v>CRS25WT72M23372</v>
      </c>
      <c r="C6798" s="38">
        <v>45994</v>
      </c>
      <c r="D6798" s="39">
        <v>0.94609953703703698</v>
      </c>
      <c r="E6798" s="37" t="s">
        <v>62</v>
      </c>
      <c r="F6798" s="37">
        <v>216</v>
      </c>
      <c r="G6798" s="37">
        <v>4</v>
      </c>
      <c r="H6798" s="37">
        <v>216.97877502441401</v>
      </c>
      <c r="I6798" s="37">
        <v>5.5611672401428196</v>
      </c>
      <c r="J6798" s="37">
        <v>49.3136177062988</v>
      </c>
      <c r="K6798" s="37">
        <v>5.2762417793273899</v>
      </c>
      <c r="L6798" s="37">
        <v>41.123737335205099</v>
      </c>
      <c r="M6798" s="37">
        <v>0.79119664430618297</v>
      </c>
      <c r="N6798" s="37">
        <v>10.5560092926025</v>
      </c>
      <c r="O6798" s="37">
        <v>0</v>
      </c>
      <c r="P6798" s="37">
        <v>0</v>
      </c>
      <c r="Q6798" s="37">
        <v>1.4126751571893701E-2</v>
      </c>
      <c r="R6798" s="37">
        <v>25</v>
      </c>
      <c r="S6798" s="37">
        <v>1.1963982582092301</v>
      </c>
      <c r="T6798" s="37">
        <v>1014.68579101563</v>
      </c>
      <c r="U6798" s="37">
        <v>2262.13623046875</v>
      </c>
      <c r="V6798" s="13"/>
      <c r="W6798" s="13"/>
      <c r="X6798" s="13"/>
      <c r="Y6798" s="13"/>
      <c r="Z6798" s="13"/>
      <c r="AA6798" s="13"/>
    </row>
    <row r="6799" spans="1:27" ht="15.75" customHeight="1" x14ac:dyDescent="0.2">
      <c r="A6799" s="13"/>
      <c r="B6799" s="37" t="str">
        <f>"CRS25WT72M23387"</f>
        <v>CRS25WT72M23387</v>
      </c>
      <c r="C6799" s="38">
        <v>45994</v>
      </c>
      <c r="D6799" s="39">
        <v>0.94636574074074076</v>
      </c>
      <c r="E6799" s="37" t="s">
        <v>62</v>
      </c>
      <c r="F6799" s="37">
        <v>214</v>
      </c>
      <c r="G6799" s="37">
        <v>4</v>
      </c>
      <c r="H6799" s="37">
        <v>214.53138732910199</v>
      </c>
      <c r="I6799" s="37">
        <v>5.5338931083679199</v>
      </c>
      <c r="J6799" s="37">
        <v>49.409862518310497</v>
      </c>
      <c r="K6799" s="37">
        <v>5.1811757087707502</v>
      </c>
      <c r="L6799" s="37">
        <v>41.405929565429702</v>
      </c>
      <c r="M6799" s="37">
        <v>0.78459662199020397</v>
      </c>
      <c r="N6799" s="37">
        <v>10.4369440078735</v>
      </c>
      <c r="O6799" s="37">
        <v>0</v>
      </c>
      <c r="P6799" s="37">
        <v>0</v>
      </c>
      <c r="Q6799" s="37">
        <v>1.6350466758012799E-2</v>
      </c>
      <c r="R6799" s="37">
        <v>25</v>
      </c>
      <c r="S6799" s="37">
        <v>1.12451815605164</v>
      </c>
      <c r="T6799" s="37">
        <v>1019.92163085938</v>
      </c>
      <c r="U6799" s="37">
        <v>1733.21337890625</v>
      </c>
      <c r="V6799" s="13"/>
      <c r="W6799" s="13"/>
      <c r="X6799" s="13"/>
      <c r="Y6799" s="13"/>
      <c r="Z6799" s="13"/>
      <c r="AA6799" s="13"/>
    </row>
    <row r="6800" spans="1:27" ht="15.75" customHeight="1" x14ac:dyDescent="0.2">
      <c r="A6800" s="13"/>
      <c r="B6800" s="37" t="str">
        <f>"CRS25WT72M23361"</f>
        <v>CRS25WT72M23361</v>
      </c>
      <c r="C6800" s="38">
        <v>45994</v>
      </c>
      <c r="D6800" s="39">
        <v>0.947199074074074</v>
      </c>
      <c r="E6800" s="37" t="s">
        <v>62</v>
      </c>
      <c r="F6800" s="37">
        <v>217</v>
      </c>
      <c r="G6800" s="37">
        <v>4</v>
      </c>
      <c r="H6800" s="37">
        <v>217.84689331054699</v>
      </c>
      <c r="I6800" s="37">
        <v>5.5257215499877903</v>
      </c>
      <c r="J6800" s="37">
        <v>49.4339790344238</v>
      </c>
      <c r="K6800" s="37">
        <v>5.2533507347106898</v>
      </c>
      <c r="L6800" s="37">
        <v>41.468177795410199</v>
      </c>
      <c r="M6800" s="37">
        <v>0.79751121997833296</v>
      </c>
      <c r="N6800" s="37">
        <v>10.598243713378899</v>
      </c>
      <c r="O6800" s="37">
        <v>0</v>
      </c>
      <c r="P6800" s="37">
        <v>0</v>
      </c>
      <c r="Q6800" s="37">
        <v>1.6507921740412702E-2</v>
      </c>
      <c r="R6800" s="37">
        <v>25</v>
      </c>
      <c r="S6800" s="37">
        <v>1.1054556369781501</v>
      </c>
      <c r="T6800" s="37">
        <v>1008.56256103516</v>
      </c>
      <c r="U6800" s="37">
        <v>2673.8740234375</v>
      </c>
      <c r="V6800" s="13"/>
      <c r="W6800" s="13"/>
      <c r="X6800" s="13"/>
      <c r="Y6800" s="13"/>
      <c r="Z6800" s="13"/>
      <c r="AA6800" s="13"/>
    </row>
    <row r="6801" spans="1:27" ht="15.75" customHeight="1" x14ac:dyDescent="0.2">
      <c r="A6801" s="13"/>
      <c r="B6801" s="37" t="str">
        <f>"CRS25WT72M23362"</f>
        <v>CRS25WT72M23362</v>
      </c>
      <c r="C6801" s="38">
        <v>45994</v>
      </c>
      <c r="D6801" s="39">
        <v>0.94775462962962964</v>
      </c>
      <c r="E6801" s="37" t="s">
        <v>62</v>
      </c>
      <c r="F6801" s="37">
        <v>214</v>
      </c>
      <c r="G6801" s="37">
        <v>4</v>
      </c>
      <c r="H6801" s="37">
        <v>214.41069030761699</v>
      </c>
      <c r="I6801" s="37">
        <v>5.49664402008057</v>
      </c>
      <c r="J6801" s="37">
        <v>49.391857147216797</v>
      </c>
      <c r="K6801" s="37">
        <v>5.2230181694030797</v>
      </c>
      <c r="L6801" s="37">
        <v>41.051109313964801</v>
      </c>
      <c r="M6801" s="37">
        <v>0.78975695371627797</v>
      </c>
      <c r="N6801" s="37">
        <v>10.431072235107401</v>
      </c>
      <c r="O6801" s="37">
        <v>0</v>
      </c>
      <c r="P6801" s="37">
        <v>0</v>
      </c>
      <c r="Q6801" s="37">
        <v>1.37897012755275E-2</v>
      </c>
      <c r="R6801" s="37">
        <v>25</v>
      </c>
      <c r="S6801" s="37">
        <v>1.1700693368911701</v>
      </c>
      <c r="T6801" s="37">
        <v>1006.80078125</v>
      </c>
      <c r="U6801" s="37">
        <v>1838.6357421875</v>
      </c>
      <c r="V6801" s="13"/>
      <c r="W6801" s="13"/>
      <c r="X6801" s="13"/>
      <c r="Y6801" s="13"/>
      <c r="Z6801" s="13"/>
      <c r="AA6801" s="13"/>
    </row>
    <row r="6802" spans="1:27" ht="15.75" customHeight="1" x14ac:dyDescent="0.2">
      <c r="A6802" s="13"/>
      <c r="B6802" s="37" t="str">
        <f>"CRS25WT72M23373"</f>
        <v>CRS25WT72M23373</v>
      </c>
      <c r="C6802" s="38">
        <v>45994</v>
      </c>
      <c r="D6802" s="39">
        <v>0.94839120370370367</v>
      </c>
      <c r="E6802" s="37" t="s">
        <v>62</v>
      </c>
      <c r="F6802" s="37">
        <v>215</v>
      </c>
      <c r="G6802" s="37">
        <v>4</v>
      </c>
      <c r="H6802" s="37">
        <v>215.33924865722699</v>
      </c>
      <c r="I6802" s="37">
        <v>5.6256680488586399</v>
      </c>
      <c r="J6802" s="37">
        <v>49.215259552002003</v>
      </c>
      <c r="K6802" s="37">
        <v>5.2224078178405797</v>
      </c>
      <c r="L6802" s="37">
        <v>41.233707427978501</v>
      </c>
      <c r="M6802" s="37">
        <v>0.77776664495468095</v>
      </c>
      <c r="N6802" s="37">
        <v>10.4762468338013</v>
      </c>
      <c r="O6802" s="37">
        <v>0</v>
      </c>
      <c r="P6802" s="37">
        <v>0</v>
      </c>
      <c r="Q6802" s="37">
        <v>1.0952379554510099E-2</v>
      </c>
      <c r="R6802" s="37">
        <v>25</v>
      </c>
      <c r="S6802" s="37">
        <v>1.1131058931350699</v>
      </c>
      <c r="T6802" s="37">
        <v>1011.27783203125</v>
      </c>
      <c r="U6802" s="37">
        <v>691.41937255859398</v>
      </c>
      <c r="V6802" s="13"/>
      <c r="W6802" s="13"/>
      <c r="X6802" s="13"/>
      <c r="Y6802" s="13"/>
      <c r="Z6802" s="13"/>
      <c r="AA6802" s="13"/>
    </row>
    <row r="6803" spans="1:27" ht="15.75" customHeight="1" x14ac:dyDescent="0.2">
      <c r="A6803" s="13"/>
      <c r="B6803" s="37" t="str">
        <f>"CRS25WT72M23380"</f>
        <v>CRS25WT72M23380</v>
      </c>
      <c r="C6803" s="38">
        <v>45994</v>
      </c>
      <c r="D6803" s="39">
        <v>0.94983796296296286</v>
      </c>
      <c r="E6803" s="37" t="s">
        <v>62</v>
      </c>
      <c r="F6803" s="37">
        <v>218</v>
      </c>
      <c r="G6803" s="37">
        <v>4</v>
      </c>
      <c r="H6803" s="37">
        <v>218.17735290527301</v>
      </c>
      <c r="I6803" s="37">
        <v>5.62225389480591</v>
      </c>
      <c r="J6803" s="37">
        <v>49.095863342285199</v>
      </c>
      <c r="K6803" s="37">
        <v>5.3266196250915501</v>
      </c>
      <c r="L6803" s="37">
        <v>40.959812164306598</v>
      </c>
      <c r="M6803" s="37">
        <v>0.79041343927383401</v>
      </c>
      <c r="N6803" s="37">
        <v>10.6143198013306</v>
      </c>
      <c r="O6803" s="37">
        <v>0</v>
      </c>
      <c r="P6803" s="37">
        <v>0</v>
      </c>
      <c r="Q6803" s="37">
        <v>1.2619047425687299E-2</v>
      </c>
      <c r="R6803" s="37">
        <v>25</v>
      </c>
      <c r="S6803" s="37">
        <v>1.14608573913574</v>
      </c>
      <c r="T6803" s="37">
        <v>1007.50231933594</v>
      </c>
      <c r="U6803" s="37">
        <v>1953.44323730469</v>
      </c>
      <c r="V6803" s="13"/>
      <c r="W6803" s="13"/>
      <c r="X6803" s="13"/>
      <c r="Y6803" s="13"/>
      <c r="Z6803" s="13"/>
      <c r="AA6803" s="13"/>
    </row>
    <row r="6804" spans="1:27" ht="15.75" customHeight="1" x14ac:dyDescent="0.2">
      <c r="A6804" s="13"/>
      <c r="B6804" s="37" t="str">
        <f>"CRS25WT72M23379"</f>
        <v>CRS25WT72M23379</v>
      </c>
      <c r="C6804" s="38">
        <v>45994</v>
      </c>
      <c r="D6804" s="39">
        <v>0.95096064814814818</v>
      </c>
      <c r="E6804" s="37" t="s">
        <v>62</v>
      </c>
      <c r="F6804" s="37">
        <v>217</v>
      </c>
      <c r="G6804" s="37">
        <v>4</v>
      </c>
      <c r="H6804" s="37">
        <v>217.18997192382801</v>
      </c>
      <c r="I6804" s="37">
        <v>5.58896732330322</v>
      </c>
      <c r="J6804" s="37">
        <v>49.015174865722699</v>
      </c>
      <c r="K6804" s="37">
        <v>5.3108539581298801</v>
      </c>
      <c r="L6804" s="37">
        <v>40.8954887390137</v>
      </c>
      <c r="M6804" s="37">
        <v>0.79282557964324996</v>
      </c>
      <c r="N6804" s="37">
        <v>10.5662841796875</v>
      </c>
      <c r="O6804" s="37">
        <v>0</v>
      </c>
      <c r="P6804" s="37">
        <v>0</v>
      </c>
      <c r="Q6804" s="37">
        <v>2.65070050954819E-2</v>
      </c>
      <c r="R6804" s="37">
        <v>25</v>
      </c>
      <c r="S6804" s="37">
        <v>1.1194311380386399</v>
      </c>
      <c r="T6804" s="37">
        <v>998.324951171875</v>
      </c>
      <c r="U6804" s="37">
        <v>1527.19934082031</v>
      </c>
      <c r="V6804" s="13"/>
      <c r="W6804" s="13"/>
      <c r="X6804" s="13"/>
      <c r="Y6804" s="13"/>
      <c r="Z6804" s="13"/>
      <c r="AA6804" s="13"/>
    </row>
    <row r="6805" spans="1:27" ht="15.75" customHeight="1" x14ac:dyDescent="0.2">
      <c r="A6805" s="13"/>
      <c r="B6805" s="37" t="str">
        <f>"CRS25WT72M23374"</f>
        <v>CRS25WT72M23374</v>
      </c>
      <c r="C6805" s="38">
        <v>45994</v>
      </c>
      <c r="D6805" s="39">
        <v>0.95234953703703706</v>
      </c>
      <c r="E6805" s="37" t="s">
        <v>62</v>
      </c>
      <c r="F6805" s="37">
        <v>218</v>
      </c>
      <c r="G6805" s="37">
        <v>4</v>
      </c>
      <c r="H6805" s="37">
        <v>218.16151428222699</v>
      </c>
      <c r="I6805" s="37">
        <v>5.5977931022643999</v>
      </c>
      <c r="J6805" s="37">
        <v>48.9676704406738</v>
      </c>
      <c r="K6805" s="37">
        <v>5.34845066070557</v>
      </c>
      <c r="L6805" s="37">
        <v>40.789665222167997</v>
      </c>
      <c r="M6805" s="37">
        <v>0.79588782787322998</v>
      </c>
      <c r="N6805" s="37">
        <v>10.6135501861572</v>
      </c>
      <c r="O6805" s="37">
        <v>0</v>
      </c>
      <c r="P6805" s="37">
        <v>0</v>
      </c>
      <c r="Q6805" s="37">
        <v>1.2063375674188101E-2</v>
      </c>
      <c r="R6805" s="37">
        <v>25</v>
      </c>
      <c r="S6805" s="37">
        <v>1.1806720495223999</v>
      </c>
      <c r="T6805" s="37">
        <v>998.20849609375</v>
      </c>
      <c r="U6805" s="37">
        <v>1879.55627441406</v>
      </c>
      <c r="V6805" s="13"/>
      <c r="W6805" s="13"/>
      <c r="X6805" s="13"/>
      <c r="Y6805" s="13"/>
      <c r="Z6805" s="13"/>
      <c r="AA6805" s="13"/>
    </row>
    <row r="6806" spans="1:27" ht="15.75" customHeight="1" x14ac:dyDescent="0.2">
      <c r="A6806" s="13"/>
      <c r="B6806" s="37" t="str">
        <f>"CRS25WT72M23363"</f>
        <v>CRS25WT72M23363</v>
      </c>
      <c r="C6806" s="38">
        <v>45994</v>
      </c>
      <c r="D6806" s="39">
        <v>0.95451388888888899</v>
      </c>
      <c r="E6806" s="37" t="s">
        <v>62</v>
      </c>
      <c r="F6806" s="37">
        <v>214</v>
      </c>
      <c r="G6806" s="37">
        <v>4</v>
      </c>
      <c r="H6806" s="37">
        <v>214.87281799316401</v>
      </c>
      <c r="I6806" s="37">
        <v>5.6213521957397496</v>
      </c>
      <c r="J6806" s="37">
        <v>49.056545257568402</v>
      </c>
      <c r="K6806" s="37">
        <v>5.2756071090698198</v>
      </c>
      <c r="L6806" s="37">
        <v>40.7294921875</v>
      </c>
      <c r="M6806" s="37">
        <v>0.77919065952301003</v>
      </c>
      <c r="N6806" s="37">
        <v>10.453555107116699</v>
      </c>
      <c r="O6806" s="37">
        <v>0</v>
      </c>
      <c r="P6806" s="37">
        <v>0</v>
      </c>
      <c r="Q6806" s="37">
        <v>1.5753960236906998E-2</v>
      </c>
      <c r="R6806" s="37">
        <v>25</v>
      </c>
      <c r="S6806" s="37">
        <v>1.1215631961822501</v>
      </c>
      <c r="T6806" s="37">
        <v>998.62072753906295</v>
      </c>
      <c r="U6806" s="37">
        <v>1144.05004882813</v>
      </c>
      <c r="V6806" s="13"/>
      <c r="W6806" s="13"/>
      <c r="X6806" s="13"/>
      <c r="Y6806" s="13"/>
      <c r="Z6806" s="13"/>
      <c r="AA6806" s="13"/>
    </row>
    <row r="6807" spans="1:27" ht="15.75" customHeight="1" x14ac:dyDescent="0.2">
      <c r="A6807" s="13"/>
      <c r="B6807" s="37" t="str">
        <f>"CRS25WT72M23385"</f>
        <v>CRS25WT72M23385</v>
      </c>
      <c r="C6807" s="38">
        <v>45994</v>
      </c>
      <c r="D6807" s="39">
        <v>0.95535879629629628</v>
      </c>
      <c r="E6807" s="37" t="s">
        <v>62</v>
      </c>
      <c r="F6807" s="37">
        <v>217</v>
      </c>
      <c r="G6807" s="37">
        <v>4</v>
      </c>
      <c r="H6807" s="37">
        <v>217.796463012695</v>
      </c>
      <c r="I6807" s="37">
        <v>5.6006317138671902</v>
      </c>
      <c r="J6807" s="37">
        <v>49.006893157958999</v>
      </c>
      <c r="K6807" s="37">
        <v>5.3457555770873997</v>
      </c>
      <c r="L6807" s="37">
        <v>40.741943359375</v>
      </c>
      <c r="M6807" s="37">
        <v>0.79351770877838101</v>
      </c>
      <c r="N6807" s="37">
        <v>10.5957899093628</v>
      </c>
      <c r="O6807" s="37">
        <v>0</v>
      </c>
      <c r="P6807" s="37">
        <v>0</v>
      </c>
      <c r="Q6807" s="37">
        <v>1.54018606990576E-2</v>
      </c>
      <c r="R6807" s="37">
        <v>25</v>
      </c>
      <c r="S6807" s="37">
        <v>1.13261866569519</v>
      </c>
      <c r="T6807" s="37">
        <v>1001.36663818359</v>
      </c>
      <c r="U6807" s="37">
        <v>1576.05932617188</v>
      </c>
      <c r="V6807" s="13"/>
      <c r="W6807" s="13"/>
      <c r="X6807" s="13"/>
      <c r="Y6807" s="13"/>
      <c r="Z6807" s="13"/>
      <c r="AA6807" s="13"/>
    </row>
    <row r="6808" spans="1:27" ht="15.75" customHeight="1" x14ac:dyDescent="0.2">
      <c r="A6808" s="13"/>
      <c r="B6808" s="37" t="str">
        <f>"CRS25WT72M23381"</f>
        <v>CRS25WT72M23381</v>
      </c>
      <c r="C6808" s="38">
        <v>45994</v>
      </c>
      <c r="D6808" s="39">
        <v>0.95866898148148139</v>
      </c>
      <c r="E6808" s="37" t="s">
        <v>62</v>
      </c>
      <c r="F6808" s="37">
        <v>215</v>
      </c>
      <c r="G6808" s="37">
        <v>4</v>
      </c>
      <c r="H6808" s="37">
        <v>215.71601867675801</v>
      </c>
      <c r="I6808" s="37">
        <v>5.5169639587402299</v>
      </c>
      <c r="J6808" s="37">
        <v>49.200962066650398</v>
      </c>
      <c r="K6808" s="37">
        <v>5.2249722480773899</v>
      </c>
      <c r="L6808" s="37">
        <v>41.2855834960938</v>
      </c>
      <c r="M6808" s="37">
        <v>0.79470998048782304</v>
      </c>
      <c r="N6808" s="37">
        <v>10.494576454162599</v>
      </c>
      <c r="O6808" s="37">
        <v>0</v>
      </c>
      <c r="P6808" s="37">
        <v>0</v>
      </c>
      <c r="Q6808" s="37">
        <v>1.0813490487635099E-2</v>
      </c>
      <c r="R6808" s="37">
        <v>25</v>
      </c>
      <c r="S6808" s="37">
        <v>1.0846139192581199</v>
      </c>
      <c r="T6808" s="37">
        <v>1002.14965820313</v>
      </c>
      <c r="U6808" s="37">
        <v>5955.41552734375</v>
      </c>
      <c r="V6808" s="13"/>
      <c r="W6808" s="13"/>
      <c r="X6808" s="13"/>
      <c r="Y6808" s="13"/>
      <c r="Z6808" s="13"/>
      <c r="AA6808" s="13"/>
    </row>
    <row r="6809" spans="1:27" ht="15.75" customHeight="1" x14ac:dyDescent="0.2">
      <c r="A6809" s="13"/>
      <c r="B6809" s="37" t="str">
        <f>"CRS25WT72M23358"</f>
        <v>CRS25WT72M23358</v>
      </c>
      <c r="C6809" s="38">
        <v>45994</v>
      </c>
      <c r="D6809" s="39">
        <v>0.96003472222222219</v>
      </c>
      <c r="E6809" s="37" t="s">
        <v>62</v>
      </c>
      <c r="F6809" s="37">
        <v>214</v>
      </c>
      <c r="G6809" s="37">
        <v>4</v>
      </c>
      <c r="H6809" s="37">
        <v>214.05496215820301</v>
      </c>
      <c r="I6809" s="37">
        <v>5.5067229270935103</v>
      </c>
      <c r="J6809" s="37">
        <v>49.109062194824197</v>
      </c>
      <c r="K6809" s="37">
        <v>5.1972770690918004</v>
      </c>
      <c r="L6809" s="37">
        <v>41.185981750488303</v>
      </c>
      <c r="M6809" s="37">
        <v>0.79153555631637595</v>
      </c>
      <c r="N6809" s="37">
        <v>10.413765907287599</v>
      </c>
      <c r="O6809" s="37">
        <v>0</v>
      </c>
      <c r="P6809" s="37">
        <v>0</v>
      </c>
      <c r="Q6809" s="37">
        <v>1.4445693232119101E-2</v>
      </c>
      <c r="R6809" s="37">
        <v>25</v>
      </c>
      <c r="S6809" s="37">
        <v>1.06332015991211</v>
      </c>
      <c r="T6809" s="37">
        <v>995.21893310546898</v>
      </c>
      <c r="U6809" s="37">
        <v>3532.50708007813</v>
      </c>
      <c r="V6809" s="13"/>
      <c r="W6809" s="13"/>
      <c r="X6809" s="13"/>
      <c r="Y6809" s="13"/>
      <c r="Z6809" s="13"/>
      <c r="AA6809" s="13"/>
    </row>
    <row r="6810" spans="1:27" ht="15.75" customHeight="1" x14ac:dyDescent="0.2">
      <c r="A6810" s="13"/>
      <c r="B6810" s="37" t="str">
        <f>"CRS25WT72M23344"</f>
        <v>CRS25WT72M23344</v>
      </c>
      <c r="C6810" s="38">
        <v>45994</v>
      </c>
      <c r="D6810" s="39">
        <v>0.96126157407407409</v>
      </c>
      <c r="E6810" s="37" t="s">
        <v>62</v>
      </c>
      <c r="F6810" s="37">
        <v>214</v>
      </c>
      <c r="G6810" s="37">
        <v>4</v>
      </c>
      <c r="H6810" s="37">
        <v>214.06491088867199</v>
      </c>
      <c r="I6810" s="37">
        <v>5.7023339271545401</v>
      </c>
      <c r="J6810" s="37">
        <v>49.075122833252003</v>
      </c>
      <c r="K6810" s="37">
        <v>5.24881935119629</v>
      </c>
      <c r="L6810" s="37">
        <v>40.783443450927699</v>
      </c>
      <c r="M6810" s="37">
        <v>0.76494717597961404</v>
      </c>
      <c r="N6810" s="37">
        <v>10.4142503738403</v>
      </c>
      <c r="O6810" s="37">
        <v>0</v>
      </c>
      <c r="P6810" s="37">
        <v>0</v>
      </c>
      <c r="Q6810" s="37">
        <v>2.2703373804688499E-2</v>
      </c>
      <c r="R6810" s="37">
        <v>25</v>
      </c>
      <c r="S6810" s="37">
        <v>1.0448514223098799</v>
      </c>
      <c r="T6810" s="37">
        <v>990.87176513671898</v>
      </c>
      <c r="U6810" s="37">
        <v>1041.40966796875</v>
      </c>
      <c r="V6810" s="13"/>
      <c r="W6810" s="13"/>
      <c r="X6810" s="13"/>
      <c r="Y6810" s="13"/>
      <c r="Z6810" s="13"/>
      <c r="AA6810" s="13"/>
    </row>
    <row r="6811" spans="1:27" ht="15.75" customHeight="1" x14ac:dyDescent="0.2">
      <c r="A6811" s="13"/>
      <c r="B6811" s="37" t="str">
        <f>"CRS25WT72M23370"</f>
        <v>CRS25WT72M23370</v>
      </c>
      <c r="C6811" s="38">
        <v>45994</v>
      </c>
      <c r="D6811" s="39">
        <v>0.96300925925925929</v>
      </c>
      <c r="E6811" s="37" t="s">
        <v>62</v>
      </c>
      <c r="F6811" s="37">
        <v>214</v>
      </c>
      <c r="G6811" s="37">
        <v>4</v>
      </c>
      <c r="H6811" s="37">
        <v>214.505859375</v>
      </c>
      <c r="I6811" s="37">
        <v>5.62616062164307</v>
      </c>
      <c r="J6811" s="37">
        <v>49.251632690429702</v>
      </c>
      <c r="K6811" s="37">
        <v>5.2224326133728001</v>
      </c>
      <c r="L6811" s="37">
        <v>41.073936462402301</v>
      </c>
      <c r="M6811" s="37">
        <v>0.77411663532257102</v>
      </c>
      <c r="N6811" s="37">
        <v>10.435702323913601</v>
      </c>
      <c r="O6811" s="37">
        <v>0</v>
      </c>
      <c r="P6811" s="37">
        <v>0</v>
      </c>
      <c r="Q6811" s="37">
        <v>2.2033458575606301E-2</v>
      </c>
      <c r="R6811" s="37">
        <v>25</v>
      </c>
      <c r="S6811" s="37">
        <v>1.1270664930343599</v>
      </c>
      <c r="T6811" s="37">
        <v>995.35552978515602</v>
      </c>
      <c r="U6811" s="37">
        <v>692.99658203125</v>
      </c>
      <c r="V6811" s="13"/>
      <c r="W6811" s="13"/>
      <c r="X6811" s="13"/>
      <c r="Y6811" s="13"/>
      <c r="Z6811" s="13"/>
      <c r="AA6811" s="13"/>
    </row>
    <row r="6812" spans="1:27" ht="15.75" customHeight="1" x14ac:dyDescent="0.2">
      <c r="A6812" s="13"/>
      <c r="B6812" s="37" t="str">
        <f>"CRS25WT72M23376"</f>
        <v>CRS25WT72M23376</v>
      </c>
      <c r="C6812" s="38">
        <v>45994</v>
      </c>
      <c r="D6812" s="39">
        <v>0.96523148148148152</v>
      </c>
      <c r="E6812" s="37" t="s">
        <v>62</v>
      </c>
      <c r="F6812" s="37">
        <v>216</v>
      </c>
      <c r="G6812" s="37">
        <v>4</v>
      </c>
      <c r="H6812" s="37">
        <v>216.96350097656301</v>
      </c>
      <c r="I6812" s="37">
        <v>5.54349565505981</v>
      </c>
      <c r="J6812" s="37">
        <v>49.004711151122997</v>
      </c>
      <c r="K6812" s="37">
        <v>5.2884116172790501</v>
      </c>
      <c r="L6812" s="37">
        <v>41.026210784912102</v>
      </c>
      <c r="M6812" s="37">
        <v>0.79866588115692105</v>
      </c>
      <c r="N6812" s="37">
        <v>10.555266380310099</v>
      </c>
      <c r="O6812" s="37">
        <v>0</v>
      </c>
      <c r="P6812" s="37">
        <v>0</v>
      </c>
      <c r="Q6812" s="37">
        <v>2.41269823163748E-2</v>
      </c>
      <c r="R6812" s="37">
        <v>25</v>
      </c>
      <c r="S6812" s="37">
        <v>1.1317036151886</v>
      </c>
      <c r="T6812" s="37">
        <v>996.17541503906295</v>
      </c>
      <c r="U6812" s="37">
        <v>2689.24438476563</v>
      </c>
      <c r="V6812" s="13"/>
      <c r="W6812" s="13"/>
      <c r="X6812" s="13"/>
      <c r="Y6812" s="13"/>
      <c r="Z6812" s="13"/>
      <c r="AA6812" s="13"/>
    </row>
    <row r="6813" spans="1:27" ht="15.75" customHeight="1" x14ac:dyDescent="0.2">
      <c r="A6813" s="13"/>
      <c r="B6813" s="37" t="str">
        <f>"CRS25WT72M23371"</f>
        <v>CRS25WT72M23371</v>
      </c>
      <c r="C6813" s="38">
        <v>45994</v>
      </c>
      <c r="D6813" s="39">
        <v>0.96594907407407404</v>
      </c>
      <c r="E6813" s="37" t="s">
        <v>62</v>
      </c>
      <c r="F6813" s="37">
        <v>218</v>
      </c>
      <c r="G6813" s="37">
        <v>4</v>
      </c>
      <c r="H6813" s="37">
        <v>218.84126281738301</v>
      </c>
      <c r="I6813" s="37">
        <v>5.6421608924865696</v>
      </c>
      <c r="J6813" s="37">
        <v>48.979640960693402</v>
      </c>
      <c r="K6813" s="37">
        <v>5.35449266433716</v>
      </c>
      <c r="L6813" s="37">
        <v>40.870590209960902</v>
      </c>
      <c r="M6813" s="37">
        <v>0.79189598560333296</v>
      </c>
      <c r="N6813" s="37">
        <v>10.646619796752899</v>
      </c>
      <c r="O6813" s="37">
        <v>0</v>
      </c>
      <c r="P6813" s="37">
        <v>0</v>
      </c>
      <c r="Q6813" s="37">
        <v>1.4781739562749901E-2</v>
      </c>
      <c r="R6813" s="37">
        <v>25</v>
      </c>
      <c r="S6813" s="37">
        <v>1.1503314971923799</v>
      </c>
      <c r="T6813" s="37">
        <v>990.31103515625</v>
      </c>
      <c r="U6813" s="37">
        <v>1538.62109375</v>
      </c>
      <c r="V6813" s="13"/>
      <c r="W6813" s="13"/>
      <c r="X6813" s="13"/>
      <c r="Y6813" s="13"/>
      <c r="Z6813" s="13"/>
      <c r="AA6813" s="13"/>
    </row>
    <row r="6814" spans="1:27" ht="15.75" customHeight="1" x14ac:dyDescent="0.2">
      <c r="A6814" s="13"/>
      <c r="B6814" s="37" t="str">
        <f>"CRS25WT72M23369"</f>
        <v>CRS25WT72M23369</v>
      </c>
      <c r="C6814" s="38">
        <v>45994</v>
      </c>
      <c r="D6814" s="39">
        <v>0.96747685185185184</v>
      </c>
      <c r="E6814" s="37" t="s">
        <v>62</v>
      </c>
      <c r="F6814" s="37">
        <v>218</v>
      </c>
      <c r="G6814" s="37">
        <v>4</v>
      </c>
      <c r="H6814" s="37">
        <v>218.61412048339801</v>
      </c>
      <c r="I6814" s="37">
        <v>5.6093125343322798</v>
      </c>
      <c r="J6814" s="37">
        <v>49.131603240966797</v>
      </c>
      <c r="K6814" s="37">
        <v>5.3264899253845197</v>
      </c>
      <c r="L6814" s="37">
        <v>41.042808532714801</v>
      </c>
      <c r="M6814" s="37">
        <v>0.79324555397033703</v>
      </c>
      <c r="N6814" s="37">
        <v>10.6355686187744</v>
      </c>
      <c r="O6814" s="37">
        <v>0</v>
      </c>
      <c r="P6814" s="37">
        <v>0</v>
      </c>
      <c r="Q6814" s="37">
        <v>1.4446304179728E-2</v>
      </c>
      <c r="R6814" s="37">
        <v>25</v>
      </c>
      <c r="S6814" s="37">
        <v>0.98929744958877597</v>
      </c>
      <c r="T6814" s="37">
        <v>995.24462890625</v>
      </c>
      <c r="U6814" s="37">
        <v>1730.08532714844</v>
      </c>
      <c r="V6814" s="13"/>
      <c r="W6814" s="13"/>
      <c r="X6814" s="13"/>
      <c r="Y6814" s="13"/>
      <c r="Z6814" s="13"/>
      <c r="AA6814" s="13"/>
    </row>
    <row r="6815" spans="1:27" ht="15.75" customHeight="1" x14ac:dyDescent="0.2">
      <c r="A6815" s="13"/>
      <c r="B6815" s="37" t="str">
        <f>"CRS25WT72M23377"</f>
        <v>CRS25WT72M23377</v>
      </c>
      <c r="C6815" s="38">
        <v>45994</v>
      </c>
      <c r="D6815" s="39">
        <v>0.9695138888888889</v>
      </c>
      <c r="E6815" s="37" t="s">
        <v>62</v>
      </c>
      <c r="F6815" s="37">
        <v>213</v>
      </c>
      <c r="G6815" s="37">
        <v>4</v>
      </c>
      <c r="H6815" s="37">
        <v>213.85882568359401</v>
      </c>
      <c r="I6815" s="37">
        <v>5.5391507148742702</v>
      </c>
      <c r="J6815" s="37">
        <v>49.190765380859403</v>
      </c>
      <c r="K6815" s="37">
        <v>5.1893773078918501</v>
      </c>
      <c r="L6815" s="37">
        <v>41.210884094238303</v>
      </c>
      <c r="M6815" s="37">
        <v>0.78487485647201505</v>
      </c>
      <c r="N6815" s="37">
        <v>10.404224395751999</v>
      </c>
      <c r="O6815" s="37">
        <v>0</v>
      </c>
      <c r="P6815" s="37">
        <v>0</v>
      </c>
      <c r="Q6815" s="37">
        <v>1.2281742878258201E-2</v>
      </c>
      <c r="R6815" s="37">
        <v>25</v>
      </c>
      <c r="S6815" s="37">
        <v>1.06768298149109</v>
      </c>
      <c r="T6815" s="37">
        <v>991.83941650390602</v>
      </c>
      <c r="U6815" s="37">
        <v>992.45471191406295</v>
      </c>
      <c r="V6815" s="13"/>
      <c r="W6815" s="13"/>
      <c r="X6815" s="13"/>
      <c r="Y6815" s="13"/>
      <c r="Z6815" s="13"/>
      <c r="AA6815" s="13"/>
    </row>
    <row r="6816" spans="1:27" ht="15.75" customHeight="1" x14ac:dyDescent="0.2">
      <c r="A6816" s="13"/>
      <c r="B6816" s="37" t="str">
        <f>"CRS25WT72M23378"</f>
        <v>CRS25WT72M23378</v>
      </c>
      <c r="C6816" s="38">
        <v>45994</v>
      </c>
      <c r="D6816" s="39">
        <v>0.97123842592592602</v>
      </c>
      <c r="E6816" s="37" t="s">
        <v>62</v>
      </c>
      <c r="F6816" s="37">
        <v>219</v>
      </c>
      <c r="G6816" s="37">
        <v>4</v>
      </c>
      <c r="H6816" s="37">
        <v>219.35185241699199</v>
      </c>
      <c r="I6816" s="37">
        <v>5.5433669090270996</v>
      </c>
      <c r="J6816" s="37">
        <v>49.269680023193402</v>
      </c>
      <c r="K6816" s="37">
        <v>5.3406844139099103</v>
      </c>
      <c r="L6816" s="37">
        <v>41.071861267089801</v>
      </c>
      <c r="M6816" s="37">
        <v>0.803133845329285</v>
      </c>
      <c r="N6816" s="37">
        <v>10.671459197998001</v>
      </c>
      <c r="O6816" s="37">
        <v>0</v>
      </c>
      <c r="P6816" s="37">
        <v>0</v>
      </c>
      <c r="Q6816" s="37">
        <v>2.7785217389464399E-2</v>
      </c>
      <c r="R6816" s="37">
        <v>25</v>
      </c>
      <c r="S6816" s="37">
        <v>1.10713446140289</v>
      </c>
      <c r="T6816" s="37">
        <v>993.76153564453102</v>
      </c>
      <c r="U6816" s="37">
        <v>1927.96276855469</v>
      </c>
      <c r="V6816" s="13"/>
      <c r="W6816" s="13"/>
      <c r="X6816" s="13"/>
      <c r="Y6816" s="13"/>
      <c r="Z6816" s="13"/>
      <c r="AA6816" s="13"/>
    </row>
    <row r="6817" spans="1:27" ht="15.75" customHeight="1" x14ac:dyDescent="0.2">
      <c r="A6817" s="13"/>
      <c r="B6817" s="37" t="str">
        <f>"CRS25WT72M23360"</f>
        <v>CRS25WT72M23360</v>
      </c>
      <c r="C6817" s="38">
        <v>45994</v>
      </c>
      <c r="D6817" s="39">
        <v>0.97510416666666666</v>
      </c>
      <c r="E6817" s="37" t="s">
        <v>62</v>
      </c>
      <c r="F6817" s="37">
        <v>219</v>
      </c>
      <c r="G6817" s="37">
        <v>4</v>
      </c>
      <c r="H6817" s="37">
        <v>219.30760192871099</v>
      </c>
      <c r="I6817" s="37">
        <v>5.5646271705627397</v>
      </c>
      <c r="J6817" s="37">
        <v>49.211349487304702</v>
      </c>
      <c r="K6817" s="37">
        <v>5.3293762207031303</v>
      </c>
      <c r="L6817" s="37">
        <v>41.150707244872997</v>
      </c>
      <c r="M6817" s="37">
        <v>0.80085211992263805</v>
      </c>
      <c r="N6817" s="37">
        <v>10.6693067550659</v>
      </c>
      <c r="O6817" s="37">
        <v>0</v>
      </c>
      <c r="P6817" s="37">
        <v>0</v>
      </c>
      <c r="Q6817" s="37">
        <v>1.8892657011747398E-2</v>
      </c>
      <c r="R6817" s="37">
        <v>25</v>
      </c>
      <c r="S6817" s="37">
        <v>1.1453995704650899</v>
      </c>
      <c r="T6817" s="37">
        <v>992.36535644531295</v>
      </c>
      <c r="U6817" s="37">
        <v>3500.20678710938</v>
      </c>
      <c r="V6817" s="13"/>
      <c r="W6817" s="13"/>
      <c r="X6817" s="13"/>
      <c r="Y6817" s="13"/>
      <c r="Z6817" s="13"/>
      <c r="AA6817" s="13"/>
    </row>
    <row r="6818" spans="1:27" ht="15.75" customHeight="1" x14ac:dyDescent="0.2">
      <c r="A6818" s="13"/>
      <c r="B6818" s="37" t="str">
        <f>"CRS25WT72M23365"</f>
        <v>CRS25WT72M23365</v>
      </c>
      <c r="C6818" s="38">
        <v>45994</v>
      </c>
      <c r="D6818" s="39">
        <v>0.97601851851851851</v>
      </c>
      <c r="E6818" s="37" t="s">
        <v>62</v>
      </c>
      <c r="F6818" s="37">
        <v>219</v>
      </c>
      <c r="G6818" s="37">
        <v>4</v>
      </c>
      <c r="H6818" s="37">
        <v>219.28134155273401</v>
      </c>
      <c r="I6818" s="37">
        <v>5.6120071411132804</v>
      </c>
      <c r="J6818" s="37">
        <v>49.321868896484403</v>
      </c>
      <c r="K6818" s="37">
        <v>5.3750839233398402</v>
      </c>
      <c r="L6818" s="37">
        <v>40.795890808105497</v>
      </c>
      <c r="M6818" s="37">
        <v>0.79221659898757901</v>
      </c>
      <c r="N6818" s="37">
        <v>10.6680288314819</v>
      </c>
      <c r="O6818" s="37">
        <v>0</v>
      </c>
      <c r="P6818" s="37">
        <v>0</v>
      </c>
      <c r="Q6818" s="37">
        <v>1.88901666551828E-2</v>
      </c>
      <c r="R6818" s="37">
        <v>25</v>
      </c>
      <c r="S6818" s="37">
        <v>1.13569355010986</v>
      </c>
      <c r="T6818" s="37">
        <v>996.33868408203102</v>
      </c>
      <c r="U6818" s="37">
        <v>2213.01440429688</v>
      </c>
      <c r="V6818" s="13"/>
      <c r="W6818" s="13"/>
      <c r="X6818" s="13"/>
      <c r="Y6818" s="13"/>
      <c r="Z6818" s="13"/>
      <c r="AA6818" s="13"/>
    </row>
    <row r="6819" spans="1:27" ht="15.75" customHeight="1" x14ac:dyDescent="0.2">
      <c r="A6819" s="13"/>
      <c r="B6819" s="37" t="str">
        <f>"CRS25WT72M23356"</f>
        <v>CRS25WT72M23356</v>
      </c>
      <c r="C6819" s="38">
        <v>45994</v>
      </c>
      <c r="D6819" s="39">
        <v>0.97771990740740744</v>
      </c>
      <c r="E6819" s="37" t="s">
        <v>62</v>
      </c>
      <c r="F6819" s="37">
        <v>218</v>
      </c>
      <c r="G6819" s="37">
        <v>4</v>
      </c>
      <c r="H6819" s="37">
        <v>218.37159729003901</v>
      </c>
      <c r="I6819" s="37">
        <v>5.5329389572143599</v>
      </c>
      <c r="J6819" s="37">
        <v>49.299453735351598</v>
      </c>
      <c r="K6819" s="37">
        <v>5.2935514450073198</v>
      </c>
      <c r="L6819" s="37">
        <v>41.252384185791001</v>
      </c>
      <c r="M6819" s="37">
        <v>0.80056786537170399</v>
      </c>
      <c r="N6819" s="37">
        <v>10.6237707138062</v>
      </c>
      <c r="O6819" s="37">
        <v>0</v>
      </c>
      <c r="P6819" s="37">
        <v>0</v>
      </c>
      <c r="Q6819" s="37">
        <v>1.32735017687082E-2</v>
      </c>
      <c r="R6819" s="37">
        <v>25</v>
      </c>
      <c r="S6819" s="37">
        <v>1.1003319025039699</v>
      </c>
      <c r="T6819" s="37">
        <v>995.44787597656295</v>
      </c>
      <c r="U6819" s="37">
        <v>3327.90478515625</v>
      </c>
      <c r="V6819" s="13"/>
      <c r="W6819" s="13"/>
      <c r="X6819" s="13"/>
      <c r="Y6819" s="13"/>
      <c r="Z6819" s="13"/>
      <c r="AA6819" s="13"/>
    </row>
    <row r="6820" spans="1:27" ht="15.75" customHeight="1" x14ac:dyDescent="0.2">
      <c r="A6820" s="13"/>
      <c r="B6820" s="37" t="str">
        <f>"CRS25WT72M23279"</f>
        <v>CRS25WT72M23279</v>
      </c>
      <c r="C6820" s="38">
        <v>45994</v>
      </c>
      <c r="D6820" s="39">
        <v>0.97978009259259258</v>
      </c>
      <c r="E6820" s="37" t="s">
        <v>62</v>
      </c>
      <c r="F6820" s="37">
        <v>217</v>
      </c>
      <c r="G6820" s="37">
        <v>4</v>
      </c>
      <c r="H6820" s="37">
        <v>217.105712890625</v>
      </c>
      <c r="I6820" s="37">
        <v>5.5220632553100604</v>
      </c>
      <c r="J6820" s="37">
        <v>50.147979736328097</v>
      </c>
      <c r="K6820" s="37">
        <v>5.1504311561584499</v>
      </c>
      <c r="L6820" s="37">
        <v>42.152915954589801</v>
      </c>
      <c r="M6820" s="37">
        <v>0.78400069475173995</v>
      </c>
      <c r="N6820" s="37">
        <v>10.5621852874756</v>
      </c>
      <c r="O6820" s="37">
        <v>0</v>
      </c>
      <c r="P6820" s="37">
        <v>0</v>
      </c>
      <c r="Q6820" s="37">
        <v>1.6111576929688499E-2</v>
      </c>
      <c r="R6820" s="37">
        <v>25</v>
      </c>
      <c r="S6820" s="37">
        <v>1.0072838068008401</v>
      </c>
      <c r="T6820" s="37">
        <v>994.61370849609398</v>
      </c>
      <c r="U6820" s="37">
        <v>1874.67565917969</v>
      </c>
      <c r="V6820" s="13"/>
      <c r="W6820" s="13"/>
      <c r="X6820" s="13"/>
      <c r="Y6820" s="13"/>
      <c r="Z6820" s="13"/>
      <c r="AA6820" s="13"/>
    </row>
    <row r="6821" spans="1:27" ht="15.75" customHeight="1" x14ac:dyDescent="0.2">
      <c r="A6821" s="13"/>
      <c r="B6821" s="37" t="str">
        <f>"CRS25WT72M23341"</f>
        <v>CRS25WT72M23341</v>
      </c>
      <c r="C6821" s="38">
        <v>45994</v>
      </c>
      <c r="D6821" s="39">
        <v>0.98209490740740746</v>
      </c>
      <c r="E6821" s="37" t="s">
        <v>62</v>
      </c>
      <c r="F6821" s="37">
        <v>230</v>
      </c>
      <c r="G6821" s="37">
        <v>4</v>
      </c>
      <c r="H6821" s="37">
        <v>230.71018981933599</v>
      </c>
      <c r="I6821" s="37">
        <v>5.70800828933716</v>
      </c>
      <c r="J6821" s="37">
        <v>50.183773040771499</v>
      </c>
      <c r="K6821" s="37">
        <v>5.4565196037292498</v>
      </c>
      <c r="L6821" s="37">
        <v>42.281566619872997</v>
      </c>
      <c r="M6821" s="37">
        <v>0.80541342496871904</v>
      </c>
      <c r="N6821" s="37">
        <v>11.224041938781699</v>
      </c>
      <c r="O6821" s="37">
        <v>0</v>
      </c>
      <c r="P6821" s="37">
        <v>0</v>
      </c>
      <c r="Q6821" s="37">
        <v>1.5406745485961401E-2</v>
      </c>
      <c r="R6821" s="37">
        <v>25</v>
      </c>
      <c r="S6821" s="37">
        <v>0.95058190822601296</v>
      </c>
      <c r="T6821" s="37">
        <v>993.38995361328102</v>
      </c>
      <c r="U6821" s="37">
        <v>2049.24755859375</v>
      </c>
      <c r="V6821" s="13"/>
      <c r="W6821" s="13"/>
      <c r="X6821" s="13"/>
      <c r="Y6821" s="13"/>
      <c r="Z6821" s="13"/>
      <c r="AA6821" s="13"/>
    </row>
    <row r="6822" spans="1:27" ht="15.75" customHeight="1" x14ac:dyDescent="0.2">
      <c r="A6822" s="13"/>
      <c r="B6822" s="37" t="str">
        <f>"CRS25WT72M23340"</f>
        <v>CRS25WT72M23340</v>
      </c>
      <c r="C6822" s="38">
        <v>45994</v>
      </c>
      <c r="D6822" s="39">
        <v>0.9841550925925926</v>
      </c>
      <c r="E6822" s="37" t="s">
        <v>62</v>
      </c>
      <c r="F6822" s="37">
        <v>227</v>
      </c>
      <c r="G6822" s="37">
        <v>4</v>
      </c>
      <c r="H6822" s="37">
        <v>227.49711608886699</v>
      </c>
      <c r="I6822" s="37">
        <v>5.6934022903442401</v>
      </c>
      <c r="J6822" s="37">
        <v>50.216903686523402</v>
      </c>
      <c r="K6822" s="37">
        <v>5.3921709060668901</v>
      </c>
      <c r="L6822" s="37">
        <v>42.190265655517599</v>
      </c>
      <c r="M6822" s="37">
        <v>0.79570865631103505</v>
      </c>
      <c r="N6822" s="37">
        <v>11.067726135253899</v>
      </c>
      <c r="O6822" s="37">
        <v>0</v>
      </c>
      <c r="P6822" s="37">
        <v>0</v>
      </c>
      <c r="Q6822" s="37">
        <v>2.6487553492188499E-2</v>
      </c>
      <c r="R6822" s="37">
        <v>25</v>
      </c>
      <c r="S6822" s="37">
        <v>1.0630897283554099</v>
      </c>
      <c r="T6822" s="37">
        <v>991.16900634765602</v>
      </c>
      <c r="U6822" s="37">
        <v>1494.955078125</v>
      </c>
      <c r="V6822" s="13"/>
      <c r="W6822" s="13"/>
      <c r="X6822" s="13"/>
      <c r="Y6822" s="13"/>
      <c r="Z6822" s="13"/>
      <c r="AA6822" s="13"/>
    </row>
    <row r="6823" spans="1:27" ht="15.75" customHeight="1" x14ac:dyDescent="0.2">
      <c r="A6823" s="13"/>
      <c r="B6823" s="37" t="str">
        <f>"CRS25WT72M23343"</f>
        <v>CRS25WT72M23343</v>
      </c>
      <c r="C6823" s="38">
        <v>45994</v>
      </c>
      <c r="D6823" s="39">
        <v>0.98813657407407407</v>
      </c>
      <c r="E6823" s="37" t="s">
        <v>62</v>
      </c>
      <c r="F6823" s="37">
        <v>221</v>
      </c>
      <c r="G6823" s="37">
        <v>4</v>
      </c>
      <c r="H6823" s="37">
        <v>221.168701171875</v>
      </c>
      <c r="I6823" s="37">
        <v>5.5085911750793501</v>
      </c>
      <c r="J6823" s="37">
        <v>50.187309265136697</v>
      </c>
      <c r="K6823" s="37">
        <v>5.2772111892700204</v>
      </c>
      <c r="L6823" s="37">
        <v>41.910148620605497</v>
      </c>
      <c r="M6823" s="37">
        <v>0.79999858140945401</v>
      </c>
      <c r="N6823" s="37">
        <v>10.759849548339799</v>
      </c>
      <c r="O6823" s="37">
        <v>0</v>
      </c>
      <c r="P6823" s="37">
        <v>0</v>
      </c>
      <c r="Q6823" s="37">
        <v>1.91269032657146E-2</v>
      </c>
      <c r="R6823" s="37">
        <v>25</v>
      </c>
      <c r="S6823" s="37">
        <v>1.0235565900802599</v>
      </c>
      <c r="T6823" s="37">
        <v>991.52886962890602</v>
      </c>
      <c r="U6823" s="37">
        <v>3531.03466796875</v>
      </c>
      <c r="V6823" s="13"/>
      <c r="W6823" s="13"/>
      <c r="X6823" s="13"/>
      <c r="Y6823" s="13"/>
      <c r="Z6823" s="13"/>
      <c r="AA6823" s="13"/>
    </row>
    <row r="6824" spans="1:27" ht="15.75" customHeight="1" x14ac:dyDescent="0.2">
      <c r="A6824" s="13"/>
      <c r="B6824" s="37" t="str">
        <f>"CRS25WT72M23342"</f>
        <v>CRS25WT72M23342</v>
      </c>
      <c r="C6824" s="38">
        <v>45994</v>
      </c>
      <c r="D6824" s="39">
        <v>0.9889930555555555</v>
      </c>
      <c r="E6824" s="37" t="s">
        <v>62</v>
      </c>
      <c r="F6824" s="37">
        <v>223</v>
      </c>
      <c r="G6824" s="37">
        <v>4</v>
      </c>
      <c r="H6824" s="37">
        <v>223.23416137695301</v>
      </c>
      <c r="I6824" s="37">
        <v>5.5654954910278303</v>
      </c>
      <c r="J6824" s="37">
        <v>50.273788452148402</v>
      </c>
      <c r="K6824" s="37">
        <v>5.3386530876159703</v>
      </c>
      <c r="L6824" s="37">
        <v>41.814697265625</v>
      </c>
      <c r="M6824" s="37">
        <v>0.79783892631530795</v>
      </c>
      <c r="N6824" s="37">
        <v>10.860333442688001</v>
      </c>
      <c r="O6824" s="37">
        <v>0</v>
      </c>
      <c r="P6824" s="37">
        <v>0</v>
      </c>
      <c r="Q6824" s="37">
        <v>1.20560610666871E-2</v>
      </c>
      <c r="R6824" s="37">
        <v>25</v>
      </c>
      <c r="S6824" s="37">
        <v>1.07019066810608</v>
      </c>
      <c r="T6824" s="37">
        <v>996.68249511718795</v>
      </c>
      <c r="U6824" s="37">
        <v>1911.92175292969</v>
      </c>
      <c r="V6824" s="13"/>
      <c r="W6824" s="13"/>
      <c r="X6824" s="13"/>
      <c r="Y6824" s="13"/>
      <c r="Z6824" s="13"/>
      <c r="AA6824" s="13"/>
    </row>
    <row r="6825" spans="1:27" ht="15.75" customHeight="1" x14ac:dyDescent="0.2">
      <c r="A6825" s="13"/>
      <c r="B6825" s="37" t="str">
        <f>"CRS25WT72M23339"</f>
        <v>CRS25WT72M23339</v>
      </c>
      <c r="C6825" s="38">
        <v>45994</v>
      </c>
      <c r="D6825" s="39">
        <v>0.9911226851851852</v>
      </c>
      <c r="E6825" s="37" t="s">
        <v>62</v>
      </c>
      <c r="F6825" s="37">
        <v>223</v>
      </c>
      <c r="G6825" s="37">
        <v>4</v>
      </c>
      <c r="H6825" s="37">
        <v>223.93775939941401</v>
      </c>
      <c r="I6825" s="37">
        <v>5.55055475234985</v>
      </c>
      <c r="J6825" s="37">
        <v>50.2211723327637</v>
      </c>
      <c r="K6825" s="37">
        <v>5.2890772819518999</v>
      </c>
      <c r="L6825" s="37">
        <v>42.339664459228501</v>
      </c>
      <c r="M6825" s="37">
        <v>0.80334872007369995</v>
      </c>
      <c r="N6825" s="37">
        <v>10.8945636749268</v>
      </c>
      <c r="O6825" s="37">
        <v>0</v>
      </c>
      <c r="P6825" s="37">
        <v>0</v>
      </c>
      <c r="Q6825" s="37">
        <v>1.4112122356891601E-2</v>
      </c>
      <c r="R6825" s="37">
        <v>25</v>
      </c>
      <c r="S6825" s="37">
        <v>1.07614874839783</v>
      </c>
      <c r="T6825" s="37">
        <v>1004.17620849609</v>
      </c>
      <c r="U6825" s="37">
        <v>1506.88842773438</v>
      </c>
      <c r="V6825" s="13"/>
      <c r="W6825" s="13"/>
      <c r="X6825" s="13"/>
      <c r="Y6825" s="13"/>
      <c r="Z6825" s="13"/>
      <c r="AA6825" s="13"/>
    </row>
    <row r="6826" spans="1:27" ht="15.75" customHeight="1" x14ac:dyDescent="0.2">
      <c r="A6826" s="13"/>
      <c r="B6826" s="37" t="str">
        <f>"CRS25WT72M23334"</f>
        <v>CRS25WT72M23334</v>
      </c>
      <c r="C6826" s="38">
        <v>45994</v>
      </c>
      <c r="D6826" s="39">
        <v>0.99535879629629631</v>
      </c>
      <c r="E6826" s="37" t="s">
        <v>62</v>
      </c>
      <c r="F6826" s="37">
        <v>222</v>
      </c>
      <c r="G6826" s="37">
        <v>4</v>
      </c>
      <c r="H6826" s="37">
        <v>222.25869750976599</v>
      </c>
      <c r="I6826" s="37">
        <v>5.6471800804138201</v>
      </c>
      <c r="J6826" s="37">
        <v>50.146957397460902</v>
      </c>
      <c r="K6826" s="37">
        <v>5.2649011611938503</v>
      </c>
      <c r="L6826" s="37">
        <v>42.215167999267599</v>
      </c>
      <c r="M6826" s="37">
        <v>0.78484255075454701</v>
      </c>
      <c r="N6826" s="37">
        <v>10.8128776550293</v>
      </c>
      <c r="O6826" s="37">
        <v>0</v>
      </c>
      <c r="P6826" s="37">
        <v>0</v>
      </c>
      <c r="Q6826" s="37">
        <v>1.31758423522115E-2</v>
      </c>
      <c r="R6826" s="37">
        <v>25</v>
      </c>
      <c r="S6826" s="37">
        <v>1.03089570999146</v>
      </c>
      <c r="T6826" s="37">
        <v>1005.50579833984</v>
      </c>
      <c r="U6826" s="37">
        <v>3439.51098632813</v>
      </c>
      <c r="V6826" s="13"/>
      <c r="W6826" s="13"/>
      <c r="X6826" s="13"/>
      <c r="Y6826" s="13"/>
      <c r="Z6826" s="13"/>
      <c r="AA6826" s="13"/>
    </row>
    <row r="6827" spans="1:27" ht="15.75" customHeight="1" x14ac:dyDescent="0.2">
      <c r="A6827" s="13"/>
      <c r="B6827" s="37" t="str">
        <f>"CRS25WT72M23335"</f>
        <v>CRS25WT72M23335</v>
      </c>
      <c r="C6827" s="38">
        <v>45994</v>
      </c>
      <c r="D6827" s="37" t="s">
        <v>1582</v>
      </c>
      <c r="E6827" s="37" t="s">
        <v>62</v>
      </c>
      <c r="F6827" s="37">
        <v>222</v>
      </c>
      <c r="G6827" s="37">
        <v>4</v>
      </c>
      <c r="H6827" s="37">
        <v>222.94415283203099</v>
      </c>
      <c r="I6827" s="37">
        <v>5.5805644989013699</v>
      </c>
      <c r="J6827" s="37">
        <v>50.195583343505902</v>
      </c>
      <c r="K6827" s="37">
        <v>5.3274874687194798</v>
      </c>
      <c r="L6827" s="37">
        <v>41.847896575927699</v>
      </c>
      <c r="M6827" s="37">
        <v>0.79588890075683605</v>
      </c>
      <c r="N6827" s="37">
        <v>10.846224784851101</v>
      </c>
      <c r="O6827" s="37">
        <v>0</v>
      </c>
      <c r="P6827" s="37">
        <v>0</v>
      </c>
      <c r="Q6827" s="37">
        <v>1.3253968209028201E-2</v>
      </c>
      <c r="R6827" s="37">
        <v>25</v>
      </c>
      <c r="S6827" s="37">
        <v>1.067587018013</v>
      </c>
      <c r="T6827" s="37">
        <v>1003.44567871094</v>
      </c>
      <c r="U6827" s="37">
        <v>2873.16870117188</v>
      </c>
      <c r="V6827" s="13"/>
      <c r="W6827" s="13"/>
      <c r="X6827" s="13"/>
      <c r="Y6827" s="13"/>
      <c r="Z6827" s="13"/>
      <c r="AA6827" s="13"/>
    </row>
    <row r="6828" spans="1:27" ht="15.75" customHeight="1" x14ac:dyDescent="0.2">
      <c r="A6828" s="13"/>
      <c r="B6828" s="37" t="str">
        <f>"CRS25WT72M23337"</f>
        <v>CRS25WT72M23337</v>
      </c>
      <c r="C6828" s="38">
        <v>45995</v>
      </c>
      <c r="D6828" s="39">
        <v>1.6203703703703703E-4</v>
      </c>
      <c r="E6828" s="37" t="s">
        <v>62</v>
      </c>
      <c r="F6828" s="37">
        <v>222</v>
      </c>
      <c r="G6828" s="37">
        <v>4</v>
      </c>
      <c r="H6828" s="37">
        <v>222.49176025390599</v>
      </c>
      <c r="I6828" s="37">
        <v>5.57450151443481</v>
      </c>
      <c r="J6828" s="37">
        <v>50.097496032714801</v>
      </c>
      <c r="K6828" s="37">
        <v>5.2969789505004901</v>
      </c>
      <c r="L6828" s="37">
        <v>42.003517150878899</v>
      </c>
      <c r="M6828" s="37">
        <v>0.796694576740265</v>
      </c>
      <c r="N6828" s="37">
        <v>10.824215888977101</v>
      </c>
      <c r="O6828" s="37">
        <v>0</v>
      </c>
      <c r="P6828" s="37">
        <v>0</v>
      </c>
      <c r="Q6828" s="37">
        <v>1.15879215300083E-2</v>
      </c>
      <c r="R6828" s="37">
        <v>25</v>
      </c>
      <c r="S6828" s="37">
        <v>1.02717852592468</v>
      </c>
      <c r="T6828" s="37">
        <v>993.61376953125</v>
      </c>
      <c r="U6828" s="37">
        <v>2488.0576171875</v>
      </c>
      <c r="V6828" s="13"/>
      <c r="W6828" s="13"/>
      <c r="X6828" s="13"/>
      <c r="Y6828" s="13"/>
      <c r="Z6828" s="13"/>
      <c r="AA6828" s="13"/>
    </row>
    <row r="6829" spans="1:27" ht="15.75" customHeight="1" x14ac:dyDescent="0.2">
      <c r="A6829" s="13"/>
      <c r="B6829" s="37" t="str">
        <f>"CRS25WT72M23319"</f>
        <v>CRS25WT72M23319</v>
      </c>
      <c r="C6829" s="38">
        <v>45995</v>
      </c>
      <c r="D6829" s="39">
        <v>6.5046296296296302E-3</v>
      </c>
      <c r="E6829" s="37" t="s">
        <v>62</v>
      </c>
      <c r="F6829" s="37">
        <v>218</v>
      </c>
      <c r="G6829" s="37">
        <v>4</v>
      </c>
      <c r="H6829" s="37">
        <v>218.48069763183599</v>
      </c>
      <c r="I6829" s="37">
        <v>5.49680423736572</v>
      </c>
      <c r="J6829" s="37">
        <v>50.014717102050803</v>
      </c>
      <c r="K6829" s="37">
        <v>5.2260107994079599</v>
      </c>
      <c r="L6829" s="37">
        <v>41.806396484375</v>
      </c>
      <c r="M6829" s="37">
        <v>0.79470324516296398</v>
      </c>
      <c r="N6829" s="37">
        <v>10.629077911376999</v>
      </c>
      <c r="O6829" s="37">
        <v>0</v>
      </c>
      <c r="P6829" s="37">
        <v>0</v>
      </c>
      <c r="Q6829" s="37">
        <v>1.6031725332140902E-2</v>
      </c>
      <c r="R6829" s="37">
        <v>25</v>
      </c>
      <c r="S6829" s="37">
        <v>1.0496963262557999</v>
      </c>
      <c r="T6829" s="37">
        <v>992.984375</v>
      </c>
      <c r="U6829" s="37">
        <v>3213.86840820313</v>
      </c>
      <c r="V6829" s="13"/>
      <c r="W6829" s="13"/>
      <c r="X6829" s="13"/>
      <c r="Y6829" s="13"/>
      <c r="Z6829" s="13"/>
      <c r="AA6829" s="13"/>
    </row>
    <row r="6830" spans="1:27" ht="15.75" customHeight="1" x14ac:dyDescent="0.2">
      <c r="A6830" s="13"/>
      <c r="B6830" s="37" t="str">
        <f>"CRS25WT72M23417"</f>
        <v>CRS25WT72M23417</v>
      </c>
      <c r="C6830" s="38">
        <v>45995</v>
      </c>
      <c r="D6830" s="39">
        <v>1.0775462962962964E-2</v>
      </c>
      <c r="E6830" s="37" t="s">
        <v>62</v>
      </c>
      <c r="F6830" s="37">
        <v>217</v>
      </c>
      <c r="G6830" s="37">
        <v>4</v>
      </c>
      <c r="H6830" s="37">
        <v>217.32485961914099</v>
      </c>
      <c r="I6830" s="37">
        <v>5.4492888450622603</v>
      </c>
      <c r="J6830" s="37">
        <v>50.108425140380902</v>
      </c>
      <c r="K6830" s="37">
        <v>5.1566452980041504</v>
      </c>
      <c r="L6830" s="37">
        <v>42.144615173339801</v>
      </c>
      <c r="M6830" s="37">
        <v>0.79590058326721203</v>
      </c>
      <c r="N6830" s="37">
        <v>10.5728464126587</v>
      </c>
      <c r="O6830" s="37">
        <v>0</v>
      </c>
      <c r="P6830" s="37">
        <v>0</v>
      </c>
      <c r="Q6830" s="37">
        <v>1.2326389551162701E-2</v>
      </c>
      <c r="R6830" s="37">
        <v>25</v>
      </c>
      <c r="S6830" s="37">
        <v>1.1098276376724201</v>
      </c>
      <c r="T6830" s="37">
        <v>998.32916259765602</v>
      </c>
      <c r="U6830" s="37">
        <v>1555.67297363281</v>
      </c>
      <c r="V6830" s="13"/>
      <c r="W6830" s="13"/>
      <c r="X6830" s="13"/>
      <c r="Y6830" s="13"/>
      <c r="Z6830" s="13"/>
      <c r="AA6830" s="13"/>
    </row>
    <row r="6831" spans="1:27" ht="15.75" customHeight="1" x14ac:dyDescent="0.2">
      <c r="A6831" s="13"/>
      <c r="B6831" s="37" t="str">
        <f>"CRS25WT72M23418"</f>
        <v>CRS25WT72M23418</v>
      </c>
      <c r="C6831" s="38">
        <v>45995</v>
      </c>
      <c r="D6831" s="39">
        <v>1.1412037037037038E-2</v>
      </c>
      <c r="E6831" s="37" t="s">
        <v>62</v>
      </c>
      <c r="F6831" s="37">
        <v>222</v>
      </c>
      <c r="G6831" s="37">
        <v>4</v>
      </c>
      <c r="H6831" s="37">
        <v>222.22450256347699</v>
      </c>
      <c r="I6831" s="37">
        <v>5.5470151901245099</v>
      </c>
      <c r="J6831" s="37">
        <v>50.081535339355497</v>
      </c>
      <c r="K6831" s="37">
        <v>5.2885255813598597</v>
      </c>
      <c r="L6831" s="37">
        <v>42.020118713378899</v>
      </c>
      <c r="M6831" s="37">
        <v>0.79993546009063698</v>
      </c>
      <c r="N6831" s="37">
        <v>10.8112134933472</v>
      </c>
      <c r="O6831" s="37">
        <v>0</v>
      </c>
      <c r="P6831" s="37">
        <v>0</v>
      </c>
      <c r="Q6831" s="37">
        <v>1.4112122356891601E-2</v>
      </c>
      <c r="R6831" s="37">
        <v>25</v>
      </c>
      <c r="S6831" s="37">
        <v>1.06318318843842</v>
      </c>
      <c r="T6831" s="37">
        <v>995.360595703125</v>
      </c>
      <c r="U6831" s="37">
        <v>2411.736328125</v>
      </c>
      <c r="V6831" s="13"/>
      <c r="W6831" s="13"/>
      <c r="X6831" s="13"/>
      <c r="Y6831" s="13"/>
      <c r="Z6831" s="13"/>
      <c r="AA6831" s="13"/>
    </row>
    <row r="6832" spans="1:27" ht="15.75" customHeight="1" x14ac:dyDescent="0.2">
      <c r="A6832" s="13"/>
      <c r="B6832" s="37" t="str">
        <f>"CRS25WT72M23424"</f>
        <v>CRS25WT72M23424</v>
      </c>
      <c r="C6832" s="38">
        <v>45995</v>
      </c>
      <c r="D6832" s="39">
        <v>1.1967592592592592E-2</v>
      </c>
      <c r="E6832" s="37" t="s">
        <v>62</v>
      </c>
      <c r="F6832" s="37">
        <v>219</v>
      </c>
      <c r="G6832" s="37">
        <v>4</v>
      </c>
      <c r="H6832" s="37">
        <v>219.75541687011699</v>
      </c>
      <c r="I6832" s="37">
        <v>5.53169918060303</v>
      </c>
      <c r="J6832" s="37">
        <v>50.186023712158203</v>
      </c>
      <c r="K6832" s="37">
        <v>5.2145743370056197</v>
      </c>
      <c r="L6832" s="37">
        <v>42.142543792724602</v>
      </c>
      <c r="M6832" s="37">
        <v>0.79158627986908003</v>
      </c>
      <c r="N6832" s="37">
        <v>10.691093444824199</v>
      </c>
      <c r="O6832" s="37">
        <v>0</v>
      </c>
      <c r="P6832" s="37">
        <v>0</v>
      </c>
      <c r="Q6832" s="37">
        <v>2.8250867500901201E-2</v>
      </c>
      <c r="R6832" s="37">
        <v>25</v>
      </c>
      <c r="S6832" s="37">
        <v>1.0884435176849401</v>
      </c>
      <c r="T6832" s="37">
        <v>996.59631347656295</v>
      </c>
      <c r="U6832" s="37">
        <v>978.09069824218795</v>
      </c>
      <c r="V6832" s="13"/>
      <c r="W6832" s="13"/>
      <c r="X6832" s="13"/>
      <c r="Y6832" s="13"/>
      <c r="Z6832" s="13"/>
      <c r="AA6832" s="13"/>
    </row>
    <row r="6833" spans="1:27" ht="15.75" customHeight="1" x14ac:dyDescent="0.2">
      <c r="A6833" s="13"/>
      <c r="B6833" s="37" t="str">
        <f>"CRS25WT72M23403"</f>
        <v>CRS25WT72M23403</v>
      </c>
      <c r="C6833" s="38">
        <v>45995</v>
      </c>
      <c r="D6833" s="39">
        <v>1.5000000000000001E-2</v>
      </c>
      <c r="E6833" s="37" t="s">
        <v>62</v>
      </c>
      <c r="F6833" s="37">
        <v>216</v>
      </c>
      <c r="G6833" s="37">
        <v>4</v>
      </c>
      <c r="H6833" s="37">
        <v>216.82249450683599</v>
      </c>
      <c r="I6833" s="37">
        <v>5.4569005966186497</v>
      </c>
      <c r="J6833" s="37">
        <v>49.975795745849602</v>
      </c>
      <c r="K6833" s="37">
        <v>5.1673684120178196</v>
      </c>
      <c r="L6833" s="37">
        <v>41.959945678710902</v>
      </c>
      <c r="M6833" s="37">
        <v>0.79505759477615401</v>
      </c>
      <c r="N6833" s="37">
        <v>10.5484066009521</v>
      </c>
      <c r="O6833" s="37">
        <v>0</v>
      </c>
      <c r="P6833" s="37">
        <v>0</v>
      </c>
      <c r="Q6833" s="37">
        <v>1.8253503367304798E-2</v>
      </c>
      <c r="R6833" s="37">
        <v>25</v>
      </c>
      <c r="S6833" s="37">
        <v>1.1155265569686901</v>
      </c>
      <c r="T6833" s="37">
        <v>991.39501953125</v>
      </c>
      <c r="U6833" s="37">
        <v>1477.49011230469</v>
      </c>
      <c r="V6833" s="13"/>
      <c r="W6833" s="13"/>
      <c r="X6833" s="13"/>
      <c r="Y6833" s="13"/>
      <c r="Z6833" s="13"/>
      <c r="AA6833" s="13"/>
    </row>
    <row r="6834" spans="1:27" ht="15.75" customHeight="1" x14ac:dyDescent="0.2">
      <c r="A6834" s="13"/>
      <c r="B6834" s="37" t="str">
        <f>"CRS25WT72M23368"</f>
        <v>CRS25WT72M23368</v>
      </c>
      <c r="C6834" s="38">
        <v>45995</v>
      </c>
      <c r="D6834" s="39">
        <v>1.5532407407407406E-2</v>
      </c>
      <c r="E6834" s="37" t="s">
        <v>62</v>
      </c>
      <c r="F6834" s="37">
        <v>218</v>
      </c>
      <c r="G6834" s="37">
        <v>4</v>
      </c>
      <c r="H6834" s="37">
        <v>218.07815551757801</v>
      </c>
      <c r="I6834" s="37">
        <v>5.5078430175781303</v>
      </c>
      <c r="J6834" s="37">
        <v>49.793548583984403</v>
      </c>
      <c r="K6834" s="37">
        <v>5.2014093399047896</v>
      </c>
      <c r="L6834" s="37">
        <v>41.926746368408203</v>
      </c>
      <c r="M6834" s="37">
        <v>0.79516547918319702</v>
      </c>
      <c r="N6834" s="37">
        <v>10.609494209289601</v>
      </c>
      <c r="O6834" s="37">
        <v>0</v>
      </c>
      <c r="P6834" s="37">
        <v>0</v>
      </c>
      <c r="Q6834" s="37">
        <v>1.31758423522115E-2</v>
      </c>
      <c r="R6834" s="37">
        <v>25</v>
      </c>
      <c r="S6834" s="37">
        <v>1.01565802097321</v>
      </c>
      <c r="T6834" s="37">
        <v>992.53399658203102</v>
      </c>
      <c r="U6834" s="37">
        <v>1126.70690917969</v>
      </c>
      <c r="V6834" s="13"/>
      <c r="W6834" s="13"/>
      <c r="X6834" s="13"/>
      <c r="Y6834" s="13"/>
      <c r="Z6834" s="13"/>
      <c r="AA6834" s="13"/>
    </row>
    <row r="6835" spans="1:27" ht="15.75" customHeight="1" x14ac:dyDescent="0.2">
      <c r="A6835" s="13"/>
      <c r="B6835" s="37" t="str">
        <f>"CRS25WT72M23375"</f>
        <v>CRS25WT72M23375</v>
      </c>
      <c r="C6835" s="38">
        <v>45995</v>
      </c>
      <c r="D6835" s="39">
        <v>1.7280092592592593E-2</v>
      </c>
      <c r="E6835" s="37" t="s">
        <v>62</v>
      </c>
      <c r="F6835" s="37">
        <v>217</v>
      </c>
      <c r="G6835" s="37">
        <v>4</v>
      </c>
      <c r="H6835" s="37">
        <v>217.94331359863301</v>
      </c>
      <c r="I6835" s="37">
        <v>5.5428109169006303</v>
      </c>
      <c r="J6835" s="37">
        <v>49.801643371582003</v>
      </c>
      <c r="K6835" s="37">
        <v>5.2097954750061</v>
      </c>
      <c r="L6835" s="37">
        <v>41.8333740234375</v>
      </c>
      <c r="M6835" s="37">
        <v>0.78953212499618497</v>
      </c>
      <c r="N6835" s="37">
        <v>10.602933883666999</v>
      </c>
      <c r="O6835" s="37">
        <v>0</v>
      </c>
      <c r="P6835" s="37">
        <v>0</v>
      </c>
      <c r="Q6835" s="37">
        <v>1.6031743958592401E-2</v>
      </c>
      <c r="R6835" s="37">
        <v>25</v>
      </c>
      <c r="S6835" s="37">
        <v>1.0592190027236901</v>
      </c>
      <c r="T6835" s="37">
        <v>991.09826660156295</v>
      </c>
      <c r="U6835" s="37">
        <v>2188.52490234375</v>
      </c>
      <c r="V6835" s="13"/>
      <c r="W6835" s="13"/>
      <c r="X6835" s="13"/>
      <c r="Y6835" s="13"/>
      <c r="Z6835" s="13"/>
      <c r="AA6835" s="13"/>
    </row>
    <row r="6836" spans="1:27" ht="15.75" customHeight="1" x14ac:dyDescent="0.2">
      <c r="A6836" s="13"/>
      <c r="B6836" s="37" t="str">
        <f>"CRS25WT72M23357"</f>
        <v>CRS25WT72M23357</v>
      </c>
      <c r="C6836" s="38">
        <v>45995</v>
      </c>
      <c r="D6836" s="39">
        <v>1.8969907407407408E-2</v>
      </c>
      <c r="E6836" s="37" t="s">
        <v>62</v>
      </c>
      <c r="F6836" s="37">
        <v>216</v>
      </c>
      <c r="G6836" s="37">
        <v>4</v>
      </c>
      <c r="H6836" s="37">
        <v>216.32565307617199</v>
      </c>
      <c r="I6836" s="37">
        <v>5.4892683029174796</v>
      </c>
      <c r="J6836" s="37">
        <v>49.652744293212898</v>
      </c>
      <c r="K6836" s="37">
        <v>5.1837248802185103</v>
      </c>
      <c r="L6836" s="37">
        <v>41.731697082519503</v>
      </c>
      <c r="M6836" s="37">
        <v>0.79368889331817605</v>
      </c>
      <c r="N6836" s="37">
        <v>10.5242347717285</v>
      </c>
      <c r="O6836" s="37">
        <v>0</v>
      </c>
      <c r="P6836" s="37">
        <v>0</v>
      </c>
      <c r="Q6836" s="37">
        <v>1.31758423522115E-2</v>
      </c>
      <c r="R6836" s="37">
        <v>25</v>
      </c>
      <c r="S6836" s="37">
        <v>1.0572881698608401</v>
      </c>
      <c r="T6836" s="37">
        <v>994.69177246093795</v>
      </c>
      <c r="U6836" s="37">
        <v>2405.20336914063</v>
      </c>
      <c r="V6836" s="13"/>
      <c r="W6836" s="13"/>
      <c r="X6836" s="13"/>
      <c r="Y6836" s="13"/>
      <c r="Z6836" s="13"/>
      <c r="AA6836" s="13"/>
    </row>
    <row r="6837" spans="1:27" ht="15.75" customHeight="1" x14ac:dyDescent="0.2">
      <c r="A6837" s="13"/>
      <c r="B6837" s="37" t="str">
        <f>"CRS25WT72M23345"</f>
        <v>CRS25WT72M23345</v>
      </c>
      <c r="C6837" s="38">
        <v>45995</v>
      </c>
      <c r="D6837" s="39">
        <v>2.0914351851851851E-2</v>
      </c>
      <c r="E6837" s="37" t="s">
        <v>62</v>
      </c>
      <c r="F6837" s="37">
        <v>214</v>
      </c>
      <c r="G6837" s="37">
        <v>4</v>
      </c>
      <c r="H6837" s="37">
        <v>214.37159729003901</v>
      </c>
      <c r="I6837" s="37">
        <v>5.5020775794982901</v>
      </c>
      <c r="J6837" s="37">
        <v>49.799602508544901</v>
      </c>
      <c r="K6837" s="37">
        <v>5.1356239318847701</v>
      </c>
      <c r="L6837" s="37">
        <v>41.742073059082003</v>
      </c>
      <c r="M6837" s="37">
        <v>0.78237444162368797</v>
      </c>
      <c r="N6837" s="37">
        <v>10.429170608520501</v>
      </c>
      <c r="O6837" s="37">
        <v>0</v>
      </c>
      <c r="P6837" s="37">
        <v>0</v>
      </c>
      <c r="Q6837" s="37">
        <v>2.30158418416977E-2</v>
      </c>
      <c r="R6837" s="37">
        <v>25</v>
      </c>
      <c r="S6837" s="37">
        <v>0.93976712226867698</v>
      </c>
      <c r="T6837" s="37">
        <v>990.84582519531295</v>
      </c>
      <c r="U6837" s="37">
        <v>3034.087890625</v>
      </c>
      <c r="V6837" s="13"/>
      <c r="W6837" s="13"/>
      <c r="X6837" s="13"/>
      <c r="Y6837" s="13"/>
      <c r="Z6837" s="13"/>
      <c r="AA6837" s="13"/>
    </row>
    <row r="6838" spans="1:27" ht="15.75" customHeight="1" x14ac:dyDescent="0.2">
      <c r="A6838" s="13"/>
      <c r="B6838" s="37" t="str">
        <f>"CRS25WT72M23366"</f>
        <v>CRS25WT72M23366</v>
      </c>
      <c r="C6838" s="38">
        <v>45995</v>
      </c>
      <c r="D6838" s="39">
        <v>2.2418981481481481E-2</v>
      </c>
      <c r="E6838" s="37" t="s">
        <v>62</v>
      </c>
      <c r="F6838" s="37">
        <v>216</v>
      </c>
      <c r="G6838" s="37">
        <v>4</v>
      </c>
      <c r="H6838" s="37">
        <v>216.59312438964801</v>
      </c>
      <c r="I6838" s="37">
        <v>5.4694643020629901</v>
      </c>
      <c r="J6838" s="37">
        <v>49.580101013183601</v>
      </c>
      <c r="K6838" s="37">
        <v>5.1762361526489302</v>
      </c>
      <c r="L6838" s="37">
        <v>41.84375</v>
      </c>
      <c r="M6838" s="37">
        <v>0.79871612787246704</v>
      </c>
      <c r="N6838" s="37">
        <v>10.5372476577759</v>
      </c>
      <c r="O6838" s="37">
        <v>0</v>
      </c>
      <c r="P6838" s="37">
        <v>0</v>
      </c>
      <c r="Q6838" s="37">
        <v>1.4126751571893701E-2</v>
      </c>
      <c r="R6838" s="37">
        <v>25</v>
      </c>
      <c r="S6838" s="37">
        <v>1.0046355724334699</v>
      </c>
      <c r="T6838" s="37">
        <v>988.98358154296898</v>
      </c>
      <c r="U6838" s="37">
        <v>4139.77978515625</v>
      </c>
      <c r="V6838" s="13"/>
      <c r="W6838" s="13"/>
      <c r="X6838" s="13"/>
      <c r="Y6838" s="13"/>
      <c r="Z6838" s="13"/>
      <c r="AA6838" s="13"/>
    </row>
    <row r="6839" spans="1:27" ht="15.75" customHeight="1" x14ac:dyDescent="0.2">
      <c r="A6839" s="13"/>
      <c r="B6839" s="37" t="str">
        <f>"CRS25WT72M23367"</f>
        <v>CRS25WT72M23367</v>
      </c>
      <c r="C6839" s="38">
        <v>45995</v>
      </c>
      <c r="D6839" s="39">
        <v>2.3773148148148151E-2</v>
      </c>
      <c r="E6839" s="37" t="s">
        <v>62</v>
      </c>
      <c r="F6839" s="37">
        <v>215</v>
      </c>
      <c r="G6839" s="37">
        <v>4</v>
      </c>
      <c r="H6839" s="37">
        <v>215.70455932617199</v>
      </c>
      <c r="I6839" s="37">
        <v>5.5147428512573198</v>
      </c>
      <c r="J6839" s="37">
        <v>49.514976501464801</v>
      </c>
      <c r="K6839" s="37">
        <v>5.1897435188293501</v>
      </c>
      <c r="L6839" s="37">
        <v>41.563625335693402</v>
      </c>
      <c r="M6839" s="37">
        <v>0.78994613885879505</v>
      </c>
      <c r="N6839" s="37">
        <v>10.4940185546875</v>
      </c>
      <c r="O6839" s="37">
        <v>0</v>
      </c>
      <c r="P6839" s="37">
        <v>0</v>
      </c>
      <c r="Q6839" s="37">
        <v>1.5396979637444E-2</v>
      </c>
      <c r="R6839" s="37">
        <v>25</v>
      </c>
      <c r="S6839" s="37">
        <v>1.06608366966248</v>
      </c>
      <c r="T6839" s="37">
        <v>989.395263671875</v>
      </c>
      <c r="U6839" s="37">
        <v>1607.27648925781</v>
      </c>
      <c r="V6839" s="13"/>
      <c r="W6839" s="13"/>
      <c r="X6839" s="13"/>
      <c r="Y6839" s="13"/>
      <c r="Z6839" s="13"/>
      <c r="AA6839" s="13"/>
    </row>
    <row r="6840" spans="1:27" ht="15.75" customHeight="1" x14ac:dyDescent="0.2">
      <c r="A6840" s="13"/>
      <c r="B6840" s="37" t="str">
        <f>"CRS25WT72M23413"</f>
        <v>CRS25WT72M23413</v>
      </c>
      <c r="C6840" s="38">
        <v>45995</v>
      </c>
      <c r="D6840" s="39">
        <v>3.1157407407407408E-2</v>
      </c>
      <c r="E6840" s="37" t="s">
        <v>62</v>
      </c>
      <c r="F6840" s="37">
        <v>219</v>
      </c>
      <c r="G6840" s="37">
        <v>4</v>
      </c>
      <c r="H6840" s="37">
        <v>219.33822631835901</v>
      </c>
      <c r="I6840" s="37">
        <v>5.5009074211120597</v>
      </c>
      <c r="J6840" s="37">
        <v>49.937091827392599</v>
      </c>
      <c r="K6840" s="37">
        <v>5.2679629325866699</v>
      </c>
      <c r="L6840" s="37">
        <v>41.636253356933601</v>
      </c>
      <c r="M6840" s="37">
        <v>0.79846656322479204</v>
      </c>
      <c r="N6840" s="37">
        <v>10.6707963943481</v>
      </c>
      <c r="O6840" s="37">
        <v>0</v>
      </c>
      <c r="P6840" s="37">
        <v>0</v>
      </c>
      <c r="Q6840" s="37">
        <v>1.1626634746789899E-2</v>
      </c>
      <c r="R6840" s="37">
        <v>25</v>
      </c>
      <c r="S6840" s="37">
        <v>1.0792090892791699</v>
      </c>
      <c r="T6840" s="37">
        <v>991.14013671875</v>
      </c>
      <c r="U6840" s="37">
        <v>2976.7900390625</v>
      </c>
      <c r="V6840" s="13"/>
      <c r="W6840" s="13"/>
      <c r="X6840" s="13"/>
      <c r="Y6840" s="13"/>
      <c r="Z6840" s="13"/>
      <c r="AA6840" s="13"/>
    </row>
    <row r="6841" spans="1:27" ht="15.75" customHeight="1" x14ac:dyDescent="0.2">
      <c r="A6841" s="13"/>
      <c r="B6841" s="37" t="str">
        <f>"CRS25WT72M23425"</f>
        <v>CRS25WT72M23425</v>
      </c>
      <c r="C6841" s="38">
        <v>45995</v>
      </c>
      <c r="D6841" s="39">
        <v>3.577546296296296E-2</v>
      </c>
      <c r="E6841" s="37" t="s">
        <v>62</v>
      </c>
      <c r="F6841" s="37">
        <v>218</v>
      </c>
      <c r="G6841" s="37">
        <v>4</v>
      </c>
      <c r="H6841" s="37">
        <v>218.04850769043</v>
      </c>
      <c r="I6841" s="37">
        <v>5.4507708549499503</v>
      </c>
      <c r="J6841" s="37">
        <v>50.015953063964801</v>
      </c>
      <c r="K6841" s="37">
        <v>5.1891455650329599</v>
      </c>
      <c r="L6841" s="37">
        <v>42.020118713378899</v>
      </c>
      <c r="M6841" s="37">
        <v>0.79980963468551602</v>
      </c>
      <c r="N6841" s="37">
        <v>10.6080522537231</v>
      </c>
      <c r="O6841" s="37">
        <v>0</v>
      </c>
      <c r="P6841" s="37">
        <v>0</v>
      </c>
      <c r="Q6841" s="37">
        <v>1.0665922425687299E-2</v>
      </c>
      <c r="R6841" s="37">
        <v>25</v>
      </c>
      <c r="S6841" s="37">
        <v>1.06345367431641</v>
      </c>
      <c r="T6841" s="37">
        <v>987.75915527343795</v>
      </c>
      <c r="U6841" s="37">
        <v>1349.81787109375</v>
      </c>
      <c r="V6841" s="13"/>
      <c r="W6841" s="13"/>
      <c r="X6841" s="13"/>
      <c r="Y6841" s="13"/>
      <c r="Z6841" s="13"/>
      <c r="AA6841" s="13"/>
    </row>
    <row r="6842" spans="1:27" ht="15.75" customHeight="1" x14ac:dyDescent="0.2">
      <c r="A6842" s="13"/>
      <c r="B6842" s="37" t="str">
        <f>"CRS25WT72M23437"</f>
        <v>CRS25WT72M23437</v>
      </c>
      <c r="C6842" s="38">
        <v>45995</v>
      </c>
      <c r="D6842" s="39">
        <v>4.2592592592592592E-2</v>
      </c>
      <c r="E6842" s="37" t="s">
        <v>62</v>
      </c>
      <c r="F6842" s="37">
        <v>214</v>
      </c>
      <c r="G6842" s="37">
        <v>4</v>
      </c>
      <c r="H6842" s="37">
        <v>214.40521240234401</v>
      </c>
      <c r="I6842" s="37">
        <v>5.6255230903625497</v>
      </c>
      <c r="J6842" s="37">
        <v>48.670810699462898</v>
      </c>
      <c r="K6842" s="37">
        <v>5.3150324821472203</v>
      </c>
      <c r="L6842" s="37">
        <v>40.339397430419901</v>
      </c>
      <c r="M6842" s="37">
        <v>0.78307586908340499</v>
      </c>
      <c r="N6842" s="37">
        <v>10.4308061599731</v>
      </c>
      <c r="O6842" s="37">
        <v>0</v>
      </c>
      <c r="P6842" s="37">
        <v>0</v>
      </c>
      <c r="Q6842" s="37">
        <v>1.0996713303029501E-2</v>
      </c>
      <c r="R6842" s="37">
        <v>25</v>
      </c>
      <c r="S6842" s="37">
        <v>1.17587602138519</v>
      </c>
      <c r="T6842" s="37">
        <v>994.02276611328102</v>
      </c>
      <c r="U6842" s="37">
        <v>853.66357421875</v>
      </c>
      <c r="V6842" s="13"/>
      <c r="W6842" s="13"/>
      <c r="X6842" s="13"/>
      <c r="Y6842" s="13"/>
      <c r="Z6842" s="13"/>
      <c r="AA6842" s="13"/>
    </row>
    <row r="6843" spans="1:27" ht="15.75" customHeight="1" x14ac:dyDescent="0.2">
      <c r="A6843" s="13"/>
      <c r="B6843" s="37" t="str">
        <f>"CRS25WT72M23440"</f>
        <v>CRS25WT72M23440</v>
      </c>
      <c r="C6843" s="38">
        <v>45995</v>
      </c>
      <c r="D6843" s="39">
        <v>4.5833333333333337E-2</v>
      </c>
      <c r="E6843" s="37" t="s">
        <v>62</v>
      </c>
      <c r="F6843" s="37">
        <v>220</v>
      </c>
      <c r="G6843" s="37">
        <v>4</v>
      </c>
      <c r="H6843" s="37">
        <v>220.20147705078099</v>
      </c>
      <c r="I6843" s="37">
        <v>5.5826106071472203</v>
      </c>
      <c r="J6843" s="37">
        <v>50.213356018066399</v>
      </c>
      <c r="K6843" s="37">
        <v>5.1923747062683097</v>
      </c>
      <c r="L6843" s="37">
        <v>42.4086303710938</v>
      </c>
      <c r="M6843" s="37">
        <v>0.78553158044815097</v>
      </c>
      <c r="N6843" s="37">
        <v>10.7127933502197</v>
      </c>
      <c r="O6843" s="37">
        <v>0</v>
      </c>
      <c r="P6843" s="37">
        <v>0</v>
      </c>
      <c r="Q6843" s="37">
        <v>1.5520833432674399E-2</v>
      </c>
      <c r="R6843" s="37">
        <v>25</v>
      </c>
      <c r="S6843" s="37">
        <v>0.74722301959991499</v>
      </c>
      <c r="T6843" s="37">
        <v>1000.33728027344</v>
      </c>
      <c r="U6843" s="37">
        <v>5430.3642578125</v>
      </c>
      <c r="V6843" s="13"/>
      <c r="W6843" s="13"/>
      <c r="X6843" s="13"/>
      <c r="Y6843" s="13"/>
      <c r="Z6843" s="13"/>
      <c r="AA6843" s="13"/>
    </row>
    <row r="6844" spans="1:27" ht="15.75" customHeight="1" x14ac:dyDescent="0.2">
      <c r="A6844" s="13"/>
      <c r="B6844" s="37" t="str">
        <f>"CRS25WT72M23436"</f>
        <v>CRS25WT72M23436</v>
      </c>
      <c r="C6844" s="38">
        <v>45995</v>
      </c>
      <c r="D6844" s="39">
        <v>4.6655092592592595E-2</v>
      </c>
      <c r="E6844" s="37" t="s">
        <v>62</v>
      </c>
      <c r="F6844" s="37">
        <v>220</v>
      </c>
      <c r="G6844" s="37">
        <v>4</v>
      </c>
      <c r="H6844" s="37">
        <v>220.50277709960901</v>
      </c>
      <c r="I6844" s="37">
        <v>5.6220560073852504</v>
      </c>
      <c r="J6844" s="37">
        <v>50.4176216125488</v>
      </c>
      <c r="K6844" s="37">
        <v>5.1616835594177202</v>
      </c>
      <c r="L6844" s="37">
        <v>42.719158172607401</v>
      </c>
      <c r="M6844" s="37">
        <v>0.77792286872863803</v>
      </c>
      <c r="N6844" s="37">
        <v>10.7274522781372</v>
      </c>
      <c r="O6844" s="37">
        <v>0</v>
      </c>
      <c r="P6844" s="37">
        <v>0</v>
      </c>
      <c r="Q6844" s="37">
        <v>1.76190380007029E-2</v>
      </c>
      <c r="R6844" s="37">
        <v>25</v>
      </c>
      <c r="S6844" s="37">
        <v>0.75554013252258301</v>
      </c>
      <c r="T6844" s="37">
        <v>1005.09124755859</v>
      </c>
      <c r="U6844" s="37">
        <v>1715.08361816406</v>
      </c>
      <c r="V6844" s="13"/>
      <c r="W6844" s="13"/>
      <c r="X6844" s="13"/>
      <c r="Y6844" s="13"/>
      <c r="Z6844" s="13"/>
      <c r="AA6844" s="13"/>
    </row>
    <row r="6845" spans="1:27" ht="15.75" customHeight="1" x14ac:dyDescent="0.2">
      <c r="A6845" s="13"/>
      <c r="B6845" s="37" t="str">
        <f>"CRS25WT72M23419"</f>
        <v>CRS25WT72M23419</v>
      </c>
      <c r="C6845" s="38">
        <v>45995</v>
      </c>
      <c r="D6845" s="39">
        <v>4.777777777777778E-2</v>
      </c>
      <c r="E6845" s="37" t="s">
        <v>62</v>
      </c>
      <c r="F6845" s="37">
        <v>221</v>
      </c>
      <c r="G6845" s="37">
        <v>4</v>
      </c>
      <c r="H6845" s="37">
        <v>221.57649230957</v>
      </c>
      <c r="I6845" s="37">
        <v>5.6233830451965297</v>
      </c>
      <c r="J6845" s="37">
        <v>50.568813323974602</v>
      </c>
      <c r="K6845" s="37">
        <v>5.1860432624816903</v>
      </c>
      <c r="L6845" s="37">
        <v>42.725540161132798</v>
      </c>
      <c r="M6845" s="37">
        <v>0.77918976545333896</v>
      </c>
      <c r="N6845" s="37">
        <v>10.7796878814697</v>
      </c>
      <c r="O6845" s="37">
        <v>0</v>
      </c>
      <c r="P6845" s="37">
        <v>0</v>
      </c>
      <c r="Q6845" s="37">
        <v>1.2619037181138999E-2</v>
      </c>
      <c r="R6845" s="37">
        <v>25</v>
      </c>
      <c r="S6845" s="37">
        <v>0.77044045925140403</v>
      </c>
      <c r="T6845" s="37">
        <v>1007.33026123047</v>
      </c>
      <c r="U6845" s="37">
        <v>1801.58129882813</v>
      </c>
      <c r="V6845" s="13"/>
      <c r="W6845" s="13"/>
      <c r="X6845" s="13"/>
      <c r="Y6845" s="13"/>
      <c r="Z6845" s="13"/>
      <c r="AA6845" s="13"/>
    </row>
    <row r="6846" spans="1:27" ht="15.75" customHeight="1" x14ac:dyDescent="0.2">
      <c r="A6846" s="13"/>
      <c r="B6846" s="37" t="str">
        <f>"CRS25WT72M23426"</f>
        <v>CRS25WT72M23426</v>
      </c>
      <c r="C6846" s="38">
        <v>45995</v>
      </c>
      <c r="D6846" s="39">
        <v>5.1111111111111107E-2</v>
      </c>
      <c r="E6846" s="37" t="s">
        <v>62</v>
      </c>
      <c r="F6846" s="37">
        <v>222</v>
      </c>
      <c r="G6846" s="37">
        <v>4</v>
      </c>
      <c r="H6846" s="37">
        <v>222.46826171875</v>
      </c>
      <c r="I6846" s="37">
        <v>5.6536412239074698</v>
      </c>
      <c r="J6846" s="37">
        <v>50.372798919677699</v>
      </c>
      <c r="K6846" s="37">
        <v>5.2308721542358398</v>
      </c>
      <c r="L6846" s="37">
        <v>42.529861450195298</v>
      </c>
      <c r="M6846" s="37">
        <v>0.781166732311249</v>
      </c>
      <c r="N6846" s="37">
        <v>10.823072433471699</v>
      </c>
      <c r="O6846" s="37">
        <v>0</v>
      </c>
      <c r="P6846" s="37">
        <v>0</v>
      </c>
      <c r="Q6846" s="37">
        <v>2.6448490098118799E-2</v>
      </c>
      <c r="R6846" s="37">
        <v>25</v>
      </c>
      <c r="S6846" s="37">
        <v>0.77316439151763905</v>
      </c>
      <c r="T6846" s="37">
        <v>1004.67529296875</v>
      </c>
      <c r="U6846" s="37">
        <v>1745.33728027344</v>
      </c>
      <c r="V6846" s="13"/>
      <c r="W6846" s="13"/>
      <c r="X6846" s="13"/>
      <c r="Y6846" s="13"/>
      <c r="Z6846" s="13"/>
      <c r="AA6846" s="13"/>
    </row>
    <row r="6847" spans="1:27" ht="15.75" customHeight="1" x14ac:dyDescent="0.2">
      <c r="A6847" s="13"/>
      <c r="B6847" s="37" t="str">
        <f>"CRS25WT72M23421"</f>
        <v>CRS25WT72M23421</v>
      </c>
      <c r="C6847" s="38">
        <v>45995</v>
      </c>
      <c r="D6847" s="39">
        <v>6.2997685185185184E-2</v>
      </c>
      <c r="E6847" s="37" t="s">
        <v>62</v>
      </c>
      <c r="F6847" s="37">
        <v>221</v>
      </c>
      <c r="G6847" s="37">
        <v>4</v>
      </c>
      <c r="H6847" s="37">
        <v>221.31021118164099</v>
      </c>
      <c r="I6847" s="37">
        <v>5.4978723526001003</v>
      </c>
      <c r="J6847" s="37">
        <v>50.972332000732401</v>
      </c>
      <c r="K6847" s="37">
        <v>5.1386265754699698</v>
      </c>
      <c r="L6847" s="37">
        <v>43.067970275878899</v>
      </c>
      <c r="M6847" s="37">
        <v>0.78971844911575295</v>
      </c>
      <c r="N6847" s="37">
        <v>10.76673412323</v>
      </c>
      <c r="O6847" s="37">
        <v>0</v>
      </c>
      <c r="P6847" s="37">
        <v>0</v>
      </c>
      <c r="Q6847" s="37">
        <v>1.5675231814384499E-2</v>
      </c>
      <c r="R6847" s="37">
        <v>25</v>
      </c>
      <c r="S6847" s="37">
        <v>0.81548774242401101</v>
      </c>
      <c r="T6847" s="37">
        <v>1002.42138671875</v>
      </c>
      <c r="U6847" s="37">
        <v>4180.84912109375</v>
      </c>
      <c r="V6847" s="13"/>
      <c r="W6847" s="13"/>
      <c r="X6847" s="13"/>
      <c r="Y6847" s="13"/>
      <c r="Z6847" s="13"/>
      <c r="AA6847" s="13"/>
    </row>
    <row r="6848" spans="1:27" ht="15.75" customHeight="1" x14ac:dyDescent="0.2">
      <c r="A6848" s="13"/>
      <c r="B6848" s="37" t="str">
        <f>"CRS25WT72M23438"</f>
        <v>CRS25WT72M23438</v>
      </c>
      <c r="C6848" s="38">
        <v>45995</v>
      </c>
      <c r="D6848" s="39">
        <v>6.4166666666666664E-2</v>
      </c>
      <c r="E6848" s="37" t="s">
        <v>62</v>
      </c>
      <c r="F6848" s="37">
        <v>225</v>
      </c>
      <c r="G6848" s="37">
        <v>4</v>
      </c>
      <c r="H6848" s="37">
        <v>225.90106201171901</v>
      </c>
      <c r="I6848" s="37">
        <v>5.6054110527038601</v>
      </c>
      <c r="J6848" s="37">
        <v>51.031646728515597</v>
      </c>
      <c r="K6848" s="37">
        <v>5.2571640014648402</v>
      </c>
      <c r="L6848" s="37">
        <v>42.970134735107401</v>
      </c>
      <c r="M6848" s="37">
        <v>0.78971654176712003</v>
      </c>
      <c r="N6848" s="37">
        <v>10.9900779724121</v>
      </c>
      <c r="O6848" s="37">
        <v>0</v>
      </c>
      <c r="P6848" s="37">
        <v>0</v>
      </c>
      <c r="Q6848" s="37">
        <v>1.3809213414788199E-2</v>
      </c>
      <c r="R6848" s="37">
        <v>25</v>
      </c>
      <c r="S6848" s="37">
        <v>0.80069333314895597</v>
      </c>
      <c r="T6848" s="37">
        <v>1005.29333496094</v>
      </c>
      <c r="U6848" s="37">
        <v>3323.48681640625</v>
      </c>
      <c r="V6848" s="13"/>
      <c r="W6848" s="13"/>
      <c r="X6848" s="13"/>
      <c r="Y6848" s="13"/>
      <c r="Z6848" s="13"/>
      <c r="AA6848" s="13"/>
    </row>
    <row r="6849" spans="1:27" ht="15.75" customHeight="1" x14ac:dyDescent="0.2">
      <c r="A6849" s="13"/>
      <c r="B6849" s="37" t="str">
        <f>"CRS25WT72M23411"</f>
        <v>CRS25WT72M23411</v>
      </c>
      <c r="C6849" s="38">
        <v>45995</v>
      </c>
      <c r="D6849" s="39">
        <v>6.5219907407407407E-2</v>
      </c>
      <c r="E6849" s="37" t="s">
        <v>62</v>
      </c>
      <c r="F6849" s="37">
        <v>218</v>
      </c>
      <c r="G6849" s="37">
        <v>4</v>
      </c>
      <c r="H6849" s="37">
        <v>218.66450500488301</v>
      </c>
      <c r="I6849" s="37">
        <v>5.5608234405517596</v>
      </c>
      <c r="J6849" s="37">
        <v>50.928028106689503</v>
      </c>
      <c r="K6849" s="37">
        <v>5.0549778938293501</v>
      </c>
      <c r="L6849" s="37">
        <v>43.257266998291001</v>
      </c>
      <c r="M6849" s="37">
        <v>0.77211558818817105</v>
      </c>
      <c r="N6849" s="37">
        <v>10.6380205154419</v>
      </c>
      <c r="O6849" s="37">
        <v>0</v>
      </c>
      <c r="P6849" s="37">
        <v>0</v>
      </c>
      <c r="Q6849" s="37">
        <v>1.7579404637217501E-2</v>
      </c>
      <c r="R6849" s="37">
        <v>25</v>
      </c>
      <c r="S6849" s="37">
        <v>0.80363166332244895</v>
      </c>
      <c r="T6849" s="37">
        <v>1002.91955566406</v>
      </c>
      <c r="U6849" s="37">
        <v>2290.6181640625</v>
      </c>
      <c r="V6849" s="13"/>
      <c r="W6849" s="13"/>
      <c r="X6849" s="13"/>
      <c r="Y6849" s="13"/>
      <c r="Z6849" s="13"/>
      <c r="AA6849" s="13"/>
    </row>
    <row r="6850" spans="1:27" ht="15.75" customHeight="1" x14ac:dyDescent="0.2">
      <c r="A6850" s="13"/>
      <c r="B6850" s="37" t="str">
        <f>"CRS25WT72M23430"</f>
        <v>CRS25WT72M23430</v>
      </c>
      <c r="C6850" s="38">
        <v>45995</v>
      </c>
      <c r="D6850" s="39">
        <v>8.1493055555555555E-2</v>
      </c>
      <c r="E6850" s="37" t="s">
        <v>62</v>
      </c>
      <c r="F6850" s="37">
        <v>221</v>
      </c>
      <c r="G6850" s="37">
        <v>4</v>
      </c>
      <c r="H6850" s="37">
        <v>221.01211547851599</v>
      </c>
      <c r="I6850" s="37">
        <v>5.5368309020996103</v>
      </c>
      <c r="J6850" s="37">
        <v>51.231945037841797</v>
      </c>
      <c r="K6850" s="37">
        <v>5.0624518394470197</v>
      </c>
      <c r="L6850" s="37">
        <v>43.657131195068402</v>
      </c>
      <c r="M6850" s="37">
        <v>0.77913725376129195</v>
      </c>
      <c r="N6850" s="37">
        <v>10.7522315979004</v>
      </c>
      <c r="O6850" s="37">
        <v>0</v>
      </c>
      <c r="P6850" s="37">
        <v>0</v>
      </c>
      <c r="Q6850" s="37">
        <v>2.6028027758002299E-2</v>
      </c>
      <c r="R6850" s="37">
        <v>25</v>
      </c>
      <c r="S6850" s="37">
        <v>0.72341442108154297</v>
      </c>
      <c r="T6850" s="37">
        <v>1015.77288818359</v>
      </c>
      <c r="U6850" s="37">
        <v>1343.6328125</v>
      </c>
      <c r="V6850" s="13"/>
      <c r="W6850" s="13"/>
      <c r="X6850" s="13"/>
      <c r="Y6850" s="13"/>
      <c r="Z6850" s="13"/>
      <c r="AA6850" s="13"/>
    </row>
    <row r="6851" spans="1:27" ht="15.75" customHeight="1" x14ac:dyDescent="0.2">
      <c r="A6851" s="13"/>
      <c r="B6851" s="37" t="str">
        <f>"CRS25WT72M23428"</f>
        <v>CRS25WT72M23428</v>
      </c>
      <c r="C6851" s="38">
        <v>45995</v>
      </c>
      <c r="D6851" s="39">
        <v>8.4166666666666667E-2</v>
      </c>
      <c r="E6851" s="37" t="s">
        <v>62</v>
      </c>
      <c r="F6851" s="37">
        <v>228</v>
      </c>
      <c r="G6851" s="37">
        <v>4</v>
      </c>
      <c r="H6851" s="37">
        <v>228.65690612793</v>
      </c>
      <c r="I6851" s="37">
        <v>5.6056580543518102</v>
      </c>
      <c r="J6851" s="37">
        <v>51.369903564453097</v>
      </c>
      <c r="K6851" s="37">
        <v>5.2727537155151403</v>
      </c>
      <c r="L6851" s="37">
        <v>43.3657417297363</v>
      </c>
      <c r="M6851" s="37">
        <v>0.79405206441879295</v>
      </c>
      <c r="N6851" s="37">
        <v>11.1241502761841</v>
      </c>
      <c r="O6851" s="37">
        <v>0</v>
      </c>
      <c r="P6851" s="37">
        <v>0</v>
      </c>
      <c r="Q6851" s="37">
        <v>1.2063490226864799E-2</v>
      </c>
      <c r="R6851" s="37">
        <v>25</v>
      </c>
      <c r="S6851" s="37">
        <v>0.70353251695632901</v>
      </c>
      <c r="T6851" s="37">
        <v>1013.208984375</v>
      </c>
      <c r="U6851" s="37">
        <v>3740.15356445313</v>
      </c>
      <c r="V6851" s="13"/>
      <c r="W6851" s="13"/>
      <c r="X6851" s="13"/>
      <c r="Y6851" s="13"/>
      <c r="Z6851" s="13"/>
      <c r="AA6851" s="13"/>
    </row>
    <row r="6852" spans="1:27" ht="15.75" customHeight="1" x14ac:dyDescent="0.2">
      <c r="A6852" s="13"/>
      <c r="B6852" s="37" t="str">
        <f>"CRS25WT72M23434"</f>
        <v>CRS25WT72M23434</v>
      </c>
      <c r="C6852" s="38">
        <v>45995</v>
      </c>
      <c r="D6852" s="39">
        <v>8.4803240740740748E-2</v>
      </c>
      <c r="E6852" s="37" t="s">
        <v>62</v>
      </c>
      <c r="F6852" s="37">
        <v>225</v>
      </c>
      <c r="G6852" s="37">
        <v>4</v>
      </c>
      <c r="H6852" s="37">
        <v>225.59619140625</v>
      </c>
      <c r="I6852" s="37">
        <v>5.5831227302551296</v>
      </c>
      <c r="J6852" s="37">
        <v>51.418815612792997</v>
      </c>
      <c r="K6852" s="37">
        <v>5.1955504417419398</v>
      </c>
      <c r="L6852" s="37">
        <v>43.421043395996101</v>
      </c>
      <c r="M6852" s="37">
        <v>0.78583711385726895</v>
      </c>
      <c r="N6852" s="37">
        <v>10.9752464294434</v>
      </c>
      <c r="O6852" s="37">
        <v>0</v>
      </c>
      <c r="P6852" s="37">
        <v>0</v>
      </c>
      <c r="Q6852" s="37">
        <v>1.5406744554638901E-2</v>
      </c>
      <c r="R6852" s="37">
        <v>25</v>
      </c>
      <c r="S6852" s="37">
        <v>0.72308766841888406</v>
      </c>
      <c r="T6852" s="37">
        <v>1013.46331787109</v>
      </c>
      <c r="U6852" s="37">
        <v>2475.69946289063</v>
      </c>
      <c r="V6852" s="13"/>
      <c r="W6852" s="13"/>
      <c r="X6852" s="13"/>
      <c r="Y6852" s="13"/>
      <c r="Z6852" s="13"/>
      <c r="AA6852" s="13"/>
    </row>
    <row r="6853" spans="1:27" ht="15.75" customHeight="1" x14ac:dyDescent="0.2">
      <c r="A6853" s="13"/>
      <c r="B6853" s="37" t="str">
        <f>"CRS25WT72M23470"</f>
        <v>CRS25WT72M23470</v>
      </c>
      <c r="C6853" s="38">
        <v>45995</v>
      </c>
      <c r="D6853" s="39">
        <v>8.74537037037037E-2</v>
      </c>
      <c r="E6853" s="37" t="s">
        <v>62</v>
      </c>
      <c r="F6853" s="37">
        <v>227</v>
      </c>
      <c r="G6853" s="37">
        <v>4</v>
      </c>
      <c r="H6853" s="37">
        <v>227.863204956055</v>
      </c>
      <c r="I6853" s="37">
        <v>5.7471070289611799</v>
      </c>
      <c r="J6853" s="37">
        <v>50.693382263183601</v>
      </c>
      <c r="K6853" s="37">
        <v>5.3334498405456499</v>
      </c>
      <c r="L6853" s="37">
        <v>42.723415374755902</v>
      </c>
      <c r="M6853" s="37">
        <v>0.78212046623230003</v>
      </c>
      <c r="N6853" s="37">
        <v>11.0855369567871</v>
      </c>
      <c r="O6853" s="37">
        <v>0</v>
      </c>
      <c r="P6853" s="37">
        <v>0</v>
      </c>
      <c r="Q6853" s="37">
        <v>1.63516849279404E-2</v>
      </c>
      <c r="R6853" s="37">
        <v>25</v>
      </c>
      <c r="S6853" s="37">
        <v>0.78477793931961104</v>
      </c>
      <c r="T6853" s="37">
        <v>1008.91540527344</v>
      </c>
      <c r="U6853" s="37">
        <v>3487.55786132813</v>
      </c>
      <c r="V6853" s="13"/>
      <c r="W6853" s="13"/>
      <c r="X6853" s="13"/>
      <c r="Y6853" s="13"/>
      <c r="Z6853" s="13"/>
      <c r="AA6853" s="13"/>
    </row>
    <row r="6854" spans="1:27" ht="15.75" customHeight="1" x14ac:dyDescent="0.2">
      <c r="A6854" s="13"/>
      <c r="B6854" s="37" t="str">
        <f>"CRS25WT72M23457"</f>
        <v>CRS25WT72M23457</v>
      </c>
      <c r="C6854" s="38">
        <v>45995</v>
      </c>
      <c r="D6854" s="39">
        <v>8.847222222222223E-2</v>
      </c>
      <c r="E6854" s="37" t="s">
        <v>62</v>
      </c>
      <c r="F6854" s="37">
        <v>230</v>
      </c>
      <c r="G6854" s="37">
        <v>4</v>
      </c>
      <c r="H6854" s="37">
        <v>230.36468505859401</v>
      </c>
      <c r="I6854" s="37">
        <v>5.7181811332702601</v>
      </c>
      <c r="J6854" s="37">
        <v>51.095428466796903</v>
      </c>
      <c r="K6854" s="37">
        <v>5.3599805831909197</v>
      </c>
      <c r="L6854" s="37">
        <v>42.978641510009801</v>
      </c>
      <c r="M6854" s="37">
        <v>0.78845328092575095</v>
      </c>
      <c r="N6854" s="37">
        <v>11.207233428955099</v>
      </c>
      <c r="O6854" s="37">
        <v>0</v>
      </c>
      <c r="P6854" s="37">
        <v>0</v>
      </c>
      <c r="Q6854" s="37">
        <v>1.58792163711041E-3</v>
      </c>
      <c r="R6854" s="37">
        <v>25</v>
      </c>
      <c r="S6854" s="37">
        <v>0.77873355150222801</v>
      </c>
      <c r="T6854" s="37">
        <v>1005.09631347656</v>
      </c>
      <c r="U6854" s="37">
        <v>4244.26123046875</v>
      </c>
      <c r="V6854" s="13"/>
      <c r="W6854" s="13"/>
      <c r="X6854" s="13"/>
      <c r="Y6854" s="13"/>
      <c r="Z6854" s="13"/>
      <c r="AA6854" s="13"/>
    </row>
    <row r="6855" spans="1:27" ht="15.75" customHeight="1" x14ac:dyDescent="0.2">
      <c r="A6855" s="13"/>
      <c r="B6855" s="37" t="str">
        <f>"CRS25WT72M23454"</f>
        <v>CRS25WT72M23454</v>
      </c>
      <c r="C6855" s="38">
        <v>45995</v>
      </c>
      <c r="D6855" s="39">
        <v>8.9363425925925929E-2</v>
      </c>
      <c r="E6855" s="37" t="s">
        <v>62</v>
      </c>
      <c r="F6855" s="37">
        <v>225</v>
      </c>
      <c r="G6855" s="37">
        <v>4</v>
      </c>
      <c r="H6855" s="37">
        <v>225.79527282714801</v>
      </c>
      <c r="I6855" s="37">
        <v>5.6751379966735804</v>
      </c>
      <c r="J6855" s="37">
        <v>50.766456604003899</v>
      </c>
      <c r="K6855" s="37">
        <v>5.2680006027221697</v>
      </c>
      <c r="L6855" s="37">
        <v>42.861663818359403</v>
      </c>
      <c r="M6855" s="37">
        <v>0.78372114896774303</v>
      </c>
      <c r="N6855" s="37">
        <v>10.984931945800801</v>
      </c>
      <c r="O6855" s="37">
        <v>0</v>
      </c>
      <c r="P6855" s="37">
        <v>0</v>
      </c>
      <c r="Q6855" s="37">
        <v>2.0537262316793199E-3</v>
      </c>
      <c r="R6855" s="37">
        <v>25</v>
      </c>
      <c r="S6855" s="37">
        <v>0.76061439514160201</v>
      </c>
      <c r="T6855" s="37">
        <v>1006.11773681641</v>
      </c>
      <c r="U6855" s="37">
        <v>2581.27514648438</v>
      </c>
      <c r="V6855" s="13"/>
      <c r="W6855" s="13"/>
      <c r="X6855" s="13"/>
      <c r="Y6855" s="13"/>
      <c r="Z6855" s="13"/>
      <c r="AA6855" s="13"/>
    </row>
    <row r="6856" spans="1:27" ht="15.75" customHeight="1" x14ac:dyDescent="0.2">
      <c r="A6856" s="13"/>
      <c r="B6856" s="37" t="str">
        <f>"CRS25WT72M23458"</f>
        <v>CRS25WT72M23458</v>
      </c>
      <c r="C6856" s="38">
        <v>45995</v>
      </c>
      <c r="D6856" s="39">
        <v>9.1631944444444446E-2</v>
      </c>
      <c r="E6856" s="37" t="s">
        <v>62</v>
      </c>
      <c r="F6856" s="37">
        <v>226</v>
      </c>
      <c r="G6856" s="37">
        <v>4</v>
      </c>
      <c r="H6856" s="37">
        <v>226.59503173828099</v>
      </c>
      <c r="I6856" s="37">
        <v>5.6608338356018102</v>
      </c>
      <c r="J6856" s="37">
        <v>50.827827453613303</v>
      </c>
      <c r="K6856" s="37">
        <v>5.2842993736267099</v>
      </c>
      <c r="L6856" s="37">
        <v>42.880805969238303</v>
      </c>
      <c r="M6856" s="37">
        <v>0.78753238916397095</v>
      </c>
      <c r="N6856" s="37">
        <v>11.0238399505615</v>
      </c>
      <c r="O6856" s="37">
        <v>0</v>
      </c>
      <c r="P6856" s="37">
        <v>0</v>
      </c>
      <c r="Q6856" s="37">
        <v>6.0280305333435501E-3</v>
      </c>
      <c r="R6856" s="37">
        <v>25</v>
      </c>
      <c r="S6856" s="37">
        <v>0.74961102008819602</v>
      </c>
      <c r="T6856" s="37">
        <v>1008.87286376953</v>
      </c>
      <c r="U6856" s="37">
        <v>3282.3837890625</v>
      </c>
      <c r="V6856" s="13"/>
      <c r="W6856" s="13"/>
      <c r="X6856" s="13"/>
      <c r="Y6856" s="13"/>
      <c r="Z6856" s="13"/>
      <c r="AA6856" s="13"/>
    </row>
    <row r="6857" spans="1:27" ht="15.75" customHeight="1" x14ac:dyDescent="0.2">
      <c r="A6857" s="13"/>
      <c r="B6857" s="37" t="str">
        <f>"CRS25WT72M23412"</f>
        <v>CRS25WT72M23412</v>
      </c>
      <c r="C6857" s="38">
        <v>45995</v>
      </c>
      <c r="D6857" s="39">
        <v>9.2696759259259257E-2</v>
      </c>
      <c r="E6857" s="37" t="s">
        <v>62</v>
      </c>
      <c r="F6857" s="37">
        <v>223</v>
      </c>
      <c r="G6857" s="37">
        <v>4</v>
      </c>
      <c r="H6857" s="37">
        <v>223.20245361328099</v>
      </c>
      <c r="I6857" s="37">
        <v>5.6079010963439897</v>
      </c>
      <c r="J6857" s="37">
        <v>50.805549621582003</v>
      </c>
      <c r="K6857" s="37">
        <v>5.21061086654663</v>
      </c>
      <c r="L6857" s="37">
        <v>42.836139678955099</v>
      </c>
      <c r="M6857" s="37">
        <v>0.78340703248977706</v>
      </c>
      <c r="N6857" s="37">
        <v>10.8587913513184</v>
      </c>
      <c r="O6857" s="37">
        <v>0</v>
      </c>
      <c r="P6857" s="37">
        <v>0</v>
      </c>
      <c r="Q6857" s="37">
        <v>1.1626751162111801E-2</v>
      </c>
      <c r="R6857" s="37">
        <v>25</v>
      </c>
      <c r="S6857" s="37">
        <v>0.79323530197143599</v>
      </c>
      <c r="T6857" s="37">
        <v>1002.80236816406</v>
      </c>
      <c r="U6857" s="37">
        <v>5965.51611328125</v>
      </c>
      <c r="V6857" s="13"/>
      <c r="W6857" s="13"/>
      <c r="X6857" s="13"/>
      <c r="Y6857" s="13"/>
      <c r="Z6857" s="13"/>
      <c r="AA6857" s="13"/>
    </row>
    <row r="6858" spans="1:27" ht="15.75" customHeight="1" x14ac:dyDescent="0.2">
      <c r="A6858" s="13"/>
      <c r="B6858" s="37" t="str">
        <f>"CRS25WT72M23459"</f>
        <v>CRS25WT72M23459</v>
      </c>
      <c r="C6858" s="38">
        <v>45995</v>
      </c>
      <c r="D6858" s="39">
        <v>9.5648148148148149E-2</v>
      </c>
      <c r="E6858" s="37" t="s">
        <v>62</v>
      </c>
      <c r="F6858" s="37">
        <v>219</v>
      </c>
      <c r="G6858" s="37">
        <v>4</v>
      </c>
      <c r="H6858" s="37">
        <v>219.89468383789099</v>
      </c>
      <c r="I6858" s="37">
        <v>5.6465339660644496</v>
      </c>
      <c r="J6858" s="37">
        <v>50.014781951904297</v>
      </c>
      <c r="K6858" s="37">
        <v>5.2083883285522496</v>
      </c>
      <c r="L6858" s="37">
        <v>42.219333648681598</v>
      </c>
      <c r="M6858" s="37">
        <v>0.77863585948944103</v>
      </c>
      <c r="N6858" s="37">
        <v>10.697868347168001</v>
      </c>
      <c r="O6858" s="37">
        <v>0</v>
      </c>
      <c r="P6858" s="37">
        <v>0</v>
      </c>
      <c r="Q6858" s="37">
        <v>1.03176152333617E-2</v>
      </c>
      <c r="R6858" s="37">
        <v>25</v>
      </c>
      <c r="S6858" s="37">
        <v>0.74276047945022605</v>
      </c>
      <c r="T6858" s="37">
        <v>1002.1884765625</v>
      </c>
      <c r="U6858" s="37">
        <v>2092.33569335938</v>
      </c>
      <c r="V6858" s="13"/>
      <c r="W6858" s="13"/>
      <c r="X6858" s="13"/>
      <c r="Y6858" s="13"/>
      <c r="Z6858" s="13"/>
      <c r="AA6858" s="13"/>
    </row>
    <row r="6859" spans="1:27" ht="15.75" customHeight="1" x14ac:dyDescent="0.2">
      <c r="A6859" s="13"/>
      <c r="B6859" s="37" t="str">
        <f>"CRS25WT72M23474"</f>
        <v>CRS25WT72M23474</v>
      </c>
      <c r="C6859" s="38">
        <v>45995</v>
      </c>
      <c r="D6859" s="39">
        <v>9.8726851851851857E-2</v>
      </c>
      <c r="E6859" s="37" t="s">
        <v>62</v>
      </c>
      <c r="F6859" s="37">
        <v>219</v>
      </c>
      <c r="G6859" s="37">
        <v>4</v>
      </c>
      <c r="H6859" s="37">
        <v>219.29260253906301</v>
      </c>
      <c r="I6859" s="37">
        <v>5.5337815284729004</v>
      </c>
      <c r="J6859" s="37">
        <v>50.508052825927699</v>
      </c>
      <c r="K6859" s="37">
        <v>5.1188278198242196</v>
      </c>
      <c r="L6859" s="37">
        <v>42.8403930664063</v>
      </c>
      <c r="M6859" s="37">
        <v>0.784587442874908</v>
      </c>
      <c r="N6859" s="37">
        <v>10.668577194213899</v>
      </c>
      <c r="O6859" s="37">
        <v>0</v>
      </c>
      <c r="P6859" s="37">
        <v>0</v>
      </c>
      <c r="Q6859" s="37">
        <v>4.2067673057317699E-3</v>
      </c>
      <c r="R6859" s="37">
        <v>25</v>
      </c>
      <c r="S6859" s="37">
        <v>0.72352486848831199</v>
      </c>
      <c r="T6859" s="37">
        <v>1003.56591796875</v>
      </c>
      <c r="U6859" s="37">
        <v>2425.90869140625</v>
      </c>
      <c r="V6859" s="13"/>
      <c r="W6859" s="13"/>
      <c r="X6859" s="13"/>
      <c r="Y6859" s="13"/>
      <c r="Z6859" s="13"/>
      <c r="AA6859" s="13"/>
    </row>
    <row r="6860" spans="1:27" ht="15.75" customHeight="1" x14ac:dyDescent="0.2">
      <c r="A6860" s="13"/>
      <c r="B6860" s="37" t="str">
        <f>"CRS25WT72M23472"</f>
        <v>CRS25WT72M23472</v>
      </c>
      <c r="C6860" s="38">
        <v>45995</v>
      </c>
      <c r="D6860" s="39">
        <v>9.9456018518518527E-2</v>
      </c>
      <c r="E6860" s="37" t="s">
        <v>62</v>
      </c>
      <c r="F6860" s="37">
        <v>225</v>
      </c>
      <c r="G6860" s="37">
        <v>4</v>
      </c>
      <c r="H6860" s="37">
        <v>225.06956481933599</v>
      </c>
      <c r="I6860" s="37">
        <v>5.51684665679932</v>
      </c>
      <c r="J6860" s="37">
        <v>51.135608673095703</v>
      </c>
      <c r="K6860" s="37">
        <v>5.16697025299072</v>
      </c>
      <c r="L6860" s="37">
        <v>43.559291839599602</v>
      </c>
      <c r="M6860" s="37">
        <v>0.797815442085266</v>
      </c>
      <c r="N6860" s="37">
        <v>10.9496259689331</v>
      </c>
      <c r="O6860" s="37">
        <v>0</v>
      </c>
      <c r="P6860" s="37">
        <v>0</v>
      </c>
      <c r="Q6860" s="37">
        <v>1.26984901726246E-2</v>
      </c>
      <c r="R6860" s="37">
        <v>25</v>
      </c>
      <c r="S6860" s="37">
        <v>0.72604036331176802</v>
      </c>
      <c r="T6860" s="37">
        <v>1002.69671630859</v>
      </c>
      <c r="U6860" s="37">
        <v>1834.18395996094</v>
      </c>
      <c r="V6860" s="13"/>
      <c r="W6860" s="13"/>
      <c r="X6860" s="13"/>
      <c r="Y6860" s="13"/>
      <c r="Z6860" s="13"/>
      <c r="AA6860" s="13"/>
    </row>
    <row r="6861" spans="1:27" ht="15.75" customHeight="1" x14ac:dyDescent="0.2">
      <c r="A6861" s="13"/>
      <c r="B6861" s="37" t="str">
        <f>"CRS25WT72M23433"</f>
        <v>CRS25WT72M23433</v>
      </c>
      <c r="C6861" s="38">
        <v>45995</v>
      </c>
      <c r="D6861" s="39">
        <v>0.10251157407407407</v>
      </c>
      <c r="E6861" s="37" t="s">
        <v>62</v>
      </c>
      <c r="F6861" s="37">
        <v>224</v>
      </c>
      <c r="G6861" s="37">
        <v>4</v>
      </c>
      <c r="H6861" s="37">
        <v>224.64654541015599</v>
      </c>
      <c r="I6861" s="37">
        <v>5.5923266410827601</v>
      </c>
      <c r="J6861" s="37">
        <v>51.135753631591797</v>
      </c>
      <c r="K6861" s="37">
        <v>5.1774830818176296</v>
      </c>
      <c r="L6861" s="37">
        <v>43.389137268066399</v>
      </c>
      <c r="M6861" s="37">
        <v>0.78556579351425204</v>
      </c>
      <c r="N6861" s="37">
        <v>10.9290466308594</v>
      </c>
      <c r="O6861" s="37">
        <v>0</v>
      </c>
      <c r="P6861" s="37">
        <v>0</v>
      </c>
      <c r="Q6861" s="37">
        <v>1.19046065956354E-2</v>
      </c>
      <c r="R6861" s="37">
        <v>25</v>
      </c>
      <c r="S6861" s="37">
        <v>0.747200608253479</v>
      </c>
      <c r="T6861" s="37">
        <v>1002.20220947266</v>
      </c>
      <c r="U6861" s="37">
        <v>1664.15576171875</v>
      </c>
      <c r="V6861" s="13"/>
      <c r="W6861" s="13"/>
      <c r="X6861" s="13"/>
      <c r="Y6861" s="13"/>
      <c r="Z6861" s="13"/>
      <c r="AA6861" s="13"/>
    </row>
    <row r="6862" spans="1:27" ht="15.75" customHeight="1" x14ac:dyDescent="0.2">
      <c r="A6862" s="13"/>
      <c r="B6862" s="37" t="str">
        <f>"CRS25WT72M23416"</f>
        <v>CRS25WT72M23416</v>
      </c>
      <c r="C6862" s="38">
        <v>45995</v>
      </c>
      <c r="D6862" s="39">
        <v>0.10465277777777778</v>
      </c>
      <c r="E6862" s="37" t="s">
        <v>62</v>
      </c>
      <c r="F6862" s="37">
        <v>226</v>
      </c>
      <c r="G6862" s="37">
        <v>4</v>
      </c>
      <c r="H6862" s="37">
        <v>226.63047790527301</v>
      </c>
      <c r="I6862" s="37">
        <v>5.6336221694946298</v>
      </c>
      <c r="J6862" s="37">
        <v>51.153186798095703</v>
      </c>
      <c r="K6862" s="37">
        <v>5.2089090347290004</v>
      </c>
      <c r="L6862" s="37">
        <v>43.508247375488303</v>
      </c>
      <c r="M6862" s="37">
        <v>0.78642606735229503</v>
      </c>
      <c r="N6862" s="37">
        <v>11.0255641937256</v>
      </c>
      <c r="O6862" s="37">
        <v>0</v>
      </c>
      <c r="P6862" s="37">
        <v>0</v>
      </c>
      <c r="Q6862" s="37">
        <v>1.18948509916663E-2</v>
      </c>
      <c r="R6862" s="37">
        <v>25</v>
      </c>
      <c r="S6862" s="37">
        <v>0.744332075119019</v>
      </c>
      <c r="T6862" s="37">
        <v>1004.39398193359</v>
      </c>
      <c r="U6862" s="37">
        <v>2492.68725585938</v>
      </c>
      <c r="V6862" s="13"/>
      <c r="W6862" s="13"/>
      <c r="X6862" s="13"/>
      <c r="Y6862" s="13"/>
      <c r="Z6862" s="13"/>
      <c r="AA6862" s="13"/>
    </row>
    <row r="6863" spans="1:27" ht="15.75" customHeight="1" x14ac:dyDescent="0.2">
      <c r="A6863" s="13"/>
      <c r="B6863" s="37" t="str">
        <f>"CRS25WT72M23478"</f>
        <v>CRS25WT72M23478</v>
      </c>
      <c r="C6863" s="38">
        <v>45995</v>
      </c>
      <c r="D6863" s="39">
        <v>0.1057175925925926</v>
      </c>
      <c r="E6863" s="37" t="s">
        <v>62</v>
      </c>
      <c r="F6863" s="37">
        <v>219</v>
      </c>
      <c r="G6863" s="37">
        <v>4</v>
      </c>
      <c r="H6863" s="37">
        <v>219.05696105957</v>
      </c>
      <c r="I6863" s="37">
        <v>5.70033979415894</v>
      </c>
      <c r="J6863" s="37">
        <v>49.354160308837898</v>
      </c>
      <c r="K6863" s="37">
        <v>5.2641267776489302</v>
      </c>
      <c r="L6863" s="37">
        <v>41.613162994384801</v>
      </c>
      <c r="M6863" s="37">
        <v>0.77863252162933305</v>
      </c>
      <c r="N6863" s="37">
        <v>10.6571130752563</v>
      </c>
      <c r="O6863" s="37">
        <v>0</v>
      </c>
      <c r="P6863" s="37">
        <v>0</v>
      </c>
      <c r="Q6863" s="37">
        <v>1.03176152333617E-2</v>
      </c>
      <c r="R6863" s="37">
        <v>25</v>
      </c>
      <c r="S6863" s="37">
        <v>0.729755878448486</v>
      </c>
      <c r="T6863" s="37">
        <v>1001.88366699219</v>
      </c>
      <c r="U6863" s="37">
        <v>3458.36889648438</v>
      </c>
      <c r="V6863" s="13"/>
      <c r="W6863" s="13"/>
      <c r="X6863" s="13"/>
      <c r="Y6863" s="13"/>
      <c r="Z6863" s="13"/>
      <c r="AA6863" s="13"/>
    </row>
    <row r="6864" spans="1:27" ht="15.75" customHeight="1" x14ac:dyDescent="0.2">
      <c r="A6864" s="13"/>
      <c r="B6864" s="37" t="str">
        <f>"CRS25WT72M23477"</f>
        <v>CRS25WT72M23477</v>
      </c>
      <c r="C6864" s="38">
        <v>45995</v>
      </c>
      <c r="D6864" s="39">
        <v>0.10681712962962964</v>
      </c>
      <c r="E6864" s="37" t="s">
        <v>62</v>
      </c>
      <c r="F6864" s="37">
        <v>221</v>
      </c>
      <c r="G6864" s="37">
        <v>4</v>
      </c>
      <c r="H6864" s="37">
        <v>221.23085021972699</v>
      </c>
      <c r="I6864" s="37">
        <v>5.6816000938415501</v>
      </c>
      <c r="J6864" s="37">
        <v>49.742576599121101</v>
      </c>
      <c r="K6864" s="37">
        <v>5.2716398239135698</v>
      </c>
      <c r="L6864" s="37">
        <v>41.966228485107401</v>
      </c>
      <c r="M6864" s="37">
        <v>0.78279268741607699</v>
      </c>
      <c r="N6864" s="37">
        <v>10.7628726959229</v>
      </c>
      <c r="O6864" s="37">
        <v>0</v>
      </c>
      <c r="P6864" s="37">
        <v>0</v>
      </c>
      <c r="Q6864" s="37">
        <v>1.0163690894842099E-2</v>
      </c>
      <c r="R6864" s="37">
        <v>25</v>
      </c>
      <c r="S6864" s="37">
        <v>0.74326318502426103</v>
      </c>
      <c r="T6864" s="37">
        <v>1004.56317138672</v>
      </c>
      <c r="U6864" s="37">
        <v>2361.349609375</v>
      </c>
      <c r="V6864" s="13"/>
      <c r="W6864" s="13"/>
      <c r="X6864" s="13"/>
      <c r="Y6864" s="13"/>
      <c r="Z6864" s="13"/>
      <c r="AA6864" s="13"/>
    </row>
    <row r="6865" spans="1:27" ht="15.75" customHeight="1" x14ac:dyDescent="0.2">
      <c r="A6865" s="13"/>
      <c r="B6865" s="37" t="str">
        <f>"CRS25WT72M23461"</f>
        <v>CRS25WT72M23461</v>
      </c>
      <c r="C6865" s="38">
        <v>45995</v>
      </c>
      <c r="D6865" s="39">
        <v>0.10767361111111111</v>
      </c>
      <c r="E6865" s="37" t="s">
        <v>62</v>
      </c>
      <c r="F6865" s="37">
        <v>222</v>
      </c>
      <c r="G6865" s="37">
        <v>4</v>
      </c>
      <c r="H6865" s="37">
        <v>222.40481567382801</v>
      </c>
      <c r="I6865" s="37">
        <v>5.5880169868469203</v>
      </c>
      <c r="J6865" s="37">
        <v>50.486976623535199</v>
      </c>
      <c r="K6865" s="37">
        <v>5.1948270797729501</v>
      </c>
      <c r="L6865" s="37">
        <v>42.812744140625</v>
      </c>
      <c r="M6865" s="37">
        <v>0.78832828998565696</v>
      </c>
      <c r="N6865" s="37">
        <v>10.8199863433838</v>
      </c>
      <c r="O6865" s="37">
        <v>0</v>
      </c>
      <c r="P6865" s="37">
        <v>0</v>
      </c>
      <c r="Q6865" s="37">
        <v>1.5238094143569501E-2</v>
      </c>
      <c r="R6865" s="37">
        <v>25</v>
      </c>
      <c r="S6865" s="37">
        <v>0.74910527467727706</v>
      </c>
      <c r="T6865" s="37">
        <v>1002.6767578125</v>
      </c>
      <c r="U6865" s="37">
        <v>2469.15673828125</v>
      </c>
      <c r="V6865" s="13"/>
      <c r="W6865" s="13"/>
      <c r="X6865" s="13"/>
      <c r="Y6865" s="13"/>
      <c r="Z6865" s="13"/>
      <c r="AA6865" s="13"/>
    </row>
    <row r="6866" spans="1:27" ht="15.75" customHeight="1" x14ac:dyDescent="0.2">
      <c r="A6866" s="13"/>
      <c r="B6866" s="37" t="str">
        <f>"CRS25WT72M23471"</f>
        <v>CRS25WT72M23471</v>
      </c>
      <c r="C6866" s="38">
        <v>45995</v>
      </c>
      <c r="D6866" s="39">
        <v>0.10935185185185185</v>
      </c>
      <c r="E6866" s="37" t="s">
        <v>62</v>
      </c>
      <c r="F6866" s="37">
        <v>222</v>
      </c>
      <c r="G6866" s="37">
        <v>4</v>
      </c>
      <c r="H6866" s="37">
        <v>222.07214355468801</v>
      </c>
      <c r="I6866" s="37">
        <v>5.5506105422973597</v>
      </c>
      <c r="J6866" s="37">
        <v>50.669345855712898</v>
      </c>
      <c r="K6866" s="37">
        <v>5.1588654518127397</v>
      </c>
      <c r="L6866" s="37">
        <v>43.046703338622997</v>
      </c>
      <c r="M6866" s="37">
        <v>0.78960162401199296</v>
      </c>
      <c r="N6866" s="37">
        <v>10.803801536560099</v>
      </c>
      <c r="O6866" s="37">
        <v>0</v>
      </c>
      <c r="P6866" s="37">
        <v>0</v>
      </c>
      <c r="Q6866" s="37">
        <v>1.7579404637217501E-2</v>
      </c>
      <c r="R6866" s="37">
        <v>25</v>
      </c>
      <c r="S6866" s="37">
        <v>0.74985080957412698</v>
      </c>
      <c r="T6866" s="37">
        <v>1002.876953125</v>
      </c>
      <c r="U6866" s="37">
        <v>2374.74975585938</v>
      </c>
      <c r="V6866" s="13"/>
      <c r="W6866" s="13"/>
      <c r="X6866" s="13"/>
      <c r="Y6866" s="13"/>
      <c r="Z6866" s="13"/>
      <c r="AA6866" s="13"/>
    </row>
    <row r="6867" spans="1:27" ht="15.75" customHeight="1" x14ac:dyDescent="0.2">
      <c r="A6867" s="13"/>
      <c r="B6867" s="37" t="str">
        <f>"CRS25WT72M23435"</f>
        <v>CRS25WT72M23435</v>
      </c>
      <c r="C6867" s="38">
        <v>45995</v>
      </c>
      <c r="D6867" s="39">
        <v>0.11217592592592592</v>
      </c>
      <c r="E6867" s="37" t="s">
        <v>62</v>
      </c>
      <c r="F6867" s="37">
        <v>222</v>
      </c>
      <c r="G6867" s="37">
        <v>4</v>
      </c>
      <c r="H6867" s="37">
        <v>222.6591796875</v>
      </c>
      <c r="I6867" s="37">
        <v>5.5898814201354998</v>
      </c>
      <c r="J6867" s="37">
        <v>50.8771362304688</v>
      </c>
      <c r="K6867" s="37">
        <v>5.1696925163268999</v>
      </c>
      <c r="L6867" s="37">
        <v>43.070102691650398</v>
      </c>
      <c r="M6867" s="37">
        <v>0.78291630744934104</v>
      </c>
      <c r="N6867" s="37">
        <v>10.8323612213135</v>
      </c>
      <c r="O6867" s="37">
        <v>0</v>
      </c>
      <c r="P6867" s="37">
        <v>0</v>
      </c>
      <c r="Q6867" s="37">
        <v>1.12704606726766E-2</v>
      </c>
      <c r="R6867" s="37">
        <v>25</v>
      </c>
      <c r="S6867" s="37">
        <v>0.78802043199539196</v>
      </c>
      <c r="T6867" s="37">
        <v>1000.31964111328</v>
      </c>
      <c r="U6867" s="37">
        <v>1854.93518066406</v>
      </c>
      <c r="V6867" s="13"/>
      <c r="W6867" s="13"/>
      <c r="X6867" s="13"/>
      <c r="Y6867" s="13"/>
      <c r="Z6867" s="13"/>
      <c r="AA6867" s="13"/>
    </row>
    <row r="6868" spans="1:27" ht="15.75" customHeight="1" x14ac:dyDescent="0.2">
      <c r="A6868" s="13"/>
      <c r="B6868" s="37" t="str">
        <f>"CRS25WT72M23402"</f>
        <v>CRS25WT72M23402</v>
      </c>
      <c r="C6868" s="38">
        <v>45995</v>
      </c>
      <c r="D6868" s="39">
        <v>0.11291666666666667</v>
      </c>
      <c r="E6868" s="37" t="s">
        <v>62</v>
      </c>
      <c r="F6868" s="37">
        <v>222</v>
      </c>
      <c r="G6868" s="37">
        <v>4</v>
      </c>
      <c r="H6868" s="37">
        <v>222.68499755859401</v>
      </c>
      <c r="I6868" s="37">
        <v>5.5696959495544398</v>
      </c>
      <c r="J6868" s="37">
        <v>50.797767639160199</v>
      </c>
      <c r="K6868" s="37">
        <v>5.1705479621887198</v>
      </c>
      <c r="L6868" s="37">
        <v>43.067970275878899</v>
      </c>
      <c r="M6868" s="37">
        <v>0.78707271814346302</v>
      </c>
      <c r="N6868" s="37">
        <v>10.8336172103882</v>
      </c>
      <c r="O6868" s="37">
        <v>0</v>
      </c>
      <c r="P6868" s="37">
        <v>0</v>
      </c>
      <c r="Q6868" s="37">
        <v>1.03176152333617E-2</v>
      </c>
      <c r="R6868" s="37">
        <v>25</v>
      </c>
      <c r="S6868" s="37">
        <v>0.76938831806182895</v>
      </c>
      <c r="T6868" s="37">
        <v>999.26647949218795</v>
      </c>
      <c r="U6868" s="37">
        <v>2960.6552734375</v>
      </c>
      <c r="V6868" s="13"/>
      <c r="W6868" s="13"/>
      <c r="X6868" s="13"/>
      <c r="Y6868" s="13"/>
      <c r="Z6868" s="13"/>
      <c r="AA6868" s="13"/>
    </row>
    <row r="6869" spans="1:27" ht="15.75" customHeight="1" x14ac:dyDescent="0.2">
      <c r="A6869" s="13"/>
      <c r="B6869" s="37" t="str">
        <f>"CRS25WT72M23481"</f>
        <v>CRS25WT72M23481</v>
      </c>
      <c r="C6869" s="38">
        <v>45995</v>
      </c>
      <c r="D6869" s="39">
        <v>0.11400462962962964</v>
      </c>
      <c r="E6869" s="37" t="s">
        <v>62</v>
      </c>
      <c r="F6869" s="37">
        <v>215</v>
      </c>
      <c r="G6869" s="37">
        <v>4</v>
      </c>
      <c r="H6869" s="37">
        <v>215.36985778808599</v>
      </c>
      <c r="I6869" s="37">
        <v>5.69297218322754</v>
      </c>
      <c r="J6869" s="37">
        <v>48.4357719421387</v>
      </c>
      <c r="K6869" s="37">
        <v>5.3235425949096697</v>
      </c>
      <c r="L6869" s="37">
        <v>40.4561157226563</v>
      </c>
      <c r="M6869" s="37">
        <v>0.78105145692825295</v>
      </c>
      <c r="N6869" s="37">
        <v>10.477735519409199</v>
      </c>
      <c r="O6869" s="37">
        <v>0</v>
      </c>
      <c r="P6869" s="37">
        <v>0</v>
      </c>
      <c r="Q6869" s="37">
        <v>1.19047593325377E-2</v>
      </c>
      <c r="R6869" s="37">
        <v>25</v>
      </c>
      <c r="S6869" s="37">
        <v>0.79946768283844005</v>
      </c>
      <c r="T6869" s="37">
        <v>1001.68762207031</v>
      </c>
      <c r="U6869" s="37">
        <v>2513.28564453125</v>
      </c>
      <c r="V6869" s="13"/>
      <c r="W6869" s="13"/>
      <c r="X6869" s="13"/>
      <c r="Y6869" s="13"/>
      <c r="Z6869" s="13"/>
      <c r="AA6869" s="13"/>
    </row>
    <row r="6870" spans="1:27" ht="15.75" customHeight="1" x14ac:dyDescent="0.2">
      <c r="A6870" s="13"/>
      <c r="B6870" s="37" t="str">
        <f>"CRS25WT72M23463"</f>
        <v>CRS25WT72M23463</v>
      </c>
      <c r="C6870" s="38">
        <v>45995</v>
      </c>
      <c r="D6870" s="39">
        <v>0.11516203703703703</v>
      </c>
      <c r="E6870" s="37" t="s">
        <v>62</v>
      </c>
      <c r="F6870" s="37">
        <v>215</v>
      </c>
      <c r="G6870" s="37">
        <v>4</v>
      </c>
      <c r="H6870" s="37">
        <v>215.78941345214801</v>
      </c>
      <c r="I6870" s="37">
        <v>5.6676950454711896</v>
      </c>
      <c r="J6870" s="37">
        <v>48.950252532958999</v>
      </c>
      <c r="K6870" s="37">
        <v>5.2592582702636701</v>
      </c>
      <c r="L6870" s="37">
        <v>41.030387878417997</v>
      </c>
      <c r="M6870" s="37">
        <v>0.77780139446258501</v>
      </c>
      <c r="N6870" s="37">
        <v>10.4981470108032</v>
      </c>
      <c r="O6870" s="37">
        <v>0</v>
      </c>
      <c r="P6870" s="37">
        <v>0</v>
      </c>
      <c r="Q6870" s="37">
        <v>3.1758430413901802E-3</v>
      </c>
      <c r="R6870" s="37">
        <v>25</v>
      </c>
      <c r="S6870" s="37">
        <v>0.78658539056777999</v>
      </c>
      <c r="T6870" s="37">
        <v>1001.62902832031</v>
      </c>
      <c r="U6870" s="37">
        <v>1636.98413085938</v>
      </c>
      <c r="V6870" s="13"/>
      <c r="W6870" s="13"/>
      <c r="X6870" s="13"/>
      <c r="Y6870" s="13"/>
      <c r="Z6870" s="13"/>
      <c r="AA6870" s="13"/>
    </row>
    <row r="6871" spans="1:27" ht="15.75" customHeight="1" x14ac:dyDescent="0.2">
      <c r="A6871" s="13"/>
      <c r="B6871" s="37" t="str">
        <f>"CRS25WT72M23464"</f>
        <v>CRS25WT72M23464</v>
      </c>
      <c r="C6871" s="38">
        <v>45995</v>
      </c>
      <c r="D6871" s="39">
        <v>0.11645833333333333</v>
      </c>
      <c r="E6871" s="37" t="s">
        <v>62</v>
      </c>
      <c r="F6871" s="37">
        <v>218</v>
      </c>
      <c r="G6871" s="37">
        <v>4</v>
      </c>
      <c r="H6871" s="37">
        <v>218.50970458984401</v>
      </c>
      <c r="I6871" s="37">
        <v>5.6828551292419398</v>
      </c>
      <c r="J6871" s="37">
        <v>49.364261627197301</v>
      </c>
      <c r="K6871" s="37">
        <v>5.2477564811706499</v>
      </c>
      <c r="L6871" s="37">
        <v>41.638683319091797</v>
      </c>
      <c r="M6871" s="37">
        <v>0.77891755104064897</v>
      </c>
      <c r="N6871" s="37">
        <v>10.630489349365201</v>
      </c>
      <c r="O6871" s="37">
        <v>0</v>
      </c>
      <c r="P6871" s="37">
        <v>0</v>
      </c>
      <c r="Q6871" s="37">
        <v>2.8769839555025101E-3</v>
      </c>
      <c r="R6871" s="37">
        <v>25</v>
      </c>
      <c r="S6871" s="37">
        <v>0.73092979192733798</v>
      </c>
      <c r="T6871" s="37">
        <v>998.99700927734398</v>
      </c>
      <c r="U6871" s="37">
        <v>1883.99475097656</v>
      </c>
      <c r="V6871" s="13"/>
      <c r="W6871" s="13"/>
      <c r="X6871" s="13"/>
      <c r="Y6871" s="13"/>
      <c r="Z6871" s="13"/>
      <c r="AA6871" s="13"/>
    </row>
    <row r="6872" spans="1:27" ht="15.75" customHeight="1" x14ac:dyDescent="0.2">
      <c r="A6872" s="13"/>
      <c r="B6872" s="37" t="str">
        <f>"CRS25WT72M23450"</f>
        <v>CRS25WT72M23450</v>
      </c>
      <c r="C6872" s="38">
        <v>45995</v>
      </c>
      <c r="D6872" s="39">
        <v>0.11755787037037037</v>
      </c>
      <c r="E6872" s="37" t="s">
        <v>62</v>
      </c>
      <c r="F6872" s="37">
        <v>220</v>
      </c>
      <c r="G6872" s="37">
        <v>4</v>
      </c>
      <c r="H6872" s="37">
        <v>220.98655700683599</v>
      </c>
      <c r="I6872" s="37">
        <v>5.6712079048156703</v>
      </c>
      <c r="J6872" s="37">
        <v>49.813560485839801</v>
      </c>
      <c r="K6872" s="37">
        <v>5.2382087707519496</v>
      </c>
      <c r="L6872" s="37">
        <v>42.187431335449197</v>
      </c>
      <c r="M6872" s="37">
        <v>0.78224486112594604</v>
      </c>
      <c r="N6872" s="37">
        <v>10.7509880065918</v>
      </c>
      <c r="O6872" s="37">
        <v>0</v>
      </c>
      <c r="P6872" s="37">
        <v>0</v>
      </c>
      <c r="Q6872" s="37">
        <v>3.2149055041372802E-3</v>
      </c>
      <c r="R6872" s="37">
        <v>25</v>
      </c>
      <c r="S6872" s="37">
        <v>0.71764451265335105</v>
      </c>
      <c r="T6872" s="37">
        <v>998.57238769531295</v>
      </c>
      <c r="U6872" s="37">
        <v>1935.38500976563</v>
      </c>
      <c r="V6872" s="13"/>
      <c r="W6872" s="13"/>
      <c r="X6872" s="13"/>
      <c r="Y6872" s="13"/>
      <c r="Z6872" s="13"/>
      <c r="AA6872" s="13"/>
    </row>
    <row r="6873" spans="1:27" ht="15.75" customHeight="1" x14ac:dyDescent="0.2">
      <c r="A6873" s="13"/>
      <c r="B6873" s="37" t="str">
        <f>"CRS25WT72M23414"</f>
        <v>CRS25WT72M23414</v>
      </c>
      <c r="C6873" s="38">
        <v>45995</v>
      </c>
      <c r="D6873" s="39">
        <v>0.11853009259259258</v>
      </c>
      <c r="E6873" s="37" t="s">
        <v>62</v>
      </c>
      <c r="F6873" s="37">
        <v>218</v>
      </c>
      <c r="G6873" s="37">
        <v>4</v>
      </c>
      <c r="H6873" s="37">
        <v>218.48211669921901</v>
      </c>
      <c r="I6873" s="37">
        <v>5.6250586509704599</v>
      </c>
      <c r="J6873" s="37">
        <v>50.335586547851598</v>
      </c>
      <c r="K6873" s="37">
        <v>5.14589595794678</v>
      </c>
      <c r="L6873" s="37">
        <v>42.457546234130902</v>
      </c>
      <c r="M6873" s="37">
        <v>0.77163815498352095</v>
      </c>
      <c r="N6873" s="37">
        <v>10.629146575927701</v>
      </c>
      <c r="O6873" s="37">
        <v>0</v>
      </c>
      <c r="P6873" s="37">
        <v>0</v>
      </c>
      <c r="Q6873" s="37">
        <v>6.0280305333435501E-3</v>
      </c>
      <c r="R6873" s="37">
        <v>25</v>
      </c>
      <c r="S6873" s="37">
        <v>0.76874369382858299</v>
      </c>
      <c r="T6873" s="37">
        <v>1000.28552246094</v>
      </c>
      <c r="U6873" s="37">
        <v>1869.72790527344</v>
      </c>
      <c r="V6873" s="13"/>
      <c r="W6873" s="13"/>
      <c r="X6873" s="13"/>
      <c r="Y6873" s="13"/>
      <c r="Z6873" s="13"/>
      <c r="AA6873" s="13"/>
    </row>
    <row r="6874" spans="1:27" ht="15.75" customHeight="1" x14ac:dyDescent="0.2">
      <c r="A6874" s="13"/>
      <c r="B6874" s="37" t="str">
        <f>"CRS25WT72M23401"</f>
        <v>CRS25WT72M23401</v>
      </c>
      <c r="C6874" s="38">
        <v>45995</v>
      </c>
      <c r="D6874" s="39">
        <v>0.11922453703703705</v>
      </c>
      <c r="E6874" s="37" t="s">
        <v>62</v>
      </c>
      <c r="F6874" s="37">
        <v>221</v>
      </c>
      <c r="G6874" s="37">
        <v>4</v>
      </c>
      <c r="H6874" s="37">
        <v>221.09550476074199</v>
      </c>
      <c r="I6874" s="37">
        <v>5.6142959594726598</v>
      </c>
      <c r="J6874" s="37">
        <v>50.555301666259801</v>
      </c>
      <c r="K6874" s="37">
        <v>5.1647582054138201</v>
      </c>
      <c r="L6874" s="37">
        <v>42.808486938476598</v>
      </c>
      <c r="M6874" s="37">
        <v>0.77896493673324596</v>
      </c>
      <c r="N6874" s="37">
        <v>10.756288528442401</v>
      </c>
      <c r="O6874" s="37">
        <v>0</v>
      </c>
      <c r="P6874" s="37">
        <v>0</v>
      </c>
      <c r="Q6874" s="37">
        <v>2.0560612902045198E-3</v>
      </c>
      <c r="R6874" s="37">
        <v>25</v>
      </c>
      <c r="S6874" s="37">
        <v>0.76251620054244995</v>
      </c>
      <c r="T6874" s="37">
        <v>1000.45727539063</v>
      </c>
      <c r="U6874" s="37">
        <v>1513.23522949219</v>
      </c>
      <c r="V6874" s="13"/>
      <c r="W6874" s="13"/>
      <c r="X6874" s="13"/>
      <c r="Y6874" s="13"/>
      <c r="Z6874" s="13"/>
      <c r="AA6874" s="13"/>
    </row>
    <row r="6875" spans="1:27" ht="15.75" customHeight="1" x14ac:dyDescent="0.2">
      <c r="A6875" s="13"/>
      <c r="B6875" s="37" t="str">
        <f>"CRS25WT72M23415"</f>
        <v>CRS25WT72M23415</v>
      </c>
      <c r="C6875" s="38">
        <v>45995</v>
      </c>
      <c r="D6875" s="39">
        <v>0.12018518518518519</v>
      </c>
      <c r="E6875" s="37" t="s">
        <v>62</v>
      </c>
      <c r="F6875" s="37">
        <v>221</v>
      </c>
      <c r="G6875" s="37">
        <v>4</v>
      </c>
      <c r="H6875" s="37">
        <v>221.76924133300801</v>
      </c>
      <c r="I6875" s="37">
        <v>5.5938081741332999</v>
      </c>
      <c r="J6875" s="37">
        <v>50.503360748291001</v>
      </c>
      <c r="K6875" s="37">
        <v>5.20792484283447</v>
      </c>
      <c r="L6875" s="37">
        <v>42.583034515380902</v>
      </c>
      <c r="M6875" s="37">
        <v>0.78500688076019298</v>
      </c>
      <c r="N6875" s="37">
        <v>10.789065361022899</v>
      </c>
      <c r="O6875" s="37">
        <v>0</v>
      </c>
      <c r="P6875" s="37">
        <v>0</v>
      </c>
      <c r="Q6875" s="37">
        <v>6.03174511343241E-3</v>
      </c>
      <c r="R6875" s="37">
        <v>25</v>
      </c>
      <c r="S6875" s="37">
        <v>0.74932843446731601</v>
      </c>
      <c r="T6875" s="37">
        <v>999.9404296875</v>
      </c>
      <c r="U6875" s="37">
        <v>2948.5869140625</v>
      </c>
      <c r="V6875" s="13"/>
      <c r="W6875" s="13"/>
      <c r="X6875" s="13"/>
      <c r="Y6875" s="13"/>
      <c r="Z6875" s="13"/>
      <c r="AA6875" s="13"/>
    </row>
    <row r="6876" spans="1:27" ht="15.75" customHeight="1" x14ac:dyDescent="0.2">
      <c r="A6876" s="13"/>
      <c r="B6876" s="37" t="str">
        <f>"CRS25WT72M23394"</f>
        <v>CRS25WT72M23394</v>
      </c>
      <c r="C6876" s="38">
        <v>45995</v>
      </c>
      <c r="D6876" s="39">
        <v>0.12311342592592593</v>
      </c>
      <c r="E6876" s="37" t="s">
        <v>62</v>
      </c>
      <c r="F6876" s="37">
        <v>220</v>
      </c>
      <c r="G6876" s="37">
        <v>4</v>
      </c>
      <c r="H6876" s="37">
        <v>220.97473144531301</v>
      </c>
      <c r="I6876" s="37">
        <v>5.6372880935668901</v>
      </c>
      <c r="J6876" s="37">
        <v>50.851913452148402</v>
      </c>
      <c r="K6876" s="37">
        <v>5.1404833793640101</v>
      </c>
      <c r="L6876" s="37">
        <v>42.987148284912102</v>
      </c>
      <c r="M6876" s="37">
        <v>0.77084147930145297</v>
      </c>
      <c r="N6876" s="37">
        <v>10.750412940979</v>
      </c>
      <c r="O6876" s="37">
        <v>0</v>
      </c>
      <c r="P6876" s="37">
        <v>0</v>
      </c>
      <c r="Q6876" s="37">
        <v>1.15079209208488E-2</v>
      </c>
      <c r="R6876" s="37">
        <v>25</v>
      </c>
      <c r="S6876" s="37">
        <v>0.80211663246154796</v>
      </c>
      <c r="T6876" s="37">
        <v>1000.79858398438</v>
      </c>
      <c r="U6876" s="37">
        <v>1739.67578125</v>
      </c>
      <c r="V6876" s="13"/>
      <c r="W6876" s="13"/>
      <c r="X6876" s="13"/>
      <c r="Y6876" s="13"/>
      <c r="Z6876" s="13"/>
      <c r="AA6876" s="13"/>
    </row>
    <row r="6877" spans="1:27" ht="15.75" customHeight="1" x14ac:dyDescent="0.2">
      <c r="A6877" s="13"/>
      <c r="B6877" s="37" t="str">
        <f>"CRS25WT72M23400"</f>
        <v>CRS25WT72M23400</v>
      </c>
      <c r="C6877" s="38">
        <v>45995</v>
      </c>
      <c r="D6877" s="39">
        <v>0.12415509259259259</v>
      </c>
      <c r="E6877" s="37" t="s">
        <v>62</v>
      </c>
      <c r="F6877" s="37">
        <v>223</v>
      </c>
      <c r="G6877" s="37">
        <v>4</v>
      </c>
      <c r="H6877" s="37">
        <v>223.23985290527301</v>
      </c>
      <c r="I6877" s="37">
        <v>5.57940769195557</v>
      </c>
      <c r="J6877" s="37">
        <v>50.753982543945298</v>
      </c>
      <c r="K6877" s="37">
        <v>5.2063140869140598</v>
      </c>
      <c r="L6877" s="37">
        <v>42.878677368164098</v>
      </c>
      <c r="M6877" s="37">
        <v>0.78833991289138805</v>
      </c>
      <c r="N6877" s="37">
        <v>10.8606109619141</v>
      </c>
      <c r="O6877" s="37">
        <v>0</v>
      </c>
      <c r="P6877" s="37">
        <v>0</v>
      </c>
      <c r="Q6877" s="37">
        <v>1.6074527520686401E-3</v>
      </c>
      <c r="R6877" s="37">
        <v>25</v>
      </c>
      <c r="S6877" s="37">
        <v>0.76624578237533603</v>
      </c>
      <c r="T6877" s="37">
        <v>998.98358154296898</v>
      </c>
      <c r="U6877" s="37">
        <v>2623.18920898438</v>
      </c>
      <c r="V6877" s="13"/>
      <c r="W6877" s="13"/>
      <c r="X6877" s="13"/>
      <c r="Y6877" s="13"/>
      <c r="Z6877" s="13"/>
      <c r="AA6877" s="13"/>
    </row>
    <row r="6878" spans="1:27" ht="15.75" customHeight="1" x14ac:dyDescent="0.2">
      <c r="A6878" s="13"/>
      <c r="B6878" s="37" t="str">
        <f>"CRS25WT72M23482"</f>
        <v>CRS25WT72M23482</v>
      </c>
      <c r="C6878" s="38">
        <v>45995</v>
      </c>
      <c r="D6878" s="39">
        <v>0.12501157407407407</v>
      </c>
      <c r="E6878" s="37" t="s">
        <v>62</v>
      </c>
      <c r="F6878" s="37">
        <v>217</v>
      </c>
      <c r="G6878" s="37">
        <v>4</v>
      </c>
      <c r="H6878" s="37">
        <v>217.08312988281301</v>
      </c>
      <c r="I6878" s="37">
        <v>5.6901435852050799</v>
      </c>
      <c r="J6878" s="37">
        <v>48.606407165527301</v>
      </c>
      <c r="K6878" s="37">
        <v>5.3523845672607404</v>
      </c>
      <c r="L6878" s="37">
        <v>40.5582084655762</v>
      </c>
      <c r="M6878" s="37">
        <v>0.78489094972610496</v>
      </c>
      <c r="N6878" s="37">
        <v>10.5610866546631</v>
      </c>
      <c r="O6878" s="37">
        <v>0</v>
      </c>
      <c r="P6878" s="37">
        <v>0</v>
      </c>
      <c r="Q6878" s="37">
        <v>6.3094841316342397E-3</v>
      </c>
      <c r="R6878" s="37">
        <v>25</v>
      </c>
      <c r="S6878" s="37">
        <v>0.76853346824645996</v>
      </c>
      <c r="T6878" s="37">
        <v>998.78918457031295</v>
      </c>
      <c r="U6878" s="37">
        <v>3796.2373046875</v>
      </c>
      <c r="V6878" s="13"/>
      <c r="W6878" s="13"/>
      <c r="X6878" s="13"/>
      <c r="Y6878" s="13"/>
      <c r="Z6878" s="13"/>
      <c r="AA6878" s="13"/>
    </row>
    <row r="6879" spans="1:27" ht="15.75" customHeight="1" x14ac:dyDescent="0.2">
      <c r="A6879" s="13"/>
      <c r="B6879" s="37" t="str">
        <f>"CRS25WT72M23452"</f>
        <v>CRS25WT72M23452</v>
      </c>
      <c r="C6879" s="38">
        <v>45995</v>
      </c>
      <c r="D6879" s="39">
        <v>0.1259837962962963</v>
      </c>
      <c r="E6879" s="37" t="s">
        <v>62</v>
      </c>
      <c r="F6879" s="37">
        <v>218</v>
      </c>
      <c r="G6879" s="37">
        <v>4</v>
      </c>
      <c r="H6879" s="37">
        <v>218.880294799805</v>
      </c>
      <c r="I6879" s="37">
        <v>5.6874504089355504</v>
      </c>
      <c r="J6879" s="37">
        <v>49.942359924316399</v>
      </c>
      <c r="K6879" s="37">
        <v>5.17966508865356</v>
      </c>
      <c r="L6879" s="37">
        <v>42.257617950439503</v>
      </c>
      <c r="M6879" s="37">
        <v>0.77058398723602295</v>
      </c>
      <c r="N6879" s="37">
        <v>10.6485185623169</v>
      </c>
      <c r="O6879" s="37">
        <v>0</v>
      </c>
      <c r="P6879" s="37">
        <v>0</v>
      </c>
      <c r="Q6879" s="37">
        <v>1.04737123474479E-2</v>
      </c>
      <c r="R6879" s="37">
        <v>25</v>
      </c>
      <c r="S6879" s="37">
        <v>0.73755079507827803</v>
      </c>
      <c r="T6879" s="37">
        <v>997.592529296875</v>
      </c>
      <c r="U6879" s="37">
        <v>1748.43640136719</v>
      </c>
      <c r="V6879" s="13"/>
      <c r="W6879" s="13"/>
      <c r="X6879" s="13"/>
      <c r="Y6879" s="13"/>
      <c r="Z6879" s="13"/>
      <c r="AA6879" s="13"/>
    </row>
    <row r="6880" spans="1:27" ht="15.75" customHeight="1" x14ac:dyDescent="0.2">
      <c r="A6880" s="13"/>
      <c r="B6880" s="37" t="str">
        <f>"CRS25WT72M23465"</f>
        <v>CRS25WT72M23465</v>
      </c>
      <c r="C6880" s="38">
        <v>45995</v>
      </c>
      <c r="D6880" s="39">
        <v>0.12866898148148148</v>
      </c>
      <c r="E6880" s="37" t="s">
        <v>62</v>
      </c>
      <c r="F6880" s="37">
        <v>221</v>
      </c>
      <c r="G6880" s="37">
        <v>4</v>
      </c>
      <c r="H6880" s="37">
        <v>221.14295959472699</v>
      </c>
      <c r="I6880" s="37">
        <v>5.6180262565612802</v>
      </c>
      <c r="J6880" s="37">
        <v>50.466773986816399</v>
      </c>
      <c r="K6880" s="37">
        <v>5.1800217628479004</v>
      </c>
      <c r="L6880" s="37">
        <v>42.6915092468262</v>
      </c>
      <c r="M6880" s="37">
        <v>0.77998059988021895</v>
      </c>
      <c r="N6880" s="37">
        <v>10.758597373962401</v>
      </c>
      <c r="O6880" s="37">
        <v>0</v>
      </c>
      <c r="P6880" s="37">
        <v>0</v>
      </c>
      <c r="Q6880" s="37">
        <v>1.12704606726766E-2</v>
      </c>
      <c r="R6880" s="37">
        <v>25</v>
      </c>
      <c r="S6880" s="37">
        <v>0.761241614818573</v>
      </c>
      <c r="T6880" s="37">
        <v>999.25836181640602</v>
      </c>
      <c r="U6880" s="37">
        <v>2557.38549804688</v>
      </c>
      <c r="V6880" s="13"/>
      <c r="W6880" s="13"/>
      <c r="X6880" s="13"/>
      <c r="Y6880" s="13"/>
      <c r="Z6880" s="13"/>
      <c r="AA6880" s="13"/>
    </row>
    <row r="6881" spans="1:27" ht="15.75" customHeight="1" x14ac:dyDescent="0.2">
      <c r="A6881" s="13"/>
      <c r="B6881" s="37" t="str">
        <f>"CRS25WT72M23483"</f>
        <v>CRS25WT72M23483</v>
      </c>
      <c r="C6881" s="38">
        <v>45995</v>
      </c>
      <c r="D6881" s="39">
        <v>0.13152777777777777</v>
      </c>
      <c r="E6881" s="37" t="s">
        <v>62</v>
      </c>
      <c r="F6881" s="37">
        <v>222</v>
      </c>
      <c r="G6881" s="37">
        <v>4</v>
      </c>
      <c r="H6881" s="37">
        <v>222.75814819335901</v>
      </c>
      <c r="I6881" s="37">
        <v>5.6461505889892596</v>
      </c>
      <c r="J6881" s="37">
        <v>50.497856140136697</v>
      </c>
      <c r="K6881" s="37">
        <v>5.2173366546630904</v>
      </c>
      <c r="L6881" s="37">
        <v>42.695762634277301</v>
      </c>
      <c r="M6881" s="37">
        <v>0.78128266334533703</v>
      </c>
      <c r="N6881" s="37">
        <v>10.837175369262701</v>
      </c>
      <c r="O6881" s="37">
        <v>0</v>
      </c>
      <c r="P6881" s="37">
        <v>0</v>
      </c>
      <c r="Q6881" s="37">
        <v>1.50818442925811E-2</v>
      </c>
      <c r="R6881" s="37">
        <v>25</v>
      </c>
      <c r="S6881" s="37">
        <v>0.75028991699218806</v>
      </c>
      <c r="T6881" s="37">
        <v>999.670654296875</v>
      </c>
      <c r="U6881" s="37">
        <v>2356.89819335938</v>
      </c>
      <c r="V6881" s="13"/>
      <c r="W6881" s="13"/>
      <c r="X6881" s="13"/>
      <c r="Y6881" s="13"/>
      <c r="Z6881" s="13"/>
      <c r="AA6881" s="13"/>
    </row>
    <row r="6882" spans="1:27" ht="15.75" customHeight="1" x14ac:dyDescent="0.2">
      <c r="A6882" s="13"/>
      <c r="B6882" s="37" t="str">
        <f>"CRS25WT72M23399"</f>
        <v>CRS25WT72M23399</v>
      </c>
      <c r="C6882" s="38">
        <v>45995</v>
      </c>
      <c r="D6882" s="39">
        <v>0.13473379629629631</v>
      </c>
      <c r="E6882" s="37" t="s">
        <v>62</v>
      </c>
      <c r="F6882" s="37">
        <v>221</v>
      </c>
      <c r="G6882" s="37">
        <v>4</v>
      </c>
      <c r="H6882" s="37">
        <v>221.623779296875</v>
      </c>
      <c r="I6882" s="37">
        <v>5.6225237846374503</v>
      </c>
      <c r="J6882" s="37">
        <v>50.796474456787102</v>
      </c>
      <c r="K6882" s="37">
        <v>5.1673431396484402</v>
      </c>
      <c r="L6882" s="37">
        <v>42.889308929443402</v>
      </c>
      <c r="M6882" s="37">
        <v>0.77598172426223799</v>
      </c>
      <c r="N6882" s="37">
        <v>10.781989097595201</v>
      </c>
      <c r="O6882" s="37">
        <v>0</v>
      </c>
      <c r="P6882" s="37">
        <v>0</v>
      </c>
      <c r="Q6882" s="37">
        <v>1.51588078588247E-2</v>
      </c>
      <c r="R6882" s="37">
        <v>25</v>
      </c>
      <c r="S6882" s="37">
        <v>0.79274845123291005</v>
      </c>
      <c r="T6882" s="37">
        <v>998.94842529296898</v>
      </c>
      <c r="U6882" s="37">
        <v>1949.84912109375</v>
      </c>
      <c r="V6882" s="13"/>
      <c r="W6882" s="13"/>
      <c r="X6882" s="13"/>
      <c r="Y6882" s="13"/>
      <c r="Z6882" s="13"/>
      <c r="AA6882" s="13"/>
    </row>
    <row r="6883" spans="1:27" ht="15.75" customHeight="1" x14ac:dyDescent="0.2">
      <c r="A6883" s="13"/>
      <c r="B6883" s="37" t="str">
        <f>"CRS25WT72M23449"</f>
        <v>CRS25WT72M23449</v>
      </c>
      <c r="C6883" s="38">
        <v>45995</v>
      </c>
      <c r="D6883" s="39">
        <v>0.13693287037037036</v>
      </c>
      <c r="E6883" s="37" t="s">
        <v>62</v>
      </c>
      <c r="F6883" s="37">
        <v>218</v>
      </c>
      <c r="G6883" s="37">
        <v>4</v>
      </c>
      <c r="H6883" s="37">
        <v>218.04974365234401</v>
      </c>
      <c r="I6883" s="37">
        <v>5.7798309326171902</v>
      </c>
      <c r="J6883" s="37">
        <v>48.979427337646499</v>
      </c>
      <c r="K6883" s="37">
        <v>5.2684664726257298</v>
      </c>
      <c r="L6883" s="37">
        <v>41.387706756591797</v>
      </c>
      <c r="M6883" s="37">
        <v>0.77024120092392001</v>
      </c>
      <c r="N6883" s="37">
        <v>10.608112335205099</v>
      </c>
      <c r="O6883" s="37">
        <v>0</v>
      </c>
      <c r="P6883" s="37">
        <v>0</v>
      </c>
      <c r="Q6883" s="37">
        <v>1.0654759593308E-2</v>
      </c>
      <c r="R6883" s="37">
        <v>25</v>
      </c>
      <c r="S6883" s="37">
        <v>0.70546704530715898</v>
      </c>
      <c r="T6883" s="37">
        <v>998.31555175781295</v>
      </c>
      <c r="U6883" s="37">
        <v>1687.11975097656</v>
      </c>
      <c r="V6883" s="13"/>
      <c r="W6883" s="13"/>
      <c r="X6883" s="13"/>
      <c r="Y6883" s="13"/>
      <c r="Z6883" s="13"/>
      <c r="AA6883" s="13"/>
    </row>
    <row r="6884" spans="1:27" ht="15.75" customHeight="1" x14ac:dyDescent="0.2">
      <c r="A6884" s="13"/>
      <c r="B6884" s="37" t="str">
        <f>"CRS25WT72M23467"</f>
        <v>CRS25WT72M23467</v>
      </c>
      <c r="C6884" s="38">
        <v>45995</v>
      </c>
      <c r="D6884" s="39">
        <v>0.13998842592592592</v>
      </c>
      <c r="E6884" s="37" t="s">
        <v>62</v>
      </c>
      <c r="F6884" s="37">
        <v>222</v>
      </c>
      <c r="G6884" s="37">
        <v>4</v>
      </c>
      <c r="H6884" s="37">
        <v>222.23385620117199</v>
      </c>
      <c r="I6884" s="37">
        <v>5.6619529724121103</v>
      </c>
      <c r="J6884" s="37">
        <v>49.996974945068402</v>
      </c>
      <c r="K6884" s="37">
        <v>5.2672433853149396</v>
      </c>
      <c r="L6884" s="37">
        <v>42.191680908203097</v>
      </c>
      <c r="M6884" s="37">
        <v>0.78505527973175004</v>
      </c>
      <c r="N6884" s="37">
        <v>10.811669349670399</v>
      </c>
      <c r="O6884" s="37">
        <v>0</v>
      </c>
      <c r="P6884" s="37">
        <v>0</v>
      </c>
      <c r="Q6884" s="37">
        <v>1.12704606726766E-2</v>
      </c>
      <c r="R6884" s="37">
        <v>25</v>
      </c>
      <c r="S6884" s="37">
        <v>0.73710161447525002</v>
      </c>
      <c r="T6884" s="37">
        <v>1002.03302001953</v>
      </c>
      <c r="U6884" s="37">
        <v>2231.08520507813</v>
      </c>
      <c r="V6884" s="13"/>
      <c r="W6884" s="13"/>
      <c r="X6884" s="13"/>
      <c r="Y6884" s="13"/>
      <c r="Z6884" s="13"/>
      <c r="AA6884" s="13"/>
    </row>
    <row r="6885" spans="1:27" ht="15.75" customHeight="1" x14ac:dyDescent="0.2">
      <c r="A6885" s="13"/>
      <c r="B6885" s="37" t="str">
        <f>"CRS25WT72M23484"</f>
        <v>CRS25WT72M23484</v>
      </c>
      <c r="C6885" s="38">
        <v>45995</v>
      </c>
      <c r="D6885" s="39">
        <v>0.14093749999999999</v>
      </c>
      <c r="E6885" s="37" t="s">
        <v>62</v>
      </c>
      <c r="F6885" s="37">
        <v>220</v>
      </c>
      <c r="G6885" s="37">
        <v>4</v>
      </c>
      <c r="H6885" s="37">
        <v>220.99952697753901</v>
      </c>
      <c r="I6885" s="37">
        <v>5.60430812835693</v>
      </c>
      <c r="J6885" s="37">
        <v>50.1954536437988</v>
      </c>
      <c r="K6885" s="37">
        <v>5.1820840835571298</v>
      </c>
      <c r="L6885" s="37">
        <v>42.646842956542997</v>
      </c>
      <c r="M6885" s="37">
        <v>0.78560632467269897</v>
      </c>
      <c r="N6885" s="37">
        <v>10.7516193389893</v>
      </c>
      <c r="O6885" s="37">
        <v>0</v>
      </c>
      <c r="P6885" s="37">
        <v>0</v>
      </c>
      <c r="Q6885" s="37">
        <v>1.3809213414788199E-2</v>
      </c>
      <c r="R6885" s="37">
        <v>25</v>
      </c>
      <c r="S6885" s="37">
        <v>0.68766069412231401</v>
      </c>
      <c r="T6885" s="37">
        <v>999.04669189453102</v>
      </c>
      <c r="U6885" s="37">
        <v>2174.89428710938</v>
      </c>
      <c r="V6885" s="13"/>
      <c r="W6885" s="13"/>
      <c r="X6885" s="13"/>
      <c r="Y6885" s="13"/>
      <c r="Z6885" s="13"/>
      <c r="AA6885" s="13"/>
    </row>
    <row r="6886" spans="1:27" ht="15.75" customHeight="1" x14ac:dyDescent="0.2">
      <c r="A6886" s="13"/>
      <c r="B6886" s="37" t="str">
        <f>"CRS25WT72M23466"</f>
        <v>CRS25WT72M23466</v>
      </c>
      <c r="C6886" s="38">
        <v>45995</v>
      </c>
      <c r="D6886" s="39">
        <v>0.14182870370370371</v>
      </c>
      <c r="E6886" s="37" t="s">
        <v>62</v>
      </c>
      <c r="F6886" s="37">
        <v>222</v>
      </c>
      <c r="G6886" s="37">
        <v>4</v>
      </c>
      <c r="H6886" s="37">
        <v>222.73278808593801</v>
      </c>
      <c r="I6886" s="37">
        <v>5.6347670555114702</v>
      </c>
      <c r="J6886" s="37">
        <v>50.484573364257798</v>
      </c>
      <c r="K6886" s="37">
        <v>5.2035222053527797</v>
      </c>
      <c r="L6886" s="37">
        <v>42.804237365722699</v>
      </c>
      <c r="M6886" s="37">
        <v>0.78297787904739402</v>
      </c>
      <c r="N6886" s="37">
        <v>10.8359422683716</v>
      </c>
      <c r="O6886" s="37">
        <v>0</v>
      </c>
      <c r="P6886" s="37">
        <v>0</v>
      </c>
      <c r="Q6886" s="37">
        <v>1.50818442925811E-2</v>
      </c>
      <c r="R6886" s="37">
        <v>25</v>
      </c>
      <c r="S6886" s="37">
        <v>0.75010806322097801</v>
      </c>
      <c r="T6886" s="37">
        <v>999.52337646484398</v>
      </c>
      <c r="U6886" s="37">
        <v>1813.85021972656</v>
      </c>
      <c r="V6886" s="13"/>
      <c r="W6886" s="13"/>
      <c r="X6886" s="13"/>
      <c r="Y6886" s="13"/>
      <c r="Z6886" s="13"/>
      <c r="AA6886" s="13"/>
    </row>
    <row r="6887" spans="1:27" ht="15.75" customHeight="1" x14ac:dyDescent="0.2">
      <c r="A6887" s="13"/>
      <c r="B6887" s="37" t="str">
        <f>"CRS25WT72M23410"</f>
        <v>CRS25WT72M23410</v>
      </c>
      <c r="C6887" s="38">
        <v>45995</v>
      </c>
      <c r="D6887" s="39">
        <v>0.14297453703703702</v>
      </c>
      <c r="E6887" s="37" t="s">
        <v>62</v>
      </c>
      <c r="F6887" s="37">
        <v>221</v>
      </c>
      <c r="G6887" s="37">
        <v>4</v>
      </c>
      <c r="H6887" s="37">
        <v>221.45797729492199</v>
      </c>
      <c r="I6887" s="37">
        <v>5.6442899703979501</v>
      </c>
      <c r="J6887" s="37">
        <v>50.792816162109403</v>
      </c>
      <c r="K6887" s="37">
        <v>5.1339440345764196</v>
      </c>
      <c r="L6887" s="37">
        <v>43.136032104492202</v>
      </c>
      <c r="M6887" s="37">
        <v>0.772466599941254</v>
      </c>
      <c r="N6887" s="37">
        <v>10.773922920227101</v>
      </c>
      <c r="O6887" s="37">
        <v>0</v>
      </c>
      <c r="P6887" s="37">
        <v>0</v>
      </c>
      <c r="Q6887" s="37">
        <v>1.06352306902409E-2</v>
      </c>
      <c r="R6887" s="37">
        <v>25</v>
      </c>
      <c r="S6887" s="37">
        <v>0.76873409748077404</v>
      </c>
      <c r="T6887" s="37">
        <v>999.29150390625</v>
      </c>
      <c r="U6887" s="37">
        <v>1715.71069335938</v>
      </c>
      <c r="V6887" s="13"/>
      <c r="W6887" s="13"/>
      <c r="X6887" s="13"/>
      <c r="Y6887" s="13"/>
      <c r="Z6887" s="13"/>
      <c r="AA6887" s="13"/>
    </row>
    <row r="6888" spans="1:27" ht="15.75" customHeight="1" x14ac:dyDescent="0.2">
      <c r="A6888" s="13"/>
      <c r="B6888" s="37" t="str">
        <f>"CRS25WT72M23393"</f>
        <v>CRS25WT72M23393</v>
      </c>
      <c r="C6888" s="38">
        <v>45995</v>
      </c>
      <c r="D6888" s="39">
        <v>0.14891203703703704</v>
      </c>
      <c r="E6888" s="37" t="s">
        <v>62</v>
      </c>
      <c r="F6888" s="37">
        <v>224</v>
      </c>
      <c r="G6888" s="37">
        <v>4</v>
      </c>
      <c r="H6888" s="37">
        <v>224.21369934082</v>
      </c>
      <c r="I6888" s="37">
        <v>5.5587110519409197</v>
      </c>
      <c r="J6888" s="37">
        <v>51.227588653564503</v>
      </c>
      <c r="K6888" s="37">
        <v>5.1478247642517099</v>
      </c>
      <c r="L6888" s="37">
        <v>43.555038452148402</v>
      </c>
      <c r="M6888" s="37">
        <v>0.78737956285476696</v>
      </c>
      <c r="N6888" s="37">
        <v>10.9079885482788</v>
      </c>
      <c r="O6888" s="37">
        <v>0</v>
      </c>
      <c r="P6888" s="37">
        <v>0</v>
      </c>
      <c r="Q6888" s="37">
        <v>1.0327378287911399E-2</v>
      </c>
      <c r="R6888" s="37">
        <v>25</v>
      </c>
      <c r="S6888" s="37">
        <v>0.75661343336105302</v>
      </c>
      <c r="T6888" s="37">
        <v>997.65319824218795</v>
      </c>
      <c r="U6888" s="37">
        <v>2290.22583007813</v>
      </c>
      <c r="V6888" s="13"/>
      <c r="W6888" s="13"/>
      <c r="X6888" s="13"/>
      <c r="Y6888" s="13"/>
      <c r="Z6888" s="13"/>
      <c r="AA6888" s="13"/>
    </row>
    <row r="6889" spans="1:27" ht="15.75" customHeight="1" x14ac:dyDescent="0.2">
      <c r="A6889" s="13"/>
      <c r="B6889" s="37" t="str">
        <f>"CRS25WT72M23392"</f>
        <v>CRS25WT72M23392</v>
      </c>
      <c r="C6889" s="38">
        <v>45995</v>
      </c>
      <c r="D6889" s="39">
        <v>0.14954861111111112</v>
      </c>
      <c r="E6889" s="37" t="s">
        <v>62</v>
      </c>
      <c r="F6889" s="37">
        <v>225</v>
      </c>
      <c r="G6889" s="37">
        <v>4</v>
      </c>
      <c r="H6889" s="37">
        <v>225.20037841796901</v>
      </c>
      <c r="I6889" s="37">
        <v>5.5897798538207999</v>
      </c>
      <c r="J6889" s="37">
        <v>51.142440795898402</v>
      </c>
      <c r="K6889" s="37">
        <v>5.1780643463134801</v>
      </c>
      <c r="L6889" s="37">
        <v>43.4912300109863</v>
      </c>
      <c r="M6889" s="37">
        <v>0.78775823116302501</v>
      </c>
      <c r="N6889" s="37">
        <v>10.9559898376465</v>
      </c>
      <c r="O6889" s="37">
        <v>0</v>
      </c>
      <c r="P6889" s="37">
        <v>0</v>
      </c>
      <c r="Q6889" s="37">
        <v>1.6507921740412702E-2</v>
      </c>
      <c r="R6889" s="37">
        <v>25</v>
      </c>
      <c r="S6889" s="37">
        <v>0.73903465270996105</v>
      </c>
      <c r="T6889" s="37">
        <v>998.87054443359398</v>
      </c>
      <c r="U6889" s="37">
        <v>5080.91650390625</v>
      </c>
      <c r="V6889" s="13"/>
      <c r="W6889" s="13"/>
      <c r="X6889" s="13"/>
      <c r="Y6889" s="13"/>
      <c r="Z6889" s="13"/>
      <c r="AA6889" s="13"/>
    </row>
    <row r="6890" spans="1:27" ht="15.75" customHeight="1" x14ac:dyDescent="0.2">
      <c r="A6890" s="13"/>
      <c r="B6890" s="37" t="str">
        <f>"CRS25WT72M23408"</f>
        <v>CRS25WT72M23408</v>
      </c>
      <c r="C6890" s="38">
        <v>45995</v>
      </c>
      <c r="D6890" s="39">
        <v>0.15069444444444444</v>
      </c>
      <c r="E6890" s="37" t="s">
        <v>62</v>
      </c>
      <c r="F6890" s="37">
        <v>220</v>
      </c>
      <c r="G6890" s="37">
        <v>4</v>
      </c>
      <c r="H6890" s="37">
        <v>220.36660766601599</v>
      </c>
      <c r="I6890" s="37">
        <v>5.5505504608154297</v>
      </c>
      <c r="J6890" s="37">
        <v>51.141918182372997</v>
      </c>
      <c r="K6890" s="37">
        <v>5.06667280197144</v>
      </c>
      <c r="L6890" s="37">
        <v>43.493354797363303</v>
      </c>
      <c r="M6890" s="37">
        <v>0.77630561590194702</v>
      </c>
      <c r="N6890" s="37">
        <v>10.720827102661101</v>
      </c>
      <c r="O6890" s="37">
        <v>0</v>
      </c>
      <c r="P6890" s="37">
        <v>0</v>
      </c>
      <c r="Q6890" s="37">
        <v>1.2896980158984699E-2</v>
      </c>
      <c r="R6890" s="37">
        <v>25</v>
      </c>
      <c r="S6890" s="37">
        <v>0.79437071084976196</v>
      </c>
      <c r="T6890" s="37">
        <v>999.57312011718795</v>
      </c>
      <c r="U6890" s="37">
        <v>1100.74084472656</v>
      </c>
      <c r="V6890" s="13"/>
      <c r="W6890" s="13"/>
      <c r="X6890" s="13"/>
      <c r="Y6890" s="13"/>
      <c r="Z6890" s="13"/>
      <c r="AA6890" s="13"/>
    </row>
    <row r="6891" spans="1:27" ht="15.75" customHeight="1" x14ac:dyDescent="0.2">
      <c r="A6891" s="13"/>
      <c r="B6891" s="37" t="str">
        <f>"CRS25WT72M23409"</f>
        <v>CRS25WT72M23409</v>
      </c>
      <c r="C6891" s="38">
        <v>45995</v>
      </c>
      <c r="D6891" s="39">
        <v>0.15285879629629631</v>
      </c>
      <c r="E6891" s="37" t="s">
        <v>62</v>
      </c>
      <c r="F6891" s="37">
        <v>220</v>
      </c>
      <c r="G6891" s="37">
        <v>4</v>
      </c>
      <c r="H6891" s="37">
        <v>220.23698425293</v>
      </c>
      <c r="I6891" s="37">
        <v>5.5033855438232404</v>
      </c>
      <c r="J6891" s="37">
        <v>51.1248970031738</v>
      </c>
      <c r="K6891" s="37">
        <v>5.0567679405212402</v>
      </c>
      <c r="L6891" s="37">
        <v>43.552909851074197</v>
      </c>
      <c r="M6891" s="37">
        <v>0.78275865316391002</v>
      </c>
      <c r="N6891" s="37">
        <v>10.714521408081101</v>
      </c>
      <c r="O6891" s="37">
        <v>0</v>
      </c>
      <c r="P6891" s="37">
        <v>0</v>
      </c>
      <c r="Q6891" s="37">
        <v>1.0476151481270801E-2</v>
      </c>
      <c r="R6891" s="37">
        <v>25</v>
      </c>
      <c r="S6891" s="37">
        <v>0.76279425621032704</v>
      </c>
      <c r="T6891" s="37">
        <v>997.88677978515602</v>
      </c>
      <c r="U6891" s="37">
        <v>1669.17114257813</v>
      </c>
      <c r="V6891" s="13"/>
      <c r="W6891" s="13"/>
      <c r="X6891" s="13"/>
      <c r="Y6891" s="13"/>
      <c r="Z6891" s="13"/>
      <c r="AA6891" s="13"/>
    </row>
    <row r="6892" spans="1:27" ht="15.75" customHeight="1" x14ac:dyDescent="0.2">
      <c r="A6892" s="13"/>
      <c r="B6892" s="37" t="str">
        <f>"CRS25WT72M23391"</f>
        <v>CRS25WT72M23391</v>
      </c>
      <c r="C6892" s="38">
        <v>45995</v>
      </c>
      <c r="D6892" s="39">
        <v>0.15469907407407407</v>
      </c>
      <c r="E6892" s="37" t="s">
        <v>62</v>
      </c>
      <c r="F6892" s="37">
        <v>223</v>
      </c>
      <c r="G6892" s="37">
        <v>4</v>
      </c>
      <c r="H6892" s="37">
        <v>223.38426208496099</v>
      </c>
      <c r="I6892" s="37">
        <v>5.6603841781616202</v>
      </c>
      <c r="J6892" s="37">
        <v>51.201648712158203</v>
      </c>
      <c r="K6892" s="37">
        <v>5.1388187408447301</v>
      </c>
      <c r="L6892" s="37">
        <v>43.469959259033203</v>
      </c>
      <c r="M6892" s="37">
        <v>0.77076631784439098</v>
      </c>
      <c r="N6892" s="37">
        <v>10.8676357269287</v>
      </c>
      <c r="O6892" s="37">
        <v>0</v>
      </c>
      <c r="P6892" s="37">
        <v>0</v>
      </c>
      <c r="Q6892" s="37">
        <v>1.2876983731985101E-2</v>
      </c>
      <c r="R6892" s="37">
        <v>25</v>
      </c>
      <c r="S6892" s="37">
        <v>0.74059957265853904</v>
      </c>
      <c r="T6892" s="37">
        <v>997.5166015625</v>
      </c>
      <c r="U6892" s="37">
        <v>1313.26489257813</v>
      </c>
      <c r="V6892" s="13"/>
      <c r="W6892" s="13"/>
      <c r="X6892" s="13"/>
      <c r="Y6892" s="13"/>
      <c r="Z6892" s="13"/>
      <c r="AA6892" s="13"/>
    </row>
    <row r="6893" spans="1:27" ht="15.75" customHeight="1" x14ac:dyDescent="0.2">
      <c r="A6893" s="13"/>
      <c r="B6893" s="37" t="str">
        <f>"CRS25WT72M23406"</f>
        <v>CRS25WT72M23406</v>
      </c>
      <c r="C6893" s="38">
        <v>45995</v>
      </c>
      <c r="D6893" s="39">
        <v>0.15568287037037037</v>
      </c>
      <c r="E6893" s="37" t="s">
        <v>62</v>
      </c>
      <c r="F6893" s="37">
        <v>221</v>
      </c>
      <c r="G6893" s="37">
        <v>4</v>
      </c>
      <c r="H6893" s="37">
        <v>221.50483703613301</v>
      </c>
      <c r="I6893" s="37">
        <v>5.6217837333679199</v>
      </c>
      <c r="J6893" s="37">
        <v>51.105300903320298</v>
      </c>
      <c r="K6893" s="37">
        <v>5.0998263359069798</v>
      </c>
      <c r="L6893" s="37">
        <v>43.433803558349602</v>
      </c>
      <c r="M6893" s="37">
        <v>0.77098006010055498</v>
      </c>
      <c r="N6893" s="37">
        <v>10.776202201843301</v>
      </c>
      <c r="O6893" s="37">
        <v>0</v>
      </c>
      <c r="P6893" s="37">
        <v>0</v>
      </c>
      <c r="Q6893" s="37">
        <v>1.07939597219229E-2</v>
      </c>
      <c r="R6893" s="37">
        <v>25</v>
      </c>
      <c r="S6893" s="37">
        <v>0.75354486703872703</v>
      </c>
      <c r="T6893" s="37">
        <v>998.81494140625</v>
      </c>
      <c r="U6893" s="37">
        <v>1188.45532226563</v>
      </c>
      <c r="V6893" s="13"/>
      <c r="W6893" s="13"/>
      <c r="X6893" s="13"/>
      <c r="Y6893" s="13"/>
      <c r="Z6893" s="13"/>
      <c r="AA6893" s="13"/>
    </row>
    <row r="6894" spans="1:27" ht="15.75" customHeight="1" x14ac:dyDescent="0.2">
      <c r="A6894" s="13"/>
      <c r="B6894" s="37" t="str">
        <f>"CRS25WT72M23489"</f>
        <v>CRS25WT72M23489</v>
      </c>
      <c r="C6894" s="38">
        <v>45995</v>
      </c>
      <c r="D6894" s="39">
        <v>0.15809027777777776</v>
      </c>
      <c r="E6894" s="37" t="s">
        <v>62</v>
      </c>
      <c r="F6894" s="37">
        <v>221</v>
      </c>
      <c r="G6894" s="37">
        <v>4</v>
      </c>
      <c r="H6894" s="37">
        <v>221.27265930175801</v>
      </c>
      <c r="I6894" s="37">
        <v>5.5844411849975604</v>
      </c>
      <c r="J6894" s="37">
        <v>50.871284484863303</v>
      </c>
      <c r="K6894" s="37">
        <v>5.1512370109558097</v>
      </c>
      <c r="L6894" s="37">
        <v>42.955245971679702</v>
      </c>
      <c r="M6894" s="37">
        <v>0.77888858318328902</v>
      </c>
      <c r="N6894" s="37">
        <v>10.7649068832397</v>
      </c>
      <c r="O6894" s="37">
        <v>0</v>
      </c>
      <c r="P6894" s="37">
        <v>0</v>
      </c>
      <c r="Q6894" s="37">
        <v>1.38002326712012E-2</v>
      </c>
      <c r="R6894" s="37">
        <v>25</v>
      </c>
      <c r="S6894" s="37">
        <v>0.76994109153747603</v>
      </c>
      <c r="T6894" s="37">
        <v>1000.40667724609</v>
      </c>
      <c r="U6894" s="37">
        <v>3053.0205078125</v>
      </c>
      <c r="V6894" s="13"/>
      <c r="W6894" s="13"/>
      <c r="X6894" s="13"/>
      <c r="Y6894" s="13"/>
      <c r="Z6894" s="13"/>
      <c r="AA6894" s="13"/>
    </row>
    <row r="6895" spans="1:27" ht="15.75" customHeight="1" x14ac:dyDescent="0.2">
      <c r="A6895" s="13"/>
      <c r="B6895" s="37" t="str">
        <f>"CRS25WT72M23507"</f>
        <v>CRS25WT72M23507</v>
      </c>
      <c r="C6895" s="38">
        <v>45995</v>
      </c>
      <c r="D6895" s="39">
        <v>0.15972222222222224</v>
      </c>
      <c r="E6895" s="37" t="s">
        <v>62</v>
      </c>
      <c r="F6895" s="37">
        <v>223</v>
      </c>
      <c r="G6895" s="37">
        <v>4</v>
      </c>
      <c r="H6895" s="37">
        <v>223.848876953125</v>
      </c>
      <c r="I6895" s="37">
        <v>5.5763916969299299</v>
      </c>
      <c r="J6895" s="37">
        <v>51.157726287841797</v>
      </c>
      <c r="K6895" s="37">
        <v>5.1603641510009801</v>
      </c>
      <c r="L6895" s="37">
        <v>43.378501892089801</v>
      </c>
      <c r="M6895" s="37">
        <v>0.78467607498168901</v>
      </c>
      <c r="N6895" s="37">
        <v>10.8902397155762</v>
      </c>
      <c r="O6895" s="37">
        <v>0</v>
      </c>
      <c r="P6895" s="37">
        <v>0</v>
      </c>
      <c r="Q6895" s="37">
        <v>1.31752323359251E-2</v>
      </c>
      <c r="R6895" s="37">
        <v>25</v>
      </c>
      <c r="S6895" s="37">
        <v>0.77440959215164196</v>
      </c>
      <c r="T6895" s="37">
        <v>998.99835205078102</v>
      </c>
      <c r="U6895" s="37">
        <v>1707.81384277344</v>
      </c>
      <c r="V6895" s="13"/>
      <c r="W6895" s="13"/>
      <c r="X6895" s="13"/>
      <c r="Y6895" s="13"/>
      <c r="Z6895" s="13"/>
      <c r="AA6895" s="13"/>
    </row>
    <row r="6896" spans="1:27" ht="15.75" customHeight="1" x14ac:dyDescent="0.2">
      <c r="A6896" s="13"/>
      <c r="B6896" s="37" t="str">
        <f>"CRS25WT72M23508"</f>
        <v>CRS25WT72M23508</v>
      </c>
      <c r="C6896" s="38">
        <v>45995</v>
      </c>
      <c r="D6896" s="39">
        <v>0.16121527777777778</v>
      </c>
      <c r="E6896" s="37" t="s">
        <v>62</v>
      </c>
      <c r="F6896" s="37">
        <v>225</v>
      </c>
      <c r="G6896" s="37">
        <v>4</v>
      </c>
      <c r="H6896" s="37">
        <v>225.23799133300801</v>
      </c>
      <c r="I6896" s="37">
        <v>5.5964097976684597</v>
      </c>
      <c r="J6896" s="37">
        <v>51.298152923583999</v>
      </c>
      <c r="K6896" s="37">
        <v>5.1774106025695801</v>
      </c>
      <c r="L6896" s="37">
        <v>43.503990173339801</v>
      </c>
      <c r="M6896" s="37">
        <v>0.78456765413284302</v>
      </c>
      <c r="N6896" s="37">
        <v>10.9578199386597</v>
      </c>
      <c r="O6896" s="37">
        <v>0</v>
      </c>
      <c r="P6896" s="37">
        <v>0</v>
      </c>
      <c r="Q6896" s="37">
        <v>1.20560610666871E-2</v>
      </c>
      <c r="R6896" s="37">
        <v>25</v>
      </c>
      <c r="S6896" s="37">
        <v>0.72846907377242998</v>
      </c>
      <c r="T6896" s="37">
        <v>997.43591308593795</v>
      </c>
      <c r="U6896" s="37">
        <v>1998.77648925781</v>
      </c>
      <c r="V6896" s="13"/>
      <c r="W6896" s="13"/>
      <c r="X6896" s="13"/>
      <c r="Y6896" s="13"/>
      <c r="Z6896" s="13"/>
      <c r="AA6896" s="13"/>
    </row>
    <row r="6897" spans="1:27" ht="15.75" customHeight="1" x14ac:dyDescent="0.2">
      <c r="A6897" s="13"/>
      <c r="B6897" s="37" t="str">
        <f>"CRS25WT72M23518"</f>
        <v>CRS25WT72M23518</v>
      </c>
      <c r="C6897" s="38">
        <v>45995</v>
      </c>
      <c r="D6897" s="39">
        <v>0.16269675925925928</v>
      </c>
      <c r="E6897" s="37" t="s">
        <v>62</v>
      </c>
      <c r="F6897" s="37">
        <v>223</v>
      </c>
      <c r="G6897" s="37">
        <v>4</v>
      </c>
      <c r="H6897" s="37">
        <v>223.97731018066401</v>
      </c>
      <c r="I6897" s="37">
        <v>5.5794353485107404</v>
      </c>
      <c r="J6897" s="37">
        <v>51.263580322265597</v>
      </c>
      <c r="K6897" s="37">
        <v>5.12937259674072</v>
      </c>
      <c r="L6897" s="37">
        <v>43.665637969970703</v>
      </c>
      <c r="M6897" s="37">
        <v>0.78307765722274802</v>
      </c>
      <c r="N6897" s="37">
        <v>10.896488189697299</v>
      </c>
      <c r="O6897" s="37">
        <v>0</v>
      </c>
      <c r="P6897" s="37">
        <v>0</v>
      </c>
      <c r="Q6897" s="37">
        <v>1.912697032094E-2</v>
      </c>
      <c r="R6897" s="37">
        <v>25</v>
      </c>
      <c r="S6897" s="37">
        <v>0.72073394060134899</v>
      </c>
      <c r="T6897" s="37">
        <v>998.81787109375</v>
      </c>
      <c r="U6897" s="37">
        <v>1448.29370117188</v>
      </c>
      <c r="V6897" s="13"/>
      <c r="W6897" s="13"/>
      <c r="X6897" s="13"/>
      <c r="Y6897" s="13"/>
      <c r="Z6897" s="13"/>
      <c r="AA6897" s="13"/>
    </row>
    <row r="6898" spans="1:27" ht="15.75" customHeight="1" x14ac:dyDescent="0.2">
      <c r="A6898" s="13"/>
      <c r="B6898" s="37" t="str">
        <f>"CRS25WT72M23389"</f>
        <v>CRS25WT72M23389</v>
      </c>
      <c r="C6898" s="38">
        <v>45995</v>
      </c>
      <c r="D6898" s="39">
        <v>0.1647800925925926</v>
      </c>
      <c r="E6898" s="37" t="s">
        <v>62</v>
      </c>
      <c r="F6898" s="37">
        <v>226</v>
      </c>
      <c r="G6898" s="37">
        <v>4</v>
      </c>
      <c r="H6898" s="37">
        <v>226.19615173339801</v>
      </c>
      <c r="I6898" s="37">
        <v>5.6510171890258798</v>
      </c>
      <c r="J6898" s="37">
        <v>51.273166656494098</v>
      </c>
      <c r="K6898" s="37">
        <v>5.1842269897460902</v>
      </c>
      <c r="L6898" s="37">
        <v>43.631607055664098</v>
      </c>
      <c r="M6898" s="37">
        <v>0.78067171573638905</v>
      </c>
      <c r="N6898" s="37">
        <v>11.0044345855713</v>
      </c>
      <c r="O6898" s="37">
        <v>0</v>
      </c>
      <c r="P6898" s="37">
        <v>0</v>
      </c>
      <c r="Q6898" s="37">
        <v>2.6507921516895301E-2</v>
      </c>
      <c r="R6898" s="37">
        <v>25</v>
      </c>
      <c r="S6898" s="37">
        <v>0.71919566392898604</v>
      </c>
      <c r="T6898" s="37">
        <v>997.49957275390602</v>
      </c>
      <c r="U6898" s="37">
        <v>1771.01196289063</v>
      </c>
      <c r="V6898" s="13"/>
      <c r="W6898" s="13"/>
      <c r="X6898" s="13"/>
      <c r="Y6898" s="13"/>
      <c r="Z6898" s="13"/>
      <c r="AA6898" s="13"/>
    </row>
    <row r="6899" spans="1:27" ht="15.75" customHeight="1" x14ac:dyDescent="0.2">
      <c r="A6899" s="13"/>
      <c r="B6899" s="37" t="str">
        <f>"CRS25WT72M23519"</f>
        <v>CRS25WT72M23519</v>
      </c>
      <c r="C6899" s="38">
        <v>45995</v>
      </c>
      <c r="D6899" s="39">
        <v>0.16872685185185185</v>
      </c>
      <c r="E6899" s="37" t="s">
        <v>62</v>
      </c>
      <c r="F6899" s="37">
        <v>219</v>
      </c>
      <c r="G6899" s="37">
        <v>4</v>
      </c>
      <c r="H6899" s="37">
        <v>219.337646484375</v>
      </c>
      <c r="I6899" s="37">
        <v>5.6597161293029803</v>
      </c>
      <c r="J6899" s="37">
        <v>50.3077392578125</v>
      </c>
      <c r="K6899" s="37">
        <v>5.1492791175842303</v>
      </c>
      <c r="L6899" s="37">
        <v>42.595794677734403</v>
      </c>
      <c r="M6899" s="37">
        <v>0.77034229040145896</v>
      </c>
      <c r="N6899" s="37">
        <v>10.670768737793001</v>
      </c>
      <c r="O6899" s="37">
        <v>0</v>
      </c>
      <c r="P6899" s="37">
        <v>0</v>
      </c>
      <c r="Q6899" s="37">
        <v>1.6026183962821999E-2</v>
      </c>
      <c r="R6899" s="37">
        <v>25</v>
      </c>
      <c r="S6899" s="37">
        <v>0.74993276596069303</v>
      </c>
      <c r="T6899" s="37">
        <v>1000.93310546875</v>
      </c>
      <c r="U6899" s="37">
        <v>2289.732421875</v>
      </c>
      <c r="V6899" s="13"/>
      <c r="W6899" s="13"/>
      <c r="X6899" s="13"/>
      <c r="Y6899" s="13"/>
      <c r="Z6899" s="13"/>
      <c r="AA6899" s="13"/>
    </row>
    <row r="6900" spans="1:27" ht="15.75" customHeight="1" x14ac:dyDescent="0.2">
      <c r="A6900" s="13"/>
      <c r="B6900" s="37" t="str">
        <f>"CRS25WT72M23492"</f>
        <v>CRS25WT72M23492</v>
      </c>
      <c r="C6900" s="38">
        <v>45995</v>
      </c>
      <c r="D6900" s="39">
        <v>0.16947916666666665</v>
      </c>
      <c r="E6900" s="37" t="s">
        <v>62</v>
      </c>
      <c r="F6900" s="37">
        <v>223</v>
      </c>
      <c r="G6900" s="37">
        <v>4</v>
      </c>
      <c r="H6900" s="37">
        <v>223.70404052734401</v>
      </c>
      <c r="I6900" s="37">
        <v>5.62271928787231</v>
      </c>
      <c r="J6900" s="37">
        <v>50.546745300292997</v>
      </c>
      <c r="K6900" s="37">
        <v>5.2086129188537598</v>
      </c>
      <c r="L6900" s="37">
        <v>42.948867797851598</v>
      </c>
      <c r="M6900" s="37">
        <v>0.78710782527923595</v>
      </c>
      <c r="N6900" s="37">
        <v>10.8831930160522</v>
      </c>
      <c r="O6900" s="37">
        <v>0</v>
      </c>
      <c r="P6900" s="37">
        <v>0</v>
      </c>
      <c r="Q6900" s="37">
        <v>2.30158418416977E-2</v>
      </c>
      <c r="R6900" s="37">
        <v>25</v>
      </c>
      <c r="S6900" s="37">
        <v>0.74090045690536499</v>
      </c>
      <c r="T6900" s="37">
        <v>997.925537109375</v>
      </c>
      <c r="U6900" s="37">
        <v>1728.37536621094</v>
      </c>
      <c r="V6900" s="13"/>
      <c r="W6900" s="13"/>
      <c r="X6900" s="13"/>
      <c r="Y6900" s="13"/>
      <c r="Z6900" s="13"/>
      <c r="AA6900" s="13"/>
    </row>
    <row r="6901" spans="1:27" ht="15.75" customHeight="1" x14ac:dyDescent="0.2">
      <c r="A6901" s="13"/>
      <c r="B6901" s="37" t="str">
        <f>"CRS25WT72M23491"</f>
        <v>CRS25WT72M23491</v>
      </c>
      <c r="C6901" s="38">
        <v>45995</v>
      </c>
      <c r="D6901" s="39">
        <v>0.17063657407407407</v>
      </c>
      <c r="E6901" s="37" t="s">
        <v>62</v>
      </c>
      <c r="F6901" s="37">
        <v>223</v>
      </c>
      <c r="G6901" s="37">
        <v>4</v>
      </c>
      <c r="H6901" s="37">
        <v>223.083740234375</v>
      </c>
      <c r="I6901" s="37">
        <v>5.5936999320983896</v>
      </c>
      <c r="J6901" s="37">
        <v>50.552970886230497</v>
      </c>
      <c r="K6901" s="37">
        <v>5.1928849220275897</v>
      </c>
      <c r="L6901" s="37">
        <v>42.959503173828097</v>
      </c>
      <c r="M6901" s="37">
        <v>0.78890019655227706</v>
      </c>
      <c r="N6901" s="37">
        <v>10.8530158996582</v>
      </c>
      <c r="O6901" s="37">
        <v>0</v>
      </c>
      <c r="P6901" s="37">
        <v>0</v>
      </c>
      <c r="Q6901" s="37">
        <v>2.3015871644020101E-2</v>
      </c>
      <c r="R6901" s="37">
        <v>25</v>
      </c>
      <c r="S6901" s="37">
        <v>0.71907961368560802</v>
      </c>
      <c r="T6901" s="37">
        <v>999.192626953125</v>
      </c>
      <c r="U6901" s="37">
        <v>2208.84692382813</v>
      </c>
      <c r="V6901" s="13"/>
      <c r="W6901" s="13"/>
      <c r="X6901" s="13"/>
      <c r="Y6901" s="13"/>
      <c r="Z6901" s="13"/>
      <c r="AA6901" s="13"/>
    </row>
    <row r="6902" spans="1:27" ht="15.75" customHeight="1" x14ac:dyDescent="0.2">
      <c r="A6902" s="13"/>
      <c r="B6902" s="37" t="str">
        <f>"CRS25WT72M23490"</f>
        <v>CRS25WT72M23490</v>
      </c>
      <c r="C6902" s="38">
        <v>45995</v>
      </c>
      <c r="D6902" s="39">
        <v>0.17185185185185184</v>
      </c>
      <c r="E6902" s="37" t="s">
        <v>62</v>
      </c>
      <c r="F6902" s="37">
        <v>223</v>
      </c>
      <c r="G6902" s="37">
        <v>4</v>
      </c>
      <c r="H6902" s="37">
        <v>223.260498046875</v>
      </c>
      <c r="I6902" s="37">
        <v>5.6067843437194798</v>
      </c>
      <c r="J6902" s="37">
        <v>50.770156860351598</v>
      </c>
      <c r="K6902" s="37">
        <v>5.1787948608398402</v>
      </c>
      <c r="L6902" s="37">
        <v>43.110511779785199</v>
      </c>
      <c r="M6902" s="37">
        <v>0.78431320190429699</v>
      </c>
      <c r="N6902" s="37">
        <v>10.861615180969199</v>
      </c>
      <c r="O6902" s="37">
        <v>0</v>
      </c>
      <c r="P6902" s="37">
        <v>0</v>
      </c>
      <c r="Q6902" s="37">
        <v>1.60280298441648E-2</v>
      </c>
      <c r="R6902" s="37">
        <v>25</v>
      </c>
      <c r="S6902" s="37">
        <v>0.75371950864791903</v>
      </c>
      <c r="T6902" s="37">
        <v>997.87518310546898</v>
      </c>
      <c r="U6902" s="37">
        <v>2512.05786132813</v>
      </c>
      <c r="V6902" s="13"/>
      <c r="W6902" s="13"/>
      <c r="X6902" s="13"/>
      <c r="Y6902" s="13"/>
      <c r="Z6902" s="13"/>
      <c r="AA6902" s="13"/>
    </row>
    <row r="6903" spans="1:27" ht="15.75" customHeight="1" x14ac:dyDescent="0.2">
      <c r="A6903" s="13"/>
      <c r="B6903" s="37" t="str">
        <f>"CRS25WT72M23390"</f>
        <v>CRS25WT72M23390</v>
      </c>
      <c r="C6903" s="38">
        <v>45995</v>
      </c>
      <c r="D6903" s="39">
        <v>0.17354166666666668</v>
      </c>
      <c r="E6903" s="37" t="s">
        <v>62</v>
      </c>
      <c r="F6903" s="37">
        <v>223</v>
      </c>
      <c r="G6903" s="37">
        <v>4</v>
      </c>
      <c r="H6903" s="37">
        <v>223.74468994140599</v>
      </c>
      <c r="I6903" s="37">
        <v>5.6326665878295898</v>
      </c>
      <c r="J6903" s="37">
        <v>50.937953948974602</v>
      </c>
      <c r="K6903" s="37">
        <v>5.1647996902465803</v>
      </c>
      <c r="L6903" s="37">
        <v>43.321075439453097</v>
      </c>
      <c r="M6903" s="37">
        <v>0.77982509136199996</v>
      </c>
      <c r="N6903" s="37">
        <v>10.885170936584499</v>
      </c>
      <c r="O6903" s="37">
        <v>0</v>
      </c>
      <c r="P6903" s="37">
        <v>0</v>
      </c>
      <c r="Q6903" s="37">
        <v>2.3014016449451401E-2</v>
      </c>
      <c r="R6903" s="37">
        <v>25</v>
      </c>
      <c r="S6903" s="37">
        <v>0.77273136377334595</v>
      </c>
      <c r="T6903" s="37">
        <v>997.30548095703102</v>
      </c>
      <c r="U6903" s="37">
        <v>1643.92138671875</v>
      </c>
      <c r="V6903" s="13"/>
      <c r="W6903" s="13"/>
      <c r="X6903" s="13"/>
      <c r="Y6903" s="13"/>
      <c r="Z6903" s="13"/>
      <c r="AA6903" s="13"/>
    </row>
    <row r="6904" spans="1:27" ht="15.75" customHeight="1" x14ac:dyDescent="0.2">
      <c r="A6904" s="13"/>
      <c r="B6904" s="37" t="str">
        <f>"CRS25WT72M23396"</f>
        <v>CRS25WT72M23396</v>
      </c>
      <c r="C6904" s="38">
        <v>45995</v>
      </c>
      <c r="D6904" s="39">
        <v>0.17451388888888889</v>
      </c>
      <c r="E6904" s="37" t="s">
        <v>62</v>
      </c>
      <c r="F6904" s="37">
        <v>222</v>
      </c>
      <c r="G6904" s="37">
        <v>4</v>
      </c>
      <c r="H6904" s="37">
        <v>222.74252319335901</v>
      </c>
      <c r="I6904" s="37">
        <v>5.5628862380981401</v>
      </c>
      <c r="J6904" s="37">
        <v>50.953392028808601</v>
      </c>
      <c r="K6904" s="37">
        <v>5.1517839431762704</v>
      </c>
      <c r="L6904" s="37">
        <v>43.236000061035199</v>
      </c>
      <c r="M6904" s="37">
        <v>0.78583228588104204</v>
      </c>
      <c r="N6904" s="37">
        <v>10.8364152908325</v>
      </c>
      <c r="O6904" s="37">
        <v>0</v>
      </c>
      <c r="P6904" s="37">
        <v>0</v>
      </c>
      <c r="Q6904" s="37">
        <v>1.9007941707968701E-2</v>
      </c>
      <c r="R6904" s="37">
        <v>25</v>
      </c>
      <c r="S6904" s="37">
        <v>0.78325814008712802</v>
      </c>
      <c r="T6904" s="37">
        <v>998.15478515625</v>
      </c>
      <c r="U6904" s="37">
        <v>2784.59838867188</v>
      </c>
      <c r="V6904" s="13"/>
      <c r="W6904" s="13"/>
      <c r="X6904" s="13"/>
      <c r="Y6904" s="13"/>
      <c r="Z6904" s="13"/>
      <c r="AA6904" s="13"/>
    </row>
    <row r="6905" spans="1:27" ht="15.75" customHeight="1" x14ac:dyDescent="0.2">
      <c r="A6905" s="13"/>
      <c r="B6905" s="37" t="str">
        <f>"CRS25WT72M23388"</f>
        <v>CRS25WT72M23388</v>
      </c>
      <c r="C6905" s="38">
        <v>45995</v>
      </c>
      <c r="D6905" s="39">
        <v>0.17525462962962965</v>
      </c>
      <c r="E6905" s="37" t="s">
        <v>62</v>
      </c>
      <c r="F6905" s="37">
        <v>220</v>
      </c>
      <c r="G6905" s="37">
        <v>4</v>
      </c>
      <c r="H6905" s="37">
        <v>220.826904296875</v>
      </c>
      <c r="I6905" s="37">
        <v>5.5868062973022496</v>
      </c>
      <c r="J6905" s="37">
        <v>50.824249267578097</v>
      </c>
      <c r="K6905" s="37">
        <v>5.1500401496887198</v>
      </c>
      <c r="L6905" s="37">
        <v>42.878677368164098</v>
      </c>
      <c r="M6905" s="37">
        <v>0.77770948410034202</v>
      </c>
      <c r="N6905" s="37">
        <v>10.743221282959</v>
      </c>
      <c r="O6905" s="37">
        <v>0</v>
      </c>
      <c r="P6905" s="37">
        <v>0</v>
      </c>
      <c r="Q6905" s="37">
        <v>2.65070050954819E-2</v>
      </c>
      <c r="R6905" s="37">
        <v>25</v>
      </c>
      <c r="S6905" s="37">
        <v>0.80750501155853305</v>
      </c>
      <c r="T6905" s="37">
        <v>998.177734375</v>
      </c>
      <c r="U6905" s="37">
        <v>2418.84130859375</v>
      </c>
      <c r="V6905" s="13"/>
      <c r="W6905" s="13"/>
      <c r="X6905" s="13"/>
      <c r="Y6905" s="13"/>
      <c r="Z6905" s="13"/>
      <c r="AA6905" s="13"/>
    </row>
    <row r="6906" spans="1:27" ht="15.75" customHeight="1" x14ac:dyDescent="0.2">
      <c r="A6906" s="13"/>
      <c r="B6906" s="37" t="str">
        <f>"CRS25WT72M23405"</f>
        <v>CRS25WT72M23405</v>
      </c>
      <c r="C6906" s="38">
        <v>45995</v>
      </c>
      <c r="D6906" s="39">
        <v>0.17596064814814816</v>
      </c>
      <c r="E6906" s="37" t="s">
        <v>62</v>
      </c>
      <c r="F6906" s="37">
        <v>222</v>
      </c>
      <c r="G6906" s="37">
        <v>4</v>
      </c>
      <c r="H6906" s="37">
        <v>222.21032714843801</v>
      </c>
      <c r="I6906" s="37">
        <v>5.6239047050476101</v>
      </c>
      <c r="J6906" s="37">
        <v>50.6761665344238</v>
      </c>
      <c r="K6906" s="37">
        <v>5.1735782623290998</v>
      </c>
      <c r="L6906" s="37">
        <v>42.950992584228501</v>
      </c>
      <c r="M6906" s="37">
        <v>0.77969104051589999</v>
      </c>
      <c r="N6906" s="37">
        <v>10.810523986816399</v>
      </c>
      <c r="O6906" s="37">
        <v>0</v>
      </c>
      <c r="P6906" s="37">
        <v>0</v>
      </c>
      <c r="Q6906" s="37">
        <v>1.6030466184020001E-2</v>
      </c>
      <c r="R6906" s="37">
        <v>25</v>
      </c>
      <c r="S6906" s="37">
        <v>0.75207298994064298</v>
      </c>
      <c r="T6906" s="37">
        <v>999.66064453125</v>
      </c>
      <c r="U6906" s="37">
        <v>1952.03210449219</v>
      </c>
      <c r="V6906" s="13"/>
      <c r="W6906" s="13"/>
      <c r="X6906" s="13"/>
      <c r="Y6906" s="13"/>
      <c r="Z6906" s="13"/>
      <c r="AA6906" s="13"/>
    </row>
    <row r="6907" spans="1:27" ht="15.75" customHeight="1" x14ac:dyDescent="0.2">
      <c r="A6907" s="13"/>
      <c r="B6907" s="37" t="str">
        <f>"CRS25WT72M23509"</f>
        <v>CRS25WT72M23509</v>
      </c>
      <c r="C6907" s="38">
        <v>45995</v>
      </c>
      <c r="D6907" s="39">
        <v>0.17690972222222223</v>
      </c>
      <c r="E6907" s="37" t="s">
        <v>62</v>
      </c>
      <c r="F6907" s="37">
        <v>218</v>
      </c>
      <c r="G6907" s="37">
        <v>4</v>
      </c>
      <c r="H6907" s="37">
        <v>218.58222961425801</v>
      </c>
      <c r="I6907" s="37">
        <v>5.6744399070739702</v>
      </c>
      <c r="J6907" s="37">
        <v>49.402530670166001</v>
      </c>
      <c r="K6907" s="37">
        <v>5.2511081695556596</v>
      </c>
      <c r="L6907" s="37">
        <v>41.625923156738303</v>
      </c>
      <c r="M6907" s="37">
        <v>0.77972716093063399</v>
      </c>
      <c r="N6907" s="37">
        <v>10.6340179443359</v>
      </c>
      <c r="O6907" s="37">
        <v>0</v>
      </c>
      <c r="P6907" s="37">
        <v>0</v>
      </c>
      <c r="Q6907" s="37">
        <v>2.30158418416977E-2</v>
      </c>
      <c r="R6907" s="37">
        <v>25</v>
      </c>
      <c r="S6907" s="37">
        <v>0.76369541883468595</v>
      </c>
      <c r="T6907" s="37">
        <v>998.06262207031295</v>
      </c>
      <c r="U6907" s="37">
        <v>3211.50390625</v>
      </c>
      <c r="V6907" s="13"/>
      <c r="W6907" s="13"/>
      <c r="X6907" s="13"/>
      <c r="Y6907" s="13"/>
      <c r="Z6907" s="13"/>
      <c r="AA6907" s="13"/>
    </row>
    <row r="6908" spans="1:27" ht="15.75" customHeight="1" x14ac:dyDescent="0.2">
      <c r="A6908" s="13"/>
      <c r="B6908" s="37" t="str">
        <f>"CRS25WT72M23494"</f>
        <v>CRS25WT72M23494</v>
      </c>
      <c r="C6908" s="38">
        <v>45995</v>
      </c>
      <c r="D6908" s="39">
        <v>0.17887731481481481</v>
      </c>
      <c r="E6908" s="37" t="s">
        <v>62</v>
      </c>
      <c r="F6908" s="37">
        <v>218</v>
      </c>
      <c r="G6908" s="37">
        <v>4</v>
      </c>
      <c r="H6908" s="37">
        <v>218.58099365234401</v>
      </c>
      <c r="I6908" s="37">
        <v>5.6862630844116202</v>
      </c>
      <c r="J6908" s="37">
        <v>49.9656791687012</v>
      </c>
      <c r="K6908" s="37">
        <v>5.1668605804443404</v>
      </c>
      <c r="L6908" s="37">
        <v>42.304409027099602</v>
      </c>
      <c r="M6908" s="37">
        <v>0.76933175325393699</v>
      </c>
      <c r="N6908" s="37">
        <v>10.6339569091797</v>
      </c>
      <c r="O6908" s="37">
        <v>0</v>
      </c>
      <c r="P6908" s="37">
        <v>0</v>
      </c>
      <c r="Q6908" s="37">
        <v>2.30158623307943E-2</v>
      </c>
      <c r="R6908" s="37">
        <v>25</v>
      </c>
      <c r="S6908" s="37">
        <v>0.72340327501296997</v>
      </c>
      <c r="T6908" s="37">
        <v>998.93682861328102</v>
      </c>
      <c r="U6908" s="37">
        <v>2004.75903320313</v>
      </c>
      <c r="V6908" s="13"/>
      <c r="W6908" s="13"/>
      <c r="X6908" s="13"/>
      <c r="Y6908" s="13"/>
      <c r="Z6908" s="13"/>
      <c r="AA6908" s="13"/>
    </row>
    <row r="6909" spans="1:27" ht="15.75" customHeight="1" x14ac:dyDescent="0.2">
      <c r="A6909" s="13"/>
      <c r="B6909" s="37" t="str">
        <f>"CRS25WT72M23495"</f>
        <v>CRS25WT72M23495</v>
      </c>
      <c r="C6909" s="38">
        <v>45995</v>
      </c>
      <c r="D6909" s="39">
        <v>0.18001157407407409</v>
      </c>
      <c r="E6909" s="37" t="s">
        <v>62</v>
      </c>
      <c r="F6909" s="37">
        <v>221</v>
      </c>
      <c r="G6909" s="37">
        <v>4</v>
      </c>
      <c r="H6909" s="37">
        <v>221.5517578125</v>
      </c>
      <c r="I6909" s="37">
        <v>5.6409053802490199</v>
      </c>
      <c r="J6909" s="37">
        <v>50.282863616943402</v>
      </c>
      <c r="K6909" s="37">
        <v>5.1950330734252903</v>
      </c>
      <c r="L6909" s="37">
        <v>42.646842956542997</v>
      </c>
      <c r="M6909" s="37">
        <v>0.78109955787658703</v>
      </c>
      <c r="N6909" s="37">
        <v>10.778485298156699</v>
      </c>
      <c r="O6909" s="37">
        <v>0</v>
      </c>
      <c r="P6909" s="37">
        <v>0</v>
      </c>
      <c r="Q6909" s="37">
        <v>1.0469171218574E-2</v>
      </c>
      <c r="R6909" s="37">
        <v>25</v>
      </c>
      <c r="S6909" s="37">
        <v>0.751711845397949</v>
      </c>
      <c r="T6909" s="37">
        <v>998.97552490234398</v>
      </c>
      <c r="U6909" s="37">
        <v>1511.19958496094</v>
      </c>
      <c r="V6909" s="13"/>
      <c r="W6909" s="13"/>
      <c r="X6909" s="13"/>
      <c r="Y6909" s="13"/>
      <c r="Z6909" s="13"/>
      <c r="AA6909" s="13"/>
    </row>
    <row r="6910" spans="1:27" ht="15.75" customHeight="1" x14ac:dyDescent="0.2">
      <c r="A6910" s="13"/>
      <c r="B6910" s="37" t="str">
        <f>"CRS25WT72M23493"</f>
        <v>CRS25WT72M23493</v>
      </c>
      <c r="C6910" s="38">
        <v>45995</v>
      </c>
      <c r="D6910" s="39">
        <v>0.18167824074074077</v>
      </c>
      <c r="E6910" s="37" t="s">
        <v>62</v>
      </c>
      <c r="F6910" s="37">
        <v>221</v>
      </c>
      <c r="G6910" s="37">
        <v>4</v>
      </c>
      <c r="H6910" s="37">
        <v>221.48811340332</v>
      </c>
      <c r="I6910" s="37">
        <v>5.5918083190918004</v>
      </c>
      <c r="J6910" s="37">
        <v>50.5225830078125</v>
      </c>
      <c r="K6910" s="37">
        <v>5.1483507156372097</v>
      </c>
      <c r="L6910" s="37">
        <v>43.0211791992188</v>
      </c>
      <c r="M6910" s="37">
        <v>0.783993780612946</v>
      </c>
      <c r="N6910" s="37">
        <v>10.775388717651399</v>
      </c>
      <c r="O6910" s="37">
        <v>0</v>
      </c>
      <c r="P6910" s="37">
        <v>0</v>
      </c>
      <c r="Q6910" s="37">
        <v>1.06352306902409E-2</v>
      </c>
      <c r="R6910" s="37">
        <v>25</v>
      </c>
      <c r="S6910" s="37">
        <v>0.723111212253571</v>
      </c>
      <c r="T6910" s="37">
        <v>998.07220458984398</v>
      </c>
      <c r="U6910" s="37">
        <v>2034.22875976563</v>
      </c>
      <c r="V6910" s="13"/>
      <c r="W6910" s="13"/>
      <c r="X6910" s="13"/>
      <c r="Y6910" s="13"/>
      <c r="Z6910" s="13"/>
      <c r="AA6910" s="13"/>
    </row>
    <row r="6911" spans="1:27" ht="15.75" customHeight="1" x14ac:dyDescent="0.2">
      <c r="A6911" s="13"/>
      <c r="B6911" s="37" t="str">
        <f>"CRS25WT72M23398"</f>
        <v>CRS25WT72M23398</v>
      </c>
      <c r="C6911" s="38">
        <v>45995</v>
      </c>
      <c r="D6911" s="39">
        <v>0.18401620370370372</v>
      </c>
      <c r="E6911" s="37" t="s">
        <v>62</v>
      </c>
      <c r="F6911" s="37">
        <v>221</v>
      </c>
      <c r="G6911" s="37">
        <v>4</v>
      </c>
      <c r="H6911" s="37">
        <v>221.99626159668</v>
      </c>
      <c r="I6911" s="37">
        <v>5.6275167465209996</v>
      </c>
      <c r="J6911" s="37">
        <v>50.633155822753899</v>
      </c>
      <c r="K6911" s="37">
        <v>5.1639914512634304</v>
      </c>
      <c r="L6911" s="37">
        <v>42.9892768859863</v>
      </c>
      <c r="M6911" s="37">
        <v>0.77910119295120195</v>
      </c>
      <c r="N6911" s="37">
        <v>10.8001098632813</v>
      </c>
      <c r="O6911" s="37">
        <v>0</v>
      </c>
      <c r="P6911" s="37">
        <v>0</v>
      </c>
      <c r="Q6911" s="37">
        <v>1.0476151481270801E-2</v>
      </c>
      <c r="R6911" s="37">
        <v>25</v>
      </c>
      <c r="S6911" s="37">
        <v>0.757085561752319</v>
      </c>
      <c r="T6911" s="37">
        <v>996.69305419921898</v>
      </c>
      <c r="U6911" s="37">
        <v>2098.6650390625</v>
      </c>
      <c r="V6911" s="13"/>
      <c r="W6911" s="13"/>
      <c r="X6911" s="13"/>
      <c r="Y6911" s="13"/>
      <c r="Z6911" s="13"/>
      <c r="AA6911" s="13"/>
    </row>
    <row r="6912" spans="1:27" ht="15.75" customHeight="1" x14ac:dyDescent="0.2">
      <c r="A6912" s="13"/>
      <c r="B6912" s="37" t="str">
        <f>"T72M23397"</f>
        <v>T72M23397</v>
      </c>
      <c r="C6912" s="38">
        <v>45995</v>
      </c>
      <c r="D6912" s="39">
        <v>0.1887615740740741</v>
      </c>
      <c r="E6912" s="37" t="s">
        <v>62</v>
      </c>
      <c r="F6912" s="37">
        <v>224</v>
      </c>
      <c r="G6912" s="37">
        <v>4</v>
      </c>
      <c r="H6912" s="37">
        <v>224.75650024414099</v>
      </c>
      <c r="I6912" s="37">
        <v>5.62441205978394</v>
      </c>
      <c r="J6912" s="37">
        <v>50.939964294433601</v>
      </c>
      <c r="K6912" s="37">
        <v>5.2093844413757298</v>
      </c>
      <c r="L6912" s="37">
        <v>43.144542694091797</v>
      </c>
      <c r="M6912" s="37">
        <v>0.78447026014328003</v>
      </c>
      <c r="N6912" s="37">
        <v>10.934395790100099</v>
      </c>
      <c r="O6912" s="37">
        <v>0</v>
      </c>
      <c r="P6912" s="37">
        <v>0</v>
      </c>
      <c r="Q6912" s="37">
        <v>1.2618428096175201E-2</v>
      </c>
      <c r="R6912" s="37">
        <v>25</v>
      </c>
      <c r="S6912" s="37">
        <v>0.76710796356201205</v>
      </c>
      <c r="T6912" s="37">
        <v>998.1953125</v>
      </c>
      <c r="U6912" s="37">
        <v>2426.44287109375</v>
      </c>
      <c r="V6912" s="13"/>
      <c r="W6912" s="13"/>
      <c r="X6912" s="13"/>
      <c r="Y6912" s="13"/>
      <c r="Z6912" s="13"/>
      <c r="AA6912" s="13"/>
    </row>
    <row r="6913" spans="1:27" ht="15.75" customHeight="1" x14ac:dyDescent="0.2">
      <c r="A6913" s="13"/>
      <c r="B6913" s="37" t="str">
        <f>"CRS25WT72M23407"</f>
        <v>CRS25WT72M23407</v>
      </c>
      <c r="C6913" s="38">
        <v>45995</v>
      </c>
      <c r="D6913" s="39">
        <v>0.18945601851851854</v>
      </c>
      <c r="E6913" s="37" t="s">
        <v>62</v>
      </c>
      <c r="F6913" s="37">
        <v>226</v>
      </c>
      <c r="G6913" s="37">
        <v>4</v>
      </c>
      <c r="H6913" s="37">
        <v>226.72805786132801</v>
      </c>
      <c r="I6913" s="37">
        <v>5.6552596092224103</v>
      </c>
      <c r="J6913" s="37">
        <v>50.784862518310497</v>
      </c>
      <c r="K6913" s="37">
        <v>5.2714529037475604</v>
      </c>
      <c r="L6913" s="37">
        <v>43.010543823242202</v>
      </c>
      <c r="M6913" s="37">
        <v>0.78943872451782204</v>
      </c>
      <c r="N6913" s="37">
        <v>11.030311584472701</v>
      </c>
      <c r="O6913" s="37">
        <v>0</v>
      </c>
      <c r="P6913" s="37">
        <v>0</v>
      </c>
      <c r="Q6913" s="37">
        <v>1.51588078588247E-2</v>
      </c>
      <c r="R6913" s="37">
        <v>25</v>
      </c>
      <c r="S6913" s="37">
        <v>0.76718360185623202</v>
      </c>
      <c r="T6913" s="37">
        <v>996.97692871093795</v>
      </c>
      <c r="U6913" s="37">
        <v>2056.08520507813</v>
      </c>
      <c r="V6913" s="13"/>
      <c r="W6913" s="13"/>
      <c r="X6913" s="13"/>
      <c r="Y6913" s="13"/>
      <c r="Z6913" s="13"/>
      <c r="AA6913" s="13"/>
    </row>
    <row r="6914" spans="1:27" ht="15.75" customHeight="1" x14ac:dyDescent="0.2">
      <c r="A6914" s="13"/>
      <c r="B6914" s="37" t="str">
        <f>"CRS25WT72M23523"</f>
        <v>CRS25WT72M23523</v>
      </c>
      <c r="C6914" s="38">
        <v>45995</v>
      </c>
      <c r="D6914" s="39">
        <v>0.19049768518518517</v>
      </c>
      <c r="E6914" s="37" t="s">
        <v>62</v>
      </c>
      <c r="F6914" s="37">
        <v>220</v>
      </c>
      <c r="G6914" s="37">
        <v>4</v>
      </c>
      <c r="H6914" s="37">
        <v>220.94361877441401</v>
      </c>
      <c r="I6914" s="37">
        <v>5.7125434875488299</v>
      </c>
      <c r="J6914" s="37">
        <v>49.794273376464801</v>
      </c>
      <c r="K6914" s="37">
        <v>5.2456536293029803</v>
      </c>
      <c r="L6914" s="37">
        <v>42.119369506835902</v>
      </c>
      <c r="M6914" s="37">
        <v>0.77673441171646096</v>
      </c>
      <c r="N6914" s="37">
        <v>10.748899459838899</v>
      </c>
      <c r="O6914" s="37">
        <v>0</v>
      </c>
      <c r="P6914" s="37">
        <v>0</v>
      </c>
      <c r="Q6914" s="37">
        <v>1.37996217235923E-2</v>
      </c>
      <c r="R6914" s="37">
        <v>25</v>
      </c>
      <c r="S6914" s="37">
        <v>0.72962069511413596</v>
      </c>
      <c r="T6914" s="37">
        <v>997.63806152343795</v>
      </c>
      <c r="U6914" s="37">
        <v>1810.48901367188</v>
      </c>
      <c r="V6914" s="13"/>
      <c r="W6914" s="13"/>
      <c r="X6914" s="13"/>
      <c r="Y6914" s="13"/>
      <c r="Z6914" s="13"/>
      <c r="AA6914" s="13"/>
    </row>
    <row r="6915" spans="1:27" ht="15.75" customHeight="1" x14ac:dyDescent="0.2">
      <c r="A6915" s="13"/>
      <c r="B6915" s="37" t="str">
        <f>"CRS25WT72M23512"</f>
        <v>CRS25WT72M23512</v>
      </c>
      <c r="C6915" s="38">
        <v>45995</v>
      </c>
      <c r="D6915" s="39">
        <v>0.19136574074074075</v>
      </c>
      <c r="E6915" s="37" t="s">
        <v>62</v>
      </c>
      <c r="F6915" s="37">
        <v>221</v>
      </c>
      <c r="G6915" s="37">
        <v>4</v>
      </c>
      <c r="H6915" s="37">
        <v>221.62097167968801</v>
      </c>
      <c r="I6915" s="37">
        <v>5.6496467590331996</v>
      </c>
      <c r="J6915" s="37">
        <v>50.082736968994098</v>
      </c>
      <c r="K6915" s="37">
        <v>5.2381935119628897</v>
      </c>
      <c r="L6915" s="37">
        <v>42.308666229247997</v>
      </c>
      <c r="M6915" s="37">
        <v>0.78325200080871604</v>
      </c>
      <c r="N6915" s="37">
        <v>10.7818517684937</v>
      </c>
      <c r="O6915" s="37">
        <v>0</v>
      </c>
      <c r="P6915" s="37">
        <v>0</v>
      </c>
      <c r="Q6915" s="37">
        <v>1.6507921740412702E-2</v>
      </c>
      <c r="R6915" s="37">
        <v>25</v>
      </c>
      <c r="S6915" s="37">
        <v>0.76376312971115101</v>
      </c>
      <c r="T6915" s="37">
        <v>997.79583740234398</v>
      </c>
      <c r="U6915" s="37">
        <v>2057.22436523438</v>
      </c>
      <c r="V6915" s="13"/>
      <c r="W6915" s="13"/>
      <c r="X6915" s="13"/>
      <c r="Y6915" s="13"/>
      <c r="Z6915" s="13"/>
      <c r="AA6915" s="13"/>
    </row>
    <row r="6916" spans="1:27" ht="15.75" customHeight="1" x14ac:dyDescent="0.2">
      <c r="A6916" s="13"/>
      <c r="B6916" s="37" t="str">
        <f>"CRS25WT72M23404"</f>
        <v>CRS25WT72M23404</v>
      </c>
      <c r="C6916" s="38">
        <v>45995</v>
      </c>
      <c r="D6916" s="39">
        <v>0.19293981481481481</v>
      </c>
      <c r="E6916" s="37" t="s">
        <v>62</v>
      </c>
      <c r="F6916" s="37">
        <v>223</v>
      </c>
      <c r="G6916" s="37">
        <v>4</v>
      </c>
      <c r="H6916" s="37">
        <v>223.53146362304699</v>
      </c>
      <c r="I6916" s="37">
        <v>5.62304782867432</v>
      </c>
      <c r="J6916" s="37">
        <v>50.692989349365199</v>
      </c>
      <c r="K6916" s="37">
        <v>5.2162199020385698</v>
      </c>
      <c r="L6916" s="37">
        <v>42.853153228759801</v>
      </c>
      <c r="M6916" s="37">
        <v>0.78418582677841198</v>
      </c>
      <c r="N6916" s="37">
        <v>10.874797821044901</v>
      </c>
      <c r="O6916" s="37">
        <v>0</v>
      </c>
      <c r="P6916" s="37">
        <v>0</v>
      </c>
      <c r="Q6916" s="37">
        <v>1.20560610666871E-2</v>
      </c>
      <c r="R6916" s="37">
        <v>25</v>
      </c>
      <c r="S6916" s="37">
        <v>0.751387059688568</v>
      </c>
      <c r="T6916" s="37">
        <v>996.57470703125</v>
      </c>
      <c r="U6916" s="37">
        <v>2899.11767578125</v>
      </c>
      <c r="V6916" s="13"/>
      <c r="W6916" s="13"/>
      <c r="X6916" s="13"/>
      <c r="Y6916" s="13"/>
      <c r="Z6916" s="13"/>
      <c r="AA6916" s="13"/>
    </row>
    <row r="6917" spans="1:27" ht="15.75" customHeight="1" x14ac:dyDescent="0.2">
      <c r="A6917" s="13"/>
      <c r="B6917" s="37" t="str">
        <f>"CRS25WT72M23497"</f>
        <v>CRS25WT72M23497</v>
      </c>
      <c r="C6917" s="38">
        <v>45995</v>
      </c>
      <c r="D6917" s="39">
        <v>0.19472222222222224</v>
      </c>
      <c r="E6917" s="37" t="s">
        <v>62</v>
      </c>
      <c r="F6917" s="37">
        <v>223</v>
      </c>
      <c r="G6917" s="37">
        <v>4</v>
      </c>
      <c r="H6917" s="37">
        <v>223.25291442871099</v>
      </c>
      <c r="I6917" s="37">
        <v>5.6226229667663601</v>
      </c>
      <c r="J6917" s="37">
        <v>50.669212341308601</v>
      </c>
      <c r="K6917" s="37">
        <v>5.2104949951171902</v>
      </c>
      <c r="L6917" s="37">
        <v>42.846775054931598</v>
      </c>
      <c r="M6917" s="37">
        <v>0.78363537788391102</v>
      </c>
      <c r="N6917" s="37">
        <v>10.8612461090088</v>
      </c>
      <c r="O6917" s="37">
        <v>0</v>
      </c>
      <c r="P6917" s="37">
        <v>0</v>
      </c>
      <c r="Q6917" s="37">
        <v>1.3253968209028201E-2</v>
      </c>
      <c r="R6917" s="37">
        <v>25</v>
      </c>
      <c r="S6917" s="37">
        <v>0.74734103679657005</v>
      </c>
      <c r="T6917" s="37">
        <v>997.50323486328102</v>
      </c>
      <c r="U6917" s="37">
        <v>1927.94519042969</v>
      </c>
      <c r="V6917" s="13"/>
      <c r="W6917" s="13"/>
      <c r="X6917" s="13"/>
      <c r="Y6917" s="13"/>
      <c r="Z6917" s="13"/>
      <c r="AA6917" s="13"/>
    </row>
    <row r="6918" spans="1:27" ht="15.75" customHeight="1" x14ac:dyDescent="0.2">
      <c r="A6918" s="13"/>
      <c r="B6918" s="37" t="str">
        <f>"CRS25WT72M23533"</f>
        <v>CRS25WT72M23533</v>
      </c>
      <c r="C6918" s="38">
        <v>45995</v>
      </c>
      <c r="D6918" s="39">
        <v>0.19680555555555557</v>
      </c>
      <c r="E6918" s="37" t="s">
        <v>62</v>
      </c>
      <c r="F6918" s="37">
        <v>227</v>
      </c>
      <c r="G6918" s="37">
        <v>4</v>
      </c>
      <c r="H6918" s="37">
        <v>227.31555175781301</v>
      </c>
      <c r="I6918" s="37">
        <v>5.6585979461669904</v>
      </c>
      <c r="J6918" s="37">
        <v>50.874343872070298</v>
      </c>
      <c r="K6918" s="37">
        <v>5.2741580009460396</v>
      </c>
      <c r="L6918" s="37">
        <v>43.099876403808601</v>
      </c>
      <c r="M6918" s="37">
        <v>0.78962606191635099</v>
      </c>
      <c r="N6918" s="37">
        <v>11.0588932037354</v>
      </c>
      <c r="O6918" s="37">
        <v>0</v>
      </c>
      <c r="P6918" s="37">
        <v>0</v>
      </c>
      <c r="Q6918" s="37">
        <v>1.5793960541486698E-2</v>
      </c>
      <c r="R6918" s="37">
        <v>25</v>
      </c>
      <c r="S6918" s="37">
        <v>0.77784663438796997</v>
      </c>
      <c r="T6918" s="37">
        <v>997.19549560546898</v>
      </c>
      <c r="U6918" s="37">
        <v>4129.978515625</v>
      </c>
      <c r="V6918" s="13"/>
      <c r="W6918" s="13"/>
      <c r="X6918" s="13"/>
      <c r="Y6918" s="13"/>
      <c r="Z6918" s="13"/>
      <c r="AA6918" s="13"/>
    </row>
    <row r="6919" spans="1:27" ht="15.75" customHeight="1" x14ac:dyDescent="0.2">
      <c r="A6919" s="13"/>
      <c r="B6919" s="37" t="str">
        <f>"CRS25WT72M23445"</f>
        <v>CRS25WT72M23445</v>
      </c>
      <c r="C6919" s="38">
        <v>45995</v>
      </c>
      <c r="D6919" s="39">
        <v>0.19857638888888887</v>
      </c>
      <c r="E6919" s="37" t="s">
        <v>62</v>
      </c>
      <c r="F6919" s="37">
        <v>224</v>
      </c>
      <c r="G6919" s="37">
        <v>4</v>
      </c>
      <c r="H6919" s="37">
        <v>224.60273742675801</v>
      </c>
      <c r="I6919" s="37">
        <v>5.6258277893066397</v>
      </c>
      <c r="J6919" s="37">
        <v>50.673412322997997</v>
      </c>
      <c r="K6919" s="37">
        <v>5.2329072952270499</v>
      </c>
      <c r="L6919" s="37">
        <v>42.921215057372997</v>
      </c>
      <c r="M6919" s="37">
        <v>0.78785890340805098</v>
      </c>
      <c r="N6919" s="37">
        <v>10.9269151687622</v>
      </c>
      <c r="O6919" s="37">
        <v>0</v>
      </c>
      <c r="P6919" s="37">
        <v>0</v>
      </c>
      <c r="Q6919" s="37">
        <v>1.8243758007884001E-2</v>
      </c>
      <c r="R6919" s="37">
        <v>25</v>
      </c>
      <c r="S6919" s="37">
        <v>0.76382815837860096</v>
      </c>
      <c r="T6919" s="37">
        <v>996.01312255859398</v>
      </c>
      <c r="U6919" s="37">
        <v>2303.59301757813</v>
      </c>
      <c r="V6919" s="13"/>
      <c r="W6919" s="13"/>
      <c r="X6919" s="13"/>
      <c r="Y6919" s="13"/>
      <c r="Z6919" s="13"/>
      <c r="AA6919" s="13"/>
    </row>
    <row r="6920" spans="1:27" ht="15.75" customHeight="1" x14ac:dyDescent="0.2">
      <c r="A6920" s="13"/>
      <c r="B6920" s="37" t="str">
        <f>"CRS25WT72M23488"</f>
        <v>CRS25WT72M23488</v>
      </c>
      <c r="C6920" s="38">
        <v>45995</v>
      </c>
      <c r="D6920" s="39">
        <v>0.20019675925925925</v>
      </c>
      <c r="E6920" s="37" t="s">
        <v>62</v>
      </c>
      <c r="F6920" s="37">
        <v>221</v>
      </c>
      <c r="G6920" s="37">
        <v>4</v>
      </c>
      <c r="H6920" s="37">
        <v>221.49375915527301</v>
      </c>
      <c r="I6920" s="37">
        <v>5.5760202407836896</v>
      </c>
      <c r="J6920" s="37">
        <v>50.570789337158203</v>
      </c>
      <c r="K6920" s="37">
        <v>5.1609840393066397</v>
      </c>
      <c r="L6920" s="37">
        <v>42.916961669921903</v>
      </c>
      <c r="M6920" s="37">
        <v>0.78548413515090898</v>
      </c>
      <c r="N6920" s="37">
        <v>10.775663375854499</v>
      </c>
      <c r="O6920" s="37">
        <v>0</v>
      </c>
      <c r="P6920" s="37">
        <v>0</v>
      </c>
      <c r="Q6920" s="37">
        <v>1.09477303922176E-2</v>
      </c>
      <c r="R6920" s="37">
        <v>25</v>
      </c>
      <c r="S6920" s="37">
        <v>0.74883908033371005</v>
      </c>
      <c r="T6920" s="37">
        <v>999.19879150390602</v>
      </c>
      <c r="U6920" s="37">
        <v>2029.71740722656</v>
      </c>
      <c r="V6920" s="13"/>
      <c r="W6920" s="13"/>
      <c r="X6920" s="13"/>
      <c r="Y6920" s="13"/>
      <c r="Z6920" s="13"/>
      <c r="AA6920" s="13"/>
    </row>
    <row r="6921" spans="1:27" ht="15.75" customHeight="1" x14ac:dyDescent="0.2">
      <c r="A6921" s="13"/>
      <c r="B6921" s="37" t="str">
        <f>"CRS25WT72M23485"</f>
        <v>CRS25WT72M23485</v>
      </c>
      <c r="C6921" s="38">
        <v>45995</v>
      </c>
      <c r="D6921" s="39">
        <v>0.20123842592592592</v>
      </c>
      <c r="E6921" s="37" t="s">
        <v>62</v>
      </c>
      <c r="F6921" s="37">
        <v>224</v>
      </c>
      <c r="G6921" s="37">
        <v>4</v>
      </c>
      <c r="H6921" s="37">
        <v>224.349853515625</v>
      </c>
      <c r="I6921" s="37">
        <v>5.6464171409606898</v>
      </c>
      <c r="J6921" s="37">
        <v>50.614936828613303</v>
      </c>
      <c r="K6921" s="37">
        <v>5.22003126144409</v>
      </c>
      <c r="L6921" s="37">
        <v>42.978641510009801</v>
      </c>
      <c r="M6921" s="37">
        <v>0.78500807285308805</v>
      </c>
      <c r="N6921" s="37">
        <v>10.9146118164063</v>
      </c>
      <c r="O6921" s="37">
        <v>0</v>
      </c>
      <c r="P6921" s="37">
        <v>0</v>
      </c>
      <c r="Q6921" s="37">
        <v>1.06352306902409E-2</v>
      </c>
      <c r="R6921" s="37">
        <v>25</v>
      </c>
      <c r="S6921" s="37">
        <v>0.70883607864379905</v>
      </c>
      <c r="T6921" s="37">
        <v>1000.13195800781</v>
      </c>
      <c r="U6921" s="37">
        <v>2179.68579101563</v>
      </c>
      <c r="V6921" s="13"/>
      <c r="W6921" s="13"/>
      <c r="X6921" s="13"/>
      <c r="Y6921" s="13"/>
      <c r="Z6921" s="13"/>
      <c r="AA6921" s="13"/>
    </row>
    <row r="6922" spans="1:27" ht="15.75" customHeight="1" x14ac:dyDescent="0.2">
      <c r="A6922" s="13"/>
      <c r="B6922" s="37" t="str">
        <f>"CRS25WT72M23448"</f>
        <v>CRS25WT72M23448</v>
      </c>
      <c r="C6922" s="38">
        <v>45995</v>
      </c>
      <c r="D6922" s="39">
        <v>0.20190972222222223</v>
      </c>
      <c r="E6922" s="37" t="s">
        <v>62</v>
      </c>
      <c r="F6922" s="37">
        <v>224</v>
      </c>
      <c r="G6922" s="37">
        <v>4</v>
      </c>
      <c r="H6922" s="37">
        <v>224.92941284179699</v>
      </c>
      <c r="I6922" s="37">
        <v>5.70446729660034</v>
      </c>
      <c r="J6922" s="37">
        <v>50.683097839355497</v>
      </c>
      <c r="K6922" s="37">
        <v>5.2611141204834002</v>
      </c>
      <c r="L6922" s="37">
        <v>42.753189086914098</v>
      </c>
      <c r="M6922" s="37">
        <v>0.77797925472259499</v>
      </c>
      <c r="N6922" s="37">
        <v>10.942808151245099</v>
      </c>
      <c r="O6922" s="37">
        <v>0</v>
      </c>
      <c r="P6922" s="37">
        <v>0</v>
      </c>
      <c r="Q6922" s="37">
        <v>1.09474249184132E-2</v>
      </c>
      <c r="R6922" s="37">
        <v>25</v>
      </c>
      <c r="S6922" s="37">
        <v>0.77689784765243497</v>
      </c>
      <c r="T6922" s="37">
        <v>1001.21337890625</v>
      </c>
      <c r="U6922" s="37">
        <v>1808.28442382813</v>
      </c>
      <c r="V6922" s="13"/>
      <c r="W6922" s="13"/>
      <c r="X6922" s="13"/>
      <c r="Y6922" s="13"/>
      <c r="Z6922" s="13"/>
      <c r="AA6922" s="13"/>
    </row>
    <row r="6923" spans="1:27" ht="15.75" customHeight="1" x14ac:dyDescent="0.2">
      <c r="A6923" s="13"/>
      <c r="B6923" s="37" t="str">
        <f>"CRS25WT72M23486"</f>
        <v>CRS25WT72M23486</v>
      </c>
      <c r="C6923" s="38">
        <v>45995</v>
      </c>
      <c r="D6923" s="39">
        <v>0.20274305555555558</v>
      </c>
      <c r="E6923" s="37" t="s">
        <v>62</v>
      </c>
      <c r="F6923" s="37">
        <v>225</v>
      </c>
      <c r="G6923" s="37">
        <v>4</v>
      </c>
      <c r="H6923" s="37">
        <v>225.60211181640599</v>
      </c>
      <c r="I6923" s="37">
        <v>5.6957488059997603</v>
      </c>
      <c r="J6923" s="37">
        <v>50.5430297851563</v>
      </c>
      <c r="K6923" s="37">
        <v>5.2608833312988299</v>
      </c>
      <c r="L6923" s="37">
        <v>42.882930755615199</v>
      </c>
      <c r="M6923" s="37">
        <v>0.78366607427597001</v>
      </c>
      <c r="N6923" s="37">
        <v>10.9755344390869</v>
      </c>
      <c r="O6923" s="37">
        <v>0</v>
      </c>
      <c r="P6923" s="37">
        <v>0</v>
      </c>
      <c r="Q6923" s="37">
        <v>1.2619037181138999E-2</v>
      </c>
      <c r="R6923" s="37">
        <v>25</v>
      </c>
      <c r="S6923" s="37">
        <v>0.75794112682342496</v>
      </c>
      <c r="T6923" s="37">
        <v>1001.61645507813</v>
      </c>
      <c r="U6923" s="37">
        <v>1940.22509765625</v>
      </c>
      <c r="V6923" s="13"/>
      <c r="W6923" s="13"/>
      <c r="X6923" s="13"/>
      <c r="Y6923" s="13"/>
      <c r="Z6923" s="13"/>
      <c r="AA6923" s="13"/>
    </row>
    <row r="6924" spans="1:27" ht="15.75" customHeight="1" x14ac:dyDescent="0.2">
      <c r="A6924" s="13"/>
      <c r="B6924" s="37" t="str">
        <f>"CRS25WT72M23468"</f>
        <v>CRS25WT72M23468</v>
      </c>
      <c r="C6924" s="38">
        <v>45995</v>
      </c>
      <c r="D6924" s="39">
        <v>0.20491898148148149</v>
      </c>
      <c r="E6924" s="37" t="s">
        <v>62</v>
      </c>
      <c r="F6924" s="37">
        <v>228</v>
      </c>
      <c r="G6924" s="37">
        <v>4</v>
      </c>
      <c r="H6924" s="37">
        <v>228.37876892089801</v>
      </c>
      <c r="I6924" s="37">
        <v>5.7332859039306596</v>
      </c>
      <c r="J6924" s="37">
        <v>50.694919586181598</v>
      </c>
      <c r="K6924" s="37">
        <v>5.32193851470947</v>
      </c>
      <c r="L6924" s="37">
        <v>42.912704467773402</v>
      </c>
      <c r="M6924" s="37">
        <v>0.78575599193572998</v>
      </c>
      <c r="N6924" s="37">
        <v>11.110618591308601</v>
      </c>
      <c r="O6924" s="37">
        <v>0</v>
      </c>
      <c r="P6924" s="37">
        <v>0</v>
      </c>
      <c r="Q6924" s="37">
        <v>1.3809213414788199E-2</v>
      </c>
      <c r="R6924" s="37">
        <v>25</v>
      </c>
      <c r="S6924" s="37">
        <v>0.71043890714645397</v>
      </c>
      <c r="T6924" s="37">
        <v>1001.10900878906</v>
      </c>
      <c r="U6924" s="37">
        <v>3301.7353515625</v>
      </c>
      <c r="V6924" s="13"/>
      <c r="W6924" s="13"/>
      <c r="X6924" s="13"/>
      <c r="Y6924" s="13"/>
      <c r="Z6924" s="13"/>
      <c r="AA6924" s="13"/>
    </row>
    <row r="6925" spans="1:27" ht="15.75" customHeight="1" x14ac:dyDescent="0.2">
      <c r="A6925" s="13"/>
      <c r="B6925" s="37" t="str">
        <f>"CRS25WT72M23513"</f>
        <v>CRS25WT72M23513</v>
      </c>
      <c r="C6925" s="38">
        <v>45995</v>
      </c>
      <c r="D6925" s="39">
        <v>0.75543981481481481</v>
      </c>
      <c r="E6925" s="37" t="s">
        <v>62</v>
      </c>
      <c r="F6925" s="37">
        <v>218</v>
      </c>
      <c r="G6925" s="37">
        <v>4</v>
      </c>
      <c r="H6925" s="37">
        <v>218.850662231445</v>
      </c>
      <c r="I6925" s="37">
        <v>5.6011433601379403</v>
      </c>
      <c r="J6925" s="37">
        <v>50.281135559082003</v>
      </c>
      <c r="K6925" s="37">
        <v>5.0878996849060103</v>
      </c>
      <c r="L6925" s="37">
        <v>43.013950347900398</v>
      </c>
      <c r="M6925" s="37">
        <v>0.77708065509796098</v>
      </c>
      <c r="N6925" s="37">
        <v>10.647076606750501</v>
      </c>
      <c r="O6925" s="37">
        <v>0</v>
      </c>
      <c r="P6925" s="37">
        <v>0</v>
      </c>
      <c r="Q6925" s="37">
        <v>1.1915303766727401E-2</v>
      </c>
      <c r="R6925" s="37">
        <v>25</v>
      </c>
      <c r="S6925" s="37">
        <v>0.73480051755905196</v>
      </c>
      <c r="T6925" s="37">
        <v>1003.15563964844</v>
      </c>
      <c r="U6925" s="37">
        <v>1194.06530761719</v>
      </c>
      <c r="V6925" s="13"/>
      <c r="W6925" s="13"/>
      <c r="X6925" s="13"/>
      <c r="Y6925" s="13"/>
      <c r="Z6925" s="13"/>
      <c r="AA6925" s="13"/>
    </row>
    <row r="6926" spans="1:27" ht="15.75" customHeight="1" x14ac:dyDescent="0.2">
      <c r="A6926" s="13"/>
      <c r="B6926" s="37" t="str">
        <f>"CRS25WT72M23532"</f>
        <v>CRS25WT72M23532</v>
      </c>
      <c r="C6926" s="38">
        <v>45995</v>
      </c>
      <c r="D6926" s="39">
        <v>0.7621296296296296</v>
      </c>
      <c r="E6926" s="37" t="s">
        <v>62</v>
      </c>
      <c r="F6926" s="37">
        <v>215</v>
      </c>
      <c r="G6926" s="37">
        <v>4</v>
      </c>
      <c r="H6926" s="37">
        <v>215.60647583007801</v>
      </c>
      <c r="I6926" s="37">
        <v>5.45438480377197</v>
      </c>
      <c r="J6926" s="37">
        <v>50.177974700927699</v>
      </c>
      <c r="K6926" s="37">
        <v>5.0231132507324201</v>
      </c>
      <c r="L6926" s="37">
        <v>42.922878265380902</v>
      </c>
      <c r="M6926" s="37">
        <v>0.78777629137039196</v>
      </c>
      <c r="N6926" s="37">
        <v>10.4892473220825</v>
      </c>
      <c r="O6926" s="37">
        <v>0</v>
      </c>
      <c r="P6926" s="37">
        <v>0</v>
      </c>
      <c r="Q6926" s="37">
        <v>1.0665922425687299E-2</v>
      </c>
      <c r="R6926" s="37">
        <v>25</v>
      </c>
      <c r="S6926" s="37">
        <v>0.72895067930221602</v>
      </c>
      <c r="T6926" s="37">
        <v>1000.68609619141</v>
      </c>
      <c r="U6926" s="37">
        <v>2033.04382324219</v>
      </c>
      <c r="V6926" s="13"/>
      <c r="W6926" s="13"/>
      <c r="X6926" s="13"/>
      <c r="Y6926" s="13"/>
      <c r="Z6926" s="13"/>
      <c r="AA6926" s="13"/>
    </row>
    <row r="6927" spans="1:27" ht="15.75" customHeight="1" x14ac:dyDescent="0.2">
      <c r="A6927" s="13"/>
      <c r="B6927" s="37" t="str">
        <f>"CRS25WT72M23511"</f>
        <v>CRS25WT72M23511</v>
      </c>
      <c r="C6927" s="38">
        <v>45995</v>
      </c>
      <c r="D6927" s="39">
        <v>0.76565972222222223</v>
      </c>
      <c r="E6927" s="37" t="s">
        <v>62</v>
      </c>
      <c r="F6927" s="37">
        <v>215</v>
      </c>
      <c r="G6927" s="37">
        <v>4</v>
      </c>
      <c r="H6927" s="37">
        <v>215.19410705566401</v>
      </c>
      <c r="I6927" s="37">
        <v>5.45159912109375</v>
      </c>
      <c r="J6927" s="37">
        <v>50.171047210693402</v>
      </c>
      <c r="K6927" s="37">
        <v>5.0043358802795401</v>
      </c>
      <c r="L6927" s="37">
        <v>43.001533508300803</v>
      </c>
      <c r="M6927" s="37">
        <v>0.78677999973297097</v>
      </c>
      <c r="N6927" s="37">
        <v>10.469185829162599</v>
      </c>
      <c r="O6927" s="37">
        <v>0</v>
      </c>
      <c r="P6927" s="37">
        <v>0</v>
      </c>
      <c r="Q6927" s="37">
        <v>1.25409225001931E-2</v>
      </c>
      <c r="R6927" s="37">
        <v>25</v>
      </c>
      <c r="S6927" s="37">
        <v>0.70056623220443703</v>
      </c>
      <c r="T6927" s="37">
        <v>1002.75915527344</v>
      </c>
      <c r="U6927" s="37">
        <v>2062.8330078125</v>
      </c>
      <c r="V6927" s="13"/>
      <c r="W6927" s="13"/>
      <c r="X6927" s="13"/>
      <c r="Y6927" s="13"/>
      <c r="Z6927" s="13"/>
      <c r="AA6927" s="13"/>
    </row>
    <row r="6928" spans="1:27" ht="15.75" customHeight="1" x14ac:dyDescent="0.2">
      <c r="A6928" s="13"/>
      <c r="B6928" s="37" t="str">
        <f>"CRS25WT72M23501"</f>
        <v>CRS25WT72M23501</v>
      </c>
      <c r="C6928" s="38">
        <v>45995</v>
      </c>
      <c r="D6928" s="39">
        <v>0.76694444444444443</v>
      </c>
      <c r="E6928" s="37" t="s">
        <v>62</v>
      </c>
      <c r="F6928" s="37">
        <v>215</v>
      </c>
      <c r="G6928" s="37">
        <v>4</v>
      </c>
      <c r="H6928" s="37">
        <v>215.06175231933599</v>
      </c>
      <c r="I6928" s="37">
        <v>5.4935464859008798</v>
      </c>
      <c r="J6928" s="37">
        <v>50.197216033935497</v>
      </c>
      <c r="K6928" s="37">
        <v>5.0065598487854004</v>
      </c>
      <c r="L6928" s="37">
        <v>42.955997467041001</v>
      </c>
      <c r="M6928" s="37">
        <v>0.77988529205322299</v>
      </c>
      <c r="N6928" s="37">
        <v>10.4627466201782</v>
      </c>
      <c r="O6928" s="37">
        <v>0</v>
      </c>
      <c r="P6928" s="37">
        <v>0</v>
      </c>
      <c r="Q6928" s="37">
        <v>2.28969808667898E-2</v>
      </c>
      <c r="R6928" s="37">
        <v>25</v>
      </c>
      <c r="S6928" s="37">
        <v>0.72896891832351696</v>
      </c>
      <c r="T6928" s="37">
        <v>999.34020996093795</v>
      </c>
      <c r="U6928" s="37">
        <v>1510.16149902344</v>
      </c>
      <c r="V6928" s="13"/>
      <c r="W6928" s="13"/>
      <c r="X6928" s="13"/>
      <c r="Y6928" s="13"/>
      <c r="Z6928" s="13"/>
      <c r="AA6928" s="13"/>
    </row>
    <row r="6929" spans="1:27" ht="15.75" customHeight="1" x14ac:dyDescent="0.2">
      <c r="A6929" s="13"/>
      <c r="B6929" s="37" t="str">
        <f>"CRS25WT72M23524"</f>
        <v>CRS25WT72M23524</v>
      </c>
      <c r="C6929" s="38">
        <v>45995</v>
      </c>
      <c r="D6929" s="39">
        <v>0.76893518518518522</v>
      </c>
      <c r="E6929" s="37" t="s">
        <v>62</v>
      </c>
      <c r="F6929" s="37">
        <v>217</v>
      </c>
      <c r="G6929" s="37">
        <v>4</v>
      </c>
      <c r="H6929" s="37">
        <v>217.49107360839801</v>
      </c>
      <c r="I6929" s="37">
        <v>5.5366778373718297</v>
      </c>
      <c r="J6929" s="37">
        <v>50.206871032714801</v>
      </c>
      <c r="K6929" s="37">
        <v>5.0903396606445304</v>
      </c>
      <c r="L6929" s="37">
        <v>42.726242065429702</v>
      </c>
      <c r="M6929" s="37">
        <v>0.78240031003952004</v>
      </c>
      <c r="N6929" s="37">
        <v>10.5809326171875</v>
      </c>
      <c r="O6929" s="37">
        <v>0</v>
      </c>
      <c r="P6929" s="37">
        <v>0</v>
      </c>
      <c r="Q6929" s="37">
        <v>1.2876980006694801E-2</v>
      </c>
      <c r="R6929" s="37">
        <v>25</v>
      </c>
      <c r="S6929" s="37">
        <v>0.76665180921554599</v>
      </c>
      <c r="T6929" s="37">
        <v>999.01275634765602</v>
      </c>
      <c r="U6929" s="37">
        <v>2869.39111328125</v>
      </c>
      <c r="V6929" s="13"/>
      <c r="W6929" s="13"/>
      <c r="X6929" s="13"/>
      <c r="Y6929" s="13"/>
      <c r="Z6929" s="13"/>
      <c r="AA6929" s="13"/>
    </row>
    <row r="6930" spans="1:27" ht="15.75" customHeight="1" x14ac:dyDescent="0.2">
      <c r="A6930" s="13"/>
      <c r="B6930" s="37" t="str">
        <f>"CRS25WT72M23526"</f>
        <v>CRS25WT72M23526</v>
      </c>
      <c r="C6930" s="38">
        <v>45995</v>
      </c>
      <c r="D6930" s="39">
        <v>0.76968749999999997</v>
      </c>
      <c r="E6930" s="37" t="s">
        <v>62</v>
      </c>
      <c r="F6930" s="37">
        <v>217</v>
      </c>
      <c r="G6930" s="37">
        <v>4</v>
      </c>
      <c r="H6930" s="37">
        <v>217.347579956055</v>
      </c>
      <c r="I6930" s="37">
        <v>5.4904813766479501</v>
      </c>
      <c r="J6930" s="37">
        <v>50.041000366210902</v>
      </c>
      <c r="K6930" s="37">
        <v>5.09068059921265</v>
      </c>
      <c r="L6930" s="37">
        <v>42.6951904296875</v>
      </c>
      <c r="M6930" s="37">
        <v>0.79107636213302601</v>
      </c>
      <c r="N6930" s="37">
        <v>10.573951721191399</v>
      </c>
      <c r="O6930" s="37">
        <v>0</v>
      </c>
      <c r="P6930" s="37">
        <v>0</v>
      </c>
      <c r="Q6930" s="37">
        <v>1.6028027981519699E-2</v>
      </c>
      <c r="R6930" s="37">
        <v>25</v>
      </c>
      <c r="S6930" s="37">
        <v>0.69451141357421897</v>
      </c>
      <c r="T6930" s="37">
        <v>1006.04144287109</v>
      </c>
      <c r="U6930" s="37">
        <v>2375.99755859375</v>
      </c>
      <c r="V6930" s="13"/>
      <c r="W6930" s="13"/>
      <c r="X6930" s="13"/>
      <c r="Y6930" s="13"/>
      <c r="Z6930" s="13"/>
      <c r="AA6930" s="13"/>
    </row>
    <row r="6931" spans="1:27" ht="15.75" customHeight="1" x14ac:dyDescent="0.2">
      <c r="A6931" s="13"/>
      <c r="B6931" s="37" t="str">
        <f>"CRS25WT72M23498"</f>
        <v>CRS25WT72M23498</v>
      </c>
      <c r="C6931" s="38">
        <v>45995</v>
      </c>
      <c r="D6931" s="39">
        <v>0.77038194444444441</v>
      </c>
      <c r="E6931" s="37" t="s">
        <v>62</v>
      </c>
      <c r="F6931" s="37">
        <v>218</v>
      </c>
      <c r="G6931" s="37">
        <v>4</v>
      </c>
      <c r="H6931" s="37">
        <v>218.685623168945</v>
      </c>
      <c r="I6931" s="37">
        <v>5.5510549545288104</v>
      </c>
      <c r="J6931" s="37">
        <v>50.195400238037102</v>
      </c>
      <c r="K6931" s="37">
        <v>5.12003374099731</v>
      </c>
      <c r="L6931" s="37">
        <v>42.711753845214801</v>
      </c>
      <c r="M6931" s="37">
        <v>0.78483939170837402</v>
      </c>
      <c r="N6931" s="37">
        <v>10.6390476226807</v>
      </c>
      <c r="O6931" s="37">
        <v>0</v>
      </c>
      <c r="P6931" s="37">
        <v>0</v>
      </c>
      <c r="Q6931" s="37">
        <v>2.2703373804688499E-2</v>
      </c>
      <c r="R6931" s="37">
        <v>25</v>
      </c>
      <c r="S6931" s="37">
        <v>0.75311106443405196</v>
      </c>
      <c r="T6931" s="37">
        <v>1004.16687011719</v>
      </c>
      <c r="U6931" s="37">
        <v>2110.396484375</v>
      </c>
      <c r="V6931" s="13"/>
      <c r="W6931" s="13"/>
      <c r="X6931" s="13"/>
      <c r="Y6931" s="13"/>
      <c r="Z6931" s="13"/>
      <c r="AA6931" s="13"/>
    </row>
    <row r="6932" spans="1:27" ht="15.75" customHeight="1" x14ac:dyDescent="0.2">
      <c r="A6932" s="13"/>
      <c r="B6932" s="37" t="str">
        <f>"CRS25WT72M23487"</f>
        <v>CRS25WT72M23487</v>
      </c>
      <c r="C6932" s="38">
        <v>45995</v>
      </c>
      <c r="D6932" s="39">
        <v>0.77157407407407408</v>
      </c>
      <c r="E6932" s="37" t="s">
        <v>62</v>
      </c>
      <c r="F6932" s="37">
        <v>223</v>
      </c>
      <c r="G6932" s="37">
        <v>4</v>
      </c>
      <c r="H6932" s="37">
        <v>223.69017028808599</v>
      </c>
      <c r="I6932" s="37">
        <v>5.72664546966553</v>
      </c>
      <c r="J6932" s="37">
        <v>50.1482963562012</v>
      </c>
      <c r="K6932" s="37">
        <v>5.23441362380981</v>
      </c>
      <c r="L6932" s="37">
        <v>42.734519958496101</v>
      </c>
      <c r="M6932" s="37">
        <v>0.77891564369201705</v>
      </c>
      <c r="N6932" s="37">
        <v>10.882518768310501</v>
      </c>
      <c r="O6932" s="37">
        <v>0</v>
      </c>
      <c r="P6932" s="37">
        <v>0</v>
      </c>
      <c r="Q6932" s="37">
        <v>1.4127549715340099E-2</v>
      </c>
      <c r="R6932" s="37">
        <v>25</v>
      </c>
      <c r="S6932" s="37">
        <v>0.70788902044296298</v>
      </c>
      <c r="T6932" s="37">
        <v>1001.27319335938</v>
      </c>
      <c r="U6932" s="37">
        <v>1914.18151855469</v>
      </c>
      <c r="V6932" s="13"/>
      <c r="W6932" s="13"/>
      <c r="X6932" s="13"/>
      <c r="Y6932" s="13"/>
      <c r="Z6932" s="13"/>
      <c r="AA6932" s="13"/>
    </row>
    <row r="6933" spans="1:27" ht="15.75" customHeight="1" x14ac:dyDescent="0.2">
      <c r="A6933" s="13"/>
      <c r="B6933" s="37" t="str">
        <f>"CRS25WT72M23447"</f>
        <v>CRS25WT72M23447</v>
      </c>
      <c r="C6933" s="38">
        <v>45995</v>
      </c>
      <c r="D6933" s="39">
        <v>0.7729166666666667</v>
      </c>
      <c r="E6933" s="37" t="s">
        <v>62</v>
      </c>
      <c r="F6933" s="37">
        <v>218</v>
      </c>
      <c r="G6933" s="37">
        <v>4</v>
      </c>
      <c r="H6933" s="37">
        <v>218.02731323242199</v>
      </c>
      <c r="I6933" s="37">
        <v>5.5054397583007804</v>
      </c>
      <c r="J6933" s="37">
        <v>50.104122161865199</v>
      </c>
      <c r="K6933" s="37">
        <v>5.1115574836731001</v>
      </c>
      <c r="L6933" s="37">
        <v>42.653793334960902</v>
      </c>
      <c r="M6933" s="37">
        <v>0.79039728641509999</v>
      </c>
      <c r="N6933" s="37">
        <v>10.6070203781128</v>
      </c>
      <c r="O6933" s="37">
        <v>0</v>
      </c>
      <c r="P6933" s="37">
        <v>0</v>
      </c>
      <c r="Q6933" s="37">
        <v>1.6028027981519699E-2</v>
      </c>
      <c r="R6933" s="37">
        <v>25</v>
      </c>
      <c r="S6933" s="37">
        <v>0.70956861972808805</v>
      </c>
      <c r="T6933" s="37">
        <v>997.83087158203102</v>
      </c>
      <c r="U6933" s="37">
        <v>2973.63159179688</v>
      </c>
      <c r="V6933" s="13"/>
      <c r="W6933" s="13"/>
      <c r="X6933" s="13"/>
      <c r="Y6933" s="13"/>
      <c r="Z6933" s="13"/>
      <c r="AA6933" s="13"/>
    </row>
    <row r="6934" spans="1:27" ht="15.75" customHeight="1" x14ac:dyDescent="0.2">
      <c r="A6934" s="13"/>
      <c r="B6934" s="37" t="str">
        <f>"CRS25WT72M23528"</f>
        <v>CRS25WT72M23528</v>
      </c>
      <c r="C6934" s="38">
        <v>45995</v>
      </c>
      <c r="D6934" s="39">
        <v>0.77361111111111114</v>
      </c>
      <c r="E6934" s="37" t="s">
        <v>62</v>
      </c>
      <c r="F6934" s="37">
        <v>220</v>
      </c>
      <c r="G6934" s="37">
        <v>4</v>
      </c>
      <c r="H6934" s="37">
        <v>220.86923217773401</v>
      </c>
      <c r="I6934" s="37">
        <v>5.6687541007995597</v>
      </c>
      <c r="J6934" s="37">
        <v>49.505153656005902</v>
      </c>
      <c r="K6934" s="37">
        <v>5.2609004974365199</v>
      </c>
      <c r="L6934" s="37">
        <v>41.983158111572301</v>
      </c>
      <c r="M6934" s="37">
        <v>0.78704071044921897</v>
      </c>
      <c r="N6934" s="37">
        <v>10.7452802658081</v>
      </c>
      <c r="O6934" s="37">
        <v>0</v>
      </c>
      <c r="P6934" s="37">
        <v>0</v>
      </c>
      <c r="Q6934" s="37">
        <v>1.5406744554638901E-2</v>
      </c>
      <c r="R6934" s="37">
        <v>25</v>
      </c>
      <c r="S6934" s="37">
        <v>0.71953570842742898</v>
      </c>
      <c r="T6934" s="37">
        <v>1000.36853027344</v>
      </c>
      <c r="U6934" s="37">
        <v>2058.3095703125</v>
      </c>
      <c r="V6934" s="13"/>
      <c r="W6934" s="13"/>
      <c r="X6934" s="13"/>
      <c r="Y6934" s="13"/>
      <c r="Z6934" s="13"/>
      <c r="AA6934" s="13"/>
    </row>
    <row r="6935" spans="1:27" ht="15.75" customHeight="1" x14ac:dyDescent="0.2">
      <c r="A6935" s="13"/>
      <c r="B6935" s="37" t="str">
        <f>"CRS25WT72M23502"</f>
        <v>CRS25WT72M23502</v>
      </c>
      <c r="C6935" s="38">
        <v>45995</v>
      </c>
      <c r="D6935" s="39">
        <v>0.77429398148148154</v>
      </c>
      <c r="E6935" s="37" t="s">
        <v>62</v>
      </c>
      <c r="F6935" s="37">
        <v>221</v>
      </c>
      <c r="G6935" s="37">
        <v>4</v>
      </c>
      <c r="H6935" s="37">
        <v>221.87565612793</v>
      </c>
      <c r="I6935" s="37">
        <v>5.6790742874145499</v>
      </c>
      <c r="J6935" s="37">
        <v>49.693862915039098</v>
      </c>
      <c r="K6935" s="37">
        <v>5.2455625534057599</v>
      </c>
      <c r="L6935" s="37">
        <v>42.297779083252003</v>
      </c>
      <c r="M6935" s="37">
        <v>0.78619331121444702</v>
      </c>
      <c r="N6935" s="37">
        <v>10.794242858886699</v>
      </c>
      <c r="O6935" s="37">
        <v>0</v>
      </c>
      <c r="P6935" s="37">
        <v>0</v>
      </c>
      <c r="Q6935" s="37">
        <v>1.2876980006694801E-2</v>
      </c>
      <c r="R6935" s="37">
        <v>25</v>
      </c>
      <c r="S6935" s="37">
        <v>0.661915123462677</v>
      </c>
      <c r="T6935" s="37">
        <v>998.53460693359398</v>
      </c>
      <c r="U6935" s="37">
        <v>2541.94653320313</v>
      </c>
      <c r="V6935" s="13"/>
      <c r="W6935" s="13"/>
      <c r="X6935" s="13"/>
      <c r="Y6935" s="13"/>
      <c r="Z6935" s="13"/>
      <c r="AA6935" s="13"/>
    </row>
    <row r="6936" spans="1:27" ht="15.75" customHeight="1" x14ac:dyDescent="0.2">
      <c r="A6936" s="13"/>
      <c r="B6936" s="37" t="str">
        <f>"CRS25WT72M23529"</f>
        <v>CRS25WT72M23529</v>
      </c>
      <c r="C6936" s="38">
        <v>45995</v>
      </c>
      <c r="D6936" s="39">
        <v>0.77489583333333334</v>
      </c>
      <c r="E6936" s="37" t="s">
        <v>62</v>
      </c>
      <c r="F6936" s="37">
        <v>222</v>
      </c>
      <c r="G6936" s="37">
        <v>4</v>
      </c>
      <c r="H6936" s="37">
        <v>222.16024780273401</v>
      </c>
      <c r="I6936" s="37">
        <v>5.6756148338317898</v>
      </c>
      <c r="J6936" s="37">
        <v>49.819984436035199</v>
      </c>
      <c r="K6936" s="37">
        <v>5.24664306640625</v>
      </c>
      <c r="L6936" s="37">
        <v>42.343315124511697</v>
      </c>
      <c r="M6936" s="37">
        <v>0.78568750619888295</v>
      </c>
      <c r="N6936" s="37">
        <v>10.808088302612299</v>
      </c>
      <c r="O6936" s="37">
        <v>0</v>
      </c>
      <c r="P6936" s="37">
        <v>0</v>
      </c>
      <c r="Q6936" s="37">
        <v>1.6350466758012799E-2</v>
      </c>
      <c r="R6936" s="37">
        <v>25</v>
      </c>
      <c r="S6936" s="37">
        <v>0.696835577487946</v>
      </c>
      <c r="T6936" s="37">
        <v>999.42736816406295</v>
      </c>
      <c r="U6936" s="37">
        <v>2092.13940429688</v>
      </c>
      <c r="V6936" s="13"/>
      <c r="W6936" s="13"/>
      <c r="X6936" s="13"/>
      <c r="Y6936" s="13"/>
      <c r="Z6936" s="13"/>
      <c r="AA6936" s="13"/>
    </row>
    <row r="6937" spans="1:27" ht="15.75" customHeight="1" x14ac:dyDescent="0.2">
      <c r="A6937" s="13"/>
      <c r="B6937" s="37" t="str">
        <f>"CRS25WT72M23503"</f>
        <v>CRS25WT72M23503</v>
      </c>
      <c r="C6937" s="38">
        <v>45995</v>
      </c>
      <c r="D6937" s="39">
        <v>0.77543981481481483</v>
      </c>
      <c r="E6937" s="37" t="s">
        <v>62</v>
      </c>
      <c r="F6937" s="37">
        <v>222</v>
      </c>
      <c r="G6937" s="37">
        <v>4</v>
      </c>
      <c r="H6937" s="37">
        <v>222.958419799805</v>
      </c>
      <c r="I6937" s="37">
        <v>5.6858868598937997</v>
      </c>
      <c r="J6937" s="37">
        <v>49.853889465332003</v>
      </c>
      <c r="K6937" s="37">
        <v>5.2721934318542498</v>
      </c>
      <c r="L6937" s="37">
        <v>42.289497375488303</v>
      </c>
      <c r="M6937" s="37">
        <v>0.78655052185058605</v>
      </c>
      <c r="N6937" s="37">
        <v>10.8469190597534</v>
      </c>
      <c r="O6937" s="37">
        <v>0</v>
      </c>
      <c r="P6937" s="37">
        <v>0</v>
      </c>
      <c r="Q6937" s="37">
        <v>1.5238075517118E-2</v>
      </c>
      <c r="R6937" s="37">
        <v>25</v>
      </c>
      <c r="S6937" s="37">
        <v>0.73534625768661499</v>
      </c>
      <c r="T6937" s="37">
        <v>997.74688720703102</v>
      </c>
      <c r="U6937" s="37">
        <v>2737.89013671875</v>
      </c>
      <c r="V6937" s="13"/>
      <c r="W6937" s="13"/>
      <c r="X6937" s="13"/>
      <c r="Y6937" s="13"/>
      <c r="Z6937" s="13"/>
      <c r="AA6937" s="13"/>
    </row>
    <row r="6938" spans="1:27" ht="15.75" customHeight="1" x14ac:dyDescent="0.2">
      <c r="A6938" s="13"/>
      <c r="B6938" s="37" t="str">
        <f>"CRS25WT72M23517"</f>
        <v>CRS25WT72M23517</v>
      </c>
      <c r="C6938" s="38">
        <v>45995</v>
      </c>
      <c r="D6938" s="39">
        <v>0.77626157407407403</v>
      </c>
      <c r="E6938" s="37" t="s">
        <v>62</v>
      </c>
      <c r="F6938" s="37">
        <v>223</v>
      </c>
      <c r="G6938" s="37">
        <v>4</v>
      </c>
      <c r="H6938" s="37">
        <v>223.65948486328099</v>
      </c>
      <c r="I6938" s="37">
        <v>5.7238211631774902</v>
      </c>
      <c r="J6938" s="37">
        <v>49.8926811218262</v>
      </c>
      <c r="K6938" s="37">
        <v>5.2725133895873997</v>
      </c>
      <c r="L6938" s="37">
        <v>42.419898986816399</v>
      </c>
      <c r="M6938" s="37">
        <v>0.78318512439727805</v>
      </c>
      <c r="N6938" s="37">
        <v>10.881025314331101</v>
      </c>
      <c r="O6938" s="37">
        <v>0</v>
      </c>
      <c r="P6938" s="37">
        <v>0</v>
      </c>
      <c r="Q6938" s="37">
        <v>2.6507008820772199E-2</v>
      </c>
      <c r="R6938" s="37">
        <v>25</v>
      </c>
      <c r="S6938" s="37">
        <v>0.72401493787765503</v>
      </c>
      <c r="T6938" s="37">
        <v>998.26989746093795</v>
      </c>
      <c r="U6938" s="37">
        <v>2795.171875</v>
      </c>
      <c r="V6938" s="13"/>
      <c r="W6938" s="13"/>
      <c r="X6938" s="13"/>
      <c r="Y6938" s="13"/>
      <c r="Z6938" s="13"/>
      <c r="AA6938" s="13"/>
    </row>
    <row r="6939" spans="1:27" ht="15.75" customHeight="1" x14ac:dyDescent="0.2">
      <c r="A6939" s="13"/>
      <c r="B6939" s="37" t="str">
        <f>"CRS25WT72M23446"</f>
        <v>CRS25WT72M23446</v>
      </c>
      <c r="C6939" s="38">
        <v>45995</v>
      </c>
      <c r="D6939" s="39">
        <v>0.77687499999999998</v>
      </c>
      <c r="E6939" s="37" t="s">
        <v>62</v>
      </c>
      <c r="F6939" s="37">
        <v>223</v>
      </c>
      <c r="G6939" s="37">
        <v>4</v>
      </c>
      <c r="H6939" s="37">
        <v>223.15548706054699</v>
      </c>
      <c r="I6939" s="37">
        <v>5.6548533439636204</v>
      </c>
      <c r="J6939" s="37">
        <v>49.9954643249512</v>
      </c>
      <c r="K6939" s="37">
        <v>5.2560157775878897</v>
      </c>
      <c r="L6939" s="37">
        <v>42.457157135009801</v>
      </c>
      <c r="M6939" s="37">
        <v>0.78932458162307695</v>
      </c>
      <c r="N6939" s="37">
        <v>10.8565063476563</v>
      </c>
      <c r="O6939" s="37">
        <v>0</v>
      </c>
      <c r="P6939" s="37">
        <v>0</v>
      </c>
      <c r="Q6939" s="37">
        <v>2.3014016449451401E-2</v>
      </c>
      <c r="R6939" s="37">
        <v>25</v>
      </c>
      <c r="S6939" s="37">
        <v>0.71621447801589999</v>
      </c>
      <c r="T6939" s="37">
        <v>1004.09539794922</v>
      </c>
      <c r="U6939" s="37">
        <v>1906.18505859375</v>
      </c>
      <c r="V6939" s="13"/>
      <c r="W6939" s="13"/>
      <c r="X6939" s="13"/>
      <c r="Y6939" s="13"/>
      <c r="Z6939" s="13"/>
      <c r="AA6939" s="13"/>
    </row>
    <row r="6940" spans="1:27" ht="15.75" customHeight="1" x14ac:dyDescent="0.2">
      <c r="A6940" s="13"/>
      <c r="B6940" s="37" t="str">
        <f>"CRS25WT72M23462"</f>
        <v>CRS25WT72M23462</v>
      </c>
      <c r="C6940" s="38">
        <v>45995</v>
      </c>
      <c r="D6940" s="39">
        <v>0.77762731481481484</v>
      </c>
      <c r="E6940" s="37" t="s">
        <v>62</v>
      </c>
      <c r="F6940" s="37">
        <v>218</v>
      </c>
      <c r="G6940" s="37">
        <v>4</v>
      </c>
      <c r="H6940" s="37">
        <v>218.89904785156301</v>
      </c>
      <c r="I6940" s="37">
        <v>5.57051753997803</v>
      </c>
      <c r="J6940" s="37">
        <v>50.0094184875488</v>
      </c>
      <c r="K6940" s="37">
        <v>5.1364812850952104</v>
      </c>
      <c r="L6940" s="37">
        <v>42.616539001464801</v>
      </c>
      <c r="M6940" s="37">
        <v>0.78577196598053001</v>
      </c>
      <c r="N6940" s="37">
        <v>10.6494302749634</v>
      </c>
      <c r="O6940" s="37">
        <v>0</v>
      </c>
      <c r="P6940" s="37">
        <v>0</v>
      </c>
      <c r="Q6940" s="37">
        <v>2.30158623307943E-2</v>
      </c>
      <c r="R6940" s="37">
        <v>25</v>
      </c>
      <c r="S6940" s="37">
        <v>0.75493639707565297</v>
      </c>
      <c r="T6940" s="37">
        <v>997.46209716796898</v>
      </c>
      <c r="U6940" s="37">
        <v>1792.44384765625</v>
      </c>
      <c r="V6940" s="13"/>
      <c r="W6940" s="13"/>
      <c r="X6940" s="13"/>
      <c r="Y6940" s="13"/>
      <c r="Z6940" s="13"/>
      <c r="AA6940" s="13"/>
    </row>
    <row r="6941" spans="1:27" ht="15.75" customHeight="1" x14ac:dyDescent="0.2">
      <c r="A6941" s="13"/>
      <c r="B6941" s="37" t="str">
        <f>"CRS25WT72M23479"</f>
        <v>CRS25WT72M23479</v>
      </c>
      <c r="C6941" s="38">
        <v>45995</v>
      </c>
      <c r="D6941" s="39">
        <v>0.77813657407407411</v>
      </c>
      <c r="E6941" s="37" t="s">
        <v>62</v>
      </c>
      <c r="F6941" s="37">
        <v>218</v>
      </c>
      <c r="G6941" s="37">
        <v>4</v>
      </c>
      <c r="H6941" s="37">
        <v>218.02706909179699</v>
      </c>
      <c r="I6941" s="37">
        <v>5.5394287109375</v>
      </c>
      <c r="J6941" s="37">
        <v>50.080718994140597</v>
      </c>
      <c r="K6941" s="37">
        <v>5.1085762977600098</v>
      </c>
      <c r="L6941" s="37">
        <v>42.678634643554702</v>
      </c>
      <c r="M6941" s="37">
        <v>0.78591376543045</v>
      </c>
      <c r="N6941" s="37">
        <v>10.607008934021</v>
      </c>
      <c r="O6941" s="37">
        <v>0</v>
      </c>
      <c r="P6941" s="37">
        <v>0</v>
      </c>
      <c r="Q6941" s="37">
        <v>1.14384898915887E-2</v>
      </c>
      <c r="R6941" s="37">
        <v>25</v>
      </c>
      <c r="S6941" s="37">
        <v>0.72690600156784102</v>
      </c>
      <c r="T6941" s="37">
        <v>996.90606689453102</v>
      </c>
      <c r="U6941" s="37">
        <v>2043.95007324219</v>
      </c>
      <c r="V6941" s="13"/>
      <c r="W6941" s="13"/>
      <c r="X6941" s="13"/>
      <c r="Y6941" s="13"/>
      <c r="Z6941" s="13"/>
      <c r="AA6941" s="13"/>
    </row>
    <row r="6942" spans="1:27" ht="15.75" customHeight="1" x14ac:dyDescent="0.2">
      <c r="A6942" s="13"/>
      <c r="B6942" s="37" t="str">
        <f>"CRS25WT72M23432"</f>
        <v>CRS25WT72M23432</v>
      </c>
      <c r="C6942" s="38">
        <v>45995</v>
      </c>
      <c r="D6942" s="39">
        <v>0.77870370370370379</v>
      </c>
      <c r="E6942" s="37" t="s">
        <v>62</v>
      </c>
      <c r="F6942" s="37">
        <v>217</v>
      </c>
      <c r="G6942" s="37">
        <v>4</v>
      </c>
      <c r="H6942" s="37">
        <v>217.70979309082</v>
      </c>
      <c r="I6942" s="37">
        <v>5.5407304763793901</v>
      </c>
      <c r="J6942" s="37">
        <v>50.059524536132798</v>
      </c>
      <c r="K6942" s="37">
        <v>5.11379146575928</v>
      </c>
      <c r="L6942" s="37">
        <v>42.573070526122997</v>
      </c>
      <c r="M6942" s="37">
        <v>0.78491789102554299</v>
      </c>
      <c r="N6942" s="37">
        <v>10.59157371521</v>
      </c>
      <c r="O6942" s="37">
        <v>0</v>
      </c>
      <c r="P6942" s="37">
        <v>0</v>
      </c>
      <c r="Q6942" s="37">
        <v>1.4126751571893701E-2</v>
      </c>
      <c r="R6942" s="37">
        <v>25</v>
      </c>
      <c r="S6942" s="37">
        <v>0.75741434097289995</v>
      </c>
      <c r="T6942" s="37">
        <v>997.80438232421898</v>
      </c>
      <c r="U6942" s="37">
        <v>2098.87377929688</v>
      </c>
      <c r="V6942" s="13"/>
      <c r="W6942" s="13"/>
      <c r="X6942" s="13"/>
      <c r="Y6942" s="13"/>
      <c r="Z6942" s="13"/>
      <c r="AA6942" s="13"/>
    </row>
    <row r="6943" spans="1:27" ht="15.75" customHeight="1" x14ac:dyDescent="0.2">
      <c r="A6943" s="13"/>
      <c r="B6943" s="37" t="str">
        <f>"CRS25WT72M23455"</f>
        <v>CRS25WT72M23455</v>
      </c>
      <c r="C6943" s="38">
        <v>45995</v>
      </c>
      <c r="D6943" s="39">
        <v>0.77945601851851853</v>
      </c>
      <c r="E6943" s="37" t="s">
        <v>62</v>
      </c>
      <c r="F6943" s="37">
        <v>217</v>
      </c>
      <c r="G6943" s="37">
        <v>4</v>
      </c>
      <c r="H6943" s="37">
        <v>217.17646789550801</v>
      </c>
      <c r="I6943" s="37">
        <v>5.5241684913635298</v>
      </c>
      <c r="J6943" s="37">
        <v>50.029987335205099</v>
      </c>
      <c r="K6943" s="37">
        <v>5.0963082313537598</v>
      </c>
      <c r="L6943" s="37">
        <v>42.614467620849602</v>
      </c>
      <c r="M6943" s="37">
        <v>0.78580623865127597</v>
      </c>
      <c r="N6943" s="37">
        <v>10.5656270980835</v>
      </c>
      <c r="O6943" s="37">
        <v>0</v>
      </c>
      <c r="P6943" s="37">
        <v>0</v>
      </c>
      <c r="Q6943" s="37">
        <v>2.6448452845215801E-2</v>
      </c>
      <c r="R6943" s="37">
        <v>25</v>
      </c>
      <c r="S6943" s="37">
        <v>0.76767218112945601</v>
      </c>
      <c r="T6943" s="37">
        <v>997.21325683593795</v>
      </c>
      <c r="U6943" s="37">
        <v>1910.33471679688</v>
      </c>
      <c r="V6943" s="13"/>
      <c r="W6943" s="13"/>
      <c r="X6943" s="13"/>
      <c r="Y6943" s="13"/>
      <c r="Z6943" s="13"/>
      <c r="AA6943" s="13"/>
    </row>
    <row r="6944" spans="1:27" ht="15.75" customHeight="1" x14ac:dyDescent="0.2">
      <c r="A6944" s="13"/>
      <c r="B6944" s="37" t="str">
        <f>"CRS25WT72M23539"</f>
        <v>CRS25WT72M23539</v>
      </c>
      <c r="C6944" s="38">
        <v>45995</v>
      </c>
      <c r="D6944" s="39">
        <v>0.78184027777777787</v>
      </c>
      <c r="E6944" s="37" t="s">
        <v>62</v>
      </c>
      <c r="F6944" s="37">
        <v>214</v>
      </c>
      <c r="G6944" s="37">
        <v>4</v>
      </c>
      <c r="H6944" s="37">
        <v>214.23957824707</v>
      </c>
      <c r="I6944" s="37">
        <v>5.75811862945557</v>
      </c>
      <c r="J6944" s="37">
        <v>48.375785827636697</v>
      </c>
      <c r="K6944" s="37">
        <v>5.2981123924255398</v>
      </c>
      <c r="L6944" s="37">
        <v>40.436965942382798</v>
      </c>
      <c r="M6944" s="37">
        <v>0.76911461353302002</v>
      </c>
      <c r="N6944" s="37">
        <v>10.422747611999499</v>
      </c>
      <c r="O6944" s="37">
        <v>0</v>
      </c>
      <c r="P6944" s="37">
        <v>0</v>
      </c>
      <c r="Q6944" s="37">
        <v>1.63516849279404E-2</v>
      </c>
      <c r="R6944" s="37">
        <v>25</v>
      </c>
      <c r="S6944" s="37">
        <v>0.74839460849761996</v>
      </c>
      <c r="T6944" s="37">
        <v>1035.75451660156</v>
      </c>
      <c r="U6944" s="37">
        <v>1818.98571777344</v>
      </c>
      <c r="V6944" s="13"/>
      <c r="W6944" s="13"/>
      <c r="X6944" s="13"/>
      <c r="Y6944" s="13"/>
      <c r="Z6944" s="13"/>
      <c r="AA6944" s="13"/>
    </row>
    <row r="6945" spans="1:27" ht="15.75" customHeight="1" x14ac:dyDescent="0.2">
      <c r="A6945" s="13"/>
      <c r="B6945" s="37" t="str">
        <f>"CRS25WT72M23536"</f>
        <v>CRS25WT72M23536</v>
      </c>
      <c r="C6945" s="38">
        <v>45995</v>
      </c>
      <c r="D6945" s="39">
        <v>0.78267361111111111</v>
      </c>
      <c r="E6945" s="37" t="s">
        <v>62</v>
      </c>
      <c r="F6945" s="37">
        <v>215</v>
      </c>
      <c r="G6945" s="37">
        <v>4</v>
      </c>
      <c r="H6945" s="37">
        <v>215.63226318359401</v>
      </c>
      <c r="I6945" s="37">
        <v>5.6362400054931596</v>
      </c>
      <c r="J6945" s="37">
        <v>48.803867340087898</v>
      </c>
      <c r="K6945" s="37">
        <v>5.2408065795898402</v>
      </c>
      <c r="L6945" s="37">
        <v>41.144863128662102</v>
      </c>
      <c r="M6945" s="37">
        <v>0.78391689062118497</v>
      </c>
      <c r="N6945" s="37">
        <v>10.490501403808601</v>
      </c>
      <c r="O6945" s="37">
        <v>0</v>
      </c>
      <c r="P6945" s="37">
        <v>0</v>
      </c>
      <c r="Q6945" s="37">
        <v>1.57938078045845E-2</v>
      </c>
      <c r="R6945" s="37">
        <v>25</v>
      </c>
      <c r="S6945" s="37">
        <v>0.75691044330596902</v>
      </c>
      <c r="T6945" s="37">
        <v>1031.82458496094</v>
      </c>
      <c r="U6945" s="37">
        <v>2719.07690429688</v>
      </c>
      <c r="V6945" s="13"/>
      <c r="W6945" s="13"/>
      <c r="X6945" s="13"/>
      <c r="Y6945" s="13"/>
      <c r="Z6945" s="13"/>
      <c r="AA6945" s="13"/>
    </row>
    <row r="6946" spans="1:27" ht="15.75" customHeight="1" x14ac:dyDescent="0.2">
      <c r="A6946" s="13"/>
      <c r="B6946" s="37" t="str">
        <f>"CRS25WT72M23540"</f>
        <v>CRS25WT72M23540</v>
      </c>
      <c r="C6946" s="38">
        <v>45995</v>
      </c>
      <c r="D6946" s="39">
        <v>0.78322916666666664</v>
      </c>
      <c r="E6946" s="37" t="s">
        <v>62</v>
      </c>
      <c r="F6946" s="37">
        <v>214</v>
      </c>
      <c r="G6946" s="37">
        <v>4</v>
      </c>
      <c r="H6946" s="37">
        <v>214.88548278808599</v>
      </c>
      <c r="I6946" s="37">
        <v>5.63022661209106</v>
      </c>
      <c r="J6946" s="37">
        <v>49.014213562011697</v>
      </c>
      <c r="K6946" s="37">
        <v>5.1967744827270499</v>
      </c>
      <c r="L6946" s="37">
        <v>41.349777221679702</v>
      </c>
      <c r="M6946" s="37">
        <v>0.77868026494979903</v>
      </c>
      <c r="N6946" s="37">
        <v>10.454171180725099</v>
      </c>
      <c r="O6946" s="37">
        <v>0</v>
      </c>
      <c r="P6946" s="37">
        <v>0</v>
      </c>
      <c r="Q6946" s="37">
        <v>1.63516849279404E-2</v>
      </c>
      <c r="R6946" s="37">
        <v>25</v>
      </c>
      <c r="S6946" s="37">
        <v>0.73063653707504295</v>
      </c>
      <c r="T6946" s="37">
        <v>1024.02673339844</v>
      </c>
      <c r="U6946" s="37">
        <v>2271.00244140625</v>
      </c>
      <c r="V6946" s="13"/>
      <c r="W6946" s="13"/>
      <c r="X6946" s="13"/>
      <c r="Y6946" s="13"/>
      <c r="Z6946" s="13"/>
      <c r="AA6946" s="13"/>
    </row>
    <row r="6947" spans="1:27" ht="15.75" customHeight="1" x14ac:dyDescent="0.2">
      <c r="A6947" s="13"/>
      <c r="B6947" s="37" t="str">
        <f>"CRS25WT72M23537"</f>
        <v>CRS25WT72M23537</v>
      </c>
      <c r="C6947" s="38">
        <v>45995</v>
      </c>
      <c r="D6947" s="39">
        <v>0.7839814814814815</v>
      </c>
      <c r="E6947" s="37" t="s">
        <v>62</v>
      </c>
      <c r="F6947" s="37">
        <v>216</v>
      </c>
      <c r="G6947" s="37">
        <v>4</v>
      </c>
      <c r="H6947" s="37">
        <v>216.86018371582</v>
      </c>
      <c r="I6947" s="37">
        <v>5.6217269897460902</v>
      </c>
      <c r="J6947" s="37">
        <v>49.166904449462898</v>
      </c>
      <c r="K6947" s="37">
        <v>5.2272610664367702</v>
      </c>
      <c r="L6947" s="37">
        <v>41.4863891601563</v>
      </c>
      <c r="M6947" s="37">
        <v>0.78457993268966697</v>
      </c>
      <c r="N6947" s="37">
        <v>10.550239562988301</v>
      </c>
      <c r="O6947" s="37">
        <v>0</v>
      </c>
      <c r="P6947" s="37">
        <v>0</v>
      </c>
      <c r="Q6947" s="37">
        <v>2.6448413729667698E-2</v>
      </c>
      <c r="R6947" s="37">
        <v>25</v>
      </c>
      <c r="S6947" s="37">
        <v>0.76181411743164096</v>
      </c>
      <c r="T6947" s="37">
        <v>1003.86199951172</v>
      </c>
      <c r="U6947" s="37">
        <v>2668.90087890625</v>
      </c>
      <c r="V6947" s="13"/>
      <c r="W6947" s="13"/>
      <c r="X6947" s="13"/>
      <c r="Y6947" s="13"/>
      <c r="Z6947" s="13"/>
      <c r="AA6947" s="13"/>
    </row>
    <row r="6948" spans="1:27" ht="15.75" customHeight="1" x14ac:dyDescent="0.2">
      <c r="A6948" s="13"/>
      <c r="B6948" s="37" t="str">
        <f>"CRS25WT72M23453"</f>
        <v>CRS25WT72M23453</v>
      </c>
      <c r="C6948" s="38">
        <v>45995</v>
      </c>
      <c r="D6948" s="39">
        <v>0.78445601851851843</v>
      </c>
      <c r="E6948" s="37" t="s">
        <v>62</v>
      </c>
      <c r="F6948" s="37">
        <v>219</v>
      </c>
      <c r="G6948" s="37">
        <v>4</v>
      </c>
      <c r="H6948" s="37">
        <v>219.29049682617199</v>
      </c>
      <c r="I6948" s="37">
        <v>5.7348947525024396</v>
      </c>
      <c r="J6948" s="37">
        <v>49.645301818847699</v>
      </c>
      <c r="K6948" s="37">
        <v>5.2424230575561497</v>
      </c>
      <c r="L6948" s="37">
        <v>41.829986572265597</v>
      </c>
      <c r="M6948" s="37">
        <v>0.77022248506545998</v>
      </c>
      <c r="N6948" s="37">
        <v>10.668474197387701</v>
      </c>
      <c r="O6948" s="37">
        <v>0</v>
      </c>
      <c r="P6948" s="37">
        <v>0</v>
      </c>
      <c r="Q6948" s="37">
        <v>1.20560610666871E-2</v>
      </c>
      <c r="R6948" s="37">
        <v>25</v>
      </c>
      <c r="S6948" s="37">
        <v>0.75334423780441295</v>
      </c>
      <c r="T6948" s="37">
        <v>1008.82080078125</v>
      </c>
      <c r="U6948" s="37">
        <v>1626.67309570313</v>
      </c>
      <c r="V6948" s="13"/>
      <c r="W6948" s="13"/>
      <c r="X6948" s="13"/>
      <c r="Y6948" s="13"/>
      <c r="Z6948" s="13"/>
      <c r="AA6948" s="13"/>
    </row>
    <row r="6949" spans="1:27" ht="15.75" customHeight="1" x14ac:dyDescent="0.2">
      <c r="A6949" s="13"/>
      <c r="B6949" s="37" t="str">
        <f>"CRS25WT72M23473"</f>
        <v>CRS25WT72M23473</v>
      </c>
      <c r="C6949" s="38">
        <v>45995</v>
      </c>
      <c r="D6949" s="39">
        <v>0.78497685185185195</v>
      </c>
      <c r="E6949" s="37" t="s">
        <v>62</v>
      </c>
      <c r="F6949" s="37">
        <v>215</v>
      </c>
      <c r="G6949" s="37">
        <v>4</v>
      </c>
      <c r="H6949" s="37">
        <v>215.10751342773401</v>
      </c>
      <c r="I6949" s="37">
        <v>5.6024589538574201</v>
      </c>
      <c r="J6949" s="37">
        <v>49.785190582275398</v>
      </c>
      <c r="K6949" s="37">
        <v>5.0930280685424796</v>
      </c>
      <c r="L6949" s="37">
        <v>42.235683441162102</v>
      </c>
      <c r="M6949" s="37">
        <v>0.77121722698211703</v>
      </c>
      <c r="N6949" s="37">
        <v>10.464972496032701</v>
      </c>
      <c r="O6949" s="37">
        <v>0</v>
      </c>
      <c r="P6949" s="37">
        <v>0</v>
      </c>
      <c r="Q6949" s="37">
        <v>1.3809213414788199E-2</v>
      </c>
      <c r="R6949" s="37">
        <v>25</v>
      </c>
      <c r="S6949" s="37">
        <v>0.71947348117828402</v>
      </c>
      <c r="T6949" s="37">
        <v>1001.74334716797</v>
      </c>
      <c r="U6949" s="37">
        <v>1659.98620605469</v>
      </c>
      <c r="V6949" s="13"/>
      <c r="W6949" s="13"/>
      <c r="X6949" s="13"/>
      <c r="Y6949" s="13"/>
      <c r="Z6949" s="13"/>
      <c r="AA6949" s="13"/>
    </row>
    <row r="6950" spans="1:27" ht="15.75" customHeight="1" x14ac:dyDescent="0.2">
      <c r="A6950" s="13"/>
      <c r="B6950" s="37" t="str">
        <f>"CRS25WT72M23476"</f>
        <v>CRS25WT72M23476</v>
      </c>
      <c r="C6950" s="38">
        <v>45995</v>
      </c>
      <c r="D6950" s="39">
        <v>0.78825231481481473</v>
      </c>
      <c r="E6950" s="37" t="s">
        <v>62</v>
      </c>
      <c r="F6950" s="37">
        <v>216</v>
      </c>
      <c r="G6950" s="37">
        <v>4</v>
      </c>
      <c r="H6950" s="37">
        <v>216.06533813476599</v>
      </c>
      <c r="I6950" s="37">
        <v>5.5260119438171396</v>
      </c>
      <c r="J6950" s="37">
        <v>49.946529388427699</v>
      </c>
      <c r="K6950" s="37">
        <v>5.09771823883057</v>
      </c>
      <c r="L6950" s="37">
        <v>42.384712219238303</v>
      </c>
      <c r="M6950" s="37">
        <v>0.78283089399337802</v>
      </c>
      <c r="N6950" s="37">
        <v>10.511570930481</v>
      </c>
      <c r="O6950" s="37">
        <v>0</v>
      </c>
      <c r="P6950" s="37">
        <v>0</v>
      </c>
      <c r="Q6950" s="37">
        <v>1.7579365521669402E-2</v>
      </c>
      <c r="R6950" s="37">
        <v>25</v>
      </c>
      <c r="S6950" s="37">
        <v>0.725691318511963</v>
      </c>
      <c r="T6950" s="37">
        <v>1000.10626220703</v>
      </c>
      <c r="U6950" s="37">
        <v>3630.18896484375</v>
      </c>
      <c r="V6950" s="13"/>
      <c r="W6950" s="13"/>
      <c r="X6950" s="13"/>
      <c r="Y6950" s="13"/>
      <c r="Z6950" s="13"/>
      <c r="AA6950" s="13"/>
    </row>
    <row r="6951" spans="1:27" ht="15.75" customHeight="1" x14ac:dyDescent="0.2">
      <c r="A6951" s="13"/>
      <c r="B6951" s="37" t="str">
        <f>"CRS25WT72M23496"</f>
        <v>CRS25WT72M23496</v>
      </c>
      <c r="C6951" s="38">
        <v>45995</v>
      </c>
      <c r="D6951" s="39">
        <v>0.78883101851851845</v>
      </c>
      <c r="E6951" s="37" t="s">
        <v>62</v>
      </c>
      <c r="F6951" s="37">
        <v>220</v>
      </c>
      <c r="G6951" s="37">
        <v>4</v>
      </c>
      <c r="H6951" s="37">
        <v>220.87794494628901</v>
      </c>
      <c r="I6951" s="37">
        <v>5.5528149604797399</v>
      </c>
      <c r="J6951" s="37">
        <v>50.214557647705099</v>
      </c>
      <c r="K6951" s="37">
        <v>5.1686067581176802</v>
      </c>
      <c r="L6951" s="37">
        <v>42.734519958496101</v>
      </c>
      <c r="M6951" s="37">
        <v>0.79215377569198597</v>
      </c>
      <c r="N6951" s="37">
        <v>10.745703697204601</v>
      </c>
      <c r="O6951" s="37">
        <v>0</v>
      </c>
      <c r="P6951" s="37">
        <v>0</v>
      </c>
      <c r="Q6951" s="37">
        <v>1.3809518888592699E-2</v>
      </c>
      <c r="R6951" s="37">
        <v>25</v>
      </c>
      <c r="S6951" s="37">
        <v>0.71388489007949796</v>
      </c>
      <c r="T6951" s="37">
        <v>1002.88848876953</v>
      </c>
      <c r="U6951" s="37">
        <v>2040.75659179688</v>
      </c>
      <c r="V6951" s="13"/>
      <c r="W6951" s="13"/>
      <c r="X6951" s="13"/>
      <c r="Y6951" s="13"/>
      <c r="Z6951" s="13"/>
      <c r="AA6951" s="13"/>
    </row>
    <row r="6952" spans="1:27" ht="15.75" customHeight="1" x14ac:dyDescent="0.2">
      <c r="A6952" s="13"/>
      <c r="B6952" s="37" t="str">
        <f>"CRS25WT72M23522"</f>
        <v>CRS25WT72M23522</v>
      </c>
      <c r="C6952" s="38">
        <v>45995</v>
      </c>
      <c r="D6952" s="39">
        <v>0.78960648148148149</v>
      </c>
      <c r="E6952" s="37" t="s">
        <v>62</v>
      </c>
      <c r="F6952" s="37">
        <v>219</v>
      </c>
      <c r="G6952" s="37">
        <v>4</v>
      </c>
      <c r="H6952" s="37">
        <v>219.19528198242199</v>
      </c>
      <c r="I6952" s="37">
        <v>5.5484294891357404</v>
      </c>
      <c r="J6952" s="37">
        <v>50.2244682312012</v>
      </c>
      <c r="K6952" s="37">
        <v>5.1084485054016104</v>
      </c>
      <c r="L6952" s="37">
        <v>42.908390045166001</v>
      </c>
      <c r="M6952" s="37">
        <v>0.78658521175384499</v>
      </c>
      <c r="N6952" s="37">
        <v>10.663842201232899</v>
      </c>
      <c r="O6952" s="37">
        <v>0</v>
      </c>
      <c r="P6952" s="37">
        <v>0</v>
      </c>
      <c r="Q6952" s="37">
        <v>1.03176152333617E-2</v>
      </c>
      <c r="R6952" s="37">
        <v>25</v>
      </c>
      <c r="S6952" s="37">
        <v>0.67996537685394298</v>
      </c>
      <c r="T6952" s="37">
        <v>1003.42840576172</v>
      </c>
      <c r="U6952" s="37">
        <v>2123.46459960938</v>
      </c>
      <c r="V6952" s="13"/>
      <c r="W6952" s="13"/>
      <c r="X6952" s="13"/>
      <c r="Y6952" s="13"/>
      <c r="Z6952" s="13"/>
      <c r="AA6952" s="13"/>
    </row>
    <row r="6953" spans="1:27" ht="15.75" customHeight="1" x14ac:dyDescent="0.2">
      <c r="A6953" s="13"/>
      <c r="B6953" s="37" t="str">
        <f>"CRS25WT72M23516"</f>
        <v>CRS25WT72M23516</v>
      </c>
      <c r="C6953" s="38">
        <v>45995</v>
      </c>
      <c r="D6953" s="39">
        <v>0.79025462962962967</v>
      </c>
      <c r="E6953" s="37" t="s">
        <v>62</v>
      </c>
      <c r="F6953" s="37">
        <v>219</v>
      </c>
      <c r="G6953" s="37">
        <v>4</v>
      </c>
      <c r="H6953" s="37">
        <v>219.08343505859401</v>
      </c>
      <c r="I6953" s="37">
        <v>5.58115911483765</v>
      </c>
      <c r="J6953" s="37">
        <v>50.275444030761697</v>
      </c>
      <c r="K6953" s="37">
        <v>5.1065802574157697</v>
      </c>
      <c r="L6953" s="37">
        <v>42.902179718017599</v>
      </c>
      <c r="M6953" s="37">
        <v>0.78078097105026201</v>
      </c>
      <c r="N6953" s="37">
        <v>10.6584014892578</v>
      </c>
      <c r="O6953" s="37">
        <v>0</v>
      </c>
      <c r="P6953" s="37">
        <v>0</v>
      </c>
      <c r="Q6953" s="37">
        <v>1.17337834089994E-2</v>
      </c>
      <c r="R6953" s="37">
        <v>25</v>
      </c>
      <c r="S6953" s="37">
        <v>0.69128185510635398</v>
      </c>
      <c r="T6953" s="37">
        <v>1002.97039794922</v>
      </c>
      <c r="U6953" s="37">
        <v>2980.40161132813</v>
      </c>
      <c r="V6953" s="13"/>
      <c r="W6953" s="13"/>
      <c r="X6953" s="13"/>
      <c r="Y6953" s="13"/>
      <c r="Z6953" s="13"/>
      <c r="AA6953" s="13"/>
    </row>
    <row r="6954" spans="1:27" ht="15.75" customHeight="1" x14ac:dyDescent="0.2">
      <c r="A6954" s="13"/>
      <c r="B6954" s="37" t="str">
        <f>"CRS25WT72M23535"</f>
        <v>CRS25WT72M23535</v>
      </c>
      <c r="C6954" s="38">
        <v>45995</v>
      </c>
      <c r="D6954" s="39">
        <v>0.7911689814814814</v>
      </c>
      <c r="E6954" s="37" t="s">
        <v>62</v>
      </c>
      <c r="F6954" s="37">
        <v>215</v>
      </c>
      <c r="G6954" s="37">
        <v>4</v>
      </c>
      <c r="H6954" s="37">
        <v>215.04153442382801</v>
      </c>
      <c r="I6954" s="37">
        <v>5.7315859794616699</v>
      </c>
      <c r="J6954" s="37">
        <v>47.9249458312988</v>
      </c>
      <c r="K6954" s="37">
        <v>5.3508119583129901</v>
      </c>
      <c r="L6954" s="37">
        <v>40.1885795593262</v>
      </c>
      <c r="M6954" s="37">
        <v>0.78286325931549094</v>
      </c>
      <c r="N6954" s="37">
        <v>10.4617624282837</v>
      </c>
      <c r="O6954" s="37">
        <v>0</v>
      </c>
      <c r="P6954" s="37">
        <v>0</v>
      </c>
      <c r="Q6954" s="37">
        <v>1.0635226033628001E-2</v>
      </c>
      <c r="R6954" s="37">
        <v>25</v>
      </c>
      <c r="S6954" s="37">
        <v>0.75207966566085804</v>
      </c>
      <c r="T6954" s="37">
        <v>1004.85003662109</v>
      </c>
      <c r="U6954" s="37">
        <v>3747.515625</v>
      </c>
      <c r="V6954" s="13"/>
      <c r="W6954" s="13"/>
      <c r="X6954" s="13"/>
      <c r="Y6954" s="13"/>
      <c r="Z6954" s="13"/>
      <c r="AA6954" s="13"/>
    </row>
    <row r="6955" spans="1:27" ht="15.75" customHeight="1" x14ac:dyDescent="0.2">
      <c r="A6955" s="13"/>
      <c r="B6955" s="37" t="str">
        <f>"CRS25WT72M23504"</f>
        <v>CRS25WT72M23504</v>
      </c>
      <c r="C6955" s="38">
        <v>45995</v>
      </c>
      <c r="D6955" s="39">
        <v>0.79215277777777782</v>
      </c>
      <c r="E6955" s="37" t="s">
        <v>62</v>
      </c>
      <c r="F6955" s="37">
        <v>215</v>
      </c>
      <c r="G6955" s="37">
        <v>4</v>
      </c>
      <c r="H6955" s="37">
        <v>215.66548156738301</v>
      </c>
      <c r="I6955" s="37">
        <v>5.70737600326538</v>
      </c>
      <c r="J6955" s="37">
        <v>48.339706420898402</v>
      </c>
      <c r="K6955" s="37">
        <v>5.3059434890747097</v>
      </c>
      <c r="L6955" s="37">
        <v>40.646022796630902</v>
      </c>
      <c r="M6955" s="37">
        <v>0.78170007467269897</v>
      </c>
      <c r="N6955" s="37">
        <v>10.492117881774901</v>
      </c>
      <c r="O6955" s="37">
        <v>0</v>
      </c>
      <c r="P6955" s="37">
        <v>0</v>
      </c>
      <c r="Q6955" s="37">
        <v>1.06547614559531E-2</v>
      </c>
      <c r="R6955" s="37">
        <v>25</v>
      </c>
      <c r="S6955" s="37">
        <v>0.73551893234252896</v>
      </c>
      <c r="T6955" s="37">
        <v>1005.90203857422</v>
      </c>
      <c r="U6955" s="37">
        <v>2602.11840820313</v>
      </c>
      <c r="V6955" s="13"/>
      <c r="W6955" s="13"/>
      <c r="X6955" s="13"/>
      <c r="Y6955" s="13"/>
      <c r="Z6955" s="13"/>
      <c r="AA6955" s="13"/>
    </row>
    <row r="6956" spans="1:27" ht="15.75" customHeight="1" x14ac:dyDescent="0.2">
      <c r="A6956" s="13"/>
      <c r="B6956" s="37" t="str">
        <f>"CRS25WT72M23530"</f>
        <v>CRS25WT72M23530</v>
      </c>
      <c r="C6956" s="38">
        <v>45995</v>
      </c>
      <c r="D6956" s="39">
        <v>0.79312499999999997</v>
      </c>
      <c r="E6956" s="37" t="s">
        <v>62</v>
      </c>
      <c r="F6956" s="37">
        <v>214</v>
      </c>
      <c r="G6956" s="37">
        <v>4</v>
      </c>
      <c r="H6956" s="37">
        <v>214.69410705566401</v>
      </c>
      <c r="I6956" s="37">
        <v>5.6296353340148899</v>
      </c>
      <c r="J6956" s="37">
        <v>48.833221435546903</v>
      </c>
      <c r="K6956" s="37">
        <v>5.1999559402465803</v>
      </c>
      <c r="L6956" s="37">
        <v>41.287681579589801</v>
      </c>
      <c r="M6956" s="37">
        <v>0.78095227479934703</v>
      </c>
      <c r="N6956" s="37">
        <v>10.444860458374</v>
      </c>
      <c r="O6956" s="37">
        <v>0</v>
      </c>
      <c r="P6956" s="37">
        <v>0</v>
      </c>
      <c r="Q6956" s="37">
        <v>1.76190380007029E-2</v>
      </c>
      <c r="R6956" s="37">
        <v>25</v>
      </c>
      <c r="S6956" s="37">
        <v>0.74950730800628695</v>
      </c>
      <c r="T6956" s="37">
        <v>1002.87976074219</v>
      </c>
      <c r="U6956" s="37">
        <v>1975.84643554688</v>
      </c>
      <c r="V6956" s="13"/>
      <c r="W6956" s="13"/>
      <c r="X6956" s="13"/>
      <c r="Y6956" s="13"/>
      <c r="Z6956" s="13"/>
      <c r="AA6956" s="13"/>
    </row>
    <row r="6957" spans="1:27" ht="15.75" customHeight="1" x14ac:dyDescent="0.2">
      <c r="A6957" s="13"/>
      <c r="B6957" s="37" t="str">
        <f>"CRS25WT72M23521"</f>
        <v>CRS25WT72M23521</v>
      </c>
      <c r="C6957" s="38">
        <v>45995</v>
      </c>
      <c r="D6957" s="39">
        <v>0.79517361111111118</v>
      </c>
      <c r="E6957" s="37" t="s">
        <v>62</v>
      </c>
      <c r="F6957" s="37">
        <v>218</v>
      </c>
      <c r="G6957" s="37">
        <v>4</v>
      </c>
      <c r="H6957" s="37">
        <v>218.23394775390599</v>
      </c>
      <c r="I6957" s="37">
        <v>5.5607676506042498</v>
      </c>
      <c r="J6957" s="37">
        <v>49.8428344726563</v>
      </c>
      <c r="K6957" s="37">
        <v>5.1426053047180202</v>
      </c>
      <c r="L6957" s="37">
        <v>42.436458587646499</v>
      </c>
      <c r="M6957" s="37">
        <v>0.78738081455230702</v>
      </c>
      <c r="N6957" s="37">
        <v>10.6170740127563</v>
      </c>
      <c r="O6957" s="37">
        <v>0</v>
      </c>
      <c r="P6957" s="37">
        <v>0</v>
      </c>
      <c r="Q6957" s="37">
        <v>1.5793960541486698E-2</v>
      </c>
      <c r="R6957" s="37">
        <v>25</v>
      </c>
      <c r="S6957" s="37">
        <v>0.70739066600799605</v>
      </c>
      <c r="T6957" s="37">
        <v>999.75354003906295</v>
      </c>
      <c r="U6957" s="37">
        <v>4278.72314453125</v>
      </c>
      <c r="V6957" s="13"/>
      <c r="W6957" s="13"/>
      <c r="X6957" s="13"/>
      <c r="Y6957" s="13"/>
      <c r="Z6957" s="13"/>
      <c r="AA6957" s="13"/>
    </row>
    <row r="6958" spans="1:27" ht="15.75" customHeight="1" x14ac:dyDescent="0.2">
      <c r="A6958" s="13"/>
      <c r="B6958" s="37" t="str">
        <f>"CRS25WT72M23510"</f>
        <v>CRS25WT72M23510</v>
      </c>
      <c r="C6958" s="38">
        <v>45995</v>
      </c>
      <c r="D6958" s="39">
        <v>0.79625000000000001</v>
      </c>
      <c r="E6958" s="37" t="s">
        <v>62</v>
      </c>
      <c r="F6958" s="37">
        <v>221</v>
      </c>
      <c r="G6958" s="37">
        <v>4</v>
      </c>
      <c r="H6958" s="37">
        <v>221.73834228515599</v>
      </c>
      <c r="I6958" s="37">
        <v>5.6125164031982404</v>
      </c>
      <c r="J6958" s="37">
        <v>50.092414855957003</v>
      </c>
      <c r="K6958" s="37">
        <v>5.1947793960571298</v>
      </c>
      <c r="L6958" s="37">
        <v>42.684841156005902</v>
      </c>
      <c r="M6958" s="37">
        <v>0.78869885206222501</v>
      </c>
      <c r="N6958" s="37">
        <v>10.7875623703003</v>
      </c>
      <c r="O6958" s="37">
        <v>0</v>
      </c>
      <c r="P6958" s="37">
        <v>0</v>
      </c>
      <c r="Q6958" s="37">
        <v>1.0654759593308E-2</v>
      </c>
      <c r="R6958" s="37">
        <v>25</v>
      </c>
      <c r="S6958" s="37">
        <v>0.70899718999862704</v>
      </c>
      <c r="T6958" s="37">
        <v>1007.03533935547</v>
      </c>
      <c r="U6958" s="37">
        <v>1989.86853027344</v>
      </c>
      <c r="V6958" s="13"/>
      <c r="W6958" s="13"/>
      <c r="X6958" s="13"/>
      <c r="Y6958" s="13"/>
      <c r="Z6958" s="13"/>
      <c r="AA6958" s="13"/>
    </row>
    <row r="6959" spans="1:27" ht="15.75" customHeight="1" x14ac:dyDescent="0.2">
      <c r="A6959" s="13"/>
      <c r="B6959" s="37" t="str">
        <f>"CRS25WT72M23520"</f>
        <v>CRS25WT72M23520</v>
      </c>
      <c r="C6959" s="38">
        <v>45995</v>
      </c>
      <c r="D6959" s="39">
        <v>0.79689814814814808</v>
      </c>
      <c r="E6959" s="37" t="s">
        <v>62</v>
      </c>
      <c r="F6959" s="37">
        <v>220</v>
      </c>
      <c r="G6959" s="37">
        <v>4</v>
      </c>
      <c r="H6959" s="37">
        <v>220.20477294921901</v>
      </c>
      <c r="I6959" s="37">
        <v>5.5716123580932599</v>
      </c>
      <c r="J6959" s="37">
        <v>50.10791015625</v>
      </c>
      <c r="K6959" s="37">
        <v>5.1471209526062003</v>
      </c>
      <c r="L6959" s="37">
        <v>42.782127380371101</v>
      </c>
      <c r="M6959" s="37">
        <v>0.78875029087066695</v>
      </c>
      <c r="N6959" s="37">
        <v>10.712954521179199</v>
      </c>
      <c r="O6959" s="37">
        <v>0</v>
      </c>
      <c r="P6959" s="37">
        <v>0</v>
      </c>
      <c r="Q6959" s="37">
        <v>1.5238094143569501E-2</v>
      </c>
      <c r="R6959" s="37">
        <v>25</v>
      </c>
      <c r="S6959" s="37">
        <v>0.69704395532607999</v>
      </c>
      <c r="T6959" s="37">
        <v>999.57958984375</v>
      </c>
      <c r="U6959" s="37">
        <v>1889.61572265625</v>
      </c>
      <c r="V6959" s="13"/>
      <c r="W6959" s="13"/>
      <c r="X6959" s="13"/>
      <c r="Y6959" s="13"/>
      <c r="Z6959" s="13"/>
      <c r="AA6959" s="13"/>
    </row>
    <row r="6960" spans="1:27" ht="15.75" customHeight="1" x14ac:dyDescent="0.2">
      <c r="A6960" s="13"/>
      <c r="B6960" s="37" t="str">
        <f>"CRS25WT72M23500"</f>
        <v>CRS25WT72M23500</v>
      </c>
      <c r="C6960" s="38">
        <v>45995</v>
      </c>
      <c r="D6960" s="39">
        <v>0.79802083333333329</v>
      </c>
      <c r="E6960" s="37" t="s">
        <v>62</v>
      </c>
      <c r="F6960" s="37">
        <v>220</v>
      </c>
      <c r="G6960" s="37">
        <v>4</v>
      </c>
      <c r="H6960" s="37">
        <v>220.97666931152301</v>
      </c>
      <c r="I6960" s="37">
        <v>5.5934104919433603</v>
      </c>
      <c r="J6960" s="37">
        <v>50.167003631591797</v>
      </c>
      <c r="K6960" s="37">
        <v>5.1559333801269496</v>
      </c>
      <c r="L6960" s="37">
        <v>42.858711242675803</v>
      </c>
      <c r="M6960" s="37">
        <v>0.78750181198120095</v>
      </c>
      <c r="N6960" s="37">
        <v>10.7505073547363</v>
      </c>
      <c r="O6960" s="37">
        <v>0</v>
      </c>
      <c r="P6960" s="37">
        <v>0</v>
      </c>
      <c r="Q6960" s="37">
        <v>1.7581844702363E-2</v>
      </c>
      <c r="R6960" s="37">
        <v>25</v>
      </c>
      <c r="S6960" s="37">
        <v>0.68827939033508301</v>
      </c>
      <c r="T6960" s="37">
        <v>999.451171875</v>
      </c>
      <c r="U6960" s="37">
        <v>2052.59643554688</v>
      </c>
      <c r="V6960" s="13"/>
      <c r="W6960" s="13"/>
      <c r="X6960" s="13"/>
      <c r="Y6960" s="13"/>
      <c r="Z6960" s="13"/>
      <c r="AA6960" s="13"/>
    </row>
    <row r="6961" spans="1:27" ht="15.75" customHeight="1" x14ac:dyDescent="0.2">
      <c r="A6961" s="13"/>
      <c r="B6961" s="37" t="str">
        <f>"CRS25WT72M23515"</f>
        <v>CRS25WT72M23515</v>
      </c>
      <c r="C6961" s="38">
        <v>45995</v>
      </c>
      <c r="D6961" s="39">
        <v>0.79861111111111116</v>
      </c>
      <c r="E6961" s="37" t="s">
        <v>62</v>
      </c>
      <c r="F6961" s="37">
        <v>219</v>
      </c>
      <c r="G6961" s="37">
        <v>4</v>
      </c>
      <c r="H6961" s="37">
        <v>219.21028137207</v>
      </c>
      <c r="I6961" s="37">
        <v>5.5460677146911603</v>
      </c>
      <c r="J6961" s="37">
        <v>50.135456085205099</v>
      </c>
      <c r="K6961" s="37">
        <v>5.1174378395080602</v>
      </c>
      <c r="L6961" s="37">
        <v>42.835945129394503</v>
      </c>
      <c r="M6961" s="37">
        <v>0.78837126493454002</v>
      </c>
      <c r="N6961" s="37">
        <v>10.664571762085</v>
      </c>
      <c r="O6961" s="37">
        <v>0</v>
      </c>
      <c r="P6961" s="37">
        <v>0</v>
      </c>
      <c r="Q6961" s="37">
        <v>1.5081845223903699E-2</v>
      </c>
      <c r="R6961" s="37">
        <v>25</v>
      </c>
      <c r="S6961" s="37">
        <v>0.69973695278167702</v>
      </c>
      <c r="T6961" s="37">
        <v>999.76696777343795</v>
      </c>
      <c r="U6961" s="37">
        <v>2034.39282226563</v>
      </c>
      <c r="V6961" s="13"/>
      <c r="W6961" s="13"/>
      <c r="X6961" s="13"/>
      <c r="Y6961" s="13"/>
      <c r="Z6961" s="13"/>
      <c r="AA6961" s="13"/>
    </row>
    <row r="6962" spans="1:27" ht="15.75" customHeight="1" x14ac:dyDescent="0.2">
      <c r="A6962" s="13"/>
      <c r="B6962" s="37" t="str">
        <f>"CRS25WT72M23527"</f>
        <v>CRS25WT72M23527</v>
      </c>
      <c r="C6962" s="38">
        <v>45995</v>
      </c>
      <c r="D6962" s="39">
        <v>0.79953703703703705</v>
      </c>
      <c r="E6962" s="37" t="s">
        <v>62</v>
      </c>
      <c r="F6962" s="37">
        <v>219</v>
      </c>
      <c r="G6962" s="37">
        <v>4</v>
      </c>
      <c r="H6962" s="37">
        <v>219.77975463867199</v>
      </c>
      <c r="I6962" s="37">
        <v>5.5538978576660201</v>
      </c>
      <c r="J6962" s="37">
        <v>50.141914367675803</v>
      </c>
      <c r="K6962" s="37">
        <v>5.1396727561950701</v>
      </c>
      <c r="L6962" s="37">
        <v>42.761428833007798</v>
      </c>
      <c r="M6962" s="37">
        <v>0.78920328617095903</v>
      </c>
      <c r="N6962" s="37">
        <v>10.6922769546509</v>
      </c>
      <c r="O6962" s="37">
        <v>0</v>
      </c>
      <c r="P6962" s="37">
        <v>0</v>
      </c>
      <c r="Q6962" s="37">
        <v>1.5243036672473001E-2</v>
      </c>
      <c r="R6962" s="37">
        <v>25</v>
      </c>
      <c r="S6962" s="37">
        <v>0.74351847171783403</v>
      </c>
      <c r="T6962" s="37">
        <v>999.07183837890602</v>
      </c>
      <c r="U6962" s="37">
        <v>1499.26232910156</v>
      </c>
      <c r="V6962" s="13"/>
      <c r="W6962" s="13"/>
      <c r="X6962" s="13"/>
      <c r="Y6962" s="13"/>
      <c r="Z6962" s="13"/>
      <c r="AA6962" s="13"/>
    </row>
    <row r="6963" spans="1:27" ht="15.75" customHeight="1" x14ac:dyDescent="0.2">
      <c r="A6963" s="13"/>
      <c r="B6963" s="37" t="str">
        <f>"CRS25WT72M23525"</f>
        <v>CRS25WT72M23525</v>
      </c>
      <c r="C6963" s="38">
        <v>45995</v>
      </c>
      <c r="D6963" s="39">
        <v>0.80018518518518522</v>
      </c>
      <c r="E6963" s="37" t="s">
        <v>62</v>
      </c>
      <c r="F6963" s="37">
        <v>217</v>
      </c>
      <c r="G6963" s="37">
        <v>4</v>
      </c>
      <c r="H6963" s="37">
        <v>217.84153747558599</v>
      </c>
      <c r="I6963" s="37">
        <v>5.5449738502502397</v>
      </c>
      <c r="J6963" s="37">
        <v>50.062393188476598</v>
      </c>
      <c r="K6963" s="37">
        <v>5.1034870147705096</v>
      </c>
      <c r="L6963" s="37">
        <v>42.684841156005902</v>
      </c>
      <c r="M6963" s="37">
        <v>0.78474688529968295</v>
      </c>
      <c r="N6963" s="37">
        <v>10.5979824066162</v>
      </c>
      <c r="O6963" s="37">
        <v>0</v>
      </c>
      <c r="P6963" s="37">
        <v>0</v>
      </c>
      <c r="Q6963" s="37">
        <v>1.04713086038828E-2</v>
      </c>
      <c r="R6963" s="37">
        <v>25</v>
      </c>
      <c r="S6963" s="37">
        <v>0.71915555000305198</v>
      </c>
      <c r="T6963" s="37">
        <v>999.39587402343795</v>
      </c>
      <c r="U6963" s="37">
        <v>1753.33374023438</v>
      </c>
      <c r="V6963" s="13"/>
      <c r="W6963" s="13"/>
      <c r="X6963" s="13"/>
      <c r="Y6963" s="13"/>
      <c r="Z6963" s="13"/>
      <c r="AA6963" s="13"/>
    </row>
    <row r="6964" spans="1:27" ht="15.75" customHeight="1" x14ac:dyDescent="0.2">
      <c r="A6964" s="13"/>
      <c r="B6964" s="37" t="str">
        <f>"RS25WT72M23534"</f>
        <v>RS25WT72M23534</v>
      </c>
      <c r="C6964" s="38">
        <v>45995</v>
      </c>
      <c r="D6964" s="39">
        <v>0.80625000000000002</v>
      </c>
      <c r="E6964" s="37" t="s">
        <v>62</v>
      </c>
      <c r="F6964" s="37">
        <v>223</v>
      </c>
      <c r="G6964" s="37">
        <v>4</v>
      </c>
      <c r="H6964" s="37">
        <v>223.49267578125</v>
      </c>
      <c r="I6964" s="37">
        <v>5.4516577720642099</v>
      </c>
      <c r="J6964" s="37">
        <v>50.697395324707003</v>
      </c>
      <c r="K6964" s="37">
        <v>5.2049574851989702</v>
      </c>
      <c r="L6964" s="37">
        <v>42.938423156738303</v>
      </c>
      <c r="M6964" s="37">
        <v>0.80862855911254905</v>
      </c>
      <c r="N6964" s="37">
        <v>10.8729104995728</v>
      </c>
      <c r="O6964" s="37">
        <v>0</v>
      </c>
      <c r="P6964" s="37">
        <v>0</v>
      </c>
      <c r="Q6964" s="37">
        <v>1.0081844404339801E-2</v>
      </c>
      <c r="R6964" s="37">
        <v>25</v>
      </c>
      <c r="S6964" s="47">
        <v>9.9999999747524292E-7</v>
      </c>
      <c r="T6964" s="37">
        <v>1000.15716552734</v>
      </c>
      <c r="U6964" s="37">
        <v>3390.25927734375</v>
      </c>
      <c r="V6964" s="13"/>
      <c r="W6964" s="13"/>
      <c r="X6964" s="13"/>
      <c r="Y6964" s="13"/>
      <c r="Z6964" s="13"/>
      <c r="AA6964" s="13"/>
    </row>
    <row r="6965" spans="1:27" ht="15.75" customHeight="1" x14ac:dyDescent="0.2">
      <c r="A6965" s="13"/>
      <c r="B6965" s="37" t="str">
        <f>"CRS25WT72M23506"</f>
        <v>CRS25WT72M23506</v>
      </c>
      <c r="C6965" s="38">
        <v>45995</v>
      </c>
      <c r="D6965" s="39">
        <v>0.8067939814814814</v>
      </c>
      <c r="E6965" s="37" t="s">
        <v>62</v>
      </c>
      <c r="F6965" s="37">
        <v>224</v>
      </c>
      <c r="G6965" s="37">
        <v>4</v>
      </c>
      <c r="H6965" s="37">
        <v>224.12564086914099</v>
      </c>
      <c r="I6965" s="37">
        <v>5.4588208198547399</v>
      </c>
      <c r="J6965" s="37">
        <v>50.504550933837898</v>
      </c>
      <c r="K6965" s="37">
        <v>5.1928248405456499</v>
      </c>
      <c r="L6965" s="37">
        <v>43.160640716552699</v>
      </c>
      <c r="M6965" s="37">
        <v>0.81294691562652599</v>
      </c>
      <c r="N6965" s="37">
        <v>10.903704643249499</v>
      </c>
      <c r="O6965" s="37">
        <v>0</v>
      </c>
      <c r="P6965" s="37">
        <v>0</v>
      </c>
      <c r="Q6965" s="37">
        <v>1.0327380150556601E-2</v>
      </c>
      <c r="R6965" s="37">
        <v>25</v>
      </c>
      <c r="S6965" s="47">
        <v>9.9999999747524292E-7</v>
      </c>
      <c r="T6965" s="37">
        <v>1005.70202636719</v>
      </c>
      <c r="U6965" s="37">
        <v>1642.57873535156</v>
      </c>
      <c r="V6965" s="13"/>
      <c r="W6965" s="13"/>
      <c r="X6965" s="13"/>
      <c r="Y6965" s="13"/>
      <c r="Z6965" s="13"/>
      <c r="AA6965" s="13"/>
    </row>
    <row r="6966" spans="1:27" ht="15.75" customHeight="1" x14ac:dyDescent="0.2">
      <c r="A6966" s="13"/>
      <c r="B6966" s="37" t="str">
        <f>"CRS25WT72M23531"</f>
        <v>CRS25WT72M23531</v>
      </c>
      <c r="C6966" s="38">
        <v>45995</v>
      </c>
      <c r="D6966" s="39">
        <v>0.80729166666666663</v>
      </c>
      <c r="E6966" s="37" t="s">
        <v>62</v>
      </c>
      <c r="F6966" s="37">
        <v>226</v>
      </c>
      <c r="G6966" s="37">
        <v>4</v>
      </c>
      <c r="H6966" s="37">
        <v>226.48593139648401</v>
      </c>
      <c r="I6966" s="37">
        <v>5.5016303062439</v>
      </c>
      <c r="J6966" s="37">
        <v>50.550086975097699</v>
      </c>
      <c r="K6966" s="37">
        <v>5.1961035728454599</v>
      </c>
      <c r="L6966" s="37">
        <v>43.587650299072301</v>
      </c>
      <c r="M6966" s="37">
        <v>0.81438153982162498</v>
      </c>
      <c r="N6966" s="37">
        <v>11.0185327529907</v>
      </c>
      <c r="O6966" s="37">
        <v>0</v>
      </c>
      <c r="P6966" s="37">
        <v>0</v>
      </c>
      <c r="Q6966" s="37">
        <v>1.5238075517118E-2</v>
      </c>
      <c r="R6966" s="37">
        <v>25</v>
      </c>
      <c r="S6966" s="47">
        <v>9.9999999747524292E-7</v>
      </c>
      <c r="T6966" s="37">
        <v>1000.15997314453</v>
      </c>
      <c r="U6966" s="37">
        <v>1558.43823242188</v>
      </c>
      <c r="V6966" s="13"/>
      <c r="W6966" s="13"/>
      <c r="X6966" s="13"/>
      <c r="Y6966" s="13"/>
      <c r="Z6966" s="13"/>
      <c r="AA6966" s="13"/>
    </row>
    <row r="6967" spans="1:27" ht="15.75" customHeight="1" x14ac:dyDescent="0.2">
      <c r="A6967" s="13"/>
      <c r="B6967" s="37" t="str">
        <f>"CRS25WT72M23499"</f>
        <v>CRS25WT72M23499</v>
      </c>
      <c r="C6967" s="38">
        <v>45995</v>
      </c>
      <c r="D6967" s="39">
        <v>0.80778935185185186</v>
      </c>
      <c r="E6967" s="37" t="s">
        <v>62</v>
      </c>
      <c r="F6967" s="37">
        <v>226</v>
      </c>
      <c r="G6967" s="37">
        <v>4</v>
      </c>
      <c r="H6967" s="37">
        <v>226.82785034179699</v>
      </c>
      <c r="I6967" s="37">
        <v>5.3824028968811</v>
      </c>
      <c r="J6967" s="37">
        <v>50.603675842285199</v>
      </c>
      <c r="K6967" s="37">
        <v>5.0822696685790998</v>
      </c>
      <c r="L6967" s="37">
        <v>44.631210327148402</v>
      </c>
      <c r="M6967" s="37">
        <v>0.83279502391815197</v>
      </c>
      <c r="N6967" s="37">
        <v>11.0351667404175</v>
      </c>
      <c r="O6967" s="37">
        <v>0</v>
      </c>
      <c r="P6967" s="37">
        <v>0</v>
      </c>
      <c r="Q6967" s="37">
        <v>1.0243036784231699E-2</v>
      </c>
      <c r="R6967" s="37">
        <v>25</v>
      </c>
      <c r="S6967" s="47">
        <v>9.9999999747524292E-7</v>
      </c>
      <c r="T6967" s="37">
        <v>1001.72894287109</v>
      </c>
      <c r="U6967" s="37">
        <v>2199.48657226563</v>
      </c>
      <c r="V6967" s="13"/>
      <c r="W6967" s="13"/>
      <c r="X6967" s="13"/>
      <c r="Y6967" s="13"/>
      <c r="Z6967" s="13"/>
      <c r="AA6967" s="13"/>
    </row>
    <row r="6968" spans="1:27" ht="15.75" customHeight="1" x14ac:dyDescent="0.2">
      <c r="A6968" s="13"/>
      <c r="B6968" s="37" t="str">
        <f>"CRS25WT72M23480"</f>
        <v>CRS25WT72M23480</v>
      </c>
      <c r="C6968" s="38">
        <v>45995</v>
      </c>
      <c r="D6968" s="39">
        <v>0.80914351851851851</v>
      </c>
      <c r="E6968" s="37" t="s">
        <v>62</v>
      </c>
      <c r="F6968" s="37">
        <v>227</v>
      </c>
      <c r="G6968" s="37">
        <v>4</v>
      </c>
      <c r="H6968" s="37">
        <v>227.70555114746099</v>
      </c>
      <c r="I6968" s="37">
        <v>5.3613615036010698</v>
      </c>
      <c r="J6968" s="37">
        <v>50.624591827392599</v>
      </c>
      <c r="K6968" s="37">
        <v>5.0959653854370099</v>
      </c>
      <c r="L6968" s="37">
        <v>44.683498382568402</v>
      </c>
      <c r="M6968" s="37">
        <v>0.83895176649093595</v>
      </c>
      <c r="N6968" s="37">
        <v>11.0778665542603</v>
      </c>
      <c r="O6968" s="37">
        <v>0</v>
      </c>
      <c r="P6968" s="37">
        <v>0</v>
      </c>
      <c r="Q6968" s="37">
        <v>1.04737123474479E-2</v>
      </c>
      <c r="R6968" s="37">
        <v>25</v>
      </c>
      <c r="S6968" s="47">
        <v>9.9999999747524292E-7</v>
      </c>
      <c r="T6968" s="37">
        <v>1001.6728515625</v>
      </c>
      <c r="U6968" s="37">
        <v>2277.94262695313</v>
      </c>
      <c r="V6968" s="13"/>
      <c r="W6968" s="13"/>
      <c r="X6968" s="13"/>
      <c r="Y6968" s="13"/>
      <c r="Z6968" s="13"/>
      <c r="AA6968" s="13"/>
    </row>
    <row r="6969" spans="1:27" ht="15.75" customHeight="1" x14ac:dyDescent="0.2">
      <c r="A6969" s="13"/>
      <c r="B6969" s="37" t="str">
        <f>"CRS25WT72M23427"</f>
        <v>CRS25WT72M23427</v>
      </c>
      <c r="C6969" s="38">
        <v>45995</v>
      </c>
      <c r="D6969" s="39">
        <v>0.81150462962962966</v>
      </c>
      <c r="E6969" s="37" t="s">
        <v>62</v>
      </c>
      <c r="F6969" s="37">
        <v>226</v>
      </c>
      <c r="G6969" s="37">
        <v>4</v>
      </c>
      <c r="H6969" s="37">
        <v>226.16529846191401</v>
      </c>
      <c r="I6969" s="37">
        <v>5.3196272850036603</v>
      </c>
      <c r="J6969" s="37">
        <v>50.630035400390597</v>
      </c>
      <c r="K6969" s="37">
        <v>5.0469770431518599</v>
      </c>
      <c r="L6969" s="37">
        <v>44.812034606933601</v>
      </c>
      <c r="M6969" s="37">
        <v>0.83972394466400102</v>
      </c>
      <c r="N6969" s="37">
        <v>11.002933502197299</v>
      </c>
      <c r="O6969" s="37">
        <v>0</v>
      </c>
      <c r="P6969" s="37">
        <v>0</v>
      </c>
      <c r="Q6969" s="37">
        <v>1.3155996799468999E-2</v>
      </c>
      <c r="R6969" s="37">
        <v>25</v>
      </c>
      <c r="S6969" s="47">
        <v>9.9999999747524292E-7</v>
      </c>
      <c r="T6969" s="37">
        <v>1001.23950195313</v>
      </c>
      <c r="U6969" s="37">
        <v>3942.10546875</v>
      </c>
      <c r="V6969" s="13"/>
      <c r="W6969" s="13"/>
      <c r="X6969" s="13"/>
      <c r="Y6969" s="13"/>
      <c r="Z6969" s="13"/>
      <c r="AA6969" s="13"/>
    </row>
    <row r="6970" spans="1:27" ht="15.75" customHeight="1" x14ac:dyDescent="0.2">
      <c r="A6970" s="13"/>
      <c r="B6970" s="37" t="str">
        <f>"CRS25WT72M23475"</f>
        <v>CRS25WT72M23475</v>
      </c>
      <c r="C6970" s="38">
        <v>45995</v>
      </c>
      <c r="D6970" s="39">
        <v>0.81206018518518519</v>
      </c>
      <c r="E6970" s="37" t="s">
        <v>62</v>
      </c>
      <c r="F6970" s="37">
        <v>226</v>
      </c>
      <c r="G6970" s="37">
        <v>4</v>
      </c>
      <c r="H6970" s="37">
        <v>226.68206787109401</v>
      </c>
      <c r="I6970" s="37">
        <v>5.3794050216674796</v>
      </c>
      <c r="J6970" s="37">
        <v>50.631568908691399</v>
      </c>
      <c r="K6970" s="37">
        <v>5.0486903190612802</v>
      </c>
      <c r="L6970" s="37">
        <v>44.899181365966797</v>
      </c>
      <c r="M6970" s="37">
        <v>0.83226484060287498</v>
      </c>
      <c r="N6970" s="37">
        <v>11.028074264526399</v>
      </c>
      <c r="O6970" s="37">
        <v>0</v>
      </c>
      <c r="P6970" s="37">
        <v>0</v>
      </c>
      <c r="Q6970" s="37">
        <v>1.19046065956354E-2</v>
      </c>
      <c r="R6970" s="37">
        <v>25</v>
      </c>
      <c r="S6970" s="47">
        <v>9.9999999747524292E-7</v>
      </c>
      <c r="T6970" s="37">
        <v>1000.42333984375</v>
      </c>
      <c r="U6970" s="37">
        <v>1850.08032226563</v>
      </c>
      <c r="V6970" s="13"/>
      <c r="W6970" s="13"/>
      <c r="X6970" s="13"/>
      <c r="Y6970" s="13"/>
      <c r="Z6970" s="13"/>
      <c r="AA6970" s="13"/>
    </row>
    <row r="6971" spans="1:27" ht="15.75" customHeight="1" x14ac:dyDescent="0.2">
      <c r="A6971" s="13"/>
      <c r="B6971" s="37" t="str">
        <f>"CRS25WT72M23569"</f>
        <v>CRS25WT72M23569</v>
      </c>
      <c r="C6971" s="38">
        <v>45995</v>
      </c>
      <c r="D6971" s="39">
        <v>0.81331018518518527</v>
      </c>
      <c r="E6971" s="37" t="s">
        <v>62</v>
      </c>
      <c r="F6971" s="37">
        <v>221</v>
      </c>
      <c r="G6971" s="37">
        <v>4</v>
      </c>
      <c r="H6971" s="37">
        <v>221.40586853027301</v>
      </c>
      <c r="I6971" s="37">
        <v>5.4254727363586399</v>
      </c>
      <c r="J6971" s="37">
        <v>50.504112243652301</v>
      </c>
      <c r="K6971" s="37">
        <v>5.1560959815979004</v>
      </c>
      <c r="L6971" s="37">
        <v>42.940601348877003</v>
      </c>
      <c r="M6971" s="37">
        <v>0.808025002479553</v>
      </c>
      <c r="N6971" s="37">
        <v>10.7713871002197</v>
      </c>
      <c r="O6971" s="37">
        <v>0</v>
      </c>
      <c r="P6971" s="37">
        <v>0</v>
      </c>
      <c r="Q6971" s="37">
        <v>1.7579404637217501E-2</v>
      </c>
      <c r="R6971" s="37">
        <v>25</v>
      </c>
      <c r="S6971" s="47">
        <v>9.9999999747524292E-7</v>
      </c>
      <c r="T6971" s="37">
        <v>1002.14178466797</v>
      </c>
      <c r="U6971" s="37">
        <v>1866.13330078125</v>
      </c>
      <c r="V6971" s="13"/>
      <c r="W6971" s="13"/>
      <c r="X6971" s="13"/>
      <c r="Y6971" s="13"/>
      <c r="Z6971" s="13"/>
      <c r="AA6971" s="13"/>
    </row>
    <row r="6972" spans="1:27" ht="15.75" customHeight="1" x14ac:dyDescent="0.2">
      <c r="A6972" s="13"/>
      <c r="B6972" s="37" t="str">
        <f>"CRS25WT72M23570"</f>
        <v>CRS25WT72M23570</v>
      </c>
      <c r="C6972" s="38">
        <v>45995</v>
      </c>
      <c r="D6972" s="39">
        <v>0.81456018518518514</v>
      </c>
      <c r="E6972" s="37" t="s">
        <v>62</v>
      </c>
      <c r="F6972" s="37">
        <v>224</v>
      </c>
      <c r="G6972" s="37">
        <v>4</v>
      </c>
      <c r="H6972" s="37">
        <v>224.28250122070301</v>
      </c>
      <c r="I6972" s="37">
        <v>5.4238319396972701</v>
      </c>
      <c r="J6972" s="37">
        <v>50.551826477050803</v>
      </c>
      <c r="K6972" s="37">
        <v>5.1024508476257298</v>
      </c>
      <c r="L6972" s="37">
        <v>43.955837249755902</v>
      </c>
      <c r="M6972" s="37">
        <v>0.81799811124801602</v>
      </c>
      <c r="N6972" s="37">
        <v>10.9113359451294</v>
      </c>
      <c r="O6972" s="37">
        <v>0</v>
      </c>
      <c r="P6972" s="37">
        <v>0</v>
      </c>
      <c r="Q6972" s="37">
        <v>1.0476151481270801E-2</v>
      </c>
      <c r="R6972" s="37">
        <v>25</v>
      </c>
      <c r="S6972" s="47">
        <v>9.9999999747524292E-7</v>
      </c>
      <c r="T6972" s="37">
        <v>998.37506103515602</v>
      </c>
      <c r="U6972" s="37">
        <v>2372.34521484375</v>
      </c>
      <c r="V6972" s="13"/>
      <c r="W6972" s="13"/>
      <c r="X6972" s="13"/>
      <c r="Y6972" s="13"/>
      <c r="Z6972" s="13"/>
      <c r="AA6972" s="13"/>
    </row>
    <row r="6973" spans="1:27" ht="15.75" customHeight="1" x14ac:dyDescent="0.2">
      <c r="A6973" s="13"/>
      <c r="B6973" s="37" t="str">
        <f>"CRS25WT72M23542"</f>
        <v>CRS25WT72M23542</v>
      </c>
      <c r="C6973" s="38">
        <v>45995</v>
      </c>
      <c r="D6973" s="39">
        <v>0.81564814814814823</v>
      </c>
      <c r="E6973" s="37" t="s">
        <v>62</v>
      </c>
      <c r="F6973" s="37">
        <v>225</v>
      </c>
      <c r="G6973" s="37">
        <v>4</v>
      </c>
      <c r="H6973" s="37">
        <v>225.57440185546901</v>
      </c>
      <c r="I6973" s="37">
        <v>5.4075837135314897</v>
      </c>
      <c r="J6973" s="37">
        <v>50.585594177246101</v>
      </c>
      <c r="K6973" s="37">
        <v>5.1120786666870099</v>
      </c>
      <c r="L6973" s="37">
        <v>44.125770568847699</v>
      </c>
      <c r="M6973" s="37">
        <v>0.82463109493255604</v>
      </c>
      <c r="N6973" s="37">
        <v>10.9741859436035</v>
      </c>
      <c r="O6973" s="37">
        <v>0</v>
      </c>
      <c r="P6973" s="37">
        <v>0</v>
      </c>
      <c r="Q6973" s="37">
        <v>1.0163689963519599E-2</v>
      </c>
      <c r="R6973" s="37">
        <v>25</v>
      </c>
      <c r="S6973" s="47">
        <v>9.9999999747524292E-7</v>
      </c>
      <c r="T6973" s="37">
        <v>999.57257080078102</v>
      </c>
      <c r="U6973" s="37">
        <v>1972.29833984375</v>
      </c>
      <c r="V6973" s="13"/>
      <c r="W6973" s="13"/>
      <c r="X6973" s="13"/>
      <c r="Y6973" s="13"/>
      <c r="Z6973" s="13"/>
      <c r="AA6973" s="13"/>
    </row>
    <row r="6974" spans="1:27" ht="15.75" customHeight="1" x14ac:dyDescent="0.2">
      <c r="A6974" s="13"/>
      <c r="B6974" s="37" t="str">
        <f>"CRS25WT72M23571"</f>
        <v>CRS25WT72M23571</v>
      </c>
      <c r="C6974" s="38">
        <v>45995</v>
      </c>
      <c r="D6974" s="39">
        <v>0.81743055555555555</v>
      </c>
      <c r="E6974" s="37" t="s">
        <v>62</v>
      </c>
      <c r="F6974" s="37">
        <v>226</v>
      </c>
      <c r="G6974" s="37">
        <v>4</v>
      </c>
      <c r="H6974" s="37">
        <v>226.136474609375</v>
      </c>
      <c r="I6974" s="37">
        <v>5.4262590408325204</v>
      </c>
      <c r="J6974" s="37">
        <v>50.5947456359863</v>
      </c>
      <c r="K6974" s="37">
        <v>5.0908837318420401</v>
      </c>
      <c r="L6974" s="37">
        <v>44.419883728027301</v>
      </c>
      <c r="M6974" s="37">
        <v>0.823691666126251</v>
      </c>
      <c r="N6974" s="37">
        <v>11.0015316009521</v>
      </c>
      <c r="O6974" s="37">
        <v>0</v>
      </c>
      <c r="P6974" s="37">
        <v>0</v>
      </c>
      <c r="Q6974" s="37">
        <v>1.25396875664592E-2</v>
      </c>
      <c r="R6974" s="37">
        <v>25</v>
      </c>
      <c r="S6974" s="47">
        <v>9.9999999747524292E-7</v>
      </c>
      <c r="T6974" s="37">
        <v>1001.27600097656</v>
      </c>
      <c r="U6974" s="37">
        <v>2594.3349609375</v>
      </c>
      <c r="V6974" s="13"/>
      <c r="W6974" s="13"/>
      <c r="X6974" s="13"/>
      <c r="Y6974" s="13"/>
      <c r="Z6974" s="13"/>
      <c r="AA6974" s="13"/>
    </row>
    <row r="6975" spans="1:27" ht="15.75" customHeight="1" x14ac:dyDescent="0.2">
      <c r="A6975" s="13"/>
      <c r="B6975" s="37" t="str">
        <f>"CRS25WT72M23429"</f>
        <v>CRS25WT72M23429</v>
      </c>
      <c r="C6975" s="38">
        <v>45995</v>
      </c>
      <c r="D6975" s="39">
        <v>0.81940972222222219</v>
      </c>
      <c r="E6975" s="37" t="s">
        <v>62</v>
      </c>
      <c r="F6975" s="37">
        <v>226</v>
      </c>
      <c r="G6975" s="37">
        <v>4</v>
      </c>
      <c r="H6975" s="37">
        <v>226.17530822753901</v>
      </c>
      <c r="I6975" s="37">
        <v>5.42299127578735</v>
      </c>
      <c r="J6975" s="37">
        <v>50.620449066162102</v>
      </c>
      <c r="K6975" s="37">
        <v>5.0708670616149902</v>
      </c>
      <c r="L6975" s="37">
        <v>44.602890014648402</v>
      </c>
      <c r="M6975" s="37">
        <v>0.82391101121902499</v>
      </c>
      <c r="N6975" s="37">
        <v>11.003420829772899</v>
      </c>
      <c r="O6975" s="37">
        <v>0</v>
      </c>
      <c r="P6975" s="37">
        <v>0</v>
      </c>
      <c r="Q6975" s="37">
        <v>1.5238094143569501E-2</v>
      </c>
      <c r="R6975" s="37">
        <v>25</v>
      </c>
      <c r="S6975" s="47">
        <v>9.9999999747524292E-7</v>
      </c>
      <c r="T6975" s="37">
        <v>1001.41479492188</v>
      </c>
      <c r="U6975" s="37">
        <v>1665.17395019531</v>
      </c>
      <c r="V6975" s="13"/>
      <c r="W6975" s="13"/>
      <c r="X6975" s="13"/>
      <c r="Y6975" s="13"/>
      <c r="Z6975" s="13"/>
      <c r="AA6975" s="13"/>
    </row>
    <row r="6976" spans="1:27" ht="15.75" customHeight="1" x14ac:dyDescent="0.2">
      <c r="A6976" s="13"/>
      <c r="B6976" s="37" t="str">
        <f>"CRS25WT72M23442"</f>
        <v>CRS25WT72M23442</v>
      </c>
      <c r="C6976" s="38">
        <v>45995</v>
      </c>
      <c r="D6976" s="39">
        <v>0.82143518518518521</v>
      </c>
      <c r="E6976" s="37" t="s">
        <v>62</v>
      </c>
      <c r="F6976" s="37">
        <v>225</v>
      </c>
      <c r="G6976" s="37">
        <v>4</v>
      </c>
      <c r="H6976" s="37">
        <v>225.35345458984401</v>
      </c>
      <c r="I6976" s="37">
        <v>5.4117670059204102</v>
      </c>
      <c r="J6976" s="37">
        <v>50.616527557372997</v>
      </c>
      <c r="K6976" s="37">
        <v>5.0050139427185103</v>
      </c>
      <c r="L6976" s="37">
        <v>45.025543212890597</v>
      </c>
      <c r="M6976" s="37">
        <v>0.82268351316452004</v>
      </c>
      <c r="N6976" s="37">
        <v>10.963437080383301</v>
      </c>
      <c r="O6976" s="37">
        <v>0</v>
      </c>
      <c r="P6976" s="37">
        <v>0</v>
      </c>
      <c r="Q6976" s="37">
        <v>1.0158807970583401E-2</v>
      </c>
      <c r="R6976" s="37">
        <v>25</v>
      </c>
      <c r="S6976" s="47">
        <v>9.9999999747524292E-7</v>
      </c>
      <c r="T6976" s="37">
        <v>1002.22033691406</v>
      </c>
      <c r="U6976" s="37">
        <v>1800.00134277344</v>
      </c>
      <c r="V6976" s="13"/>
      <c r="W6976" s="13"/>
      <c r="X6976" s="13"/>
      <c r="Y6976" s="13"/>
      <c r="Z6976" s="13"/>
      <c r="AA6976" s="13"/>
    </row>
    <row r="6977" spans="1:27" ht="15.75" customHeight="1" x14ac:dyDescent="0.2">
      <c r="A6977" s="13"/>
      <c r="B6977" s="37" t="str">
        <f>"CRS25WT72M23423"</f>
        <v>CRS25WT72M23423</v>
      </c>
      <c r="C6977" s="38">
        <v>45995</v>
      </c>
      <c r="D6977" s="39">
        <v>0.82287037037037036</v>
      </c>
      <c r="E6977" s="37" t="s">
        <v>62</v>
      </c>
      <c r="F6977" s="37">
        <v>228</v>
      </c>
      <c r="G6977" s="37">
        <v>4</v>
      </c>
      <c r="H6977" s="37">
        <v>228.81007385253901</v>
      </c>
      <c r="I6977" s="37">
        <v>5.5007243156433097</v>
      </c>
      <c r="J6977" s="37">
        <v>50.627426147460902</v>
      </c>
      <c r="K6977" s="37">
        <v>5.1134543418884304</v>
      </c>
      <c r="L6977" s="37">
        <v>44.746677398681598</v>
      </c>
      <c r="M6977" s="37">
        <v>0.82161700725555398</v>
      </c>
      <c r="N6977" s="37">
        <v>11.1316013336182</v>
      </c>
      <c r="O6977" s="37">
        <v>0</v>
      </c>
      <c r="P6977" s="37">
        <v>0</v>
      </c>
      <c r="Q6977" s="37">
        <v>1.0952307842671901E-2</v>
      </c>
      <c r="R6977" s="37">
        <v>25</v>
      </c>
      <c r="S6977" s="47">
        <v>9.9999999747524292E-7</v>
      </c>
      <c r="T6977" s="37">
        <v>1000.73498535156</v>
      </c>
      <c r="U6977" s="37">
        <v>1245.53198242188</v>
      </c>
      <c r="V6977" s="13"/>
      <c r="W6977" s="13"/>
      <c r="X6977" s="13"/>
      <c r="Y6977" s="13"/>
      <c r="Z6977" s="13"/>
      <c r="AA6977" s="13"/>
    </row>
    <row r="6978" spans="1:27" ht="15.75" customHeight="1" x14ac:dyDescent="0.2">
      <c r="A6978" s="13"/>
      <c r="B6978" s="37" t="str">
        <f>"CRS25WT72M23422"</f>
        <v>CRS25WT72M23422</v>
      </c>
      <c r="C6978" s="38">
        <v>45995</v>
      </c>
      <c r="D6978" s="39">
        <v>0.82414351851851853</v>
      </c>
      <c r="E6978" s="37" t="s">
        <v>62</v>
      </c>
      <c r="F6978" s="37">
        <v>227</v>
      </c>
      <c r="G6978" s="37">
        <v>4</v>
      </c>
      <c r="H6978" s="37">
        <v>227.75848388671901</v>
      </c>
      <c r="I6978" s="37">
        <v>5.4149718284606898</v>
      </c>
      <c r="J6978" s="37">
        <v>50.637660980224602</v>
      </c>
      <c r="K6978" s="37">
        <v>5.0491447448730504</v>
      </c>
      <c r="L6978" s="37">
        <v>45.108329772949197</v>
      </c>
      <c r="M6978" s="37">
        <v>0.83062446117401101</v>
      </c>
      <c r="N6978" s="37">
        <v>11.080441474914601</v>
      </c>
      <c r="O6978" s="37">
        <v>0</v>
      </c>
      <c r="P6978" s="37">
        <v>0</v>
      </c>
      <c r="Q6978" s="37">
        <v>5.81349199637771E-3</v>
      </c>
      <c r="R6978" s="37">
        <v>25</v>
      </c>
      <c r="S6978" s="47">
        <v>9.9999999747524292E-7</v>
      </c>
      <c r="T6978" s="37">
        <v>999.92535400390602</v>
      </c>
      <c r="U6978" s="37">
        <v>2453.84814453125</v>
      </c>
      <c r="V6978" s="13"/>
      <c r="W6978" s="13"/>
      <c r="X6978" s="13"/>
      <c r="Y6978" s="13"/>
      <c r="Z6978" s="13"/>
      <c r="AA6978" s="13"/>
    </row>
    <row r="6979" spans="1:27" ht="15.75" customHeight="1" x14ac:dyDescent="0.2">
      <c r="A6979" s="13"/>
      <c r="B6979" s="37" t="str">
        <f>"CRS25WT72M23431"</f>
        <v>CRS25WT72M23431</v>
      </c>
      <c r="C6979" s="38">
        <v>45995</v>
      </c>
      <c r="D6979" s="39">
        <v>0.82503472222222218</v>
      </c>
      <c r="E6979" s="37" t="s">
        <v>62</v>
      </c>
      <c r="F6979" s="37">
        <v>226</v>
      </c>
      <c r="G6979" s="37">
        <v>4</v>
      </c>
      <c r="H6979" s="37">
        <v>226.12213134765599</v>
      </c>
      <c r="I6979" s="37">
        <v>5.4670948982238796</v>
      </c>
      <c r="J6979" s="37">
        <v>50.632213592529297</v>
      </c>
      <c r="K6979" s="37">
        <v>5.0213570594787598</v>
      </c>
      <c r="L6979" s="37">
        <v>45.032073974609403</v>
      </c>
      <c r="M6979" s="37">
        <v>0.81688243150711104</v>
      </c>
      <c r="N6979" s="37">
        <v>11.0008335113525</v>
      </c>
      <c r="O6979" s="37">
        <v>0</v>
      </c>
      <c r="P6979" s="37">
        <v>0</v>
      </c>
      <c r="Q6979" s="37">
        <v>4.1267517954111099E-3</v>
      </c>
      <c r="R6979" s="37">
        <v>25</v>
      </c>
      <c r="S6979" s="47">
        <v>9.9999999747524292E-7</v>
      </c>
      <c r="T6979" s="37">
        <v>1000.22576904297</v>
      </c>
      <c r="U6979" s="37">
        <v>1104.45593261719</v>
      </c>
      <c r="V6979" s="13"/>
      <c r="W6979" s="13"/>
      <c r="X6979" s="13"/>
      <c r="Y6979" s="13"/>
      <c r="Z6979" s="13"/>
      <c r="AA6979" s="13"/>
    </row>
    <row r="6980" spans="1:27" ht="15.75" customHeight="1" x14ac:dyDescent="0.2">
      <c r="A6980" s="13"/>
      <c r="B6980" s="37" t="str">
        <f>"CRS25WT72M23444"</f>
        <v>CRS25WT72M23444</v>
      </c>
      <c r="C6980" s="38">
        <v>45995</v>
      </c>
      <c r="D6980" s="39">
        <v>0.82615740740740751</v>
      </c>
      <c r="E6980" s="37" t="s">
        <v>62</v>
      </c>
      <c r="F6980" s="37">
        <v>222</v>
      </c>
      <c r="G6980" s="37">
        <v>4</v>
      </c>
      <c r="H6980" s="37">
        <v>222.54704284668</v>
      </c>
      <c r="I6980" s="37">
        <v>5.2936730384826696</v>
      </c>
      <c r="J6980" s="37">
        <v>50.629383087158203</v>
      </c>
      <c r="K6980" s="37">
        <v>4.93194627761841</v>
      </c>
      <c r="L6980" s="37">
        <v>45.123577117919901</v>
      </c>
      <c r="M6980" s="37">
        <v>0.83035171031951904</v>
      </c>
      <c r="N6980" s="37">
        <v>10.8269052505493</v>
      </c>
      <c r="O6980" s="37">
        <v>0</v>
      </c>
      <c r="P6980" s="37">
        <v>0</v>
      </c>
      <c r="Q6980" s="37">
        <v>6.5079359337687501E-3</v>
      </c>
      <c r="R6980" s="37">
        <v>25</v>
      </c>
      <c r="S6980" s="47">
        <v>9.9999999747524292E-7</v>
      </c>
      <c r="T6980" s="37">
        <v>1001.43664550781</v>
      </c>
      <c r="U6980" s="37">
        <v>2200.87524414063</v>
      </c>
      <c r="V6980" s="13"/>
      <c r="W6980" s="13"/>
      <c r="X6980" s="13"/>
      <c r="Y6980" s="13"/>
      <c r="Z6980" s="13"/>
      <c r="AA6980" s="13"/>
    </row>
    <row r="6981" spans="1:27" ht="15.75" customHeight="1" x14ac:dyDescent="0.2">
      <c r="A6981" s="13"/>
      <c r="B6981" s="37" t="str">
        <f>"CRS25WT72M23456"</f>
        <v>CRS25WT72M23456</v>
      </c>
      <c r="C6981" s="38">
        <v>45995</v>
      </c>
      <c r="D6981" s="39">
        <v>0.82942129629629635</v>
      </c>
      <c r="E6981" s="37" t="s">
        <v>62</v>
      </c>
      <c r="F6981" s="37">
        <v>222</v>
      </c>
      <c r="G6981" s="37">
        <v>4</v>
      </c>
      <c r="H6981" s="37">
        <v>222.48329162597699</v>
      </c>
      <c r="I6981" s="37">
        <v>5.31052923202515</v>
      </c>
      <c r="J6981" s="37">
        <v>50.601936340332003</v>
      </c>
      <c r="K6981" s="37">
        <v>4.9817647933959996</v>
      </c>
      <c r="L6981" s="37">
        <v>44.659534454345703</v>
      </c>
      <c r="M6981" s="37">
        <v>0.82792776823043801</v>
      </c>
      <c r="N6981" s="37">
        <v>10.823803901672401</v>
      </c>
      <c r="O6981" s="37">
        <v>0</v>
      </c>
      <c r="P6981" s="37">
        <v>0</v>
      </c>
      <c r="Q6981" s="37">
        <v>1.5148963779210999E-2</v>
      </c>
      <c r="R6981" s="37">
        <v>25</v>
      </c>
      <c r="S6981" s="47">
        <v>9.9999999747524292E-7</v>
      </c>
      <c r="T6981" s="37">
        <v>1001.72235107422</v>
      </c>
      <c r="U6981" s="37">
        <v>1649.80944824219</v>
      </c>
      <c r="V6981" s="13"/>
      <c r="W6981" s="13"/>
      <c r="X6981" s="13"/>
      <c r="Y6981" s="13"/>
      <c r="Z6981" s="13"/>
      <c r="AA6981" s="13"/>
    </row>
    <row r="6982" spans="1:27" ht="15.75" customHeight="1" x14ac:dyDescent="0.2">
      <c r="A6982" s="13"/>
      <c r="B6982" s="37" t="str">
        <f>"CRS25WT72M23469"</f>
        <v>CRS25WT72M23469</v>
      </c>
      <c r="C6982" s="38">
        <v>45995</v>
      </c>
      <c r="D6982" s="39">
        <v>0.83028935185185182</v>
      </c>
      <c r="E6982" s="37" t="s">
        <v>62</v>
      </c>
      <c r="F6982" s="37">
        <v>218</v>
      </c>
      <c r="G6982" s="37">
        <v>4</v>
      </c>
      <c r="H6982" s="37">
        <v>218.61434936523401</v>
      </c>
      <c r="I6982" s="37">
        <v>5.3396587371826199</v>
      </c>
      <c r="J6982" s="37">
        <v>50.539405822753899</v>
      </c>
      <c r="K6982" s="37">
        <v>5.0025091171264604</v>
      </c>
      <c r="L6982" s="37">
        <v>43.700939178466797</v>
      </c>
      <c r="M6982" s="37">
        <v>0.81009328365325906</v>
      </c>
      <c r="N6982" s="37">
        <v>10.6355800628662</v>
      </c>
      <c r="O6982" s="37">
        <v>0</v>
      </c>
      <c r="P6982" s="37">
        <v>0</v>
      </c>
      <c r="Q6982" s="37">
        <v>1.19047593325377E-2</v>
      </c>
      <c r="R6982" s="37">
        <v>25</v>
      </c>
      <c r="S6982" s="47">
        <v>9.9999999747524292E-7</v>
      </c>
      <c r="T6982" s="37">
        <v>999.69647216796898</v>
      </c>
      <c r="U6982" s="37">
        <v>2080.77270507813</v>
      </c>
      <c r="V6982" s="13"/>
      <c r="W6982" s="13"/>
      <c r="X6982" s="13"/>
      <c r="Y6982" s="13"/>
      <c r="Z6982" s="13"/>
      <c r="AA6982" s="13"/>
    </row>
    <row r="6983" spans="1:27" ht="15.75" customHeight="1" x14ac:dyDescent="0.2">
      <c r="A6983" s="13"/>
      <c r="B6983" s="37" t="str">
        <f>"CRS25WT72M23552"</f>
        <v>CRS25WT72M23552</v>
      </c>
      <c r="C6983" s="38">
        <v>45995</v>
      </c>
      <c r="D6983" s="39">
        <v>0.83119212962962974</v>
      </c>
      <c r="E6983" s="37" t="s">
        <v>62</v>
      </c>
      <c r="F6983" s="37">
        <v>216</v>
      </c>
      <c r="G6983" s="37">
        <v>4</v>
      </c>
      <c r="H6983" s="37">
        <v>216.945068359375</v>
      </c>
      <c r="I6983" s="37">
        <v>5.4134106636047399</v>
      </c>
      <c r="J6983" s="37">
        <v>50.194503784179702</v>
      </c>
      <c r="K6983" s="37">
        <v>5.1305637359619096</v>
      </c>
      <c r="L6983" s="37">
        <v>42.284839630127003</v>
      </c>
      <c r="M6983" s="37">
        <v>0.79840385913848899</v>
      </c>
      <c r="N6983" s="37">
        <v>10.554369926452599</v>
      </c>
      <c r="O6983" s="37">
        <v>0</v>
      </c>
      <c r="P6983" s="37">
        <v>0</v>
      </c>
      <c r="Q6983" s="37">
        <v>1.0327381081879101E-2</v>
      </c>
      <c r="R6983" s="37">
        <v>25</v>
      </c>
      <c r="S6983" s="37">
        <v>0.80236232280731201</v>
      </c>
      <c r="T6983" s="37">
        <v>1000.18511962891</v>
      </c>
      <c r="U6983" s="37">
        <v>1708.55407714844</v>
      </c>
      <c r="V6983" s="13"/>
      <c r="W6983" s="13"/>
      <c r="X6983" s="13"/>
      <c r="Y6983" s="13"/>
      <c r="Z6983" s="13"/>
      <c r="AA6983" s="13"/>
    </row>
    <row r="6984" spans="1:27" ht="15.75" customHeight="1" x14ac:dyDescent="0.2">
      <c r="A6984" s="13"/>
      <c r="B6984" s="37" t="str">
        <f>"CRS25WT72M23574"</f>
        <v>CRS25WT72M23574</v>
      </c>
      <c r="C6984" s="38">
        <v>45995</v>
      </c>
      <c r="D6984" s="39">
        <v>0.83199074074074064</v>
      </c>
      <c r="E6984" s="37" t="s">
        <v>62</v>
      </c>
      <c r="F6984" s="37">
        <v>216</v>
      </c>
      <c r="G6984" s="37">
        <v>4</v>
      </c>
      <c r="H6984" s="37">
        <v>216.77185058593801</v>
      </c>
      <c r="I6984" s="37">
        <v>5.3577718734741202</v>
      </c>
      <c r="J6984" s="37">
        <v>50.6832275390625</v>
      </c>
      <c r="K6984" s="37">
        <v>5.0793614387512198</v>
      </c>
      <c r="L6984" s="37">
        <v>42.676990509033203</v>
      </c>
      <c r="M6984" s="37">
        <v>0.79827845096588101</v>
      </c>
      <c r="N6984" s="37">
        <v>10.545942306518601</v>
      </c>
      <c r="O6984" s="37">
        <v>0</v>
      </c>
      <c r="P6984" s="37">
        <v>0</v>
      </c>
      <c r="Q6984" s="37">
        <v>1.76190380007029E-2</v>
      </c>
      <c r="R6984" s="37">
        <v>25</v>
      </c>
      <c r="S6984" s="37">
        <v>0.79885566234588601</v>
      </c>
      <c r="T6984" s="37">
        <v>999.93664550781295</v>
      </c>
      <c r="U6984" s="37">
        <v>2208.20874023438</v>
      </c>
      <c r="V6984" s="13"/>
      <c r="W6984" s="13"/>
      <c r="X6984" s="13"/>
      <c r="Y6984" s="13"/>
      <c r="Z6984" s="13"/>
      <c r="AA6984" s="13"/>
    </row>
    <row r="6985" spans="1:27" ht="15.75" customHeight="1" x14ac:dyDescent="0.2">
      <c r="A6985" s="13"/>
      <c r="B6985" s="37" t="str">
        <f>"CRS25WT72M23553"</f>
        <v>CRS25WT72M23553</v>
      </c>
      <c r="C6985" s="38">
        <v>45995</v>
      </c>
      <c r="D6985" s="39">
        <v>0.83278935185185177</v>
      </c>
      <c r="E6985" s="37" t="s">
        <v>62</v>
      </c>
      <c r="F6985" s="37">
        <v>220</v>
      </c>
      <c r="G6985" s="37">
        <v>4</v>
      </c>
      <c r="H6985" s="37">
        <v>220.55764770507801</v>
      </c>
      <c r="I6985" s="37">
        <v>5.3335251808166504</v>
      </c>
      <c r="J6985" s="37">
        <v>50.521762847900398</v>
      </c>
      <c r="K6985" s="37">
        <v>5.0545368194580096</v>
      </c>
      <c r="L6985" s="37">
        <v>43.635581970214801</v>
      </c>
      <c r="M6985" s="37">
        <v>0.81851994991302501</v>
      </c>
      <c r="N6985" s="37">
        <v>10.7301216125488</v>
      </c>
      <c r="O6985" s="37">
        <v>0</v>
      </c>
      <c r="P6985" s="37">
        <v>0</v>
      </c>
      <c r="Q6985" s="37">
        <v>1.7579404637217501E-2</v>
      </c>
      <c r="R6985" s="37">
        <v>25</v>
      </c>
      <c r="S6985" s="47">
        <v>9.9999999747524292E-7</v>
      </c>
      <c r="T6985" s="37">
        <v>1001.103515625</v>
      </c>
      <c r="U6985" s="37">
        <v>1740.66247558594</v>
      </c>
      <c r="V6985" s="13"/>
      <c r="W6985" s="13"/>
      <c r="X6985" s="13"/>
      <c r="Y6985" s="13"/>
      <c r="Z6985" s="13"/>
      <c r="AA6985" s="13"/>
    </row>
    <row r="6986" spans="1:27" ht="15.75" customHeight="1" x14ac:dyDescent="0.2">
      <c r="A6986" s="13"/>
      <c r="B6986" s="37" t="str">
        <f>"CRS25WT72M23575"</f>
        <v>CRS25WT72M23575</v>
      </c>
      <c r="C6986" s="38">
        <v>45995</v>
      </c>
      <c r="D6986" s="39">
        <v>0.8523842592592592</v>
      </c>
      <c r="E6986" s="37" t="s">
        <v>62</v>
      </c>
      <c r="F6986" s="37">
        <v>227</v>
      </c>
      <c r="G6986" s="37">
        <v>4</v>
      </c>
      <c r="H6986" s="37">
        <v>227.12365722656301</v>
      </c>
      <c r="I6986" s="37">
        <v>5.4543218612670898</v>
      </c>
      <c r="J6986" s="37">
        <v>50.626548767089801</v>
      </c>
      <c r="K6986" s="37">
        <v>5.0519070625305202</v>
      </c>
      <c r="L6986" s="37">
        <v>44.958003997802699</v>
      </c>
      <c r="M6986" s="37">
        <v>0.82251399755477905</v>
      </c>
      <c r="N6986" s="37">
        <v>11.049557685852101</v>
      </c>
      <c r="O6986" s="37">
        <v>0</v>
      </c>
      <c r="P6986" s="37">
        <v>0</v>
      </c>
      <c r="Q6986" s="37">
        <v>1.52346072718501E-2</v>
      </c>
      <c r="R6986" s="37">
        <v>25</v>
      </c>
      <c r="S6986" s="47">
        <v>9.9999999747524292E-7</v>
      </c>
      <c r="T6986" s="37">
        <v>1001.23840332031</v>
      </c>
      <c r="U6986" s="37">
        <v>1134.33569335938</v>
      </c>
      <c r="V6986" s="13"/>
      <c r="W6986" s="13"/>
      <c r="X6986" s="13"/>
      <c r="Y6986" s="13"/>
      <c r="Z6986" s="13"/>
      <c r="AA6986" s="13"/>
    </row>
    <row r="6987" spans="1:27" ht="15.75" customHeight="1" x14ac:dyDescent="0.2">
      <c r="A6987" s="13"/>
      <c r="B6987" s="37" t="str">
        <f>"CRS25WT72M23550"</f>
        <v>CRS25WT72M23550</v>
      </c>
      <c r="C6987" s="38">
        <v>45995</v>
      </c>
      <c r="D6987" s="39">
        <v>0.85335648148148147</v>
      </c>
      <c r="E6987" s="37" t="s">
        <v>62</v>
      </c>
      <c r="F6987" s="37">
        <v>224</v>
      </c>
      <c r="G6987" s="37">
        <v>4</v>
      </c>
      <c r="H6987" s="37">
        <v>224.12530517578099</v>
      </c>
      <c r="I6987" s="37">
        <v>5.3682112693786603</v>
      </c>
      <c r="J6987" s="37">
        <v>50.599971771240199</v>
      </c>
      <c r="K6987" s="37">
        <v>4.9985370635986301</v>
      </c>
      <c r="L6987" s="37">
        <v>44.838176727294901</v>
      </c>
      <c r="M6987" s="37">
        <v>0.82510840892791704</v>
      </c>
      <c r="N6987" s="37">
        <v>10.9036874771118</v>
      </c>
      <c r="O6987" s="37">
        <v>0</v>
      </c>
      <c r="P6987" s="37">
        <v>0</v>
      </c>
      <c r="Q6987" s="37">
        <v>1.37897012755275E-2</v>
      </c>
      <c r="R6987" s="37">
        <v>25</v>
      </c>
      <c r="S6987" s="47">
        <v>9.9999999747524292E-7</v>
      </c>
      <c r="T6987" s="37">
        <v>999.64105224609398</v>
      </c>
      <c r="U6987" s="37">
        <v>1356.90441894531</v>
      </c>
      <c r="V6987" s="13"/>
      <c r="W6987" s="13"/>
      <c r="X6987" s="13"/>
      <c r="Y6987" s="13"/>
      <c r="Z6987" s="13"/>
      <c r="AA6987" s="13"/>
    </row>
    <row r="6988" spans="1:27" ht="15.75" customHeight="1" x14ac:dyDescent="0.2">
      <c r="A6988" s="13"/>
      <c r="B6988" s="37" t="str">
        <f>"CRS25WT72M23572"</f>
        <v>CRS25WT72M23572</v>
      </c>
      <c r="C6988" s="38">
        <v>45995</v>
      </c>
      <c r="D6988" s="39">
        <v>0.8539930555555556</v>
      </c>
      <c r="E6988" s="37" t="s">
        <v>62</v>
      </c>
      <c r="F6988" s="37">
        <v>222</v>
      </c>
      <c r="G6988" s="37">
        <v>4</v>
      </c>
      <c r="H6988" s="37">
        <v>222.48893737793</v>
      </c>
      <c r="I6988" s="37">
        <v>5.3000550270080602</v>
      </c>
      <c r="J6988" s="37">
        <v>50.609779357910199</v>
      </c>
      <c r="K6988" s="37">
        <v>4.9620423316955602</v>
      </c>
      <c r="L6988" s="37">
        <v>44.838176727294901</v>
      </c>
      <c r="M6988" s="37">
        <v>0.82945644855499301</v>
      </c>
      <c r="N6988" s="37">
        <v>10.824078559875501</v>
      </c>
      <c r="O6988" s="37">
        <v>0</v>
      </c>
      <c r="P6988" s="37">
        <v>0</v>
      </c>
      <c r="Q6988" s="37">
        <v>1.0654759593308E-2</v>
      </c>
      <c r="R6988" s="37">
        <v>25</v>
      </c>
      <c r="S6988" s="47">
        <v>9.9999999747524292E-7</v>
      </c>
      <c r="T6988" s="37">
        <v>998.58282470703102</v>
      </c>
      <c r="U6988" s="37">
        <v>1618.96740722656</v>
      </c>
      <c r="V6988" s="13"/>
      <c r="W6988" s="13"/>
      <c r="X6988" s="13"/>
      <c r="Y6988" s="13"/>
      <c r="Z6988" s="13"/>
      <c r="AA6988" s="13"/>
    </row>
    <row r="6989" spans="1:27" ht="15.75" customHeight="1" x14ac:dyDescent="0.2">
      <c r="A6989" s="13"/>
      <c r="B6989" s="37" t="str">
        <f>"CRS25WT72M23577"</f>
        <v>CRS25WT72M23577</v>
      </c>
      <c r="C6989" s="38">
        <v>45995</v>
      </c>
      <c r="D6989" s="39">
        <v>0.85453703703703709</v>
      </c>
      <c r="E6989" s="37" t="s">
        <v>62</v>
      </c>
      <c r="F6989" s="37">
        <v>224</v>
      </c>
      <c r="G6989" s="37">
        <v>4</v>
      </c>
      <c r="H6989" s="37">
        <v>224.51504516601599</v>
      </c>
      <c r="I6989" s="37">
        <v>5.3662829399108896</v>
      </c>
      <c r="J6989" s="37">
        <v>50.605640411377003</v>
      </c>
      <c r="K6989" s="37">
        <v>5.0294675827026403</v>
      </c>
      <c r="L6989" s="37">
        <v>44.639923095703097</v>
      </c>
      <c r="M6989" s="37">
        <v>0.82674765586853005</v>
      </c>
      <c r="N6989" s="37">
        <v>10.9226484298706</v>
      </c>
      <c r="O6989" s="37">
        <v>0</v>
      </c>
      <c r="P6989" s="37">
        <v>0</v>
      </c>
      <c r="Q6989" s="37">
        <v>1.06352306902409E-2</v>
      </c>
      <c r="R6989" s="37">
        <v>25</v>
      </c>
      <c r="S6989" s="47">
        <v>9.9999999747524292E-7</v>
      </c>
      <c r="T6989" s="37">
        <v>997.85955810546898</v>
      </c>
      <c r="U6989" s="37">
        <v>2023.38842773438</v>
      </c>
      <c r="V6989" s="13"/>
      <c r="W6989" s="13"/>
      <c r="X6989" s="13"/>
      <c r="Y6989" s="13"/>
      <c r="Z6989" s="13"/>
      <c r="AA6989" s="13"/>
    </row>
    <row r="6990" spans="1:27" ht="15.75" customHeight="1" x14ac:dyDescent="0.2">
      <c r="A6990" s="13"/>
      <c r="B6990" s="37" t="str">
        <f>"CRS25WT72M23546"</f>
        <v>CRS25WT72M23546</v>
      </c>
      <c r="C6990" s="38">
        <v>45995</v>
      </c>
      <c r="D6990" s="39">
        <v>0.85518518518518516</v>
      </c>
      <c r="E6990" s="37" t="s">
        <v>62</v>
      </c>
      <c r="F6990" s="37">
        <v>221</v>
      </c>
      <c r="G6990" s="37">
        <v>4</v>
      </c>
      <c r="H6990" s="37">
        <v>221.74476623535199</v>
      </c>
      <c r="I6990" s="37">
        <v>5.3658695220947301</v>
      </c>
      <c r="J6990" s="37">
        <v>50.586029052734403</v>
      </c>
      <c r="K6990" s="37">
        <v>4.9785857200622603</v>
      </c>
      <c r="L6990" s="37">
        <v>44.539707183837898</v>
      </c>
      <c r="M6990" s="37">
        <v>0.81692594289779696</v>
      </c>
      <c r="N6990" s="37">
        <v>10.787875175476101</v>
      </c>
      <c r="O6990" s="37">
        <v>0</v>
      </c>
      <c r="P6990" s="37">
        <v>0</v>
      </c>
      <c r="Q6990" s="37">
        <v>1.0163690894842099E-2</v>
      </c>
      <c r="R6990" s="37">
        <v>25</v>
      </c>
      <c r="S6990" s="47">
        <v>9.9999999747524292E-7</v>
      </c>
      <c r="T6990" s="37">
        <v>998.55731201171898</v>
      </c>
      <c r="U6990" s="37">
        <v>1673.69201660156</v>
      </c>
      <c r="V6990" s="13"/>
      <c r="W6990" s="13"/>
      <c r="X6990" s="13"/>
      <c r="Y6990" s="13"/>
      <c r="Z6990" s="13"/>
      <c r="AA6990" s="13"/>
    </row>
    <row r="6991" spans="1:27" ht="15.75" customHeight="1" x14ac:dyDescent="0.2">
      <c r="A6991" s="13"/>
      <c r="B6991" s="37" t="str">
        <f>"CRS25WT72M23544"</f>
        <v>CRS25WT72M23544</v>
      </c>
      <c r="C6991" s="38">
        <v>45995</v>
      </c>
      <c r="D6991" s="39">
        <v>0.85616898148148157</v>
      </c>
      <c r="E6991" s="37" t="s">
        <v>62</v>
      </c>
      <c r="F6991" s="37">
        <v>225</v>
      </c>
      <c r="G6991" s="37">
        <v>4</v>
      </c>
      <c r="H6991" s="37">
        <v>225.49543762207</v>
      </c>
      <c r="I6991" s="37">
        <v>5.4241156578064</v>
      </c>
      <c r="J6991" s="37">
        <v>50.5929985046387</v>
      </c>
      <c r="K6991" s="37">
        <v>5.0789437294006303</v>
      </c>
      <c r="L6991" s="37">
        <v>44.398097991943402</v>
      </c>
      <c r="M6991" s="37">
        <v>0.82170969247818004</v>
      </c>
      <c r="N6991" s="37">
        <v>10.970344543456999</v>
      </c>
      <c r="O6991" s="37">
        <v>0</v>
      </c>
      <c r="P6991" s="37">
        <v>0</v>
      </c>
      <c r="Q6991" s="37">
        <v>1.2619047425687299E-2</v>
      </c>
      <c r="R6991" s="37">
        <v>25</v>
      </c>
      <c r="S6991" s="47">
        <v>9.9999999747524292E-7</v>
      </c>
      <c r="T6991" s="37">
        <v>997.875</v>
      </c>
      <c r="U6991" s="37">
        <v>2243.84912109375</v>
      </c>
      <c r="V6991" s="13"/>
      <c r="W6991" s="13"/>
      <c r="X6991" s="13"/>
      <c r="Y6991" s="13"/>
      <c r="Z6991" s="13"/>
      <c r="AA6991" s="13"/>
    </row>
    <row r="6992" spans="1:27" ht="15.75" customHeight="1" x14ac:dyDescent="0.2">
      <c r="A6992" s="13"/>
      <c r="B6992" s="37" t="str">
        <f>"CRS25WT72M23576"</f>
        <v>CRS25WT72M23576</v>
      </c>
      <c r="C6992" s="38">
        <v>45995</v>
      </c>
      <c r="D6992" s="39">
        <v>0.86431712962962959</v>
      </c>
      <c r="E6992" s="37" t="s">
        <v>62</v>
      </c>
      <c r="F6992" s="37">
        <v>225</v>
      </c>
      <c r="G6992" s="37">
        <v>4</v>
      </c>
      <c r="H6992" s="37">
        <v>225.98014831543</v>
      </c>
      <c r="I6992" s="37">
        <v>5.3154025077819798</v>
      </c>
      <c r="J6992" s="37">
        <v>50.622844696044901</v>
      </c>
      <c r="K6992" s="37">
        <v>5.0143227577209499</v>
      </c>
      <c r="L6992" s="37">
        <v>45.066932678222699</v>
      </c>
      <c r="M6992" s="37">
        <v>0.83982264995574996</v>
      </c>
      <c r="N6992" s="37">
        <v>10.9939260482788</v>
      </c>
      <c r="O6992" s="37">
        <v>0</v>
      </c>
      <c r="P6992" s="37">
        <v>0</v>
      </c>
      <c r="Q6992" s="37">
        <v>1.38123147189617E-2</v>
      </c>
      <c r="R6992" s="37">
        <v>25</v>
      </c>
      <c r="S6992" s="47">
        <v>9.9999999747524292E-7</v>
      </c>
      <c r="T6992" s="37">
        <v>1000.41925048828</v>
      </c>
      <c r="U6992" s="37">
        <v>1413.35534667969</v>
      </c>
      <c r="V6992" s="13"/>
      <c r="W6992" s="13"/>
      <c r="X6992" s="13"/>
      <c r="Y6992" s="13"/>
      <c r="Z6992" s="13"/>
      <c r="AA6992" s="13"/>
    </row>
    <row r="6993" spans="1:27" ht="15.75" customHeight="1" x14ac:dyDescent="0.2">
      <c r="A6993" s="13"/>
      <c r="B6993" s="37" t="str">
        <f>"CRS25WT72M23580"</f>
        <v>CRS25WT72M23580</v>
      </c>
      <c r="C6993" s="38">
        <v>45995</v>
      </c>
      <c r="D6993" s="39">
        <v>0.86572916666666666</v>
      </c>
      <c r="E6993" s="37" t="s">
        <v>62</v>
      </c>
      <c r="F6993" s="37">
        <v>224</v>
      </c>
      <c r="G6993" s="37">
        <v>4</v>
      </c>
      <c r="H6993" s="37">
        <v>224.44244384765599</v>
      </c>
      <c r="I6993" s="37">
        <v>5.3588447570800799</v>
      </c>
      <c r="J6993" s="37">
        <v>50.617404937744098</v>
      </c>
      <c r="K6993" s="37">
        <v>4.9811654090881303</v>
      </c>
      <c r="L6993" s="37">
        <v>45.058216094970703</v>
      </c>
      <c r="M6993" s="37">
        <v>0.82743507623672496</v>
      </c>
      <c r="N6993" s="37">
        <v>10.919116973876999</v>
      </c>
      <c r="O6993" s="37">
        <v>0</v>
      </c>
      <c r="P6993" s="37">
        <v>0</v>
      </c>
      <c r="Q6993" s="37">
        <v>1.03063238784671E-2</v>
      </c>
      <c r="R6993" s="37">
        <v>25</v>
      </c>
      <c r="S6993" s="47">
        <v>9.9999999747524292E-7</v>
      </c>
      <c r="T6993" s="37">
        <v>1001.91729736328</v>
      </c>
      <c r="U6993" s="37">
        <v>1473.07434082031</v>
      </c>
      <c r="V6993" s="13"/>
      <c r="W6993" s="13"/>
      <c r="X6993" s="13"/>
      <c r="Y6993" s="13"/>
      <c r="Z6993" s="13"/>
      <c r="AA6993" s="13"/>
    </row>
    <row r="6994" spans="1:27" ht="15.75" customHeight="1" x14ac:dyDescent="0.2">
      <c r="A6994" s="13"/>
      <c r="B6994" s="37" t="str">
        <f>"CRS25WT72M23557"</f>
        <v>CRS25WT72M23557</v>
      </c>
      <c r="C6994" s="38">
        <v>45995</v>
      </c>
      <c r="D6994" s="39">
        <v>0.86667824074074085</v>
      </c>
      <c r="E6994" s="37" t="s">
        <v>62</v>
      </c>
      <c r="F6994" s="37">
        <v>225</v>
      </c>
      <c r="G6994" s="37">
        <v>4</v>
      </c>
      <c r="H6994" s="37">
        <v>225.14588928222699</v>
      </c>
      <c r="I6994" s="37">
        <v>5.4274039268493697</v>
      </c>
      <c r="J6994" s="37">
        <v>50.621974945068402</v>
      </c>
      <c r="K6994" s="37">
        <v>5.0298523902893102</v>
      </c>
      <c r="L6994" s="37">
        <v>44.761928558349602</v>
      </c>
      <c r="M6994" s="37">
        <v>0.81946951150894198</v>
      </c>
      <c r="N6994" s="37">
        <v>10.9533395767212</v>
      </c>
      <c r="O6994" s="37">
        <v>0</v>
      </c>
      <c r="P6994" s="37">
        <v>0</v>
      </c>
      <c r="Q6994" s="37">
        <v>1.04737123474479E-2</v>
      </c>
      <c r="R6994" s="37">
        <v>25</v>
      </c>
      <c r="S6994" s="47">
        <v>9.9999999747524292E-7</v>
      </c>
      <c r="T6994" s="37">
        <v>1000.2177734375</v>
      </c>
      <c r="U6994" s="37">
        <v>1239.73999023438</v>
      </c>
      <c r="V6994" s="13"/>
      <c r="W6994" s="13"/>
      <c r="X6994" s="13"/>
      <c r="Y6994" s="13"/>
      <c r="Z6994" s="13"/>
      <c r="AA6994" s="13"/>
    </row>
    <row r="6995" spans="1:27" ht="15.75" customHeight="1" x14ac:dyDescent="0.2">
      <c r="A6995" s="13"/>
      <c r="B6995" s="37" t="str">
        <f>"CRS25WT72M23549"</f>
        <v>CRS25WT72M23549</v>
      </c>
      <c r="C6995" s="38">
        <v>45995</v>
      </c>
      <c r="D6995" s="39">
        <v>0.87359953703703708</v>
      </c>
      <c r="E6995" s="37" t="s">
        <v>62</v>
      </c>
      <c r="F6995" s="37">
        <v>222</v>
      </c>
      <c r="G6995" s="37">
        <v>4</v>
      </c>
      <c r="H6995" s="37">
        <v>222.66423034668</v>
      </c>
      <c r="I6995" s="37">
        <v>5.3101782798767099</v>
      </c>
      <c r="J6995" s="37">
        <v>50.611518859863303</v>
      </c>
      <c r="K6995" s="37">
        <v>4.9323992729187003</v>
      </c>
      <c r="L6995" s="37">
        <v>45.143184661865199</v>
      </c>
      <c r="M6995" s="37">
        <v>0.82849901914596602</v>
      </c>
      <c r="N6995" s="37">
        <v>10.8326063156128</v>
      </c>
      <c r="O6995" s="37">
        <v>0</v>
      </c>
      <c r="P6995" s="37">
        <v>0</v>
      </c>
      <c r="Q6995" s="37">
        <v>1.52380773797631E-2</v>
      </c>
      <c r="R6995" s="37">
        <v>25</v>
      </c>
      <c r="S6995" s="47">
        <v>9.9999999747524292E-7</v>
      </c>
      <c r="T6995" s="37">
        <v>1001.44323730469</v>
      </c>
      <c r="U6995" s="37">
        <v>1412.810546875</v>
      </c>
      <c r="V6995" s="13"/>
      <c r="W6995" s="13"/>
      <c r="X6995" s="13"/>
      <c r="Y6995" s="13"/>
      <c r="Z6995" s="13"/>
      <c r="AA6995" s="13"/>
    </row>
    <row r="6996" spans="1:27" ht="15.75" customHeight="1" x14ac:dyDescent="0.2">
      <c r="A6996" s="13"/>
      <c r="B6996" s="37" t="str">
        <f>"CRS25WT72M23551"</f>
        <v>CRS25WT72M23551</v>
      </c>
      <c r="C6996" s="38">
        <v>45995</v>
      </c>
      <c r="D6996" s="39">
        <v>0.8756018518518518</v>
      </c>
      <c r="E6996" s="37" t="s">
        <v>62</v>
      </c>
      <c r="F6996" s="37">
        <v>227</v>
      </c>
      <c r="G6996" s="37">
        <v>4</v>
      </c>
      <c r="H6996" s="37">
        <v>227.24960327148401</v>
      </c>
      <c r="I6996" s="37">
        <v>5.4684324264526403</v>
      </c>
      <c r="J6996" s="37">
        <v>50.605857849121101</v>
      </c>
      <c r="K6996" s="37">
        <v>5.0810546875</v>
      </c>
      <c r="L6996" s="37">
        <v>44.724887847900398</v>
      </c>
      <c r="M6996" s="37">
        <v>0.82118213176727295</v>
      </c>
      <c r="N6996" s="37">
        <v>11.055685043335</v>
      </c>
      <c r="O6996" s="37">
        <v>0</v>
      </c>
      <c r="P6996" s="37">
        <v>0</v>
      </c>
      <c r="Q6996" s="37">
        <v>1.12704606726766E-2</v>
      </c>
      <c r="R6996" s="37">
        <v>25</v>
      </c>
      <c r="S6996" s="47">
        <v>9.9999999747524292E-7</v>
      </c>
      <c r="T6996" s="37">
        <v>1002.34545898438</v>
      </c>
      <c r="U6996" s="37">
        <v>1383.35729980469</v>
      </c>
      <c r="V6996" s="13"/>
      <c r="W6996" s="13"/>
      <c r="X6996" s="13"/>
      <c r="Y6996" s="13"/>
      <c r="Z6996" s="13"/>
      <c r="AA6996" s="13"/>
    </row>
    <row r="6997" spans="1:27" ht="15.75" customHeight="1" x14ac:dyDescent="0.2">
      <c r="A6997" s="13"/>
      <c r="B6997" s="37" t="str">
        <f>"CRS25WT72M23545"</f>
        <v>CRS25WT72M23545</v>
      </c>
      <c r="C6997" s="38">
        <v>45995</v>
      </c>
      <c r="D6997" s="39">
        <v>0.87650462962962961</v>
      </c>
      <c r="E6997" s="37" t="s">
        <v>62</v>
      </c>
      <c r="F6997" s="37">
        <v>227</v>
      </c>
      <c r="G6997" s="37">
        <v>4</v>
      </c>
      <c r="H6997" s="37">
        <v>227.02259826660199</v>
      </c>
      <c r="I6997" s="37">
        <v>5.4453325271606401</v>
      </c>
      <c r="J6997" s="37">
        <v>50.593658447265597</v>
      </c>
      <c r="K6997" s="37">
        <v>5.0668468475341797</v>
      </c>
      <c r="L6997" s="37">
        <v>44.805496215820298</v>
      </c>
      <c r="M6997" s="37">
        <v>0.82404059171676602</v>
      </c>
      <c r="N6997" s="37">
        <v>11.044641494751</v>
      </c>
      <c r="O6997" s="37">
        <v>0</v>
      </c>
      <c r="P6997" s="37">
        <v>0</v>
      </c>
      <c r="Q6997" s="37">
        <v>1.04737123474479E-2</v>
      </c>
      <c r="R6997" s="37">
        <v>25</v>
      </c>
      <c r="S6997" s="47">
        <v>9.9999999747524292E-7</v>
      </c>
      <c r="T6997" s="37">
        <v>1002.43310546875</v>
      </c>
      <c r="U6997" s="37">
        <v>1652.51745605469</v>
      </c>
      <c r="V6997" s="13"/>
      <c r="W6997" s="13"/>
      <c r="X6997" s="13"/>
      <c r="Y6997" s="13"/>
      <c r="Z6997" s="13"/>
      <c r="AA6997" s="13"/>
    </row>
    <row r="6998" spans="1:27" ht="15.75" customHeight="1" x14ac:dyDescent="0.2">
      <c r="A6998" s="13"/>
      <c r="B6998" s="37" t="str">
        <f>"CRS25WT72M23573"</f>
        <v>CRS25WT72M23573</v>
      </c>
      <c r="C6998" s="38">
        <v>45995</v>
      </c>
      <c r="D6998" s="39">
        <v>0.87711805555555555</v>
      </c>
      <c r="E6998" s="37" t="s">
        <v>62</v>
      </c>
      <c r="F6998" s="37">
        <v>225</v>
      </c>
      <c r="G6998" s="37">
        <v>4</v>
      </c>
      <c r="H6998" s="37">
        <v>225.72961425781301</v>
      </c>
      <c r="I6998" s="37">
        <v>5.43308305740356</v>
      </c>
      <c r="J6998" s="37">
        <v>50.579055786132798</v>
      </c>
      <c r="K6998" s="37">
        <v>5.08371925354004</v>
      </c>
      <c r="L6998" s="37">
        <v>44.402454376220703</v>
      </c>
      <c r="M6998" s="37">
        <v>0.82143175601959195</v>
      </c>
      <c r="N6998" s="37">
        <v>10.981737136840801</v>
      </c>
      <c r="O6998" s="37">
        <v>0</v>
      </c>
      <c r="P6998" s="37">
        <v>0</v>
      </c>
      <c r="Q6998" s="37">
        <v>1.19047593325377E-2</v>
      </c>
      <c r="R6998" s="37">
        <v>25</v>
      </c>
      <c r="S6998" s="47">
        <v>9.9999999747524292E-7</v>
      </c>
      <c r="T6998" s="37">
        <v>1001.27984619141</v>
      </c>
      <c r="U6998" s="37">
        <v>1678.4609375</v>
      </c>
      <c r="V6998" s="13"/>
      <c r="W6998" s="13"/>
      <c r="X6998" s="13"/>
      <c r="Y6998" s="13"/>
      <c r="Z6998" s="13"/>
      <c r="AA6998" s="13"/>
    </row>
    <row r="6999" spans="1:27" ht="15.75" customHeight="1" x14ac:dyDescent="0.2">
      <c r="A6999" s="13"/>
      <c r="B6999" s="37" t="str">
        <f>"CRS25WT72M23538"</f>
        <v>CRS25WT72M23538</v>
      </c>
      <c r="C6999" s="38">
        <v>45995</v>
      </c>
      <c r="D6999" s="39">
        <v>0.88082175925925921</v>
      </c>
      <c r="E6999" s="37" t="s">
        <v>62</v>
      </c>
      <c r="F6999" s="37">
        <v>227</v>
      </c>
      <c r="G6999" s="37">
        <v>4</v>
      </c>
      <c r="H6999" s="37">
        <v>227.08026123046901</v>
      </c>
      <c r="I6999" s="37">
        <v>5.4262113571167001</v>
      </c>
      <c r="J6999" s="37">
        <v>50.601062774658203</v>
      </c>
      <c r="K6999" s="37">
        <v>5.0991258621215803</v>
      </c>
      <c r="L6999" s="37">
        <v>44.533172607421903</v>
      </c>
      <c r="M6999" s="37">
        <v>0.82703340053558305</v>
      </c>
      <c r="N6999" s="37">
        <v>11.047446250915501</v>
      </c>
      <c r="O6999" s="37">
        <v>0</v>
      </c>
      <c r="P6999" s="37">
        <v>0</v>
      </c>
      <c r="Q6999" s="37">
        <v>1.06349252164364E-2</v>
      </c>
      <c r="R6999" s="37">
        <v>25</v>
      </c>
      <c r="S6999" s="47">
        <v>9.9999999747524292E-7</v>
      </c>
      <c r="T6999" s="37">
        <v>1001.59423828125</v>
      </c>
      <c r="U6999" s="37">
        <v>1750.63842773438</v>
      </c>
      <c r="V6999" s="13"/>
      <c r="W6999" s="13"/>
      <c r="X6999" s="13"/>
      <c r="Y6999" s="13"/>
      <c r="Z6999" s="13"/>
      <c r="AA6999" s="13"/>
    </row>
    <row r="7000" spans="1:27" ht="15.75" customHeight="1" x14ac:dyDescent="0.2">
      <c r="A7000" s="13"/>
      <c r="B7000" s="37" t="str">
        <f>"CRS25WT72M23505"</f>
        <v>CRS25WT72M23505</v>
      </c>
      <c r="C7000" s="38">
        <v>45995</v>
      </c>
      <c r="D7000" s="39">
        <v>0.88273148148148151</v>
      </c>
      <c r="E7000" s="37" t="s">
        <v>62</v>
      </c>
      <c r="F7000" s="37">
        <v>227</v>
      </c>
      <c r="G7000" s="37">
        <v>4</v>
      </c>
      <c r="H7000" s="37">
        <v>227.92900085449199</v>
      </c>
      <c r="I7000" s="37">
        <v>5.4347157478332502</v>
      </c>
      <c r="J7000" s="37">
        <v>50.597576141357401</v>
      </c>
      <c r="K7000" s="37">
        <v>5.0813937187194798</v>
      </c>
      <c r="L7000" s="37">
        <v>44.8556098937988</v>
      </c>
      <c r="M7000" s="37">
        <v>0.82888263463973999</v>
      </c>
      <c r="N7000" s="37">
        <v>11.088737487793001</v>
      </c>
      <c r="O7000" s="37">
        <v>0</v>
      </c>
      <c r="P7000" s="37">
        <v>0</v>
      </c>
      <c r="Q7000" s="37">
        <v>1.18948509916663E-2</v>
      </c>
      <c r="R7000" s="37">
        <v>25</v>
      </c>
      <c r="S7000" s="47">
        <v>9.9999999747524292E-7</v>
      </c>
      <c r="T7000" s="37">
        <v>1002.4521484375</v>
      </c>
      <c r="U7000" s="37">
        <v>2398.4765625</v>
      </c>
      <c r="V7000" s="13"/>
      <c r="W7000" s="13"/>
      <c r="X7000" s="13"/>
      <c r="Y7000" s="13"/>
      <c r="Z7000" s="13"/>
      <c r="AA7000" s="13"/>
    </row>
    <row r="7001" spans="1:27" ht="15.75" customHeight="1" x14ac:dyDescent="0.2">
      <c r="A7001" s="13"/>
      <c r="B7001" s="37" t="str">
        <f>"CRS25WT72M23558"</f>
        <v>CRS25WT72M23558</v>
      </c>
      <c r="C7001" s="38">
        <v>45995</v>
      </c>
      <c r="D7001" s="39">
        <v>0.88462962962962965</v>
      </c>
      <c r="E7001" s="37" t="s">
        <v>62</v>
      </c>
      <c r="F7001" s="37">
        <v>227</v>
      </c>
      <c r="G7001" s="37">
        <v>4</v>
      </c>
      <c r="H7001" s="37">
        <v>227.406661987305</v>
      </c>
      <c r="I7001" s="37">
        <v>5.42767286300659</v>
      </c>
      <c r="J7001" s="37">
        <v>50.571212768554702</v>
      </c>
      <c r="K7001" s="37">
        <v>5.1505498886108398</v>
      </c>
      <c r="L7001" s="37">
        <v>44.1519165039063</v>
      </c>
      <c r="M7001" s="37">
        <v>0.82848787307739302</v>
      </c>
      <c r="N7001" s="37">
        <v>11.063325881958001</v>
      </c>
      <c r="O7001" s="37">
        <v>0</v>
      </c>
      <c r="P7001" s="37">
        <v>0</v>
      </c>
      <c r="Q7001" s="37">
        <v>1.7579404637217501E-2</v>
      </c>
      <c r="R7001" s="37">
        <v>25</v>
      </c>
      <c r="S7001" s="47">
        <v>9.9999999747524292E-7</v>
      </c>
      <c r="T7001" s="37">
        <v>1006.53356933594</v>
      </c>
      <c r="U7001" s="37">
        <v>1901.30114746094</v>
      </c>
      <c r="V7001" s="13"/>
      <c r="W7001" s="13"/>
      <c r="X7001" s="13"/>
      <c r="Y7001" s="13"/>
      <c r="Z7001" s="13"/>
      <c r="AA7001" s="13"/>
    </row>
    <row r="7002" spans="1:27" ht="15.75" customHeight="1" x14ac:dyDescent="0.2">
      <c r="A7002" s="13"/>
      <c r="B7002" s="37" t="str">
        <f>"CRS25WT72M23579"</f>
        <v>CRS25WT72M23579</v>
      </c>
      <c r="C7002" s="38">
        <v>45995</v>
      </c>
      <c r="D7002" s="39">
        <v>0.88747685185185177</v>
      </c>
      <c r="E7002" s="37" t="s">
        <v>62</v>
      </c>
      <c r="F7002" s="37">
        <v>223</v>
      </c>
      <c r="G7002" s="37">
        <v>4</v>
      </c>
      <c r="H7002" s="37">
        <v>223.33767700195301</v>
      </c>
      <c r="I7002" s="37">
        <v>5.4191255569457999</v>
      </c>
      <c r="J7002" s="37">
        <v>50.559669494628899</v>
      </c>
      <c r="K7002" s="37">
        <v>5.0704011917114302</v>
      </c>
      <c r="L7002" s="37">
        <v>44.047340393066399</v>
      </c>
      <c r="M7002" s="37">
        <v>0.81513315439224199</v>
      </c>
      <c r="N7002" s="37">
        <v>10.865369796752899</v>
      </c>
      <c r="O7002" s="37">
        <v>0</v>
      </c>
      <c r="P7002" s="37">
        <v>0</v>
      </c>
      <c r="Q7002" s="37">
        <v>1.18948509916663E-2</v>
      </c>
      <c r="R7002" s="37">
        <v>25</v>
      </c>
      <c r="S7002" s="47">
        <v>9.9999999747524292E-7</v>
      </c>
      <c r="T7002" s="37">
        <v>1010.87042236328</v>
      </c>
      <c r="U7002" s="37">
        <v>2013.68591308594</v>
      </c>
      <c r="V7002" s="13"/>
      <c r="W7002" s="13"/>
      <c r="X7002" s="13"/>
      <c r="Y7002" s="13"/>
      <c r="Z7002" s="13"/>
      <c r="AA7002" s="13"/>
    </row>
    <row r="7003" spans="1:27" ht="15.75" customHeight="1" x14ac:dyDescent="0.2">
      <c r="A7003" s="13"/>
      <c r="B7003" s="37" t="str">
        <f>"CRS25WT72M23561"</f>
        <v>CRS25WT72M23561</v>
      </c>
      <c r="C7003" s="38">
        <v>45995</v>
      </c>
      <c r="D7003" s="39">
        <v>0.88857638888888879</v>
      </c>
      <c r="E7003" s="37" t="s">
        <v>62</v>
      </c>
      <c r="F7003" s="37">
        <v>219</v>
      </c>
      <c r="G7003" s="37">
        <v>4</v>
      </c>
      <c r="H7003" s="37">
        <v>219.20257568359401</v>
      </c>
      <c r="I7003" s="37">
        <v>5.4664559364318803</v>
      </c>
      <c r="J7003" s="37">
        <v>50.477951049804702</v>
      </c>
      <c r="K7003" s="37">
        <v>5.1738228797912598</v>
      </c>
      <c r="L7003" s="37">
        <v>42.367626190185497</v>
      </c>
      <c r="M7003" s="37">
        <v>0.79439789056777999</v>
      </c>
      <c r="N7003" s="37">
        <v>10.664196968078601</v>
      </c>
      <c r="O7003" s="37">
        <v>0</v>
      </c>
      <c r="P7003" s="37">
        <v>0</v>
      </c>
      <c r="Q7003" s="37">
        <v>1.06352306902409E-2</v>
      </c>
      <c r="R7003" s="37">
        <v>25</v>
      </c>
      <c r="S7003" s="37">
        <v>0.84848219156265303</v>
      </c>
      <c r="T7003" s="37">
        <v>1015.28137207031</v>
      </c>
      <c r="U7003" s="37">
        <v>1834.96618652344</v>
      </c>
      <c r="V7003" s="13"/>
      <c r="W7003" s="13"/>
      <c r="X7003" s="13"/>
      <c r="Y7003" s="13"/>
      <c r="Z7003" s="13"/>
      <c r="AA7003" s="13"/>
    </row>
    <row r="7004" spans="1:27" ht="15.75" customHeight="1" x14ac:dyDescent="0.2">
      <c r="A7004" s="13"/>
      <c r="B7004" s="37" t="str">
        <f>"CRS25WT72M23585"</f>
        <v>CRS25WT72M23585</v>
      </c>
      <c r="C7004" s="38">
        <v>45995</v>
      </c>
      <c r="D7004" s="39">
        <v>0.89020833333333327</v>
      </c>
      <c r="E7004" s="37" t="s">
        <v>62</v>
      </c>
      <c r="F7004" s="37">
        <v>220</v>
      </c>
      <c r="G7004" s="37">
        <v>4</v>
      </c>
      <c r="H7004" s="37">
        <v>220.52011108398401</v>
      </c>
      <c r="I7004" s="37">
        <v>5.4246468544006303</v>
      </c>
      <c r="J7004" s="37">
        <v>50.612960815429702</v>
      </c>
      <c r="K7004" s="37">
        <v>5.1103191375732404</v>
      </c>
      <c r="L7004" s="37">
        <v>43.151927947997997</v>
      </c>
      <c r="M7004" s="37">
        <v>0.803183913230896</v>
      </c>
      <c r="N7004" s="37">
        <v>10.728295326232899</v>
      </c>
      <c r="O7004" s="37">
        <v>0</v>
      </c>
      <c r="P7004" s="37">
        <v>0</v>
      </c>
      <c r="Q7004" s="37">
        <v>1.5238075517118E-2</v>
      </c>
      <c r="R7004" s="37">
        <v>25</v>
      </c>
      <c r="S7004" s="47">
        <v>9.9999999747524292E-7</v>
      </c>
      <c r="T7004" s="37">
        <v>1005.08142089844</v>
      </c>
      <c r="U7004" s="37">
        <v>2491.56860351563</v>
      </c>
      <c r="V7004" s="13"/>
      <c r="W7004" s="13"/>
      <c r="X7004" s="13"/>
      <c r="Y7004" s="13"/>
      <c r="Z7004" s="13"/>
      <c r="AA7004" s="13"/>
    </row>
    <row r="7005" spans="1:27" ht="15.75" customHeight="1" x14ac:dyDescent="0.2">
      <c r="A7005" s="13"/>
      <c r="B7005" s="37" t="str">
        <f>"CRS25WT72M23582"</f>
        <v>CRS25WT72M23582</v>
      </c>
      <c r="C7005" s="38">
        <v>45995</v>
      </c>
      <c r="D7005" s="39">
        <v>0.89250000000000007</v>
      </c>
      <c r="E7005" s="37" t="s">
        <v>62</v>
      </c>
      <c r="F7005" s="37">
        <v>226</v>
      </c>
      <c r="G7005" s="37">
        <v>4</v>
      </c>
      <c r="H7005" s="37">
        <v>226.55975341796901</v>
      </c>
      <c r="I7005" s="37">
        <v>5.4900927543640101</v>
      </c>
      <c r="J7005" s="37">
        <v>50.5461616516113</v>
      </c>
      <c r="K7005" s="37">
        <v>5.1557922363281303</v>
      </c>
      <c r="L7005" s="37">
        <v>43.942764282226598</v>
      </c>
      <c r="M7005" s="37">
        <v>0.81642240285873402</v>
      </c>
      <c r="N7005" s="37">
        <v>11.022123336791999</v>
      </c>
      <c r="O7005" s="37">
        <v>0</v>
      </c>
      <c r="P7005" s="37">
        <v>0</v>
      </c>
      <c r="Q7005" s="37">
        <v>1.0327380150556601E-2</v>
      </c>
      <c r="R7005" s="37">
        <v>25</v>
      </c>
      <c r="S7005" s="47">
        <v>9.9999999747524292E-7</v>
      </c>
      <c r="T7005" s="37">
        <v>1006.85949707031</v>
      </c>
      <c r="U7005" s="37">
        <v>3301.4677734375</v>
      </c>
      <c r="V7005" s="13"/>
      <c r="W7005" s="13"/>
      <c r="X7005" s="13"/>
      <c r="Y7005" s="13"/>
      <c r="Z7005" s="13"/>
      <c r="AA7005" s="13"/>
    </row>
    <row r="7006" spans="1:27" ht="15.75" customHeight="1" x14ac:dyDescent="0.2">
      <c r="A7006" s="13"/>
      <c r="B7006" s="37" t="str">
        <f>"CRS25WT72M23581"</f>
        <v>CRS25WT72M23581</v>
      </c>
      <c r="C7006" s="38">
        <v>45995</v>
      </c>
      <c r="D7006" s="39">
        <v>0.89333333333333342</v>
      </c>
      <c r="E7006" s="37" t="s">
        <v>62</v>
      </c>
      <c r="F7006" s="37">
        <v>225</v>
      </c>
      <c r="G7006" s="37">
        <v>4</v>
      </c>
      <c r="H7006" s="37">
        <v>225.76477050781301</v>
      </c>
      <c r="I7006" s="37">
        <v>5.4803009033203098</v>
      </c>
      <c r="J7006" s="37">
        <v>50.558357238769503</v>
      </c>
      <c r="K7006" s="37">
        <v>5.1361727714538601</v>
      </c>
      <c r="L7006" s="37">
        <v>43.955837249755902</v>
      </c>
      <c r="M7006" s="37">
        <v>0.81481462717056297</v>
      </c>
      <c r="N7006" s="37">
        <v>10.983448028564499</v>
      </c>
      <c r="O7006" s="37">
        <v>0</v>
      </c>
      <c r="P7006" s="37">
        <v>0</v>
      </c>
      <c r="Q7006" s="37">
        <v>1.4126751571893701E-2</v>
      </c>
      <c r="R7006" s="37">
        <v>25</v>
      </c>
      <c r="S7006" s="47">
        <v>9.9999999747524292E-7</v>
      </c>
      <c r="T7006" s="37">
        <v>1002.66906738281</v>
      </c>
      <c r="U7006" s="37">
        <v>2404.744140625</v>
      </c>
      <c r="V7006" s="13"/>
      <c r="W7006" s="13"/>
      <c r="X7006" s="13"/>
      <c r="Y7006" s="13"/>
      <c r="Z7006" s="13"/>
      <c r="AA7006" s="13"/>
    </row>
    <row r="7007" spans="1:27" ht="15.75" customHeight="1" x14ac:dyDescent="0.2">
      <c r="A7007" s="13"/>
      <c r="B7007" s="37" t="str">
        <f>"CRS25WT72M23587"</f>
        <v>CRS25WT72M23587</v>
      </c>
      <c r="C7007" s="38">
        <v>45995</v>
      </c>
      <c r="D7007" s="39">
        <v>0.89409722222222221</v>
      </c>
      <c r="E7007" s="37" t="s">
        <v>62</v>
      </c>
      <c r="F7007" s="37">
        <v>223</v>
      </c>
      <c r="G7007" s="37">
        <v>4</v>
      </c>
      <c r="H7007" s="37">
        <v>223.85240173339801</v>
      </c>
      <c r="I7007" s="37">
        <v>5.4063873291015598</v>
      </c>
      <c r="J7007" s="37">
        <v>50.560325622558601</v>
      </c>
      <c r="K7007" s="37">
        <v>5.05981349945068</v>
      </c>
      <c r="L7007" s="37">
        <v>44.241237640380902</v>
      </c>
      <c r="M7007" s="37">
        <v>0.81892615556716897</v>
      </c>
      <c r="N7007" s="37">
        <v>10.8904113769531</v>
      </c>
      <c r="O7007" s="37">
        <v>0</v>
      </c>
      <c r="P7007" s="37">
        <v>0</v>
      </c>
      <c r="Q7007" s="37">
        <v>1.3809213414788199E-2</v>
      </c>
      <c r="R7007" s="37">
        <v>25</v>
      </c>
      <c r="S7007" s="47">
        <v>9.9999999747524292E-7</v>
      </c>
      <c r="T7007" s="37">
        <v>1002.57983398438</v>
      </c>
      <c r="U7007" s="37">
        <v>1996.68481445313</v>
      </c>
      <c r="V7007" s="13"/>
      <c r="W7007" s="13"/>
      <c r="X7007" s="13"/>
      <c r="Y7007" s="13"/>
      <c r="Z7007" s="13"/>
      <c r="AA7007" s="13"/>
    </row>
    <row r="7008" spans="1:27" ht="15.75" customHeight="1" x14ac:dyDescent="0.2">
      <c r="A7008" s="13"/>
      <c r="B7008" s="37" t="str">
        <f>"CRS25WT72M23562"</f>
        <v>CRS25WT72M23562</v>
      </c>
      <c r="C7008" s="38">
        <v>45995</v>
      </c>
      <c r="D7008" s="39">
        <v>0.89569444444444446</v>
      </c>
      <c r="E7008" s="37" t="s">
        <v>62</v>
      </c>
      <c r="F7008" s="37">
        <v>227</v>
      </c>
      <c r="G7008" s="37">
        <v>4</v>
      </c>
      <c r="H7008" s="37">
        <v>227.23910522460901</v>
      </c>
      <c r="I7008" s="37">
        <v>5.4382963180542001</v>
      </c>
      <c r="J7008" s="37">
        <v>50.593219757080099</v>
      </c>
      <c r="K7008" s="37">
        <v>5.11319875717163</v>
      </c>
      <c r="L7008" s="37">
        <v>44.4416694641113</v>
      </c>
      <c r="M7008" s="37">
        <v>0.82590079307556197</v>
      </c>
      <c r="N7008" s="37">
        <v>11.055173873901399</v>
      </c>
      <c r="O7008" s="37">
        <v>0</v>
      </c>
      <c r="P7008" s="37">
        <v>0</v>
      </c>
      <c r="Q7008" s="37">
        <v>1.0654759593308E-2</v>
      </c>
      <c r="R7008" s="37">
        <v>25</v>
      </c>
      <c r="S7008" s="47">
        <v>9.9999999747524292E-7</v>
      </c>
      <c r="T7008" s="37">
        <v>1003.54913330078</v>
      </c>
      <c r="U7008" s="37">
        <v>3192.23583984375</v>
      </c>
      <c r="V7008" s="13"/>
      <c r="W7008" s="13"/>
      <c r="X7008" s="13"/>
      <c r="Y7008" s="13"/>
      <c r="Z7008" s="13"/>
      <c r="AA7008" s="13"/>
    </row>
    <row r="7009" spans="1:27" ht="15.75" customHeight="1" x14ac:dyDescent="0.2">
      <c r="A7009" s="13"/>
      <c r="B7009" s="37" t="str">
        <f>"CRS25WT72M23592"</f>
        <v>CRS25WT72M23592</v>
      </c>
      <c r="C7009" s="38">
        <v>45995</v>
      </c>
      <c r="D7009" s="39">
        <v>0.89765046296296302</v>
      </c>
      <c r="E7009" s="37" t="s">
        <v>62</v>
      </c>
      <c r="F7009" s="37">
        <v>218</v>
      </c>
      <c r="G7009" s="37">
        <v>4</v>
      </c>
      <c r="H7009" s="37">
        <v>218.11215209960901</v>
      </c>
      <c r="I7009" s="37">
        <v>5.5026316642761204</v>
      </c>
      <c r="J7009" s="37">
        <v>50.390125274658203</v>
      </c>
      <c r="K7009" s="37">
        <v>5.1629524230956996</v>
      </c>
      <c r="L7009" s="37">
        <v>42.2456245422363</v>
      </c>
      <c r="M7009" s="37">
        <v>0.78661817312240601</v>
      </c>
      <c r="N7009" s="37">
        <v>10.611147880554199</v>
      </c>
      <c r="O7009" s="37">
        <v>0</v>
      </c>
      <c r="P7009" s="37">
        <v>0</v>
      </c>
      <c r="Q7009" s="37">
        <v>1.38095235452056E-2</v>
      </c>
      <c r="R7009" s="37">
        <v>25</v>
      </c>
      <c r="S7009" s="37">
        <v>0.89726269245147705</v>
      </c>
      <c r="T7009" s="37">
        <v>1000.90051269531</v>
      </c>
      <c r="U7009" s="37">
        <v>3153.013671875</v>
      </c>
      <c r="V7009" s="13"/>
      <c r="W7009" s="13"/>
      <c r="X7009" s="13"/>
      <c r="Y7009" s="13"/>
      <c r="Z7009" s="13"/>
      <c r="AA7009" s="13"/>
    </row>
    <row r="7010" spans="1:27" ht="15.75" customHeight="1" x14ac:dyDescent="0.2">
      <c r="A7010" s="13"/>
      <c r="B7010" s="37" t="str">
        <f>"CRS25WT72M23591"</f>
        <v>CRS25WT72M23591</v>
      </c>
      <c r="C7010" s="38">
        <v>45995</v>
      </c>
      <c r="D7010" s="39">
        <v>0.89822916666666675</v>
      </c>
      <c r="E7010" s="37" t="s">
        <v>62</v>
      </c>
      <c r="F7010" s="37">
        <v>224</v>
      </c>
      <c r="G7010" s="37">
        <v>4</v>
      </c>
      <c r="H7010" s="37">
        <v>224.39405822753901</v>
      </c>
      <c r="I7010" s="37">
        <v>5.4593462944030797</v>
      </c>
      <c r="J7010" s="37">
        <v>50.510654449462898</v>
      </c>
      <c r="K7010" s="37">
        <v>5.1604919433593803</v>
      </c>
      <c r="L7010" s="37">
        <v>43.483078002929702</v>
      </c>
      <c r="M7010" s="37">
        <v>0.81374382972717296</v>
      </c>
      <c r="N7010" s="37">
        <v>10.9167623519897</v>
      </c>
      <c r="O7010" s="37">
        <v>0</v>
      </c>
      <c r="P7010" s="37">
        <v>0</v>
      </c>
      <c r="Q7010" s="37">
        <v>1.13095231354237E-2</v>
      </c>
      <c r="R7010" s="37">
        <v>25</v>
      </c>
      <c r="S7010" s="47">
        <v>9.9999999747524292E-7</v>
      </c>
      <c r="T7010" s="37">
        <v>999.98992919921898</v>
      </c>
      <c r="U7010" s="37">
        <v>1846.58227539063</v>
      </c>
      <c r="V7010" s="13"/>
      <c r="W7010" s="13"/>
      <c r="X7010" s="13"/>
      <c r="Y7010" s="13"/>
      <c r="Z7010" s="13"/>
      <c r="AA7010" s="13"/>
    </row>
    <row r="7011" spans="1:27" ht="15.75" customHeight="1" x14ac:dyDescent="0.2">
      <c r="A7011" s="13"/>
      <c r="B7011" s="37" t="str">
        <f>"CRS25WT72M23588"</f>
        <v>CRS25WT72M23588</v>
      </c>
      <c r="C7011" s="38">
        <v>45995</v>
      </c>
      <c r="D7011" s="39">
        <v>0.90328703703703705</v>
      </c>
      <c r="E7011" s="37" t="s">
        <v>62</v>
      </c>
      <c r="F7011" s="37">
        <v>226</v>
      </c>
      <c r="G7011" s="37">
        <v>4</v>
      </c>
      <c r="H7011" s="37">
        <v>226.34352111816401</v>
      </c>
      <c r="I7011" s="37">
        <v>5.4704098701477104</v>
      </c>
      <c r="J7011" s="37">
        <v>50.583850860595703</v>
      </c>
      <c r="K7011" s="37">
        <v>5.1322956085205096</v>
      </c>
      <c r="L7011" s="37">
        <v>44.101806640625</v>
      </c>
      <c r="M7011" s="37">
        <v>0.81796801090240501</v>
      </c>
      <c r="N7011" s="37">
        <v>11.011604309081999</v>
      </c>
      <c r="O7011" s="37">
        <v>0</v>
      </c>
      <c r="P7011" s="37">
        <v>0</v>
      </c>
      <c r="Q7011" s="37">
        <v>1.7585566267371198E-2</v>
      </c>
      <c r="R7011" s="37">
        <v>25</v>
      </c>
      <c r="S7011" s="47">
        <v>9.9999999747524292E-7</v>
      </c>
      <c r="T7011" s="37">
        <v>1005.53015136719</v>
      </c>
      <c r="U7011" s="37">
        <v>2203.45703125</v>
      </c>
      <c r="V7011" s="13"/>
      <c r="W7011" s="13"/>
      <c r="X7011" s="13"/>
      <c r="Y7011" s="13"/>
      <c r="Z7011" s="13"/>
      <c r="AA7011" s="13"/>
    </row>
    <row r="7012" spans="1:27" ht="15.75" customHeight="1" x14ac:dyDescent="0.2">
      <c r="A7012" s="13"/>
      <c r="B7012" s="37" t="str">
        <f>"CRS25WT72M23563"</f>
        <v>CRS25WT72M23563</v>
      </c>
      <c r="C7012" s="38">
        <v>45995</v>
      </c>
      <c r="D7012" s="39">
        <v>0.90539351851851846</v>
      </c>
      <c r="E7012" s="37" t="s">
        <v>62</v>
      </c>
      <c r="F7012" s="37">
        <v>225</v>
      </c>
      <c r="G7012" s="37">
        <v>4</v>
      </c>
      <c r="H7012" s="37">
        <v>225.81114196777301</v>
      </c>
      <c r="I7012" s="37">
        <v>5.4646344184875497</v>
      </c>
      <c r="J7012" s="37">
        <v>50.536792755127003</v>
      </c>
      <c r="K7012" s="37">
        <v>5.15921831130981</v>
      </c>
      <c r="L7012" s="37">
        <v>43.768478393554702</v>
      </c>
      <c r="M7012" s="37">
        <v>0.81766718626022294</v>
      </c>
      <c r="N7012" s="37">
        <v>10.9857034683228</v>
      </c>
      <c r="O7012" s="37">
        <v>0</v>
      </c>
      <c r="P7012" s="37">
        <v>0</v>
      </c>
      <c r="Q7012" s="37">
        <v>1.04737123474479E-2</v>
      </c>
      <c r="R7012" s="37">
        <v>25</v>
      </c>
      <c r="S7012" s="47">
        <v>9.9999999747524292E-7</v>
      </c>
      <c r="T7012" s="37">
        <v>1001.3505859375</v>
      </c>
      <c r="U7012" s="37">
        <v>4267.31103515625</v>
      </c>
      <c r="V7012" s="13"/>
      <c r="W7012" s="13"/>
      <c r="X7012" s="13"/>
      <c r="Y7012" s="13"/>
      <c r="Z7012" s="13"/>
      <c r="AA7012" s="13"/>
    </row>
    <row r="7013" spans="1:27" ht="15.75" customHeight="1" x14ac:dyDescent="0.2">
      <c r="A7013" s="13"/>
      <c r="B7013" s="37" t="str">
        <f>"CRS25WT72M23541"</f>
        <v>CRS25WT72M23541</v>
      </c>
      <c r="C7013" s="38">
        <v>45995</v>
      </c>
      <c r="D7013" s="39">
        <v>0.90945601851851843</v>
      </c>
      <c r="E7013" s="37" t="s">
        <v>62</v>
      </c>
      <c r="F7013" s="37">
        <v>219</v>
      </c>
      <c r="G7013" s="37">
        <v>4</v>
      </c>
      <c r="H7013" s="37">
        <v>219.97032165527301</v>
      </c>
      <c r="I7013" s="37">
        <v>5.3247175216674796</v>
      </c>
      <c r="J7013" s="37">
        <v>50.5655517578125</v>
      </c>
      <c r="K7013" s="37">
        <v>4.9855685234069798</v>
      </c>
      <c r="L7013" s="37">
        <v>44.121414184570298</v>
      </c>
      <c r="M7013" s="37">
        <v>0.81698250770568803</v>
      </c>
      <c r="N7013" s="37">
        <v>10.701548576355</v>
      </c>
      <c r="O7013" s="37">
        <v>0</v>
      </c>
      <c r="P7013" s="37">
        <v>0</v>
      </c>
      <c r="Q7013" s="37">
        <v>1.5317615121603E-2</v>
      </c>
      <c r="R7013" s="37">
        <v>25</v>
      </c>
      <c r="S7013" s="47">
        <v>9.9999999747524292E-7</v>
      </c>
      <c r="T7013" s="37">
        <v>1002.04156494141</v>
      </c>
      <c r="U7013" s="37">
        <v>2294.48559570313</v>
      </c>
      <c r="V7013" s="13"/>
      <c r="W7013" s="13"/>
      <c r="X7013" s="13"/>
      <c r="Y7013" s="13"/>
      <c r="Z7013" s="13"/>
      <c r="AA7013" s="13"/>
    </row>
    <row r="7014" spans="1:27" ht="15.75" customHeight="1" x14ac:dyDescent="0.2">
      <c r="A7014" s="13"/>
      <c r="B7014" s="37" t="str">
        <f>"CRS25WT72M23565"</f>
        <v>CRS25WT72M23565</v>
      </c>
      <c r="C7014" s="38">
        <v>45995</v>
      </c>
      <c r="D7014" s="39">
        <v>0.91089120370370369</v>
      </c>
      <c r="E7014" s="37" t="s">
        <v>62</v>
      </c>
      <c r="F7014" s="37">
        <v>223</v>
      </c>
      <c r="G7014" s="37">
        <v>4</v>
      </c>
      <c r="H7014" s="37">
        <v>223.45779418945301</v>
      </c>
      <c r="I7014" s="37">
        <v>5.5016808509826696</v>
      </c>
      <c r="J7014" s="37">
        <v>50.528514862060497</v>
      </c>
      <c r="K7014" s="37">
        <v>5.1495375633239702</v>
      </c>
      <c r="L7014" s="37">
        <v>43.393756866455099</v>
      </c>
      <c r="M7014" s="37">
        <v>0.80382883548736594</v>
      </c>
      <c r="N7014" s="37">
        <v>10.871213912963899</v>
      </c>
      <c r="O7014" s="37">
        <v>0</v>
      </c>
      <c r="P7014" s="37">
        <v>0</v>
      </c>
      <c r="Q7014" s="37">
        <v>1.19046065956354E-2</v>
      </c>
      <c r="R7014" s="37">
        <v>25</v>
      </c>
      <c r="S7014" s="47">
        <v>9.9999999747524292E-7</v>
      </c>
      <c r="T7014" s="37">
        <v>1002.27777099609</v>
      </c>
      <c r="U7014" s="37">
        <v>1543.50170898438</v>
      </c>
      <c r="V7014" s="13"/>
      <c r="W7014" s="13"/>
      <c r="X7014" s="13"/>
      <c r="Y7014" s="13"/>
      <c r="Z7014" s="13"/>
      <c r="AA7014" s="13"/>
    </row>
    <row r="7015" spans="1:27" ht="15.75" customHeight="1" x14ac:dyDescent="0.2">
      <c r="A7015" s="13"/>
      <c r="B7015" s="37" t="str">
        <f>"CRS25WT72M23601"</f>
        <v>CRS25WT72M23601</v>
      </c>
      <c r="C7015" s="38">
        <v>45995</v>
      </c>
      <c r="D7015" s="39">
        <v>0.91196759259259252</v>
      </c>
      <c r="E7015" s="37" t="s">
        <v>62</v>
      </c>
      <c r="F7015" s="37">
        <v>222</v>
      </c>
      <c r="G7015" s="37">
        <v>4</v>
      </c>
      <c r="H7015" s="37">
        <v>222.03794860839801</v>
      </c>
      <c r="I7015" s="37">
        <v>5.4738121032714799</v>
      </c>
      <c r="J7015" s="37">
        <v>50.478389739990199</v>
      </c>
      <c r="K7015" s="37">
        <v>5.1551232337951696</v>
      </c>
      <c r="L7015" s="37">
        <v>43.071315765380902</v>
      </c>
      <c r="M7015" s="37">
        <v>0.80358499288559004</v>
      </c>
      <c r="N7015" s="37">
        <v>10.8021383285522</v>
      </c>
      <c r="O7015" s="37">
        <v>0</v>
      </c>
      <c r="P7015" s="37">
        <v>0</v>
      </c>
      <c r="Q7015" s="37">
        <v>1.2619037181138999E-2</v>
      </c>
      <c r="R7015" s="37">
        <v>25</v>
      </c>
      <c r="S7015" s="47">
        <v>9.9999999747524292E-7</v>
      </c>
      <c r="T7015" s="37">
        <v>999.75817871093795</v>
      </c>
      <c r="U7015" s="37">
        <v>2156.75805664063</v>
      </c>
      <c r="V7015" s="13"/>
      <c r="W7015" s="13"/>
      <c r="X7015" s="13"/>
      <c r="Y7015" s="13"/>
      <c r="Z7015" s="13"/>
      <c r="AA7015" s="13"/>
    </row>
    <row r="7016" spans="1:27" ht="15.75" customHeight="1" x14ac:dyDescent="0.2">
      <c r="A7016" s="13"/>
      <c r="B7016" s="37" t="str">
        <f>"CRS25WT72M23602"</f>
        <v>CRS25WT72M23602</v>
      </c>
      <c r="C7016" s="38">
        <v>45995</v>
      </c>
      <c r="D7016" s="39">
        <v>0.91344907407407405</v>
      </c>
      <c r="E7016" s="37" t="s">
        <v>62</v>
      </c>
      <c r="F7016" s="37">
        <v>225</v>
      </c>
      <c r="G7016" s="37">
        <v>4</v>
      </c>
      <c r="H7016" s="37">
        <v>225.74417114257801</v>
      </c>
      <c r="I7016" s="37">
        <v>5.4007930755615199</v>
      </c>
      <c r="J7016" s="37">
        <v>50.567512512207003</v>
      </c>
      <c r="K7016" s="37">
        <v>5.1395249366760298</v>
      </c>
      <c r="L7016" s="37">
        <v>43.923160552978501</v>
      </c>
      <c r="M7016" s="37">
        <v>0.82658481597900402</v>
      </c>
      <c r="N7016" s="37">
        <v>10.982445716857899</v>
      </c>
      <c r="O7016" s="37">
        <v>0</v>
      </c>
      <c r="P7016" s="37">
        <v>0</v>
      </c>
      <c r="Q7016" s="37">
        <v>1.5238095074892001E-2</v>
      </c>
      <c r="R7016" s="37">
        <v>25</v>
      </c>
      <c r="S7016" s="47">
        <v>9.9999999747524292E-7</v>
      </c>
      <c r="T7016" s="37">
        <v>1000.14569091797</v>
      </c>
      <c r="U7016" s="37">
        <v>3022.62817382813</v>
      </c>
      <c r="V7016" s="13"/>
      <c r="W7016" s="13"/>
      <c r="X7016" s="13"/>
      <c r="Y7016" s="13"/>
      <c r="Z7016" s="13"/>
      <c r="AA7016" s="13"/>
    </row>
    <row r="7017" spans="1:27" ht="15.75" customHeight="1" x14ac:dyDescent="0.2">
      <c r="A7017" s="13"/>
      <c r="B7017" s="37" t="str">
        <f>"CRS25WT72M23596"</f>
        <v>CRS25WT72M23596</v>
      </c>
      <c r="C7017" s="38">
        <v>45995</v>
      </c>
      <c r="D7017" s="39">
        <v>0.91472222222222221</v>
      </c>
      <c r="E7017" s="37" t="s">
        <v>62</v>
      </c>
      <c r="F7017" s="37">
        <v>225</v>
      </c>
      <c r="G7017" s="37">
        <v>4</v>
      </c>
      <c r="H7017" s="37">
        <v>225.755783081055</v>
      </c>
      <c r="I7017" s="37">
        <v>5.3894848823547399</v>
      </c>
      <c r="J7017" s="37">
        <v>50.5781860351563</v>
      </c>
      <c r="K7017" s="37">
        <v>5.1073632240295401</v>
      </c>
      <c r="L7017" s="37">
        <v>44.202022552490199</v>
      </c>
      <c r="M7017" s="37">
        <v>0.82818692922592196</v>
      </c>
      <c r="N7017" s="37">
        <v>10.9830102920532</v>
      </c>
      <c r="O7017" s="37">
        <v>0</v>
      </c>
      <c r="P7017" s="37">
        <v>0</v>
      </c>
      <c r="Q7017" s="37">
        <v>7.7878511510789403E-3</v>
      </c>
      <c r="R7017" s="37">
        <v>25</v>
      </c>
      <c r="S7017" s="47">
        <v>9.9999999747524292E-7</v>
      </c>
      <c r="T7017" s="37">
        <v>1000.59777832031</v>
      </c>
      <c r="U7017" s="37">
        <v>2214.3359375</v>
      </c>
      <c r="V7017" s="13"/>
      <c r="W7017" s="13"/>
      <c r="X7017" s="13"/>
      <c r="Y7017" s="13"/>
      <c r="Z7017" s="13"/>
      <c r="AA7017" s="13"/>
    </row>
    <row r="7018" spans="1:27" ht="15.75" customHeight="1" x14ac:dyDescent="0.2">
      <c r="A7018" s="13"/>
      <c r="B7018" s="37" t="str">
        <f>"CRS25WT72M23564"</f>
        <v>CRS25WT72M23564</v>
      </c>
      <c r="C7018" s="38">
        <v>45995</v>
      </c>
      <c r="D7018" s="39">
        <v>0.91569444444444448</v>
      </c>
      <c r="E7018" s="37" t="s">
        <v>62</v>
      </c>
      <c r="F7018" s="37">
        <v>215</v>
      </c>
      <c r="G7018" s="37">
        <v>4</v>
      </c>
      <c r="H7018" s="37">
        <v>215.63531494140599</v>
      </c>
      <c r="I7018" s="37">
        <v>5.3630304336547896</v>
      </c>
      <c r="J7018" s="37">
        <v>50.462715148925803</v>
      </c>
      <c r="K7018" s="37">
        <v>5.0242605209350604</v>
      </c>
      <c r="L7018" s="37">
        <v>42.918815612792997</v>
      </c>
      <c r="M7018" s="37">
        <v>0.79678106307983398</v>
      </c>
      <c r="N7018" s="37">
        <v>10.490650177001999</v>
      </c>
      <c r="O7018" s="37">
        <v>0</v>
      </c>
      <c r="P7018" s="37">
        <v>0</v>
      </c>
      <c r="Q7018" s="37">
        <v>7.9396081855520595E-4</v>
      </c>
      <c r="R7018" s="37">
        <v>25</v>
      </c>
      <c r="S7018" s="47">
        <v>9.9999999747524292E-7</v>
      </c>
      <c r="T7018" s="37">
        <v>999.81292724609398</v>
      </c>
      <c r="U7018" s="37">
        <v>2136.505859375</v>
      </c>
      <c r="V7018" s="13"/>
      <c r="W7018" s="13"/>
      <c r="X7018" s="13"/>
      <c r="Y7018" s="13"/>
      <c r="Z7018" s="13"/>
      <c r="AA7018" s="13"/>
    </row>
    <row r="7019" spans="1:27" ht="15.75" customHeight="1" x14ac:dyDescent="0.2">
      <c r="A7019" s="13"/>
      <c r="B7019" s="37" t="str">
        <f>"CRS25WT72M23586"</f>
        <v>CRS25WT72M23586</v>
      </c>
      <c r="C7019" s="38">
        <v>45995</v>
      </c>
      <c r="D7019" s="39">
        <v>0.91804398148148147</v>
      </c>
      <c r="E7019" s="37" t="s">
        <v>62</v>
      </c>
      <c r="F7019" s="37">
        <v>225</v>
      </c>
      <c r="G7019" s="37">
        <v>4</v>
      </c>
      <c r="H7019" s="37">
        <v>225.41796875</v>
      </c>
      <c r="I7019" s="37">
        <v>5.5280666351318404</v>
      </c>
      <c r="J7019" s="37">
        <v>50.497364044189503</v>
      </c>
      <c r="K7019" s="37">
        <v>5.2117180824279803</v>
      </c>
      <c r="L7019" s="37">
        <v>43.252143859863303</v>
      </c>
      <c r="M7019" s="37">
        <v>0.80750745534896895</v>
      </c>
      <c r="N7019" s="37">
        <v>10.966575622558601</v>
      </c>
      <c r="O7019" s="37">
        <v>0</v>
      </c>
      <c r="P7019" s="37">
        <v>0</v>
      </c>
      <c r="Q7019" s="37">
        <v>1.2619037181138999E-2</v>
      </c>
      <c r="R7019" s="37">
        <v>25</v>
      </c>
      <c r="S7019" s="47">
        <v>9.9999999747524292E-7</v>
      </c>
      <c r="T7019" s="37">
        <v>999.217529296875</v>
      </c>
      <c r="U7019" s="37">
        <v>1286.18334960938</v>
      </c>
      <c r="V7019" s="13"/>
      <c r="W7019" s="13"/>
      <c r="X7019" s="13"/>
      <c r="Y7019" s="13"/>
      <c r="Z7019" s="13"/>
      <c r="AA7019" s="13"/>
    </row>
    <row r="7020" spans="1:27" ht="15.75" customHeight="1" x14ac:dyDescent="0.2">
      <c r="A7020" s="13"/>
      <c r="B7020" s="37" t="str">
        <f>"CRS25WT72M23599"</f>
        <v>CRS25WT72M23599</v>
      </c>
      <c r="C7020" s="38">
        <v>45995</v>
      </c>
      <c r="D7020" s="39">
        <v>0.91979166666666667</v>
      </c>
      <c r="E7020" s="37" t="s">
        <v>62</v>
      </c>
      <c r="F7020" s="37">
        <v>221</v>
      </c>
      <c r="G7020" s="37">
        <v>4</v>
      </c>
      <c r="H7020" s="37">
        <v>221.06950378418</v>
      </c>
      <c r="I7020" s="37">
        <v>5.4717144966125497</v>
      </c>
      <c r="J7020" s="37">
        <v>50.496269226074197</v>
      </c>
      <c r="K7020" s="37">
        <v>5.1104078292846697</v>
      </c>
      <c r="L7020" s="37">
        <v>43.258682250976598</v>
      </c>
      <c r="M7020" s="37">
        <v>0.80010342597961404</v>
      </c>
      <c r="N7020" s="37">
        <v>10.755023002624499</v>
      </c>
      <c r="O7020" s="37">
        <v>0</v>
      </c>
      <c r="P7020" s="37">
        <v>0</v>
      </c>
      <c r="Q7020" s="37">
        <v>1.0476151481270801E-2</v>
      </c>
      <c r="R7020" s="37">
        <v>25</v>
      </c>
      <c r="S7020" s="47">
        <v>9.9999999747524292E-7</v>
      </c>
      <c r="T7020" s="37">
        <v>999.26116943359398</v>
      </c>
      <c r="U7020" s="37">
        <v>1804.15112304688</v>
      </c>
      <c r="V7020" s="13"/>
      <c r="W7020" s="13"/>
      <c r="X7020" s="13"/>
      <c r="Y7020" s="13"/>
      <c r="Z7020" s="13"/>
      <c r="AA7020" s="13"/>
    </row>
    <row r="7021" spans="1:27" ht="15.75" customHeight="1" x14ac:dyDescent="0.2">
      <c r="A7021" s="13"/>
      <c r="B7021" s="37" t="str">
        <f>"CRS25WT72M23594"</f>
        <v>CRS25WT72M23594</v>
      </c>
      <c r="C7021" s="38">
        <v>45995</v>
      </c>
      <c r="D7021" s="39">
        <v>0.92076388888888883</v>
      </c>
      <c r="E7021" s="37" t="s">
        <v>62</v>
      </c>
      <c r="F7021" s="37">
        <v>221</v>
      </c>
      <c r="G7021" s="37">
        <v>4</v>
      </c>
      <c r="H7021" s="37">
        <v>221.63734436035199</v>
      </c>
      <c r="I7021" s="37">
        <v>5.4570946693420401</v>
      </c>
      <c r="J7021" s="37">
        <v>50.4834175109863</v>
      </c>
      <c r="K7021" s="37">
        <v>5.1338768005371103</v>
      </c>
      <c r="L7021" s="37">
        <v>43.171535491943402</v>
      </c>
      <c r="M7021" s="37">
        <v>0.80451232194900502</v>
      </c>
      <c r="N7021" s="37">
        <v>10.7826490402222</v>
      </c>
      <c r="O7021" s="37">
        <v>0</v>
      </c>
      <c r="P7021" s="37">
        <v>0</v>
      </c>
      <c r="Q7021" s="37">
        <v>1.18948509916663E-2</v>
      </c>
      <c r="R7021" s="37">
        <v>25</v>
      </c>
      <c r="S7021" s="47">
        <v>9.9999999747524292E-7</v>
      </c>
      <c r="T7021" s="37">
        <v>999.113525390625</v>
      </c>
      <c r="U7021" s="37">
        <v>1799.65600585938</v>
      </c>
      <c r="V7021" s="13"/>
      <c r="W7021" s="13"/>
      <c r="X7021" s="13"/>
      <c r="Y7021" s="13"/>
      <c r="Z7021" s="13"/>
      <c r="AA7021" s="13"/>
    </row>
    <row r="7022" spans="1:27" ht="15.75" customHeight="1" x14ac:dyDescent="0.2">
      <c r="A7022" s="13"/>
      <c r="B7022" s="37" t="str">
        <f>"CRS25WT72M23597"</f>
        <v>CRS25WT72M23597</v>
      </c>
      <c r="C7022" s="38">
        <v>45995</v>
      </c>
      <c r="D7022" s="39">
        <v>0.9220949074074074</v>
      </c>
      <c r="E7022" s="37" t="s">
        <v>62</v>
      </c>
      <c r="F7022" s="37">
        <v>219</v>
      </c>
      <c r="G7022" s="37">
        <v>4</v>
      </c>
      <c r="H7022" s="37">
        <v>219.00868225097699</v>
      </c>
      <c r="I7022" s="37">
        <v>5.3564901351928702</v>
      </c>
      <c r="J7022" s="37">
        <v>50.547904968261697</v>
      </c>
      <c r="K7022" s="37">
        <v>5.0003151893615696</v>
      </c>
      <c r="L7022" s="37">
        <v>43.798976898193402</v>
      </c>
      <c r="M7022" s="37">
        <v>0.808868408203125</v>
      </c>
      <c r="N7022" s="37">
        <v>10.654764175415</v>
      </c>
      <c r="O7022" s="37">
        <v>0</v>
      </c>
      <c r="P7022" s="37">
        <v>0</v>
      </c>
      <c r="Q7022" s="37">
        <v>1.5238075517118E-2</v>
      </c>
      <c r="R7022" s="37">
        <v>25</v>
      </c>
      <c r="S7022" s="47">
        <v>9.9999999747524292E-7</v>
      </c>
      <c r="T7022" s="37">
        <v>999.333740234375</v>
      </c>
      <c r="U7022" s="37">
        <v>1846.68664550781</v>
      </c>
      <c r="V7022" s="13"/>
      <c r="W7022" s="13"/>
      <c r="X7022" s="13"/>
      <c r="Y7022" s="13"/>
      <c r="Z7022" s="13"/>
      <c r="AA7022" s="13"/>
    </row>
    <row r="7023" spans="1:27" ht="15.75" customHeight="1" x14ac:dyDescent="0.2">
      <c r="A7023" s="13"/>
      <c r="B7023" s="37" t="str">
        <f>"CRS25WT72M23603"</f>
        <v>CRS25WT72M23603</v>
      </c>
      <c r="C7023" s="38">
        <v>45995</v>
      </c>
      <c r="D7023" s="39">
        <v>0.92278935185185185</v>
      </c>
      <c r="E7023" s="37" t="s">
        <v>62</v>
      </c>
      <c r="F7023" s="37">
        <v>222</v>
      </c>
      <c r="G7023" s="37">
        <v>4</v>
      </c>
      <c r="H7023" s="37">
        <v>222.70637512207</v>
      </c>
      <c r="I7023" s="37">
        <v>5.4483609199523899</v>
      </c>
      <c r="J7023" s="37">
        <v>50.501495361328097</v>
      </c>
      <c r="K7023" s="37">
        <v>5.15006303787231</v>
      </c>
      <c r="L7023" s="37">
        <v>43.2434272766113</v>
      </c>
      <c r="M7023" s="37">
        <v>0.80939877033233598</v>
      </c>
      <c r="N7023" s="37">
        <v>10.8346567153931</v>
      </c>
      <c r="O7023" s="37">
        <v>0</v>
      </c>
      <c r="P7023" s="37">
        <v>0</v>
      </c>
      <c r="Q7023" s="37">
        <v>1.09523804858327E-2</v>
      </c>
      <c r="R7023" s="37">
        <v>25</v>
      </c>
      <c r="S7023" s="47">
        <v>9.9999999747524292E-7</v>
      </c>
      <c r="T7023" s="37">
        <v>997.46832275390602</v>
      </c>
      <c r="U7023" s="37">
        <v>2117.89013671875</v>
      </c>
      <c r="V7023" s="13"/>
      <c r="W7023" s="13"/>
      <c r="X7023" s="13"/>
      <c r="Y7023" s="13"/>
      <c r="Z7023" s="13"/>
      <c r="AA7023" s="13"/>
    </row>
    <row r="7024" spans="1:27" ht="15.75" customHeight="1" x14ac:dyDescent="0.2">
      <c r="A7024" s="13"/>
      <c r="B7024" s="37" t="str">
        <f>"CRS25WT72M23598"</f>
        <v>CRS25WT72M23598</v>
      </c>
      <c r="C7024" s="38">
        <v>45995</v>
      </c>
      <c r="D7024" s="39">
        <v>0.92417824074074073</v>
      </c>
      <c r="E7024" s="37" t="s">
        <v>62</v>
      </c>
      <c r="F7024" s="37">
        <v>220</v>
      </c>
      <c r="G7024" s="37">
        <v>4</v>
      </c>
      <c r="H7024" s="37">
        <v>220.26315307617199</v>
      </c>
      <c r="I7024" s="37">
        <v>5.2908802032470703</v>
      </c>
      <c r="J7024" s="37">
        <v>50.5797119140625</v>
      </c>
      <c r="K7024" s="37">
        <v>4.9635305404663104</v>
      </c>
      <c r="L7024" s="37">
        <v>44.376312255859403</v>
      </c>
      <c r="M7024" s="37">
        <v>0.82307153940200795</v>
      </c>
      <c r="N7024" s="37">
        <v>10.7157945632935</v>
      </c>
      <c r="O7024" s="37">
        <v>0</v>
      </c>
      <c r="P7024" s="37">
        <v>0</v>
      </c>
      <c r="Q7024" s="37">
        <v>1.06352306902409E-2</v>
      </c>
      <c r="R7024" s="37">
        <v>25</v>
      </c>
      <c r="S7024" s="47">
        <v>9.9999999747524292E-7</v>
      </c>
      <c r="T7024" s="37">
        <v>999.36535644531295</v>
      </c>
      <c r="U7024" s="37">
        <v>1600.60021972656</v>
      </c>
      <c r="V7024" s="13"/>
      <c r="W7024" s="13"/>
      <c r="X7024" s="13"/>
      <c r="Y7024" s="13"/>
      <c r="Z7024" s="13"/>
      <c r="AA7024" s="13"/>
    </row>
    <row r="7025" spans="1:27" ht="15.75" customHeight="1" x14ac:dyDescent="0.2">
      <c r="A7025" s="13"/>
      <c r="B7025" s="37" t="str">
        <f>"CRS25WT72M23567"</f>
        <v>CRS25WT72M23567</v>
      </c>
      <c r="C7025" s="38">
        <v>45995</v>
      </c>
      <c r="D7025" s="39">
        <v>0.92672453703703705</v>
      </c>
      <c r="E7025" s="37" t="s">
        <v>62</v>
      </c>
      <c r="F7025" s="37">
        <v>223</v>
      </c>
      <c r="G7025" s="37">
        <v>4</v>
      </c>
      <c r="H7025" s="37">
        <v>223.67898559570301</v>
      </c>
      <c r="I7025" s="37">
        <v>5.4206180572509801</v>
      </c>
      <c r="J7025" s="37">
        <v>50.589080810546903</v>
      </c>
      <c r="K7025" s="37">
        <v>5.02496290206909</v>
      </c>
      <c r="L7025" s="37">
        <v>44.513565063476598</v>
      </c>
      <c r="M7025" s="37">
        <v>0.81567955017089799</v>
      </c>
      <c r="N7025" s="37">
        <v>10.8819742202759</v>
      </c>
      <c r="O7025" s="37">
        <v>0</v>
      </c>
      <c r="P7025" s="37">
        <v>0</v>
      </c>
      <c r="Q7025" s="37">
        <v>1.5158731490373599E-2</v>
      </c>
      <c r="R7025" s="37">
        <v>25</v>
      </c>
      <c r="S7025" s="47">
        <v>9.9999999747524292E-7</v>
      </c>
      <c r="T7025" s="37">
        <v>998.44976806640602</v>
      </c>
      <c r="U7025" s="37">
        <v>1158.19018554688</v>
      </c>
      <c r="V7025" s="13"/>
      <c r="W7025" s="13"/>
      <c r="X7025" s="13"/>
      <c r="Y7025" s="13"/>
      <c r="Z7025" s="13"/>
      <c r="AA7025" s="13"/>
    </row>
    <row r="7026" spans="1:27" ht="15.75" customHeight="1" x14ac:dyDescent="0.2">
      <c r="A7026" s="13"/>
      <c r="B7026" s="37" t="str">
        <f>"CRS25WT72M23595"</f>
        <v>CRS25WT72M23595</v>
      </c>
      <c r="C7026" s="38">
        <v>45995</v>
      </c>
      <c r="D7026" s="39">
        <v>0.92782407407407408</v>
      </c>
      <c r="E7026" s="37" t="s">
        <v>62</v>
      </c>
      <c r="F7026" s="37">
        <v>217</v>
      </c>
      <c r="G7026" s="37">
        <v>4</v>
      </c>
      <c r="H7026" s="37">
        <v>217.46630859375</v>
      </c>
      <c r="I7026" s="37">
        <v>5.3590559959411603</v>
      </c>
      <c r="J7026" s="37">
        <v>50.522850036621101</v>
      </c>
      <c r="K7026" s="37">
        <v>5.0054340362548801</v>
      </c>
      <c r="L7026" s="37">
        <v>43.446041107177699</v>
      </c>
      <c r="M7026" s="37">
        <v>0.80318546295166005</v>
      </c>
      <c r="N7026" s="37">
        <v>10.5797281265259</v>
      </c>
      <c r="O7026" s="37">
        <v>0</v>
      </c>
      <c r="P7026" s="37">
        <v>0</v>
      </c>
      <c r="Q7026" s="37">
        <v>1.04737123474479E-2</v>
      </c>
      <c r="R7026" s="37">
        <v>25</v>
      </c>
      <c r="S7026" s="47">
        <v>9.9999999747524292E-7</v>
      </c>
      <c r="T7026" s="37">
        <v>1000.54901123047</v>
      </c>
      <c r="U7026" s="37">
        <v>1924.68322753906</v>
      </c>
      <c r="V7026" s="13"/>
      <c r="W7026" s="13"/>
      <c r="X7026" s="13"/>
      <c r="Y7026" s="13"/>
      <c r="Z7026" s="13"/>
      <c r="AA7026" s="13"/>
    </row>
    <row r="7027" spans="1:27" ht="15.75" customHeight="1" x14ac:dyDescent="0.2">
      <c r="A7027" s="13"/>
      <c r="B7027" s="37" t="str">
        <f>"CRS25WT72M23600"</f>
        <v>CRS25WT72M23600</v>
      </c>
      <c r="C7027" s="38">
        <v>45995</v>
      </c>
      <c r="D7027" s="39">
        <v>0.92877314814814815</v>
      </c>
      <c r="E7027" s="37" t="s">
        <v>62</v>
      </c>
      <c r="F7027" s="37">
        <v>223</v>
      </c>
      <c r="G7027" s="37">
        <v>4</v>
      </c>
      <c r="H7027" s="37">
        <v>223.89215087890599</v>
      </c>
      <c r="I7027" s="37">
        <v>5.4951486587524396</v>
      </c>
      <c r="J7027" s="37">
        <v>50.524375915527301</v>
      </c>
      <c r="K7027" s="37">
        <v>5.1538548469543501</v>
      </c>
      <c r="L7027" s="37">
        <v>43.441684722900398</v>
      </c>
      <c r="M7027" s="37">
        <v>0.80641478300094604</v>
      </c>
      <c r="N7027" s="37">
        <v>10.8923454284668</v>
      </c>
      <c r="O7027" s="37">
        <v>0</v>
      </c>
      <c r="P7027" s="37">
        <v>0</v>
      </c>
      <c r="Q7027" s="37">
        <v>1.6507921740412702E-2</v>
      </c>
      <c r="R7027" s="37">
        <v>25</v>
      </c>
      <c r="S7027" s="47">
        <v>9.9999999747524292E-7</v>
      </c>
      <c r="T7027" s="37">
        <v>1001.21057128906</v>
      </c>
      <c r="U7027" s="37">
        <v>1618.015625</v>
      </c>
      <c r="V7027" s="13"/>
      <c r="W7027" s="13"/>
      <c r="X7027" s="13"/>
      <c r="Y7027" s="13"/>
      <c r="Z7027" s="13"/>
      <c r="AA7027" s="13"/>
    </row>
    <row r="7028" spans="1:27" ht="15.75" customHeight="1" x14ac:dyDescent="0.2">
      <c r="A7028" s="13"/>
      <c r="B7028" s="37" t="str">
        <f>"CRS25WT72M23583"</f>
        <v>CRS25WT72M23583</v>
      </c>
      <c r="C7028" s="38">
        <v>45995</v>
      </c>
      <c r="D7028" s="39">
        <v>0.92952546296296301</v>
      </c>
      <c r="E7028" s="37" t="s">
        <v>62</v>
      </c>
      <c r="F7028" s="37">
        <v>221</v>
      </c>
      <c r="G7028" s="37">
        <v>4</v>
      </c>
      <c r="H7028" s="37">
        <v>221.77012634277301</v>
      </c>
      <c r="I7028" s="37">
        <v>5.4168529510498002</v>
      </c>
      <c r="J7028" s="37">
        <v>50.504112243652301</v>
      </c>
      <c r="K7028" s="37">
        <v>5.0924935340881303</v>
      </c>
      <c r="L7028" s="37">
        <v>43.548435211181598</v>
      </c>
      <c r="M7028" s="37">
        <v>0.81064230203628496</v>
      </c>
      <c r="N7028" s="37">
        <v>10.7891082763672</v>
      </c>
      <c r="O7028" s="37">
        <v>0</v>
      </c>
      <c r="P7028" s="37">
        <v>0</v>
      </c>
      <c r="Q7028" s="37">
        <v>5.40186325088143E-3</v>
      </c>
      <c r="R7028" s="37">
        <v>25</v>
      </c>
      <c r="S7028" s="47">
        <v>9.9999999747524292E-7</v>
      </c>
      <c r="T7028" s="37">
        <v>999.97198486328102</v>
      </c>
      <c r="U7028" s="37">
        <v>1957.21765136719</v>
      </c>
      <c r="V7028" s="13"/>
      <c r="W7028" s="13"/>
      <c r="X7028" s="13"/>
      <c r="Y7028" s="13"/>
      <c r="Z7028" s="13"/>
      <c r="AA7028" s="13"/>
    </row>
    <row r="7029" spans="1:27" ht="15.75" customHeight="1" x14ac:dyDescent="0.2">
      <c r="A7029" s="13"/>
      <c r="B7029" s="37" t="str">
        <f>"CRS25WT72M23560"</f>
        <v>CRS25WT72M23560</v>
      </c>
      <c r="C7029" s="38">
        <v>45995</v>
      </c>
      <c r="D7029" s="39">
        <v>0.93091435185185178</v>
      </c>
      <c r="E7029" s="37" t="s">
        <v>62</v>
      </c>
      <c r="F7029" s="37">
        <v>219</v>
      </c>
      <c r="G7029" s="37">
        <v>4</v>
      </c>
      <c r="H7029" s="37">
        <v>219.52906799316401</v>
      </c>
      <c r="I7029" s="37">
        <v>5.3297715187072798</v>
      </c>
      <c r="J7029" s="37">
        <v>50.510215759277301</v>
      </c>
      <c r="K7029" s="37">
        <v>5.0425453186035201</v>
      </c>
      <c r="L7029" s="37">
        <v>43.535366058349602</v>
      </c>
      <c r="M7029" s="37">
        <v>0.815462946891785</v>
      </c>
      <c r="N7029" s="37">
        <v>10.680081367492701</v>
      </c>
      <c r="O7029" s="37">
        <v>0</v>
      </c>
      <c r="P7029" s="37">
        <v>0</v>
      </c>
      <c r="Q7029" s="37">
        <v>1.27033721655607E-2</v>
      </c>
      <c r="R7029" s="37">
        <v>25</v>
      </c>
      <c r="S7029" s="47">
        <v>9.9999999747524292E-7</v>
      </c>
      <c r="T7029" s="37">
        <v>998.63507080078102</v>
      </c>
      <c r="U7029" s="37">
        <v>2699.23657226563</v>
      </c>
      <c r="V7029" s="13"/>
      <c r="W7029" s="13"/>
      <c r="X7029" s="13"/>
      <c r="Y7029" s="13"/>
      <c r="Z7029" s="13"/>
      <c r="AA7029" s="13"/>
    </row>
    <row r="7030" spans="1:27" ht="15.75" customHeight="1" x14ac:dyDescent="0.2">
      <c r="A7030" s="13"/>
      <c r="B7030" s="37" t="str">
        <f>"CRS25WT72M23584"</f>
        <v>CRS25WT72M23584</v>
      </c>
      <c r="C7030" s="38">
        <v>45995</v>
      </c>
      <c r="D7030" s="39">
        <v>0.93172453703703706</v>
      </c>
      <c r="E7030" s="37" t="s">
        <v>62</v>
      </c>
      <c r="F7030" s="37">
        <v>218</v>
      </c>
      <c r="G7030" s="37">
        <v>4</v>
      </c>
      <c r="H7030" s="37">
        <v>218.92973327636699</v>
      </c>
      <c r="I7030" s="37">
        <v>5.4379653930664098</v>
      </c>
      <c r="J7030" s="37">
        <v>50.510211944580099</v>
      </c>
      <c r="K7030" s="37">
        <v>5.021240234375</v>
      </c>
      <c r="L7030" s="37">
        <v>43.6007270812988</v>
      </c>
      <c r="M7030" s="37">
        <v>0.79705649614334095</v>
      </c>
      <c r="N7030" s="37">
        <v>10.6509237289429</v>
      </c>
      <c r="O7030" s="37">
        <v>0</v>
      </c>
      <c r="P7030" s="37">
        <v>0</v>
      </c>
      <c r="Q7030" s="37">
        <v>1.64484903216362E-2</v>
      </c>
      <c r="R7030" s="37">
        <v>25</v>
      </c>
      <c r="S7030" s="47">
        <v>9.9999999747524292E-7</v>
      </c>
      <c r="T7030" s="37">
        <v>998.72442626953102</v>
      </c>
      <c r="U7030" s="37">
        <v>1064.61865234375</v>
      </c>
      <c r="V7030" s="13"/>
      <c r="W7030" s="13"/>
      <c r="X7030" s="13"/>
      <c r="Y7030" s="13"/>
      <c r="Z7030" s="13"/>
      <c r="AA7030" s="13"/>
    </row>
    <row r="7031" spans="1:27" ht="15.75" customHeight="1" x14ac:dyDescent="0.2">
      <c r="A7031" s="13"/>
      <c r="B7031" s="37" t="str">
        <f>"CRS25WT72M23589"</f>
        <v>CRS25WT72M23589</v>
      </c>
      <c r="C7031" s="38">
        <v>45995</v>
      </c>
      <c r="D7031" s="39">
        <v>0.93244212962962969</v>
      </c>
      <c r="E7031" s="37" t="s">
        <v>62</v>
      </c>
      <c r="F7031" s="37">
        <v>220</v>
      </c>
      <c r="G7031" s="37">
        <v>4</v>
      </c>
      <c r="H7031" s="37">
        <v>220.28712463378901</v>
      </c>
      <c r="I7031" s="37">
        <v>5.3466963768005398</v>
      </c>
      <c r="J7031" s="37">
        <v>50.523941040039098</v>
      </c>
      <c r="K7031" s="37">
        <v>5.03100538253784</v>
      </c>
      <c r="L7031" s="37">
        <v>43.7859077453613</v>
      </c>
      <c r="M7031" s="37">
        <v>0.81546694040298495</v>
      </c>
      <c r="N7031" s="37">
        <v>10.716960906982401</v>
      </c>
      <c r="O7031" s="37">
        <v>0</v>
      </c>
      <c r="P7031" s="37">
        <v>0</v>
      </c>
      <c r="Q7031" s="37">
        <v>1.3014626689255199E-2</v>
      </c>
      <c r="R7031" s="37">
        <v>25</v>
      </c>
      <c r="S7031" s="47">
        <v>9.9999999747524292E-7</v>
      </c>
      <c r="T7031" s="37">
        <v>998.96716308593795</v>
      </c>
      <c r="U7031" s="37">
        <v>2455.76220703125</v>
      </c>
      <c r="V7031" s="13"/>
      <c r="W7031" s="13"/>
      <c r="X7031" s="13"/>
      <c r="Y7031" s="13"/>
      <c r="Z7031" s="13"/>
      <c r="AA7031" s="13"/>
    </row>
    <row r="7032" spans="1:27" ht="15.75" customHeight="1" x14ac:dyDescent="0.2">
      <c r="A7032" s="13"/>
      <c r="B7032" s="37" t="str">
        <f>"CRS25WT72M23590"</f>
        <v>CRS25WT72M23590</v>
      </c>
      <c r="C7032" s="38">
        <v>45995</v>
      </c>
      <c r="D7032" s="39">
        <v>0.93344907407407407</v>
      </c>
      <c r="E7032" s="37" t="s">
        <v>62</v>
      </c>
      <c r="F7032" s="37">
        <v>219</v>
      </c>
      <c r="G7032" s="37">
        <v>4</v>
      </c>
      <c r="H7032" s="37">
        <v>219.69454956054699</v>
      </c>
      <c r="I7032" s="37">
        <v>5.3180747032165501</v>
      </c>
      <c r="J7032" s="37">
        <v>50.526336669921903</v>
      </c>
      <c r="K7032" s="37">
        <v>5.02121925354004</v>
      </c>
      <c r="L7032" s="37">
        <v>43.753227233886697</v>
      </c>
      <c r="M7032" s="37">
        <v>0.81761157512664795</v>
      </c>
      <c r="N7032" s="37">
        <v>10.6881322860718</v>
      </c>
      <c r="O7032" s="37">
        <v>0</v>
      </c>
      <c r="P7032" s="37">
        <v>0</v>
      </c>
      <c r="Q7032" s="37">
        <v>1.04737123474479E-2</v>
      </c>
      <c r="R7032" s="37">
        <v>25</v>
      </c>
      <c r="S7032" s="47">
        <v>9.9999999747524292E-7</v>
      </c>
      <c r="T7032" s="37">
        <v>998.85614013671898</v>
      </c>
      <c r="U7032" s="37">
        <v>1822.30456542969</v>
      </c>
      <c r="V7032" s="13"/>
      <c r="W7032" s="13"/>
      <c r="X7032" s="13"/>
      <c r="Y7032" s="13"/>
      <c r="Z7032" s="13"/>
      <c r="AA7032" s="13"/>
    </row>
    <row r="7033" spans="1:27" ht="15.75" customHeight="1" x14ac:dyDescent="0.2">
      <c r="A7033" s="13"/>
      <c r="B7033" s="37" t="str">
        <f>"CRS25WT72M23559"</f>
        <v>CRS25WT72M23559</v>
      </c>
      <c r="C7033" s="38">
        <v>45995</v>
      </c>
      <c r="D7033" s="39">
        <v>0.93403935185185183</v>
      </c>
      <c r="E7033" s="37" t="s">
        <v>62</v>
      </c>
      <c r="F7033" s="37">
        <v>223</v>
      </c>
      <c r="G7033" s="37">
        <v>4</v>
      </c>
      <c r="H7033" s="37">
        <v>223.46440124511699</v>
      </c>
      <c r="I7033" s="37">
        <v>5.3630442619323704</v>
      </c>
      <c r="J7033" s="37">
        <v>50.540931701660199</v>
      </c>
      <c r="K7033" s="37">
        <v>5.1132373809814498</v>
      </c>
      <c r="L7033" s="37">
        <v>43.703117370605497</v>
      </c>
      <c r="M7033" s="37">
        <v>0.82442986965179399</v>
      </c>
      <c r="N7033" s="37">
        <v>10.8715353012085</v>
      </c>
      <c r="O7033" s="37">
        <v>0</v>
      </c>
      <c r="P7033" s="37">
        <v>0</v>
      </c>
      <c r="Q7033" s="37">
        <v>1.09474249184132E-2</v>
      </c>
      <c r="R7033" s="37">
        <v>25</v>
      </c>
      <c r="S7033" s="47">
        <v>9.9999999747524292E-7</v>
      </c>
      <c r="T7033" s="37">
        <v>1000.23480224609</v>
      </c>
      <c r="U7033" s="37">
        <v>1456.47705078125</v>
      </c>
      <c r="V7033" s="13"/>
      <c r="W7033" s="13"/>
      <c r="X7033" s="13"/>
      <c r="Y7033" s="13"/>
      <c r="Z7033" s="13"/>
      <c r="AA7033" s="13"/>
    </row>
    <row r="7034" spans="1:27" ht="15.75" customHeight="1" x14ac:dyDescent="0.2">
      <c r="A7034" s="13"/>
      <c r="B7034" s="37" t="str">
        <f>"CRS25WT72M23547"</f>
        <v>CRS25WT72M23547</v>
      </c>
      <c r="C7034" s="38">
        <v>45995</v>
      </c>
      <c r="D7034" s="39">
        <v>0.93459490740740747</v>
      </c>
      <c r="E7034" s="37" t="s">
        <v>62</v>
      </c>
      <c r="F7034" s="37">
        <v>224</v>
      </c>
      <c r="G7034" s="37">
        <v>4</v>
      </c>
      <c r="H7034" s="37">
        <v>224.02664184570301</v>
      </c>
      <c r="I7034" s="37">
        <v>5.3581218719482404</v>
      </c>
      <c r="J7034" s="37">
        <v>50.529163360595703</v>
      </c>
      <c r="K7034" s="37">
        <v>5.1263575553893999</v>
      </c>
      <c r="L7034" s="37">
        <v>43.700939178466797</v>
      </c>
      <c r="M7034" s="37">
        <v>0.82745611667633101</v>
      </c>
      <c r="N7034" s="37">
        <v>10.898887634277299</v>
      </c>
      <c r="O7034" s="37">
        <v>0</v>
      </c>
      <c r="P7034" s="37">
        <v>0</v>
      </c>
      <c r="Q7034" s="37">
        <v>1.5081845223903699E-2</v>
      </c>
      <c r="R7034" s="37">
        <v>25</v>
      </c>
      <c r="S7034" s="47">
        <v>9.9999999747524292E-7</v>
      </c>
      <c r="T7034" s="37">
        <v>999.30108642578102</v>
      </c>
      <c r="U7034" s="37">
        <v>1476.70422363281</v>
      </c>
      <c r="V7034" s="13"/>
      <c r="W7034" s="13"/>
      <c r="X7034" s="13"/>
      <c r="Y7034" s="13"/>
      <c r="Z7034" s="13"/>
      <c r="AA7034" s="13"/>
    </row>
    <row r="7035" spans="1:27" ht="15.75" customHeight="1" x14ac:dyDescent="0.2">
      <c r="A7035" s="13"/>
      <c r="B7035" s="37" t="str">
        <f>"CRS25WT72M23554"</f>
        <v>CRS25WT72M23554</v>
      </c>
      <c r="C7035" s="38">
        <v>45995</v>
      </c>
      <c r="D7035" s="39">
        <v>0.9353125000000001</v>
      </c>
      <c r="E7035" s="37" t="s">
        <v>62</v>
      </c>
      <c r="F7035" s="37">
        <v>223</v>
      </c>
      <c r="G7035" s="37">
        <v>4</v>
      </c>
      <c r="H7035" s="37">
        <v>223.77471923828099</v>
      </c>
      <c r="I7035" s="37">
        <v>5.3661026954650897</v>
      </c>
      <c r="J7035" s="37">
        <v>50.536361694335902</v>
      </c>
      <c r="K7035" s="37">
        <v>5.1129460334777797</v>
      </c>
      <c r="L7035" s="37">
        <v>43.766300201416001</v>
      </c>
      <c r="M7035" s="37">
        <v>0.82517880201339699</v>
      </c>
      <c r="N7035" s="37">
        <v>10.8866319656372</v>
      </c>
      <c r="O7035" s="37">
        <v>0</v>
      </c>
      <c r="P7035" s="37">
        <v>0</v>
      </c>
      <c r="Q7035" s="37">
        <v>1.06547614559531E-2</v>
      </c>
      <c r="R7035" s="37">
        <v>25</v>
      </c>
      <c r="S7035" s="47">
        <v>9.9999999747524292E-7</v>
      </c>
      <c r="T7035" s="37">
        <v>998.4912109375</v>
      </c>
      <c r="U7035" s="37">
        <v>1716.42126464844</v>
      </c>
      <c r="V7035" s="13"/>
      <c r="W7035" s="13"/>
      <c r="X7035" s="13"/>
      <c r="Y7035" s="13"/>
      <c r="Z7035" s="13"/>
      <c r="AA7035" s="13"/>
    </row>
    <row r="7036" spans="1:27" ht="15.75" customHeight="1" x14ac:dyDescent="0.2">
      <c r="A7036" s="13"/>
      <c r="B7036" s="37" t="str">
        <f>"CRS25WT72M23555"</f>
        <v>CRS25WT72M23555</v>
      </c>
      <c r="C7036" s="38">
        <v>45995</v>
      </c>
      <c r="D7036" s="39">
        <v>0.93630787037037033</v>
      </c>
      <c r="E7036" s="37" t="s">
        <v>62</v>
      </c>
      <c r="F7036" s="37">
        <v>221</v>
      </c>
      <c r="G7036" s="37">
        <v>4</v>
      </c>
      <c r="H7036" s="37">
        <v>221.54942321777301</v>
      </c>
      <c r="I7036" s="37">
        <v>5.3705029487609899</v>
      </c>
      <c r="J7036" s="37">
        <v>50.5326538085938</v>
      </c>
      <c r="K7036" s="37">
        <v>5.0400228500366202</v>
      </c>
      <c r="L7036" s="37">
        <v>43.958019256591797</v>
      </c>
      <c r="M7036" s="37">
        <v>0.81636345386505105</v>
      </c>
      <c r="N7036" s="37">
        <v>10.7783718109131</v>
      </c>
      <c r="O7036" s="37">
        <v>0</v>
      </c>
      <c r="P7036" s="37">
        <v>0</v>
      </c>
      <c r="Q7036" s="37">
        <v>1.50818442925811E-2</v>
      </c>
      <c r="R7036" s="37">
        <v>25</v>
      </c>
      <c r="S7036" s="47">
        <v>9.9999999747524292E-7</v>
      </c>
      <c r="T7036" s="37">
        <v>998.572998046875</v>
      </c>
      <c r="U7036" s="37">
        <v>1176.94445800781</v>
      </c>
      <c r="V7036" s="13"/>
      <c r="W7036" s="13"/>
      <c r="X7036" s="13"/>
      <c r="Y7036" s="13"/>
      <c r="Z7036" s="13"/>
      <c r="AA7036" s="13"/>
    </row>
    <row r="7037" spans="1:27" ht="15.75" customHeight="1" x14ac:dyDescent="0.2">
      <c r="A7037" s="13"/>
      <c r="B7037" s="37" t="str">
        <f>"CRS25WT72M23578"</f>
        <v>CRS25WT72M23578</v>
      </c>
      <c r="C7037" s="38">
        <v>45995</v>
      </c>
      <c r="D7037" s="39">
        <v>0.9381828703703704</v>
      </c>
      <c r="E7037" s="37" t="s">
        <v>62</v>
      </c>
      <c r="F7037" s="37">
        <v>221</v>
      </c>
      <c r="G7037" s="37">
        <v>4</v>
      </c>
      <c r="H7037" s="37">
        <v>221.00639343261699</v>
      </c>
      <c r="I7037" s="37">
        <v>5.3098073005676296</v>
      </c>
      <c r="J7037" s="37">
        <v>50.553352355957003</v>
      </c>
      <c r="K7037" s="37">
        <v>5.0167298316955602</v>
      </c>
      <c r="L7037" s="37">
        <v>44.053874969482401</v>
      </c>
      <c r="M7037" s="37">
        <v>0.82333409786224399</v>
      </c>
      <c r="N7037" s="37">
        <v>10.751953125</v>
      </c>
      <c r="O7037" s="37">
        <v>0</v>
      </c>
      <c r="P7037" s="37">
        <v>0</v>
      </c>
      <c r="Q7037" s="37">
        <v>1.7579404637217501E-2</v>
      </c>
      <c r="R7037" s="37">
        <v>25</v>
      </c>
      <c r="S7037" s="47">
        <v>9.9999999747524292E-7</v>
      </c>
      <c r="T7037" s="37">
        <v>997.67547607421898</v>
      </c>
      <c r="U7037" s="37">
        <v>2346.9765625</v>
      </c>
      <c r="V7037" s="13"/>
      <c r="W7037" s="13"/>
      <c r="X7037" s="13"/>
      <c r="Y7037" s="13"/>
      <c r="Z7037" s="13"/>
      <c r="AA7037" s="13"/>
    </row>
    <row r="7038" spans="1:27" ht="15.75" customHeight="1" x14ac:dyDescent="0.2">
      <c r="A7038" s="13"/>
      <c r="B7038" s="37" t="str">
        <f>"CRS25WT72M23556"</f>
        <v>CRS25WT72M23556</v>
      </c>
      <c r="C7038" s="38">
        <v>45995</v>
      </c>
      <c r="D7038" s="39">
        <v>0.93927083333333339</v>
      </c>
      <c r="E7038" s="37" t="s">
        <v>62</v>
      </c>
      <c r="F7038" s="37">
        <v>220</v>
      </c>
      <c r="G7038" s="37">
        <v>4</v>
      </c>
      <c r="H7038" s="37">
        <v>220.37451171875</v>
      </c>
      <c r="I7038" s="37">
        <v>5.2605280876159703</v>
      </c>
      <c r="J7038" s="37">
        <v>50.560539245605497</v>
      </c>
      <c r="K7038" s="37">
        <v>5.0090746879577601</v>
      </c>
      <c r="L7038" s="37">
        <v>43.995052337646499</v>
      </c>
      <c r="M7038" s="37">
        <v>0.82855308055877697</v>
      </c>
      <c r="N7038" s="37">
        <v>10.721212387085</v>
      </c>
      <c r="O7038" s="37">
        <v>0</v>
      </c>
      <c r="P7038" s="37">
        <v>0</v>
      </c>
      <c r="Q7038" s="37">
        <v>1.37897012755275E-2</v>
      </c>
      <c r="R7038" s="37">
        <v>25</v>
      </c>
      <c r="S7038" s="47">
        <v>9.9999999747524292E-7</v>
      </c>
      <c r="T7038" s="37">
        <v>997.80725097656295</v>
      </c>
      <c r="U7038" s="37">
        <v>2268.486328125</v>
      </c>
      <c r="V7038" s="13"/>
      <c r="W7038" s="13"/>
      <c r="X7038" s="13"/>
      <c r="Y7038" s="13"/>
      <c r="Z7038" s="13"/>
      <c r="AA7038" s="13"/>
    </row>
    <row r="7039" spans="1:27" ht="15.75" customHeight="1" x14ac:dyDescent="0.2">
      <c r="A7039" s="13"/>
      <c r="B7039" s="37" t="str">
        <f>"CRS25WT72M23624"</f>
        <v>CRS25WT72M23624</v>
      </c>
      <c r="C7039" s="38">
        <v>45995</v>
      </c>
      <c r="D7039" s="39">
        <v>0.94045138888888891</v>
      </c>
      <c r="E7039" s="37" t="s">
        <v>62</v>
      </c>
      <c r="F7039" s="37">
        <v>221</v>
      </c>
      <c r="G7039" s="37">
        <v>4</v>
      </c>
      <c r="H7039" s="37">
        <v>221.591384887695</v>
      </c>
      <c r="I7039" s="37">
        <v>5.3817138671875</v>
      </c>
      <c r="J7039" s="37">
        <v>50.536136627197301</v>
      </c>
      <c r="K7039" s="37">
        <v>5.0602889060974103</v>
      </c>
      <c r="L7039" s="37">
        <v>43.7902641296387</v>
      </c>
      <c r="M7039" s="37">
        <v>0.814760982990265</v>
      </c>
      <c r="N7039" s="37">
        <v>10.780412673950201</v>
      </c>
      <c r="O7039" s="37">
        <v>0</v>
      </c>
      <c r="P7039" s="37">
        <v>0</v>
      </c>
      <c r="Q7039" s="37">
        <v>1.1309518478810799E-2</v>
      </c>
      <c r="R7039" s="37">
        <v>25</v>
      </c>
      <c r="S7039" s="47">
        <v>9.9999999747524292E-7</v>
      </c>
      <c r="T7039" s="37">
        <v>997.58306884765602</v>
      </c>
      <c r="U7039" s="37">
        <v>1638.52465820313</v>
      </c>
      <c r="V7039" s="13"/>
      <c r="W7039" s="13"/>
      <c r="X7039" s="13"/>
      <c r="Y7039" s="13"/>
      <c r="Z7039" s="13"/>
      <c r="AA7039" s="13"/>
    </row>
    <row r="7040" spans="1:27" ht="15.75" customHeight="1" x14ac:dyDescent="0.2">
      <c r="A7040" s="13"/>
      <c r="B7040" s="37" t="str">
        <f>"CRS25WT72M23625"</f>
        <v>CRS25WT72M23625</v>
      </c>
      <c r="C7040" s="38">
        <v>45995</v>
      </c>
      <c r="D7040" s="39">
        <v>0.94125000000000003</v>
      </c>
      <c r="E7040" s="37" t="s">
        <v>62</v>
      </c>
      <c r="F7040" s="37">
        <v>226</v>
      </c>
      <c r="G7040" s="37">
        <v>4</v>
      </c>
      <c r="H7040" s="37">
        <v>226.39898681640599</v>
      </c>
      <c r="I7040" s="37">
        <v>5.4450831413268999</v>
      </c>
      <c r="J7040" s="37">
        <v>50.570121765136697</v>
      </c>
      <c r="K7040" s="37">
        <v>5.1198959350585902</v>
      </c>
      <c r="L7040" s="37">
        <v>44.219448089599602</v>
      </c>
      <c r="M7040" s="37">
        <v>0.82219713926315297</v>
      </c>
      <c r="N7040" s="37">
        <v>11.0143022537231</v>
      </c>
      <c r="O7040" s="37">
        <v>0</v>
      </c>
      <c r="P7040" s="37">
        <v>0</v>
      </c>
      <c r="Q7040" s="37">
        <v>1.51588078588247E-2</v>
      </c>
      <c r="R7040" s="37">
        <v>25</v>
      </c>
      <c r="S7040" s="47">
        <v>9.9999999747524292E-7</v>
      </c>
      <c r="T7040" s="37">
        <v>998.00616455078102</v>
      </c>
      <c r="U7040" s="37">
        <v>2100.12060546875</v>
      </c>
      <c r="V7040" s="13"/>
      <c r="W7040" s="13"/>
      <c r="X7040" s="13"/>
      <c r="Y7040" s="13"/>
      <c r="Z7040" s="13"/>
      <c r="AA7040" s="13"/>
    </row>
    <row r="7041" spans="1:27" ht="15.75" customHeight="1" x14ac:dyDescent="0.2">
      <c r="A7041" s="13"/>
      <c r="B7041" s="37" t="str">
        <f>"CRS25WT72M23611"</f>
        <v>CRS25WT72M23611</v>
      </c>
      <c r="C7041" s="38">
        <v>45995</v>
      </c>
      <c r="D7041" s="39">
        <v>0.94207175925925923</v>
      </c>
      <c r="E7041" s="37" t="s">
        <v>62</v>
      </c>
      <c r="F7041" s="37">
        <v>222</v>
      </c>
      <c r="G7041" s="37">
        <v>4</v>
      </c>
      <c r="H7041" s="37">
        <v>222.79911804199199</v>
      </c>
      <c r="I7041" s="37">
        <v>5.2826418876647896</v>
      </c>
      <c r="J7041" s="37">
        <v>50.603244781494098</v>
      </c>
      <c r="K7041" s="37">
        <v>4.9762134552001998</v>
      </c>
      <c r="L7041" s="37">
        <v>44.772823333740199</v>
      </c>
      <c r="M7041" s="37">
        <v>0.83345842361450195</v>
      </c>
      <c r="N7041" s="37">
        <v>10.839168548584</v>
      </c>
      <c r="O7041" s="37">
        <v>0</v>
      </c>
      <c r="P7041" s="37">
        <v>0</v>
      </c>
      <c r="Q7041" s="37">
        <v>1.7619047313928601E-2</v>
      </c>
      <c r="R7041" s="37">
        <v>25</v>
      </c>
      <c r="S7041" s="47">
        <v>9.9999999747524292E-7</v>
      </c>
      <c r="T7041" s="37">
        <v>997.70513916015602</v>
      </c>
      <c r="U7041" s="37">
        <v>1670.90161132813</v>
      </c>
      <c r="V7041" s="13"/>
      <c r="W7041" s="13"/>
      <c r="X7041" s="13"/>
      <c r="Y7041" s="13"/>
      <c r="Z7041" s="13"/>
      <c r="AA7041" s="13"/>
    </row>
    <row r="7042" spans="1:27" ht="15.75" customHeight="1" x14ac:dyDescent="0.2">
      <c r="A7042" s="13"/>
      <c r="B7042" s="37" t="str">
        <f>"CRS25WT72M23620"</f>
        <v>CRS25WT72M23620</v>
      </c>
      <c r="C7042" s="38">
        <v>45995</v>
      </c>
      <c r="D7042" s="39">
        <v>0.94387731481481474</v>
      </c>
      <c r="E7042" s="37" t="s">
        <v>62</v>
      </c>
      <c r="F7042" s="37">
        <v>225</v>
      </c>
      <c r="G7042" s="37">
        <v>4</v>
      </c>
      <c r="H7042" s="37">
        <v>225.68081665039099</v>
      </c>
      <c r="I7042" s="37">
        <v>5.3936491012573198</v>
      </c>
      <c r="J7042" s="37">
        <v>50.584285736083999</v>
      </c>
      <c r="K7042" s="37">
        <v>5.0719194412231401</v>
      </c>
      <c r="L7042" s="37">
        <v>44.496139526367202</v>
      </c>
      <c r="M7042" s="37">
        <v>0.82717299461364702</v>
      </c>
      <c r="N7042" s="37">
        <v>10.979363441467299</v>
      </c>
      <c r="O7042" s="37">
        <v>0</v>
      </c>
      <c r="P7042" s="37">
        <v>0</v>
      </c>
      <c r="Q7042" s="37">
        <v>1.25409225001931E-2</v>
      </c>
      <c r="R7042" s="37">
        <v>25</v>
      </c>
      <c r="S7042" s="47">
        <v>9.9999999747524292E-7</v>
      </c>
      <c r="T7042" s="37">
        <v>997.70153808593795</v>
      </c>
      <c r="U7042" s="37">
        <v>2247.59057617188</v>
      </c>
      <c r="V7042" s="13"/>
      <c r="W7042" s="13"/>
      <c r="X7042" s="13"/>
      <c r="Y7042" s="13"/>
      <c r="Z7042" s="13"/>
      <c r="AA7042" s="13"/>
    </row>
    <row r="7043" spans="1:27" ht="15.75" customHeight="1" x14ac:dyDescent="0.2">
      <c r="A7043" s="13"/>
      <c r="B7043" s="37" t="str">
        <f>"CRS25WT72M23548"</f>
        <v>CRS25WT72M23548</v>
      </c>
      <c r="C7043" s="38">
        <v>45995</v>
      </c>
      <c r="D7043" s="39">
        <v>0.94751157407407405</v>
      </c>
      <c r="E7043" s="37" t="s">
        <v>62</v>
      </c>
      <c r="F7043" s="37">
        <v>222</v>
      </c>
      <c r="G7043" s="37">
        <v>4</v>
      </c>
      <c r="H7043" s="37">
        <v>222.05839538574199</v>
      </c>
      <c r="I7043" s="37">
        <v>5.2995090484619096</v>
      </c>
      <c r="J7043" s="37">
        <v>50.582977294921903</v>
      </c>
      <c r="K7043" s="37">
        <v>4.9795384407043501</v>
      </c>
      <c r="L7043" s="37">
        <v>44.594173431396499</v>
      </c>
      <c r="M7043" s="37">
        <v>0.82837533950805697</v>
      </c>
      <c r="N7043" s="37">
        <v>10.8031330108643</v>
      </c>
      <c r="O7043" s="37">
        <v>0</v>
      </c>
      <c r="P7043" s="37">
        <v>0</v>
      </c>
      <c r="Q7043" s="37">
        <v>1.04789808392525E-2</v>
      </c>
      <c r="R7043" s="37">
        <v>25</v>
      </c>
      <c r="S7043" s="47">
        <v>9.9999999747524292E-7</v>
      </c>
      <c r="T7043" s="37">
        <v>999.2763671875</v>
      </c>
      <c r="U7043" s="37">
        <v>2005.30786132813</v>
      </c>
      <c r="V7043" s="13"/>
      <c r="W7043" s="13"/>
      <c r="X7043" s="13"/>
      <c r="Y7043" s="13"/>
      <c r="Z7043" s="13"/>
      <c r="AA7043" s="13"/>
    </row>
    <row r="7044" spans="1:27" ht="15.75" customHeight="1" x14ac:dyDescent="0.2">
      <c r="A7044" s="13"/>
      <c r="B7044" s="37" t="str">
        <f>"CRS25WT72M23543"</f>
        <v>CRS25WT72M23543</v>
      </c>
      <c r="C7044" s="38">
        <v>45995</v>
      </c>
      <c r="D7044" s="39">
        <v>0.94844907407407408</v>
      </c>
      <c r="E7044" s="37" t="s">
        <v>62</v>
      </c>
      <c r="F7044" s="37">
        <v>222</v>
      </c>
      <c r="G7044" s="37">
        <v>4</v>
      </c>
      <c r="H7044" s="37">
        <v>222.50143432617199</v>
      </c>
      <c r="I7044" s="37">
        <v>5.3351292610168501</v>
      </c>
      <c r="J7044" s="37">
        <v>50.586463928222699</v>
      </c>
      <c r="K7044" s="37">
        <v>4.98606300354004</v>
      </c>
      <c r="L7044" s="37">
        <v>44.624675750732401</v>
      </c>
      <c r="M7044" s="37">
        <v>0.824429571628571</v>
      </c>
      <c r="N7044" s="37">
        <v>10.8246870040894</v>
      </c>
      <c r="O7044" s="37">
        <v>0</v>
      </c>
      <c r="P7044" s="37">
        <v>0</v>
      </c>
      <c r="Q7044" s="37">
        <v>1.7618428915739101E-2</v>
      </c>
      <c r="R7044" s="37">
        <v>25</v>
      </c>
      <c r="S7044" s="47">
        <v>9.9999999747524292E-7</v>
      </c>
      <c r="T7044" s="37">
        <v>997.690185546875</v>
      </c>
      <c r="U7044" s="37">
        <v>1681.38098144531</v>
      </c>
      <c r="V7044" s="13"/>
      <c r="W7044" s="13"/>
      <c r="X7044" s="13"/>
      <c r="Y7044" s="13"/>
      <c r="Z7044" s="13"/>
      <c r="AA7044" s="13"/>
    </row>
    <row r="7045" spans="1:27" ht="15.75" customHeight="1" x14ac:dyDescent="0.2">
      <c r="A7045" s="13"/>
      <c r="B7045" s="37" t="str">
        <f>"CRS25WT72M23606"</f>
        <v>CRS25WT72M23606</v>
      </c>
      <c r="C7045" s="38">
        <v>45995</v>
      </c>
      <c r="D7045" s="39">
        <v>0.95098379629629637</v>
      </c>
      <c r="E7045" s="37" t="s">
        <v>62</v>
      </c>
      <c r="F7045" s="37">
        <v>221</v>
      </c>
      <c r="G7045" s="37">
        <v>4</v>
      </c>
      <c r="H7045" s="37">
        <v>221.89091491699199</v>
      </c>
      <c r="I7045" s="37">
        <v>5.2879433631896999</v>
      </c>
      <c r="J7045" s="37">
        <v>50.615879058837898</v>
      </c>
      <c r="K7045" s="37">
        <v>4.9379081726074201</v>
      </c>
      <c r="L7045" s="37">
        <v>44.9362182617188</v>
      </c>
      <c r="M7045" s="37">
        <v>0.82902181148529097</v>
      </c>
      <c r="N7045" s="37">
        <v>10.794984817504901</v>
      </c>
      <c r="O7045" s="37">
        <v>0</v>
      </c>
      <c r="P7045" s="37">
        <v>0</v>
      </c>
      <c r="Q7045" s="37">
        <v>1.2619037181138999E-2</v>
      </c>
      <c r="R7045" s="37">
        <v>25</v>
      </c>
      <c r="S7045" s="47">
        <v>9.9999999747524292E-7</v>
      </c>
      <c r="T7045" s="37">
        <v>999.752685546875</v>
      </c>
      <c r="U7045" s="37">
        <v>1777.33764648438</v>
      </c>
      <c r="V7045" s="13"/>
      <c r="W7045" s="13"/>
      <c r="X7045" s="13"/>
      <c r="Y7045" s="13"/>
      <c r="Z7045" s="13"/>
      <c r="AA7045" s="13"/>
    </row>
    <row r="7046" spans="1:27" ht="15.75" customHeight="1" x14ac:dyDescent="0.2">
      <c r="A7046" s="13"/>
      <c r="B7046" s="37" t="str">
        <f>"CRS25WT72M23568"</f>
        <v>CRS25WT72M23568</v>
      </c>
      <c r="C7046" s="38">
        <v>45995</v>
      </c>
      <c r="D7046" s="39">
        <v>0.95190972222222225</v>
      </c>
      <c r="E7046" s="37" t="s">
        <v>62</v>
      </c>
      <c r="F7046" s="37">
        <v>222</v>
      </c>
      <c r="G7046" s="37">
        <v>4</v>
      </c>
      <c r="H7046" s="37">
        <v>222.24179077148401</v>
      </c>
      <c r="I7046" s="37">
        <v>5.2865877151489302</v>
      </c>
      <c r="J7046" s="37">
        <v>50.613044738769503</v>
      </c>
      <c r="K7046" s="37">
        <v>4.9466757774353001</v>
      </c>
      <c r="L7046" s="37">
        <v>44.927501678466797</v>
      </c>
      <c r="M7046" s="37">
        <v>0.83059215545654297</v>
      </c>
      <c r="N7046" s="37">
        <v>10.812054634094199</v>
      </c>
      <c r="O7046" s="37">
        <v>0</v>
      </c>
      <c r="P7046" s="37">
        <v>0</v>
      </c>
      <c r="Q7046" s="37">
        <v>1.1309518478810799E-2</v>
      </c>
      <c r="R7046" s="37">
        <v>25</v>
      </c>
      <c r="S7046" s="47">
        <v>9.9999999747524292E-7</v>
      </c>
      <c r="T7046" s="37">
        <v>999.81463623046898</v>
      </c>
      <c r="U7046" s="37">
        <v>2002.23010253906</v>
      </c>
      <c r="V7046" s="13"/>
      <c r="W7046" s="13"/>
      <c r="X7046" s="13"/>
      <c r="Y7046" s="13"/>
      <c r="Z7046" s="13"/>
      <c r="AA7046" s="13"/>
    </row>
    <row r="7047" spans="1:27" ht="15.75" customHeight="1" x14ac:dyDescent="0.2">
      <c r="A7047" s="13"/>
      <c r="B7047" s="37" t="str">
        <f>"CRS25WT72M23604"</f>
        <v>CRS25WT72M23604</v>
      </c>
      <c r="C7047" s="38">
        <v>45995</v>
      </c>
      <c r="D7047" s="39">
        <v>0.95275462962962953</v>
      </c>
      <c r="E7047" s="37" t="s">
        <v>62</v>
      </c>
      <c r="F7047" s="37">
        <v>226</v>
      </c>
      <c r="G7047" s="37">
        <v>4</v>
      </c>
      <c r="H7047" s="37">
        <v>226.28585815429699</v>
      </c>
      <c r="I7047" s="37">
        <v>5.39660739898682</v>
      </c>
      <c r="J7047" s="37">
        <v>50.611736297607401</v>
      </c>
      <c r="K7047" s="37">
        <v>5.0310778617858896</v>
      </c>
      <c r="L7047" s="37">
        <v>44.977607727050803</v>
      </c>
      <c r="M7047" s="37">
        <v>0.82848632335662797</v>
      </c>
      <c r="N7047" s="37">
        <v>11.0087985992432</v>
      </c>
      <c r="O7047" s="37">
        <v>0</v>
      </c>
      <c r="P7047" s="37">
        <v>0</v>
      </c>
      <c r="Q7047" s="37">
        <v>1.5236857347190399E-2</v>
      </c>
      <c r="R7047" s="37">
        <v>25</v>
      </c>
      <c r="S7047" s="47">
        <v>9.9999999747524292E-7</v>
      </c>
      <c r="T7047" s="37">
        <v>999.73156738281295</v>
      </c>
      <c r="U7047" s="37">
        <v>1891.82824707031</v>
      </c>
      <c r="V7047" s="13"/>
      <c r="W7047" s="13"/>
      <c r="X7047" s="13"/>
      <c r="Y7047" s="13"/>
      <c r="Z7047" s="13"/>
      <c r="AA7047" s="13"/>
    </row>
    <row r="7048" spans="1:27" ht="15.75" customHeight="1" x14ac:dyDescent="0.2">
      <c r="A7048" s="13"/>
      <c r="B7048" s="37" t="str">
        <f>"CRS25WT72M23593"</f>
        <v>CRS25WT72M23593</v>
      </c>
      <c r="C7048" s="38">
        <v>45995</v>
      </c>
      <c r="D7048" s="39">
        <v>0.95598379629629626</v>
      </c>
      <c r="E7048" s="37" t="s">
        <v>62</v>
      </c>
      <c r="F7048" s="37">
        <v>228</v>
      </c>
      <c r="G7048" s="37">
        <v>4</v>
      </c>
      <c r="H7048" s="37">
        <v>228.09541320800801</v>
      </c>
      <c r="I7048" s="37">
        <v>5.4489674568176296</v>
      </c>
      <c r="J7048" s="37">
        <v>50.606945037841797</v>
      </c>
      <c r="K7048" s="37">
        <v>5.1031970977783203</v>
      </c>
      <c r="L7048" s="37">
        <v>44.696567535400398</v>
      </c>
      <c r="M7048" s="37">
        <v>0.827165126800537</v>
      </c>
      <c r="N7048" s="37">
        <v>11.096833229064901</v>
      </c>
      <c r="O7048" s="37">
        <v>0</v>
      </c>
      <c r="P7048" s="37">
        <v>0</v>
      </c>
      <c r="Q7048" s="37">
        <v>1.5081845223903699E-2</v>
      </c>
      <c r="R7048" s="37">
        <v>25</v>
      </c>
      <c r="S7048" s="47">
        <v>9.9999999747524292E-7</v>
      </c>
      <c r="T7048" s="37">
        <v>999.236572265625</v>
      </c>
      <c r="U7048" s="37">
        <v>2153.30932617188</v>
      </c>
      <c r="V7048" s="13"/>
      <c r="W7048" s="13"/>
      <c r="X7048" s="13"/>
      <c r="Y7048" s="13"/>
      <c r="Z7048" s="13"/>
      <c r="AA7048" s="13"/>
    </row>
    <row r="7049" spans="1:27" ht="15.75" customHeight="1" x14ac:dyDescent="0.2">
      <c r="A7049" s="13"/>
      <c r="B7049" s="37" t="str">
        <f>"CRS25WT72M23566"</f>
        <v>CRS25WT72M23566</v>
      </c>
      <c r="C7049" s="38">
        <v>45995</v>
      </c>
      <c r="D7049" s="37" t="s">
        <v>1583</v>
      </c>
      <c r="E7049" s="37" t="s">
        <v>62</v>
      </c>
      <c r="F7049" s="37">
        <v>223</v>
      </c>
      <c r="G7049" s="37">
        <v>4</v>
      </c>
      <c r="H7049" s="37">
        <v>223.78009033203099</v>
      </c>
      <c r="I7049" s="37">
        <v>5.3199486732482901</v>
      </c>
      <c r="J7049" s="37">
        <v>50.613914489746101</v>
      </c>
      <c r="K7049" s="37">
        <v>4.9804325103759801</v>
      </c>
      <c r="L7049" s="37">
        <v>44.931858062744098</v>
      </c>
      <c r="M7049" s="37">
        <v>0.831082403659821</v>
      </c>
      <c r="N7049" s="37">
        <v>10.886893272399901</v>
      </c>
      <c r="O7049" s="37">
        <v>0</v>
      </c>
      <c r="P7049" s="37">
        <v>0</v>
      </c>
      <c r="Q7049" s="37">
        <v>1.19046065956354E-2</v>
      </c>
      <c r="R7049" s="37">
        <v>25</v>
      </c>
      <c r="S7049" s="47">
        <v>9.9999999747524292E-7</v>
      </c>
      <c r="T7049" s="37">
        <v>999.58819580078102</v>
      </c>
      <c r="U7049" s="37">
        <v>2018.58679199219</v>
      </c>
      <c r="V7049" s="13"/>
      <c r="W7049" s="13"/>
      <c r="X7049" s="13"/>
      <c r="Y7049" s="13"/>
      <c r="Z7049" s="13"/>
      <c r="AA7049" s="13"/>
    </row>
    <row r="7050" spans="1:27" ht="15.75" customHeight="1" x14ac:dyDescent="0.2">
      <c r="A7050" s="13"/>
      <c r="B7050" s="37" t="str">
        <f>"CRS25WT72M23609"</f>
        <v>CRS25WT72M23609</v>
      </c>
      <c r="C7050" s="38">
        <v>45996</v>
      </c>
      <c r="D7050" s="39">
        <v>1.252314814814815E-2</v>
      </c>
      <c r="E7050" s="37" t="s">
        <v>62</v>
      </c>
      <c r="F7050" s="37">
        <v>223</v>
      </c>
      <c r="G7050" s="37">
        <v>4</v>
      </c>
      <c r="H7050" s="37">
        <v>223.19924926757801</v>
      </c>
      <c r="I7050" s="37">
        <v>5.3263001441955602</v>
      </c>
      <c r="J7050" s="37">
        <v>50.613479614257798</v>
      </c>
      <c r="K7050" s="37">
        <v>4.9713621139526403</v>
      </c>
      <c r="L7050" s="37">
        <v>44.896999359130902</v>
      </c>
      <c r="M7050" s="37">
        <v>0.82794386148452803</v>
      </c>
      <c r="N7050" s="37">
        <v>10.858634948730501</v>
      </c>
      <c r="O7050" s="37">
        <v>0</v>
      </c>
      <c r="P7050" s="37">
        <v>0</v>
      </c>
      <c r="Q7050" s="37">
        <v>1.06352306902409E-2</v>
      </c>
      <c r="R7050" s="37">
        <v>25</v>
      </c>
      <c r="S7050" s="47">
        <v>9.9999999747524292E-7</v>
      </c>
      <c r="T7050" s="37">
        <v>999.40875244140602</v>
      </c>
      <c r="U7050" s="37">
        <v>1618.5556640625</v>
      </c>
      <c r="V7050" s="13"/>
      <c r="W7050" s="13"/>
      <c r="X7050" s="13"/>
      <c r="Y7050" s="13"/>
      <c r="Z7050" s="13"/>
      <c r="AA7050" s="13"/>
    </row>
    <row r="7051" spans="1:27" ht="15.75" customHeight="1" x14ac:dyDescent="0.2">
      <c r="A7051" s="13"/>
      <c r="B7051" s="37" t="str">
        <f>"CRS25WT72M23626"</f>
        <v>CRS25WT72M23626</v>
      </c>
      <c r="C7051" s="38">
        <v>45996</v>
      </c>
      <c r="D7051" s="39">
        <v>1.3506944444444445E-2</v>
      </c>
      <c r="E7051" s="37" t="s">
        <v>62</v>
      </c>
      <c r="F7051" s="37">
        <v>223</v>
      </c>
      <c r="G7051" s="37">
        <v>4</v>
      </c>
      <c r="H7051" s="37">
        <v>223.65643310546901</v>
      </c>
      <c r="I7051" s="37">
        <v>5.2776737213134801</v>
      </c>
      <c r="J7051" s="37">
        <v>50.617622375488303</v>
      </c>
      <c r="K7051" s="37">
        <v>4.9279799461364702</v>
      </c>
      <c r="L7051" s="37">
        <v>45.385013580322301</v>
      </c>
      <c r="M7051" s="37">
        <v>0.83721524477005005</v>
      </c>
      <c r="N7051" s="37">
        <v>10.880877494811999</v>
      </c>
      <c r="O7051" s="37">
        <v>0</v>
      </c>
      <c r="P7051" s="37">
        <v>0</v>
      </c>
      <c r="Q7051" s="37">
        <v>1.0163689963519599E-2</v>
      </c>
      <c r="R7051" s="37">
        <v>25</v>
      </c>
      <c r="S7051" s="47">
        <v>9.9999999747524292E-7</v>
      </c>
      <c r="T7051" s="37">
        <v>997.87976074218795</v>
      </c>
      <c r="U7051" s="37">
        <v>1969.23999023438</v>
      </c>
      <c r="V7051" s="13"/>
      <c r="W7051" s="13"/>
      <c r="X7051" s="13"/>
      <c r="Y7051" s="13"/>
      <c r="Z7051" s="13"/>
      <c r="AA7051" s="13"/>
    </row>
    <row r="7052" spans="1:27" ht="15.75" customHeight="1" x14ac:dyDescent="0.2">
      <c r="A7052" s="13"/>
      <c r="B7052" s="37" t="str">
        <f>"CRS25WT72M23615"</f>
        <v>CRS25WT72M23615</v>
      </c>
      <c r="C7052" s="38">
        <v>45996</v>
      </c>
      <c r="D7052" s="39">
        <v>1.554398148148148E-2</v>
      </c>
      <c r="E7052" s="37" t="s">
        <v>62</v>
      </c>
      <c r="F7052" s="37">
        <v>222</v>
      </c>
      <c r="G7052" s="37">
        <v>4</v>
      </c>
      <c r="H7052" s="37">
        <v>222.17121887207</v>
      </c>
      <c r="I7052" s="37">
        <v>5.2751951217651403</v>
      </c>
      <c r="J7052" s="37">
        <v>50.613914489746101</v>
      </c>
      <c r="K7052" s="37">
        <v>4.9407920837402299</v>
      </c>
      <c r="L7052" s="37">
        <v>44.966720581054702</v>
      </c>
      <c r="M7052" s="37">
        <v>0.83210730552673295</v>
      </c>
      <c r="N7052" s="37">
        <v>10.808621406555201</v>
      </c>
      <c r="O7052" s="37">
        <v>0</v>
      </c>
      <c r="P7052" s="37">
        <v>0</v>
      </c>
      <c r="Q7052" s="37">
        <v>1.06349252164364E-2</v>
      </c>
      <c r="R7052" s="37">
        <v>25</v>
      </c>
      <c r="S7052" s="47">
        <v>9.9999999747524292E-7</v>
      </c>
      <c r="T7052" s="37">
        <v>1000.20104980469</v>
      </c>
      <c r="U7052" s="37">
        <v>4041.43334960938</v>
      </c>
      <c r="V7052" s="13"/>
      <c r="W7052" s="13"/>
      <c r="X7052" s="13"/>
      <c r="Y7052" s="13"/>
      <c r="Z7052" s="13"/>
      <c r="AA7052" s="13"/>
    </row>
    <row r="7053" spans="1:27" ht="15.75" customHeight="1" x14ac:dyDescent="0.2">
      <c r="A7053" s="13"/>
      <c r="B7053" s="37" t="str">
        <f>"CRS25WT72M23608"</f>
        <v>CRS25WT72M23608</v>
      </c>
      <c r="C7053" s="38">
        <v>45996</v>
      </c>
      <c r="D7053" s="39">
        <v>1.8263888888888889E-2</v>
      </c>
      <c r="E7053" s="37" t="s">
        <v>62</v>
      </c>
      <c r="F7053" s="37">
        <v>223</v>
      </c>
      <c r="G7053" s="37">
        <v>4</v>
      </c>
      <c r="H7053" s="37">
        <v>223.61846923828099</v>
      </c>
      <c r="I7053" s="37">
        <v>5.30983209609985</v>
      </c>
      <c r="J7053" s="37">
        <v>50.594310760497997</v>
      </c>
      <c r="K7053" s="37">
        <v>4.9974322319030797</v>
      </c>
      <c r="L7053" s="37">
        <v>44.746677398681598</v>
      </c>
      <c r="M7053" s="37">
        <v>0.83238685131072998</v>
      </c>
      <c r="N7053" s="37">
        <v>10.879030227661101</v>
      </c>
      <c r="O7053" s="37">
        <v>0</v>
      </c>
      <c r="P7053" s="37">
        <v>0</v>
      </c>
      <c r="Q7053" s="37">
        <v>1.0476151481270801E-2</v>
      </c>
      <c r="R7053" s="37">
        <v>25</v>
      </c>
      <c r="S7053" s="47">
        <v>9.9999999747524292E-7</v>
      </c>
      <c r="T7053" s="37">
        <v>999.23028564453102</v>
      </c>
      <c r="U7053" s="37">
        <v>1917.00170898438</v>
      </c>
      <c r="V7053" s="13"/>
      <c r="W7053" s="13"/>
      <c r="X7053" s="13"/>
      <c r="Y7053" s="13"/>
      <c r="Z7053" s="13"/>
      <c r="AA7053" s="13"/>
    </row>
    <row r="7054" spans="1:27" ht="15.75" customHeight="1" x14ac:dyDescent="0.2">
      <c r="A7054" s="13"/>
      <c r="B7054" s="37" t="str">
        <f>"CRS25WT72M23614"</f>
        <v>CRS25WT72M23614</v>
      </c>
      <c r="C7054" s="38">
        <v>45996</v>
      </c>
      <c r="D7054" s="39">
        <v>1.9270833333333334E-2</v>
      </c>
      <c r="E7054" s="37" t="s">
        <v>62</v>
      </c>
      <c r="F7054" s="37">
        <v>222</v>
      </c>
      <c r="G7054" s="37">
        <v>4</v>
      </c>
      <c r="H7054" s="37">
        <v>222.18339538574199</v>
      </c>
      <c r="I7054" s="37">
        <v>5.3154325485229501</v>
      </c>
      <c r="J7054" s="37">
        <v>50.5953979492188</v>
      </c>
      <c r="K7054" s="37">
        <v>4.9569139480590803</v>
      </c>
      <c r="L7054" s="37">
        <v>44.822929382324197</v>
      </c>
      <c r="M7054" s="37">
        <v>0.82615584135055498</v>
      </c>
      <c r="N7054" s="37">
        <v>10.8092136383057</v>
      </c>
      <c r="O7054" s="37">
        <v>0</v>
      </c>
      <c r="P7054" s="37">
        <v>0</v>
      </c>
      <c r="Q7054" s="37">
        <v>1.5236857347190399E-2</v>
      </c>
      <c r="R7054" s="37">
        <v>25</v>
      </c>
      <c r="S7054" s="47">
        <v>9.9999999747524292E-7</v>
      </c>
      <c r="T7054" s="37">
        <v>998.36822509765602</v>
      </c>
      <c r="U7054" s="37">
        <v>1694.01586914063</v>
      </c>
      <c r="V7054" s="13"/>
      <c r="W7054" s="13"/>
      <c r="X7054" s="13"/>
      <c r="Y7054" s="13"/>
      <c r="Z7054" s="13"/>
      <c r="AA7054" s="13"/>
    </row>
    <row r="7055" spans="1:27" ht="15.75" customHeight="1" x14ac:dyDescent="0.2">
      <c r="A7055" s="13"/>
      <c r="B7055" s="37" t="str">
        <f>"CRS25WT72M23618"</f>
        <v>CRS25WT72M23618</v>
      </c>
      <c r="C7055" s="38">
        <v>45996</v>
      </c>
      <c r="D7055" s="39">
        <v>2.2210648148148149E-2</v>
      </c>
      <c r="E7055" s="37" t="s">
        <v>62</v>
      </c>
      <c r="F7055" s="37">
        <v>223</v>
      </c>
      <c r="G7055" s="37">
        <v>4</v>
      </c>
      <c r="H7055" s="37">
        <v>223.72497558593801</v>
      </c>
      <c r="I7055" s="37">
        <v>5.3011574745178196</v>
      </c>
      <c r="J7055" s="37">
        <v>50.6202392578125</v>
      </c>
      <c r="K7055" s="37">
        <v>4.9695672988891602</v>
      </c>
      <c r="L7055" s="37">
        <v>45.019004821777301</v>
      </c>
      <c r="M7055" s="37">
        <v>0.83371877670288097</v>
      </c>
      <c r="N7055" s="37">
        <v>10.8842115402222</v>
      </c>
      <c r="O7055" s="37">
        <v>0</v>
      </c>
      <c r="P7055" s="37">
        <v>0</v>
      </c>
      <c r="Q7055" s="37">
        <v>1.0327381081879101E-2</v>
      </c>
      <c r="R7055" s="37">
        <v>25</v>
      </c>
      <c r="S7055" s="47">
        <v>9.9999999747524292E-7</v>
      </c>
      <c r="T7055" s="37">
        <v>998.63970947265602</v>
      </c>
      <c r="U7055" s="37">
        <v>1749.97375488281</v>
      </c>
      <c r="V7055" s="13"/>
      <c r="W7055" s="13"/>
      <c r="X7055" s="13"/>
      <c r="Y7055" s="13"/>
      <c r="Z7055" s="13"/>
      <c r="AA7055" s="13"/>
    </row>
    <row r="7056" spans="1:27" ht="15.75" customHeight="1" x14ac:dyDescent="0.2">
      <c r="A7056" s="13"/>
      <c r="B7056" s="37" t="str">
        <f>"CRS25WT72M23610"</f>
        <v>CRS25WT72M23610</v>
      </c>
      <c r="C7056" s="38">
        <v>45996</v>
      </c>
      <c r="D7056" s="39">
        <v>2.390046296296296E-2</v>
      </c>
      <c r="E7056" s="37" t="s">
        <v>62</v>
      </c>
      <c r="F7056" s="37">
        <v>224</v>
      </c>
      <c r="G7056" s="37">
        <v>4</v>
      </c>
      <c r="H7056" s="37">
        <v>224.04222106933599</v>
      </c>
      <c r="I7056" s="37">
        <v>5.32618951797485</v>
      </c>
      <c r="J7056" s="37">
        <v>50.601062774658203</v>
      </c>
      <c r="K7056" s="37">
        <v>4.98409128189087</v>
      </c>
      <c r="L7056" s="37">
        <v>44.951465606689503</v>
      </c>
      <c r="M7056" s="37">
        <v>0.83129203319549605</v>
      </c>
      <c r="N7056" s="37">
        <v>10.899645805358899</v>
      </c>
      <c r="O7056" s="37">
        <v>0</v>
      </c>
      <c r="P7056" s="37">
        <v>0</v>
      </c>
      <c r="Q7056" s="37">
        <v>3.05710500106215E-3</v>
      </c>
      <c r="R7056" s="37">
        <v>25</v>
      </c>
      <c r="S7056" s="47">
        <v>9.9999999747524292E-7</v>
      </c>
      <c r="T7056" s="37">
        <v>997.794189453125</v>
      </c>
      <c r="U7056" s="37">
        <v>1594.875</v>
      </c>
      <c r="V7056" s="13"/>
      <c r="W7056" s="13"/>
      <c r="X7056" s="13"/>
      <c r="Y7056" s="13"/>
      <c r="Z7056" s="13"/>
      <c r="AA7056" s="13"/>
    </row>
    <row r="7057" spans="1:27" ht="15.75" customHeight="1" x14ac:dyDescent="0.2">
      <c r="A7057" s="13"/>
      <c r="B7057" s="37" t="str">
        <f>"CRS25WT72M23605"</f>
        <v>CRS25WT72M23605</v>
      </c>
      <c r="C7057" s="38">
        <v>45996</v>
      </c>
      <c r="D7057" s="39">
        <v>2.5416666666666667E-2</v>
      </c>
      <c r="E7057" s="37" t="s">
        <v>62</v>
      </c>
      <c r="F7057" s="37">
        <v>224</v>
      </c>
      <c r="G7057" s="37">
        <v>4</v>
      </c>
      <c r="H7057" s="37">
        <v>224.12722778320301</v>
      </c>
      <c r="I7057" s="37">
        <v>5.3226242065429696</v>
      </c>
      <c r="J7057" s="37">
        <v>50.618709564208999</v>
      </c>
      <c r="K7057" s="37">
        <v>4.9633703231811497</v>
      </c>
      <c r="L7057" s="37">
        <v>45.156257629394503</v>
      </c>
      <c r="M7057" s="37">
        <v>0.83187437057495095</v>
      </c>
      <c r="N7057" s="37">
        <v>10.9037818908691</v>
      </c>
      <c r="O7057" s="37">
        <v>0</v>
      </c>
      <c r="P7057" s="37">
        <v>0</v>
      </c>
      <c r="Q7057" s="37">
        <v>1.5238075517118E-2</v>
      </c>
      <c r="R7057" s="37">
        <v>25</v>
      </c>
      <c r="S7057" s="47">
        <v>9.9999999747524292E-7</v>
      </c>
      <c r="T7057" s="37">
        <v>997.96893310546898</v>
      </c>
      <c r="U7057" s="37">
        <v>2223.58984375</v>
      </c>
      <c r="V7057" s="13"/>
      <c r="W7057" s="13"/>
      <c r="X7057" s="13"/>
      <c r="Y7057" s="13"/>
      <c r="Z7057" s="13"/>
      <c r="AA7057" s="13"/>
    </row>
    <row r="7058" spans="1:27" ht="15.75" customHeight="1" x14ac:dyDescent="0.2">
      <c r="A7058" s="13"/>
      <c r="B7058" s="37" t="str">
        <f>"CRS25WT72M23622"</f>
        <v>CRS25WT72M23622</v>
      </c>
      <c r="C7058" s="38">
        <v>45996</v>
      </c>
      <c r="D7058" s="39">
        <v>2.6238425925925925E-2</v>
      </c>
      <c r="E7058" s="37" t="s">
        <v>62</v>
      </c>
      <c r="F7058" s="37">
        <v>223</v>
      </c>
      <c r="G7058" s="37">
        <v>4</v>
      </c>
      <c r="H7058" s="37">
        <v>223.14520263671901</v>
      </c>
      <c r="I7058" s="37">
        <v>5.3110165596008301</v>
      </c>
      <c r="J7058" s="37">
        <v>50.607601165771499</v>
      </c>
      <c r="K7058" s="37">
        <v>4.95932865142822</v>
      </c>
      <c r="L7058" s="37">
        <v>44.995040893554702</v>
      </c>
      <c r="M7058" s="37">
        <v>0.83022183179855302</v>
      </c>
      <c r="N7058" s="37">
        <v>10.856005668640099</v>
      </c>
      <c r="O7058" s="37">
        <v>0</v>
      </c>
      <c r="P7058" s="37">
        <v>0</v>
      </c>
      <c r="Q7058" s="37">
        <v>1.09474249184132E-2</v>
      </c>
      <c r="R7058" s="37">
        <v>25</v>
      </c>
      <c r="S7058" s="47">
        <v>9.9999999747524292E-7</v>
      </c>
      <c r="T7058" s="37">
        <v>999.10333251953102</v>
      </c>
      <c r="U7058" s="37">
        <v>1853.90759277344</v>
      </c>
      <c r="V7058" s="13"/>
      <c r="W7058" s="13"/>
      <c r="X7058" s="13"/>
      <c r="Y7058" s="13"/>
      <c r="Z7058" s="13"/>
      <c r="AA7058" s="13"/>
    </row>
    <row r="7059" spans="1:27" ht="15.75" customHeight="1" x14ac:dyDescent="0.2">
      <c r="A7059" s="13"/>
      <c r="B7059" s="37" t="str">
        <f>"CRS25WT72M23627"</f>
        <v>CRS25WT72M23627</v>
      </c>
      <c r="C7059" s="38">
        <v>45996</v>
      </c>
      <c r="D7059" s="39">
        <v>2.7083333333333334E-2</v>
      </c>
      <c r="E7059" s="37" t="s">
        <v>62</v>
      </c>
      <c r="F7059" s="37">
        <v>222</v>
      </c>
      <c r="G7059" s="37">
        <v>4</v>
      </c>
      <c r="H7059" s="37">
        <v>222.74371337890599</v>
      </c>
      <c r="I7059" s="37">
        <v>5.3165159225463903</v>
      </c>
      <c r="J7059" s="37">
        <v>50.603458404541001</v>
      </c>
      <c r="K7059" s="37">
        <v>4.9619379043579102</v>
      </c>
      <c r="L7059" s="37">
        <v>44.890464782714801</v>
      </c>
      <c r="M7059" s="37">
        <v>0.82793861627578702</v>
      </c>
      <c r="N7059" s="37">
        <v>10.836473464965801</v>
      </c>
      <c r="O7059" s="37">
        <v>0</v>
      </c>
      <c r="P7059" s="37">
        <v>0</v>
      </c>
      <c r="Q7059" s="37">
        <v>1.5163690783083401E-2</v>
      </c>
      <c r="R7059" s="37">
        <v>25</v>
      </c>
      <c r="S7059" s="47">
        <v>9.9999999747524292E-7</v>
      </c>
      <c r="T7059" s="37">
        <v>999.38037109375</v>
      </c>
      <c r="U7059" s="37">
        <v>1390.89074707031</v>
      </c>
      <c r="V7059" s="13"/>
      <c r="W7059" s="13"/>
      <c r="X7059" s="13"/>
      <c r="Y7059" s="13"/>
      <c r="Z7059" s="13"/>
      <c r="AA7059" s="13"/>
    </row>
    <row r="7060" spans="1:27" ht="15.75" customHeight="1" x14ac:dyDescent="0.2">
      <c r="A7060" s="13"/>
      <c r="B7060" s="37" t="str">
        <f>"CRS25WT72M23623"</f>
        <v>CRS25WT72M23623</v>
      </c>
      <c r="C7060" s="38">
        <v>45996</v>
      </c>
      <c r="D7060" s="39">
        <v>2.8483796296296295E-2</v>
      </c>
      <c r="E7060" s="37" t="s">
        <v>62</v>
      </c>
      <c r="F7060" s="37">
        <v>227</v>
      </c>
      <c r="G7060" s="37">
        <v>4</v>
      </c>
      <c r="H7060" s="37">
        <v>227.65533447265599</v>
      </c>
      <c r="I7060" s="37">
        <v>5.3828215599060103</v>
      </c>
      <c r="J7060" s="37">
        <v>50.598011016845703</v>
      </c>
      <c r="K7060" s="37">
        <v>5.0674166679382298</v>
      </c>
      <c r="L7060" s="37">
        <v>44.925323486328097</v>
      </c>
      <c r="M7060" s="37">
        <v>0.83586168289184604</v>
      </c>
      <c r="N7060" s="37">
        <v>11.0754232406616</v>
      </c>
      <c r="O7060" s="37">
        <v>0</v>
      </c>
      <c r="P7060" s="37">
        <v>0</v>
      </c>
      <c r="Q7060" s="37">
        <v>1.37897012755275E-2</v>
      </c>
      <c r="R7060" s="37">
        <v>25</v>
      </c>
      <c r="S7060" s="47">
        <v>9.9999999747524292E-7</v>
      </c>
      <c r="T7060" s="37">
        <v>997.361083984375</v>
      </c>
      <c r="U7060" s="37">
        <v>2410.80590820313</v>
      </c>
      <c r="V7060" s="13"/>
      <c r="W7060" s="13"/>
      <c r="X7060" s="13"/>
      <c r="Y7060" s="13"/>
      <c r="Z7060" s="13"/>
      <c r="AA7060" s="13"/>
    </row>
    <row r="7061" spans="1:27" ht="15.75" customHeight="1" x14ac:dyDescent="0.2">
      <c r="A7061" s="13"/>
      <c r="B7061" s="37" t="str">
        <f>"CRS25WT72M23348"</f>
        <v>CRS25WT72M23348</v>
      </c>
      <c r="C7061" s="38">
        <v>45996</v>
      </c>
      <c r="D7061" s="39">
        <v>3.3888888888888885E-2</v>
      </c>
      <c r="E7061" s="37" t="s">
        <v>62</v>
      </c>
      <c r="F7061" s="37">
        <v>227</v>
      </c>
      <c r="G7061" s="37">
        <v>4</v>
      </c>
      <c r="H7061" s="37">
        <v>227.04251098632801</v>
      </c>
      <c r="I7061" s="37">
        <v>5.47566890716553</v>
      </c>
      <c r="J7061" s="37">
        <v>50.562065124511697</v>
      </c>
      <c r="K7061" s="37">
        <v>5.1428103446960396</v>
      </c>
      <c r="L7061" s="37">
        <v>44.147556304931598</v>
      </c>
      <c r="M7061" s="37">
        <v>0.82005918025970503</v>
      </c>
      <c r="N7061" s="37">
        <v>11.0456094741821</v>
      </c>
      <c r="O7061" s="37">
        <v>0</v>
      </c>
      <c r="P7061" s="37">
        <v>0</v>
      </c>
      <c r="Q7061" s="37">
        <v>1.0327381081879101E-2</v>
      </c>
      <c r="R7061" s="37">
        <v>25</v>
      </c>
      <c r="S7061" s="47">
        <v>9.9999999747524292E-7</v>
      </c>
      <c r="T7061" s="37">
        <v>999.33197021484398</v>
      </c>
      <c r="U7061" s="37">
        <v>1946.34802246094</v>
      </c>
      <c r="V7061" s="13"/>
      <c r="W7061" s="13"/>
      <c r="X7061" s="13"/>
      <c r="Y7061" s="13"/>
      <c r="Z7061" s="13"/>
      <c r="AA7061" s="13"/>
    </row>
    <row r="7062" spans="1:27" ht="15.75" customHeight="1" x14ac:dyDescent="0.2">
      <c r="A7062" s="13"/>
      <c r="B7062" s="37" t="str">
        <f>"CRS25WT72M23349"</f>
        <v>CRS25WT72M23349</v>
      </c>
      <c r="C7062" s="38">
        <v>45996</v>
      </c>
      <c r="D7062" s="39">
        <v>3.5277777777777776E-2</v>
      </c>
      <c r="E7062" s="37" t="s">
        <v>62</v>
      </c>
      <c r="F7062" s="37">
        <v>219</v>
      </c>
      <c r="G7062" s="37">
        <v>4</v>
      </c>
      <c r="H7062" s="37">
        <v>219.89695739746099</v>
      </c>
      <c r="I7062" s="37">
        <v>5.3292875289917001</v>
      </c>
      <c r="J7062" s="37">
        <v>50.528732299804702</v>
      </c>
      <c r="K7062" s="37">
        <v>5.0143599510192898</v>
      </c>
      <c r="L7062" s="37">
        <v>43.853443145752003</v>
      </c>
      <c r="M7062" s="37">
        <v>0.81660431623458896</v>
      </c>
      <c r="N7062" s="37">
        <v>10.6979789733887</v>
      </c>
      <c r="O7062" s="37">
        <v>0</v>
      </c>
      <c r="P7062" s="37">
        <v>0</v>
      </c>
      <c r="Q7062" s="37">
        <v>1.09523804858327E-2</v>
      </c>
      <c r="R7062" s="37">
        <v>25</v>
      </c>
      <c r="S7062" s="47">
        <v>9.9999999747524292E-7</v>
      </c>
      <c r="T7062" s="37">
        <v>999.17236328125</v>
      </c>
      <c r="U7062" s="37">
        <v>1901.85339355469</v>
      </c>
      <c r="V7062" s="13"/>
      <c r="W7062" s="13"/>
      <c r="X7062" s="13"/>
      <c r="Y7062" s="13"/>
      <c r="Z7062" s="13"/>
      <c r="AA7062" s="13"/>
    </row>
    <row r="7063" spans="1:27" ht="15.75" customHeight="1" x14ac:dyDescent="0.2">
      <c r="A7063" s="13"/>
      <c r="B7063" s="37" t="str">
        <f>"CRS25WT72M23612"</f>
        <v>CRS25WT72M23612</v>
      </c>
      <c r="C7063" s="38">
        <v>45996</v>
      </c>
      <c r="D7063" s="39">
        <v>3.9409722222222221E-2</v>
      </c>
      <c r="E7063" s="37" t="s">
        <v>62</v>
      </c>
      <c r="F7063" s="37">
        <v>221</v>
      </c>
      <c r="G7063" s="37">
        <v>4</v>
      </c>
      <c r="H7063" s="37">
        <v>221.08766174316401</v>
      </c>
      <c r="I7063" s="37">
        <v>5.3099179267883301</v>
      </c>
      <c r="J7063" s="37">
        <v>50.577968597412102</v>
      </c>
      <c r="K7063" s="37">
        <v>4.9838223457336399</v>
      </c>
      <c r="L7063" s="37">
        <v>44.361061096191399</v>
      </c>
      <c r="M7063" s="37">
        <v>0.82321888208389304</v>
      </c>
      <c r="N7063" s="37">
        <v>10.755907058715801</v>
      </c>
      <c r="O7063" s="37">
        <v>0</v>
      </c>
      <c r="P7063" s="37">
        <v>0</v>
      </c>
      <c r="Q7063" s="37">
        <v>1.18948509916663E-2</v>
      </c>
      <c r="R7063" s="37">
        <v>25</v>
      </c>
      <c r="S7063" s="47">
        <v>9.9999999747524292E-7</v>
      </c>
      <c r="T7063" s="37">
        <v>999.16052246093795</v>
      </c>
      <c r="U7063" s="37">
        <v>2066.62744140625</v>
      </c>
      <c r="V7063" s="13"/>
      <c r="W7063" s="13"/>
      <c r="X7063" s="13"/>
      <c r="Y7063" s="13"/>
      <c r="Z7063" s="13"/>
      <c r="AA7063" s="13"/>
    </row>
    <row r="7064" spans="1:27" ht="15.75" customHeight="1" x14ac:dyDescent="0.2">
      <c r="A7064" s="13"/>
      <c r="B7064" s="37" t="str">
        <f>"CRS25WT72M23607"</f>
        <v>CRS25WT72M23607</v>
      </c>
      <c r="C7064" s="38">
        <v>45996</v>
      </c>
      <c r="D7064" s="39">
        <v>4.1990740740740745E-2</v>
      </c>
      <c r="E7064" s="37" t="s">
        <v>62</v>
      </c>
      <c r="F7064" s="37">
        <v>221</v>
      </c>
      <c r="G7064" s="37">
        <v>4</v>
      </c>
      <c r="H7064" s="37">
        <v>221.24955749511699</v>
      </c>
      <c r="I7064" s="37">
        <v>5.2702155113220197</v>
      </c>
      <c r="J7064" s="37">
        <v>50.583198547363303</v>
      </c>
      <c r="K7064" s="37">
        <v>4.9507589340209996</v>
      </c>
      <c r="L7064" s="37">
        <v>44.690032958984403</v>
      </c>
      <c r="M7064" s="37">
        <v>0.82994198799133301</v>
      </c>
      <c r="N7064" s="37">
        <v>10.7637825012207</v>
      </c>
      <c r="O7064" s="37">
        <v>0</v>
      </c>
      <c r="P7064" s="37">
        <v>0</v>
      </c>
      <c r="Q7064" s="37">
        <v>1.0327380150556601E-2</v>
      </c>
      <c r="R7064" s="37">
        <v>25</v>
      </c>
      <c r="S7064" s="47">
        <v>9.9999999747524292E-7</v>
      </c>
      <c r="T7064" s="37">
        <v>998.699462890625</v>
      </c>
      <c r="U7064" s="37">
        <v>1885.39526367188</v>
      </c>
      <c r="V7064" s="13"/>
      <c r="W7064" s="13"/>
      <c r="X7064" s="13"/>
      <c r="Y7064" s="13"/>
      <c r="Z7064" s="13"/>
      <c r="AA7064" s="13"/>
    </row>
    <row r="7065" spans="1:27" ht="15.75" customHeight="1" x14ac:dyDescent="0.2">
      <c r="A7065" s="13"/>
      <c r="B7065" s="37" t="str">
        <f>"CRS25WT72M23621"</f>
        <v>CRS25WT72M23621</v>
      </c>
      <c r="C7065" s="38">
        <v>45996</v>
      </c>
      <c r="D7065" s="39">
        <v>4.4594907407407409E-2</v>
      </c>
      <c r="E7065" s="37" t="s">
        <v>62</v>
      </c>
      <c r="F7065" s="37">
        <v>223</v>
      </c>
      <c r="G7065" s="37">
        <v>4</v>
      </c>
      <c r="H7065" s="37">
        <v>223.77276611328099</v>
      </c>
      <c r="I7065" s="37">
        <v>5.3115162849426296</v>
      </c>
      <c r="J7065" s="37">
        <v>50.592781066894503</v>
      </c>
      <c r="K7065" s="37">
        <v>4.9911594390869096</v>
      </c>
      <c r="L7065" s="37">
        <v>44.833820343017599</v>
      </c>
      <c r="M7065" s="37">
        <v>0.83272224664688099</v>
      </c>
      <c r="N7065" s="37">
        <v>10.8865365982056</v>
      </c>
      <c r="O7065" s="37">
        <v>0</v>
      </c>
      <c r="P7065" s="37">
        <v>0</v>
      </c>
      <c r="Q7065" s="37">
        <v>1.3809518888592699E-2</v>
      </c>
      <c r="R7065" s="37">
        <v>25</v>
      </c>
      <c r="S7065" s="47">
        <v>9.9999999747524292E-7</v>
      </c>
      <c r="T7065" s="37">
        <v>998.87432861328102</v>
      </c>
      <c r="U7065" s="37">
        <v>1368.22045898438</v>
      </c>
      <c r="V7065" s="13"/>
      <c r="W7065" s="13"/>
      <c r="X7065" s="13"/>
      <c r="Y7065" s="13"/>
      <c r="Z7065" s="13"/>
      <c r="AA7065" s="13"/>
    </row>
    <row r="7066" spans="1:27" ht="15.75" customHeight="1" x14ac:dyDescent="0.2">
      <c r="A7066" s="13"/>
      <c r="B7066" s="37" t="str">
        <f>"CRS25WT72M23350"</f>
        <v>CRS25WT72M23350</v>
      </c>
      <c r="C7066" s="38">
        <v>45996</v>
      </c>
      <c r="D7066" s="39">
        <v>4.5497685185185183E-2</v>
      </c>
      <c r="E7066" s="37" t="s">
        <v>62</v>
      </c>
      <c r="F7066" s="37">
        <v>227</v>
      </c>
      <c r="G7066" s="37">
        <v>4</v>
      </c>
      <c r="H7066" s="37">
        <v>227.48085021972699</v>
      </c>
      <c r="I7066" s="37">
        <v>5.4658989906311</v>
      </c>
      <c r="J7066" s="37">
        <v>50.565330505371101</v>
      </c>
      <c r="K7066" s="37">
        <v>5.1382861137390101</v>
      </c>
      <c r="L7066" s="37">
        <v>44.271739959716797</v>
      </c>
      <c r="M7066" s="37">
        <v>0.82305788993835405</v>
      </c>
      <c r="N7066" s="37">
        <v>11.0669355392456</v>
      </c>
      <c r="O7066" s="37">
        <v>0</v>
      </c>
      <c r="P7066" s="37">
        <v>0</v>
      </c>
      <c r="Q7066" s="37">
        <v>1.25409225001931E-2</v>
      </c>
      <c r="R7066" s="37">
        <v>25</v>
      </c>
      <c r="S7066" s="47">
        <v>9.9999999747524292E-7</v>
      </c>
      <c r="T7066" s="37">
        <v>997.56304931640602</v>
      </c>
      <c r="U7066" s="37">
        <v>1486.95642089844</v>
      </c>
      <c r="V7066" s="13"/>
      <c r="W7066" s="13"/>
      <c r="X7066" s="13"/>
      <c r="Y7066" s="13"/>
      <c r="Z7066" s="13"/>
      <c r="AA7066" s="13"/>
    </row>
    <row r="7067" spans="1:27" ht="15.75" customHeight="1" x14ac:dyDescent="0.2">
      <c r="A7067" s="13"/>
      <c r="B7067" s="37" t="str">
        <f>"CRS25WT72M23613"</f>
        <v>CRS25WT72M23613</v>
      </c>
      <c r="C7067" s="38">
        <v>45996</v>
      </c>
      <c r="D7067" s="39">
        <v>4.6238425925925926E-2</v>
      </c>
      <c r="E7067" s="37" t="s">
        <v>62</v>
      </c>
      <c r="F7067" s="37">
        <v>223</v>
      </c>
      <c r="G7067" s="37">
        <v>4</v>
      </c>
      <c r="H7067" s="37">
        <v>223.89642333984401</v>
      </c>
      <c r="I7067" s="37">
        <v>5.2550215721130398</v>
      </c>
      <c r="J7067" s="37">
        <v>50.591468811035199</v>
      </c>
      <c r="K7067" s="37">
        <v>5.0007219314575204</v>
      </c>
      <c r="L7067" s="37">
        <v>44.772823333740199</v>
      </c>
      <c r="M7067" s="37">
        <v>0.84216147661209095</v>
      </c>
      <c r="N7067" s="37">
        <v>10.8925523757935</v>
      </c>
      <c r="O7067" s="37">
        <v>0</v>
      </c>
      <c r="P7067" s="37">
        <v>0</v>
      </c>
      <c r="Q7067" s="37">
        <v>1.0952303186059E-2</v>
      </c>
      <c r="R7067" s="37">
        <v>25</v>
      </c>
      <c r="S7067" s="47">
        <v>9.9999999747524292E-7</v>
      </c>
      <c r="T7067" s="37">
        <v>998.12609863281295</v>
      </c>
      <c r="U7067" s="37">
        <v>2340.818359375</v>
      </c>
      <c r="V7067" s="13"/>
      <c r="W7067" s="13"/>
      <c r="X7067" s="13"/>
      <c r="Y7067" s="13"/>
      <c r="Z7067" s="13"/>
      <c r="AA7067" s="13"/>
    </row>
    <row r="7068" spans="1:27" ht="15.75" customHeight="1" x14ac:dyDescent="0.2">
      <c r="A7068" s="13"/>
      <c r="B7068" s="37" t="str">
        <f>"CRS25WT72M23347"</f>
        <v>CRS25WT72M23347</v>
      </c>
      <c r="C7068" s="38">
        <v>45996</v>
      </c>
      <c r="D7068" s="39">
        <v>4.9166666666666664E-2</v>
      </c>
      <c r="E7068" s="37" t="s">
        <v>62</v>
      </c>
      <c r="F7068" s="37">
        <v>223</v>
      </c>
      <c r="G7068" s="37">
        <v>4</v>
      </c>
      <c r="H7068" s="37">
        <v>223.63096618652301</v>
      </c>
      <c r="I7068" s="37">
        <v>5.2964010238647496</v>
      </c>
      <c r="J7068" s="37">
        <v>50.609336853027301</v>
      </c>
      <c r="K7068" s="37">
        <v>4.9814615249633798</v>
      </c>
      <c r="L7068" s="37">
        <v>44.892642974853501</v>
      </c>
      <c r="M7068" s="37">
        <v>0.83429652452468905</v>
      </c>
      <c r="N7068" s="37">
        <v>10.879638671875</v>
      </c>
      <c r="O7068" s="37">
        <v>0</v>
      </c>
      <c r="P7068" s="37">
        <v>0</v>
      </c>
      <c r="Q7068" s="37">
        <v>1.03174624964595E-2</v>
      </c>
      <c r="R7068" s="37">
        <v>25</v>
      </c>
      <c r="S7068" s="47">
        <v>9.9999999747524292E-7</v>
      </c>
      <c r="T7068" s="37">
        <v>997.99420166015602</v>
      </c>
      <c r="U7068" s="37">
        <v>1883.53466796875</v>
      </c>
      <c r="V7068" s="13"/>
      <c r="W7068" s="13"/>
      <c r="X7068" s="13"/>
      <c r="Y7068" s="13"/>
      <c r="Z7068" s="13"/>
      <c r="AA7068" s="13"/>
    </row>
    <row r="7069" spans="1:27" ht="15.75" customHeight="1" x14ac:dyDescent="0.2">
      <c r="A7069" s="13"/>
      <c r="B7069" s="37" t="str">
        <f>"CRS25WT72M23351"</f>
        <v>CRS25WT72M23351</v>
      </c>
      <c r="C7069" s="38">
        <v>45996</v>
      </c>
      <c r="D7069" s="39">
        <v>4.988425925925926E-2</v>
      </c>
      <c r="E7069" s="37" t="s">
        <v>62</v>
      </c>
      <c r="F7069" s="37">
        <v>218</v>
      </c>
      <c r="G7069" s="37">
        <v>4</v>
      </c>
      <c r="H7069" s="37">
        <v>218.02682495117199</v>
      </c>
      <c r="I7069" s="37">
        <v>5.3812074661254901</v>
      </c>
      <c r="J7069" s="37">
        <v>50.488643646240199</v>
      </c>
      <c r="K7069" s="37">
        <v>5.0304436683654803</v>
      </c>
      <c r="L7069" s="37">
        <v>43.341468811035199</v>
      </c>
      <c r="M7069" s="37">
        <v>0.80248421430587802</v>
      </c>
      <c r="N7069" s="37">
        <v>10.606997489929199</v>
      </c>
      <c r="O7069" s="37">
        <v>0</v>
      </c>
      <c r="P7069" s="37">
        <v>0</v>
      </c>
      <c r="Q7069" s="37">
        <v>1.1904762126505399E-2</v>
      </c>
      <c r="R7069" s="37">
        <v>25</v>
      </c>
      <c r="S7069" s="47">
        <v>9.9999999747524292E-7</v>
      </c>
      <c r="T7069" s="37">
        <v>998.18109130859398</v>
      </c>
      <c r="U7069" s="37">
        <v>1308.5810546875</v>
      </c>
      <c r="V7069" s="13"/>
      <c r="W7069" s="13"/>
      <c r="X7069" s="13"/>
      <c r="Y7069" s="13"/>
      <c r="Z7069" s="13"/>
      <c r="AA7069" s="13"/>
    </row>
    <row r="7070" spans="1:27" ht="15.75" customHeight="1" x14ac:dyDescent="0.2">
      <c r="A7070" s="13"/>
      <c r="B7070" s="37" t="str">
        <f>"CRS25WT72M23316"</f>
        <v>CRS25WT72M23316</v>
      </c>
      <c r="C7070" s="38">
        <v>45996</v>
      </c>
      <c r="D7070" s="39">
        <v>5.6851851851851855E-2</v>
      </c>
      <c r="E7070" s="37" t="s">
        <v>62</v>
      </c>
      <c r="F7070" s="37">
        <v>145</v>
      </c>
      <c r="G7070" s="37">
        <v>2</v>
      </c>
      <c r="H7070" s="37">
        <v>145.57127380371099</v>
      </c>
      <c r="I7070" s="37">
        <v>5.4127125740051296</v>
      </c>
      <c r="J7070" s="37">
        <v>34.010711669921903</v>
      </c>
      <c r="K7070" s="37">
        <v>5.0750484466552699</v>
      </c>
      <c r="L7070" s="37">
        <v>28.683719635009801</v>
      </c>
      <c r="M7070" s="37">
        <v>0.79076057672500599</v>
      </c>
      <c r="N7070" s="37">
        <v>7.0820369720459002</v>
      </c>
      <c r="O7070" s="37">
        <v>0</v>
      </c>
      <c r="P7070" s="37">
        <v>0</v>
      </c>
      <c r="Q7070" s="37">
        <v>1.51588506996632E-2</v>
      </c>
      <c r="R7070" s="37">
        <v>25</v>
      </c>
      <c r="S7070" s="37">
        <v>0.58887928724288896</v>
      </c>
      <c r="T7070" s="37">
        <v>997.01550292968795</v>
      </c>
      <c r="U7070" s="37">
        <v>1830.59387207031</v>
      </c>
      <c r="V7070" s="13"/>
      <c r="W7070" s="13"/>
      <c r="X7070" s="13"/>
      <c r="Y7070" s="13"/>
      <c r="Z7070" s="13"/>
      <c r="AA7070" s="13"/>
    </row>
    <row r="7071" spans="1:27" ht="15.75" customHeight="1" x14ac:dyDescent="0.2">
      <c r="A7071" s="13"/>
      <c r="B7071" s="37" t="str">
        <f>"CRS25WT72M23353"</f>
        <v>CRS25WT72M23353</v>
      </c>
      <c r="C7071" s="38">
        <v>45996</v>
      </c>
      <c r="D7071" s="39">
        <v>6.0798611111111116E-2</v>
      </c>
      <c r="E7071" s="37" t="s">
        <v>62</v>
      </c>
      <c r="F7071" s="37">
        <v>219</v>
      </c>
      <c r="G7071" s="37">
        <v>4</v>
      </c>
      <c r="H7071" s="37">
        <v>219.54237365722699</v>
      </c>
      <c r="I7071" s="37">
        <v>5.3646945953369096</v>
      </c>
      <c r="J7071" s="37">
        <v>50.4753608703613</v>
      </c>
      <c r="K7071" s="37">
        <v>5.0763840675354004</v>
      </c>
      <c r="L7071" s="37">
        <v>43.247787475585902</v>
      </c>
      <c r="M7071" s="37">
        <v>0.81076300144195601</v>
      </c>
      <c r="N7071" s="37">
        <v>10.6807289123535</v>
      </c>
      <c r="O7071" s="37">
        <v>0</v>
      </c>
      <c r="P7071" s="37">
        <v>0</v>
      </c>
      <c r="Q7071" s="37">
        <v>1.19047593325377E-2</v>
      </c>
      <c r="R7071" s="37">
        <v>25</v>
      </c>
      <c r="S7071" s="47">
        <v>9.9999999747524292E-7</v>
      </c>
      <c r="T7071" s="37">
        <v>998.16644287109398</v>
      </c>
      <c r="U7071" s="37">
        <v>1489.70153808594</v>
      </c>
      <c r="V7071" s="13"/>
      <c r="W7071" s="13"/>
      <c r="X7071" s="13"/>
      <c r="Y7071" s="13"/>
      <c r="Z7071" s="13"/>
      <c r="AA7071" s="13"/>
    </row>
    <row r="7072" spans="1:27" ht="15.75" customHeight="1" x14ac:dyDescent="0.2">
      <c r="A7072" s="13"/>
      <c r="B7072" s="37" t="str">
        <f>"CRS25WT72M23314"</f>
        <v>CRS25WT72M23314</v>
      </c>
      <c r="C7072" s="38">
        <v>45996</v>
      </c>
      <c r="D7072" s="39">
        <v>6.2395833333333338E-2</v>
      </c>
      <c r="E7072" s="37" t="s">
        <v>62</v>
      </c>
      <c r="F7072" s="37">
        <v>217</v>
      </c>
      <c r="G7072" s="37">
        <v>4</v>
      </c>
      <c r="H7072" s="37">
        <v>217.14921569824199</v>
      </c>
      <c r="I7072" s="37">
        <v>5.3485240936279297</v>
      </c>
      <c r="J7072" s="37">
        <v>50.358306884765597</v>
      </c>
      <c r="K7072" s="37">
        <v>5.0306777954101598</v>
      </c>
      <c r="L7072" s="37">
        <v>43.165000915527301</v>
      </c>
      <c r="M7072" s="37">
        <v>0.80621927976608299</v>
      </c>
      <c r="N7072" s="37">
        <v>10.5643014907837</v>
      </c>
      <c r="O7072" s="37">
        <v>0</v>
      </c>
      <c r="P7072" s="37">
        <v>0</v>
      </c>
      <c r="Q7072" s="37">
        <v>1.7618428915739101E-2</v>
      </c>
      <c r="R7072" s="37">
        <v>25</v>
      </c>
      <c r="S7072" s="47">
        <v>9.9999999747524292E-7</v>
      </c>
      <c r="T7072" s="37">
        <v>998.63464355468795</v>
      </c>
      <c r="U7072" s="37">
        <v>1449.31811523438</v>
      </c>
      <c r="V7072" s="13"/>
      <c r="W7072" s="13"/>
      <c r="X7072" s="13"/>
      <c r="Y7072" s="13"/>
      <c r="Z7072" s="13"/>
      <c r="AA7072" s="13"/>
    </row>
    <row r="7073" spans="1:27" ht="15.75" customHeight="1" x14ac:dyDescent="0.2">
      <c r="A7073" s="13"/>
      <c r="B7073" s="37" t="str">
        <f>"CRS25WT72M23352"</f>
        <v>CRS25WT72M23352</v>
      </c>
      <c r="C7073" s="38">
        <v>45996</v>
      </c>
      <c r="D7073" s="39">
        <v>6.4085648148148142E-2</v>
      </c>
      <c r="E7073" s="37" t="s">
        <v>62</v>
      </c>
      <c r="F7073" s="37">
        <v>218</v>
      </c>
      <c r="G7073" s="37">
        <v>4</v>
      </c>
      <c r="H7073" s="37">
        <v>218.649169921875</v>
      </c>
      <c r="I7073" s="37">
        <v>5.3762221336364702</v>
      </c>
      <c r="J7073" s="37">
        <v>50.468166351318402</v>
      </c>
      <c r="K7073" s="37">
        <v>5.0654273033142099</v>
      </c>
      <c r="L7073" s="37">
        <v>43.165000915527301</v>
      </c>
      <c r="M7073" s="37">
        <v>0.80584794282913197</v>
      </c>
      <c r="N7073" s="37">
        <v>10.6372737884521</v>
      </c>
      <c r="O7073" s="37">
        <v>0</v>
      </c>
      <c r="P7073" s="37">
        <v>0</v>
      </c>
      <c r="Q7073" s="37">
        <v>1.50818442925811E-2</v>
      </c>
      <c r="R7073" s="37">
        <v>25</v>
      </c>
      <c r="S7073" s="47">
        <v>9.9999999747524292E-7</v>
      </c>
      <c r="T7073" s="37">
        <v>999.09869384765602</v>
      </c>
      <c r="U7073" s="37">
        <v>1613.03881835938</v>
      </c>
      <c r="V7073" s="13"/>
      <c r="W7073" s="13"/>
      <c r="X7073" s="13"/>
      <c r="Y7073" s="13"/>
      <c r="Z7073" s="13"/>
      <c r="AA7073" s="13"/>
    </row>
    <row r="7074" spans="1:27" ht="15.75" customHeight="1" x14ac:dyDescent="0.2">
      <c r="A7074" s="13"/>
      <c r="B7074" s="37" t="str">
        <f>"CRS25WT72M23315"</f>
        <v>CRS25WT72M23315</v>
      </c>
      <c r="C7074" s="38">
        <v>45996</v>
      </c>
      <c r="D7074" s="39">
        <v>6.4861111111111105E-2</v>
      </c>
      <c r="E7074" s="37" t="s">
        <v>62</v>
      </c>
      <c r="F7074" s="37">
        <v>219</v>
      </c>
      <c r="G7074" s="37">
        <v>4</v>
      </c>
      <c r="H7074" s="37">
        <v>219.63475036621099</v>
      </c>
      <c r="I7074" s="37">
        <v>5.4134855270385698</v>
      </c>
      <c r="J7074" s="37">
        <v>50.479930877685497</v>
      </c>
      <c r="K7074" s="37">
        <v>5.07289791107178</v>
      </c>
      <c r="L7074" s="37">
        <v>43.2957153320313</v>
      </c>
      <c r="M7074" s="37">
        <v>0.80372101068496704</v>
      </c>
      <c r="N7074" s="37">
        <v>10.685222625732401</v>
      </c>
      <c r="O7074" s="37">
        <v>0</v>
      </c>
      <c r="P7074" s="37">
        <v>0</v>
      </c>
      <c r="Q7074" s="37">
        <v>1.03176152333617E-2</v>
      </c>
      <c r="R7074" s="37">
        <v>25</v>
      </c>
      <c r="S7074" s="47">
        <v>9.9999999747524292E-7</v>
      </c>
      <c r="T7074" s="37">
        <v>999.59552001953102</v>
      </c>
      <c r="U7074" s="37">
        <v>1301.35473632813</v>
      </c>
      <c r="V7074" s="13"/>
      <c r="W7074" s="13"/>
      <c r="X7074" s="13"/>
      <c r="Y7074" s="13"/>
      <c r="Z7074" s="13"/>
      <c r="AA7074" s="13"/>
    </row>
    <row r="7075" spans="1:27" ht="15.75" customHeight="1" x14ac:dyDescent="0.2">
      <c r="A7075" s="13"/>
      <c r="B7075" s="37" t="str">
        <f>"CRS25WT72M23619"</f>
        <v>CRS25WT72M23619</v>
      </c>
      <c r="C7075" s="38">
        <v>45996</v>
      </c>
      <c r="D7075" s="39">
        <v>6.6944444444444445E-2</v>
      </c>
      <c r="E7075" s="37" t="s">
        <v>62</v>
      </c>
      <c r="F7075" s="37">
        <v>220</v>
      </c>
      <c r="G7075" s="37">
        <v>4</v>
      </c>
      <c r="H7075" s="37">
        <v>220.88453674316401</v>
      </c>
      <c r="I7075" s="37">
        <v>5.3694911003112802</v>
      </c>
      <c r="J7075" s="37">
        <v>50.519363403320298</v>
      </c>
      <c r="K7075" s="37">
        <v>5.0418891906738299</v>
      </c>
      <c r="L7075" s="37">
        <v>43.809871673583999</v>
      </c>
      <c r="M7075" s="37">
        <v>0.814281046390533</v>
      </c>
      <c r="N7075" s="37">
        <v>10.746025085449199</v>
      </c>
      <c r="O7075" s="37">
        <v>0</v>
      </c>
      <c r="P7075" s="37">
        <v>0</v>
      </c>
      <c r="Q7075" s="37">
        <v>1.18948509916663E-2</v>
      </c>
      <c r="R7075" s="37">
        <v>25</v>
      </c>
      <c r="S7075" s="47">
        <v>9.9999999747524292E-7</v>
      </c>
      <c r="T7075" s="37">
        <v>998.19915771484398</v>
      </c>
      <c r="U7075" s="37">
        <v>1555.39685058594</v>
      </c>
      <c r="V7075" s="13"/>
      <c r="W7075" s="13"/>
      <c r="X7075" s="13"/>
      <c r="Y7075" s="13"/>
      <c r="Z7075" s="13"/>
      <c r="AA7075" s="13"/>
    </row>
    <row r="7076" spans="1:27" ht="15.75" customHeight="1" x14ac:dyDescent="0.2">
      <c r="A7076" s="13"/>
      <c r="B7076" s="37" t="str">
        <f>"CRS25WT72M23359"</f>
        <v>CRS25WT72M23359</v>
      </c>
      <c r="C7076" s="38">
        <v>45996</v>
      </c>
      <c r="D7076" s="39">
        <v>6.7812499999999998E-2</v>
      </c>
      <c r="E7076" s="37" t="s">
        <v>62</v>
      </c>
      <c r="F7076" s="37">
        <v>221</v>
      </c>
      <c r="G7076" s="37">
        <v>4</v>
      </c>
      <c r="H7076" s="37">
        <v>221.31042480468801</v>
      </c>
      <c r="I7076" s="37">
        <v>5.2970962524414098</v>
      </c>
      <c r="J7076" s="37">
        <v>50.538314819335902</v>
      </c>
      <c r="K7076" s="37">
        <v>5.0463409423828098</v>
      </c>
      <c r="L7076" s="37">
        <v>43.855621337890597</v>
      </c>
      <c r="M7076" s="37">
        <v>0.82669109106063798</v>
      </c>
      <c r="N7076" s="37">
        <v>10.7667436599731</v>
      </c>
      <c r="O7076" s="37">
        <v>0</v>
      </c>
      <c r="P7076" s="37">
        <v>0</v>
      </c>
      <c r="Q7076" s="37">
        <v>1.51588078588247E-2</v>
      </c>
      <c r="R7076" s="37">
        <v>25</v>
      </c>
      <c r="S7076" s="47">
        <v>9.9999999747524292E-7</v>
      </c>
      <c r="T7076" s="37">
        <v>999.47644042968795</v>
      </c>
      <c r="U7076" s="37">
        <v>3333.82690429688</v>
      </c>
      <c r="V7076" s="13"/>
      <c r="W7076" s="13"/>
      <c r="X7076" s="13"/>
      <c r="Y7076" s="13"/>
      <c r="Z7076" s="13"/>
      <c r="AA7076" s="13"/>
    </row>
    <row r="7077" spans="1:27" ht="15.75" customHeight="1" x14ac:dyDescent="0.2">
      <c r="A7077" s="13"/>
      <c r="B7077" s="37" t="str">
        <f>"CRS25WT72M23616"</f>
        <v>CRS25WT72M23616</v>
      </c>
      <c r="C7077" s="38">
        <v>45996</v>
      </c>
      <c r="D7077" s="39">
        <v>7.1956018518518516E-2</v>
      </c>
      <c r="E7077" s="37" t="s">
        <v>62</v>
      </c>
      <c r="F7077" s="37">
        <v>223</v>
      </c>
      <c r="G7077" s="37">
        <v>4</v>
      </c>
      <c r="H7077" s="37">
        <v>223.21591186523401</v>
      </c>
      <c r="I7077" s="37">
        <v>5.3828277587890598</v>
      </c>
      <c r="J7077" s="37">
        <v>50.5585746765137</v>
      </c>
      <c r="K7077" s="37">
        <v>5.0796966552734402</v>
      </c>
      <c r="L7077" s="37">
        <v>43.942764282226598</v>
      </c>
      <c r="M7077" s="37">
        <v>0.82020014524459794</v>
      </c>
      <c r="N7077" s="37">
        <v>10.8594455718994</v>
      </c>
      <c r="O7077" s="37">
        <v>0</v>
      </c>
      <c r="P7077" s="37">
        <v>0</v>
      </c>
      <c r="Q7077" s="37">
        <v>1.03176152333617E-2</v>
      </c>
      <c r="R7077" s="37">
        <v>25</v>
      </c>
      <c r="S7077" s="47">
        <v>9.9999999747524292E-7</v>
      </c>
      <c r="T7077" s="37">
        <v>998.5830078125</v>
      </c>
      <c r="U7077" s="37">
        <v>1626.03686523438</v>
      </c>
      <c r="V7077" s="13"/>
      <c r="W7077" s="13"/>
      <c r="X7077" s="13"/>
      <c r="Y7077" s="13"/>
      <c r="Z7077" s="13"/>
      <c r="AA7077" s="13"/>
    </row>
    <row r="7078" spans="1:27" ht="15.75" customHeight="1" x14ac:dyDescent="0.2">
      <c r="A7078" s="13"/>
      <c r="B7078" s="37" t="str">
        <f>"CRS25WT72M23346"</f>
        <v>CRS25WT72M23346</v>
      </c>
      <c r="C7078" s="38">
        <v>45996</v>
      </c>
      <c r="D7078" s="39">
        <v>7.4467592592592599E-2</v>
      </c>
      <c r="E7078" s="37" t="s">
        <v>62</v>
      </c>
      <c r="F7078" s="37">
        <v>221</v>
      </c>
      <c r="G7078" s="37">
        <v>4</v>
      </c>
      <c r="H7078" s="37">
        <v>221.17295837402301</v>
      </c>
      <c r="I7078" s="37">
        <v>5.2935037612915004</v>
      </c>
      <c r="J7078" s="37">
        <v>50.541587829589801</v>
      </c>
      <c r="K7078" s="37">
        <v>5.0357022285461399</v>
      </c>
      <c r="L7078" s="37">
        <v>43.920978546142599</v>
      </c>
      <c r="M7078" s="37">
        <v>0.82668471336364702</v>
      </c>
      <c r="N7078" s="37">
        <v>10.7600564956665</v>
      </c>
      <c r="O7078" s="37">
        <v>0</v>
      </c>
      <c r="P7078" s="37">
        <v>0</v>
      </c>
      <c r="Q7078" s="37">
        <v>1.0654759593308E-2</v>
      </c>
      <c r="R7078" s="37">
        <v>25</v>
      </c>
      <c r="S7078" s="47">
        <v>9.9999999747524292E-7</v>
      </c>
      <c r="T7078" s="37">
        <v>998.16271972656295</v>
      </c>
      <c r="U7078" s="37">
        <v>1654.50708007813</v>
      </c>
      <c r="V7078" s="13"/>
      <c r="W7078" s="13"/>
      <c r="X7078" s="13"/>
      <c r="Y7078" s="13"/>
      <c r="Z7078" s="13"/>
      <c r="AA7078" s="13"/>
    </row>
    <row r="7079" spans="1:27" ht="15.75" customHeight="1" x14ac:dyDescent="0.2">
      <c r="A7079" s="13"/>
      <c r="B7079" s="37" t="str">
        <f>"CRS25WT72M23685"</f>
        <v>CRS25WT72M23685</v>
      </c>
      <c r="C7079" s="38">
        <v>45996</v>
      </c>
      <c r="D7079" s="39">
        <v>0.08</v>
      </c>
      <c r="E7079" s="37" t="s">
        <v>62</v>
      </c>
      <c r="F7079" s="37">
        <v>222</v>
      </c>
      <c r="G7079" s="37">
        <v>4</v>
      </c>
      <c r="H7079" s="37">
        <v>222.34268188476599</v>
      </c>
      <c r="I7079" s="37">
        <v>5.4521894454956099</v>
      </c>
      <c r="J7079" s="37">
        <v>50.499755859375</v>
      </c>
      <c r="K7079" s="37">
        <v>5.13156938552856</v>
      </c>
      <c r="L7079" s="37">
        <v>43.328395843505902</v>
      </c>
      <c r="M7079" s="37">
        <v>0.80753737688064597</v>
      </c>
      <c r="N7079" s="37">
        <v>10.816963195800801</v>
      </c>
      <c r="O7079" s="37">
        <v>0</v>
      </c>
      <c r="P7079" s="37">
        <v>0</v>
      </c>
      <c r="Q7079" s="37">
        <v>1.0996713303029501E-2</v>
      </c>
      <c r="R7079" s="37">
        <v>25</v>
      </c>
      <c r="S7079" s="47">
        <v>9.9999999747524292E-7</v>
      </c>
      <c r="T7079" s="37">
        <v>998.64807128906295</v>
      </c>
      <c r="U7079" s="37">
        <v>1790.37084960938</v>
      </c>
      <c r="V7079" s="13"/>
      <c r="W7079" s="13"/>
      <c r="X7079" s="13"/>
      <c r="Y7079" s="13"/>
      <c r="Z7079" s="13"/>
      <c r="AA7079" s="13"/>
    </row>
    <row r="7080" spans="1:27" ht="15.75" customHeight="1" x14ac:dyDescent="0.2">
      <c r="A7080" s="13"/>
      <c r="B7080" s="37" t="str">
        <f>"CRS25WT72M23646"</f>
        <v>CRS25WT72M23646</v>
      </c>
      <c r="C7080" s="38">
        <v>45996</v>
      </c>
      <c r="D7080" s="39">
        <v>8.1250000000000003E-2</v>
      </c>
      <c r="E7080" s="37" t="s">
        <v>62</v>
      </c>
      <c r="F7080" s="37">
        <v>222</v>
      </c>
      <c r="G7080" s="37">
        <v>4</v>
      </c>
      <c r="H7080" s="37">
        <v>222.16526794433599</v>
      </c>
      <c r="I7080" s="37">
        <v>5.3416385650634801</v>
      </c>
      <c r="J7080" s="37">
        <v>50.587116241455099</v>
      </c>
      <c r="K7080" s="37">
        <v>4.9958467483520499</v>
      </c>
      <c r="L7080" s="37">
        <v>44.4699897766113</v>
      </c>
      <c r="M7080" s="37">
        <v>0.82217019796371504</v>
      </c>
      <c r="N7080" s="37">
        <v>10.808332443237299</v>
      </c>
      <c r="O7080" s="37">
        <v>0</v>
      </c>
      <c r="P7080" s="37">
        <v>0</v>
      </c>
      <c r="Q7080" s="37">
        <v>1.0952379554510099E-2</v>
      </c>
      <c r="R7080" s="37">
        <v>25</v>
      </c>
      <c r="S7080" s="47">
        <v>9.9999999747524292E-7</v>
      </c>
      <c r="T7080" s="37">
        <v>999.69323730468795</v>
      </c>
      <c r="U7080" s="37">
        <v>2011.51721191406</v>
      </c>
      <c r="V7080" s="13"/>
      <c r="W7080" s="13"/>
      <c r="X7080" s="13"/>
      <c r="Y7080" s="13"/>
      <c r="Z7080" s="13"/>
      <c r="AA7080" s="13"/>
    </row>
    <row r="7081" spans="1:27" ht="15.75" customHeight="1" x14ac:dyDescent="0.2">
      <c r="A7081" s="13"/>
      <c r="B7081" s="37" t="str">
        <f>"CRS25WT72M23669"</f>
        <v>CRS25WT72M23669</v>
      </c>
      <c r="C7081" s="38">
        <v>45996</v>
      </c>
      <c r="D7081" s="39">
        <v>8.1828703703703709E-2</v>
      </c>
      <c r="E7081" s="37" t="s">
        <v>62</v>
      </c>
      <c r="F7081" s="37">
        <v>223</v>
      </c>
      <c r="G7081" s="37">
        <v>4</v>
      </c>
      <c r="H7081" s="37">
        <v>223.16061401367199</v>
      </c>
      <c r="I7081" s="37">
        <v>5.3289046287536603</v>
      </c>
      <c r="J7081" s="37">
        <v>50.587120056152301</v>
      </c>
      <c r="K7081" s="37">
        <v>5.01528024673462</v>
      </c>
      <c r="L7081" s="37">
        <v>44.496139526367202</v>
      </c>
      <c r="M7081" s="37">
        <v>0.82782709598541304</v>
      </c>
      <c r="N7081" s="37">
        <v>10.8567552566528</v>
      </c>
      <c r="O7081" s="37">
        <v>0</v>
      </c>
      <c r="P7081" s="37">
        <v>0</v>
      </c>
      <c r="Q7081" s="37">
        <v>1.0476151481270801E-2</v>
      </c>
      <c r="R7081" s="37">
        <v>25</v>
      </c>
      <c r="S7081" s="47">
        <v>9.9999999747524292E-7</v>
      </c>
      <c r="T7081" s="37">
        <v>999.04260253906295</v>
      </c>
      <c r="U7081" s="37">
        <v>2318.21826171875</v>
      </c>
      <c r="V7081" s="13"/>
      <c r="W7081" s="13"/>
      <c r="X7081" s="13"/>
      <c r="Y7081" s="13"/>
      <c r="Z7081" s="13"/>
      <c r="AA7081" s="13"/>
    </row>
    <row r="7082" spans="1:27" ht="15.75" customHeight="1" x14ac:dyDescent="0.2">
      <c r="A7082" s="13"/>
      <c r="B7082" s="37" t="str">
        <f>"CRS25WT72M23355"</f>
        <v>CRS25WT72M23355</v>
      </c>
      <c r="C7082" s="38">
        <v>45996</v>
      </c>
      <c r="D7082" s="39">
        <v>8.9236111111111113E-2</v>
      </c>
      <c r="E7082" s="37" t="s">
        <v>62</v>
      </c>
      <c r="F7082" s="37">
        <v>223</v>
      </c>
      <c r="G7082" s="37">
        <v>4</v>
      </c>
      <c r="H7082" s="37">
        <v>223.345703125</v>
      </c>
      <c r="I7082" s="37">
        <v>5.3345170021057102</v>
      </c>
      <c r="J7082" s="37">
        <v>50.578620910644503</v>
      </c>
      <c r="K7082" s="37">
        <v>5.0152659416198704</v>
      </c>
      <c r="L7082" s="37">
        <v>44.533172607421903</v>
      </c>
      <c r="M7082" s="37">
        <v>0.82778114080429099</v>
      </c>
      <c r="N7082" s="37">
        <v>10.865759849548301</v>
      </c>
      <c r="O7082" s="37">
        <v>0</v>
      </c>
      <c r="P7082" s="37">
        <v>0</v>
      </c>
      <c r="Q7082" s="37">
        <v>1.1488093994557899E-2</v>
      </c>
      <c r="R7082" s="37">
        <v>25</v>
      </c>
      <c r="S7082" s="47">
        <v>9.9999999747524292E-7</v>
      </c>
      <c r="T7082" s="37">
        <v>1001.89532470703</v>
      </c>
      <c r="U7082" s="37">
        <v>1455.048828125</v>
      </c>
      <c r="V7082" s="13"/>
      <c r="W7082" s="13"/>
      <c r="X7082" s="13"/>
      <c r="Y7082" s="13"/>
      <c r="Z7082" s="13"/>
      <c r="AA7082" s="13"/>
    </row>
    <row r="7083" spans="1:27" ht="15.75" customHeight="1" x14ac:dyDescent="0.2">
      <c r="A7083" s="13"/>
      <c r="B7083" s="37" t="str">
        <f>"CRS25WT72M23688"</f>
        <v>CRS25WT72M23688</v>
      </c>
      <c r="C7083" s="38">
        <v>45996</v>
      </c>
      <c r="D7083" s="39">
        <v>9.3842592592592589E-2</v>
      </c>
      <c r="E7083" s="37" t="s">
        <v>62</v>
      </c>
      <c r="F7083" s="37">
        <v>217</v>
      </c>
      <c r="G7083" s="37">
        <v>4</v>
      </c>
      <c r="H7083" s="37">
        <v>217.33477783203099</v>
      </c>
      <c r="I7083" s="37">
        <v>5.4626927375793501</v>
      </c>
      <c r="J7083" s="37">
        <v>50.486381530761697</v>
      </c>
      <c r="K7083" s="37">
        <v>5.1315841674804696</v>
      </c>
      <c r="L7083" s="37">
        <v>42.352375030517599</v>
      </c>
      <c r="M7083" s="37">
        <v>0.78803992271423295</v>
      </c>
      <c r="N7083" s="37">
        <v>10.5733289718628</v>
      </c>
      <c r="O7083" s="37">
        <v>0</v>
      </c>
      <c r="P7083" s="37">
        <v>0</v>
      </c>
      <c r="Q7083" s="37">
        <v>1.1331844143569501E-2</v>
      </c>
      <c r="R7083" s="37">
        <v>25</v>
      </c>
      <c r="S7083" s="37">
        <v>0.87307959794998202</v>
      </c>
      <c r="T7083" s="37">
        <v>1003.13238525391</v>
      </c>
      <c r="U7083" s="37">
        <v>1543.22534179688</v>
      </c>
      <c r="V7083" s="13"/>
      <c r="W7083" s="13"/>
      <c r="X7083" s="13"/>
      <c r="Y7083" s="13"/>
      <c r="Z7083" s="13"/>
      <c r="AA7083" s="13"/>
    </row>
    <row r="7084" spans="1:27" ht="15.75" customHeight="1" x14ac:dyDescent="0.2">
      <c r="A7084" s="13"/>
      <c r="B7084" s="37" t="str">
        <f>"CRS25WT72M23648"</f>
        <v>CRS25WT72M23648</v>
      </c>
      <c r="C7084" s="38">
        <v>45996</v>
      </c>
      <c r="D7084" s="39">
        <v>9.6064814814814811E-2</v>
      </c>
      <c r="E7084" s="37" t="s">
        <v>62</v>
      </c>
      <c r="F7084" s="37">
        <v>219</v>
      </c>
      <c r="G7084" s="37">
        <v>4</v>
      </c>
      <c r="H7084" s="37">
        <v>219.82182312011699</v>
      </c>
      <c r="I7084" s="37">
        <v>5.3949027061462402</v>
      </c>
      <c r="J7084" s="37">
        <v>50.522850036621101</v>
      </c>
      <c r="K7084" s="37">
        <v>5.0278835296630904</v>
      </c>
      <c r="L7084" s="37">
        <v>43.720546722412102</v>
      </c>
      <c r="M7084" s="37">
        <v>0.80649065971374501</v>
      </c>
      <c r="N7084" s="37">
        <v>10.694323539733899</v>
      </c>
      <c r="O7084" s="37">
        <v>0</v>
      </c>
      <c r="P7084" s="37">
        <v>0</v>
      </c>
      <c r="Q7084" s="37">
        <v>1.3809518888592699E-2</v>
      </c>
      <c r="R7084" s="37">
        <v>25</v>
      </c>
      <c r="S7084" s="47">
        <v>9.9999999747524292E-7</v>
      </c>
      <c r="T7084" s="37">
        <v>1002.51763916016</v>
      </c>
      <c r="U7084" s="37">
        <v>1290.05505371094</v>
      </c>
      <c r="V7084" s="13"/>
      <c r="W7084" s="13"/>
      <c r="X7084" s="13"/>
      <c r="Y7084" s="13"/>
      <c r="Z7084" s="13"/>
      <c r="AA7084" s="13"/>
    </row>
    <row r="7085" spans="1:27" ht="15.75" customHeight="1" x14ac:dyDescent="0.2">
      <c r="A7085" s="13"/>
      <c r="B7085" s="37" t="str">
        <f>"CRS25WT72M23649"</f>
        <v>CRS25WT72M23649</v>
      </c>
      <c r="C7085" s="38">
        <v>45996</v>
      </c>
      <c r="D7085" s="39">
        <v>9.6979166666666672E-2</v>
      </c>
      <c r="E7085" s="37" t="s">
        <v>62</v>
      </c>
      <c r="F7085" s="37">
        <v>220</v>
      </c>
      <c r="G7085" s="37">
        <v>4</v>
      </c>
      <c r="H7085" s="37">
        <v>220.321533203125</v>
      </c>
      <c r="I7085" s="37">
        <v>5.4089040756225604</v>
      </c>
      <c r="J7085" s="37">
        <v>50.671154022216797</v>
      </c>
      <c r="K7085" s="37">
        <v>5.1368384361267099</v>
      </c>
      <c r="L7085" s="37">
        <v>42.890495300292997</v>
      </c>
      <c r="M7085" s="37">
        <v>0.803871929645538</v>
      </c>
      <c r="N7085" s="37">
        <v>10.718634605407701</v>
      </c>
      <c r="O7085" s="37">
        <v>0</v>
      </c>
      <c r="P7085" s="37">
        <v>0</v>
      </c>
      <c r="Q7085" s="37">
        <v>1.3809518888592699E-2</v>
      </c>
      <c r="R7085" s="37">
        <v>25</v>
      </c>
      <c r="S7085" s="47">
        <v>9.9999999747524292E-7</v>
      </c>
      <c r="T7085" s="37">
        <v>1000.09576416016</v>
      </c>
      <c r="U7085" s="37">
        <v>2184.314453125</v>
      </c>
      <c r="V7085" s="13"/>
      <c r="W7085" s="13"/>
      <c r="X7085" s="13"/>
      <c r="Y7085" s="13"/>
      <c r="Z7085" s="13"/>
      <c r="AA7085" s="13"/>
    </row>
    <row r="7086" spans="1:27" ht="15.75" customHeight="1" x14ac:dyDescent="0.2">
      <c r="A7086" s="13"/>
      <c r="B7086" s="37" t="str">
        <f>"CRS25WT72M23687"</f>
        <v>CRS25WT72M23687</v>
      </c>
      <c r="C7086" s="38">
        <v>45996</v>
      </c>
      <c r="D7086" s="39">
        <v>9.7685185185185194E-2</v>
      </c>
      <c r="E7086" s="37" t="s">
        <v>62</v>
      </c>
      <c r="F7086" s="37">
        <v>223</v>
      </c>
      <c r="G7086" s="37">
        <v>4</v>
      </c>
      <c r="H7086" s="37">
        <v>223.633224487305</v>
      </c>
      <c r="I7086" s="37">
        <v>5.3747076988220197</v>
      </c>
      <c r="J7086" s="37">
        <v>50.552043914794901</v>
      </c>
      <c r="K7086" s="37">
        <v>5.1008257865905797</v>
      </c>
      <c r="L7086" s="37">
        <v>43.842552185058601</v>
      </c>
      <c r="M7086" s="37">
        <v>0.823081314563751</v>
      </c>
      <c r="N7086" s="37">
        <v>10.879748344421399</v>
      </c>
      <c r="O7086" s="37">
        <v>0</v>
      </c>
      <c r="P7086" s="37">
        <v>0</v>
      </c>
      <c r="Q7086" s="37">
        <v>1.7579404637217501E-2</v>
      </c>
      <c r="R7086" s="37">
        <v>25</v>
      </c>
      <c r="S7086" s="47">
        <v>9.9999999747524292E-7</v>
      </c>
      <c r="T7086" s="37">
        <v>998.61706542968795</v>
      </c>
      <c r="U7086" s="37">
        <v>1991.96594238281</v>
      </c>
      <c r="V7086" s="13"/>
      <c r="W7086" s="13"/>
      <c r="X7086" s="13"/>
      <c r="Y7086" s="13"/>
      <c r="Z7086" s="13"/>
      <c r="AA7086" s="13"/>
    </row>
    <row r="7087" spans="1:27" ht="15.75" customHeight="1" x14ac:dyDescent="0.2">
      <c r="A7087" s="13"/>
      <c r="B7087" s="37" t="str">
        <f>"CRS25WT72M23672"</f>
        <v>CRS25WT72M23672</v>
      </c>
      <c r="C7087" s="38">
        <v>45996</v>
      </c>
      <c r="D7087" s="39">
        <v>9.8368055555555556E-2</v>
      </c>
      <c r="E7087" s="37" t="s">
        <v>62</v>
      </c>
      <c r="F7087" s="37">
        <v>219</v>
      </c>
      <c r="G7087" s="37">
        <v>4</v>
      </c>
      <c r="H7087" s="37">
        <v>219.29005432128901</v>
      </c>
      <c r="I7087" s="37">
        <v>5.3658938407897896</v>
      </c>
      <c r="J7087" s="37">
        <v>50.510646820068402</v>
      </c>
      <c r="K7087" s="37">
        <v>5.0514640808105504</v>
      </c>
      <c r="L7087" s="37">
        <v>43.411182403564503</v>
      </c>
      <c r="M7087" s="37">
        <v>0.80908459424972501</v>
      </c>
      <c r="N7087" s="37">
        <v>10.668453216552701</v>
      </c>
      <c r="O7087" s="37">
        <v>0</v>
      </c>
      <c r="P7087" s="37">
        <v>0</v>
      </c>
      <c r="Q7087" s="37">
        <v>1.1269850656390201E-2</v>
      </c>
      <c r="R7087" s="37">
        <v>25</v>
      </c>
      <c r="S7087" s="47">
        <v>9.9999999747524292E-7</v>
      </c>
      <c r="T7087" s="37">
        <v>999.28723144531295</v>
      </c>
      <c r="U7087" s="37">
        <v>1963.05810546875</v>
      </c>
      <c r="V7087" s="13"/>
      <c r="W7087" s="13"/>
      <c r="X7087" s="13"/>
      <c r="Y7087" s="13"/>
      <c r="Z7087" s="13"/>
      <c r="AA7087" s="13"/>
    </row>
    <row r="7088" spans="1:27" ht="15.75" customHeight="1" x14ac:dyDescent="0.2">
      <c r="A7088" s="13"/>
      <c r="B7088" s="37" t="str">
        <f>"CRS25WT72M23647"</f>
        <v>CRS25WT72M23647</v>
      </c>
      <c r="C7088" s="38">
        <v>45996</v>
      </c>
      <c r="D7088" s="39">
        <v>9.9097222222222225E-2</v>
      </c>
      <c r="E7088" s="37" t="s">
        <v>62</v>
      </c>
      <c r="F7088" s="37">
        <v>219</v>
      </c>
      <c r="G7088" s="37">
        <v>4</v>
      </c>
      <c r="H7088" s="37">
        <v>219.9375</v>
      </c>
      <c r="I7088" s="37">
        <v>5.3561305999755904</v>
      </c>
      <c r="J7088" s="37">
        <v>50.517406463622997</v>
      </c>
      <c r="K7088" s="37">
        <v>5.03002834320068</v>
      </c>
      <c r="L7088" s="37">
        <v>43.724903106689503</v>
      </c>
      <c r="M7088" s="37">
        <v>0.81284373998642001</v>
      </c>
      <c r="N7088" s="37">
        <v>10.699951171875</v>
      </c>
      <c r="O7088" s="37">
        <v>0</v>
      </c>
      <c r="P7088" s="37">
        <v>0</v>
      </c>
      <c r="Q7088" s="37">
        <v>1.12704606726766E-2</v>
      </c>
      <c r="R7088" s="37">
        <v>25</v>
      </c>
      <c r="S7088" s="47">
        <v>9.9999999747524292E-7</v>
      </c>
      <c r="T7088" s="37">
        <v>999.5078125</v>
      </c>
      <c r="U7088" s="37">
        <v>1382.75451660156</v>
      </c>
      <c r="V7088" s="13"/>
      <c r="W7088" s="13"/>
      <c r="X7088" s="13"/>
      <c r="Y7088" s="13"/>
      <c r="Z7088" s="13"/>
      <c r="AA7088" s="13"/>
    </row>
    <row r="7089" spans="1:27" ht="15.75" customHeight="1" x14ac:dyDescent="0.2">
      <c r="A7089" s="13"/>
      <c r="B7089" s="37" t="str">
        <f>"CRS25WT72M23686"</f>
        <v>CRS25WT72M23686</v>
      </c>
      <c r="C7089" s="38">
        <v>45996</v>
      </c>
      <c r="D7089" s="39">
        <v>0.10089120370370371</v>
      </c>
      <c r="E7089" s="37" t="s">
        <v>62</v>
      </c>
      <c r="F7089" s="37">
        <v>223</v>
      </c>
      <c r="G7089" s="37">
        <v>4</v>
      </c>
      <c r="H7089" s="37">
        <v>223.01075744628901</v>
      </c>
      <c r="I7089" s="37">
        <v>5.3542289733886701</v>
      </c>
      <c r="J7089" s="37">
        <v>50.565765380859403</v>
      </c>
      <c r="K7089" s="37">
        <v>5.0222401618957502</v>
      </c>
      <c r="L7089" s="37">
        <v>44.404636383056598</v>
      </c>
      <c r="M7089" s="37">
        <v>0.82370609045028698</v>
      </c>
      <c r="N7089" s="37">
        <v>10.8494653701782</v>
      </c>
      <c r="O7089" s="37">
        <v>0</v>
      </c>
      <c r="P7089" s="37">
        <v>0</v>
      </c>
      <c r="Q7089" s="37">
        <v>1.5238075517118E-2</v>
      </c>
      <c r="R7089" s="37">
        <v>25</v>
      </c>
      <c r="S7089" s="47">
        <v>9.9999999747524292E-7</v>
      </c>
      <c r="T7089" s="37">
        <v>998.71929931640602</v>
      </c>
      <c r="U7089" s="37">
        <v>1127.44116210938</v>
      </c>
      <c r="V7089" s="13"/>
      <c r="W7089" s="13"/>
      <c r="X7089" s="13"/>
      <c r="Y7089" s="13"/>
      <c r="Z7089" s="13"/>
      <c r="AA7089" s="13"/>
    </row>
    <row r="7090" spans="1:27" ht="15.75" customHeight="1" x14ac:dyDescent="0.2">
      <c r="A7090" s="13"/>
      <c r="B7090" s="37" t="str">
        <f>"CRS25WT72M23671"</f>
        <v>CRS25WT72M23671</v>
      </c>
      <c r="C7090" s="38">
        <v>45996</v>
      </c>
      <c r="D7090" s="39">
        <v>0.10180555555555555</v>
      </c>
      <c r="E7090" s="37" t="s">
        <v>62</v>
      </c>
      <c r="F7090" s="37">
        <v>218</v>
      </c>
      <c r="G7090" s="37">
        <v>4</v>
      </c>
      <c r="H7090" s="37">
        <v>218.75260925293</v>
      </c>
      <c r="I7090" s="37">
        <v>5.3304486274719203</v>
      </c>
      <c r="J7090" s="37">
        <v>50.5341796875</v>
      </c>
      <c r="K7090" s="37">
        <v>4.9885129928588903</v>
      </c>
      <c r="L7090" s="37">
        <v>43.851264953613303</v>
      </c>
      <c r="M7090" s="37">
        <v>0.81209015846252397</v>
      </c>
      <c r="N7090" s="37">
        <v>10.642306327819799</v>
      </c>
      <c r="O7090" s="37">
        <v>0</v>
      </c>
      <c r="P7090" s="37">
        <v>0</v>
      </c>
      <c r="Q7090" s="37">
        <v>1.5079404227435599E-2</v>
      </c>
      <c r="R7090" s="37">
        <v>25</v>
      </c>
      <c r="S7090" s="47">
        <v>9.9999999747524292E-7</v>
      </c>
      <c r="T7090" s="37">
        <v>998.71862792968795</v>
      </c>
      <c r="U7090" s="37">
        <v>1719.06652832031</v>
      </c>
      <c r="V7090" s="13"/>
      <c r="W7090" s="13"/>
      <c r="X7090" s="13"/>
      <c r="Y7090" s="13"/>
      <c r="Z7090" s="13"/>
      <c r="AA7090" s="13"/>
    </row>
    <row r="7091" spans="1:27" ht="15.75" customHeight="1" x14ac:dyDescent="0.2">
      <c r="A7091" s="13"/>
      <c r="B7091" s="37" t="str">
        <f>"CRS25WT72M23670"</f>
        <v>CRS25WT72M23670</v>
      </c>
      <c r="C7091" s="38">
        <v>45996</v>
      </c>
      <c r="D7091" s="39">
        <v>0.10376157407407409</v>
      </c>
      <c r="E7091" s="37" t="s">
        <v>62</v>
      </c>
      <c r="F7091" s="37">
        <v>220</v>
      </c>
      <c r="G7091" s="37">
        <v>4</v>
      </c>
      <c r="H7091" s="37">
        <v>220.667404174805</v>
      </c>
      <c r="I7091" s="37">
        <v>5.3606295585632298</v>
      </c>
      <c r="J7091" s="37">
        <v>50.555309295654297</v>
      </c>
      <c r="K7091" s="37">
        <v>5.0028495788574201</v>
      </c>
      <c r="L7091" s="37">
        <v>44.108341217041001</v>
      </c>
      <c r="M7091" s="37">
        <v>0.81424599885940596</v>
      </c>
      <c r="N7091" s="37">
        <v>10.735461235046399</v>
      </c>
      <c r="O7091" s="37">
        <v>0</v>
      </c>
      <c r="P7091" s="37">
        <v>0</v>
      </c>
      <c r="Q7091" s="37">
        <v>1.0163690894842099E-2</v>
      </c>
      <c r="R7091" s="37">
        <v>25</v>
      </c>
      <c r="S7091" s="47">
        <v>9.9999999747524292E-7</v>
      </c>
      <c r="T7091" s="37">
        <v>1001.22241210938</v>
      </c>
      <c r="U7091" s="37">
        <v>1160.73913574219</v>
      </c>
      <c r="V7091" s="13"/>
      <c r="W7091" s="13"/>
      <c r="X7091" s="13"/>
      <c r="Y7091" s="13"/>
      <c r="Z7091" s="13"/>
      <c r="AA7091" s="13"/>
    </row>
    <row r="7092" spans="1:27" ht="15.75" customHeight="1" x14ac:dyDescent="0.2">
      <c r="A7092" s="13"/>
      <c r="B7092" s="37" t="str">
        <f>"CRS25WT72M23652"</f>
        <v>CRS25WT72M23652</v>
      </c>
      <c r="C7092" s="38">
        <v>45996</v>
      </c>
      <c r="D7092" s="39">
        <v>0.10754629629629631</v>
      </c>
      <c r="E7092" s="37" t="s">
        <v>62</v>
      </c>
      <c r="F7092" s="37">
        <v>219</v>
      </c>
      <c r="G7092" s="37">
        <v>4</v>
      </c>
      <c r="H7092" s="37">
        <v>219.749267578125</v>
      </c>
      <c r="I7092" s="37">
        <v>5.3734617233276403</v>
      </c>
      <c r="J7092" s="37">
        <v>50.564674377441399</v>
      </c>
      <c r="K7092" s="37">
        <v>5.0060186386108398</v>
      </c>
      <c r="L7092" s="37">
        <v>43.897014617919901</v>
      </c>
      <c r="M7092" s="37">
        <v>0.80877190828323398</v>
      </c>
      <c r="N7092" s="37">
        <v>10.690793991088899</v>
      </c>
      <c r="O7092" s="37">
        <v>0</v>
      </c>
      <c r="P7092" s="37">
        <v>0</v>
      </c>
      <c r="Q7092" s="37">
        <v>1.0332350619137299E-2</v>
      </c>
      <c r="R7092" s="37">
        <v>25</v>
      </c>
      <c r="S7092" s="47">
        <v>9.9999999747524292E-7</v>
      </c>
      <c r="T7092" s="37">
        <v>1001.33355712891</v>
      </c>
      <c r="U7092" s="37">
        <v>1092.53076171875</v>
      </c>
      <c r="V7092" s="13"/>
      <c r="W7092" s="13"/>
      <c r="X7092" s="13"/>
      <c r="Y7092" s="13"/>
      <c r="Z7092" s="13"/>
      <c r="AA7092" s="13"/>
    </row>
    <row r="7093" spans="1:27" ht="15.75" customHeight="1" x14ac:dyDescent="0.2">
      <c r="A7093" s="13"/>
      <c r="B7093" s="37" t="str">
        <f>"CRS25WT72M23650"</f>
        <v>CRS25WT72M23650</v>
      </c>
      <c r="C7093" s="38">
        <v>45996</v>
      </c>
      <c r="D7093" s="39">
        <v>0.10844907407407407</v>
      </c>
      <c r="E7093" s="37" t="s">
        <v>62</v>
      </c>
      <c r="F7093" s="37">
        <v>219</v>
      </c>
      <c r="G7093" s="37">
        <v>4</v>
      </c>
      <c r="H7093" s="37">
        <v>219.77569580078099</v>
      </c>
      <c r="I7093" s="37">
        <v>5.3208713531494096</v>
      </c>
      <c r="J7093" s="37">
        <v>50.535484313964801</v>
      </c>
      <c r="K7093" s="37">
        <v>5.0076146125793501</v>
      </c>
      <c r="L7093" s="37">
        <v>43.888301849365199</v>
      </c>
      <c r="M7093" s="37">
        <v>0.817335724830627</v>
      </c>
      <c r="N7093" s="37">
        <v>10.692079544067401</v>
      </c>
      <c r="O7093" s="37">
        <v>0</v>
      </c>
      <c r="P7093" s="37">
        <v>0</v>
      </c>
      <c r="Q7093" s="37">
        <v>1.0952303186059E-2</v>
      </c>
      <c r="R7093" s="37">
        <v>25</v>
      </c>
      <c r="S7093" s="47">
        <v>9.9999999747524292E-7</v>
      </c>
      <c r="T7093" s="37">
        <v>998.11633300781295</v>
      </c>
      <c r="U7093" s="37">
        <v>1246.02661132813</v>
      </c>
      <c r="V7093" s="13"/>
      <c r="W7093" s="13"/>
      <c r="X7093" s="13"/>
      <c r="Y7093" s="13"/>
      <c r="Z7093" s="13"/>
      <c r="AA7093" s="13"/>
    </row>
    <row r="7094" spans="1:27" ht="15.75" customHeight="1" x14ac:dyDescent="0.2">
      <c r="A7094" s="13"/>
      <c r="B7094" s="37" t="str">
        <f>"CRS25WT72M23689"</f>
        <v>CRS25WT72M23689</v>
      </c>
      <c r="C7094" s="38">
        <v>45996</v>
      </c>
      <c r="D7094" s="39">
        <v>0.11028935185185185</v>
      </c>
      <c r="E7094" s="37" t="s">
        <v>62</v>
      </c>
      <c r="F7094" s="37">
        <v>219</v>
      </c>
      <c r="G7094" s="37">
        <v>4</v>
      </c>
      <c r="H7094" s="37">
        <v>219.138595581055</v>
      </c>
      <c r="I7094" s="37">
        <v>5.3328871726989702</v>
      </c>
      <c r="J7094" s="37">
        <v>50.537883758544901</v>
      </c>
      <c r="K7094" s="37">
        <v>4.9960746765136701</v>
      </c>
      <c r="L7094" s="37">
        <v>43.862155914306598</v>
      </c>
      <c r="M7094" s="37">
        <v>0.81309151649475098</v>
      </c>
      <c r="N7094" s="37">
        <v>10.661085128784199</v>
      </c>
      <c r="O7094" s="37">
        <v>0</v>
      </c>
      <c r="P7094" s="37">
        <v>0</v>
      </c>
      <c r="Q7094" s="37">
        <v>1.7619047313928601E-2</v>
      </c>
      <c r="R7094" s="37">
        <v>25</v>
      </c>
      <c r="S7094" s="47">
        <v>9.9999999747524292E-7</v>
      </c>
      <c r="T7094" s="37">
        <v>999.46466064453102</v>
      </c>
      <c r="U7094" s="37">
        <v>1282.0810546875</v>
      </c>
      <c r="V7094" s="13"/>
      <c r="W7094" s="13"/>
      <c r="X7094" s="13"/>
      <c r="Y7094" s="13"/>
      <c r="Z7094" s="13"/>
      <c r="AA7094" s="13"/>
    </row>
    <row r="7095" spans="1:27" ht="15.75" customHeight="1" x14ac:dyDescent="0.2">
      <c r="A7095" s="13"/>
      <c r="B7095" s="37" t="str">
        <f>"CRS25WT72M23690"</f>
        <v>CRS25WT72M23690</v>
      </c>
      <c r="C7095" s="38">
        <v>45996</v>
      </c>
      <c r="D7095" s="39">
        <v>0.11121527777777777</v>
      </c>
      <c r="E7095" s="37" t="s">
        <v>62</v>
      </c>
      <c r="F7095" s="37">
        <v>219</v>
      </c>
      <c r="G7095" s="37">
        <v>4</v>
      </c>
      <c r="H7095" s="37">
        <v>219.61764526367199</v>
      </c>
      <c r="I7095" s="37">
        <v>5.3719019889831499</v>
      </c>
      <c r="J7095" s="37">
        <v>50.534397125244098</v>
      </c>
      <c r="K7095" s="37">
        <v>5.0084886550903303</v>
      </c>
      <c r="L7095" s="37">
        <v>43.849086761474602</v>
      </c>
      <c r="M7095" s="37">
        <v>0.80900657176971402</v>
      </c>
      <c r="N7095" s="37">
        <v>10.684390068054199</v>
      </c>
      <c r="O7095" s="37">
        <v>0</v>
      </c>
      <c r="P7095" s="37">
        <v>0</v>
      </c>
      <c r="Q7095" s="37">
        <v>1.0952303186059E-2</v>
      </c>
      <c r="R7095" s="37">
        <v>25</v>
      </c>
      <c r="S7095" s="47">
        <v>9.9999999747524292E-7</v>
      </c>
      <c r="T7095" s="37">
        <v>1000.82409667969</v>
      </c>
      <c r="U7095" s="37">
        <v>1456.34741210938</v>
      </c>
      <c r="V7095" s="13"/>
      <c r="W7095" s="13"/>
      <c r="X7095" s="13"/>
      <c r="Y7095" s="13"/>
      <c r="Z7095" s="13"/>
      <c r="AA7095" s="13"/>
    </row>
    <row r="7096" spans="1:27" ht="15.75" customHeight="1" x14ac:dyDescent="0.2">
      <c r="A7096" s="13"/>
      <c r="B7096" s="37" t="str">
        <f>"CRS25WT72M23673"</f>
        <v>CRS25WT72M23673</v>
      </c>
      <c r="C7096" s="38">
        <v>45996</v>
      </c>
      <c r="D7096" s="39">
        <v>0.11219907407407408</v>
      </c>
      <c r="E7096" s="37" t="s">
        <v>62</v>
      </c>
      <c r="F7096" s="37">
        <v>219</v>
      </c>
      <c r="G7096" s="37">
        <v>4</v>
      </c>
      <c r="H7096" s="37">
        <v>219.15599060058599</v>
      </c>
      <c r="I7096" s="37">
        <v>5.2914967536926296</v>
      </c>
      <c r="J7096" s="37">
        <v>50.535701751708999</v>
      </c>
      <c r="K7096" s="37">
        <v>4.99945020675659</v>
      </c>
      <c r="L7096" s="37">
        <v>43.836013793945298</v>
      </c>
      <c r="M7096" s="37">
        <v>0.81955200433731101</v>
      </c>
      <c r="N7096" s="37">
        <v>10.6619310379028</v>
      </c>
      <c r="O7096" s="37">
        <v>0</v>
      </c>
      <c r="P7096" s="37">
        <v>0</v>
      </c>
      <c r="Q7096" s="37">
        <v>1.01587316021323E-2</v>
      </c>
      <c r="R7096" s="37">
        <v>25</v>
      </c>
      <c r="S7096" s="47">
        <v>9.9999999747524292E-7</v>
      </c>
      <c r="T7096" s="37">
        <v>998.739501953125</v>
      </c>
      <c r="U7096" s="37">
        <v>1766.8896484375</v>
      </c>
      <c r="V7096" s="13"/>
      <c r="W7096" s="13"/>
      <c r="X7096" s="13"/>
      <c r="Y7096" s="13"/>
      <c r="Z7096" s="13"/>
      <c r="AA7096" s="13"/>
    </row>
    <row r="7097" spans="1:27" ht="15.75" customHeight="1" x14ac:dyDescent="0.2">
      <c r="A7097" s="13"/>
      <c r="B7097" s="37" t="str">
        <f>"CRS25WT72M23691"</f>
        <v>CRS25WT72M23691</v>
      </c>
      <c r="C7097" s="38">
        <v>45996</v>
      </c>
      <c r="D7097" s="39">
        <v>0.1145486111111111</v>
      </c>
      <c r="E7097" s="37" t="s">
        <v>62</v>
      </c>
      <c r="F7097" s="37">
        <v>221</v>
      </c>
      <c r="G7097" s="37">
        <v>4</v>
      </c>
      <c r="H7097" s="37">
        <v>221.0673828125</v>
      </c>
      <c r="I7097" s="37">
        <v>5.3171267509460396</v>
      </c>
      <c r="J7097" s="37">
        <v>50.528076171875</v>
      </c>
      <c r="K7097" s="37">
        <v>5.0305528640747097</v>
      </c>
      <c r="L7097" s="37">
        <v>43.9449462890625</v>
      </c>
      <c r="M7097" s="37">
        <v>0.82283902168273904</v>
      </c>
      <c r="N7097" s="37">
        <v>10.754920005798301</v>
      </c>
      <c r="O7097" s="37">
        <v>0</v>
      </c>
      <c r="P7097" s="37">
        <v>0</v>
      </c>
      <c r="Q7097" s="37">
        <v>1.5238094143569501E-2</v>
      </c>
      <c r="R7097" s="37">
        <v>25</v>
      </c>
      <c r="S7097" s="47">
        <v>9.9999999747524292E-7</v>
      </c>
      <c r="T7097" s="37">
        <v>998.76800537109398</v>
      </c>
      <c r="U7097" s="37">
        <v>1592.94714355469</v>
      </c>
      <c r="V7097" s="13"/>
      <c r="W7097" s="13"/>
      <c r="X7097" s="13"/>
      <c r="Y7097" s="13"/>
      <c r="Z7097" s="13"/>
      <c r="AA7097" s="13"/>
    </row>
    <row r="7098" spans="1:27" ht="15.75" customHeight="1" x14ac:dyDescent="0.2">
      <c r="A7098" s="13"/>
      <c r="B7098" s="37" t="str">
        <f>"CRS25WT3608738"</f>
        <v>CRS25WT3608738</v>
      </c>
      <c r="C7098" s="38">
        <v>45996</v>
      </c>
      <c r="D7098" s="39">
        <v>0.12197916666666668</v>
      </c>
      <c r="E7098" s="37" t="s">
        <v>62</v>
      </c>
      <c r="F7098" s="37">
        <v>200</v>
      </c>
      <c r="G7098" s="37">
        <v>4</v>
      </c>
      <c r="H7098" s="37">
        <v>200.56195068359401</v>
      </c>
      <c r="I7098" s="37">
        <v>9.6671829223632795</v>
      </c>
      <c r="J7098" s="37">
        <v>24.548419952392599</v>
      </c>
      <c r="K7098" s="37">
        <v>9.8437728881835902</v>
      </c>
      <c r="L7098" s="37">
        <v>20.3745002746582</v>
      </c>
      <c r="M7098" s="37">
        <v>0.84513300657272294</v>
      </c>
      <c r="N7098" s="37">
        <v>9.7573318481445295</v>
      </c>
      <c r="O7098" s="37">
        <v>0</v>
      </c>
      <c r="P7098" s="37">
        <v>0</v>
      </c>
      <c r="Q7098" s="37">
        <v>1.6673373058438301E-2</v>
      </c>
      <c r="R7098" s="37">
        <v>25</v>
      </c>
      <c r="S7098" s="37">
        <v>0.24458338320255299</v>
      </c>
      <c r="T7098" s="37">
        <v>999.5009765625</v>
      </c>
      <c r="U7098" s="37">
        <v>97.830978393554702</v>
      </c>
      <c r="V7098" s="13"/>
      <c r="W7098" s="13"/>
      <c r="X7098" s="13"/>
      <c r="Y7098" s="13"/>
      <c r="Z7098" s="13"/>
      <c r="AA7098" s="13"/>
    </row>
    <row r="7099" spans="1:27" ht="15.75" customHeight="1" x14ac:dyDescent="0.2">
      <c r="A7099" s="13"/>
      <c r="B7099" s="37" t="str">
        <f>"CRS25WT3608670"</f>
        <v>CRS25WT3608670</v>
      </c>
      <c r="C7099" s="38">
        <v>45996</v>
      </c>
      <c r="D7099" s="39">
        <v>0.12251157407407408</v>
      </c>
      <c r="E7099" s="37" t="s">
        <v>62</v>
      </c>
      <c r="F7099" s="37">
        <v>196</v>
      </c>
      <c r="G7099" s="37">
        <v>4</v>
      </c>
      <c r="H7099" s="37">
        <v>196.91937255859401</v>
      </c>
      <c r="I7099" s="37">
        <v>9.4050436019897496</v>
      </c>
      <c r="J7099" s="37">
        <v>24.626560211181602</v>
      </c>
      <c r="K7099" s="37">
        <v>9.56359767913818</v>
      </c>
      <c r="L7099" s="37">
        <v>20.590513229370099</v>
      </c>
      <c r="M7099" s="37">
        <v>0.85020542144775402</v>
      </c>
      <c r="N7099" s="37">
        <v>9.5801200866699201</v>
      </c>
      <c r="O7099" s="37">
        <v>0</v>
      </c>
      <c r="P7099" s="37">
        <v>0</v>
      </c>
      <c r="Q7099" s="37">
        <v>1.1309518478810799E-2</v>
      </c>
      <c r="R7099" s="37">
        <v>25</v>
      </c>
      <c r="S7099" s="37">
        <v>0.24039496481418601</v>
      </c>
      <c r="T7099" s="37">
        <v>998.13519287109398</v>
      </c>
      <c r="U7099" s="37">
        <v>9999</v>
      </c>
      <c r="V7099" s="13"/>
      <c r="W7099" s="13"/>
      <c r="X7099" s="13"/>
      <c r="Y7099" s="13"/>
      <c r="Z7099" s="13"/>
      <c r="AA7099" s="13"/>
    </row>
    <row r="7100" spans="1:27" ht="15.75" customHeight="1" x14ac:dyDescent="0.2">
      <c r="A7100" s="13"/>
      <c r="B7100" s="37" t="str">
        <f>"CRS25WT3608667"</f>
        <v>CRS25WT3608667</v>
      </c>
      <c r="C7100" s="38">
        <v>45996</v>
      </c>
      <c r="D7100" s="39">
        <v>0.12298611111111112</v>
      </c>
      <c r="E7100" s="37" t="s">
        <v>62</v>
      </c>
      <c r="F7100" s="37">
        <v>195</v>
      </c>
      <c r="G7100" s="37">
        <v>4</v>
      </c>
      <c r="H7100" s="37">
        <v>195.20726013183599</v>
      </c>
      <c r="I7100" s="37">
        <v>9.4056301116943395</v>
      </c>
      <c r="J7100" s="37">
        <v>24.629499435424801</v>
      </c>
      <c r="K7100" s="37">
        <v>9.4842014312744105</v>
      </c>
      <c r="L7100" s="37">
        <v>20.582361221313501</v>
      </c>
      <c r="M7100" s="37">
        <v>0.84266018867492698</v>
      </c>
      <c r="N7100" s="37">
        <v>9.496826171875</v>
      </c>
      <c r="O7100" s="37">
        <v>0</v>
      </c>
      <c r="P7100" s="37">
        <v>0</v>
      </c>
      <c r="Q7100" s="37">
        <v>1.12704606726766E-2</v>
      </c>
      <c r="R7100" s="37">
        <v>25</v>
      </c>
      <c r="S7100" s="37">
        <v>0.24472552537918099</v>
      </c>
      <c r="T7100" s="37">
        <v>998.04016113281295</v>
      </c>
      <c r="U7100" s="37">
        <v>9999</v>
      </c>
      <c r="V7100" s="13"/>
      <c r="W7100" s="13"/>
      <c r="X7100" s="13"/>
      <c r="Y7100" s="13"/>
      <c r="Z7100" s="13"/>
      <c r="AA7100" s="13"/>
    </row>
    <row r="7101" spans="1:27" ht="15.75" customHeight="1" x14ac:dyDescent="0.2">
      <c r="A7101" s="13"/>
      <c r="B7101" s="37" t="str">
        <f>"CRS25WT3608659"</f>
        <v>CRS25WT3608659</v>
      </c>
      <c r="C7101" s="38">
        <v>45996</v>
      </c>
      <c r="D7101" s="39">
        <v>0.12349537037037038</v>
      </c>
      <c r="E7101" s="37" t="s">
        <v>62</v>
      </c>
      <c r="F7101" s="37">
        <v>198</v>
      </c>
      <c r="G7101" s="37">
        <v>4</v>
      </c>
      <c r="H7101" s="37">
        <v>198.86820983886699</v>
      </c>
      <c r="I7101" s="37">
        <v>9.4831657409668004</v>
      </c>
      <c r="J7101" s="37">
        <v>24.611200332641602</v>
      </c>
      <c r="K7101" s="37">
        <v>9.6467866897583008</v>
      </c>
      <c r="L7101" s="37">
        <v>20.614967346191399</v>
      </c>
      <c r="M7101" s="37">
        <v>0.85207778215408303</v>
      </c>
      <c r="N7101" s="37">
        <v>9.6749315261840803</v>
      </c>
      <c r="O7101" s="37">
        <v>0</v>
      </c>
      <c r="P7101" s="37">
        <v>0</v>
      </c>
      <c r="Q7101" s="37">
        <v>1.09474202618003E-2</v>
      </c>
      <c r="R7101" s="37">
        <v>25</v>
      </c>
      <c r="S7101" s="37">
        <v>0.24402025341987599</v>
      </c>
      <c r="T7101" s="37">
        <v>998.67303466796898</v>
      </c>
      <c r="U7101" s="37">
        <v>9999</v>
      </c>
      <c r="V7101" s="13"/>
      <c r="W7101" s="13"/>
      <c r="X7101" s="13"/>
      <c r="Y7101" s="13"/>
      <c r="Z7101" s="13"/>
      <c r="AA7101" s="13"/>
    </row>
    <row r="7102" spans="1:27" ht="15.75" customHeight="1" x14ac:dyDescent="0.2">
      <c r="A7102" s="13"/>
      <c r="B7102" s="37" t="str">
        <f>"CRS25WT3608688"</f>
        <v>CRS25WT3608688</v>
      </c>
      <c r="C7102" s="38">
        <v>45996</v>
      </c>
      <c r="D7102" s="39">
        <v>0.12387731481481483</v>
      </c>
      <c r="E7102" s="37" t="s">
        <v>62</v>
      </c>
      <c r="F7102" s="37">
        <v>195</v>
      </c>
      <c r="G7102" s="37">
        <v>4</v>
      </c>
      <c r="H7102" s="37">
        <v>195.93510437011699</v>
      </c>
      <c r="I7102" s="37">
        <v>9.4030609130859393</v>
      </c>
      <c r="J7102" s="37">
        <v>24.603275299072301</v>
      </c>
      <c r="K7102" s="37">
        <v>9.5120306015014595</v>
      </c>
      <c r="L7102" s="37">
        <v>20.5986633300781</v>
      </c>
      <c r="M7102" s="37">
        <v>0.846934974193573</v>
      </c>
      <c r="N7102" s="37">
        <v>9.5322360992431605</v>
      </c>
      <c r="O7102" s="37">
        <v>0</v>
      </c>
      <c r="P7102" s="37">
        <v>0</v>
      </c>
      <c r="Q7102" s="37">
        <v>1.06352306902409E-2</v>
      </c>
      <c r="R7102" s="37">
        <v>25</v>
      </c>
      <c r="S7102" s="37">
        <v>0.242703586816788</v>
      </c>
      <c r="T7102" s="37">
        <v>999.59899902343795</v>
      </c>
      <c r="U7102" s="37">
        <v>9999</v>
      </c>
      <c r="V7102" s="13"/>
      <c r="W7102" s="13"/>
      <c r="X7102" s="13"/>
      <c r="Y7102" s="13"/>
      <c r="Z7102" s="13"/>
      <c r="AA7102" s="13"/>
    </row>
    <row r="7103" spans="1:27" ht="15.75" customHeight="1" x14ac:dyDescent="0.2">
      <c r="A7103" s="13"/>
      <c r="B7103" s="37" t="str">
        <f>"CRS25WT3608658"</f>
        <v>CRS25WT3608658</v>
      </c>
      <c r="C7103" s="38">
        <v>45996</v>
      </c>
      <c r="D7103" s="39">
        <v>0.12425925925925925</v>
      </c>
      <c r="E7103" s="37" t="s">
        <v>62</v>
      </c>
      <c r="F7103" s="37">
        <v>196</v>
      </c>
      <c r="G7103" s="37">
        <v>4</v>
      </c>
      <c r="H7103" s="37">
        <v>196.999923706055</v>
      </c>
      <c r="I7103" s="37">
        <v>9.4638872146606392</v>
      </c>
      <c r="J7103" s="37">
        <v>24.6375541687012</v>
      </c>
      <c r="K7103" s="37">
        <v>9.5401277542114293</v>
      </c>
      <c r="L7103" s="37">
        <v>20.649610519409201</v>
      </c>
      <c r="M7103" s="37">
        <v>0.844887554645538</v>
      </c>
      <c r="N7103" s="37">
        <v>9.5840387344360405</v>
      </c>
      <c r="O7103" s="37">
        <v>0</v>
      </c>
      <c r="P7103" s="37">
        <v>0</v>
      </c>
      <c r="Q7103" s="37">
        <v>1.3809213414788199E-2</v>
      </c>
      <c r="R7103" s="37">
        <v>25</v>
      </c>
      <c r="S7103" s="37">
        <v>0.24328750371933</v>
      </c>
      <c r="T7103" s="37">
        <v>998.13427734375</v>
      </c>
      <c r="U7103" s="37">
        <v>9999</v>
      </c>
      <c r="V7103" s="13"/>
      <c r="W7103" s="13"/>
      <c r="X7103" s="13"/>
      <c r="Y7103" s="13"/>
      <c r="Z7103" s="13"/>
      <c r="AA7103" s="13"/>
    </row>
    <row r="7104" spans="1:27" ht="15.75" customHeight="1" x14ac:dyDescent="0.2">
      <c r="A7104" s="13"/>
      <c r="B7104" s="37" t="str">
        <f>"CRS25WT3608665"</f>
        <v>CRS25WT3608665</v>
      </c>
      <c r="C7104" s="38">
        <v>45996</v>
      </c>
      <c r="D7104" s="39">
        <v>0.12468749999999999</v>
      </c>
      <c r="E7104" s="37" t="s">
        <v>62</v>
      </c>
      <c r="F7104" s="37">
        <v>196</v>
      </c>
      <c r="G7104" s="37">
        <v>4</v>
      </c>
      <c r="H7104" s="37">
        <v>196.98765563964801</v>
      </c>
      <c r="I7104" s="37">
        <v>9.3976488113403303</v>
      </c>
      <c r="J7104" s="37">
        <v>24.652042388916001</v>
      </c>
      <c r="K7104" s="37">
        <v>9.5310688018798793</v>
      </c>
      <c r="L7104" s="37">
        <v>20.6679496765137</v>
      </c>
      <c r="M7104" s="37">
        <v>0.85028964281082198</v>
      </c>
      <c r="N7104" s="37">
        <v>9.5834426879882795</v>
      </c>
      <c r="O7104" s="37">
        <v>0</v>
      </c>
      <c r="P7104" s="37">
        <v>0</v>
      </c>
      <c r="Q7104" s="37">
        <v>1.04761542752385E-2</v>
      </c>
      <c r="R7104" s="37">
        <v>25</v>
      </c>
      <c r="S7104" s="37">
        <v>0.240070804953575</v>
      </c>
      <c r="T7104" s="37">
        <v>997.43890380859398</v>
      </c>
      <c r="U7104" s="37">
        <v>9999</v>
      </c>
      <c r="V7104" s="13"/>
      <c r="W7104" s="13"/>
      <c r="X7104" s="13"/>
      <c r="Y7104" s="13"/>
      <c r="Z7104" s="13"/>
      <c r="AA7104" s="13"/>
    </row>
    <row r="7105" spans="1:27" ht="15.75" customHeight="1" x14ac:dyDescent="0.2">
      <c r="A7105" s="13"/>
      <c r="B7105" s="37" t="str">
        <f>"CRS25WT3608660"</f>
        <v>CRS25WT3608660</v>
      </c>
      <c r="C7105" s="38">
        <v>45996</v>
      </c>
      <c r="D7105" s="39">
        <v>0.12524305555555557</v>
      </c>
      <c r="E7105" s="37" t="s">
        <v>62</v>
      </c>
      <c r="F7105" s="37">
        <v>196</v>
      </c>
      <c r="G7105" s="37">
        <v>4</v>
      </c>
      <c r="H7105" s="37">
        <v>196.67201232910199</v>
      </c>
      <c r="I7105" s="37">
        <v>9.3814420700073207</v>
      </c>
      <c r="J7105" s="37">
        <v>24.670696258544901</v>
      </c>
      <c r="K7105" s="37">
        <v>9.5045499801635707</v>
      </c>
      <c r="L7105" s="37">
        <v>20.692405700683601</v>
      </c>
      <c r="M7105" s="37">
        <v>0.849750757217407</v>
      </c>
      <c r="N7105" s="37">
        <v>9.5680866241455096</v>
      </c>
      <c r="O7105" s="37">
        <v>0</v>
      </c>
      <c r="P7105" s="37">
        <v>0</v>
      </c>
      <c r="Q7105" s="37">
        <v>1.5238095074892001E-2</v>
      </c>
      <c r="R7105" s="37">
        <v>25</v>
      </c>
      <c r="S7105" s="37">
        <v>0.239943772554398</v>
      </c>
      <c r="T7105" s="37">
        <v>997.81671142578102</v>
      </c>
      <c r="U7105" s="37">
        <v>9999</v>
      </c>
      <c r="V7105" s="13"/>
      <c r="W7105" s="13"/>
      <c r="X7105" s="13"/>
      <c r="Y7105" s="13"/>
      <c r="Z7105" s="13"/>
      <c r="AA7105" s="13"/>
    </row>
    <row r="7106" spans="1:27" ht="15.75" customHeight="1" x14ac:dyDescent="0.2">
      <c r="A7106" s="13"/>
      <c r="B7106" s="37" t="str">
        <f>"CRS25WT3608662"</f>
        <v>CRS25WT3608662</v>
      </c>
      <c r="C7106" s="38">
        <v>45996</v>
      </c>
      <c r="D7106" s="39">
        <v>0.12587962962962965</v>
      </c>
      <c r="E7106" s="37" t="s">
        <v>62</v>
      </c>
      <c r="F7106" s="37">
        <v>197</v>
      </c>
      <c r="G7106" s="37">
        <v>4</v>
      </c>
      <c r="H7106" s="37">
        <v>197.11671447753901</v>
      </c>
      <c r="I7106" s="37">
        <v>9.4465789794921893</v>
      </c>
      <c r="J7106" s="37">
        <v>24.6691074371338</v>
      </c>
      <c r="K7106" s="37">
        <v>9.5194787979125994</v>
      </c>
      <c r="L7106" s="37">
        <v>20.706670761108398</v>
      </c>
      <c r="M7106" s="37">
        <v>0.84585410356521595</v>
      </c>
      <c r="N7106" s="37">
        <v>9.58972072601318</v>
      </c>
      <c r="O7106" s="37">
        <v>0</v>
      </c>
      <c r="P7106" s="37">
        <v>0</v>
      </c>
      <c r="Q7106" s="37">
        <v>1.5236857347190399E-2</v>
      </c>
      <c r="R7106" s="37">
        <v>25</v>
      </c>
      <c r="S7106" s="37">
        <v>0.23929847776889801</v>
      </c>
      <c r="T7106" s="37">
        <v>997.53814697265602</v>
      </c>
      <c r="U7106" s="37">
        <v>523.05114746093795</v>
      </c>
      <c r="V7106" s="13"/>
      <c r="W7106" s="13"/>
      <c r="X7106" s="13"/>
      <c r="Y7106" s="13"/>
      <c r="Z7106" s="13"/>
      <c r="AA7106" s="13"/>
    </row>
    <row r="7107" spans="1:27" ht="15.75" customHeight="1" x14ac:dyDescent="0.2">
      <c r="A7107" s="13"/>
      <c r="B7107" s="37" t="str">
        <f>"CRS25WT3608663"</f>
        <v>CRS25WT3608663</v>
      </c>
      <c r="C7107" s="38">
        <v>45996</v>
      </c>
      <c r="D7107" s="39">
        <v>0.12655092592592593</v>
      </c>
      <c r="E7107" s="37" t="s">
        <v>62</v>
      </c>
      <c r="F7107" s="37">
        <v>195</v>
      </c>
      <c r="G7107" s="37">
        <v>4</v>
      </c>
      <c r="H7107" s="37">
        <v>195.84289550781301</v>
      </c>
      <c r="I7107" s="37">
        <v>9.3711614608764595</v>
      </c>
      <c r="J7107" s="37">
        <v>24.6763210296631</v>
      </c>
      <c r="K7107" s="37">
        <v>9.4477338790893608</v>
      </c>
      <c r="L7107" s="37">
        <v>20.729087829589801</v>
      </c>
      <c r="M7107" s="37">
        <v>0.84690362215042103</v>
      </c>
      <c r="N7107" s="37">
        <v>9.5277500152587908</v>
      </c>
      <c r="O7107" s="37">
        <v>0</v>
      </c>
      <c r="P7107" s="37">
        <v>0</v>
      </c>
      <c r="Q7107" s="37">
        <v>6.0316878370940703E-3</v>
      </c>
      <c r="R7107" s="37">
        <v>25</v>
      </c>
      <c r="S7107" s="37">
        <v>0.240897506475449</v>
      </c>
      <c r="T7107" s="37">
        <v>997.96417236328102</v>
      </c>
      <c r="U7107" s="37">
        <v>9999</v>
      </c>
      <c r="V7107" s="13"/>
      <c r="W7107" s="13"/>
      <c r="X7107" s="13"/>
      <c r="Y7107" s="13"/>
      <c r="Z7107" s="13"/>
      <c r="AA7107" s="13"/>
    </row>
    <row r="7108" spans="1:27" ht="15.75" customHeight="1" x14ac:dyDescent="0.2">
      <c r="A7108" s="13"/>
      <c r="B7108" s="37" t="str">
        <f>"CRS25WT3608664"</f>
        <v>CRS25WT3608664</v>
      </c>
      <c r="C7108" s="38">
        <v>45996</v>
      </c>
      <c r="D7108" s="39">
        <v>0.12692129629629631</v>
      </c>
      <c r="E7108" s="37" t="s">
        <v>62</v>
      </c>
      <c r="F7108" s="37">
        <v>196</v>
      </c>
      <c r="G7108" s="37">
        <v>4</v>
      </c>
      <c r="H7108" s="37">
        <v>196.38021850585901</v>
      </c>
      <c r="I7108" s="37">
        <v>9.4034690856933594</v>
      </c>
      <c r="J7108" s="37">
        <v>24.682121276855501</v>
      </c>
      <c r="K7108" s="37">
        <v>9.5073022842407209</v>
      </c>
      <c r="L7108" s="37">
        <v>20.655723571777301</v>
      </c>
      <c r="M7108" s="37">
        <v>0.84611064195632901</v>
      </c>
      <c r="N7108" s="37">
        <v>9.5538902282714808</v>
      </c>
      <c r="O7108" s="37">
        <v>0</v>
      </c>
      <c r="P7108" s="37">
        <v>0</v>
      </c>
      <c r="Q7108" s="37">
        <v>9.7019597887992894E-3</v>
      </c>
      <c r="R7108" s="37">
        <v>25</v>
      </c>
      <c r="S7108" s="37">
        <v>0.243418708443642</v>
      </c>
      <c r="T7108" s="37">
        <v>998.50250244140602</v>
      </c>
      <c r="U7108" s="37">
        <v>9999</v>
      </c>
      <c r="V7108" s="13"/>
      <c r="W7108" s="13"/>
      <c r="X7108" s="13"/>
      <c r="Y7108" s="13"/>
      <c r="Z7108" s="13"/>
      <c r="AA7108" s="13"/>
    </row>
    <row r="7109" spans="1:27" ht="15.75" customHeight="1" x14ac:dyDescent="0.2">
      <c r="A7109" s="13"/>
      <c r="B7109" s="37" t="str">
        <f>"CRS25WT3608654"</f>
        <v>CRS25WT3608654</v>
      </c>
      <c r="C7109" s="38">
        <v>45996</v>
      </c>
      <c r="D7109" s="39">
        <v>0.12734953703703702</v>
      </c>
      <c r="E7109" s="37" t="s">
        <v>62</v>
      </c>
      <c r="F7109" s="37">
        <v>196</v>
      </c>
      <c r="G7109" s="37">
        <v>4</v>
      </c>
      <c r="H7109" s="37">
        <v>196.36317443847699</v>
      </c>
      <c r="I7109" s="37">
        <v>9.3830528259277308</v>
      </c>
      <c r="J7109" s="37">
        <v>24.661571502685501</v>
      </c>
      <c r="K7109" s="37">
        <v>9.4672489166259801</v>
      </c>
      <c r="L7109" s="37">
        <v>20.7413139343262</v>
      </c>
      <c r="M7109" s="37">
        <v>0.84858459234237704</v>
      </c>
      <c r="N7109" s="37">
        <v>9.5530614852905291</v>
      </c>
      <c r="O7109" s="37">
        <v>0</v>
      </c>
      <c r="P7109" s="37">
        <v>0</v>
      </c>
      <c r="Q7109" s="37">
        <v>1.3664591126143899E-2</v>
      </c>
      <c r="R7109" s="37">
        <v>25</v>
      </c>
      <c r="S7109" s="37">
        <v>0.23464435338973999</v>
      </c>
      <c r="T7109" s="37">
        <v>997.67669677734398</v>
      </c>
      <c r="U7109" s="37">
        <v>9999</v>
      </c>
      <c r="V7109" s="13"/>
      <c r="W7109" s="13"/>
      <c r="X7109" s="13"/>
      <c r="Y7109" s="13"/>
      <c r="Z7109" s="13"/>
      <c r="AA7109" s="13"/>
    </row>
    <row r="7110" spans="1:27" ht="15.75" customHeight="1" x14ac:dyDescent="0.2">
      <c r="A7110" s="13"/>
      <c r="B7110" s="37" t="str">
        <f>"CRS25WT3608655"</f>
        <v>CRS25WT3608655</v>
      </c>
      <c r="C7110" s="38">
        <v>45996</v>
      </c>
      <c r="D7110" s="39">
        <v>0.1277777777777778</v>
      </c>
      <c r="E7110" s="37" t="s">
        <v>62</v>
      </c>
      <c r="F7110" s="37">
        <v>195</v>
      </c>
      <c r="G7110" s="37">
        <v>4</v>
      </c>
      <c r="H7110" s="37">
        <v>195.917404174805</v>
      </c>
      <c r="I7110" s="37">
        <v>9.3763179779052699</v>
      </c>
      <c r="J7110" s="37">
        <v>24.653694152831999</v>
      </c>
      <c r="K7110" s="37">
        <v>9.4550466537475604</v>
      </c>
      <c r="L7110" s="37">
        <v>20.720933914184599</v>
      </c>
      <c r="M7110" s="37">
        <v>0.847537040710449</v>
      </c>
      <c r="N7110" s="37">
        <v>9.5313749313354492</v>
      </c>
      <c r="O7110" s="37">
        <v>0</v>
      </c>
      <c r="P7110" s="37">
        <v>0</v>
      </c>
      <c r="Q7110" s="37">
        <v>1.78323418367654E-3</v>
      </c>
      <c r="R7110" s="37">
        <v>25</v>
      </c>
      <c r="S7110" s="37">
        <v>0.238493427634239</v>
      </c>
      <c r="T7110" s="37">
        <v>997.41900634765602</v>
      </c>
      <c r="U7110" s="37">
        <v>9999</v>
      </c>
      <c r="V7110" s="13"/>
      <c r="W7110" s="13"/>
      <c r="X7110" s="13"/>
      <c r="Y7110" s="13"/>
      <c r="Z7110" s="13"/>
      <c r="AA7110" s="13"/>
    </row>
    <row r="7111" spans="1:27" ht="15.75" customHeight="1" x14ac:dyDescent="0.2">
      <c r="A7111" s="13"/>
      <c r="B7111" s="37" t="str">
        <f>"CRS25WT3608657"</f>
        <v>CRS25WT3608657</v>
      </c>
      <c r="C7111" s="38">
        <v>45996</v>
      </c>
      <c r="D7111" s="39">
        <v>0.12873842592592591</v>
      </c>
      <c r="E7111" s="37" t="s">
        <v>62</v>
      </c>
      <c r="F7111" s="37">
        <v>196</v>
      </c>
      <c r="G7111" s="37">
        <v>4</v>
      </c>
      <c r="H7111" s="37">
        <v>196.29945373535199</v>
      </c>
      <c r="I7111" s="37">
        <v>9.4151363372802699</v>
      </c>
      <c r="J7111" s="37">
        <v>24.666261672973601</v>
      </c>
      <c r="K7111" s="37">
        <v>9.5353784561157209</v>
      </c>
      <c r="L7111" s="37">
        <v>20.5864372253418</v>
      </c>
      <c r="M7111" s="37">
        <v>0.84525769948959395</v>
      </c>
      <c r="N7111" s="37">
        <v>9.5499610900878906</v>
      </c>
      <c r="O7111" s="37">
        <v>0</v>
      </c>
      <c r="P7111" s="37">
        <v>0</v>
      </c>
      <c r="Q7111" s="37">
        <v>1.1894840747118E-2</v>
      </c>
      <c r="R7111" s="37">
        <v>25</v>
      </c>
      <c r="S7111" s="37">
        <v>0.24845160543918601</v>
      </c>
      <c r="T7111" s="37">
        <v>998.14984130859398</v>
      </c>
      <c r="U7111" s="37">
        <v>104.23020935058599</v>
      </c>
      <c r="V7111" s="13"/>
      <c r="W7111" s="13"/>
      <c r="X7111" s="13"/>
      <c r="Y7111" s="13"/>
      <c r="Z7111" s="13"/>
      <c r="AA7111" s="13"/>
    </row>
    <row r="7112" spans="1:27" ht="15.75" customHeight="1" x14ac:dyDescent="0.2">
      <c r="A7112" s="13"/>
      <c r="B7112" s="37" t="str">
        <f>"CRS25WT3608650"</f>
        <v>CRS25WT3608650</v>
      </c>
      <c r="C7112" s="38">
        <v>45996</v>
      </c>
      <c r="D7112" s="39">
        <v>0.12962962962962962</v>
      </c>
      <c r="E7112" s="37" t="s">
        <v>62</v>
      </c>
      <c r="F7112" s="37">
        <v>197</v>
      </c>
      <c r="G7112" s="37">
        <v>4</v>
      </c>
      <c r="H7112" s="37">
        <v>197.054931640625</v>
      </c>
      <c r="I7112" s="37">
        <v>9.4864845275878906</v>
      </c>
      <c r="J7112" s="37">
        <v>24.6636638641357</v>
      </c>
      <c r="K7112" s="37">
        <v>9.5409088134765607</v>
      </c>
      <c r="L7112" s="37">
        <v>20.6536865234375</v>
      </c>
      <c r="M7112" s="37">
        <v>0.84221780300140403</v>
      </c>
      <c r="N7112" s="37">
        <v>9.5867156982421893</v>
      </c>
      <c r="O7112" s="37">
        <v>0</v>
      </c>
      <c r="P7112" s="37">
        <v>0</v>
      </c>
      <c r="Q7112" s="37">
        <v>1.2619047425687299E-2</v>
      </c>
      <c r="R7112" s="37">
        <v>25</v>
      </c>
      <c r="S7112" s="37">
        <v>0.24092185497283899</v>
      </c>
      <c r="T7112" s="37">
        <v>999.68994140625</v>
      </c>
      <c r="U7112" s="37">
        <v>51.224895477294901</v>
      </c>
      <c r="V7112" s="13"/>
      <c r="W7112" s="13"/>
      <c r="X7112" s="13"/>
      <c r="Y7112" s="13"/>
      <c r="Z7112" s="13"/>
      <c r="AA7112" s="13"/>
    </row>
    <row r="7113" spans="1:27" ht="15.75" customHeight="1" x14ac:dyDescent="0.2">
      <c r="A7113" s="13"/>
      <c r="B7113" s="37" t="str">
        <f>"CRS25WT3608651"</f>
        <v>CRS25WT3608651</v>
      </c>
      <c r="C7113" s="38">
        <v>45996</v>
      </c>
      <c r="D7113" s="39">
        <v>0.13009259259259259</v>
      </c>
      <c r="E7113" s="37" t="s">
        <v>62</v>
      </c>
      <c r="F7113" s="37">
        <v>197</v>
      </c>
      <c r="G7113" s="37">
        <v>4</v>
      </c>
      <c r="H7113" s="37">
        <v>197.38883972168</v>
      </c>
      <c r="I7113" s="37">
        <v>9.3459777832031303</v>
      </c>
      <c r="J7113" s="37">
        <v>24.665063858032202</v>
      </c>
      <c r="K7113" s="37">
        <v>9.5148286819458008</v>
      </c>
      <c r="L7113" s="37">
        <v>20.745389938354499</v>
      </c>
      <c r="M7113" s="37">
        <v>0.85627961158752397</v>
      </c>
      <c r="N7113" s="37">
        <v>9.6029596328735405</v>
      </c>
      <c r="O7113" s="37">
        <v>0</v>
      </c>
      <c r="P7113" s="37">
        <v>0</v>
      </c>
      <c r="Q7113" s="37">
        <v>1.03176152333617E-2</v>
      </c>
      <c r="R7113" s="37">
        <v>25</v>
      </c>
      <c r="S7113" s="37">
        <v>0.237332537770271</v>
      </c>
      <c r="T7113" s="37">
        <v>1001.07977294922</v>
      </c>
      <c r="U7113" s="37">
        <v>9999</v>
      </c>
      <c r="V7113" s="13"/>
      <c r="W7113" s="13"/>
      <c r="X7113" s="13"/>
      <c r="Y7113" s="13"/>
      <c r="Z7113" s="13"/>
      <c r="AA7113" s="13"/>
    </row>
    <row r="7114" spans="1:27" ht="15.75" customHeight="1" x14ac:dyDescent="0.2">
      <c r="A7114" s="13"/>
      <c r="B7114" s="37" t="str">
        <f>"CRS25WT3608652"</f>
        <v>CRS25WT3608652</v>
      </c>
      <c r="C7114" s="38">
        <v>45996</v>
      </c>
      <c r="D7114" s="39">
        <v>0.13055555555555556</v>
      </c>
      <c r="E7114" s="37" t="s">
        <v>62</v>
      </c>
      <c r="F7114" s="37">
        <v>196</v>
      </c>
      <c r="G7114" s="37">
        <v>4</v>
      </c>
      <c r="H7114" s="37">
        <v>196.66387939453099</v>
      </c>
      <c r="I7114" s="37">
        <v>9.3616447448730504</v>
      </c>
      <c r="J7114" s="37">
        <v>24.661548614501999</v>
      </c>
      <c r="K7114" s="37">
        <v>9.4789524078369105</v>
      </c>
      <c r="L7114" s="37">
        <v>20.7474269866943</v>
      </c>
      <c r="M7114" s="37">
        <v>0.85182839632034302</v>
      </c>
      <c r="N7114" s="37">
        <v>9.5676908493041992</v>
      </c>
      <c r="O7114" s="37">
        <v>0</v>
      </c>
      <c r="P7114" s="37">
        <v>0</v>
      </c>
      <c r="Q7114" s="37">
        <v>1.18942400440574E-2</v>
      </c>
      <c r="R7114" s="37">
        <v>25</v>
      </c>
      <c r="S7114" s="37">
        <v>0.23788896203041099</v>
      </c>
      <c r="T7114" s="37">
        <v>997.96154785156295</v>
      </c>
      <c r="U7114" s="37">
        <v>9999</v>
      </c>
      <c r="V7114" s="13"/>
      <c r="W7114" s="13"/>
      <c r="X7114" s="13"/>
      <c r="Y7114" s="13"/>
      <c r="Z7114" s="13"/>
      <c r="AA7114" s="13"/>
    </row>
    <row r="7115" spans="1:27" ht="15.75" customHeight="1" x14ac:dyDescent="0.2">
      <c r="A7115" s="13"/>
      <c r="B7115" s="37" t="str">
        <f>"CRS25WT3608653"</f>
        <v>CRS25WT3608653</v>
      </c>
      <c r="C7115" s="38">
        <v>45996</v>
      </c>
      <c r="D7115" s="39">
        <v>0.13127314814814814</v>
      </c>
      <c r="E7115" s="37" t="s">
        <v>62</v>
      </c>
      <c r="F7115" s="37">
        <v>197</v>
      </c>
      <c r="G7115" s="37">
        <v>4</v>
      </c>
      <c r="H7115" s="37">
        <v>197.67947387695301</v>
      </c>
      <c r="I7115" s="37">
        <v>9.4186315536499006</v>
      </c>
      <c r="J7115" s="37">
        <v>24.689970016479499</v>
      </c>
      <c r="K7115" s="37">
        <v>9.5260314941406303</v>
      </c>
      <c r="L7115" s="37">
        <v>20.751502990722699</v>
      </c>
      <c r="M7115" s="37">
        <v>0.85006707906723</v>
      </c>
      <c r="N7115" s="37">
        <v>9.6170988082885707</v>
      </c>
      <c r="O7115" s="37">
        <v>0</v>
      </c>
      <c r="P7115" s="37">
        <v>0</v>
      </c>
      <c r="Q7115" s="37">
        <v>1.3751859776675699E-2</v>
      </c>
      <c r="R7115" s="37">
        <v>25</v>
      </c>
      <c r="S7115" s="37">
        <v>0.23566544055938701</v>
      </c>
      <c r="T7115" s="37">
        <v>999.4365234375</v>
      </c>
      <c r="U7115" s="37">
        <v>9999</v>
      </c>
      <c r="V7115" s="13"/>
      <c r="W7115" s="13"/>
      <c r="X7115" s="13"/>
      <c r="Y7115" s="13"/>
      <c r="Z7115" s="13"/>
      <c r="AA7115" s="13"/>
    </row>
    <row r="7116" spans="1:27" ht="15.75" customHeight="1" x14ac:dyDescent="0.2">
      <c r="A7116" s="13"/>
      <c r="B7116" s="37" t="str">
        <f>"CRS25WT3608646"</f>
        <v>CRS25WT3608646</v>
      </c>
      <c r="C7116" s="38">
        <v>45996</v>
      </c>
      <c r="D7116" s="39">
        <v>0.1317824074074074</v>
      </c>
      <c r="E7116" s="37" t="s">
        <v>62</v>
      </c>
      <c r="F7116" s="37">
        <v>197</v>
      </c>
      <c r="G7116" s="37">
        <v>4</v>
      </c>
      <c r="H7116" s="37">
        <v>197.86128234863301</v>
      </c>
      <c r="I7116" s="37">
        <v>9.4532938003540004</v>
      </c>
      <c r="J7116" s="37">
        <v>24.648206710815401</v>
      </c>
      <c r="K7116" s="37">
        <v>9.6274461746215803</v>
      </c>
      <c r="L7116" s="37">
        <v>20.551794052123999</v>
      </c>
      <c r="M7116" s="37">
        <v>0.849165499210358</v>
      </c>
      <c r="N7116" s="37">
        <v>9.6259441375732404</v>
      </c>
      <c r="O7116" s="37">
        <v>0</v>
      </c>
      <c r="P7116" s="37">
        <v>0</v>
      </c>
      <c r="Q7116" s="37">
        <v>1.0654759593308E-2</v>
      </c>
      <c r="R7116" s="37">
        <v>25</v>
      </c>
      <c r="S7116" s="37">
        <v>0.24409319460392001</v>
      </c>
      <c r="T7116" s="37">
        <v>997.78302001953102</v>
      </c>
      <c r="U7116" s="37">
        <v>9999</v>
      </c>
      <c r="V7116" s="13"/>
      <c r="W7116" s="13"/>
      <c r="X7116" s="13"/>
      <c r="Y7116" s="13"/>
      <c r="Z7116" s="13"/>
      <c r="AA7116" s="13"/>
    </row>
    <row r="7117" spans="1:27" ht="15.75" customHeight="1" x14ac:dyDescent="0.2">
      <c r="A7117" s="13"/>
      <c r="B7117" s="37" t="str">
        <f>"CRS25WT3608647"</f>
        <v>CRS25WT3608647</v>
      </c>
      <c r="C7117" s="38">
        <v>45996</v>
      </c>
      <c r="D7117" s="39">
        <v>0.13233796296296296</v>
      </c>
      <c r="E7117" s="37" t="s">
        <v>62</v>
      </c>
      <c r="F7117" s="37">
        <v>199</v>
      </c>
      <c r="G7117" s="37">
        <v>4</v>
      </c>
      <c r="H7117" s="37">
        <v>199.27545166015599</v>
      </c>
      <c r="I7117" s="37">
        <v>9.5359296798706108</v>
      </c>
      <c r="J7117" s="37">
        <v>24.662237167358398</v>
      </c>
      <c r="K7117" s="37">
        <v>9.6161603927612305</v>
      </c>
      <c r="L7117" s="37">
        <v>20.722972869873001</v>
      </c>
      <c r="M7117" s="37">
        <v>0.84734112024307295</v>
      </c>
      <c r="N7117" s="37">
        <v>9.6947431564331108</v>
      </c>
      <c r="O7117" s="37">
        <v>0</v>
      </c>
      <c r="P7117" s="37">
        <v>0</v>
      </c>
      <c r="Q7117" s="37">
        <v>1.7579404637217501E-2</v>
      </c>
      <c r="R7117" s="37">
        <v>25</v>
      </c>
      <c r="S7117" s="37">
        <v>0.232914909720421</v>
      </c>
      <c r="T7117" s="37">
        <v>998.09973144531295</v>
      </c>
      <c r="U7117" s="37">
        <v>9999</v>
      </c>
      <c r="V7117" s="13"/>
      <c r="W7117" s="13"/>
      <c r="X7117" s="13"/>
      <c r="Y7117" s="13"/>
      <c r="Z7117" s="13"/>
      <c r="AA7117" s="13"/>
    </row>
    <row r="7118" spans="1:27" ht="15.75" customHeight="1" x14ac:dyDescent="0.2">
      <c r="A7118" s="13"/>
      <c r="B7118" s="37" t="str">
        <f>"CRS25WT3608748"</f>
        <v>CRS25WT3608748</v>
      </c>
      <c r="C7118" s="38">
        <v>45996</v>
      </c>
      <c r="D7118" s="39">
        <v>0.13372685185185185</v>
      </c>
      <c r="E7118" s="37" t="s">
        <v>62</v>
      </c>
      <c r="F7118" s="37">
        <v>196</v>
      </c>
      <c r="G7118" s="37">
        <v>4</v>
      </c>
      <c r="H7118" s="37">
        <v>196.09844970703099</v>
      </c>
      <c r="I7118" s="37">
        <v>9.7923078536987305</v>
      </c>
      <c r="J7118" s="37">
        <v>23.945875167846701</v>
      </c>
      <c r="K7118" s="37">
        <v>9.9769563674926793</v>
      </c>
      <c r="L7118" s="37">
        <v>19.655138015747099</v>
      </c>
      <c r="M7118" s="37">
        <v>0.83629286289215099</v>
      </c>
      <c r="N7118" s="37">
        <v>9.5401821136474592</v>
      </c>
      <c r="O7118" s="37">
        <v>0</v>
      </c>
      <c r="P7118" s="37">
        <v>0</v>
      </c>
      <c r="Q7118" s="37">
        <v>1.7618428915739101E-2</v>
      </c>
      <c r="R7118" s="37">
        <v>25</v>
      </c>
      <c r="S7118" s="37">
        <v>0.2561896443367</v>
      </c>
      <c r="T7118" s="37">
        <v>998.97125244140602</v>
      </c>
      <c r="U7118" s="37">
        <v>9999</v>
      </c>
      <c r="V7118" s="13"/>
      <c r="W7118" s="13"/>
      <c r="X7118" s="13"/>
      <c r="Y7118" s="13"/>
      <c r="Z7118" s="13"/>
      <c r="AA7118" s="13"/>
    </row>
    <row r="7119" spans="1:27" ht="15.75" customHeight="1" x14ac:dyDescent="0.2">
      <c r="A7119" s="13"/>
      <c r="B7119" s="37" t="str">
        <f>"CRS25WT3608648"</f>
        <v>CRS25WT3608648</v>
      </c>
      <c r="C7119" s="38">
        <v>45996</v>
      </c>
      <c r="D7119" s="39">
        <v>0.13420138888888888</v>
      </c>
      <c r="E7119" s="37" t="s">
        <v>62</v>
      </c>
      <c r="F7119" s="37">
        <v>195</v>
      </c>
      <c r="G7119" s="37">
        <v>4</v>
      </c>
      <c r="H7119" s="37">
        <v>195.11532592773401</v>
      </c>
      <c r="I7119" s="37">
        <v>9.39672756195068</v>
      </c>
      <c r="J7119" s="37">
        <v>24.6004333496094</v>
      </c>
      <c r="K7119" s="37">
        <v>9.4797344207763707</v>
      </c>
      <c r="L7119" s="37">
        <v>20.582361221313501</v>
      </c>
      <c r="M7119" s="37">
        <v>0.84405744075775102</v>
      </c>
      <c r="N7119" s="37">
        <v>9.4923534393310494</v>
      </c>
      <c r="O7119" s="37">
        <v>0</v>
      </c>
      <c r="P7119" s="37">
        <v>0</v>
      </c>
      <c r="Q7119" s="37">
        <v>1.5238075517118E-2</v>
      </c>
      <c r="R7119" s="37">
        <v>25</v>
      </c>
      <c r="S7119" s="37">
        <v>0.24524571001529699</v>
      </c>
      <c r="T7119" s="37">
        <v>999.21337890625</v>
      </c>
      <c r="U7119" s="37">
        <v>33.159862518310497</v>
      </c>
      <c r="V7119" s="13"/>
      <c r="W7119" s="13"/>
      <c r="X7119" s="13"/>
      <c r="Y7119" s="13"/>
      <c r="Z7119" s="13"/>
      <c r="AA7119" s="13"/>
    </row>
    <row r="7120" spans="1:27" ht="15.75" customHeight="1" x14ac:dyDescent="0.2">
      <c r="A7120" s="13"/>
      <c r="B7120" s="37" t="str">
        <f>"CRS25WT3608749"</f>
        <v>CRS25WT3608749</v>
      </c>
      <c r="C7120" s="38">
        <v>45996</v>
      </c>
      <c r="D7120" s="39">
        <v>0.1350462962962963</v>
      </c>
      <c r="E7120" s="37" t="s">
        <v>62</v>
      </c>
      <c r="F7120" s="37">
        <v>195</v>
      </c>
      <c r="G7120" s="37">
        <v>4</v>
      </c>
      <c r="H7120" s="37">
        <v>195.310791015625</v>
      </c>
      <c r="I7120" s="37">
        <v>9.47027587890625</v>
      </c>
      <c r="J7120" s="37">
        <v>24.2958869934082</v>
      </c>
      <c r="K7120" s="37">
        <v>9.6828889846801793</v>
      </c>
      <c r="L7120" s="37">
        <v>20.1707153320313</v>
      </c>
      <c r="M7120" s="37">
        <v>0.84884977340698198</v>
      </c>
      <c r="N7120" s="37">
        <v>9.5018625259399396</v>
      </c>
      <c r="O7120" s="37">
        <v>0</v>
      </c>
      <c r="P7120" s="37">
        <v>0</v>
      </c>
      <c r="Q7120" s="37">
        <v>1.04761505499482E-2</v>
      </c>
      <c r="R7120" s="37">
        <v>25</v>
      </c>
      <c r="S7120" s="37">
        <v>0.24979622662067399</v>
      </c>
      <c r="T7120" s="37">
        <v>997.80731201171898</v>
      </c>
      <c r="U7120" s="37">
        <v>9999</v>
      </c>
      <c r="V7120" s="13"/>
      <c r="W7120" s="13"/>
      <c r="X7120" s="13"/>
      <c r="Y7120" s="13"/>
      <c r="Z7120" s="13"/>
      <c r="AA7120" s="13"/>
    </row>
    <row r="7121" spans="1:27" ht="15.75" customHeight="1" x14ac:dyDescent="0.2">
      <c r="A7121" s="13"/>
      <c r="B7121" s="37" t="str">
        <f>"CRS25WT3608649"</f>
        <v>CRS25WT3608649</v>
      </c>
      <c r="C7121" s="38">
        <v>45996</v>
      </c>
      <c r="D7121" s="39">
        <v>0.13555555555555557</v>
      </c>
      <c r="E7121" s="37" t="s">
        <v>62</v>
      </c>
      <c r="F7121" s="37">
        <v>197</v>
      </c>
      <c r="G7121" s="37">
        <v>4</v>
      </c>
      <c r="H7121" s="37">
        <v>197.56289672851599</v>
      </c>
      <c r="I7121" s="37">
        <v>9.4544763565063494</v>
      </c>
      <c r="J7121" s="37">
        <v>24.5750732421875</v>
      </c>
      <c r="K7121" s="37">
        <v>9.6176948547363299</v>
      </c>
      <c r="L7121" s="37">
        <v>20.5416049957275</v>
      </c>
      <c r="M7121" s="37">
        <v>0.85030180215835605</v>
      </c>
      <c r="N7121" s="37">
        <v>9.6114273071289098</v>
      </c>
      <c r="O7121" s="37">
        <v>0</v>
      </c>
      <c r="P7121" s="37">
        <v>0</v>
      </c>
      <c r="Q7121" s="37">
        <v>8.9894905686378496E-3</v>
      </c>
      <c r="R7121" s="37">
        <v>25</v>
      </c>
      <c r="S7121" s="37">
        <v>0.24380056560039501</v>
      </c>
      <c r="T7121" s="37">
        <v>997.69274902343795</v>
      </c>
      <c r="U7121" s="37">
        <v>9999</v>
      </c>
      <c r="V7121" s="13"/>
      <c r="W7121" s="13"/>
      <c r="X7121" s="13"/>
      <c r="Y7121" s="13"/>
      <c r="Z7121" s="13"/>
      <c r="AA7121" s="13"/>
    </row>
    <row r="7122" spans="1:27" ht="15.75" customHeight="1" x14ac:dyDescent="0.2">
      <c r="A7122" s="13"/>
      <c r="B7122" s="37" t="str">
        <f>"CRS25WT3608787"</f>
        <v>CRS25WT3608787</v>
      </c>
      <c r="C7122" s="38">
        <v>45996</v>
      </c>
      <c r="D7122" s="39">
        <v>0.13629629629629628</v>
      </c>
      <c r="E7122" s="37" t="s">
        <v>62</v>
      </c>
      <c r="F7122" s="37">
        <v>195</v>
      </c>
      <c r="G7122" s="37">
        <v>4</v>
      </c>
      <c r="H7122" s="37">
        <v>195.221115112305</v>
      </c>
      <c r="I7122" s="37">
        <v>9.5299406051635707</v>
      </c>
      <c r="J7122" s="37">
        <v>24.246494293212901</v>
      </c>
      <c r="K7122" s="37">
        <v>9.7049160003662092</v>
      </c>
      <c r="L7122" s="37">
        <v>20.1156921386719</v>
      </c>
      <c r="M7122" s="37">
        <v>0.84486562013626099</v>
      </c>
      <c r="N7122" s="37">
        <v>9.4975004196166992</v>
      </c>
      <c r="O7122" s="37">
        <v>0</v>
      </c>
      <c r="P7122" s="37">
        <v>0</v>
      </c>
      <c r="Q7122" s="37">
        <v>1.2541513890028E-2</v>
      </c>
      <c r="R7122" s="37">
        <v>25</v>
      </c>
      <c r="S7122" s="37">
        <v>0.24251864850521099</v>
      </c>
      <c r="T7122" s="37">
        <v>999.553466796875</v>
      </c>
      <c r="U7122" s="37">
        <v>9999</v>
      </c>
      <c r="V7122" s="13"/>
      <c r="W7122" s="13"/>
      <c r="X7122" s="13"/>
      <c r="Y7122" s="13"/>
      <c r="Z7122" s="13"/>
      <c r="AA7122" s="13"/>
    </row>
    <row r="7123" spans="1:27" ht="15.75" customHeight="1" x14ac:dyDescent="0.2">
      <c r="A7123" s="13"/>
      <c r="B7123" s="37" t="str">
        <f>"CRS25WT3608642"</f>
        <v>CRS25WT3608642</v>
      </c>
      <c r="C7123" s="38">
        <v>45996</v>
      </c>
      <c r="D7123" s="39">
        <v>0.13701388888888888</v>
      </c>
      <c r="E7123" s="37" t="s">
        <v>62</v>
      </c>
      <c r="F7123" s="37">
        <v>199</v>
      </c>
      <c r="G7123" s="37">
        <v>4</v>
      </c>
      <c r="H7123" s="37">
        <v>199.366622924805</v>
      </c>
      <c r="I7123" s="37">
        <v>9.4201631546020508</v>
      </c>
      <c r="J7123" s="37">
        <v>24.591281890869102</v>
      </c>
      <c r="K7123" s="37">
        <v>9.7880420684814506</v>
      </c>
      <c r="L7123" s="37">
        <v>20.36838722229</v>
      </c>
      <c r="M7123" s="37">
        <v>0.86062282323837302</v>
      </c>
      <c r="N7123" s="37">
        <v>9.6991786956787092</v>
      </c>
      <c r="O7123" s="37">
        <v>0</v>
      </c>
      <c r="P7123" s="37">
        <v>0</v>
      </c>
      <c r="Q7123" s="37">
        <v>1.76246277987957E-2</v>
      </c>
      <c r="R7123" s="37">
        <v>25</v>
      </c>
      <c r="S7123" s="37">
        <v>0.24582363665103901</v>
      </c>
      <c r="T7123" s="37">
        <v>997.64807128906295</v>
      </c>
      <c r="U7123" s="37">
        <v>9999</v>
      </c>
      <c r="V7123" s="13"/>
      <c r="W7123" s="13"/>
      <c r="X7123" s="13"/>
      <c r="Y7123" s="13"/>
      <c r="Z7123" s="13"/>
      <c r="AA7123" s="13"/>
    </row>
    <row r="7124" spans="1:27" ht="15.75" customHeight="1" x14ac:dyDescent="0.2">
      <c r="A7124" s="13"/>
      <c r="B7124" s="37" t="str">
        <f>"CRS25WT3608643"</f>
        <v>CRS25WT3608643</v>
      </c>
      <c r="C7124" s="38">
        <v>45996</v>
      </c>
      <c r="D7124" s="39">
        <v>0.13849537037037038</v>
      </c>
      <c r="E7124" s="37" t="s">
        <v>62</v>
      </c>
      <c r="F7124" s="37">
        <v>196</v>
      </c>
      <c r="G7124" s="37">
        <v>4</v>
      </c>
      <c r="H7124" s="37">
        <v>196.79202270507801</v>
      </c>
      <c r="I7124" s="37">
        <v>9.4879598617553693</v>
      </c>
      <c r="J7124" s="37">
        <v>24.600898742675799</v>
      </c>
      <c r="K7124" s="37">
        <v>9.6116352081298793</v>
      </c>
      <c r="L7124" s="37">
        <v>20.4743537902832</v>
      </c>
      <c r="M7124" s="37">
        <v>0.84310889244079601</v>
      </c>
      <c r="N7124" s="37">
        <v>9.5739250183105504</v>
      </c>
      <c r="O7124" s="37">
        <v>0</v>
      </c>
      <c r="P7124" s="37">
        <v>0</v>
      </c>
      <c r="Q7124" s="37">
        <v>1.25409225001931E-2</v>
      </c>
      <c r="R7124" s="37">
        <v>25</v>
      </c>
      <c r="S7124" s="37">
        <v>0.25534248352050798</v>
      </c>
      <c r="T7124" s="37">
        <v>997.884521484375</v>
      </c>
      <c r="U7124" s="37">
        <v>9999</v>
      </c>
      <c r="V7124" s="13"/>
      <c r="W7124" s="13"/>
      <c r="X7124" s="13"/>
      <c r="Y7124" s="13"/>
      <c r="Z7124" s="13"/>
      <c r="AA7124" s="13"/>
    </row>
    <row r="7125" spans="1:27" ht="15.75" customHeight="1" x14ac:dyDescent="0.2">
      <c r="A7125" s="13"/>
      <c r="B7125" s="37" t="str">
        <f>"CRS25WT3608644"</f>
        <v>CRS25WT3608644</v>
      </c>
      <c r="C7125" s="38">
        <v>45996</v>
      </c>
      <c r="D7125" s="39">
        <v>0.13893518518518519</v>
      </c>
      <c r="E7125" s="37" t="s">
        <v>62</v>
      </c>
      <c r="F7125" s="37">
        <v>196</v>
      </c>
      <c r="G7125" s="37">
        <v>4</v>
      </c>
      <c r="H7125" s="37">
        <v>196.38671875</v>
      </c>
      <c r="I7125" s="37">
        <v>9.4550123214721697</v>
      </c>
      <c r="J7125" s="37">
        <v>24.618665695190401</v>
      </c>
      <c r="K7125" s="37">
        <v>9.6061801910400408</v>
      </c>
      <c r="L7125" s="37">
        <v>20.4437866210938</v>
      </c>
      <c r="M7125" s="37">
        <v>0.84369504451751698</v>
      </c>
      <c r="N7125" s="37">
        <v>9.5542068481445295</v>
      </c>
      <c r="O7125" s="37">
        <v>0</v>
      </c>
      <c r="P7125" s="37">
        <v>0</v>
      </c>
      <c r="Q7125" s="37">
        <v>1.1885230429470499E-2</v>
      </c>
      <c r="R7125" s="37">
        <v>25</v>
      </c>
      <c r="S7125" s="37">
        <v>0.261871308088303</v>
      </c>
      <c r="T7125" s="37">
        <v>997.63781738281295</v>
      </c>
      <c r="U7125" s="37">
        <v>9999</v>
      </c>
      <c r="V7125" s="13"/>
      <c r="W7125" s="13"/>
      <c r="X7125" s="13"/>
      <c r="Y7125" s="13"/>
      <c r="Z7125" s="13"/>
      <c r="AA7125" s="13"/>
    </row>
    <row r="7126" spans="1:27" ht="15.75" customHeight="1" x14ac:dyDescent="0.2">
      <c r="A7126" s="13"/>
      <c r="B7126" s="37" t="str">
        <f>"CRS25WT3608645"</f>
        <v>CRS25WT3608645</v>
      </c>
      <c r="C7126" s="38">
        <v>45996</v>
      </c>
      <c r="D7126" s="39">
        <v>0.13939814814814813</v>
      </c>
      <c r="E7126" s="37" t="s">
        <v>62</v>
      </c>
      <c r="F7126" s="37">
        <v>196</v>
      </c>
      <c r="G7126" s="37">
        <v>4</v>
      </c>
      <c r="H7126" s="37">
        <v>196.13473510742199</v>
      </c>
      <c r="I7126" s="37">
        <v>9.4594907760620099</v>
      </c>
      <c r="J7126" s="37">
        <v>24.6337699890137</v>
      </c>
      <c r="K7126" s="37">
        <v>9.6264810562133807</v>
      </c>
      <c r="L7126" s="37">
        <v>20.3745002746582</v>
      </c>
      <c r="M7126" s="37">
        <v>0.84169715642929099</v>
      </c>
      <c r="N7126" s="37">
        <v>9.5419473648071307</v>
      </c>
      <c r="O7126" s="37">
        <v>0</v>
      </c>
      <c r="P7126" s="37">
        <v>0</v>
      </c>
      <c r="Q7126" s="37">
        <v>1.25409225001931E-2</v>
      </c>
      <c r="R7126" s="37">
        <v>25</v>
      </c>
      <c r="S7126" s="37">
        <v>0.26146402955055198</v>
      </c>
      <c r="T7126" s="37">
        <v>997.66583251953102</v>
      </c>
      <c r="U7126" s="37">
        <v>448.05596923828102</v>
      </c>
      <c r="V7126" s="13"/>
      <c r="W7126" s="13"/>
      <c r="X7126" s="13"/>
      <c r="Y7126" s="13"/>
      <c r="Z7126" s="13"/>
      <c r="AA7126" s="13"/>
    </row>
    <row r="7127" spans="1:27" ht="15.75" customHeight="1" x14ac:dyDescent="0.2">
      <c r="A7127" s="13"/>
      <c r="B7127" s="37" t="str">
        <f>"CRS25WT3608634"</f>
        <v>CRS25WT3608634</v>
      </c>
      <c r="C7127" s="38">
        <v>45996</v>
      </c>
      <c r="D7127" s="39">
        <v>0.1398263888888889</v>
      </c>
      <c r="E7127" s="37" t="s">
        <v>62</v>
      </c>
      <c r="F7127" s="37">
        <v>199</v>
      </c>
      <c r="G7127" s="37">
        <v>4</v>
      </c>
      <c r="H7127" s="37">
        <v>199.279373168945</v>
      </c>
      <c r="I7127" s="37">
        <v>9.5656356811523402</v>
      </c>
      <c r="J7127" s="37">
        <v>24.6372776031494</v>
      </c>
      <c r="K7127" s="37">
        <v>9.7583751678466797</v>
      </c>
      <c r="L7127" s="37">
        <v>20.421369552612301</v>
      </c>
      <c r="M7127" s="37">
        <v>0.84558212757110596</v>
      </c>
      <c r="N7127" s="37">
        <v>9.6949338912963903</v>
      </c>
      <c r="O7127" s="37">
        <v>0</v>
      </c>
      <c r="P7127" s="37">
        <v>0</v>
      </c>
      <c r="Q7127" s="37">
        <v>1.03176152333617E-2</v>
      </c>
      <c r="R7127" s="37">
        <v>25</v>
      </c>
      <c r="S7127" s="37">
        <v>0.252738386392593</v>
      </c>
      <c r="T7127" s="37">
        <v>1005.74786376953</v>
      </c>
      <c r="U7127" s="37">
        <v>9999</v>
      </c>
      <c r="V7127" s="13"/>
      <c r="W7127" s="13"/>
      <c r="X7127" s="13"/>
      <c r="Y7127" s="13"/>
      <c r="Z7127" s="13"/>
      <c r="AA7127" s="13"/>
    </row>
    <row r="7128" spans="1:27" ht="15.75" customHeight="1" x14ac:dyDescent="0.2">
      <c r="A7128" s="13"/>
      <c r="B7128" s="37" t="str">
        <f>"CRS25WT3608639"</f>
        <v>CRS25WT3608639</v>
      </c>
      <c r="C7128" s="38">
        <v>45996</v>
      </c>
      <c r="D7128" s="39">
        <v>0.1401388888888889</v>
      </c>
      <c r="E7128" s="37" t="s">
        <v>62</v>
      </c>
      <c r="F7128" s="37">
        <v>199</v>
      </c>
      <c r="G7128" s="37">
        <v>4</v>
      </c>
      <c r="H7128" s="37">
        <v>199.90638732910199</v>
      </c>
      <c r="I7128" s="37">
        <v>9.57702732086182</v>
      </c>
      <c r="J7128" s="37">
        <v>24.632957458496101</v>
      </c>
      <c r="K7128" s="37">
        <v>9.7705516815185494</v>
      </c>
      <c r="L7128" s="37">
        <v>20.460090637206999</v>
      </c>
      <c r="M7128" s="37">
        <v>0.84738230705261197</v>
      </c>
      <c r="N7128" s="37">
        <v>9.7254381179809606</v>
      </c>
      <c r="O7128" s="37">
        <v>0</v>
      </c>
      <c r="P7128" s="37">
        <v>0</v>
      </c>
      <c r="Q7128" s="37">
        <v>1.76190380007029E-2</v>
      </c>
      <c r="R7128" s="37">
        <v>25</v>
      </c>
      <c r="S7128" s="37">
        <v>0.24841763079166401</v>
      </c>
      <c r="T7128" s="37">
        <v>1003.20538330078</v>
      </c>
      <c r="U7128" s="37">
        <v>9999</v>
      </c>
      <c r="V7128" s="13"/>
      <c r="W7128" s="13"/>
      <c r="X7128" s="13"/>
      <c r="Y7128" s="13"/>
      <c r="Z7128" s="13"/>
      <c r="AA7128" s="13"/>
    </row>
    <row r="7129" spans="1:27" ht="15.75" customHeight="1" x14ac:dyDescent="0.2">
      <c r="A7129" s="13"/>
      <c r="B7129" s="37" t="str">
        <f>"CRS25WT3608640"</f>
        <v>CRS25WT3608640</v>
      </c>
      <c r="C7129" s="38">
        <v>45996</v>
      </c>
      <c r="D7129" s="39">
        <v>0.14043981481481482</v>
      </c>
      <c r="E7129" s="37" t="s">
        <v>62</v>
      </c>
      <c r="F7129" s="37">
        <v>198</v>
      </c>
      <c r="G7129" s="37">
        <v>4</v>
      </c>
      <c r="H7129" s="37">
        <v>198.52745056152301</v>
      </c>
      <c r="I7129" s="37">
        <v>9.5613880157470703</v>
      </c>
      <c r="J7129" s="37">
        <v>24.622205734252901</v>
      </c>
      <c r="K7129" s="37">
        <v>9.6771316528320295</v>
      </c>
      <c r="L7129" s="37">
        <v>20.515111923217798</v>
      </c>
      <c r="M7129" s="37">
        <v>0.84328168630599998</v>
      </c>
      <c r="N7129" s="37">
        <v>9.6583528518676793</v>
      </c>
      <c r="O7129" s="37">
        <v>0</v>
      </c>
      <c r="P7129" s="37">
        <v>0</v>
      </c>
      <c r="Q7129" s="37">
        <v>1.5238075517118E-2</v>
      </c>
      <c r="R7129" s="37">
        <v>25</v>
      </c>
      <c r="S7129" s="37">
        <v>0.24863724410533899</v>
      </c>
      <c r="T7129" s="37">
        <v>1000.75787353516</v>
      </c>
      <c r="U7129" s="37">
        <v>478.229248046875</v>
      </c>
      <c r="V7129" s="13"/>
      <c r="W7129" s="13"/>
      <c r="X7129" s="13"/>
      <c r="Y7129" s="13"/>
      <c r="Z7129" s="13"/>
      <c r="AA7129" s="13"/>
    </row>
    <row r="7130" spans="1:27" ht="15.75" customHeight="1" x14ac:dyDescent="0.2">
      <c r="A7130" s="13"/>
      <c r="B7130" s="37" t="str">
        <f>"CRS25WT3608641"</f>
        <v>CRS25WT3608641</v>
      </c>
      <c r="C7130" s="38">
        <v>45996</v>
      </c>
      <c r="D7130" s="39">
        <v>0.14093749999999999</v>
      </c>
      <c r="E7130" s="37" t="s">
        <v>62</v>
      </c>
      <c r="F7130" s="37">
        <v>200</v>
      </c>
      <c r="G7130" s="37">
        <v>4</v>
      </c>
      <c r="H7130" s="37">
        <v>200.53108215332</v>
      </c>
      <c r="I7130" s="37">
        <v>9.7116641998290998</v>
      </c>
      <c r="J7130" s="37">
        <v>24.6669597625732</v>
      </c>
      <c r="K7130" s="37">
        <v>9.7255287170410192</v>
      </c>
      <c r="L7130" s="37">
        <v>20.619041442871101</v>
      </c>
      <c r="M7130" s="37">
        <v>0.83709049224853505</v>
      </c>
      <c r="N7130" s="37">
        <v>9.7558298110961896</v>
      </c>
      <c r="O7130" s="37">
        <v>0</v>
      </c>
      <c r="P7130" s="37">
        <v>0</v>
      </c>
      <c r="Q7130" s="37">
        <v>1.1904621496796599E-2</v>
      </c>
      <c r="R7130" s="37">
        <v>25</v>
      </c>
      <c r="S7130" s="37">
        <v>0.24797560274600999</v>
      </c>
      <c r="T7130" s="37">
        <v>999.82733154296898</v>
      </c>
      <c r="U7130" s="37">
        <v>9999</v>
      </c>
      <c r="V7130" s="13"/>
      <c r="W7130" s="13"/>
      <c r="X7130" s="13"/>
      <c r="Y7130" s="13"/>
      <c r="Z7130" s="13"/>
      <c r="AA7130" s="13"/>
    </row>
    <row r="7131" spans="1:27" ht="15.75" customHeight="1" x14ac:dyDescent="0.2">
      <c r="A7131" s="13"/>
      <c r="B7131" s="37" t="str">
        <f>"CRS25WT3608636"</f>
        <v>CRS25WT3608636</v>
      </c>
      <c r="C7131" s="38">
        <v>45996</v>
      </c>
      <c r="D7131" s="39">
        <v>0.14125000000000001</v>
      </c>
      <c r="E7131" s="37" t="s">
        <v>62</v>
      </c>
      <c r="F7131" s="37">
        <v>198</v>
      </c>
      <c r="G7131" s="37">
        <v>4</v>
      </c>
      <c r="H7131" s="37">
        <v>198.78105163574199</v>
      </c>
      <c r="I7131" s="37">
        <v>9.6545495986938494</v>
      </c>
      <c r="J7131" s="37">
        <v>24.6214923858643</v>
      </c>
      <c r="K7131" s="37">
        <v>9.7769002914428693</v>
      </c>
      <c r="L7131" s="37">
        <v>20.3317050933838</v>
      </c>
      <c r="M7131" s="37">
        <v>0.83623546361923196</v>
      </c>
      <c r="N7131" s="37">
        <v>9.6706905364990199</v>
      </c>
      <c r="O7131" s="37">
        <v>0</v>
      </c>
      <c r="P7131" s="37">
        <v>0</v>
      </c>
      <c r="Q7131" s="37">
        <v>1.51588078588247E-2</v>
      </c>
      <c r="R7131" s="37">
        <v>25</v>
      </c>
      <c r="S7131" s="37">
        <v>0.26021945476531999</v>
      </c>
      <c r="T7131" s="37">
        <v>999.17706298828102</v>
      </c>
      <c r="U7131" s="37">
        <v>9999</v>
      </c>
      <c r="V7131" s="13"/>
      <c r="W7131" s="13"/>
      <c r="X7131" s="13"/>
      <c r="Y7131" s="13"/>
      <c r="Z7131" s="13"/>
      <c r="AA7131" s="13"/>
    </row>
    <row r="7132" spans="1:27" ht="15.75" customHeight="1" x14ac:dyDescent="0.2">
      <c r="A7132" s="13"/>
      <c r="B7132" s="37" t="str">
        <f>"CRS25WT3608635"</f>
        <v>CRS25WT3608635</v>
      </c>
      <c r="C7132" s="38">
        <v>45996</v>
      </c>
      <c r="D7132" s="39">
        <v>0.14157407407407407</v>
      </c>
      <c r="E7132" s="37" t="s">
        <v>62</v>
      </c>
      <c r="F7132" s="37">
        <v>197</v>
      </c>
      <c r="G7132" s="37">
        <v>4</v>
      </c>
      <c r="H7132" s="37">
        <v>197.80909729003901</v>
      </c>
      <c r="I7132" s="37">
        <v>9.4980926513671893</v>
      </c>
      <c r="J7132" s="37">
        <v>24.614437103271499</v>
      </c>
      <c r="K7132" s="37">
        <v>9.6641960144043004</v>
      </c>
      <c r="L7132" s="37">
        <v>20.468240737915</v>
      </c>
      <c r="M7132" s="37">
        <v>0.84609657526016202</v>
      </c>
      <c r="N7132" s="37">
        <v>9.6234054565429705</v>
      </c>
      <c r="O7132" s="37">
        <v>0</v>
      </c>
      <c r="P7132" s="37">
        <v>0</v>
      </c>
      <c r="Q7132" s="37">
        <v>1.7618428915739101E-2</v>
      </c>
      <c r="R7132" s="37">
        <v>25</v>
      </c>
      <c r="S7132" s="37">
        <v>0.25406751036643999</v>
      </c>
      <c r="T7132" s="37">
        <v>1000.22412109375</v>
      </c>
      <c r="U7132" s="37">
        <v>9999</v>
      </c>
      <c r="V7132" s="13"/>
      <c r="W7132" s="13"/>
      <c r="X7132" s="13"/>
      <c r="Y7132" s="13"/>
      <c r="Z7132" s="13"/>
      <c r="AA7132" s="13"/>
    </row>
    <row r="7133" spans="1:27" ht="15.75" customHeight="1" x14ac:dyDescent="0.2">
      <c r="A7133" s="13"/>
      <c r="B7133" s="37" t="str">
        <f>"CRS25WT3608638"</f>
        <v>CRS25WT3608638</v>
      </c>
      <c r="C7133" s="38">
        <v>45996</v>
      </c>
      <c r="D7133" s="39">
        <v>0.14188657407407407</v>
      </c>
      <c r="E7133" s="37" t="s">
        <v>62</v>
      </c>
      <c r="F7133" s="37">
        <v>202</v>
      </c>
      <c r="G7133" s="37">
        <v>4</v>
      </c>
      <c r="H7133" s="37">
        <v>202.86985778808599</v>
      </c>
      <c r="I7133" s="37">
        <v>9.6824264526367205</v>
      </c>
      <c r="J7133" s="37">
        <v>24.6562404632568</v>
      </c>
      <c r="K7133" s="37">
        <v>9.8897829055786097</v>
      </c>
      <c r="L7133" s="37">
        <v>20.513074874877901</v>
      </c>
      <c r="M7133" s="37">
        <v>0.84977990388870195</v>
      </c>
      <c r="N7133" s="37">
        <v>9.8696107864379901</v>
      </c>
      <c r="O7133" s="37">
        <v>0</v>
      </c>
      <c r="P7133" s="37">
        <v>0</v>
      </c>
      <c r="Q7133" s="37">
        <v>1.7618428915739101E-2</v>
      </c>
      <c r="R7133" s="37">
        <v>25</v>
      </c>
      <c r="S7133" s="37">
        <v>0.24944469332694999</v>
      </c>
      <c r="T7133" s="37">
        <v>1000.30908203125</v>
      </c>
      <c r="U7133" s="37">
        <v>59.431159973144503</v>
      </c>
      <c r="V7133" s="13"/>
      <c r="W7133" s="13"/>
      <c r="X7133" s="13"/>
      <c r="Y7133" s="13"/>
      <c r="Z7133" s="13"/>
      <c r="AA7133" s="13"/>
    </row>
    <row r="7134" spans="1:27" ht="15.75" customHeight="1" x14ac:dyDescent="0.2">
      <c r="A7134" s="13"/>
      <c r="B7134" s="37" t="str">
        <f>"CRS25WT3608637"</f>
        <v>CRS25WT3608637</v>
      </c>
      <c r="C7134" s="38">
        <v>45996</v>
      </c>
      <c r="D7134" s="39">
        <v>0.14229166666666668</v>
      </c>
      <c r="E7134" s="37" t="s">
        <v>62</v>
      </c>
      <c r="F7134" s="37">
        <v>198</v>
      </c>
      <c r="G7134" s="37">
        <v>4</v>
      </c>
      <c r="H7134" s="37">
        <v>198.09432983398401</v>
      </c>
      <c r="I7134" s="37">
        <v>9.5295515060424805</v>
      </c>
      <c r="J7134" s="37">
        <v>24.605728149414102</v>
      </c>
      <c r="K7134" s="37">
        <v>9.6800584793090803</v>
      </c>
      <c r="L7134" s="37">
        <v>20.464164733886701</v>
      </c>
      <c r="M7134" s="37">
        <v>0.84481841325759899</v>
      </c>
      <c r="N7134" s="37">
        <v>9.6372823715209996</v>
      </c>
      <c r="O7134" s="37">
        <v>0</v>
      </c>
      <c r="P7134" s="37">
        <v>0</v>
      </c>
      <c r="Q7134" s="37">
        <v>1.0952303186059E-2</v>
      </c>
      <c r="R7134" s="37">
        <v>25</v>
      </c>
      <c r="S7134" s="37">
        <v>0.25265312194824202</v>
      </c>
      <c r="T7134" s="37">
        <v>1001.00738525391</v>
      </c>
      <c r="U7134" s="37">
        <v>9999</v>
      </c>
      <c r="V7134" s="13"/>
      <c r="W7134" s="13"/>
      <c r="X7134" s="13"/>
      <c r="Y7134" s="13"/>
      <c r="Z7134" s="13"/>
      <c r="AA7134" s="13"/>
    </row>
    <row r="7135" spans="1:27" ht="15.75" customHeight="1" x14ac:dyDescent="0.2">
      <c r="A7135" s="13"/>
      <c r="B7135" s="37" t="str">
        <f>"CRS25WT3608685"</f>
        <v>CRS25WT3608685</v>
      </c>
      <c r="C7135" s="38">
        <v>45996</v>
      </c>
      <c r="D7135" s="39">
        <v>0.1426388888888889</v>
      </c>
      <c r="E7135" s="37" t="s">
        <v>62</v>
      </c>
      <c r="F7135" s="37">
        <v>200</v>
      </c>
      <c r="G7135" s="37">
        <v>4</v>
      </c>
      <c r="H7135" s="37">
        <v>200.491943359375</v>
      </c>
      <c r="I7135" s="37">
        <v>9.5558805465698207</v>
      </c>
      <c r="J7135" s="37">
        <v>24.636182785034201</v>
      </c>
      <c r="K7135" s="37">
        <v>9.7111520767211896</v>
      </c>
      <c r="L7135" s="37">
        <v>20.645534515380898</v>
      </c>
      <c r="M7135" s="37">
        <v>0.85163360834121704</v>
      </c>
      <c r="N7135" s="37">
        <v>9.7539253234863299</v>
      </c>
      <c r="O7135" s="37">
        <v>0</v>
      </c>
      <c r="P7135" s="37">
        <v>0</v>
      </c>
      <c r="Q7135" s="37">
        <v>1.03174624964595E-2</v>
      </c>
      <c r="R7135" s="37">
        <v>25</v>
      </c>
      <c r="S7135" s="37">
        <v>0.23625276982784299</v>
      </c>
      <c r="T7135" s="37">
        <v>998.78405761718795</v>
      </c>
      <c r="U7135" s="37">
        <v>9999</v>
      </c>
      <c r="V7135" s="13"/>
      <c r="W7135" s="13"/>
      <c r="X7135" s="13"/>
      <c r="Y7135" s="13"/>
      <c r="Z7135" s="13"/>
      <c r="AA7135" s="13"/>
    </row>
    <row r="7136" spans="1:27" ht="15.75" customHeight="1" x14ac:dyDescent="0.2">
      <c r="A7136" s="13"/>
      <c r="B7136" s="37" t="str">
        <f>"CRS25WT3608683"</f>
        <v>CRS25WT3608683</v>
      </c>
      <c r="C7136" s="38">
        <v>45996</v>
      </c>
      <c r="D7136" s="39">
        <v>0.1429398148148148</v>
      </c>
      <c r="E7136" s="37" t="s">
        <v>62</v>
      </c>
      <c r="F7136" s="37">
        <v>205</v>
      </c>
      <c r="G7136" s="37">
        <v>4</v>
      </c>
      <c r="H7136" s="37">
        <v>205.38977050781301</v>
      </c>
      <c r="I7136" s="37">
        <v>9.7382106781005895</v>
      </c>
      <c r="J7136" s="37">
        <v>24.648887634277301</v>
      </c>
      <c r="K7136" s="37">
        <v>9.9957466125488299</v>
      </c>
      <c r="L7136" s="37">
        <v>20.5477180480957</v>
      </c>
      <c r="M7136" s="37">
        <v>0.85566216707229603</v>
      </c>
      <c r="N7136" s="37">
        <v>9.9922046661377006</v>
      </c>
      <c r="O7136" s="37">
        <v>0</v>
      </c>
      <c r="P7136" s="37">
        <v>0</v>
      </c>
      <c r="Q7136" s="37">
        <v>1.5238075517118E-2</v>
      </c>
      <c r="R7136" s="37">
        <v>25</v>
      </c>
      <c r="S7136" s="37">
        <v>0.23483364284038499</v>
      </c>
      <c r="T7136" s="37">
        <v>999.45513916015602</v>
      </c>
      <c r="U7136" s="37">
        <v>9999</v>
      </c>
      <c r="V7136" s="13"/>
      <c r="W7136" s="13"/>
      <c r="X7136" s="13"/>
      <c r="Y7136" s="13"/>
      <c r="Z7136" s="13"/>
      <c r="AA7136" s="13"/>
    </row>
    <row r="7137" spans="1:27" ht="15.75" customHeight="1" x14ac:dyDescent="0.2">
      <c r="A7137" s="13"/>
      <c r="B7137" s="37" t="str">
        <f>"CRS25WT3608706"</f>
        <v>CRS25WT3608706</v>
      </c>
      <c r="C7137" s="38">
        <v>45996</v>
      </c>
      <c r="D7137" s="39">
        <v>0.14348379629629629</v>
      </c>
      <c r="E7137" s="37" t="s">
        <v>62</v>
      </c>
      <c r="F7137" s="37">
        <v>204</v>
      </c>
      <c r="G7137" s="37">
        <v>4</v>
      </c>
      <c r="H7137" s="37">
        <v>204.25376892089801</v>
      </c>
      <c r="I7137" s="37">
        <v>9.6587820053100604</v>
      </c>
      <c r="J7137" s="37">
        <v>24.667688369751001</v>
      </c>
      <c r="K7137" s="37">
        <v>9.9168558120727504</v>
      </c>
      <c r="L7137" s="37">
        <v>20.596626281738299</v>
      </c>
      <c r="M7137" s="37">
        <v>0.85727322101592995</v>
      </c>
      <c r="N7137" s="37">
        <v>9.9369382858276403</v>
      </c>
      <c r="O7137" s="37">
        <v>0</v>
      </c>
      <c r="P7137" s="37">
        <v>0</v>
      </c>
      <c r="Q7137" s="37">
        <v>1.0952379554510099E-2</v>
      </c>
      <c r="R7137" s="37">
        <v>25</v>
      </c>
      <c r="S7137" s="37">
        <v>0.23044906556606301</v>
      </c>
      <c r="T7137" s="37">
        <v>999.51953125</v>
      </c>
      <c r="U7137" s="37">
        <v>9999</v>
      </c>
      <c r="V7137" s="13"/>
      <c r="W7137" s="13"/>
      <c r="X7137" s="13"/>
      <c r="Y7137" s="13"/>
      <c r="Z7137" s="13"/>
      <c r="AA7137" s="13"/>
    </row>
    <row r="7138" spans="1:27" ht="15.75" customHeight="1" x14ac:dyDescent="0.2">
      <c r="A7138" s="13"/>
      <c r="B7138" s="37" t="str">
        <f>"CRS25WT3608705"</f>
        <v>CRS25WT3608705</v>
      </c>
      <c r="C7138" s="38">
        <v>45996</v>
      </c>
      <c r="D7138" s="39">
        <v>0.14385416666666667</v>
      </c>
      <c r="E7138" s="37" t="s">
        <v>62</v>
      </c>
      <c r="F7138" s="37">
        <v>203</v>
      </c>
      <c r="G7138" s="37">
        <v>4</v>
      </c>
      <c r="H7138" s="37">
        <v>203.40805053710901</v>
      </c>
      <c r="I7138" s="37">
        <v>9.6868925094604492</v>
      </c>
      <c r="J7138" s="37">
        <v>24.687168121337901</v>
      </c>
      <c r="K7138" s="37">
        <v>9.8865537643432599</v>
      </c>
      <c r="L7138" s="37">
        <v>20.5742092132568</v>
      </c>
      <c r="M7138" s="37">
        <v>0.85057455301284801</v>
      </c>
      <c r="N7138" s="37">
        <v>9.8957939147949201</v>
      </c>
      <c r="O7138" s="37">
        <v>0</v>
      </c>
      <c r="P7138" s="37">
        <v>0</v>
      </c>
      <c r="Q7138" s="37">
        <v>1.19046065956354E-2</v>
      </c>
      <c r="R7138" s="37">
        <v>25</v>
      </c>
      <c r="S7138" s="37">
        <v>0.24323157966136899</v>
      </c>
      <c r="T7138" s="37">
        <v>1001.85473632813</v>
      </c>
      <c r="U7138" s="37">
        <v>9999</v>
      </c>
      <c r="V7138" s="13"/>
      <c r="W7138" s="13"/>
      <c r="X7138" s="13"/>
      <c r="Y7138" s="13"/>
      <c r="Z7138" s="13"/>
      <c r="AA7138" s="13"/>
    </row>
    <row r="7139" spans="1:27" ht="15.75" customHeight="1" x14ac:dyDescent="0.2">
      <c r="A7139" s="13"/>
      <c r="B7139" s="37" t="str">
        <f>"CRS25WT3608686"</f>
        <v>CRS25WT3608686</v>
      </c>
      <c r="C7139" s="38">
        <v>45996</v>
      </c>
      <c r="D7139" s="39">
        <v>0.14438657407407407</v>
      </c>
      <c r="E7139" s="37" t="s">
        <v>62</v>
      </c>
      <c r="F7139" s="37">
        <v>199</v>
      </c>
      <c r="G7139" s="37">
        <v>4</v>
      </c>
      <c r="H7139" s="37">
        <v>199.30610656738301</v>
      </c>
      <c r="I7139" s="37">
        <v>9.5274372100830096</v>
      </c>
      <c r="J7139" s="37">
        <v>24.679805755615199</v>
      </c>
      <c r="K7139" s="37">
        <v>9.6346940994262695</v>
      </c>
      <c r="L7139" s="37">
        <v>20.686292648315401</v>
      </c>
      <c r="M7139" s="37">
        <v>0.84762305021286</v>
      </c>
      <c r="N7139" s="37">
        <v>9.6962347030639595</v>
      </c>
      <c r="O7139" s="37">
        <v>0</v>
      </c>
      <c r="P7139" s="37">
        <v>0</v>
      </c>
      <c r="Q7139" s="37">
        <v>1.39849949628115E-2</v>
      </c>
      <c r="R7139" s="37">
        <v>25</v>
      </c>
      <c r="S7139" s="37">
        <v>0.24462735652923601</v>
      </c>
      <c r="T7139" s="37">
        <v>999.50457763671898</v>
      </c>
      <c r="U7139" s="37">
        <v>9999</v>
      </c>
      <c r="V7139" s="13"/>
      <c r="W7139" s="13"/>
      <c r="X7139" s="13"/>
      <c r="Y7139" s="13"/>
      <c r="Z7139" s="13"/>
      <c r="AA7139" s="13"/>
    </row>
    <row r="7140" spans="1:27" ht="15.75" customHeight="1" x14ac:dyDescent="0.2">
      <c r="A7140" s="13"/>
      <c r="B7140" s="37" t="str">
        <f>"CRS25WT3608687"</f>
        <v>CRS25WT3608687</v>
      </c>
      <c r="C7140" s="38">
        <v>45996</v>
      </c>
      <c r="D7140" s="39">
        <v>0.1449189814814815</v>
      </c>
      <c r="E7140" s="37" t="s">
        <v>62</v>
      </c>
      <c r="F7140" s="37">
        <v>198</v>
      </c>
      <c r="G7140" s="37">
        <v>4</v>
      </c>
      <c r="H7140" s="37">
        <v>198.66076660156301</v>
      </c>
      <c r="I7140" s="37">
        <v>9.5215291976928693</v>
      </c>
      <c r="J7140" s="37">
        <v>24.668010711669901</v>
      </c>
      <c r="K7140" s="37">
        <v>9.6836299896240199</v>
      </c>
      <c r="L7140" s="37">
        <v>20.515111923217798</v>
      </c>
      <c r="M7140" s="37">
        <v>0.84580701589584395</v>
      </c>
      <c r="N7140" s="37">
        <v>9.6648387908935494</v>
      </c>
      <c r="O7140" s="37">
        <v>0</v>
      </c>
      <c r="P7140" s="37">
        <v>0</v>
      </c>
      <c r="Q7140" s="37">
        <v>1.09477303922176E-2</v>
      </c>
      <c r="R7140" s="37">
        <v>25</v>
      </c>
      <c r="S7140" s="37">
        <v>0.25327262282371499</v>
      </c>
      <c r="T7140" s="37">
        <v>1000.55059814453</v>
      </c>
      <c r="U7140" s="37">
        <v>9999</v>
      </c>
      <c r="V7140" s="13"/>
      <c r="W7140" s="13"/>
      <c r="X7140" s="13"/>
      <c r="Y7140" s="13"/>
      <c r="Z7140" s="13"/>
      <c r="AA7140" s="13"/>
    </row>
    <row r="7141" spans="1:27" ht="15.75" customHeight="1" x14ac:dyDescent="0.2">
      <c r="A7141" s="13"/>
      <c r="B7141" s="37" t="str">
        <f>"CRS25WT3608702"</f>
        <v>CRS25WT3608702</v>
      </c>
      <c r="C7141" s="38">
        <v>45996</v>
      </c>
      <c r="D7141" s="39">
        <v>0.14539351851851853</v>
      </c>
      <c r="E7141" s="37" t="s">
        <v>62</v>
      </c>
      <c r="F7141" s="37">
        <v>198</v>
      </c>
      <c r="G7141" s="37">
        <v>4</v>
      </c>
      <c r="H7141" s="37">
        <v>198.55746459960901</v>
      </c>
      <c r="I7141" s="37">
        <v>9.4897289276122994</v>
      </c>
      <c r="J7141" s="37">
        <v>24.646467208862301</v>
      </c>
      <c r="K7141" s="37">
        <v>9.6460170745849592</v>
      </c>
      <c r="L7141" s="37">
        <v>20.584400177001999</v>
      </c>
      <c r="M7141" s="37">
        <v>0.84894144535064697</v>
      </c>
      <c r="N7141" s="37">
        <v>9.6598138809204102</v>
      </c>
      <c r="O7141" s="37">
        <v>0</v>
      </c>
      <c r="P7141" s="37">
        <v>0</v>
      </c>
      <c r="Q7141" s="37">
        <v>1.52368545532227E-2</v>
      </c>
      <c r="R7141" s="37">
        <v>25</v>
      </c>
      <c r="S7141" s="37">
        <v>0.242432296276093</v>
      </c>
      <c r="T7141" s="37">
        <v>1001.90277099609</v>
      </c>
      <c r="U7141" s="37">
        <v>9999</v>
      </c>
      <c r="V7141" s="13"/>
      <c r="W7141" s="13"/>
      <c r="X7141" s="13"/>
      <c r="Y7141" s="13"/>
      <c r="Z7141" s="13"/>
      <c r="AA7141" s="13"/>
    </row>
    <row r="7142" spans="1:27" ht="15.75" customHeight="1" x14ac:dyDescent="0.2">
      <c r="A7142" s="13"/>
      <c r="B7142" s="37" t="str">
        <f>"CRS25WT3608703"</f>
        <v>CRS25WT3608703</v>
      </c>
      <c r="C7142" s="38">
        <v>45996</v>
      </c>
      <c r="D7142" s="39">
        <v>0.14586805555555557</v>
      </c>
      <c r="E7142" s="37" t="s">
        <v>62</v>
      </c>
      <c r="F7142" s="37">
        <v>198</v>
      </c>
      <c r="G7142" s="37">
        <v>4</v>
      </c>
      <c r="H7142" s="37">
        <v>198.85754394531301</v>
      </c>
      <c r="I7142" s="37">
        <v>9.4949541091918892</v>
      </c>
      <c r="J7142" s="37">
        <v>24.662471771240199</v>
      </c>
      <c r="K7142" s="37">
        <v>9.6291370391845703</v>
      </c>
      <c r="L7142" s="37">
        <v>20.651647567748999</v>
      </c>
      <c r="M7142" s="37">
        <v>0.84920513629913297</v>
      </c>
      <c r="N7142" s="37">
        <v>9.6744127273559606</v>
      </c>
      <c r="O7142" s="37">
        <v>0</v>
      </c>
      <c r="P7142" s="37">
        <v>0</v>
      </c>
      <c r="Q7142" s="37">
        <v>1.09474249184132E-2</v>
      </c>
      <c r="R7142" s="37">
        <v>25</v>
      </c>
      <c r="S7142" s="37">
        <v>0.238248631358147</v>
      </c>
      <c r="T7142" s="37">
        <v>1001.72027587891</v>
      </c>
      <c r="U7142" s="37">
        <v>9999</v>
      </c>
      <c r="V7142" s="13"/>
      <c r="W7142" s="13"/>
      <c r="X7142" s="13"/>
      <c r="Y7142" s="13"/>
      <c r="Z7142" s="13"/>
      <c r="AA7142" s="13"/>
    </row>
    <row r="7143" spans="1:27" ht="15.75" customHeight="1" x14ac:dyDescent="0.2">
      <c r="A7143" s="13"/>
      <c r="B7143" s="37" t="str">
        <f>"CRS25WT3608704"</f>
        <v>CRS25WT3608704</v>
      </c>
      <c r="C7143" s="38">
        <v>45996</v>
      </c>
      <c r="D7143" s="39">
        <v>0.14671296296296296</v>
      </c>
      <c r="E7143" s="37" t="s">
        <v>62</v>
      </c>
      <c r="F7143" s="37">
        <v>199</v>
      </c>
      <c r="G7143" s="37">
        <v>4</v>
      </c>
      <c r="H7143" s="37">
        <v>199.13031005859401</v>
      </c>
      <c r="I7143" s="37">
        <v>9.5155982971191406</v>
      </c>
      <c r="J7143" s="37">
        <v>24.656078338623001</v>
      </c>
      <c r="K7143" s="37">
        <v>9.6271457672119105</v>
      </c>
      <c r="L7143" s="37">
        <v>20.684253692626999</v>
      </c>
      <c r="M7143" s="37">
        <v>0.84874510765075695</v>
      </c>
      <c r="N7143" s="37">
        <v>9.68768215179443</v>
      </c>
      <c r="O7143" s="37">
        <v>0</v>
      </c>
      <c r="P7143" s="37">
        <v>0</v>
      </c>
      <c r="Q7143" s="37">
        <v>1.37897012755275E-2</v>
      </c>
      <c r="R7143" s="37">
        <v>25</v>
      </c>
      <c r="S7143" s="37">
        <v>0.242036908864975</v>
      </c>
      <c r="T7143" s="37">
        <v>1000.18121337891</v>
      </c>
      <c r="U7143" s="37">
        <v>9999</v>
      </c>
      <c r="V7143" s="13"/>
      <c r="W7143" s="13"/>
      <c r="X7143" s="13"/>
      <c r="Y7143" s="13"/>
      <c r="Z7143" s="13"/>
      <c r="AA7143" s="13"/>
    </row>
    <row r="7144" spans="1:27" ht="15.75" customHeight="1" x14ac:dyDescent="0.2">
      <c r="A7144" s="13"/>
      <c r="B7144" s="37" t="str">
        <f>"CRS25WT3608684"</f>
        <v>CRS25WT3608684</v>
      </c>
      <c r="C7144" s="38">
        <v>45996</v>
      </c>
      <c r="D7144" s="39">
        <v>0.14716435185185187</v>
      </c>
      <c r="E7144" s="37" t="s">
        <v>62</v>
      </c>
      <c r="F7144" s="37">
        <v>197</v>
      </c>
      <c r="G7144" s="37">
        <v>4</v>
      </c>
      <c r="H7144" s="37">
        <v>197.53494262695301</v>
      </c>
      <c r="I7144" s="37">
        <v>9.4421625137329102</v>
      </c>
      <c r="J7144" s="37">
        <v>24.637454986572301</v>
      </c>
      <c r="K7144" s="37">
        <v>9.5792713165283203</v>
      </c>
      <c r="L7144" s="37">
        <v>20.621080398559599</v>
      </c>
      <c r="M7144" s="37">
        <v>0.84913474321365401</v>
      </c>
      <c r="N7144" s="37">
        <v>9.6100673675537092</v>
      </c>
      <c r="O7144" s="37">
        <v>0</v>
      </c>
      <c r="P7144" s="37">
        <v>0</v>
      </c>
      <c r="Q7144" s="37">
        <v>1.37897012755275E-2</v>
      </c>
      <c r="R7144" s="37">
        <v>25</v>
      </c>
      <c r="S7144" s="37">
        <v>0.24233333766460399</v>
      </c>
      <c r="T7144" s="37">
        <v>1000.41864013672</v>
      </c>
      <c r="U7144" s="37">
        <v>72.141357421875</v>
      </c>
      <c r="V7144" s="13"/>
      <c r="W7144" s="13"/>
      <c r="X7144" s="13"/>
      <c r="Y7144" s="13"/>
      <c r="Z7144" s="13"/>
      <c r="AA7144" s="13"/>
    </row>
    <row r="7145" spans="1:27" ht="15.75" customHeight="1" x14ac:dyDescent="0.2">
      <c r="A7145" s="13"/>
      <c r="B7145" s="37" t="str">
        <f>"CRS25WT3608681"</f>
        <v>CRS25WT3608681</v>
      </c>
      <c r="C7145" s="38">
        <v>45996</v>
      </c>
      <c r="D7145" s="39">
        <v>0.14814814814814814</v>
      </c>
      <c r="E7145" s="37" t="s">
        <v>62</v>
      </c>
      <c r="F7145" s="37">
        <v>199</v>
      </c>
      <c r="G7145" s="37">
        <v>4</v>
      </c>
      <c r="H7145" s="37">
        <v>199.25711059570301</v>
      </c>
      <c r="I7145" s="37">
        <v>9.4561042785644496</v>
      </c>
      <c r="J7145" s="37">
        <v>24.644748687744102</v>
      </c>
      <c r="K7145" s="37">
        <v>9.6465806961059606</v>
      </c>
      <c r="L7145" s="37">
        <v>20.655723571777301</v>
      </c>
      <c r="M7145" s="37">
        <v>0.85502177476882901</v>
      </c>
      <c r="N7145" s="37">
        <v>9.6938514709472692</v>
      </c>
      <c r="O7145" s="37">
        <v>0</v>
      </c>
      <c r="P7145" s="37">
        <v>0</v>
      </c>
      <c r="Q7145" s="37">
        <v>1.19046159088612E-2</v>
      </c>
      <c r="R7145" s="37">
        <v>25</v>
      </c>
      <c r="S7145" s="37">
        <v>0.230053260922432</v>
      </c>
      <c r="T7145" s="37">
        <v>1000.17962646484</v>
      </c>
      <c r="U7145" s="37">
        <v>9999</v>
      </c>
      <c r="V7145" s="13"/>
      <c r="W7145" s="13"/>
      <c r="X7145" s="13"/>
      <c r="Y7145" s="13"/>
      <c r="Z7145" s="13"/>
      <c r="AA7145" s="13"/>
    </row>
    <row r="7146" spans="1:27" ht="15.75" customHeight="1" x14ac:dyDescent="0.2">
      <c r="A7146" s="13"/>
      <c r="B7146" s="37" t="str">
        <f>"CRS25WT3608682"</f>
        <v>CRS25WT3608682</v>
      </c>
      <c r="C7146" s="38">
        <v>45996</v>
      </c>
      <c r="D7146" s="39">
        <v>0.15005787037037036</v>
      </c>
      <c r="E7146" s="37" t="s">
        <v>62</v>
      </c>
      <c r="F7146" s="37">
        <v>198</v>
      </c>
      <c r="G7146" s="37">
        <v>4</v>
      </c>
      <c r="H7146" s="37">
        <v>198.35517883300801</v>
      </c>
      <c r="I7146" s="37">
        <v>9.4474010467529297</v>
      </c>
      <c r="J7146" s="37">
        <v>24.651475906372099</v>
      </c>
      <c r="K7146" s="37">
        <v>9.6238040924072301</v>
      </c>
      <c r="L7146" s="37">
        <v>20.6108913421631</v>
      </c>
      <c r="M7146" s="37">
        <v>0.85170316696167003</v>
      </c>
      <c r="N7146" s="37">
        <v>9.6499719619750994</v>
      </c>
      <c r="O7146" s="37">
        <v>0</v>
      </c>
      <c r="P7146" s="37">
        <v>0</v>
      </c>
      <c r="Q7146" s="37">
        <v>1.25409225001931E-2</v>
      </c>
      <c r="R7146" s="37">
        <v>25</v>
      </c>
      <c r="S7146" s="37">
        <v>0.23579321801662401</v>
      </c>
      <c r="T7146" s="37">
        <v>1000.23162841797</v>
      </c>
      <c r="U7146" s="37">
        <v>208.78271484375</v>
      </c>
      <c r="V7146" s="13"/>
      <c r="W7146" s="13"/>
      <c r="X7146" s="13"/>
      <c r="Y7146" s="13"/>
      <c r="Z7146" s="13"/>
      <c r="AA7146" s="13"/>
    </row>
    <row r="7147" spans="1:27" ht="15.75" customHeight="1" x14ac:dyDescent="0.2">
      <c r="A7147" s="13"/>
      <c r="B7147" s="37" t="str">
        <f>"CRS25WT3608699"</f>
        <v>CRS25WT3608699</v>
      </c>
      <c r="C7147" s="38">
        <v>45996</v>
      </c>
      <c r="D7147" s="39">
        <v>0.15063657407407408</v>
      </c>
      <c r="E7147" s="37" t="s">
        <v>62</v>
      </c>
      <c r="F7147" s="37">
        <v>198</v>
      </c>
      <c r="G7147" s="37">
        <v>4</v>
      </c>
      <c r="H7147" s="37">
        <v>198.11990356445301</v>
      </c>
      <c r="I7147" s="37">
        <v>9.4592638015747106</v>
      </c>
      <c r="J7147" s="37">
        <v>24.643983840942401</v>
      </c>
      <c r="K7147" s="37">
        <v>9.6266660690307599</v>
      </c>
      <c r="L7147" s="37">
        <v>20.580322265625</v>
      </c>
      <c r="M7147" s="37">
        <v>0.84988439083099399</v>
      </c>
      <c r="N7147" s="37">
        <v>9.6385259628295898</v>
      </c>
      <c r="O7147" s="37">
        <v>0</v>
      </c>
      <c r="P7147" s="37">
        <v>0</v>
      </c>
      <c r="Q7147" s="37">
        <v>1.0476189665496301E-2</v>
      </c>
      <c r="R7147" s="37">
        <v>25</v>
      </c>
      <c r="S7147" s="37">
        <v>0.24948835372924799</v>
      </c>
      <c r="T7147" s="37">
        <v>999.71673583984398</v>
      </c>
      <c r="U7147" s="37">
        <v>9999</v>
      </c>
      <c r="V7147" s="13"/>
      <c r="W7147" s="13"/>
      <c r="X7147" s="13"/>
      <c r="Y7147" s="13"/>
      <c r="Z7147" s="13"/>
      <c r="AA7147" s="13"/>
    </row>
    <row r="7148" spans="1:27" ht="15.75" customHeight="1" x14ac:dyDescent="0.2">
      <c r="A7148" s="13"/>
      <c r="B7148" s="37" t="str">
        <f>"CRS25WT3608701"</f>
        <v>CRS25WT3608701</v>
      </c>
      <c r="C7148" s="38">
        <v>45996</v>
      </c>
      <c r="D7148" s="39">
        <v>0.15127314814814816</v>
      </c>
      <c r="E7148" s="37" t="s">
        <v>62</v>
      </c>
      <c r="F7148" s="37">
        <v>197</v>
      </c>
      <c r="G7148" s="37">
        <v>4</v>
      </c>
      <c r="H7148" s="37">
        <v>197.96022033691401</v>
      </c>
      <c r="I7148" s="37">
        <v>9.5090351104736293</v>
      </c>
      <c r="J7148" s="37">
        <v>24.632013320922901</v>
      </c>
      <c r="K7148" s="37">
        <v>9.6189069747924805</v>
      </c>
      <c r="L7148" s="37">
        <v>20.580322265625</v>
      </c>
      <c r="M7148" s="37">
        <v>0.84516513347625699</v>
      </c>
      <c r="N7148" s="37">
        <v>9.6307573318481392</v>
      </c>
      <c r="O7148" s="37">
        <v>0</v>
      </c>
      <c r="P7148" s="37">
        <v>0</v>
      </c>
      <c r="Q7148" s="37">
        <v>1.0654759593308E-2</v>
      </c>
      <c r="R7148" s="37">
        <v>25</v>
      </c>
      <c r="S7148" s="37">
        <v>0.243684992194176</v>
      </c>
      <c r="T7148" s="37">
        <v>1000.59454345703</v>
      </c>
      <c r="U7148" s="37">
        <v>9999</v>
      </c>
      <c r="V7148" s="13"/>
      <c r="W7148" s="13"/>
      <c r="X7148" s="13"/>
      <c r="Y7148" s="13"/>
      <c r="Z7148" s="13"/>
      <c r="AA7148" s="13"/>
    </row>
    <row r="7149" spans="1:27" ht="15.75" customHeight="1" x14ac:dyDescent="0.2">
      <c r="A7149" s="13"/>
      <c r="B7149" s="37" t="str">
        <f>"CRS25WT3608700"</f>
        <v>CRS25WT3608700</v>
      </c>
      <c r="C7149" s="38">
        <v>45996</v>
      </c>
      <c r="D7149" s="39">
        <v>0.15240740740740741</v>
      </c>
      <c r="E7149" s="37" t="s">
        <v>62</v>
      </c>
      <c r="F7149" s="37">
        <v>197</v>
      </c>
      <c r="G7149" s="37">
        <v>4</v>
      </c>
      <c r="H7149" s="37">
        <v>197.93716430664099</v>
      </c>
      <c r="I7149" s="37">
        <v>9.4915590286254901</v>
      </c>
      <c r="J7149" s="37">
        <v>24.645177841186499</v>
      </c>
      <c r="K7149" s="37">
        <v>9.6187391281127894</v>
      </c>
      <c r="L7149" s="37">
        <v>20.578285217285199</v>
      </c>
      <c r="M7149" s="37">
        <v>0.84617042541503895</v>
      </c>
      <c r="N7149" s="37">
        <v>9.6296358108520508</v>
      </c>
      <c r="O7149" s="37">
        <v>0</v>
      </c>
      <c r="P7149" s="37">
        <v>0</v>
      </c>
      <c r="Q7149" s="37">
        <v>1.09523804858327E-2</v>
      </c>
      <c r="R7149" s="37">
        <v>25</v>
      </c>
      <c r="S7149" s="37">
        <v>0.24493522942066201</v>
      </c>
      <c r="T7149" s="37">
        <v>999.6025390625</v>
      </c>
      <c r="U7149" s="37">
        <v>9999</v>
      </c>
      <c r="V7149" s="13"/>
      <c r="W7149" s="13"/>
      <c r="X7149" s="13"/>
      <c r="Y7149" s="13"/>
      <c r="Z7149" s="13"/>
      <c r="AA7149" s="13"/>
    </row>
    <row r="7150" spans="1:27" ht="15.75" customHeight="1" x14ac:dyDescent="0.2">
      <c r="A7150" s="13"/>
      <c r="B7150" s="37" t="str">
        <f>"CRS25WT3608680"</f>
        <v>CRS25WT3608680</v>
      </c>
      <c r="C7150" s="38">
        <v>45996</v>
      </c>
      <c r="D7150" s="39">
        <v>0.15297453703703703</v>
      </c>
      <c r="E7150" s="37" t="s">
        <v>62</v>
      </c>
      <c r="F7150" s="37">
        <v>199</v>
      </c>
      <c r="G7150" s="37">
        <v>4</v>
      </c>
      <c r="H7150" s="37">
        <v>199.05975341796901</v>
      </c>
      <c r="I7150" s="37">
        <v>9.4848413467407209</v>
      </c>
      <c r="J7150" s="37">
        <v>24.639329910278299</v>
      </c>
      <c r="K7150" s="37">
        <v>9.6370267868041992</v>
      </c>
      <c r="L7150" s="37">
        <v>20.655723571777301</v>
      </c>
      <c r="M7150" s="37">
        <v>0.85177421569824197</v>
      </c>
      <c r="N7150" s="37">
        <v>9.6842498779296893</v>
      </c>
      <c r="O7150" s="37">
        <v>0</v>
      </c>
      <c r="P7150" s="37">
        <v>0</v>
      </c>
      <c r="Q7150" s="37">
        <v>1.19046065956354E-2</v>
      </c>
      <c r="R7150" s="37">
        <v>25</v>
      </c>
      <c r="S7150" s="37">
        <v>0.23998904228210399</v>
      </c>
      <c r="T7150" s="37">
        <v>1000.57220458984</v>
      </c>
      <c r="U7150" s="37">
        <v>782.701904296875</v>
      </c>
      <c r="V7150" s="13"/>
      <c r="W7150" s="13"/>
      <c r="X7150" s="13"/>
      <c r="Y7150" s="13"/>
      <c r="Z7150" s="13"/>
      <c r="AA7150" s="13"/>
    </row>
    <row r="7151" spans="1:27" ht="15.75" customHeight="1" x14ac:dyDescent="0.2">
      <c r="A7151" s="13"/>
      <c r="B7151" s="37" t="str">
        <f>"CRS25WT3608698"</f>
        <v>CRS25WT3608698</v>
      </c>
      <c r="C7151" s="38">
        <v>45996</v>
      </c>
      <c r="D7151" s="39">
        <v>0.15445601851851851</v>
      </c>
      <c r="E7151" s="37" t="s">
        <v>62</v>
      </c>
      <c r="F7151" s="37">
        <v>203</v>
      </c>
      <c r="G7151" s="37">
        <v>4</v>
      </c>
      <c r="H7151" s="37">
        <v>203.15475463867199</v>
      </c>
      <c r="I7151" s="37">
        <v>9.7735691070556605</v>
      </c>
      <c r="J7151" s="37">
        <v>24.649288177490199</v>
      </c>
      <c r="K7151" s="37">
        <v>9.8801145553588903</v>
      </c>
      <c r="L7151" s="37">
        <v>20.561983108520501</v>
      </c>
      <c r="M7151" s="37">
        <v>0.84327536821365401</v>
      </c>
      <c r="N7151" s="37">
        <v>9.8834714889526403</v>
      </c>
      <c r="O7151" s="37">
        <v>0</v>
      </c>
      <c r="P7151" s="37">
        <v>0</v>
      </c>
      <c r="Q7151" s="37">
        <v>1.18948509916663E-2</v>
      </c>
      <c r="R7151" s="37">
        <v>25</v>
      </c>
      <c r="S7151" s="37">
        <v>0.24138945341110199</v>
      </c>
      <c r="T7151" s="37">
        <v>1000.99041748047</v>
      </c>
      <c r="U7151" s="37">
        <v>9999</v>
      </c>
      <c r="V7151" s="13"/>
      <c r="W7151" s="13"/>
      <c r="X7151" s="13"/>
      <c r="Y7151" s="13"/>
      <c r="Z7151" s="13"/>
      <c r="AA7151" s="13"/>
    </row>
    <row r="7152" spans="1:27" ht="15.75" customHeight="1" x14ac:dyDescent="0.2">
      <c r="A7152" s="13"/>
      <c r="B7152" s="37" t="str">
        <f>"CRS25WT3608679"</f>
        <v>CRS25WT3608679</v>
      </c>
      <c r="C7152" s="38">
        <v>45996</v>
      </c>
      <c r="D7152" s="39">
        <v>0.15488425925925928</v>
      </c>
      <c r="E7152" s="37" t="s">
        <v>62</v>
      </c>
      <c r="F7152" s="37">
        <v>199</v>
      </c>
      <c r="G7152" s="37">
        <v>4</v>
      </c>
      <c r="H7152" s="37">
        <v>199.30909729003901</v>
      </c>
      <c r="I7152" s="37">
        <v>9.54504489898682</v>
      </c>
      <c r="J7152" s="37">
        <v>24.642919540405298</v>
      </c>
      <c r="K7152" s="37">
        <v>9.6662635803222692</v>
      </c>
      <c r="L7152" s="37">
        <v>20.619041442871101</v>
      </c>
      <c r="M7152" s="37">
        <v>0.84733861684799205</v>
      </c>
      <c r="N7152" s="37">
        <v>9.6963806152343803</v>
      </c>
      <c r="O7152" s="37">
        <v>0</v>
      </c>
      <c r="P7152" s="37">
        <v>0</v>
      </c>
      <c r="Q7152" s="37">
        <v>1.25409225001931E-2</v>
      </c>
      <c r="R7152" s="37">
        <v>25</v>
      </c>
      <c r="S7152" s="37">
        <v>0.242883861064911</v>
      </c>
      <c r="T7152" s="37">
        <v>1000.22521972656</v>
      </c>
      <c r="U7152" s="37">
        <v>9999</v>
      </c>
      <c r="V7152" s="13"/>
      <c r="W7152" s="13"/>
      <c r="X7152" s="13"/>
      <c r="Y7152" s="13"/>
      <c r="Z7152" s="13"/>
      <c r="AA7152" s="13"/>
    </row>
    <row r="7153" spans="1:27" ht="15.75" customHeight="1" x14ac:dyDescent="0.2">
      <c r="A7153" s="13"/>
      <c r="B7153" s="37" t="str">
        <f>"CRS25WT3608678"</f>
        <v>CRS25WT3608678</v>
      </c>
      <c r="C7153" s="38">
        <v>45996</v>
      </c>
      <c r="D7153" s="39">
        <v>0.15542824074074074</v>
      </c>
      <c r="E7153" s="37" t="s">
        <v>62</v>
      </c>
      <c r="F7153" s="37">
        <v>197</v>
      </c>
      <c r="G7153" s="37">
        <v>4</v>
      </c>
      <c r="H7153" s="37">
        <v>197.82475280761699</v>
      </c>
      <c r="I7153" s="37">
        <v>9.4639616012573207</v>
      </c>
      <c r="J7153" s="37">
        <v>24.6678066253662</v>
      </c>
      <c r="K7153" s="37">
        <v>9.5990180969238299</v>
      </c>
      <c r="L7153" s="37">
        <v>20.608852386474599</v>
      </c>
      <c r="M7153" s="37">
        <v>0.84737789630889904</v>
      </c>
      <c r="N7153" s="37">
        <v>9.6241674423217791</v>
      </c>
      <c r="O7153" s="37">
        <v>0</v>
      </c>
      <c r="P7153" s="37">
        <v>0</v>
      </c>
      <c r="Q7153" s="37">
        <v>1.76190380007029E-2</v>
      </c>
      <c r="R7153" s="37">
        <v>25</v>
      </c>
      <c r="S7153" s="37">
        <v>0.24795091152191201</v>
      </c>
      <c r="T7153" s="37">
        <v>999.19274902343795</v>
      </c>
      <c r="U7153" s="37">
        <v>9999</v>
      </c>
      <c r="V7153" s="13"/>
      <c r="W7153" s="13"/>
      <c r="X7153" s="13"/>
      <c r="Y7153" s="13"/>
      <c r="Z7153" s="13"/>
      <c r="AA7153" s="13"/>
    </row>
    <row r="7154" spans="1:27" ht="15.75" customHeight="1" x14ac:dyDescent="0.2">
      <c r="A7154" s="13"/>
      <c r="B7154" s="37" t="str">
        <f>"CRS25WT3608676"</f>
        <v>CRS25WT3608676</v>
      </c>
      <c r="C7154" s="38">
        <v>45996</v>
      </c>
      <c r="D7154" s="39">
        <v>0.15820601851851854</v>
      </c>
      <c r="E7154" s="37" t="s">
        <v>62</v>
      </c>
      <c r="F7154" s="37">
        <v>196</v>
      </c>
      <c r="G7154" s="37">
        <v>4</v>
      </c>
      <c r="H7154" s="37">
        <v>196.26649475097699</v>
      </c>
      <c r="I7154" s="37">
        <v>9.3769702911377006</v>
      </c>
      <c r="J7154" s="37">
        <v>24.645248413085898</v>
      </c>
      <c r="K7154" s="37">
        <v>9.5064859390258807</v>
      </c>
      <c r="L7154" s="37">
        <v>20.645534515380898</v>
      </c>
      <c r="M7154" s="37">
        <v>0.8492791056633</v>
      </c>
      <c r="N7154" s="37">
        <v>9.5483579635620099</v>
      </c>
      <c r="O7154" s="37">
        <v>0</v>
      </c>
      <c r="P7154" s="37">
        <v>0</v>
      </c>
      <c r="Q7154" s="37">
        <v>1.19047593325377E-2</v>
      </c>
      <c r="R7154" s="37">
        <v>25</v>
      </c>
      <c r="S7154" s="37">
        <v>0.24156308174133301</v>
      </c>
      <c r="T7154" s="37">
        <v>1002.56274414063</v>
      </c>
      <c r="U7154" s="37">
        <v>447.57843017578102</v>
      </c>
      <c r="V7154" s="13"/>
      <c r="W7154" s="13"/>
      <c r="X7154" s="13"/>
      <c r="Y7154" s="13"/>
      <c r="Z7154" s="13"/>
      <c r="AA7154" s="13"/>
    </row>
    <row r="7155" spans="1:27" ht="15.75" customHeight="1" x14ac:dyDescent="0.2">
      <c r="A7155" s="13"/>
      <c r="B7155" s="37" t="str">
        <f>"CRS25WT3608696"</f>
        <v>CRS25WT3608696</v>
      </c>
      <c r="C7155" s="38">
        <v>45996</v>
      </c>
      <c r="D7155" s="39">
        <v>0.15907407407407406</v>
      </c>
      <c r="E7155" s="37" t="s">
        <v>62</v>
      </c>
      <c r="F7155" s="37">
        <v>198</v>
      </c>
      <c r="G7155" s="37">
        <v>4</v>
      </c>
      <c r="H7155" s="37">
        <v>198.08410644531301</v>
      </c>
      <c r="I7155" s="37">
        <v>9.4096984863281303</v>
      </c>
      <c r="J7155" s="37">
        <v>24.649135589599599</v>
      </c>
      <c r="K7155" s="37">
        <v>9.5879001617431605</v>
      </c>
      <c r="L7155" s="37">
        <v>20.6597995758057</v>
      </c>
      <c r="M7155" s="37">
        <v>0.85402822494506803</v>
      </c>
      <c r="N7155" s="37">
        <v>9.6367845535278303</v>
      </c>
      <c r="O7155" s="37">
        <v>0</v>
      </c>
      <c r="P7155" s="37">
        <v>0</v>
      </c>
      <c r="Q7155" s="37">
        <v>1.06349252164364E-2</v>
      </c>
      <c r="R7155" s="37">
        <v>25</v>
      </c>
      <c r="S7155" s="37">
        <v>0.23415338993072499</v>
      </c>
      <c r="T7155" s="37">
        <v>998.46008300781295</v>
      </c>
      <c r="U7155" s="37">
        <v>9999</v>
      </c>
      <c r="V7155" s="13"/>
      <c r="W7155" s="13"/>
      <c r="X7155" s="13"/>
      <c r="Y7155" s="13"/>
      <c r="Z7155" s="13"/>
      <c r="AA7155" s="13"/>
    </row>
    <row r="7156" spans="1:27" ht="15.75" customHeight="1" x14ac:dyDescent="0.2">
      <c r="A7156" s="13"/>
      <c r="B7156" s="37" t="str">
        <f>"CRS25WT3608677"</f>
        <v>CRS25WT3608677</v>
      </c>
      <c r="C7156" s="38">
        <v>45996</v>
      </c>
      <c r="D7156" s="39">
        <v>0.15975694444444444</v>
      </c>
      <c r="E7156" s="37" t="s">
        <v>62</v>
      </c>
      <c r="F7156" s="37">
        <v>200</v>
      </c>
      <c r="G7156" s="37">
        <v>4</v>
      </c>
      <c r="H7156" s="37">
        <v>200.33229064941401</v>
      </c>
      <c r="I7156" s="37">
        <v>9.4674177169799805</v>
      </c>
      <c r="J7156" s="37">
        <v>24.64892578125</v>
      </c>
      <c r="K7156" s="37">
        <v>9.7139673233032209</v>
      </c>
      <c r="L7156" s="37">
        <v>20.6231174468994</v>
      </c>
      <c r="M7156" s="37">
        <v>0.85846269130706798</v>
      </c>
      <c r="N7156" s="37">
        <v>9.7461585998535192</v>
      </c>
      <c r="O7156" s="37">
        <v>0</v>
      </c>
      <c r="P7156" s="37">
        <v>0</v>
      </c>
      <c r="Q7156" s="37">
        <v>1.0476151481270801E-2</v>
      </c>
      <c r="R7156" s="37">
        <v>25</v>
      </c>
      <c r="S7156" s="37">
        <v>0.23553988337516801</v>
      </c>
      <c r="T7156" s="37">
        <v>998.151611328125</v>
      </c>
      <c r="U7156" s="37">
        <v>80.408378601074205</v>
      </c>
      <c r="V7156" s="13"/>
      <c r="W7156" s="13"/>
      <c r="X7156" s="13"/>
      <c r="Y7156" s="13"/>
      <c r="Z7156" s="13"/>
      <c r="AA7156" s="13"/>
    </row>
    <row r="7157" spans="1:27" ht="15.75" customHeight="1" x14ac:dyDescent="0.2">
      <c r="A7157" s="13"/>
      <c r="B7157" s="37" t="str">
        <f>"CRS25WT3608697"</f>
        <v>CRS25WT3608697</v>
      </c>
      <c r="C7157" s="38">
        <v>45996</v>
      </c>
      <c r="D7157" s="39">
        <v>0.1602662037037037</v>
      </c>
      <c r="E7157" s="37" t="s">
        <v>62</v>
      </c>
      <c r="F7157" s="37">
        <v>200</v>
      </c>
      <c r="G7157" s="37">
        <v>4</v>
      </c>
      <c r="H7157" s="37">
        <v>200.86212158203099</v>
      </c>
      <c r="I7157" s="37">
        <v>9.4639759063720703</v>
      </c>
      <c r="J7157" s="37">
        <v>24.693426132202099</v>
      </c>
      <c r="K7157" s="37">
        <v>9.7022676467895508</v>
      </c>
      <c r="L7157" s="37">
        <v>20.702594757080099</v>
      </c>
      <c r="M7157" s="37">
        <v>0.85949444770812999</v>
      </c>
      <c r="N7157" s="37">
        <v>9.7719345092773402</v>
      </c>
      <c r="O7157" s="37">
        <v>0</v>
      </c>
      <c r="P7157" s="37">
        <v>0</v>
      </c>
      <c r="Q7157" s="37">
        <v>1.0654759593308E-2</v>
      </c>
      <c r="R7157" s="37">
        <v>25</v>
      </c>
      <c r="S7157" s="37">
        <v>0.23340241611003901</v>
      </c>
      <c r="T7157" s="37">
        <v>999.58117675781295</v>
      </c>
      <c r="U7157" s="37">
        <v>93.916091918945298</v>
      </c>
      <c r="V7157" s="13"/>
      <c r="W7157" s="13"/>
      <c r="X7157" s="13"/>
      <c r="Y7157" s="13"/>
      <c r="Z7157" s="13"/>
      <c r="AA7157" s="13"/>
    </row>
    <row r="7158" spans="1:27" ht="15.75" customHeight="1" x14ac:dyDescent="0.2">
      <c r="A7158" s="13"/>
      <c r="B7158" s="37" t="str">
        <f>"CRS25WT3608694"</f>
        <v>CRS25WT3608694</v>
      </c>
      <c r="C7158" s="38">
        <v>45996</v>
      </c>
      <c r="D7158" s="39">
        <v>0.16068287037037035</v>
      </c>
      <c r="E7158" s="37" t="s">
        <v>62</v>
      </c>
      <c r="F7158" s="37">
        <v>199</v>
      </c>
      <c r="G7158" s="37">
        <v>4</v>
      </c>
      <c r="H7158" s="37">
        <v>199.24205017089801</v>
      </c>
      <c r="I7158" s="37">
        <v>9.4120807647705096</v>
      </c>
      <c r="J7158" s="37">
        <v>24.668706893920898</v>
      </c>
      <c r="K7158" s="37">
        <v>9.6591939926147496</v>
      </c>
      <c r="L7158" s="37">
        <v>20.627193450927699</v>
      </c>
      <c r="M7158" s="37">
        <v>0.85812187194824197</v>
      </c>
      <c r="N7158" s="37">
        <v>9.6931180953979492</v>
      </c>
      <c r="O7158" s="37">
        <v>0</v>
      </c>
      <c r="P7158" s="37">
        <v>0</v>
      </c>
      <c r="Q7158" s="37">
        <v>1.04737104848027E-2</v>
      </c>
      <c r="R7158" s="37">
        <v>25</v>
      </c>
      <c r="S7158" s="37">
        <v>0.23882719874382</v>
      </c>
      <c r="T7158" s="37">
        <v>999.11407470703102</v>
      </c>
      <c r="U7158" s="37">
        <v>9999</v>
      </c>
      <c r="V7158" s="13"/>
      <c r="W7158" s="13"/>
      <c r="X7158" s="13"/>
      <c r="Y7158" s="13"/>
      <c r="Z7158" s="13"/>
      <c r="AA7158" s="13"/>
    </row>
    <row r="7159" spans="1:27" ht="15.75" customHeight="1" x14ac:dyDescent="0.2">
      <c r="A7159" s="13"/>
      <c r="B7159" s="37" t="str">
        <f>"CRS25WT3608674"</f>
        <v>CRS25WT3608674</v>
      </c>
      <c r="C7159" s="38">
        <v>45996</v>
      </c>
      <c r="D7159" s="39">
        <v>0.16109953703703703</v>
      </c>
      <c r="E7159" s="37" t="s">
        <v>62</v>
      </c>
      <c r="F7159" s="37">
        <v>203</v>
      </c>
      <c r="G7159" s="37">
        <v>4</v>
      </c>
      <c r="H7159" s="37">
        <v>203.56221008300801</v>
      </c>
      <c r="I7159" s="37">
        <v>9.6414012908935494</v>
      </c>
      <c r="J7159" s="37">
        <v>24.666316986083999</v>
      </c>
      <c r="K7159" s="37">
        <v>9.8842573165893608</v>
      </c>
      <c r="L7159" s="37">
        <v>20.594589233398398</v>
      </c>
      <c r="M7159" s="37">
        <v>0.85595846176147505</v>
      </c>
      <c r="N7159" s="37">
        <v>9.9032945632934606</v>
      </c>
      <c r="O7159" s="37">
        <v>0</v>
      </c>
      <c r="P7159" s="37">
        <v>0</v>
      </c>
      <c r="Q7159" s="37">
        <v>1.06352306902409E-2</v>
      </c>
      <c r="R7159" s="37">
        <v>25</v>
      </c>
      <c r="S7159" s="37">
        <v>0.237548187375069</v>
      </c>
      <c r="T7159" s="37">
        <v>1001.57757568359</v>
      </c>
      <c r="U7159" s="37">
        <v>9999</v>
      </c>
      <c r="V7159" s="13"/>
      <c r="W7159" s="13"/>
      <c r="X7159" s="13"/>
      <c r="Y7159" s="13"/>
      <c r="Z7159" s="13"/>
      <c r="AA7159" s="13"/>
    </row>
    <row r="7160" spans="1:27" ht="15.75" customHeight="1" x14ac:dyDescent="0.2">
      <c r="A7160" s="13"/>
      <c r="B7160" s="37" t="str">
        <f>"CRS25WT3608675"</f>
        <v>CRS25WT3608675</v>
      </c>
      <c r="C7160" s="38">
        <v>45996</v>
      </c>
      <c r="D7160" s="39">
        <v>0.16192129629629629</v>
      </c>
      <c r="E7160" s="37" t="s">
        <v>62</v>
      </c>
      <c r="F7160" s="37">
        <v>200</v>
      </c>
      <c r="G7160" s="37">
        <v>4</v>
      </c>
      <c r="H7160" s="37">
        <v>200.52813720703099</v>
      </c>
      <c r="I7160" s="37">
        <v>9.4300765991210902</v>
      </c>
      <c r="J7160" s="37">
        <v>24.652696609497099</v>
      </c>
      <c r="K7160" s="37">
        <v>9.7601118087768608</v>
      </c>
      <c r="L7160" s="37">
        <v>20.545680999755898</v>
      </c>
      <c r="M7160" s="37">
        <v>0.86257261037826505</v>
      </c>
      <c r="N7160" s="37">
        <v>9.7556867599487305</v>
      </c>
      <c r="O7160" s="37">
        <v>0</v>
      </c>
      <c r="P7160" s="37">
        <v>0</v>
      </c>
      <c r="Q7160" s="37">
        <v>1.5081845223903699E-2</v>
      </c>
      <c r="R7160" s="37">
        <v>25</v>
      </c>
      <c r="S7160" s="37">
        <v>0.23956213891506201</v>
      </c>
      <c r="T7160" s="37">
        <v>1000.21936035156</v>
      </c>
      <c r="U7160" s="37">
        <v>9999</v>
      </c>
      <c r="V7160" s="13"/>
      <c r="W7160" s="13"/>
      <c r="X7160" s="13"/>
      <c r="Y7160" s="13"/>
      <c r="Z7160" s="13"/>
      <c r="AA7160" s="13"/>
    </row>
    <row r="7161" spans="1:27" ht="15.75" customHeight="1" x14ac:dyDescent="0.2">
      <c r="A7161" s="13"/>
      <c r="B7161" s="37" t="str">
        <f>"CRS25WT3608695"</f>
        <v>CRS25WT3608695</v>
      </c>
      <c r="C7161" s="38">
        <v>45996</v>
      </c>
      <c r="D7161" s="39">
        <v>0.16285879629629629</v>
      </c>
      <c r="E7161" s="37" t="s">
        <v>62</v>
      </c>
      <c r="F7161" s="37">
        <v>198</v>
      </c>
      <c r="G7161" s="37">
        <v>4</v>
      </c>
      <c r="H7161" s="37">
        <v>198.65217590332</v>
      </c>
      <c r="I7161" s="37">
        <v>9.4377307891845703</v>
      </c>
      <c r="J7161" s="37">
        <v>24.659162521362301</v>
      </c>
      <c r="K7161" s="37">
        <v>9.5917444229125994</v>
      </c>
      <c r="L7161" s="37">
        <v>20.7107448577881</v>
      </c>
      <c r="M7161" s="37">
        <v>0.85358625650405895</v>
      </c>
      <c r="N7161" s="37">
        <v>9.6644210815429705</v>
      </c>
      <c r="O7161" s="37">
        <v>0</v>
      </c>
      <c r="P7161" s="37">
        <v>0</v>
      </c>
      <c r="Q7161" s="37">
        <v>1.0476189665496301E-2</v>
      </c>
      <c r="R7161" s="37">
        <v>25</v>
      </c>
      <c r="S7161" s="37">
        <v>0.238299995660782</v>
      </c>
      <c r="T7161" s="37">
        <v>999.49761962890602</v>
      </c>
      <c r="U7161" s="37">
        <v>368.38568115234398</v>
      </c>
      <c r="V7161" s="13"/>
      <c r="W7161" s="13"/>
      <c r="X7161" s="13"/>
      <c r="Y7161" s="13"/>
      <c r="Z7161" s="13"/>
      <c r="AA7161" s="13"/>
    </row>
    <row r="7162" spans="1:27" ht="15.75" customHeight="1" x14ac:dyDescent="0.2">
      <c r="A7162" s="13"/>
      <c r="B7162" s="37" t="str">
        <f>"CRS25WT3608671"</f>
        <v>CRS25WT3608671</v>
      </c>
      <c r="C7162" s="38">
        <v>45996</v>
      </c>
      <c r="D7162" s="39">
        <v>0.16353009259259257</v>
      </c>
      <c r="E7162" s="37" t="s">
        <v>62</v>
      </c>
      <c r="F7162" s="37">
        <v>199</v>
      </c>
      <c r="G7162" s="37">
        <v>4</v>
      </c>
      <c r="H7162" s="37">
        <v>199.79330444335901</v>
      </c>
      <c r="I7162" s="37">
        <v>9.4914360046386701</v>
      </c>
      <c r="J7162" s="37">
        <v>24.660200119018601</v>
      </c>
      <c r="K7162" s="37">
        <v>9.6801795959472692</v>
      </c>
      <c r="L7162" s="37">
        <v>20.639421463012699</v>
      </c>
      <c r="M7162" s="37">
        <v>0.853596091270447</v>
      </c>
      <c r="N7162" s="37">
        <v>9.7199373245239293</v>
      </c>
      <c r="O7162" s="37">
        <v>0</v>
      </c>
      <c r="P7162" s="37">
        <v>0</v>
      </c>
      <c r="Q7162" s="37">
        <v>1.5238075517118E-2</v>
      </c>
      <c r="R7162" s="37">
        <v>25</v>
      </c>
      <c r="S7162" s="37">
        <v>0.23434135317802399</v>
      </c>
      <c r="T7162" s="37">
        <v>1001.55633544922</v>
      </c>
      <c r="U7162" s="37">
        <v>9999</v>
      </c>
      <c r="V7162" s="13"/>
      <c r="W7162" s="13"/>
      <c r="X7162" s="13"/>
      <c r="Y7162" s="13"/>
      <c r="Z7162" s="13"/>
      <c r="AA7162" s="13"/>
    </row>
    <row r="7163" spans="1:27" ht="15.75" customHeight="1" x14ac:dyDescent="0.2">
      <c r="A7163" s="13"/>
      <c r="B7163" s="37" t="str">
        <f>"CRS25WT3608672"</f>
        <v>CRS25WT3608672</v>
      </c>
      <c r="C7163" s="38">
        <v>45996</v>
      </c>
      <c r="D7163" s="39">
        <v>0.16445601851851852</v>
      </c>
      <c r="E7163" s="37" t="s">
        <v>62</v>
      </c>
      <c r="F7163" s="37">
        <v>199</v>
      </c>
      <c r="G7163" s="37">
        <v>4</v>
      </c>
      <c r="H7163" s="37">
        <v>199.48977661132801</v>
      </c>
      <c r="I7163" s="37">
        <v>9.5121545791625994</v>
      </c>
      <c r="J7163" s="37">
        <v>24.6559734344482</v>
      </c>
      <c r="K7163" s="37">
        <v>9.6587972640991193</v>
      </c>
      <c r="L7163" s="37">
        <v>20.6536865234375</v>
      </c>
      <c r="M7163" s="37">
        <v>0.85058867931366</v>
      </c>
      <c r="N7163" s="37">
        <v>9.7051706314086896</v>
      </c>
      <c r="O7163" s="37">
        <v>0</v>
      </c>
      <c r="P7163" s="37">
        <v>0</v>
      </c>
      <c r="Q7163" s="37">
        <v>1.12704606726766E-2</v>
      </c>
      <c r="R7163" s="37">
        <v>25</v>
      </c>
      <c r="S7163" s="37">
        <v>0.23095196485519401</v>
      </c>
      <c r="T7163" s="37">
        <v>999.88507080078102</v>
      </c>
      <c r="U7163" s="37">
        <v>9999</v>
      </c>
      <c r="V7163" s="13"/>
      <c r="W7163" s="13"/>
      <c r="X7163" s="13"/>
      <c r="Y7163" s="13"/>
      <c r="Z7163" s="13"/>
      <c r="AA7163" s="13"/>
    </row>
    <row r="7164" spans="1:27" ht="15.75" customHeight="1" x14ac:dyDescent="0.2">
      <c r="A7164" s="13"/>
      <c r="B7164" s="37" t="str">
        <f>"CRS25WT3608693"</f>
        <v>CRS25WT3608693</v>
      </c>
      <c r="C7164" s="38">
        <v>45996</v>
      </c>
      <c r="D7164" s="39">
        <v>0.16480324074074074</v>
      </c>
      <c r="E7164" s="37" t="s">
        <v>62</v>
      </c>
      <c r="F7164" s="37">
        <v>200</v>
      </c>
      <c r="G7164" s="37">
        <v>4</v>
      </c>
      <c r="H7164" s="37">
        <v>200.23585510253901</v>
      </c>
      <c r="I7164" s="37">
        <v>9.60766696929932</v>
      </c>
      <c r="J7164" s="37">
        <v>24.684452056884801</v>
      </c>
      <c r="K7164" s="37">
        <v>9.6596555709838903</v>
      </c>
      <c r="L7164" s="37">
        <v>20.729087829589801</v>
      </c>
      <c r="M7164" s="37">
        <v>0.84430706501007102</v>
      </c>
      <c r="N7164" s="37">
        <v>9.7414674758911097</v>
      </c>
      <c r="O7164" s="37">
        <v>0</v>
      </c>
      <c r="P7164" s="37">
        <v>0</v>
      </c>
      <c r="Q7164" s="37">
        <v>1.0327381081879101E-2</v>
      </c>
      <c r="R7164" s="37">
        <v>25</v>
      </c>
      <c r="S7164" s="37">
        <v>0.23587672412395499</v>
      </c>
      <c r="T7164" s="37">
        <v>1000.70050048828</v>
      </c>
      <c r="U7164" s="37">
        <v>9999</v>
      </c>
      <c r="V7164" s="13"/>
      <c r="W7164" s="13"/>
      <c r="X7164" s="13"/>
      <c r="Y7164" s="13"/>
      <c r="Z7164" s="13"/>
      <c r="AA7164" s="13"/>
    </row>
    <row r="7165" spans="1:27" ht="15.75" customHeight="1" x14ac:dyDescent="0.2">
      <c r="A7165" s="13"/>
      <c r="B7165" s="37" t="str">
        <f>"CRS25WT3608692"</f>
        <v>CRS25WT3608692</v>
      </c>
      <c r="C7165" s="38">
        <v>45996</v>
      </c>
      <c r="D7165" s="39">
        <v>0.16533564814814813</v>
      </c>
      <c r="E7165" s="37" t="s">
        <v>62</v>
      </c>
      <c r="F7165" s="37">
        <v>200</v>
      </c>
      <c r="G7165" s="37">
        <v>4</v>
      </c>
      <c r="H7165" s="37">
        <v>200.24264526367199</v>
      </c>
      <c r="I7165" s="37">
        <v>9.4713153839111293</v>
      </c>
      <c r="J7165" s="37">
        <v>24.675708770751999</v>
      </c>
      <c r="K7165" s="37">
        <v>9.7048254013061506</v>
      </c>
      <c r="L7165" s="37">
        <v>20.633308410644499</v>
      </c>
      <c r="M7165" s="37">
        <v>0.85679441690444902</v>
      </c>
      <c r="N7165" s="37">
        <v>9.7417974472045898</v>
      </c>
      <c r="O7165" s="37">
        <v>0</v>
      </c>
      <c r="P7165" s="37">
        <v>0</v>
      </c>
      <c r="Q7165" s="37">
        <v>1.38287637382746E-2</v>
      </c>
      <c r="R7165" s="37">
        <v>25</v>
      </c>
      <c r="S7165" s="37">
        <v>0.24020908772945401</v>
      </c>
      <c r="T7165" s="37">
        <v>1000.57666015625</v>
      </c>
      <c r="U7165" s="37">
        <v>9999</v>
      </c>
      <c r="V7165" s="13"/>
      <c r="W7165" s="13"/>
      <c r="X7165" s="13"/>
      <c r="Y7165" s="13"/>
      <c r="Z7165" s="13"/>
      <c r="AA7165" s="13"/>
    </row>
    <row r="7166" spans="1:27" ht="15.75" customHeight="1" x14ac:dyDescent="0.2">
      <c r="A7166" s="13"/>
      <c r="B7166" s="37" t="str">
        <f>"CRS25WT3608691"</f>
        <v>CRS25WT3608691</v>
      </c>
      <c r="C7166" s="38">
        <v>45996</v>
      </c>
      <c r="D7166" s="39">
        <v>0.16590277777777776</v>
      </c>
      <c r="E7166" s="37" t="s">
        <v>62</v>
      </c>
      <c r="F7166" s="37">
        <v>197</v>
      </c>
      <c r="G7166" s="37">
        <v>4</v>
      </c>
      <c r="H7166" s="37">
        <v>197.11431884765599</v>
      </c>
      <c r="I7166" s="37">
        <v>9.4803857803344709</v>
      </c>
      <c r="J7166" s="37">
        <v>24.635431289672901</v>
      </c>
      <c r="K7166" s="37">
        <v>9.5939540863037092</v>
      </c>
      <c r="L7166" s="37">
        <v>20.545680999755898</v>
      </c>
      <c r="M7166" s="37">
        <v>0.84397965669632002</v>
      </c>
      <c r="N7166" s="37">
        <v>9.5896043777465803</v>
      </c>
      <c r="O7166" s="37">
        <v>0</v>
      </c>
      <c r="P7166" s="37">
        <v>0</v>
      </c>
      <c r="Q7166" s="37">
        <v>1.03174624964595E-2</v>
      </c>
      <c r="R7166" s="37">
        <v>25</v>
      </c>
      <c r="S7166" s="37">
        <v>0.25719961524009699</v>
      </c>
      <c r="T7166" s="37">
        <v>1000.01818847656</v>
      </c>
      <c r="U7166" s="37">
        <v>1800.23425292969</v>
      </c>
      <c r="V7166" s="13"/>
      <c r="W7166" s="13"/>
      <c r="X7166" s="13"/>
      <c r="Y7166" s="13"/>
      <c r="Z7166" s="13"/>
      <c r="AA7166" s="13"/>
    </row>
    <row r="7167" spans="1:27" ht="15.75" customHeight="1" x14ac:dyDescent="0.2">
      <c r="A7167" s="13"/>
      <c r="B7167" s="37" t="str">
        <f>"CRS25WT3608690"</f>
        <v>CRS25WT3608690</v>
      </c>
      <c r="C7167" s="38">
        <v>45996</v>
      </c>
      <c r="D7167" s="39">
        <v>0.16635416666666666</v>
      </c>
      <c r="E7167" s="37" t="s">
        <v>62</v>
      </c>
      <c r="F7167" s="37">
        <v>202</v>
      </c>
      <c r="G7167" s="37">
        <v>4</v>
      </c>
      <c r="H7167" s="37">
        <v>202.35733032226599</v>
      </c>
      <c r="I7167" s="37">
        <v>9.5777053833007795</v>
      </c>
      <c r="J7167" s="37">
        <v>24.6660480499268</v>
      </c>
      <c r="K7167" s="37">
        <v>9.8530511856079102</v>
      </c>
      <c r="L7167" s="37">
        <v>20.537528991699201</v>
      </c>
      <c r="M7167" s="37">
        <v>0.85656023025512695</v>
      </c>
      <c r="N7167" s="37">
        <v>9.8446769714355504</v>
      </c>
      <c r="O7167" s="37">
        <v>0</v>
      </c>
      <c r="P7167" s="37">
        <v>0</v>
      </c>
      <c r="Q7167" s="37">
        <v>1.0163690894842099E-2</v>
      </c>
      <c r="R7167" s="37">
        <v>25</v>
      </c>
      <c r="S7167" s="37">
        <v>0.24080555140972101</v>
      </c>
      <c r="T7167" s="37">
        <v>999.74798583984398</v>
      </c>
      <c r="U7167" s="37">
        <v>9999</v>
      </c>
      <c r="V7167" s="13"/>
      <c r="W7167" s="13"/>
      <c r="X7167" s="13"/>
      <c r="Y7167" s="13"/>
      <c r="Z7167" s="13"/>
      <c r="AA7167" s="13"/>
    </row>
    <row r="7168" spans="1:27" ht="15.75" customHeight="1" x14ac:dyDescent="0.2">
      <c r="A7168" s="13"/>
      <c r="B7168" s="37" t="str">
        <f>"CRS25WT3608673"</f>
        <v>CRS25WT3608673</v>
      </c>
      <c r="C7168" s="38">
        <v>45996</v>
      </c>
      <c r="D7168" s="39">
        <v>0.16684027777777777</v>
      </c>
      <c r="E7168" s="37" t="s">
        <v>62</v>
      </c>
      <c r="F7168" s="37">
        <v>198</v>
      </c>
      <c r="G7168" s="37">
        <v>4</v>
      </c>
      <c r="H7168" s="37">
        <v>198.02525329589801</v>
      </c>
      <c r="I7168" s="37">
        <v>9.4900674819946307</v>
      </c>
      <c r="J7168" s="37">
        <v>24.615983963012699</v>
      </c>
      <c r="K7168" s="37">
        <v>9.5897808074951207</v>
      </c>
      <c r="L7168" s="37">
        <v>20.649610519409201</v>
      </c>
      <c r="M7168" s="37">
        <v>0.84768420457839999</v>
      </c>
      <c r="N7168" s="37">
        <v>9.6339216232299805</v>
      </c>
      <c r="O7168" s="37">
        <v>0</v>
      </c>
      <c r="P7168" s="37">
        <v>0</v>
      </c>
      <c r="Q7168" s="37">
        <v>1.03174624964595E-2</v>
      </c>
      <c r="R7168" s="37">
        <v>25</v>
      </c>
      <c r="S7168" s="37">
        <v>0.23600311577320099</v>
      </c>
      <c r="T7168" s="37">
        <v>999.25518798828102</v>
      </c>
      <c r="U7168" s="37">
        <v>9999</v>
      </c>
      <c r="V7168" s="13"/>
      <c r="W7168" s="13"/>
      <c r="X7168" s="13"/>
      <c r="Y7168" s="13"/>
      <c r="Z7168" s="13"/>
      <c r="AA7168" s="13"/>
    </row>
    <row r="7169" spans="1:27" ht="15.75" customHeight="1" x14ac:dyDescent="0.2">
      <c r="A7169" s="13"/>
      <c r="B7169" s="37" t="str">
        <f>"CRS25WT3608689"</f>
        <v>CRS25WT3608689</v>
      </c>
      <c r="C7169" s="38">
        <v>45996</v>
      </c>
      <c r="D7169" s="39">
        <v>0.16731481481481481</v>
      </c>
      <c r="E7169" s="37" t="s">
        <v>62</v>
      </c>
      <c r="F7169" s="37">
        <v>198</v>
      </c>
      <c r="G7169" s="37">
        <v>4</v>
      </c>
      <c r="H7169" s="37">
        <v>198.22293090820301</v>
      </c>
      <c r="I7169" s="37">
        <v>9.4121809005737305</v>
      </c>
      <c r="J7169" s="37">
        <v>24.655521392822301</v>
      </c>
      <c r="K7169" s="37">
        <v>9.6259536743164098</v>
      </c>
      <c r="L7169" s="37">
        <v>20.59255027771</v>
      </c>
      <c r="M7169" s="37">
        <v>0.85418009757995605</v>
      </c>
      <c r="N7169" s="37">
        <v>9.6435384750366193</v>
      </c>
      <c r="O7169" s="37">
        <v>0</v>
      </c>
      <c r="P7169" s="37">
        <v>0</v>
      </c>
      <c r="Q7169" s="37">
        <v>1.09474249184132E-2</v>
      </c>
      <c r="R7169" s="37">
        <v>25</v>
      </c>
      <c r="S7169" s="37">
        <v>0.24587501585483601</v>
      </c>
      <c r="T7169" s="37">
        <v>1000.31372070313</v>
      </c>
      <c r="U7169" s="37">
        <v>9999</v>
      </c>
      <c r="V7169" s="13"/>
      <c r="W7169" s="13"/>
      <c r="X7169" s="13"/>
      <c r="Y7169" s="13"/>
      <c r="Z7169" s="13"/>
      <c r="AA7169" s="13"/>
    </row>
    <row r="7170" spans="1:27" ht="15.75" customHeight="1" x14ac:dyDescent="0.2">
      <c r="A7170" s="13"/>
      <c r="B7170" s="37" t="str">
        <f>"CRS25WT3608668"</f>
        <v>CRS25WT3608668</v>
      </c>
      <c r="C7170" s="38">
        <v>45996</v>
      </c>
      <c r="D7170" s="39">
        <v>0.1678125</v>
      </c>
      <c r="E7170" s="37" t="s">
        <v>62</v>
      </c>
      <c r="F7170" s="37">
        <v>199</v>
      </c>
      <c r="G7170" s="37">
        <v>4</v>
      </c>
      <c r="H7170" s="37">
        <v>199.05728149414099</v>
      </c>
      <c r="I7170" s="37">
        <v>9.4263162612915004</v>
      </c>
      <c r="J7170" s="37">
        <v>24.661680221557599</v>
      </c>
      <c r="K7170" s="37">
        <v>9.6616907119750994</v>
      </c>
      <c r="L7170" s="37">
        <v>20.602739334106399</v>
      </c>
      <c r="M7170" s="37">
        <v>0.85627526044845603</v>
      </c>
      <c r="N7170" s="37">
        <v>9.6841297149658203</v>
      </c>
      <c r="O7170" s="37">
        <v>0</v>
      </c>
      <c r="P7170" s="37">
        <v>0</v>
      </c>
      <c r="Q7170" s="37">
        <v>1.13095231354237E-2</v>
      </c>
      <c r="R7170" s="37">
        <v>25</v>
      </c>
      <c r="S7170" s="37">
        <v>0.241476535797119</v>
      </c>
      <c r="T7170" s="37">
        <v>1000.11608886719</v>
      </c>
      <c r="U7170" s="37">
        <v>9999</v>
      </c>
      <c r="V7170" s="13"/>
      <c r="W7170" s="13"/>
      <c r="X7170" s="13"/>
      <c r="Y7170" s="13"/>
      <c r="Z7170" s="13"/>
      <c r="AA7170" s="13"/>
    </row>
    <row r="7171" spans="1:27" ht="15.75" customHeight="1" x14ac:dyDescent="0.2">
      <c r="A7171" s="13"/>
      <c r="B7171" s="37" t="str">
        <f>"CRS25WT3608669"</f>
        <v>CRS25WT3608669</v>
      </c>
      <c r="C7171" s="38">
        <v>45996</v>
      </c>
      <c r="D7171" s="39">
        <v>0.16815972222222222</v>
      </c>
      <c r="E7171" s="37" t="s">
        <v>62</v>
      </c>
      <c r="F7171" s="37">
        <v>202</v>
      </c>
      <c r="G7171" s="37">
        <v>4</v>
      </c>
      <c r="H7171" s="37">
        <v>202.91279602050801</v>
      </c>
      <c r="I7171" s="37">
        <v>9.6624813079834002</v>
      </c>
      <c r="J7171" s="37">
        <v>24.647581100463899</v>
      </c>
      <c r="K7171" s="37">
        <v>9.8507747650146502</v>
      </c>
      <c r="L7171" s="37">
        <v>20.5986633300781</v>
      </c>
      <c r="M7171" s="37">
        <v>0.85201346874237105</v>
      </c>
      <c r="N7171" s="37">
        <v>9.8717002868652308</v>
      </c>
      <c r="O7171" s="37">
        <v>0</v>
      </c>
      <c r="P7171" s="37">
        <v>0</v>
      </c>
      <c r="Q7171" s="37">
        <v>1.0654759593308E-2</v>
      </c>
      <c r="R7171" s="37">
        <v>25</v>
      </c>
      <c r="S7171" s="37">
        <v>0.23374855518341101</v>
      </c>
      <c r="T7171" s="37">
        <v>1000.53674316406</v>
      </c>
      <c r="U7171" s="37">
        <v>9999</v>
      </c>
      <c r="V7171" s="13"/>
      <c r="W7171" s="13"/>
      <c r="X7171" s="13"/>
      <c r="Y7171" s="13"/>
      <c r="Z7171" s="13"/>
      <c r="AA7171" s="13"/>
    </row>
    <row r="7172" spans="1:27" ht="15.75" customHeight="1" x14ac:dyDescent="0.2">
      <c r="A7172" s="13"/>
      <c r="B7172" s="37" t="str">
        <f>"CRS25WT3608751"</f>
        <v>CRS25WT3608751</v>
      </c>
      <c r="C7172" s="38">
        <v>45996</v>
      </c>
      <c r="D7172" s="39">
        <v>0.16854166666666667</v>
      </c>
      <c r="E7172" s="37" t="s">
        <v>62</v>
      </c>
      <c r="F7172" s="37">
        <v>197</v>
      </c>
      <c r="G7172" s="37">
        <v>4</v>
      </c>
      <c r="H7172" s="37">
        <v>197.51240539550801</v>
      </c>
      <c r="I7172" s="37">
        <v>9.6077413558959996</v>
      </c>
      <c r="J7172" s="37">
        <v>24.3553657531738</v>
      </c>
      <c r="K7172" s="37">
        <v>9.80194187164307</v>
      </c>
      <c r="L7172" s="37">
        <v>20.150335311889599</v>
      </c>
      <c r="M7172" s="37">
        <v>0.84406989812850997</v>
      </c>
      <c r="N7172" s="37">
        <v>9.6089715957641602</v>
      </c>
      <c r="O7172" s="37">
        <v>0</v>
      </c>
      <c r="P7172" s="37">
        <v>0</v>
      </c>
      <c r="Q7172" s="37">
        <v>1.0952307842671901E-2</v>
      </c>
      <c r="R7172" s="37">
        <v>25</v>
      </c>
      <c r="S7172" s="37">
        <v>0.25097686052322399</v>
      </c>
      <c r="T7172" s="37">
        <v>1000.39123535156</v>
      </c>
      <c r="U7172" s="37">
        <v>9999</v>
      </c>
      <c r="V7172" s="13"/>
      <c r="W7172" s="13"/>
      <c r="X7172" s="13"/>
      <c r="Y7172" s="13"/>
      <c r="Z7172" s="13"/>
      <c r="AA7172" s="13"/>
    </row>
    <row r="7173" spans="1:27" ht="15.75" customHeight="1" x14ac:dyDescent="0.2">
      <c r="A7173" s="13"/>
      <c r="B7173" s="37" t="str">
        <f>"CRS25WT3608666"</f>
        <v>CRS25WT3608666</v>
      </c>
      <c r="C7173" s="38">
        <v>45996</v>
      </c>
      <c r="D7173" s="39">
        <v>0.16902777777777778</v>
      </c>
      <c r="E7173" s="37" t="s">
        <v>62</v>
      </c>
      <c r="F7173" s="37">
        <v>199</v>
      </c>
      <c r="G7173" s="37">
        <v>4</v>
      </c>
      <c r="H7173" s="37">
        <v>199.642654418945</v>
      </c>
      <c r="I7173" s="37">
        <v>9.4137725830078107</v>
      </c>
      <c r="J7173" s="37">
        <v>24.609733581543001</v>
      </c>
      <c r="K7173" s="37">
        <v>9.7064237594604492</v>
      </c>
      <c r="L7173" s="37">
        <v>20.5680961608887</v>
      </c>
      <c r="M7173" s="37">
        <v>0.86175280809402499</v>
      </c>
      <c r="N7173" s="37">
        <v>9.7126073837280291</v>
      </c>
      <c r="O7173" s="37">
        <v>0</v>
      </c>
      <c r="P7173" s="37">
        <v>0</v>
      </c>
      <c r="Q7173" s="37">
        <v>1.03176152333617E-2</v>
      </c>
      <c r="R7173" s="37">
        <v>25</v>
      </c>
      <c r="S7173" s="37">
        <v>0.23640491068363201</v>
      </c>
      <c r="T7173" s="37">
        <v>998.88226318359398</v>
      </c>
      <c r="U7173" s="37">
        <v>9999</v>
      </c>
      <c r="V7173" s="13"/>
      <c r="W7173" s="13"/>
      <c r="X7173" s="13"/>
      <c r="Y7173" s="13"/>
      <c r="Z7173" s="13"/>
      <c r="AA7173" s="13"/>
    </row>
    <row r="7174" spans="1:27" ht="15.75" customHeight="1" x14ac:dyDescent="0.2">
      <c r="A7174" s="13"/>
      <c r="B7174" s="37" t="str">
        <f>"CRS25WT3608750"</f>
        <v>CRS25WT3608750</v>
      </c>
      <c r="C7174" s="38">
        <v>45996</v>
      </c>
      <c r="D7174" s="39">
        <v>0.17077546296296298</v>
      </c>
      <c r="E7174" s="37" t="s">
        <v>62</v>
      </c>
      <c r="F7174" s="37">
        <v>197</v>
      </c>
      <c r="G7174" s="37">
        <v>4</v>
      </c>
      <c r="H7174" s="37">
        <v>197.24430847168</v>
      </c>
      <c r="I7174" s="37">
        <v>9.53570652008057</v>
      </c>
      <c r="J7174" s="37">
        <v>24.264884948730501</v>
      </c>
      <c r="K7174" s="37">
        <v>9.8624448776245099</v>
      </c>
      <c r="L7174" s="37">
        <v>19.999534606933601</v>
      </c>
      <c r="M7174" s="37">
        <v>0.852458715438843</v>
      </c>
      <c r="N7174" s="37">
        <v>9.5959281921386701</v>
      </c>
      <c r="O7174" s="37">
        <v>0</v>
      </c>
      <c r="P7174" s="37">
        <v>0</v>
      </c>
      <c r="Q7174" s="37">
        <v>1.5081845223903699E-2</v>
      </c>
      <c r="R7174" s="37">
        <v>25</v>
      </c>
      <c r="S7174" s="37">
        <v>0.261359363794327</v>
      </c>
      <c r="T7174" s="37">
        <v>998.42657470703102</v>
      </c>
      <c r="U7174" s="37">
        <v>9999</v>
      </c>
      <c r="V7174" s="13"/>
      <c r="W7174" s="13"/>
      <c r="X7174" s="13"/>
      <c r="Y7174" s="13"/>
      <c r="Z7174" s="13"/>
      <c r="AA7174" s="13"/>
    </row>
    <row r="7175" spans="1:27" ht="15.75" customHeight="1" x14ac:dyDescent="0.2">
      <c r="A7175" s="13"/>
      <c r="B7175" s="37" t="str">
        <f>"CRS25WT3608733"</f>
        <v>CRS25WT3608733</v>
      </c>
      <c r="C7175" s="38">
        <v>45996</v>
      </c>
      <c r="D7175" s="39">
        <v>0.17103009259259261</v>
      </c>
      <c r="E7175" s="37" t="s">
        <v>62</v>
      </c>
      <c r="F7175" s="37">
        <v>197</v>
      </c>
      <c r="G7175" s="37">
        <v>4</v>
      </c>
      <c r="H7175" s="37">
        <v>197.17208862304699</v>
      </c>
      <c r="I7175" s="37">
        <v>9.5170488357543892</v>
      </c>
      <c r="J7175" s="37">
        <v>24.453285217285199</v>
      </c>
      <c r="K7175" s="37">
        <v>9.7006816864013707</v>
      </c>
      <c r="L7175" s="37">
        <v>20.3255920410156</v>
      </c>
      <c r="M7175" s="37">
        <v>0.84723895788192705</v>
      </c>
      <c r="N7175" s="37">
        <v>9.5924148559570295</v>
      </c>
      <c r="O7175" s="37">
        <v>0</v>
      </c>
      <c r="P7175" s="37">
        <v>0</v>
      </c>
      <c r="Q7175" s="37">
        <v>1.18948509916663E-2</v>
      </c>
      <c r="R7175" s="37">
        <v>25</v>
      </c>
      <c r="S7175" s="37">
        <v>0.24491660296917001</v>
      </c>
      <c r="T7175" s="37">
        <v>998.44647216796898</v>
      </c>
      <c r="U7175" s="37">
        <v>9999</v>
      </c>
      <c r="V7175" s="13"/>
      <c r="W7175" s="13"/>
      <c r="X7175" s="13"/>
      <c r="Y7175" s="13"/>
      <c r="Z7175" s="13"/>
      <c r="AA7175" s="13"/>
    </row>
    <row r="7176" spans="1:27" ht="15.75" customHeight="1" x14ac:dyDescent="0.2">
      <c r="A7176" s="13"/>
      <c r="B7176" s="37" t="str">
        <f>"CRS25WT3608753"</f>
        <v>CRS25WT3608753</v>
      </c>
      <c r="C7176" s="38">
        <v>45996</v>
      </c>
      <c r="D7176" s="39">
        <v>0.1713888888888889</v>
      </c>
      <c r="E7176" s="37" t="s">
        <v>62</v>
      </c>
      <c r="F7176" s="37">
        <v>197</v>
      </c>
      <c r="G7176" s="37">
        <v>4</v>
      </c>
      <c r="H7176" s="37">
        <v>197.59368896484401</v>
      </c>
      <c r="I7176" s="37">
        <v>9.5257167816162092</v>
      </c>
      <c r="J7176" s="37">
        <v>24.387100219726602</v>
      </c>
      <c r="K7176" s="37">
        <v>9.7223987579345703</v>
      </c>
      <c r="L7176" s="37">
        <v>20.323553085327099</v>
      </c>
      <c r="M7176" s="37">
        <v>0.85058015584945701</v>
      </c>
      <c r="N7176" s="37">
        <v>9.6129255294799805</v>
      </c>
      <c r="O7176" s="37">
        <v>0</v>
      </c>
      <c r="P7176" s="37">
        <v>0</v>
      </c>
      <c r="Q7176" s="37">
        <v>1.1904762126505399E-2</v>
      </c>
      <c r="R7176" s="37">
        <v>25</v>
      </c>
      <c r="S7176" s="37">
        <v>0.23819525539875</v>
      </c>
      <c r="T7176" s="37">
        <v>1003.20037841797</v>
      </c>
      <c r="U7176" s="37">
        <v>9999</v>
      </c>
      <c r="V7176" s="13"/>
      <c r="W7176" s="13"/>
      <c r="X7176" s="13"/>
      <c r="Y7176" s="13"/>
      <c r="Z7176" s="13"/>
      <c r="AA7176" s="13"/>
    </row>
    <row r="7177" spans="1:27" ht="15.75" customHeight="1" x14ac:dyDescent="0.2">
      <c r="A7177" s="13"/>
      <c r="B7177" s="37" t="str">
        <f>"CRS25WT3608754"</f>
        <v>CRS25WT3608754</v>
      </c>
      <c r="C7177" s="38">
        <v>45996</v>
      </c>
      <c r="D7177" s="39">
        <v>0.17193287037037039</v>
      </c>
      <c r="E7177" s="37" t="s">
        <v>62</v>
      </c>
      <c r="F7177" s="37">
        <v>198</v>
      </c>
      <c r="G7177" s="37">
        <v>4</v>
      </c>
      <c r="H7177" s="37">
        <v>198.17430114746099</v>
      </c>
      <c r="I7177" s="37">
        <v>9.7344608306884801</v>
      </c>
      <c r="J7177" s="37">
        <v>24.3944091796875</v>
      </c>
      <c r="K7177" s="37">
        <v>9.8070182800293004</v>
      </c>
      <c r="L7177" s="37">
        <v>20.207395553588899</v>
      </c>
      <c r="M7177" s="37">
        <v>0.83453607559204102</v>
      </c>
      <c r="N7177" s="37">
        <v>9.6411724090576207</v>
      </c>
      <c r="O7177" s="37">
        <v>0</v>
      </c>
      <c r="P7177" s="37">
        <v>0</v>
      </c>
      <c r="Q7177" s="37">
        <v>1.25409225001931E-2</v>
      </c>
      <c r="R7177" s="37">
        <v>25</v>
      </c>
      <c r="S7177" s="37">
        <v>0.25448527932167098</v>
      </c>
      <c r="T7177" s="37">
        <v>1000.59478759766</v>
      </c>
      <c r="U7177" s="37">
        <v>9999</v>
      </c>
      <c r="V7177" s="13"/>
      <c r="W7177" s="13"/>
      <c r="X7177" s="13"/>
      <c r="Y7177" s="13"/>
      <c r="Z7177" s="13"/>
      <c r="AA7177" s="13"/>
    </row>
    <row r="7178" spans="1:27" ht="15.75" customHeight="1" x14ac:dyDescent="0.2">
      <c r="A7178" s="13"/>
      <c r="B7178" s="37" t="str">
        <f>"CRS25WT3608732"</f>
        <v>CRS25WT3608732</v>
      </c>
      <c r="C7178" s="38">
        <v>45996</v>
      </c>
      <c r="D7178" s="39">
        <v>0.1731365740740741</v>
      </c>
      <c r="E7178" s="37" t="s">
        <v>62</v>
      </c>
      <c r="F7178" s="37">
        <v>198</v>
      </c>
      <c r="G7178" s="37">
        <v>4</v>
      </c>
      <c r="H7178" s="37">
        <v>198.92947387695301</v>
      </c>
      <c r="I7178" s="37">
        <v>9.6028738021850604</v>
      </c>
      <c r="J7178" s="37">
        <v>24.516660690307599</v>
      </c>
      <c r="K7178" s="37">
        <v>9.6938400268554705</v>
      </c>
      <c r="L7178" s="37">
        <v>20.521224975585898</v>
      </c>
      <c r="M7178" s="37">
        <v>0.84496086835861195</v>
      </c>
      <c r="N7178" s="37">
        <v>9.6779117584228498</v>
      </c>
      <c r="O7178" s="37">
        <v>0</v>
      </c>
      <c r="P7178" s="37">
        <v>0</v>
      </c>
      <c r="Q7178" s="37">
        <v>1.13290548324585E-2</v>
      </c>
      <c r="R7178" s="37">
        <v>25</v>
      </c>
      <c r="S7178" s="37">
        <v>0.243962407112122</v>
      </c>
      <c r="T7178" s="37">
        <v>997.74176025390602</v>
      </c>
      <c r="U7178" s="37">
        <v>305.84576416015602</v>
      </c>
      <c r="V7178" s="13"/>
      <c r="W7178" s="13"/>
      <c r="X7178" s="13"/>
      <c r="Y7178" s="13"/>
      <c r="Z7178" s="13"/>
      <c r="AA7178" s="13"/>
    </row>
    <row r="7179" spans="1:27" ht="15.75" customHeight="1" x14ac:dyDescent="0.2">
      <c r="A7179" s="13"/>
      <c r="B7179" s="37" t="str">
        <f>"CRS25WT3608731"</f>
        <v>CRS25WT3608731</v>
      </c>
      <c r="C7179" s="38">
        <v>45996</v>
      </c>
      <c r="D7179" s="39">
        <v>0.17354166666666668</v>
      </c>
      <c r="E7179" s="37" t="s">
        <v>62</v>
      </c>
      <c r="F7179" s="37">
        <v>199</v>
      </c>
      <c r="G7179" s="37">
        <v>4</v>
      </c>
      <c r="H7179" s="37">
        <v>199.35916137695301</v>
      </c>
      <c r="I7179" s="37">
        <v>9.5657501220703107</v>
      </c>
      <c r="J7179" s="37">
        <v>24.576231002807599</v>
      </c>
      <c r="K7179" s="37">
        <v>9.6945610046386701</v>
      </c>
      <c r="L7179" s="37">
        <v>20.564020156860401</v>
      </c>
      <c r="M7179" s="37">
        <v>0.84801179170608498</v>
      </c>
      <c r="N7179" s="37">
        <v>9.6988162994384801</v>
      </c>
      <c r="O7179" s="37">
        <v>0</v>
      </c>
      <c r="P7179" s="37">
        <v>0</v>
      </c>
      <c r="Q7179" s="37">
        <v>1.52368545532227E-2</v>
      </c>
      <c r="R7179" s="37">
        <v>25</v>
      </c>
      <c r="S7179" s="37">
        <v>0.242498248815536</v>
      </c>
      <c r="T7179" s="37">
        <v>999.32366943359398</v>
      </c>
      <c r="U7179" s="37">
        <v>9999</v>
      </c>
      <c r="V7179" s="13"/>
      <c r="W7179" s="13"/>
      <c r="X7179" s="13"/>
      <c r="Y7179" s="13"/>
      <c r="Z7179" s="13"/>
      <c r="AA7179" s="13"/>
    </row>
    <row r="7180" spans="1:27" ht="15.75" customHeight="1" x14ac:dyDescent="0.2">
      <c r="A7180" s="13"/>
      <c r="B7180" s="37" t="str">
        <f>"CRS25WT3608724"</f>
        <v>CRS25WT3608724</v>
      </c>
      <c r="C7180" s="38">
        <v>45996</v>
      </c>
      <c r="D7180" s="39">
        <v>0.1739236111111111</v>
      </c>
      <c r="E7180" s="37" t="s">
        <v>62</v>
      </c>
      <c r="F7180" s="37">
        <v>199</v>
      </c>
      <c r="G7180" s="37">
        <v>4</v>
      </c>
      <c r="H7180" s="37">
        <v>199.97962951660199</v>
      </c>
      <c r="I7180" s="37">
        <v>9.3809833526611293</v>
      </c>
      <c r="J7180" s="37">
        <v>24.5925807952881</v>
      </c>
      <c r="K7180" s="37">
        <v>9.7218437194824201</v>
      </c>
      <c r="L7180" s="37">
        <v>20.570133209228501</v>
      </c>
      <c r="M7180" s="37">
        <v>0.86682873964309703</v>
      </c>
      <c r="N7180" s="37">
        <v>9.7290019989013707</v>
      </c>
      <c r="O7180" s="37">
        <v>0</v>
      </c>
      <c r="P7180" s="37">
        <v>0</v>
      </c>
      <c r="Q7180" s="37">
        <v>1.5238075517118E-2</v>
      </c>
      <c r="R7180" s="37">
        <v>25</v>
      </c>
      <c r="S7180" s="37">
        <v>0.23715016245841999</v>
      </c>
      <c r="T7180" s="37">
        <v>998.87493896484398</v>
      </c>
      <c r="U7180" s="37">
        <v>9999</v>
      </c>
      <c r="V7180" s="13"/>
      <c r="W7180" s="13"/>
      <c r="X7180" s="13"/>
      <c r="Y7180" s="13"/>
      <c r="Z7180" s="13"/>
      <c r="AA7180" s="13"/>
    </row>
    <row r="7181" spans="1:27" ht="15.75" customHeight="1" x14ac:dyDescent="0.2">
      <c r="A7181" s="13"/>
      <c r="B7181" s="37" t="str">
        <f>"CRS25WT3608730"</f>
        <v>CRS25WT3608730</v>
      </c>
      <c r="C7181" s="38">
        <v>45996</v>
      </c>
      <c r="D7181" s="39">
        <v>0.17513888888888887</v>
      </c>
      <c r="E7181" s="37" t="s">
        <v>62</v>
      </c>
      <c r="F7181" s="37">
        <v>200</v>
      </c>
      <c r="G7181" s="37">
        <v>4</v>
      </c>
      <c r="H7181" s="37">
        <v>200.00584411621099</v>
      </c>
      <c r="I7181" s="37">
        <v>9.4808492660522496</v>
      </c>
      <c r="J7181" s="37">
        <v>24.645818710327099</v>
      </c>
      <c r="K7181" s="37">
        <v>9.7067699432372994</v>
      </c>
      <c r="L7181" s="37">
        <v>20.604778289794901</v>
      </c>
      <c r="M7181" s="37">
        <v>0.85595750808715798</v>
      </c>
      <c r="N7181" s="37">
        <v>9.7302770614624006</v>
      </c>
      <c r="O7181" s="37">
        <v>0</v>
      </c>
      <c r="P7181" s="37">
        <v>0</v>
      </c>
      <c r="Q7181" s="37">
        <v>1.06352306902409E-2</v>
      </c>
      <c r="R7181" s="37">
        <v>25</v>
      </c>
      <c r="S7181" s="37">
        <v>0.24807372689247101</v>
      </c>
      <c r="T7181" s="37">
        <v>998.50946044921898</v>
      </c>
      <c r="U7181" s="37">
        <v>9999</v>
      </c>
      <c r="V7181" s="13"/>
      <c r="W7181" s="13"/>
      <c r="X7181" s="13"/>
      <c r="Y7181" s="13"/>
      <c r="Z7181" s="13"/>
      <c r="AA7181" s="13"/>
    </row>
    <row r="7182" spans="1:27" ht="15.75" customHeight="1" x14ac:dyDescent="0.2">
      <c r="A7182" s="13"/>
      <c r="B7182" s="37" t="str">
        <f>"CRS25WT3608729"</f>
        <v>CRS25WT3608729</v>
      </c>
      <c r="C7182" s="38">
        <v>45996</v>
      </c>
      <c r="D7182" s="39">
        <v>0.17598379629629632</v>
      </c>
      <c r="E7182" s="37" t="s">
        <v>62</v>
      </c>
      <c r="F7182" s="37">
        <v>197</v>
      </c>
      <c r="G7182" s="37">
        <v>4</v>
      </c>
      <c r="H7182" s="37">
        <v>197.25234985351599</v>
      </c>
      <c r="I7182" s="37">
        <v>9.3821058273315394</v>
      </c>
      <c r="J7182" s="37">
        <v>24.597169876098601</v>
      </c>
      <c r="K7182" s="37">
        <v>9.6188001632690394</v>
      </c>
      <c r="L7182" s="37">
        <v>20.506959915161101</v>
      </c>
      <c r="M7182" s="37">
        <v>0.85474526882171598</v>
      </c>
      <c r="N7182" s="37">
        <v>9.5963191986084002</v>
      </c>
      <c r="O7182" s="37">
        <v>0</v>
      </c>
      <c r="P7182" s="37">
        <v>0</v>
      </c>
      <c r="Q7182" s="37">
        <v>1.5238094143569501E-2</v>
      </c>
      <c r="R7182" s="37">
        <v>25</v>
      </c>
      <c r="S7182" s="37">
        <v>0.24581298232078599</v>
      </c>
      <c r="T7182" s="37">
        <v>998.74609375</v>
      </c>
      <c r="U7182" s="37">
        <v>9999</v>
      </c>
      <c r="V7182" s="13"/>
      <c r="W7182" s="13"/>
      <c r="X7182" s="13"/>
      <c r="Y7182" s="13"/>
      <c r="Z7182" s="13"/>
      <c r="AA7182" s="13"/>
    </row>
    <row r="7183" spans="1:27" ht="15.75" customHeight="1" x14ac:dyDescent="0.2">
      <c r="A7183" s="13"/>
      <c r="B7183" s="37" t="str">
        <f>"CRS25WT3608728"</f>
        <v>CRS25WT3608728</v>
      </c>
      <c r="C7183" s="38">
        <v>45996</v>
      </c>
      <c r="D7183" s="39">
        <v>0.17675925925925925</v>
      </c>
      <c r="E7183" s="37" t="s">
        <v>62</v>
      </c>
      <c r="F7183" s="37">
        <v>201</v>
      </c>
      <c r="G7183" s="37">
        <v>4</v>
      </c>
      <c r="H7183" s="37">
        <v>201.19470214843801</v>
      </c>
      <c r="I7183" s="37">
        <v>9.6596775054931605</v>
      </c>
      <c r="J7183" s="37">
        <v>24.620628356933601</v>
      </c>
      <c r="K7183" s="37">
        <v>9.8247137069702095</v>
      </c>
      <c r="L7183" s="37">
        <v>20.478429794311499</v>
      </c>
      <c r="M7183" s="37">
        <v>0.84596961736679099</v>
      </c>
      <c r="N7183" s="37">
        <v>9.7881145477294904</v>
      </c>
      <c r="O7183" s="37">
        <v>0</v>
      </c>
      <c r="P7183" s="37">
        <v>0</v>
      </c>
      <c r="Q7183" s="37">
        <v>1.12704606726766E-2</v>
      </c>
      <c r="R7183" s="37">
        <v>25</v>
      </c>
      <c r="S7183" s="37">
        <v>0.24602599442005199</v>
      </c>
      <c r="T7183" s="37">
        <v>1000.38543701172</v>
      </c>
      <c r="U7183" s="37">
        <v>9999</v>
      </c>
      <c r="V7183" s="13"/>
      <c r="W7183" s="13"/>
      <c r="X7183" s="13"/>
      <c r="Y7183" s="13"/>
      <c r="Z7183" s="13"/>
      <c r="AA7183" s="13"/>
    </row>
    <row r="7184" spans="1:27" ht="15.75" customHeight="1" x14ac:dyDescent="0.2">
      <c r="A7184" s="13"/>
      <c r="B7184" s="37" t="str">
        <f>"CRS25WT3608727"</f>
        <v>CRS25WT3608727</v>
      </c>
      <c r="C7184" s="38">
        <v>45996</v>
      </c>
      <c r="D7184" s="39">
        <v>0.17752314814814815</v>
      </c>
      <c r="E7184" s="37" t="s">
        <v>62</v>
      </c>
      <c r="F7184" s="37">
        <v>198</v>
      </c>
      <c r="G7184" s="37">
        <v>4</v>
      </c>
      <c r="H7184" s="37">
        <v>198.59092712402301</v>
      </c>
      <c r="I7184" s="37">
        <v>9.4072847366333008</v>
      </c>
      <c r="J7184" s="37">
        <v>24.615171432495099</v>
      </c>
      <c r="K7184" s="37">
        <v>9.6888885498046893</v>
      </c>
      <c r="L7184" s="37">
        <v>20.496770858764599</v>
      </c>
      <c r="M7184" s="37">
        <v>0.85761475563049305</v>
      </c>
      <c r="N7184" s="37">
        <v>9.6614418029785192</v>
      </c>
      <c r="O7184" s="37">
        <v>0</v>
      </c>
      <c r="P7184" s="37">
        <v>0</v>
      </c>
      <c r="Q7184" s="37">
        <v>1.0952307842671901E-2</v>
      </c>
      <c r="R7184" s="37">
        <v>25</v>
      </c>
      <c r="S7184" s="37">
        <v>0.249934062361717</v>
      </c>
      <c r="T7184" s="37">
        <v>998.32745361328102</v>
      </c>
      <c r="U7184" s="37">
        <v>9999</v>
      </c>
      <c r="V7184" s="13"/>
      <c r="W7184" s="13"/>
      <c r="X7184" s="13"/>
      <c r="Y7184" s="13"/>
      <c r="Z7184" s="13"/>
      <c r="AA7184" s="13"/>
    </row>
    <row r="7185" spans="1:27" ht="15.75" customHeight="1" x14ac:dyDescent="0.2">
      <c r="A7185" s="13"/>
      <c r="B7185" s="37" t="str">
        <f>"CRS25WT3608726"</f>
        <v>CRS25WT3608726</v>
      </c>
      <c r="C7185" s="38">
        <v>45996</v>
      </c>
      <c r="D7185" s="39">
        <v>0.17826388888888889</v>
      </c>
      <c r="E7185" s="37" t="s">
        <v>62</v>
      </c>
      <c r="F7185" s="37">
        <v>202</v>
      </c>
      <c r="G7185" s="37">
        <v>4</v>
      </c>
      <c r="H7185" s="37">
        <v>202.35113525390599</v>
      </c>
      <c r="I7185" s="37">
        <v>9.6667680740356392</v>
      </c>
      <c r="J7185" s="37">
        <v>24.646919250488299</v>
      </c>
      <c r="K7185" s="37">
        <v>9.9117612838745099</v>
      </c>
      <c r="L7185" s="37">
        <v>20.415256500244102</v>
      </c>
      <c r="M7185" s="37">
        <v>0.84930115938186601</v>
      </c>
      <c r="N7185" s="37">
        <v>9.8443756103515607</v>
      </c>
      <c r="O7185" s="37">
        <v>0</v>
      </c>
      <c r="P7185" s="37">
        <v>0</v>
      </c>
      <c r="Q7185" s="37">
        <v>1.5238095074892001E-2</v>
      </c>
      <c r="R7185" s="37">
        <v>25</v>
      </c>
      <c r="S7185" s="37">
        <v>0.24745267629623399</v>
      </c>
      <c r="T7185" s="37">
        <v>999.05499267578102</v>
      </c>
      <c r="U7185" s="37">
        <v>9999</v>
      </c>
      <c r="V7185" s="13"/>
      <c r="W7185" s="13"/>
      <c r="X7185" s="13"/>
      <c r="Y7185" s="13"/>
      <c r="Z7185" s="13"/>
      <c r="AA7185" s="13"/>
    </row>
    <row r="7186" spans="1:27" ht="15.75" customHeight="1" x14ac:dyDescent="0.2">
      <c r="A7186" s="13"/>
      <c r="B7186" s="37" t="str">
        <f>"CRS25WT3608725"</f>
        <v>CRS25WT3608725</v>
      </c>
      <c r="C7186" s="38">
        <v>45996</v>
      </c>
      <c r="D7186" s="39">
        <v>0.1787037037037037</v>
      </c>
      <c r="E7186" s="37" t="s">
        <v>62</v>
      </c>
      <c r="F7186" s="37">
        <v>200</v>
      </c>
      <c r="G7186" s="37">
        <v>4</v>
      </c>
      <c r="H7186" s="37">
        <v>200.20817565918</v>
      </c>
      <c r="I7186" s="37">
        <v>9.6034879684448207</v>
      </c>
      <c r="J7186" s="37">
        <v>24.6467170715332</v>
      </c>
      <c r="K7186" s="37">
        <v>9.7716770172119105</v>
      </c>
      <c r="L7186" s="37">
        <v>20.488618850708001</v>
      </c>
      <c r="M7186" s="37">
        <v>0.84585076570510898</v>
      </c>
      <c r="N7186" s="37">
        <v>9.7401208877563494</v>
      </c>
      <c r="O7186" s="37">
        <v>0</v>
      </c>
      <c r="P7186" s="37">
        <v>0</v>
      </c>
      <c r="Q7186" s="37">
        <v>1.0952379554510099E-2</v>
      </c>
      <c r="R7186" s="37">
        <v>25</v>
      </c>
      <c r="S7186" s="37">
        <v>0.25222435593605003</v>
      </c>
      <c r="T7186" s="37">
        <v>998.30352783203102</v>
      </c>
      <c r="U7186" s="37">
        <v>9999</v>
      </c>
      <c r="V7186" s="13"/>
      <c r="W7186" s="13"/>
      <c r="X7186" s="13"/>
      <c r="Y7186" s="13"/>
      <c r="Z7186" s="13"/>
      <c r="AA7186" s="13"/>
    </row>
    <row r="7187" spans="1:27" ht="15.75" customHeight="1" x14ac:dyDescent="0.2">
      <c r="A7187" s="13"/>
      <c r="B7187" s="37" t="str">
        <f>"CRS25WT3608723"</f>
        <v>CRS25WT3608723</v>
      </c>
      <c r="C7187" s="38">
        <v>45996</v>
      </c>
      <c r="D7187" s="39">
        <v>0.17929398148148148</v>
      </c>
      <c r="E7187" s="37" t="s">
        <v>62</v>
      </c>
      <c r="F7187" s="37">
        <v>202</v>
      </c>
      <c r="G7187" s="37">
        <v>4</v>
      </c>
      <c r="H7187" s="37">
        <v>202.55296325683599</v>
      </c>
      <c r="I7187" s="37">
        <v>9.6598320007324201</v>
      </c>
      <c r="J7187" s="37">
        <v>24.645603179931602</v>
      </c>
      <c r="K7187" s="37">
        <v>9.8772783279418892</v>
      </c>
      <c r="L7187" s="37">
        <v>20.506959915161101</v>
      </c>
      <c r="M7187" s="37">
        <v>0.85080409049987804</v>
      </c>
      <c r="N7187" s="37">
        <v>9.8541946411132795</v>
      </c>
      <c r="O7187" s="37">
        <v>0</v>
      </c>
      <c r="P7187" s="37">
        <v>0</v>
      </c>
      <c r="Q7187" s="37">
        <v>1.0327381081879101E-2</v>
      </c>
      <c r="R7187" s="37">
        <v>25</v>
      </c>
      <c r="S7187" s="37">
        <v>0.24010413885116599</v>
      </c>
      <c r="T7187" s="37">
        <v>997.90295410156295</v>
      </c>
      <c r="U7187" s="37">
        <v>9999</v>
      </c>
      <c r="V7187" s="13"/>
      <c r="W7187" s="13"/>
      <c r="X7187" s="13"/>
      <c r="Y7187" s="13"/>
      <c r="Z7187" s="13"/>
      <c r="AA7187" s="13"/>
    </row>
    <row r="7188" spans="1:27" ht="15.75" customHeight="1" x14ac:dyDescent="0.2">
      <c r="A7188" s="13"/>
      <c r="B7188" s="37" t="str">
        <f>"CRS25WT3608721"</f>
        <v>CRS25WT3608721</v>
      </c>
      <c r="C7188" s="38">
        <v>45996</v>
      </c>
      <c r="D7188" s="39">
        <v>0.18016203703703704</v>
      </c>
      <c r="E7188" s="37" t="s">
        <v>62</v>
      </c>
      <c r="F7188" s="37">
        <v>198</v>
      </c>
      <c r="G7188" s="37">
        <v>4</v>
      </c>
      <c r="H7188" s="37">
        <v>198.98692321777301</v>
      </c>
      <c r="I7188" s="37">
        <v>9.5437288284301793</v>
      </c>
      <c r="J7188" s="37">
        <v>24.626104354858398</v>
      </c>
      <c r="K7188" s="37">
        <v>9.6822175979614293</v>
      </c>
      <c r="L7188" s="37">
        <v>20.551794052123999</v>
      </c>
      <c r="M7188" s="37">
        <v>0.84666329622268699</v>
      </c>
      <c r="N7188" s="37">
        <v>9.6807069778442401</v>
      </c>
      <c r="O7188" s="37">
        <v>0</v>
      </c>
      <c r="P7188" s="37">
        <v>0</v>
      </c>
      <c r="Q7188" s="37">
        <v>1.5079404227435599E-2</v>
      </c>
      <c r="R7188" s="37">
        <v>25</v>
      </c>
      <c r="S7188" s="37">
        <v>0.24295748770237</v>
      </c>
      <c r="T7188" s="37">
        <v>998.37487792968795</v>
      </c>
      <c r="U7188" s="37">
        <v>9999</v>
      </c>
      <c r="V7188" s="13"/>
      <c r="W7188" s="13"/>
      <c r="X7188" s="13"/>
      <c r="Y7188" s="13"/>
      <c r="Z7188" s="13"/>
      <c r="AA7188" s="13"/>
    </row>
    <row r="7189" spans="1:27" ht="15.75" customHeight="1" x14ac:dyDescent="0.2">
      <c r="A7189" s="13"/>
      <c r="B7189" s="37" t="str">
        <f>"CRS25WT3608719"</f>
        <v>CRS25WT3608719</v>
      </c>
      <c r="C7189" s="38">
        <v>45996</v>
      </c>
      <c r="D7189" s="39">
        <v>0.18185185185185185</v>
      </c>
      <c r="E7189" s="37" t="s">
        <v>62</v>
      </c>
      <c r="F7189" s="37">
        <v>203</v>
      </c>
      <c r="G7189" s="37">
        <v>4</v>
      </c>
      <c r="H7189" s="37">
        <v>203.21446228027301</v>
      </c>
      <c r="I7189" s="37">
        <v>9.8317136764526403</v>
      </c>
      <c r="J7189" s="37">
        <v>24.631004333496101</v>
      </c>
      <c r="K7189" s="37">
        <v>9.9164333343505895</v>
      </c>
      <c r="L7189" s="37">
        <v>20.492696762085</v>
      </c>
      <c r="M7189" s="37">
        <v>0.83915710449218806</v>
      </c>
      <c r="N7189" s="37">
        <v>9.8863763809204102</v>
      </c>
      <c r="O7189" s="37">
        <v>0</v>
      </c>
      <c r="P7189" s="37">
        <v>0</v>
      </c>
      <c r="Q7189" s="37">
        <v>1.09477303922176E-2</v>
      </c>
      <c r="R7189" s="37">
        <v>25</v>
      </c>
      <c r="S7189" s="37">
        <v>0.245689362287521</v>
      </c>
      <c r="T7189" s="37">
        <v>997.15808105468795</v>
      </c>
      <c r="U7189" s="37">
        <v>9999</v>
      </c>
      <c r="V7189" s="13"/>
      <c r="W7189" s="13"/>
      <c r="X7189" s="13"/>
      <c r="Y7189" s="13"/>
      <c r="Z7189" s="13"/>
      <c r="AA7189" s="13"/>
    </row>
    <row r="7190" spans="1:27" ht="15.75" customHeight="1" x14ac:dyDescent="0.2">
      <c r="A7190" s="13"/>
      <c r="B7190" s="37" t="str">
        <f>"CRS25WT3608720"</f>
        <v>CRS25WT3608720</v>
      </c>
      <c r="C7190" s="38">
        <v>45996</v>
      </c>
      <c r="D7190" s="39">
        <v>0.18231481481481482</v>
      </c>
      <c r="E7190" s="37" t="s">
        <v>62</v>
      </c>
      <c r="F7190" s="37">
        <v>202</v>
      </c>
      <c r="G7190" s="37">
        <v>4</v>
      </c>
      <c r="H7190" s="37">
        <v>202.84028625488301</v>
      </c>
      <c r="I7190" s="37">
        <v>9.7549161911010707</v>
      </c>
      <c r="J7190" s="37">
        <v>24.671075820922901</v>
      </c>
      <c r="K7190" s="37">
        <v>9.8981752395629901</v>
      </c>
      <c r="L7190" s="37">
        <v>20.492696762085</v>
      </c>
      <c r="M7190" s="37">
        <v>0.84283506870269798</v>
      </c>
      <c r="N7190" s="37">
        <v>9.8681726455688494</v>
      </c>
      <c r="O7190" s="37">
        <v>0</v>
      </c>
      <c r="P7190" s="37">
        <v>0</v>
      </c>
      <c r="Q7190" s="37">
        <v>1.13095231354237E-2</v>
      </c>
      <c r="R7190" s="37">
        <v>25</v>
      </c>
      <c r="S7190" s="37">
        <v>0.25096645951271102</v>
      </c>
      <c r="T7190" s="37">
        <v>1000.08337402344</v>
      </c>
      <c r="U7190" s="37">
        <v>134.258544921875</v>
      </c>
      <c r="V7190" s="13"/>
      <c r="W7190" s="13"/>
      <c r="X7190" s="13"/>
      <c r="Y7190" s="13"/>
      <c r="Z7190" s="13"/>
      <c r="AA7190" s="13"/>
    </row>
    <row r="7191" spans="1:27" ht="15.75" customHeight="1" x14ac:dyDescent="0.2">
      <c r="A7191" s="13"/>
      <c r="B7191" s="37" t="str">
        <f>"CRS25WT3608717"</f>
        <v>CRS25WT3608717</v>
      </c>
      <c r="C7191" s="38">
        <v>45996</v>
      </c>
      <c r="D7191" s="39">
        <v>0.18266203703703701</v>
      </c>
      <c r="E7191" s="37" t="s">
        <v>62</v>
      </c>
      <c r="F7191" s="37">
        <v>199</v>
      </c>
      <c r="G7191" s="37">
        <v>4</v>
      </c>
      <c r="H7191" s="37">
        <v>199.11116027832</v>
      </c>
      <c r="I7191" s="37">
        <v>9.5046854019165004</v>
      </c>
      <c r="J7191" s="37">
        <v>24.6485805511475</v>
      </c>
      <c r="K7191" s="37">
        <v>9.7258729934692401</v>
      </c>
      <c r="L7191" s="37">
        <v>20.472316741943398</v>
      </c>
      <c r="M7191" s="37">
        <v>0.84989631175994895</v>
      </c>
      <c r="N7191" s="37">
        <v>9.6867504119872994</v>
      </c>
      <c r="O7191" s="37">
        <v>0</v>
      </c>
      <c r="P7191" s="37">
        <v>0</v>
      </c>
      <c r="Q7191" s="37">
        <v>1.76190380007029E-2</v>
      </c>
      <c r="R7191" s="37">
        <v>25</v>
      </c>
      <c r="S7191" s="37">
        <v>0.24808172881603199</v>
      </c>
      <c r="T7191" s="37">
        <v>1001.65637207031</v>
      </c>
      <c r="U7191" s="37">
        <v>9999</v>
      </c>
      <c r="V7191" s="13"/>
      <c r="W7191" s="13"/>
      <c r="X7191" s="13"/>
      <c r="Y7191" s="13"/>
      <c r="Z7191" s="13"/>
      <c r="AA7191" s="13"/>
    </row>
    <row r="7192" spans="1:27" ht="15.75" customHeight="1" x14ac:dyDescent="0.2">
      <c r="A7192" s="13"/>
      <c r="B7192" s="37" t="str">
        <f>"CRS25WT3608718"</f>
        <v>CRS25WT3608718</v>
      </c>
      <c r="C7192" s="38">
        <v>45996</v>
      </c>
      <c r="D7192" s="39">
        <v>0.1834375</v>
      </c>
      <c r="E7192" s="37" t="s">
        <v>62</v>
      </c>
      <c r="F7192" s="37">
        <v>198</v>
      </c>
      <c r="G7192" s="37">
        <v>4</v>
      </c>
      <c r="H7192" s="37">
        <v>198.67419433593801</v>
      </c>
      <c r="I7192" s="37">
        <v>9.4912681579589808</v>
      </c>
      <c r="J7192" s="37">
        <v>24.618759155273398</v>
      </c>
      <c r="K7192" s="37">
        <v>9.6804389953613299</v>
      </c>
      <c r="L7192" s="37">
        <v>20.523262023925799</v>
      </c>
      <c r="M7192" s="37">
        <v>0.850258648395538</v>
      </c>
      <c r="N7192" s="37">
        <v>9.6654920578002894</v>
      </c>
      <c r="O7192" s="37">
        <v>0</v>
      </c>
      <c r="P7192" s="37">
        <v>0</v>
      </c>
      <c r="Q7192" s="37">
        <v>1.19047593325377E-2</v>
      </c>
      <c r="R7192" s="37">
        <v>25</v>
      </c>
      <c r="S7192" s="37">
        <v>0.24707904458046001</v>
      </c>
      <c r="T7192" s="37">
        <v>998.11090087890602</v>
      </c>
      <c r="U7192" s="37">
        <v>9999</v>
      </c>
      <c r="V7192" s="13"/>
      <c r="W7192" s="13"/>
      <c r="X7192" s="13"/>
      <c r="Y7192" s="13"/>
      <c r="Z7192" s="13"/>
      <c r="AA7192" s="13"/>
    </row>
    <row r="7193" spans="1:27" ht="15.75" customHeight="1" x14ac:dyDescent="0.2">
      <c r="A7193" s="13"/>
      <c r="B7193" s="37" t="str">
        <f>"CRS25WT3608716"</f>
        <v>CRS25WT3608716</v>
      </c>
      <c r="C7193" s="38">
        <v>45996</v>
      </c>
      <c r="D7193" s="39">
        <v>0.18391203703703704</v>
      </c>
      <c r="E7193" s="37" t="s">
        <v>62</v>
      </c>
      <c r="F7193" s="37">
        <v>202</v>
      </c>
      <c r="G7193" s="37">
        <v>4</v>
      </c>
      <c r="H7193" s="37">
        <v>202.63711547851599</v>
      </c>
      <c r="I7193" s="37">
        <v>9.6795864105224592</v>
      </c>
      <c r="J7193" s="37">
        <v>24.63889503479</v>
      </c>
      <c r="K7193" s="37">
        <v>9.8471326828002894</v>
      </c>
      <c r="L7193" s="37">
        <v>20.578285217285199</v>
      </c>
      <c r="M7193" s="37">
        <v>0.84965175390243497</v>
      </c>
      <c r="N7193" s="37">
        <v>9.8582878112793004</v>
      </c>
      <c r="O7193" s="37">
        <v>0</v>
      </c>
      <c r="P7193" s="37">
        <v>0</v>
      </c>
      <c r="Q7193" s="37">
        <v>1.3809213414788199E-2</v>
      </c>
      <c r="R7193" s="37">
        <v>25</v>
      </c>
      <c r="S7193" s="37">
        <v>0.23719722032547</v>
      </c>
      <c r="T7193" s="37">
        <v>1004.51647949219</v>
      </c>
      <c r="U7193" s="37">
        <v>153.90830993652301</v>
      </c>
      <c r="V7193" s="13"/>
      <c r="W7193" s="13"/>
      <c r="X7193" s="13"/>
      <c r="Y7193" s="13"/>
      <c r="Z7193" s="13"/>
      <c r="AA7193" s="13"/>
    </row>
    <row r="7194" spans="1:27" ht="15.75" customHeight="1" x14ac:dyDescent="0.2">
      <c r="A7194" s="13"/>
      <c r="B7194" s="37" t="str">
        <f>"CRS25WT3608715"</f>
        <v>CRS25WT3608715</v>
      </c>
      <c r="C7194" s="38">
        <v>45996</v>
      </c>
      <c r="D7194" s="39">
        <v>0.18457175925925925</v>
      </c>
      <c r="E7194" s="37" t="s">
        <v>62</v>
      </c>
      <c r="F7194" s="37">
        <v>200</v>
      </c>
      <c r="G7194" s="37">
        <v>4</v>
      </c>
      <c r="H7194" s="37">
        <v>200.92942810058599</v>
      </c>
      <c r="I7194" s="37">
        <v>9.5667448043823207</v>
      </c>
      <c r="J7194" s="37">
        <v>24.652345657348601</v>
      </c>
      <c r="K7194" s="37">
        <v>9.78643894195557</v>
      </c>
      <c r="L7194" s="37">
        <v>20.531414031982401</v>
      </c>
      <c r="M7194" s="37">
        <v>0.85196375846862804</v>
      </c>
      <c r="N7194" s="37">
        <v>9.7752094268798793</v>
      </c>
      <c r="O7194" s="37">
        <v>0</v>
      </c>
      <c r="P7194" s="37">
        <v>0</v>
      </c>
      <c r="Q7194" s="37">
        <v>1.06547614559531E-2</v>
      </c>
      <c r="R7194" s="37">
        <v>25</v>
      </c>
      <c r="S7194" s="37">
        <v>0.24575549364089999</v>
      </c>
      <c r="T7194" s="37">
        <v>1001.40393066406</v>
      </c>
      <c r="U7194" s="37">
        <v>89.167587280273395</v>
      </c>
      <c r="V7194" s="13"/>
      <c r="W7194" s="13"/>
      <c r="X7194" s="13"/>
      <c r="Y7194" s="13"/>
      <c r="Z7194" s="13"/>
      <c r="AA7194" s="13"/>
    </row>
    <row r="7195" spans="1:27" ht="15.75" customHeight="1" x14ac:dyDescent="0.2">
      <c r="A7195" s="13"/>
      <c r="B7195" s="37" t="str">
        <f>"CRS25WT3608714"</f>
        <v>CRS25WT3608714</v>
      </c>
      <c r="C7195" s="38">
        <v>45996</v>
      </c>
      <c r="D7195" s="39">
        <v>0.18519675925925927</v>
      </c>
      <c r="E7195" s="37" t="s">
        <v>62</v>
      </c>
      <c r="F7195" s="37">
        <v>202</v>
      </c>
      <c r="G7195" s="37">
        <v>4</v>
      </c>
      <c r="H7195" s="37">
        <v>202.37927246093801</v>
      </c>
      <c r="I7195" s="37">
        <v>9.6224737167358398</v>
      </c>
      <c r="J7195" s="37">
        <v>24.625167846679702</v>
      </c>
      <c r="K7195" s="37">
        <v>9.8472805023193395</v>
      </c>
      <c r="L7195" s="37">
        <v>20.551794052123999</v>
      </c>
      <c r="M7195" s="37">
        <v>0.85408306121826205</v>
      </c>
      <c r="N7195" s="37">
        <v>9.8457441329956108</v>
      </c>
      <c r="O7195" s="37">
        <v>0</v>
      </c>
      <c r="P7195" s="37">
        <v>0</v>
      </c>
      <c r="Q7195" s="37">
        <v>1.0952307842671901E-2</v>
      </c>
      <c r="R7195" s="37">
        <v>25</v>
      </c>
      <c r="S7195" s="37">
        <v>0.24236531555652599</v>
      </c>
      <c r="T7195" s="37">
        <v>1000.57629394531</v>
      </c>
      <c r="U7195" s="37">
        <v>9999</v>
      </c>
      <c r="V7195" s="13"/>
      <c r="W7195" s="13"/>
      <c r="X7195" s="13"/>
      <c r="Y7195" s="13"/>
      <c r="Z7195" s="13"/>
      <c r="AA7195" s="13"/>
    </row>
    <row r="7196" spans="1:27" ht="15.75" customHeight="1" x14ac:dyDescent="0.2">
      <c r="A7196" s="13"/>
      <c r="B7196" s="37" t="str">
        <f>"CRS25WT3608713"</f>
        <v>CRS25WT3608713</v>
      </c>
      <c r="C7196" s="38">
        <v>45996</v>
      </c>
      <c r="D7196" s="39">
        <v>0.1857523148148148</v>
      </c>
      <c r="E7196" s="37" t="s">
        <v>62</v>
      </c>
      <c r="F7196" s="37">
        <v>201</v>
      </c>
      <c r="G7196" s="37">
        <v>4</v>
      </c>
      <c r="H7196" s="37">
        <v>201.45005798339801</v>
      </c>
      <c r="I7196" s="37">
        <v>9.6388139724731392</v>
      </c>
      <c r="J7196" s="37">
        <v>24.646488189697301</v>
      </c>
      <c r="K7196" s="37">
        <v>9.7672023773193395</v>
      </c>
      <c r="L7196" s="37">
        <v>20.6251544952393</v>
      </c>
      <c r="M7196" s="37">
        <v>0.84798616170883201</v>
      </c>
      <c r="N7196" s="37">
        <v>9.80053806304932</v>
      </c>
      <c r="O7196" s="37">
        <v>0</v>
      </c>
      <c r="P7196" s="37">
        <v>0</v>
      </c>
      <c r="Q7196" s="37">
        <v>1.76190380007029E-2</v>
      </c>
      <c r="R7196" s="37">
        <v>25</v>
      </c>
      <c r="S7196" s="37">
        <v>0.23524773120880099</v>
      </c>
      <c r="T7196" s="37">
        <v>999.50958251953102</v>
      </c>
      <c r="U7196" s="37">
        <v>9999</v>
      </c>
      <c r="V7196" s="13"/>
      <c r="W7196" s="13"/>
      <c r="X7196" s="13"/>
      <c r="Y7196" s="13"/>
      <c r="Z7196" s="13"/>
      <c r="AA7196" s="13"/>
    </row>
    <row r="7197" spans="1:27" ht="15.75" customHeight="1" x14ac:dyDescent="0.2">
      <c r="A7197" s="13"/>
      <c r="B7197" s="37" t="str">
        <f>"CRS25WT3608712"</f>
        <v>CRS25WT3608712</v>
      </c>
      <c r="C7197" s="38">
        <v>45996</v>
      </c>
      <c r="D7197" s="39">
        <v>0.18655092592592593</v>
      </c>
      <c r="E7197" s="37" t="s">
        <v>62</v>
      </c>
      <c r="F7197" s="37">
        <v>200</v>
      </c>
      <c r="G7197" s="37">
        <v>4</v>
      </c>
      <c r="H7197" s="37">
        <v>200.39080810546901</v>
      </c>
      <c r="I7197" s="37">
        <v>9.6104106903076207</v>
      </c>
      <c r="J7197" s="37">
        <v>24.636682510376001</v>
      </c>
      <c r="K7197" s="37">
        <v>9.7796192169189506</v>
      </c>
      <c r="L7197" s="37">
        <v>20.490657806396499</v>
      </c>
      <c r="M7197" s="37">
        <v>0.84635704755783103</v>
      </c>
      <c r="N7197" s="37">
        <v>9.7490053176879901</v>
      </c>
      <c r="O7197" s="37">
        <v>0</v>
      </c>
      <c r="P7197" s="37">
        <v>0</v>
      </c>
      <c r="Q7197" s="37">
        <v>1.25397015362978E-2</v>
      </c>
      <c r="R7197" s="37">
        <v>25</v>
      </c>
      <c r="S7197" s="37">
        <v>0.248829871416092</v>
      </c>
      <c r="T7197" s="37">
        <v>998.06451416015602</v>
      </c>
      <c r="U7197" s="37">
        <v>9999</v>
      </c>
      <c r="V7197" s="13"/>
      <c r="W7197" s="13"/>
      <c r="X7197" s="13"/>
      <c r="Y7197" s="13"/>
      <c r="Z7197" s="13"/>
      <c r="AA7197" s="13"/>
    </row>
    <row r="7198" spans="1:27" ht="15.75" customHeight="1" x14ac:dyDescent="0.2">
      <c r="A7198" s="13"/>
      <c r="B7198" s="37" t="str">
        <f>"CRS25WT3608711"</f>
        <v>CRS25WT3608711</v>
      </c>
      <c r="C7198" s="38">
        <v>45996</v>
      </c>
      <c r="D7198" s="39">
        <v>0.1877662037037037</v>
      </c>
      <c r="E7198" s="37" t="s">
        <v>62</v>
      </c>
      <c r="F7198" s="37">
        <v>201</v>
      </c>
      <c r="G7198" s="37">
        <v>4</v>
      </c>
      <c r="H7198" s="37">
        <v>201.84231567382801</v>
      </c>
      <c r="I7198" s="37">
        <v>9.5696067810058594</v>
      </c>
      <c r="J7198" s="37">
        <v>24.6143913269043</v>
      </c>
      <c r="K7198" s="37">
        <v>9.8416461944580096</v>
      </c>
      <c r="L7198" s="37">
        <v>20.508998870849599</v>
      </c>
      <c r="M7198" s="37">
        <v>0.85689777135848999</v>
      </c>
      <c r="N7198" s="37">
        <v>9.8196210861206108</v>
      </c>
      <c r="O7198" s="37">
        <v>0</v>
      </c>
      <c r="P7198" s="37">
        <v>0</v>
      </c>
      <c r="Q7198" s="37">
        <v>1.0327380150556601E-2</v>
      </c>
      <c r="R7198" s="37">
        <v>25</v>
      </c>
      <c r="S7198" s="37">
        <v>0.24086593091487901</v>
      </c>
      <c r="T7198" s="37">
        <v>999.76617431640602</v>
      </c>
      <c r="U7198" s="37">
        <v>9999</v>
      </c>
      <c r="V7198" s="13"/>
      <c r="W7198" s="13"/>
      <c r="X7198" s="13"/>
      <c r="Y7198" s="13"/>
      <c r="Z7198" s="13"/>
      <c r="AA7198" s="13"/>
    </row>
    <row r="7199" spans="1:27" ht="15.75" customHeight="1" x14ac:dyDescent="0.2">
      <c r="A7199" s="13"/>
      <c r="B7199" s="37" t="str">
        <f>"CRS25WT3608710"</f>
        <v>CRS25WT3608710</v>
      </c>
      <c r="C7199" s="38">
        <v>45996</v>
      </c>
      <c r="D7199" s="39">
        <v>0.18901620370370367</v>
      </c>
      <c r="E7199" s="37" t="s">
        <v>62</v>
      </c>
      <c r="F7199" s="37">
        <v>202</v>
      </c>
      <c r="G7199" s="37">
        <v>4</v>
      </c>
      <c r="H7199" s="37">
        <v>202.473709106445</v>
      </c>
      <c r="I7199" s="37">
        <v>9.5817279815673793</v>
      </c>
      <c r="J7199" s="37">
        <v>24.6326503753662</v>
      </c>
      <c r="K7199" s="37">
        <v>9.8714513778686506</v>
      </c>
      <c r="L7199" s="37">
        <v>20.511035919189499</v>
      </c>
      <c r="M7199" s="37">
        <v>0.857854545116425</v>
      </c>
      <c r="N7199" s="37">
        <v>9.8503389358520508</v>
      </c>
      <c r="O7199" s="37">
        <v>0</v>
      </c>
      <c r="P7199" s="37">
        <v>0</v>
      </c>
      <c r="Q7199" s="37">
        <v>1.2619037181138999E-2</v>
      </c>
      <c r="R7199" s="37">
        <v>25</v>
      </c>
      <c r="S7199" s="37">
        <v>0.236616030335426</v>
      </c>
      <c r="T7199" s="37">
        <v>999.54333496093795</v>
      </c>
      <c r="U7199" s="37">
        <v>9999</v>
      </c>
      <c r="V7199" s="13"/>
      <c r="W7199" s="13"/>
      <c r="X7199" s="13"/>
      <c r="Y7199" s="13"/>
      <c r="Z7199" s="13"/>
      <c r="AA7199" s="13"/>
    </row>
    <row r="7200" spans="1:27" ht="15.75" customHeight="1" x14ac:dyDescent="0.2">
      <c r="A7200" s="13"/>
      <c r="B7200" s="37" t="str">
        <f>"CRS25WT3608661"</f>
        <v>CRS25WT3608661</v>
      </c>
      <c r="C7200" s="38">
        <v>45996</v>
      </c>
      <c r="D7200" s="39">
        <v>0.19182870370370372</v>
      </c>
      <c r="E7200" s="37" t="s">
        <v>62</v>
      </c>
      <c r="F7200" s="37">
        <v>203</v>
      </c>
      <c r="G7200" s="37">
        <v>4</v>
      </c>
      <c r="H7200" s="37">
        <v>203.42816162109401</v>
      </c>
      <c r="I7200" s="37">
        <v>9.5519800186157209</v>
      </c>
      <c r="J7200" s="37">
        <v>24.6385288238525</v>
      </c>
      <c r="K7200" s="37">
        <v>9.8826379776000994</v>
      </c>
      <c r="L7200" s="37">
        <v>20.584400177001999</v>
      </c>
      <c r="M7200" s="37">
        <v>0.86437636613845803</v>
      </c>
      <c r="N7200" s="37">
        <v>9.8967723846435494</v>
      </c>
      <c r="O7200" s="37">
        <v>0</v>
      </c>
      <c r="P7200" s="37">
        <v>0</v>
      </c>
      <c r="Q7200" s="37">
        <v>1.18948509916663E-2</v>
      </c>
      <c r="R7200" s="37">
        <v>25</v>
      </c>
      <c r="S7200" s="37">
        <v>0.23166449368</v>
      </c>
      <c r="T7200" s="37">
        <v>998.59039306640602</v>
      </c>
      <c r="U7200" s="37">
        <v>9999</v>
      </c>
      <c r="V7200" s="13"/>
      <c r="W7200" s="13"/>
      <c r="X7200" s="13"/>
      <c r="Y7200" s="13"/>
      <c r="Z7200" s="13"/>
      <c r="AA7200" s="13"/>
    </row>
    <row r="7201" spans="1:27" ht="15.75" customHeight="1" x14ac:dyDescent="0.2">
      <c r="A7201" s="13"/>
      <c r="B7201" s="37" t="str">
        <f>"CRS25WT3608707"</f>
        <v>CRS25WT3608707</v>
      </c>
      <c r="C7201" s="38">
        <v>45996</v>
      </c>
      <c r="D7201" s="39">
        <v>0.1922800925925926</v>
      </c>
      <c r="E7201" s="37" t="s">
        <v>62</v>
      </c>
      <c r="F7201" s="37">
        <v>202</v>
      </c>
      <c r="G7201" s="37">
        <v>4</v>
      </c>
      <c r="H7201" s="37">
        <v>202.77589416503901</v>
      </c>
      <c r="I7201" s="37">
        <v>9.6544570922851598</v>
      </c>
      <c r="J7201" s="37">
        <v>24.642419815063501</v>
      </c>
      <c r="K7201" s="37">
        <v>9.8999547958374006</v>
      </c>
      <c r="L7201" s="37">
        <v>20.482505798339801</v>
      </c>
      <c r="M7201" s="37">
        <v>0.85232478380203203</v>
      </c>
      <c r="N7201" s="37">
        <v>9.8650398254394496</v>
      </c>
      <c r="O7201" s="37">
        <v>0</v>
      </c>
      <c r="P7201" s="37">
        <v>0</v>
      </c>
      <c r="Q7201" s="37">
        <v>7.6190377585589903E-3</v>
      </c>
      <c r="R7201" s="37">
        <v>25</v>
      </c>
      <c r="S7201" s="37">
        <v>0.248312503099442</v>
      </c>
      <c r="T7201" s="37">
        <v>999.574462890625</v>
      </c>
      <c r="U7201" s="37">
        <v>9999</v>
      </c>
      <c r="V7201" s="13"/>
      <c r="W7201" s="13"/>
      <c r="X7201" s="13"/>
      <c r="Y7201" s="13"/>
      <c r="Z7201" s="13"/>
      <c r="AA7201" s="13"/>
    </row>
    <row r="7202" spans="1:27" ht="15.75" customHeight="1" x14ac:dyDescent="0.2">
      <c r="A7202" s="13"/>
      <c r="B7202" s="37" t="str">
        <f>"CRS25WT3608708"</f>
        <v>CRS25WT3608708</v>
      </c>
      <c r="C7202" s="38">
        <v>45996</v>
      </c>
      <c r="D7202" s="39">
        <v>0.19269675925925925</v>
      </c>
      <c r="E7202" s="37" t="s">
        <v>62</v>
      </c>
      <c r="F7202" s="37">
        <v>199</v>
      </c>
      <c r="G7202" s="37">
        <v>4</v>
      </c>
      <c r="H7202" s="37">
        <v>199.47254943847699</v>
      </c>
      <c r="I7202" s="37">
        <v>9.5724630355834996</v>
      </c>
      <c r="J7202" s="37">
        <v>24.605403900146499</v>
      </c>
      <c r="K7202" s="37">
        <v>9.7068090438842791</v>
      </c>
      <c r="L7202" s="37">
        <v>20.549755096435501</v>
      </c>
      <c r="M7202" s="37">
        <v>0.84689378738403298</v>
      </c>
      <c r="N7202" s="37">
        <v>9.7043323516845703</v>
      </c>
      <c r="O7202" s="37">
        <v>0</v>
      </c>
      <c r="P7202" s="37">
        <v>0</v>
      </c>
      <c r="Q7202" s="37">
        <v>1.51588078588247E-2</v>
      </c>
      <c r="R7202" s="37">
        <v>25</v>
      </c>
      <c r="S7202" s="37">
        <v>0.23914086818695099</v>
      </c>
      <c r="T7202" s="37">
        <v>999.981689453125</v>
      </c>
      <c r="U7202" s="37">
        <v>9999</v>
      </c>
      <c r="V7202" s="13"/>
      <c r="W7202" s="13"/>
      <c r="X7202" s="13"/>
      <c r="Y7202" s="13"/>
      <c r="Z7202" s="13"/>
      <c r="AA7202" s="13"/>
    </row>
    <row r="7203" spans="1:27" ht="15.75" customHeight="1" x14ac:dyDescent="0.2">
      <c r="A7203" s="13"/>
      <c r="B7203" s="37" t="str">
        <f>"CRS25WT3608709"</f>
        <v>CRS25WT3608709</v>
      </c>
      <c r="C7203" s="38">
        <v>45996</v>
      </c>
      <c r="D7203" s="39">
        <v>0.19337962962962962</v>
      </c>
      <c r="E7203" s="37" t="s">
        <v>62</v>
      </c>
      <c r="F7203" s="37">
        <v>201</v>
      </c>
      <c r="G7203" s="37">
        <v>4</v>
      </c>
      <c r="H7203" s="37">
        <v>201.07824707031301</v>
      </c>
      <c r="I7203" s="37">
        <v>9.7160415649414098</v>
      </c>
      <c r="J7203" s="37">
        <v>24.598201751708999</v>
      </c>
      <c r="K7203" s="37">
        <v>9.8474454879760707</v>
      </c>
      <c r="L7203" s="37">
        <v>20.4193325042725</v>
      </c>
      <c r="M7203" s="37">
        <v>0.84134161472320601</v>
      </c>
      <c r="N7203" s="37">
        <v>9.7824497222900408</v>
      </c>
      <c r="O7203" s="37">
        <v>0</v>
      </c>
      <c r="P7203" s="37">
        <v>0</v>
      </c>
      <c r="Q7203" s="37">
        <v>1.0952315293252499E-2</v>
      </c>
      <c r="R7203" s="37">
        <v>25</v>
      </c>
      <c r="S7203" s="37">
        <v>0.25238656997680697</v>
      </c>
      <c r="T7203" s="37">
        <v>997.9619140625</v>
      </c>
      <c r="U7203" s="37">
        <v>63.555164337158203</v>
      </c>
      <c r="V7203" s="13"/>
      <c r="W7203" s="13"/>
      <c r="X7203" s="13"/>
      <c r="Y7203" s="13"/>
      <c r="Z7203" s="13"/>
      <c r="AA7203" s="13"/>
    </row>
    <row r="7204" spans="1:27" ht="15.75" customHeight="1" x14ac:dyDescent="0.2">
      <c r="A7204" s="13"/>
      <c r="B7204" s="37" t="str">
        <f>"CRS25WT3608736"</f>
        <v>CRS25WT3608736</v>
      </c>
      <c r="C7204" s="38">
        <v>45996</v>
      </c>
      <c r="D7204" s="39">
        <v>0.19412037037037036</v>
      </c>
      <c r="E7204" s="37" t="s">
        <v>62</v>
      </c>
      <c r="F7204" s="37">
        <v>196</v>
      </c>
      <c r="G7204" s="37">
        <v>4</v>
      </c>
      <c r="H7204" s="37">
        <v>196.622970581055</v>
      </c>
      <c r="I7204" s="37">
        <v>9.5669069290161097</v>
      </c>
      <c r="J7204" s="37">
        <v>23.980278015136701</v>
      </c>
      <c r="K7204" s="37">
        <v>9.8918533325195295</v>
      </c>
      <c r="L7204" s="37">
        <v>19.877262115478501</v>
      </c>
      <c r="M7204" s="37">
        <v>0.85705459117889404</v>
      </c>
      <c r="N7204" s="37">
        <v>9.5657005310058594</v>
      </c>
      <c r="O7204" s="37">
        <v>0</v>
      </c>
      <c r="P7204" s="37">
        <v>0</v>
      </c>
      <c r="Q7204" s="37">
        <v>1.37897012755275E-2</v>
      </c>
      <c r="R7204" s="37">
        <v>25</v>
      </c>
      <c r="S7204" s="37">
        <v>0.23916804790496801</v>
      </c>
      <c r="T7204" s="37">
        <v>998.56890869140602</v>
      </c>
      <c r="U7204" s="37">
        <v>9999</v>
      </c>
      <c r="V7204" s="13"/>
      <c r="W7204" s="13"/>
      <c r="X7204" s="13"/>
      <c r="Y7204" s="13"/>
      <c r="Z7204" s="13"/>
      <c r="AA7204" s="13"/>
    </row>
    <row r="7205" spans="1:27" ht="15.75" customHeight="1" x14ac:dyDescent="0.2">
      <c r="A7205" s="13"/>
      <c r="B7205" s="37" t="str">
        <f>"CRS25WT3608735"</f>
        <v>CRS25WT3608735</v>
      </c>
      <c r="C7205" s="38">
        <v>45996</v>
      </c>
      <c r="D7205" s="39">
        <v>0.19457175925925926</v>
      </c>
      <c r="E7205" s="37" t="s">
        <v>62</v>
      </c>
      <c r="F7205" s="37">
        <v>197</v>
      </c>
      <c r="G7205" s="37">
        <v>4</v>
      </c>
      <c r="H7205" s="37">
        <v>197.54312133789099</v>
      </c>
      <c r="I7205" s="37">
        <v>9.5699596405029297</v>
      </c>
      <c r="J7205" s="37">
        <v>24.531173706054702</v>
      </c>
      <c r="K7205" s="37">
        <v>9.6234159469604492</v>
      </c>
      <c r="L7205" s="37">
        <v>20.527338027954102</v>
      </c>
      <c r="M7205" s="37">
        <v>0.84145998954772905</v>
      </c>
      <c r="N7205" s="37">
        <v>9.6104660034179705</v>
      </c>
      <c r="O7205" s="37">
        <v>0</v>
      </c>
      <c r="P7205" s="37">
        <v>0</v>
      </c>
      <c r="Q7205" s="37">
        <v>1.0952379554510099E-2</v>
      </c>
      <c r="R7205" s="37">
        <v>25</v>
      </c>
      <c r="S7205" s="37">
        <v>0.23186379671096799</v>
      </c>
      <c r="T7205" s="37">
        <v>999.46826171875</v>
      </c>
      <c r="U7205" s="37">
        <v>9999</v>
      </c>
      <c r="V7205" s="13"/>
      <c r="W7205" s="13"/>
      <c r="X7205" s="13"/>
      <c r="Y7205" s="13"/>
      <c r="Z7205" s="13"/>
      <c r="AA7205" s="13"/>
    </row>
    <row r="7206" spans="1:27" ht="15.75" customHeight="1" x14ac:dyDescent="0.2">
      <c r="A7206" s="13"/>
      <c r="B7206" s="37" t="str">
        <f>"CRS25WT3608744"</f>
        <v>CRS25WT3608744</v>
      </c>
      <c r="C7206" s="38">
        <v>45996</v>
      </c>
      <c r="D7206" s="39">
        <v>0.19549768518518518</v>
      </c>
      <c r="E7206" s="37" t="s">
        <v>62</v>
      </c>
      <c r="F7206" s="37">
        <v>199</v>
      </c>
      <c r="G7206" s="37">
        <v>4</v>
      </c>
      <c r="H7206" s="37">
        <v>199.34143066406301</v>
      </c>
      <c r="I7206" s="37">
        <v>9.6594867706298793</v>
      </c>
      <c r="J7206" s="37">
        <v>24.491044998168899</v>
      </c>
      <c r="K7206" s="37">
        <v>9.7750692367553693</v>
      </c>
      <c r="L7206" s="37">
        <v>20.392839431762699</v>
      </c>
      <c r="M7206" s="37">
        <v>0.84262859821319602</v>
      </c>
      <c r="N7206" s="37">
        <v>9.6979532241821307</v>
      </c>
      <c r="O7206" s="37">
        <v>0</v>
      </c>
      <c r="P7206" s="37">
        <v>0</v>
      </c>
      <c r="Q7206" s="37">
        <v>1.18948509916663E-2</v>
      </c>
      <c r="R7206" s="37">
        <v>25</v>
      </c>
      <c r="S7206" s="37">
        <v>0.239449173212051</v>
      </c>
      <c r="T7206" s="37">
        <v>999.99578857421898</v>
      </c>
      <c r="U7206" s="37">
        <v>9999</v>
      </c>
      <c r="V7206" s="13"/>
      <c r="W7206" s="13"/>
      <c r="X7206" s="13"/>
      <c r="Y7206" s="13"/>
      <c r="Z7206" s="13"/>
      <c r="AA7206" s="13"/>
    </row>
    <row r="7207" spans="1:27" ht="15.75" customHeight="1" x14ac:dyDescent="0.2">
      <c r="A7207" s="13"/>
      <c r="B7207" s="37" t="str">
        <f>"CRS25WT3608743"</f>
        <v>CRS25WT3608743</v>
      </c>
      <c r="C7207" s="38">
        <v>45996</v>
      </c>
      <c r="D7207" s="39">
        <v>0.19694444444444445</v>
      </c>
      <c r="E7207" s="37" t="s">
        <v>62</v>
      </c>
      <c r="F7207" s="37">
        <v>200</v>
      </c>
      <c r="G7207" s="37">
        <v>4</v>
      </c>
      <c r="H7207" s="37">
        <v>200.89013671875</v>
      </c>
      <c r="I7207" s="37">
        <v>9.7282829284668004</v>
      </c>
      <c r="J7207" s="37">
        <v>24.4985656738281</v>
      </c>
      <c r="K7207" s="37">
        <v>9.8500280380249006</v>
      </c>
      <c r="L7207" s="37">
        <v>20.3948783874512</v>
      </c>
      <c r="M7207" s="37">
        <v>0.84291106462478604</v>
      </c>
      <c r="N7207" s="37">
        <v>9.7732982635497994</v>
      </c>
      <c r="O7207" s="37">
        <v>0</v>
      </c>
      <c r="P7207" s="37">
        <v>0</v>
      </c>
      <c r="Q7207" s="37">
        <v>1.2619047425687299E-2</v>
      </c>
      <c r="R7207" s="37">
        <v>25</v>
      </c>
      <c r="S7207" s="37">
        <v>0.23868606984615301</v>
      </c>
      <c r="T7207" s="37">
        <v>997.93713378906295</v>
      </c>
      <c r="U7207" s="37">
        <v>9999</v>
      </c>
      <c r="V7207" s="13"/>
      <c r="W7207" s="13"/>
      <c r="X7207" s="13"/>
      <c r="Y7207" s="13"/>
      <c r="Z7207" s="13"/>
      <c r="AA7207" s="13"/>
    </row>
    <row r="7208" spans="1:27" ht="15.75" customHeight="1" x14ac:dyDescent="0.2">
      <c r="A7208" s="13"/>
      <c r="B7208" s="37" t="str">
        <f>"CRS25WT3608745"</f>
        <v>CRS25WT3608745</v>
      </c>
      <c r="C7208" s="38">
        <v>45996</v>
      </c>
      <c r="D7208" s="39">
        <v>0.19803240740740743</v>
      </c>
      <c r="E7208" s="37" t="s">
        <v>62</v>
      </c>
      <c r="F7208" s="37">
        <v>200</v>
      </c>
      <c r="G7208" s="37">
        <v>4</v>
      </c>
      <c r="H7208" s="37">
        <v>200.37220764160199</v>
      </c>
      <c r="I7208" s="37">
        <v>9.6560811996459996</v>
      </c>
      <c r="J7208" s="37">
        <v>24.467241287231399</v>
      </c>
      <c r="K7208" s="37">
        <v>9.8630685806274396</v>
      </c>
      <c r="L7208" s="37">
        <v>20.315402984619102</v>
      </c>
      <c r="M7208" s="37">
        <v>0.84810882806777999</v>
      </c>
      <c r="N7208" s="37">
        <v>9.7481002807617205</v>
      </c>
      <c r="O7208" s="37">
        <v>0</v>
      </c>
      <c r="P7208" s="37">
        <v>0</v>
      </c>
      <c r="Q7208" s="37">
        <v>1.5238075517118E-2</v>
      </c>
      <c r="R7208" s="37">
        <v>25</v>
      </c>
      <c r="S7208" s="37">
        <v>0.24892084300518</v>
      </c>
      <c r="T7208" s="37">
        <v>998.93127441406295</v>
      </c>
      <c r="U7208" s="37">
        <v>9999</v>
      </c>
      <c r="V7208" s="13"/>
      <c r="W7208" s="13"/>
      <c r="X7208" s="13"/>
      <c r="Y7208" s="13"/>
      <c r="Z7208" s="13"/>
      <c r="AA7208" s="13"/>
    </row>
    <row r="7209" spans="1:27" ht="15.75" customHeight="1" x14ac:dyDescent="0.2">
      <c r="A7209" s="13"/>
      <c r="B7209" s="37" t="str">
        <f>"CRS25WT3608742"</f>
        <v>CRS25WT3608742</v>
      </c>
      <c r="C7209" s="38">
        <v>45996</v>
      </c>
      <c r="D7209" s="39">
        <v>0.19900462962962964</v>
      </c>
      <c r="E7209" s="37" t="s">
        <v>62</v>
      </c>
      <c r="F7209" s="37">
        <v>198</v>
      </c>
      <c r="G7209" s="37">
        <v>4</v>
      </c>
      <c r="H7209" s="37">
        <v>198.31878662109401</v>
      </c>
      <c r="I7209" s="37">
        <v>9.5576486587524396</v>
      </c>
      <c r="J7209" s="37">
        <v>24.507989883422901</v>
      </c>
      <c r="K7209" s="37">
        <v>9.7113361358642596</v>
      </c>
      <c r="L7209" s="37">
        <v>20.421369552612301</v>
      </c>
      <c r="M7209" s="37">
        <v>0.84665232896804798</v>
      </c>
      <c r="N7209" s="37">
        <v>9.6482019424438494</v>
      </c>
      <c r="O7209" s="37">
        <v>0</v>
      </c>
      <c r="P7209" s="37">
        <v>0</v>
      </c>
      <c r="Q7209" s="37">
        <v>1.1269841343164401E-2</v>
      </c>
      <c r="R7209" s="37">
        <v>25</v>
      </c>
      <c r="S7209" s="37">
        <v>0.24670180678367601</v>
      </c>
      <c r="T7209" s="37">
        <v>998.779052734375</v>
      </c>
      <c r="U7209" s="37">
        <v>9999</v>
      </c>
      <c r="V7209" s="13"/>
      <c r="W7209" s="13"/>
      <c r="X7209" s="13"/>
      <c r="Y7209" s="13"/>
      <c r="Z7209" s="13"/>
      <c r="AA7209" s="13"/>
    </row>
    <row r="7210" spans="1:27" ht="15.75" customHeight="1" x14ac:dyDescent="0.2">
      <c r="A7210" s="13"/>
      <c r="B7210" s="37" t="str">
        <f>"CRS25WT3608740"</f>
        <v>CRS25WT3608740</v>
      </c>
      <c r="C7210" s="38">
        <v>45996</v>
      </c>
      <c r="D7210" s="39">
        <v>0.1996759259259259</v>
      </c>
      <c r="E7210" s="37" t="s">
        <v>62</v>
      </c>
      <c r="F7210" s="37">
        <v>201</v>
      </c>
      <c r="G7210" s="37">
        <v>4</v>
      </c>
      <c r="H7210" s="37">
        <v>201.12130737304699</v>
      </c>
      <c r="I7210" s="37">
        <v>9.7122755050659197</v>
      </c>
      <c r="J7210" s="37">
        <v>24.515161514282202</v>
      </c>
      <c r="K7210" s="37">
        <v>9.8358106613159197</v>
      </c>
      <c r="L7210" s="37">
        <v>20.447862625122099</v>
      </c>
      <c r="M7210" s="37">
        <v>0.84469968080520597</v>
      </c>
      <c r="N7210" s="37">
        <v>9.7845439910888707</v>
      </c>
      <c r="O7210" s="37">
        <v>0</v>
      </c>
      <c r="P7210" s="37">
        <v>0</v>
      </c>
      <c r="Q7210" s="37">
        <v>1.5236857347190399E-2</v>
      </c>
      <c r="R7210" s="37">
        <v>25</v>
      </c>
      <c r="S7210" s="37">
        <v>0.22908943891525299</v>
      </c>
      <c r="T7210" s="37">
        <v>999.08056640625</v>
      </c>
      <c r="U7210" s="37">
        <v>9999</v>
      </c>
      <c r="V7210" s="13"/>
      <c r="W7210" s="13"/>
      <c r="X7210" s="13"/>
      <c r="Y7210" s="13"/>
      <c r="Z7210" s="13"/>
      <c r="AA7210" s="13"/>
    </row>
    <row r="7211" spans="1:27" ht="15.75" customHeight="1" x14ac:dyDescent="0.2">
      <c r="A7211" s="13"/>
      <c r="B7211" s="37" t="str">
        <f>"CRS25WT3608734"</f>
        <v>CRS25WT3608734</v>
      </c>
      <c r="C7211" s="38">
        <v>45996</v>
      </c>
      <c r="D7211" s="39">
        <v>0.2003125</v>
      </c>
      <c r="E7211" s="37" t="s">
        <v>62</v>
      </c>
      <c r="F7211" s="37">
        <v>199</v>
      </c>
      <c r="G7211" s="37">
        <v>4</v>
      </c>
      <c r="H7211" s="37">
        <v>199.91421508789099</v>
      </c>
      <c r="I7211" s="37">
        <v>9.6105260848999006</v>
      </c>
      <c r="J7211" s="37">
        <v>24.527544021606399</v>
      </c>
      <c r="K7211" s="37">
        <v>9.8198385238647496</v>
      </c>
      <c r="L7211" s="37">
        <v>20.358198165893601</v>
      </c>
      <c r="M7211" s="37">
        <v>0.84809100627899203</v>
      </c>
      <c r="N7211" s="37">
        <v>9.7258195877075195</v>
      </c>
      <c r="O7211" s="37">
        <v>0</v>
      </c>
      <c r="P7211" s="37">
        <v>0</v>
      </c>
      <c r="Q7211" s="37">
        <v>1.5238094143569501E-2</v>
      </c>
      <c r="R7211" s="37">
        <v>25</v>
      </c>
      <c r="S7211" s="37">
        <v>0.25179177522659302</v>
      </c>
      <c r="T7211" s="37">
        <v>999.35046386718795</v>
      </c>
      <c r="U7211" s="37">
        <v>9999</v>
      </c>
      <c r="V7211" s="13"/>
      <c r="W7211" s="13"/>
      <c r="X7211" s="13"/>
      <c r="Y7211" s="13"/>
      <c r="Z7211" s="13"/>
      <c r="AA7211" s="13"/>
    </row>
    <row r="7212" spans="1:27" ht="15.75" customHeight="1" x14ac:dyDescent="0.2">
      <c r="A7212" s="13"/>
      <c r="B7212" s="37" t="str">
        <f>"CRS25WT3608737"</f>
        <v>CRS25WT3608737</v>
      </c>
      <c r="C7212" s="38">
        <v>45996</v>
      </c>
      <c r="D7212" s="39">
        <v>0.20106481481481484</v>
      </c>
      <c r="E7212" s="37" t="s">
        <v>62</v>
      </c>
      <c r="F7212" s="37">
        <v>198</v>
      </c>
      <c r="G7212" s="37">
        <v>4</v>
      </c>
      <c r="H7212" s="37">
        <v>198.66708374023401</v>
      </c>
      <c r="I7212" s="37">
        <v>9.6525745391845703</v>
      </c>
      <c r="J7212" s="37">
        <v>24.4843635559082</v>
      </c>
      <c r="K7212" s="37">
        <v>9.7566270828247106</v>
      </c>
      <c r="L7212" s="37">
        <v>20.3622722625732</v>
      </c>
      <c r="M7212" s="37">
        <v>0.84060877561569203</v>
      </c>
      <c r="N7212" s="37">
        <v>9.6651468276977504</v>
      </c>
      <c r="O7212" s="37">
        <v>0</v>
      </c>
      <c r="P7212" s="37">
        <v>0</v>
      </c>
      <c r="Q7212" s="37">
        <v>1.12704606726766E-2</v>
      </c>
      <c r="R7212" s="37">
        <v>25</v>
      </c>
      <c r="S7212" s="37">
        <v>0.25558131933212302</v>
      </c>
      <c r="T7212" s="37">
        <v>999.82623291015602</v>
      </c>
      <c r="U7212" s="37">
        <v>9999</v>
      </c>
      <c r="V7212" s="13"/>
      <c r="W7212" s="13"/>
      <c r="X7212" s="13"/>
      <c r="Y7212" s="13"/>
      <c r="Z7212" s="13"/>
      <c r="AA7212" s="13"/>
    </row>
    <row r="7213" spans="1:27" ht="15.75" customHeight="1" x14ac:dyDescent="0.2">
      <c r="A7213" s="13"/>
      <c r="B7213" s="37" t="str">
        <f>"CRS25WT3608747"</f>
        <v>CRS25WT3608747</v>
      </c>
      <c r="C7213" s="38">
        <v>45996</v>
      </c>
      <c r="D7213" s="39">
        <v>0.20206018518518518</v>
      </c>
      <c r="E7213" s="37" t="s">
        <v>62</v>
      </c>
      <c r="F7213" s="37">
        <v>199</v>
      </c>
      <c r="G7213" s="37">
        <v>4</v>
      </c>
      <c r="H7213" s="37">
        <v>199.9462890625</v>
      </c>
      <c r="I7213" s="37">
        <v>9.6185274124145508</v>
      </c>
      <c r="J7213" s="37">
        <v>24.569513320922901</v>
      </c>
      <c r="K7213" s="37">
        <v>9.7939634323120099</v>
      </c>
      <c r="L7213" s="37">
        <v>20.415256500244102</v>
      </c>
      <c r="M7213" s="37">
        <v>0.84607374668121305</v>
      </c>
      <c r="N7213" s="37">
        <v>9.7273797988891602</v>
      </c>
      <c r="O7213" s="37">
        <v>0</v>
      </c>
      <c r="P7213" s="37">
        <v>0</v>
      </c>
      <c r="Q7213" s="37">
        <v>1.0476151481270801E-2</v>
      </c>
      <c r="R7213" s="37">
        <v>25</v>
      </c>
      <c r="S7213" s="37">
        <v>0.246809512376785</v>
      </c>
      <c r="T7213" s="37">
        <v>998.90686035156295</v>
      </c>
      <c r="U7213" s="37">
        <v>9999</v>
      </c>
      <c r="V7213" s="13"/>
      <c r="W7213" s="13"/>
      <c r="X7213" s="13"/>
      <c r="Y7213" s="13"/>
      <c r="Z7213" s="13"/>
      <c r="AA7213" s="13"/>
    </row>
    <row r="7214" spans="1:27" ht="15.75" customHeight="1" x14ac:dyDescent="0.2">
      <c r="A7214" s="13"/>
      <c r="B7214" s="37" t="str">
        <f>"CRS25WT3608746"</f>
        <v>CRS25WT3608746</v>
      </c>
      <c r="C7214" s="38">
        <v>45996</v>
      </c>
      <c r="D7214" s="37" t="s">
        <v>1584</v>
      </c>
      <c r="E7214" s="37" t="s">
        <v>62</v>
      </c>
      <c r="F7214" s="37">
        <v>197</v>
      </c>
      <c r="G7214" s="37">
        <v>4</v>
      </c>
      <c r="H7214" s="37">
        <v>197.951416015625</v>
      </c>
      <c r="I7214" s="37">
        <v>9.4899797439575195</v>
      </c>
      <c r="J7214" s="37">
        <v>24.5359401702881</v>
      </c>
      <c r="K7214" s="37">
        <v>9.7478199005127006</v>
      </c>
      <c r="L7214" s="37">
        <v>20.3072509765625</v>
      </c>
      <c r="M7214" s="37">
        <v>0.85014033317565896</v>
      </c>
      <c r="N7214" s="37">
        <v>9.6303291320800799</v>
      </c>
      <c r="O7214" s="37">
        <v>0</v>
      </c>
      <c r="P7214" s="37">
        <v>0</v>
      </c>
      <c r="Q7214" s="37">
        <v>1.1309518478810799E-2</v>
      </c>
      <c r="R7214" s="37">
        <v>25</v>
      </c>
      <c r="S7214" s="37">
        <v>0.25120350718498202</v>
      </c>
      <c r="T7214" s="37">
        <v>998.35986328125</v>
      </c>
      <c r="U7214" s="37">
        <v>9999</v>
      </c>
      <c r="V7214" s="13"/>
      <c r="W7214" s="13"/>
      <c r="X7214" s="13"/>
      <c r="Y7214" s="13"/>
      <c r="Z7214" s="13"/>
      <c r="AA7214" s="13"/>
    </row>
    <row r="7215" spans="1:27" ht="15.75" customHeight="1" x14ac:dyDescent="0.2">
      <c r="A7215" s="13"/>
      <c r="B7215" s="37" t="str">
        <f>"CRS25WT72M23252"</f>
        <v>CRS25WT72M23252</v>
      </c>
      <c r="C7215" s="38">
        <v>45987</v>
      </c>
      <c r="D7215" s="39">
        <v>8.819444444444444E-3</v>
      </c>
      <c r="E7215" s="37" t="s">
        <v>62</v>
      </c>
      <c r="F7215" s="37">
        <v>223</v>
      </c>
      <c r="G7215" s="37">
        <v>4</v>
      </c>
      <c r="H7215" s="37">
        <v>223.13130187988301</v>
      </c>
      <c r="I7215" s="37">
        <v>5.6599907875061</v>
      </c>
      <c r="J7215" s="37">
        <v>50.040557861328097</v>
      </c>
      <c r="K7215" s="37">
        <v>5.2699313163757298</v>
      </c>
      <c r="L7215" s="37">
        <v>42.340457916259801</v>
      </c>
      <c r="M7215" s="37">
        <v>0.78781205415725697</v>
      </c>
      <c r="N7215" s="37">
        <v>10.855329513549799</v>
      </c>
      <c r="O7215" s="37">
        <v>0</v>
      </c>
      <c r="P7215" s="37">
        <v>0</v>
      </c>
      <c r="Q7215" s="37">
        <v>3.2539577223360499E-3</v>
      </c>
      <c r="R7215" s="37">
        <v>25</v>
      </c>
      <c r="S7215" s="37">
        <v>0.74931514263153098</v>
      </c>
      <c r="T7215" s="37">
        <v>980.74053955078102</v>
      </c>
      <c r="U7215" s="37">
        <v>1405.74890136719</v>
      </c>
      <c r="V7215" s="13"/>
      <c r="W7215" s="13"/>
      <c r="X7215" s="13"/>
      <c r="Y7215" s="13"/>
      <c r="Z7215" s="13"/>
      <c r="AA7215" s="13"/>
    </row>
    <row r="7216" spans="1:27" ht="15.75" customHeight="1" x14ac:dyDescent="0.2">
      <c r="A7216" s="13"/>
      <c r="B7216" s="37" t="str">
        <f>"CRS25WT72M23251"</f>
        <v>CRS25WT72M23251</v>
      </c>
      <c r="C7216" s="38">
        <v>45987</v>
      </c>
      <c r="D7216" s="39">
        <v>1.1863425925925925E-2</v>
      </c>
      <c r="E7216" s="37" t="s">
        <v>62</v>
      </c>
      <c r="F7216" s="37">
        <v>223</v>
      </c>
      <c r="G7216" s="37">
        <v>4</v>
      </c>
      <c r="H7216" s="37">
        <v>223.30210876464801</v>
      </c>
      <c r="I7216" s="37">
        <v>5.6816062927246103</v>
      </c>
      <c r="J7216" s="37">
        <v>50.133514404296903</v>
      </c>
      <c r="K7216" s="37">
        <v>5.2581739425659197</v>
      </c>
      <c r="L7216" s="37">
        <v>42.467617034912102</v>
      </c>
      <c r="M7216" s="37">
        <v>0.78395932912826505</v>
      </c>
      <c r="N7216" s="37">
        <v>10.863639831543001</v>
      </c>
      <c r="O7216" s="37">
        <v>0</v>
      </c>
      <c r="P7216" s="37">
        <v>0</v>
      </c>
      <c r="Q7216" s="37">
        <v>1.3014012947678601E-2</v>
      </c>
      <c r="R7216" s="37">
        <v>25</v>
      </c>
      <c r="S7216" s="37">
        <v>0.72847080230712902</v>
      </c>
      <c r="T7216" s="37">
        <v>990.37805175781205</v>
      </c>
      <c r="U7216" s="37">
        <v>1447.8173828125</v>
      </c>
      <c r="V7216" s="13"/>
      <c r="W7216" s="13"/>
      <c r="X7216" s="13"/>
      <c r="Y7216" s="13"/>
      <c r="Z7216" s="13"/>
      <c r="AA7216" s="13"/>
    </row>
    <row r="7217" spans="1:27" ht="15.75" customHeight="1" x14ac:dyDescent="0.2">
      <c r="A7217" s="13"/>
      <c r="B7217" s="37" t="str">
        <f>"CRS25WT72M23249"</f>
        <v>CRS25WT72M23249</v>
      </c>
      <c r="C7217" s="38">
        <v>45987</v>
      </c>
      <c r="D7217" s="39">
        <v>1.3148148148148147E-2</v>
      </c>
      <c r="E7217" s="37" t="s">
        <v>62</v>
      </c>
      <c r="F7217" s="37">
        <v>222</v>
      </c>
      <c r="G7217" s="37">
        <v>4</v>
      </c>
      <c r="H7217" s="37">
        <v>222.11381530761699</v>
      </c>
      <c r="I7217" s="37">
        <v>5.6501193046569798</v>
      </c>
      <c r="J7217" s="37">
        <v>50.107643127441399</v>
      </c>
      <c r="K7217" s="37">
        <v>5.2327609062194798</v>
      </c>
      <c r="L7217" s="37">
        <v>42.446769714355497</v>
      </c>
      <c r="M7217" s="37">
        <v>0.78453797101974498</v>
      </c>
      <c r="N7217" s="37">
        <v>10.805829048156699</v>
      </c>
      <c r="O7217" s="37">
        <v>0</v>
      </c>
      <c r="P7217" s="37">
        <v>0</v>
      </c>
      <c r="Q7217" s="37">
        <v>1.30158439278603E-2</v>
      </c>
      <c r="R7217" s="37">
        <v>25</v>
      </c>
      <c r="S7217" s="37">
        <v>0.74333447217941295</v>
      </c>
      <c r="T7217" s="37">
        <v>984.41473388671898</v>
      </c>
      <c r="U7217" s="37">
        <v>1504.87036132813</v>
      </c>
      <c r="V7217" s="13"/>
      <c r="W7217" s="13"/>
      <c r="X7217" s="13"/>
      <c r="Y7217" s="13"/>
      <c r="Z7217" s="13"/>
      <c r="AA7217" s="13"/>
    </row>
    <row r="7218" spans="1:27" ht="15.75" customHeight="1" x14ac:dyDescent="0.2">
      <c r="A7218" s="13"/>
      <c r="B7218" s="37" t="str">
        <f>"CRS25WT72M23276"</f>
        <v>CRS25WT72M23276</v>
      </c>
      <c r="C7218" s="38">
        <v>45987</v>
      </c>
      <c r="D7218" s="39">
        <v>1.4328703703703703E-2</v>
      </c>
      <c r="E7218" s="37" t="s">
        <v>62</v>
      </c>
      <c r="F7218" s="37">
        <v>221</v>
      </c>
      <c r="G7218" s="37">
        <v>4</v>
      </c>
      <c r="H7218" s="37">
        <v>221.68563842773401</v>
      </c>
      <c r="I7218" s="37">
        <v>5.6453742980956996</v>
      </c>
      <c r="J7218" s="37">
        <v>50.040012359619098</v>
      </c>
      <c r="K7218" s="37">
        <v>5.2311511039733896</v>
      </c>
      <c r="L7218" s="37">
        <v>42.377983093261697</v>
      </c>
      <c r="M7218" s="37">
        <v>0.784742951393127</v>
      </c>
      <c r="N7218" s="37">
        <v>10.7849979400635</v>
      </c>
      <c r="O7218" s="37">
        <v>0</v>
      </c>
      <c r="P7218" s="37">
        <v>0</v>
      </c>
      <c r="Q7218" s="37">
        <v>5.4067461751401398E-3</v>
      </c>
      <c r="R7218" s="37">
        <v>25</v>
      </c>
      <c r="S7218" s="37">
        <v>0.72139090299606301</v>
      </c>
      <c r="T7218" s="37">
        <v>977.72174072265602</v>
      </c>
      <c r="U7218" s="37">
        <v>2435.072265625</v>
      </c>
      <c r="V7218" s="13"/>
      <c r="W7218" s="13"/>
      <c r="X7218" s="13"/>
      <c r="Y7218" s="13"/>
      <c r="Z7218" s="13"/>
      <c r="AA7218" s="13"/>
    </row>
    <row r="7219" spans="1:27" ht="15.75" customHeight="1" x14ac:dyDescent="0.2">
      <c r="A7219" s="13"/>
      <c r="B7219" s="37" t="str">
        <f>"CRS25WT72M23274"</f>
        <v>CRS25WT72M23274</v>
      </c>
      <c r="C7219" s="38">
        <v>45987</v>
      </c>
      <c r="D7219" s="39">
        <v>1.5081018518518516E-2</v>
      </c>
      <c r="E7219" s="37" t="s">
        <v>62</v>
      </c>
      <c r="F7219" s="37">
        <v>221</v>
      </c>
      <c r="G7219" s="37">
        <v>4</v>
      </c>
      <c r="H7219" s="37">
        <v>221.21383666992199</v>
      </c>
      <c r="I7219" s="37">
        <v>5.6539378166198704</v>
      </c>
      <c r="J7219" s="37">
        <v>50.020030975341797</v>
      </c>
      <c r="K7219" s="37">
        <v>5.1873583793640101</v>
      </c>
      <c r="L7219" s="37">
        <v>42.644798278808601</v>
      </c>
      <c r="M7219" s="37">
        <v>0.78219908475875899</v>
      </c>
      <c r="N7219" s="37">
        <v>10.7620449066162</v>
      </c>
      <c r="O7219" s="37">
        <v>0</v>
      </c>
      <c r="P7219" s="37">
        <v>0</v>
      </c>
      <c r="Q7219" s="37">
        <v>1.09474202618003E-2</v>
      </c>
      <c r="R7219" s="37">
        <v>25</v>
      </c>
      <c r="S7219" s="37">
        <v>0.69509828090667702</v>
      </c>
      <c r="T7219" s="37">
        <v>973.92559814453102</v>
      </c>
      <c r="U7219" s="37">
        <v>1628.20642089844</v>
      </c>
      <c r="V7219" s="13"/>
      <c r="W7219" s="13"/>
      <c r="X7219" s="13"/>
      <c r="Y7219" s="13"/>
      <c r="Z7219" s="13"/>
      <c r="AA7219" s="13"/>
    </row>
    <row r="7220" spans="1:27" ht="15.75" customHeight="1" x14ac:dyDescent="0.2">
      <c r="A7220" s="13"/>
      <c r="B7220" s="37" t="str">
        <f>"CRS25WT72M23275"</f>
        <v>CRS25WT72M23275</v>
      </c>
      <c r="C7220" s="38">
        <v>45987</v>
      </c>
      <c r="D7220" s="39">
        <v>2.7847222222222221E-2</v>
      </c>
      <c r="E7220" s="37" t="s">
        <v>62</v>
      </c>
      <c r="F7220" s="37">
        <v>223</v>
      </c>
      <c r="G7220" s="37">
        <v>4</v>
      </c>
      <c r="H7220" s="37">
        <v>223.42414855957</v>
      </c>
      <c r="I7220" s="37">
        <v>5.6597805023193404</v>
      </c>
      <c r="J7220" s="37">
        <v>50.018867492675803</v>
      </c>
      <c r="K7220" s="37">
        <v>5.2512531280517596</v>
      </c>
      <c r="L7220" s="37">
        <v>42.546825408935497</v>
      </c>
      <c r="M7220" s="37">
        <v>0.78921741247177102</v>
      </c>
      <c r="N7220" s="37">
        <v>10.869576454162599</v>
      </c>
      <c r="O7220" s="37">
        <v>0</v>
      </c>
      <c r="P7220" s="37">
        <v>0</v>
      </c>
      <c r="Q7220" s="37">
        <v>1.5832979232072799E-2</v>
      </c>
      <c r="R7220" s="37">
        <v>25</v>
      </c>
      <c r="S7220" s="37">
        <v>0.72719258069992099</v>
      </c>
      <c r="T7220" s="37">
        <v>978.13201904296898</v>
      </c>
      <c r="U7220" s="37">
        <v>1822.11547851562</v>
      </c>
      <c r="V7220" s="13"/>
      <c r="W7220" s="13"/>
      <c r="X7220" s="13"/>
      <c r="Y7220" s="13"/>
      <c r="Z7220" s="13"/>
      <c r="AA7220" s="13"/>
    </row>
    <row r="7221" spans="1:27" ht="15.75" customHeight="1" x14ac:dyDescent="0.2">
      <c r="A7221" s="13"/>
      <c r="B7221" s="37" t="str">
        <f>"CRS25WT72M23273"</f>
        <v>CRS25WT72M23273</v>
      </c>
      <c r="C7221" s="38">
        <v>45987</v>
      </c>
      <c r="D7221" s="39">
        <v>3.1168981481481482E-2</v>
      </c>
      <c r="E7221" s="37" t="s">
        <v>62</v>
      </c>
      <c r="F7221" s="37">
        <v>216</v>
      </c>
      <c r="G7221" s="37">
        <v>4</v>
      </c>
      <c r="H7221" s="37">
        <v>216.32286071777301</v>
      </c>
      <c r="I7221" s="37">
        <v>5.5436305999755904</v>
      </c>
      <c r="J7221" s="37">
        <v>49.981822967529297</v>
      </c>
      <c r="K7221" s="37">
        <v>5.1103868484497097</v>
      </c>
      <c r="L7221" s="37">
        <v>42.330036163330099</v>
      </c>
      <c r="M7221" s="37">
        <v>0.78072130680084195</v>
      </c>
      <c r="N7221" s="37">
        <v>10.5240993499756</v>
      </c>
      <c r="O7221" s="37">
        <v>0</v>
      </c>
      <c r="P7221" s="37">
        <v>0</v>
      </c>
      <c r="Q7221" s="37">
        <v>1.76190380007029E-2</v>
      </c>
      <c r="R7221" s="37">
        <v>25</v>
      </c>
      <c r="S7221" s="37">
        <v>0.74500727653503396</v>
      </c>
      <c r="T7221" s="37">
        <v>986.38671875</v>
      </c>
      <c r="U7221" s="37">
        <v>1786.25280761719</v>
      </c>
      <c r="V7221" s="13"/>
      <c r="W7221" s="13"/>
      <c r="X7221" s="13"/>
      <c r="Y7221" s="13"/>
      <c r="Z7221" s="13"/>
      <c r="AA7221" s="13"/>
    </row>
    <row r="7222" spans="1:27" ht="15.75" customHeight="1" x14ac:dyDescent="0.2">
      <c r="A7222" s="13"/>
      <c r="B7222" s="37" t="str">
        <f>"CRS25WT72M23270"</f>
        <v>CRS25WT72M23270</v>
      </c>
      <c r="C7222" s="38">
        <v>45987</v>
      </c>
      <c r="D7222" s="39">
        <v>3.2060185185185185E-2</v>
      </c>
      <c r="E7222" s="37" t="s">
        <v>62</v>
      </c>
      <c r="F7222" s="37">
        <v>214</v>
      </c>
      <c r="G7222" s="37">
        <v>4</v>
      </c>
      <c r="H7222" s="37">
        <v>214.66693115234401</v>
      </c>
      <c r="I7222" s="37">
        <v>5.5326032638549796</v>
      </c>
      <c r="J7222" s="37">
        <v>50.034832000732401</v>
      </c>
      <c r="K7222" s="37">
        <v>5.0918278694152797</v>
      </c>
      <c r="L7222" s="37">
        <v>42.159111022949197</v>
      </c>
      <c r="M7222" s="37">
        <v>0.77546674013137795</v>
      </c>
      <c r="N7222" s="37">
        <v>10.4435386657715</v>
      </c>
      <c r="O7222" s="37">
        <v>0</v>
      </c>
      <c r="P7222" s="37">
        <v>0</v>
      </c>
      <c r="Q7222" s="37">
        <v>1.06352306902409E-2</v>
      </c>
      <c r="R7222" s="37">
        <v>25</v>
      </c>
      <c r="S7222" s="37">
        <v>0.79549098014831499</v>
      </c>
      <c r="T7222" s="37">
        <v>994.90289306640602</v>
      </c>
      <c r="U7222" s="37">
        <v>1967.8974609375</v>
      </c>
      <c r="V7222" s="13"/>
      <c r="W7222" s="13"/>
      <c r="X7222" s="13"/>
      <c r="Y7222" s="13"/>
      <c r="Z7222" s="13"/>
      <c r="AA7222" s="13"/>
    </row>
    <row r="7223" spans="1:27" ht="15.75" customHeight="1" x14ac:dyDescent="0.2">
      <c r="A7223" s="13"/>
      <c r="B7223" s="37" t="str">
        <f>"CRS25WT72M23271"</f>
        <v>CRS25WT72M23271</v>
      </c>
      <c r="C7223" s="38">
        <v>45987</v>
      </c>
      <c r="D7223" s="39">
        <v>3.3113425925925928E-2</v>
      </c>
      <c r="E7223" s="37" t="s">
        <v>62</v>
      </c>
      <c r="F7223" s="37">
        <v>215</v>
      </c>
      <c r="G7223" s="37">
        <v>4</v>
      </c>
      <c r="H7223" s="37">
        <v>215.08888244628901</v>
      </c>
      <c r="I7223" s="37">
        <v>5.5493097305297798</v>
      </c>
      <c r="J7223" s="37">
        <v>49.966056823730497</v>
      </c>
      <c r="K7223" s="37">
        <v>5.1048650741577104</v>
      </c>
      <c r="L7223" s="37">
        <v>42.134098052978501</v>
      </c>
      <c r="M7223" s="37">
        <v>0.775718092918396</v>
      </c>
      <c r="N7223" s="37">
        <v>10.4640665054321</v>
      </c>
      <c r="O7223" s="37">
        <v>0</v>
      </c>
      <c r="P7223" s="37">
        <v>0</v>
      </c>
      <c r="Q7223" s="37">
        <v>1.1309518478810799E-2</v>
      </c>
      <c r="R7223" s="37">
        <v>25</v>
      </c>
      <c r="S7223" s="37">
        <v>0.74627506732940696</v>
      </c>
      <c r="T7223" s="37">
        <v>977.21405029296898</v>
      </c>
      <c r="U7223" s="37">
        <v>1582.81591796875</v>
      </c>
      <c r="V7223" s="13"/>
      <c r="W7223" s="13"/>
      <c r="X7223" s="13"/>
      <c r="Y7223" s="13"/>
      <c r="Z7223" s="13"/>
      <c r="AA7223" s="13"/>
    </row>
    <row r="7224" spans="1:27" ht="15.75" customHeight="1" x14ac:dyDescent="0.2">
      <c r="A7224" s="13"/>
      <c r="B7224" s="37" t="str">
        <f>"CRS25WT72M23266"</f>
        <v>CRS25WT72M23266</v>
      </c>
      <c r="C7224" s="38">
        <v>45987</v>
      </c>
      <c r="D7224" s="39">
        <v>0.86420138888888898</v>
      </c>
      <c r="E7224" s="37" t="s">
        <v>62</v>
      </c>
      <c r="F7224" s="37">
        <v>220</v>
      </c>
      <c r="G7224" s="37">
        <v>4</v>
      </c>
      <c r="H7224" s="37">
        <v>220.20343017578099</v>
      </c>
      <c r="I7224" s="37">
        <v>5.5769553184509304</v>
      </c>
      <c r="J7224" s="37">
        <v>50.098251342773402</v>
      </c>
      <c r="K7224" s="37">
        <v>5.1654591560363796</v>
      </c>
      <c r="L7224" s="37">
        <v>42.629981994628899</v>
      </c>
      <c r="M7224" s="37">
        <v>0.78814178705215399</v>
      </c>
      <c r="N7224" s="37">
        <v>10.712888717651399</v>
      </c>
      <c r="O7224" s="37">
        <v>0</v>
      </c>
      <c r="P7224" s="37">
        <v>0</v>
      </c>
      <c r="Q7224" s="37">
        <v>1.5208333730697601E-2</v>
      </c>
      <c r="R7224" s="37">
        <v>25</v>
      </c>
      <c r="S7224" s="37">
        <v>0.73527354001998901</v>
      </c>
      <c r="T7224" s="37">
        <v>997.92803955078102</v>
      </c>
      <c r="U7224" s="37">
        <v>3230.8671875</v>
      </c>
      <c r="V7224" s="13"/>
      <c r="W7224" s="13"/>
      <c r="X7224" s="13"/>
      <c r="Y7224" s="13"/>
      <c r="Z7224" s="13"/>
      <c r="AA7224" s="13"/>
    </row>
    <row r="7225" spans="1:27" ht="15.75" customHeight="1" x14ac:dyDescent="0.2">
      <c r="A7225" s="13"/>
      <c r="B7225" s="37" t="str">
        <f>"CRS25WT72M23292"</f>
        <v>CRS25WT72M23292</v>
      </c>
      <c r="C7225" s="38">
        <v>45987</v>
      </c>
      <c r="D7225" s="39">
        <v>0.8646759259259259</v>
      </c>
      <c r="E7225" s="37" t="s">
        <v>62</v>
      </c>
      <c r="F7225" s="37">
        <v>218</v>
      </c>
      <c r="G7225" s="37">
        <v>4</v>
      </c>
      <c r="H7225" s="37">
        <v>218.927734375</v>
      </c>
      <c r="I7225" s="37">
        <v>5.52077293395996</v>
      </c>
      <c r="J7225" s="37">
        <v>50.176967620849602</v>
      </c>
      <c r="K7225" s="37">
        <v>5.17173194885254</v>
      </c>
      <c r="L7225" s="37">
        <v>42.331607818603501</v>
      </c>
      <c r="M7225" s="37">
        <v>0.790308177471161</v>
      </c>
      <c r="N7225" s="37">
        <v>10.650826454162599</v>
      </c>
      <c r="O7225" s="37">
        <v>0</v>
      </c>
      <c r="P7225" s="37">
        <v>0</v>
      </c>
      <c r="Q7225" s="37">
        <v>1.7976151779294E-2</v>
      </c>
      <c r="R7225" s="37">
        <v>25</v>
      </c>
      <c r="S7225" s="37">
        <v>0.76860761642456099</v>
      </c>
      <c r="T7225" s="37">
        <v>987.98449707031205</v>
      </c>
      <c r="U7225" s="37">
        <v>2911.9580078125</v>
      </c>
      <c r="V7225" s="13"/>
      <c r="W7225" s="13"/>
      <c r="X7225" s="13"/>
      <c r="Y7225" s="13"/>
      <c r="Z7225" s="13"/>
      <c r="AA7225" s="13"/>
    </row>
    <row r="7226" spans="1:27" ht="15.75" customHeight="1" x14ac:dyDescent="0.2">
      <c r="A7226" s="13"/>
      <c r="B7226" s="37" t="str">
        <f>"CRS25WT72M23296"</f>
        <v>CRS25WT72M23296</v>
      </c>
      <c r="C7226" s="38">
        <v>45987</v>
      </c>
      <c r="D7226" s="39">
        <v>0.86593749999999992</v>
      </c>
      <c r="E7226" s="37" t="s">
        <v>62</v>
      </c>
      <c r="F7226" s="37">
        <v>215</v>
      </c>
      <c r="G7226" s="37">
        <v>4</v>
      </c>
      <c r="H7226" s="37">
        <v>215.036376953125</v>
      </c>
      <c r="I7226" s="37">
        <v>5.50925493240356</v>
      </c>
      <c r="J7226" s="37">
        <v>49.976612091064503</v>
      </c>
      <c r="K7226" s="37">
        <v>5.07680368423462</v>
      </c>
      <c r="L7226" s="37">
        <v>42.356643676757798</v>
      </c>
      <c r="M7226" s="37">
        <v>0.78100216388702404</v>
      </c>
      <c r="N7226" s="37">
        <v>10.4615116119385</v>
      </c>
      <c r="O7226" s="37">
        <v>0</v>
      </c>
      <c r="P7226" s="37">
        <v>0</v>
      </c>
      <c r="Q7226" s="37">
        <v>1.06550669297576E-2</v>
      </c>
      <c r="R7226" s="37">
        <v>25</v>
      </c>
      <c r="S7226" s="37">
        <v>0.75996363162994396</v>
      </c>
      <c r="T7226" s="37">
        <v>962.04754638671898</v>
      </c>
      <c r="U7226" s="37">
        <v>2070.236328125</v>
      </c>
      <c r="V7226" s="13"/>
      <c r="W7226" s="13"/>
      <c r="X7226" s="13"/>
      <c r="Y7226" s="13"/>
      <c r="Z7226" s="13"/>
      <c r="AA7226" s="13"/>
    </row>
    <row r="7227" spans="1:27" ht="15.75" customHeight="1" x14ac:dyDescent="0.2">
      <c r="A7227" s="13"/>
      <c r="B7227" s="37" t="str">
        <f>"CRS25WT72M23297"</f>
        <v>CRS25WT72M23297</v>
      </c>
      <c r="C7227" s="38">
        <v>45987</v>
      </c>
      <c r="D7227" s="39">
        <v>0.86680555555555561</v>
      </c>
      <c r="E7227" s="37" t="s">
        <v>62</v>
      </c>
      <c r="F7227" s="37">
        <v>219</v>
      </c>
      <c r="G7227" s="37">
        <v>4</v>
      </c>
      <c r="H7227" s="37">
        <v>219.45471191406199</v>
      </c>
      <c r="I7227" s="37">
        <v>5.6652154922485396</v>
      </c>
      <c r="J7227" s="37">
        <v>49.988338470458999</v>
      </c>
      <c r="K7227" s="37">
        <v>5.1826486587524396</v>
      </c>
      <c r="L7227" s="37">
        <v>42.344127655029297</v>
      </c>
      <c r="M7227" s="37">
        <v>0.77492517232894897</v>
      </c>
      <c r="N7227" s="37">
        <v>10.676464080810501</v>
      </c>
      <c r="O7227" s="37">
        <v>0</v>
      </c>
      <c r="P7227" s="37">
        <v>0</v>
      </c>
      <c r="Q7227" s="37">
        <v>1.5081845223903699E-2</v>
      </c>
      <c r="R7227" s="37">
        <v>25</v>
      </c>
      <c r="S7227" s="37">
        <v>0.75482147932052601</v>
      </c>
      <c r="T7227" s="37">
        <v>956.42254638671898</v>
      </c>
      <c r="U7227" s="37">
        <v>1601.46362304687</v>
      </c>
      <c r="V7227" s="13"/>
      <c r="W7227" s="13"/>
      <c r="X7227" s="13"/>
      <c r="Y7227" s="13"/>
      <c r="Z7227" s="13"/>
      <c r="AA7227" s="13"/>
    </row>
    <row r="7228" spans="1:27" ht="15.75" customHeight="1" x14ac:dyDescent="0.2">
      <c r="A7228" s="13"/>
      <c r="B7228" s="37" t="str">
        <f>"CRS25WT72M23285"</f>
        <v>CRS25WT72M23285</v>
      </c>
      <c r="C7228" s="38">
        <v>45987</v>
      </c>
      <c r="D7228" s="39">
        <v>0.86813657407407396</v>
      </c>
      <c r="E7228" s="37" t="s">
        <v>62</v>
      </c>
      <c r="F7228" s="37">
        <v>214</v>
      </c>
      <c r="G7228" s="37">
        <v>4</v>
      </c>
      <c r="H7228" s="37">
        <v>214.85121154785199</v>
      </c>
      <c r="I7228" s="37">
        <v>5.4848861694335902</v>
      </c>
      <c r="J7228" s="37">
        <v>50.024665832519503</v>
      </c>
      <c r="K7228" s="37">
        <v>5.07043361663818</v>
      </c>
      <c r="L7228" s="37">
        <v>42.373340606689503</v>
      </c>
      <c r="M7228" s="37">
        <v>0.78304368257522605</v>
      </c>
      <c r="N7228" s="37">
        <v>10.4525032043457</v>
      </c>
      <c r="O7228" s="37">
        <v>0</v>
      </c>
      <c r="P7228" s="37">
        <v>0</v>
      </c>
      <c r="Q7228" s="37">
        <v>1.7618428915739101E-2</v>
      </c>
      <c r="R7228" s="37">
        <v>25</v>
      </c>
      <c r="S7228" s="37">
        <v>0.75692743062973</v>
      </c>
      <c r="T7228" s="37">
        <v>950.21374511718705</v>
      </c>
      <c r="U7228" s="37">
        <v>1194.93286132812</v>
      </c>
      <c r="V7228" s="13"/>
      <c r="W7228" s="13"/>
      <c r="X7228" s="13"/>
      <c r="Y7228" s="13"/>
      <c r="Z7228" s="13"/>
      <c r="AA7228" s="13"/>
    </row>
    <row r="7229" spans="1:27" ht="15.75" customHeight="1" x14ac:dyDescent="0.2">
      <c r="A7229" s="13"/>
      <c r="B7229" s="37" t="str">
        <f>"CRS25WT72M23286"</f>
        <v>CRS25WT72M23286</v>
      </c>
      <c r="C7229" s="38">
        <v>45987</v>
      </c>
      <c r="D7229" s="39">
        <v>0.87002314814814818</v>
      </c>
      <c r="E7229" s="37" t="s">
        <v>62</v>
      </c>
      <c r="F7229" s="37">
        <v>215</v>
      </c>
      <c r="G7229" s="37">
        <v>4</v>
      </c>
      <c r="H7229" s="37">
        <v>215.59349060058599</v>
      </c>
      <c r="I7229" s="37">
        <v>5.5868391990661603</v>
      </c>
      <c r="J7229" s="37">
        <v>50.083812713622997</v>
      </c>
      <c r="K7229" s="37">
        <v>5.1400918960571298</v>
      </c>
      <c r="L7229" s="37">
        <v>41.943511962890597</v>
      </c>
      <c r="M7229" s="37">
        <v>0.77049899101257302</v>
      </c>
      <c r="N7229" s="37">
        <v>10.4886150360107</v>
      </c>
      <c r="O7229" s="37">
        <v>0</v>
      </c>
      <c r="P7229" s="37">
        <v>0</v>
      </c>
      <c r="Q7229" s="37">
        <v>1.37897012755275E-2</v>
      </c>
      <c r="R7229" s="37">
        <v>25</v>
      </c>
      <c r="S7229" s="37">
        <v>0.76989817619323697</v>
      </c>
      <c r="T7229" s="37">
        <v>949.51287841796898</v>
      </c>
      <c r="U7229" s="37">
        <v>4594.2548828125</v>
      </c>
      <c r="V7229" s="13"/>
      <c r="W7229" s="13"/>
      <c r="X7229" s="13"/>
      <c r="Y7229" s="13"/>
      <c r="Z7229" s="13"/>
      <c r="AA7229" s="13"/>
    </row>
    <row r="7230" spans="1:27" ht="15.75" customHeight="1" x14ac:dyDescent="0.2">
      <c r="A7230" s="13"/>
      <c r="B7230" s="37" t="str">
        <f>"CRS25WT72M23287"</f>
        <v>CRS25WT72M23287</v>
      </c>
      <c r="C7230" s="38">
        <v>45987</v>
      </c>
      <c r="D7230" s="39">
        <v>0.87100694444444438</v>
      </c>
      <c r="E7230" s="37" t="s">
        <v>62</v>
      </c>
      <c r="F7230" s="37">
        <v>214</v>
      </c>
      <c r="G7230" s="37">
        <v>4</v>
      </c>
      <c r="H7230" s="37">
        <v>214.82467651367199</v>
      </c>
      <c r="I7230" s="37">
        <v>5.5536632537841797</v>
      </c>
      <c r="J7230" s="37">
        <v>50.065895080566399</v>
      </c>
      <c r="K7230" s="37">
        <v>5.12890577316284</v>
      </c>
      <c r="L7230" s="37">
        <v>41.885089874267599</v>
      </c>
      <c r="M7230" s="37">
        <v>0.77261412143707298</v>
      </c>
      <c r="N7230" s="37">
        <v>10.4512128829956</v>
      </c>
      <c r="O7230" s="37">
        <v>0</v>
      </c>
      <c r="P7230" s="37">
        <v>0</v>
      </c>
      <c r="Q7230" s="37">
        <v>1.25409225001931E-2</v>
      </c>
      <c r="R7230" s="37">
        <v>25</v>
      </c>
      <c r="S7230" s="37">
        <v>0.77525675296783403</v>
      </c>
      <c r="T7230" s="37">
        <v>946.02728271484398</v>
      </c>
      <c r="U7230" s="37">
        <v>4387.02490234375</v>
      </c>
      <c r="V7230" s="13"/>
      <c r="W7230" s="13"/>
      <c r="X7230" s="13"/>
      <c r="Y7230" s="13"/>
      <c r="Z7230" s="13"/>
      <c r="AA7230" s="13"/>
    </row>
    <row r="7231" spans="1:27" ht="15.75" customHeight="1" x14ac:dyDescent="0.2">
      <c r="A7231" s="13"/>
      <c r="B7231" s="37" t="str">
        <f>"CRS25WT72M23294"</f>
        <v>CRS25WT72M23294</v>
      </c>
      <c r="C7231" s="38">
        <v>45987</v>
      </c>
      <c r="D7231" s="39">
        <v>0.87185185185185177</v>
      </c>
      <c r="E7231" s="37" t="s">
        <v>62</v>
      </c>
      <c r="F7231" s="37">
        <v>218</v>
      </c>
      <c r="G7231" s="37">
        <v>4</v>
      </c>
      <c r="H7231" s="37">
        <v>218.09648132324199</v>
      </c>
      <c r="I7231" s="37">
        <v>5.5261931419372603</v>
      </c>
      <c r="J7231" s="37">
        <v>49.982570648193402</v>
      </c>
      <c r="K7231" s="37">
        <v>5.1493034362793004</v>
      </c>
      <c r="L7231" s="37">
        <v>42.354560852050803</v>
      </c>
      <c r="M7231" s="37">
        <v>0.78959429264068604</v>
      </c>
      <c r="N7231" s="37">
        <v>10.6103858947754</v>
      </c>
      <c r="O7231" s="37">
        <v>0</v>
      </c>
      <c r="P7231" s="37">
        <v>0</v>
      </c>
      <c r="Q7231" s="37">
        <v>1.7579404637217501E-2</v>
      </c>
      <c r="R7231" s="37">
        <v>25</v>
      </c>
      <c r="S7231" s="37">
        <v>0.72625398635864302</v>
      </c>
      <c r="T7231" s="37">
        <v>949.005859375</v>
      </c>
      <c r="U7231" s="37">
        <v>3737.38452148438</v>
      </c>
      <c r="V7231" s="13"/>
      <c r="W7231" s="13"/>
      <c r="X7231" s="13"/>
      <c r="Y7231" s="13"/>
      <c r="Z7231" s="13"/>
      <c r="AA7231" s="13"/>
    </row>
    <row r="7232" spans="1:27" ht="15.75" customHeight="1" x14ac:dyDescent="0.2">
      <c r="A7232" s="13"/>
      <c r="B7232" s="37" t="str">
        <f>"CRS25WT72M23295"</f>
        <v>CRS25WT72M23295</v>
      </c>
      <c r="C7232" s="38">
        <v>45987</v>
      </c>
      <c r="D7232" s="39">
        <v>0.87245370370370379</v>
      </c>
      <c r="E7232" s="37" t="s">
        <v>62</v>
      </c>
      <c r="F7232" s="37">
        <v>220</v>
      </c>
      <c r="G7232" s="37">
        <v>4</v>
      </c>
      <c r="H7232" s="37">
        <v>220.54454040527301</v>
      </c>
      <c r="I7232" s="37">
        <v>5.5627427101135298</v>
      </c>
      <c r="J7232" s="37">
        <v>50.107791900634801</v>
      </c>
      <c r="K7232" s="37">
        <v>5.2027459144592303</v>
      </c>
      <c r="L7232" s="37">
        <v>42.390029907226598</v>
      </c>
      <c r="M7232" s="37">
        <v>0.79122877120971702</v>
      </c>
      <c r="N7232" s="37">
        <v>10.7294836044312</v>
      </c>
      <c r="O7232" s="37">
        <v>0</v>
      </c>
      <c r="P7232" s="37">
        <v>0</v>
      </c>
      <c r="Q7232" s="37">
        <v>1.7579404637217501E-2</v>
      </c>
      <c r="R7232" s="37">
        <v>25</v>
      </c>
      <c r="S7232" s="37">
        <v>0.74510955810546897</v>
      </c>
      <c r="T7232" s="37">
        <v>948.82916259765602</v>
      </c>
      <c r="U7232" s="37">
        <v>1973.1005859375</v>
      </c>
      <c r="V7232" s="13"/>
      <c r="W7232" s="13"/>
      <c r="X7232" s="13"/>
      <c r="Y7232" s="13"/>
      <c r="Z7232" s="13"/>
      <c r="AA7232" s="13"/>
    </row>
    <row r="7233" spans="1:27" ht="15.75" customHeight="1" x14ac:dyDescent="0.2">
      <c r="A7233" s="13"/>
      <c r="B7233" s="37" t="str">
        <f>"CRS25WT72M23293"</f>
        <v>CRS25WT72M23293</v>
      </c>
      <c r="C7233" s="38">
        <v>45987</v>
      </c>
      <c r="D7233" s="39">
        <v>0.87700231481481483</v>
      </c>
      <c r="E7233" s="37" t="s">
        <v>62</v>
      </c>
      <c r="F7233" s="37">
        <v>218</v>
      </c>
      <c r="G7233" s="37">
        <v>4</v>
      </c>
      <c r="H7233" s="37">
        <v>218.31163024902301</v>
      </c>
      <c r="I7233" s="37">
        <v>5.5138230323791504</v>
      </c>
      <c r="J7233" s="37">
        <v>50.098556518554702</v>
      </c>
      <c r="K7233" s="37">
        <v>5.1475362777709996</v>
      </c>
      <c r="L7233" s="37">
        <v>42.410896301269503</v>
      </c>
      <c r="M7233" s="37">
        <v>0.79031246900558505</v>
      </c>
      <c r="N7233" s="37">
        <v>10.620852470397899</v>
      </c>
      <c r="O7233" s="37">
        <v>0</v>
      </c>
      <c r="P7233" s="37">
        <v>0</v>
      </c>
      <c r="Q7233" s="37">
        <v>1.13095231354237E-2</v>
      </c>
      <c r="R7233" s="37">
        <v>25</v>
      </c>
      <c r="S7233" s="37">
        <v>0.77109283208847001</v>
      </c>
      <c r="T7233" s="37">
        <v>947.94567871093705</v>
      </c>
      <c r="U7233" s="37">
        <v>2078.21411132813</v>
      </c>
      <c r="V7233" s="13"/>
      <c r="W7233" s="13"/>
      <c r="X7233" s="13"/>
      <c r="Y7233" s="13"/>
      <c r="Z7233" s="13"/>
      <c r="AA7233" s="13"/>
    </row>
    <row r="7234" spans="1:27" ht="15.75" customHeight="1" x14ac:dyDescent="0.2">
      <c r="A7234" s="13"/>
      <c r="B7234" s="37" t="str">
        <f>"CRS25WT72M23277"</f>
        <v>CRS25WT72M23277</v>
      </c>
      <c r="C7234" s="38">
        <v>45987</v>
      </c>
      <c r="D7234" s="39">
        <v>0.87805555555555559</v>
      </c>
      <c r="E7234" s="37" t="s">
        <v>62</v>
      </c>
      <c r="F7234" s="37">
        <v>215</v>
      </c>
      <c r="G7234" s="37">
        <v>4</v>
      </c>
      <c r="H7234" s="37">
        <v>215.36221313476599</v>
      </c>
      <c r="I7234" s="37">
        <v>5.5186233520507804</v>
      </c>
      <c r="J7234" s="37">
        <v>50.049503326416001</v>
      </c>
      <c r="K7234" s="37">
        <v>5.1271805763244602</v>
      </c>
      <c r="L7234" s="37">
        <v>42.004020690917997</v>
      </c>
      <c r="M7234" s="37">
        <v>0.77972054481506303</v>
      </c>
      <c r="N7234" s="37">
        <v>10.477363586425801</v>
      </c>
      <c r="O7234" s="37">
        <v>0</v>
      </c>
      <c r="P7234" s="37">
        <v>0</v>
      </c>
      <c r="Q7234" s="37">
        <v>1.0163690894842099E-2</v>
      </c>
      <c r="R7234" s="37">
        <v>25</v>
      </c>
      <c r="S7234" s="37">
        <v>0.76545661687850997</v>
      </c>
      <c r="T7234" s="37">
        <v>947.51531982421898</v>
      </c>
      <c r="U7234" s="37">
        <v>4950.32373046875</v>
      </c>
      <c r="V7234" s="13"/>
      <c r="W7234" s="13"/>
      <c r="X7234" s="13"/>
      <c r="Y7234" s="13"/>
      <c r="Z7234" s="13"/>
      <c r="AA7234" s="13"/>
    </row>
    <row r="7235" spans="1:27" ht="15.75" customHeight="1" x14ac:dyDescent="0.2">
      <c r="A7235" s="13"/>
      <c r="B7235" s="37" t="str">
        <f>"CRS25WT72M23283"</f>
        <v>CRS25WT72M23283</v>
      </c>
      <c r="C7235" s="38">
        <v>45987</v>
      </c>
      <c r="D7235" s="39">
        <v>0.87959490740740742</v>
      </c>
      <c r="E7235" s="37" t="s">
        <v>62</v>
      </c>
      <c r="F7235" s="37">
        <v>218</v>
      </c>
      <c r="G7235" s="37">
        <v>4</v>
      </c>
      <c r="H7235" s="37">
        <v>218.671630859375</v>
      </c>
      <c r="I7235" s="37">
        <v>5.6025404930114702</v>
      </c>
      <c r="J7235" s="37">
        <v>50.128433227539098</v>
      </c>
      <c r="K7235" s="37">
        <v>5.1560249328613299</v>
      </c>
      <c r="L7235" s="37">
        <v>42.410896301269503</v>
      </c>
      <c r="M7235" s="37">
        <v>0.77861595153808605</v>
      </c>
      <c r="N7235" s="37">
        <v>10.6383666992187</v>
      </c>
      <c r="O7235" s="37">
        <v>0</v>
      </c>
      <c r="P7235" s="37">
        <v>0</v>
      </c>
      <c r="Q7235" s="37">
        <v>1.19047593325377E-2</v>
      </c>
      <c r="R7235" s="37">
        <v>25</v>
      </c>
      <c r="S7235" s="37">
        <v>0.74094021320342995</v>
      </c>
      <c r="T7235" s="37">
        <v>945.44036865234398</v>
      </c>
      <c r="U7235" s="37">
        <v>1541.95581054687</v>
      </c>
      <c r="V7235" s="13"/>
      <c r="W7235" s="13"/>
      <c r="X7235" s="13"/>
      <c r="Y7235" s="13"/>
      <c r="Z7235" s="13"/>
      <c r="AA7235" s="13"/>
    </row>
    <row r="7236" spans="1:27" ht="15.75" customHeight="1" x14ac:dyDescent="0.2">
      <c r="A7236" s="13"/>
      <c r="B7236" s="37" t="str">
        <f>"CRS25WT72M23443"</f>
        <v>CRS25WT72M23443</v>
      </c>
      <c r="C7236" s="38">
        <v>45987</v>
      </c>
      <c r="D7236" s="39">
        <v>0.88148148148148142</v>
      </c>
      <c r="E7236" s="37" t="s">
        <v>62</v>
      </c>
      <c r="F7236" s="37">
        <v>217</v>
      </c>
      <c r="G7236" s="37">
        <v>4</v>
      </c>
      <c r="H7236" s="37">
        <v>217.17906188964801</v>
      </c>
      <c r="I7236" s="37">
        <v>5.5785498619079599</v>
      </c>
      <c r="J7236" s="37">
        <v>49.9498481750488</v>
      </c>
      <c r="K7236" s="37">
        <v>5.1479310989379901</v>
      </c>
      <c r="L7236" s="37">
        <v>42.187637329101598</v>
      </c>
      <c r="M7236" s="37">
        <v>0.77940368652343694</v>
      </c>
      <c r="N7236" s="37">
        <v>10.565752983093301</v>
      </c>
      <c r="O7236" s="37">
        <v>0</v>
      </c>
      <c r="P7236" s="37">
        <v>0</v>
      </c>
      <c r="Q7236" s="37">
        <v>1.3753366656601399E-2</v>
      </c>
      <c r="R7236" s="37">
        <v>25</v>
      </c>
      <c r="S7236" s="37">
        <v>0.73778694868087802</v>
      </c>
      <c r="T7236" s="37">
        <v>944.14569091796898</v>
      </c>
      <c r="U7236" s="37">
        <v>1577.91772460938</v>
      </c>
      <c r="V7236" s="13"/>
      <c r="W7236" s="13"/>
      <c r="X7236" s="13"/>
      <c r="Y7236" s="13"/>
      <c r="Z7236" s="13"/>
      <c r="AA7236" s="13"/>
    </row>
    <row r="7237" spans="1:27" ht="15.75" customHeight="1" x14ac:dyDescent="0.2">
      <c r="A7237" s="13"/>
      <c r="B7237" s="37" t="str">
        <f>"CRS25WT72M23278"</f>
        <v>CRS25WT72M23278</v>
      </c>
      <c r="C7237" s="38">
        <v>45987</v>
      </c>
      <c r="D7237" s="39">
        <v>0.89998842592592598</v>
      </c>
      <c r="E7237" s="37" t="s">
        <v>62</v>
      </c>
      <c r="F7237" s="37">
        <v>216</v>
      </c>
      <c r="G7237" s="37">
        <v>4</v>
      </c>
      <c r="H7237" s="37">
        <v>216.59739685058599</v>
      </c>
      <c r="I7237" s="37">
        <v>5.5465126037597701</v>
      </c>
      <c r="J7237" s="37">
        <v>49.998142242431598</v>
      </c>
      <c r="K7237" s="37">
        <v>5.1486587524414098</v>
      </c>
      <c r="L7237" s="37">
        <v>42.068702697753899</v>
      </c>
      <c r="M7237" s="37">
        <v>0.78105092048644997</v>
      </c>
      <c r="N7237" s="37">
        <v>10.5374555587769</v>
      </c>
      <c r="O7237" s="37">
        <v>0</v>
      </c>
      <c r="P7237" s="37">
        <v>0</v>
      </c>
      <c r="Q7237" s="37">
        <v>1.53273390606046E-2</v>
      </c>
      <c r="R7237" s="37">
        <v>25</v>
      </c>
      <c r="S7237" s="37">
        <v>0.77461546659469604</v>
      </c>
      <c r="T7237" s="37">
        <v>945.61260986328102</v>
      </c>
      <c r="U7237" s="37">
        <v>4206.34033203125</v>
      </c>
      <c r="V7237" s="13"/>
      <c r="W7237" s="13"/>
      <c r="X7237" s="13"/>
      <c r="Y7237" s="13"/>
      <c r="Z7237" s="13"/>
      <c r="AA7237" s="13"/>
    </row>
    <row r="7238" spans="1:27" ht="15.75" customHeight="1" x14ac:dyDescent="0.2">
      <c r="A7238" s="13"/>
      <c r="B7238" s="37" t="str">
        <f>"CRS25WT72M23302"</f>
        <v>CRS25WT72M23302</v>
      </c>
      <c r="C7238" s="38">
        <v>45987</v>
      </c>
      <c r="D7238" s="39">
        <v>0.90076388888888881</v>
      </c>
      <c r="E7238" s="37" t="s">
        <v>62</v>
      </c>
      <c r="F7238" s="37">
        <v>223</v>
      </c>
      <c r="G7238" s="37">
        <v>4</v>
      </c>
      <c r="H7238" s="37">
        <v>223.48048400878901</v>
      </c>
      <c r="I7238" s="37">
        <v>5.6916971206665004</v>
      </c>
      <c r="J7238" s="37">
        <v>50.030410766601598</v>
      </c>
      <c r="K7238" s="37">
        <v>5.2959880828857404</v>
      </c>
      <c r="L7238" s="37">
        <v>42.198070526122997</v>
      </c>
      <c r="M7238" s="37">
        <v>0.78480857610702504</v>
      </c>
      <c r="N7238" s="37">
        <v>10.872317314147899</v>
      </c>
      <c r="O7238" s="37">
        <v>0</v>
      </c>
      <c r="P7238" s="37">
        <v>0</v>
      </c>
      <c r="Q7238" s="37">
        <v>1.04737104848027E-2</v>
      </c>
      <c r="R7238" s="37">
        <v>25</v>
      </c>
      <c r="S7238" s="37">
        <v>0.73680055141448997</v>
      </c>
      <c r="T7238" s="37">
        <v>944.43084716796898</v>
      </c>
      <c r="U7238" s="37">
        <v>5239.6982421875</v>
      </c>
      <c r="V7238" s="13"/>
      <c r="W7238" s="13"/>
      <c r="X7238" s="13"/>
      <c r="Y7238" s="13"/>
      <c r="Z7238" s="13"/>
      <c r="AA7238" s="13"/>
    </row>
    <row r="7239" spans="1:27" ht="15.75" customHeight="1" x14ac:dyDescent="0.2">
      <c r="A7239" s="13"/>
      <c r="B7239" s="37" t="str">
        <f>"CRS25WT72M23303"</f>
        <v>CRS25WT72M23303</v>
      </c>
      <c r="C7239" s="38">
        <v>45987</v>
      </c>
      <c r="D7239" s="39">
        <v>0.90182870370370372</v>
      </c>
      <c r="E7239" s="37" t="s">
        <v>62</v>
      </c>
      <c r="F7239" s="37">
        <v>214</v>
      </c>
      <c r="G7239" s="37">
        <v>4</v>
      </c>
      <c r="H7239" s="37">
        <v>214.64985656738301</v>
      </c>
      <c r="I7239" s="37">
        <v>5.4718546867370597</v>
      </c>
      <c r="J7239" s="37">
        <v>49.915061950683601</v>
      </c>
      <c r="K7239" s="37">
        <v>5.0487766265869096</v>
      </c>
      <c r="L7239" s="37">
        <v>42.515220642089801</v>
      </c>
      <c r="M7239" s="37">
        <v>0.78589481115341198</v>
      </c>
      <c r="N7239" s="37">
        <v>10.4427080154419</v>
      </c>
      <c r="O7239" s="37">
        <v>0</v>
      </c>
      <c r="P7239" s="37">
        <v>0</v>
      </c>
      <c r="Q7239" s="37">
        <v>1.19046065956354E-2</v>
      </c>
      <c r="R7239" s="37">
        <v>25</v>
      </c>
      <c r="S7239" s="37">
        <v>0.74748450517654397</v>
      </c>
      <c r="T7239" s="37">
        <v>945.03961181640602</v>
      </c>
      <c r="U7239" s="37">
        <v>2595.0556640625</v>
      </c>
      <c r="V7239" s="13"/>
      <c r="W7239" s="13"/>
      <c r="X7239" s="13"/>
      <c r="Y7239" s="13"/>
      <c r="Z7239" s="13"/>
      <c r="AA7239" s="13"/>
    </row>
    <row r="7240" spans="1:27" ht="15.75" customHeight="1" x14ac:dyDescent="0.2">
      <c r="A7240" s="13"/>
      <c r="B7240" s="37" t="str">
        <f>"CRS25WT72M23300"</f>
        <v>CRS25WT72M23300</v>
      </c>
      <c r="C7240" s="38">
        <v>45987</v>
      </c>
      <c r="D7240" s="39">
        <v>0.90281250000000002</v>
      </c>
      <c r="E7240" s="37" t="s">
        <v>62</v>
      </c>
      <c r="F7240" s="37">
        <v>216</v>
      </c>
      <c r="G7240" s="37">
        <v>4</v>
      </c>
      <c r="H7240" s="37">
        <v>216.09983825683599</v>
      </c>
      <c r="I7240" s="37">
        <v>5.5628705024719203</v>
      </c>
      <c r="J7240" s="37">
        <v>49.922580718994098</v>
      </c>
      <c r="K7240" s="37">
        <v>5.1447415351867702</v>
      </c>
      <c r="L7240" s="37">
        <v>42.004020690917997</v>
      </c>
      <c r="M7240" s="37">
        <v>0.77814131975173995</v>
      </c>
      <c r="N7240" s="37">
        <v>10.5132493972778</v>
      </c>
      <c r="O7240" s="37">
        <v>0</v>
      </c>
      <c r="P7240" s="37">
        <v>0</v>
      </c>
      <c r="Q7240" s="37">
        <v>1.5238075517118E-2</v>
      </c>
      <c r="R7240" s="37">
        <v>25</v>
      </c>
      <c r="S7240" s="37">
        <v>0.75452518463134799</v>
      </c>
      <c r="T7240" s="37">
        <v>943.41302490234398</v>
      </c>
      <c r="U7240" s="37">
        <v>5007.05419921875</v>
      </c>
      <c r="V7240" s="13"/>
      <c r="W7240" s="13"/>
      <c r="X7240" s="13"/>
      <c r="Y7240" s="13"/>
      <c r="Z7240" s="13"/>
      <c r="AA7240" s="13"/>
    </row>
    <row r="7241" spans="1:27" ht="15.75" customHeight="1" x14ac:dyDescent="0.2">
      <c r="A7241" s="13"/>
      <c r="B7241" s="37" t="str">
        <f>"CRS25WT72M23301"</f>
        <v>CRS25WT72M23301</v>
      </c>
      <c r="C7241" s="38">
        <v>45987</v>
      </c>
      <c r="D7241" s="39">
        <v>0.90393518518518512</v>
      </c>
      <c r="E7241" s="37" t="s">
        <v>62</v>
      </c>
      <c r="F7241" s="37">
        <v>216</v>
      </c>
      <c r="G7241" s="37">
        <v>4</v>
      </c>
      <c r="H7241" s="37">
        <v>216.25482177734401</v>
      </c>
      <c r="I7241" s="37">
        <v>5.6520633697509801</v>
      </c>
      <c r="J7241" s="37">
        <v>49.907722473144503</v>
      </c>
      <c r="K7241" s="37">
        <v>5.1826715469360396</v>
      </c>
      <c r="L7241" s="37">
        <v>41.726512908935497</v>
      </c>
      <c r="M7241" s="37">
        <v>0.76663923263549805</v>
      </c>
      <c r="N7241" s="37">
        <v>10.520789146423301</v>
      </c>
      <c r="O7241" s="37">
        <v>0</v>
      </c>
      <c r="P7241" s="37">
        <v>0</v>
      </c>
      <c r="Q7241" s="37">
        <v>1.7579404637217501E-2</v>
      </c>
      <c r="R7241" s="37">
        <v>25</v>
      </c>
      <c r="S7241" s="37">
        <v>0.75435751676559404</v>
      </c>
      <c r="T7241" s="37">
        <v>943.98107910156205</v>
      </c>
      <c r="U7241" s="37">
        <v>3102.49877929687</v>
      </c>
      <c r="V7241" s="13"/>
      <c r="W7241" s="13"/>
      <c r="X7241" s="13"/>
      <c r="Y7241" s="13"/>
      <c r="Z7241" s="13"/>
      <c r="AA7241" s="13"/>
    </row>
    <row r="7242" spans="1:27" ht="15.75" customHeight="1" x14ac:dyDescent="0.2">
      <c r="A7242" s="13"/>
      <c r="B7242" s="37" t="str">
        <f>"CRS25WT72M23280"</f>
        <v>CRS25WT72M23280</v>
      </c>
      <c r="C7242" s="38">
        <v>45987</v>
      </c>
      <c r="D7242" s="39">
        <v>0.90540509259259261</v>
      </c>
      <c r="E7242" s="37" t="s">
        <v>62</v>
      </c>
      <c r="F7242" s="37">
        <v>215</v>
      </c>
      <c r="G7242" s="37">
        <v>4</v>
      </c>
      <c r="H7242" s="37">
        <v>215.34544372558599</v>
      </c>
      <c r="I7242" s="37">
        <v>5.5223951339721697</v>
      </c>
      <c r="J7242" s="37">
        <v>49.966968536377003</v>
      </c>
      <c r="K7242" s="37">
        <v>5.10522556304932</v>
      </c>
      <c r="L7242" s="37">
        <v>42.1813774108887</v>
      </c>
      <c r="M7242" s="37">
        <v>0.78041428327560403</v>
      </c>
      <c r="N7242" s="37">
        <v>10.4765481948853</v>
      </c>
      <c r="O7242" s="37">
        <v>0</v>
      </c>
      <c r="P7242" s="37">
        <v>0</v>
      </c>
      <c r="Q7242" s="37">
        <v>1.5238094143569501E-2</v>
      </c>
      <c r="R7242" s="37">
        <v>25</v>
      </c>
      <c r="S7242" s="37">
        <v>0.72707152366638195</v>
      </c>
      <c r="T7242" s="37">
        <v>947.51373291015602</v>
      </c>
      <c r="U7242" s="37">
        <v>3285.21264648438</v>
      </c>
      <c r="V7242" s="13"/>
      <c r="W7242" s="13"/>
      <c r="X7242" s="13"/>
      <c r="Y7242" s="13"/>
      <c r="Z7242" s="13"/>
      <c r="AA7242" s="13"/>
    </row>
    <row r="7243" spans="1:27" ht="15.75" customHeight="1" x14ac:dyDescent="0.2">
      <c r="A7243" s="13"/>
      <c r="B7243" s="37" t="str">
        <f>"CRS25WT72M23288"</f>
        <v>CRS25WT72M23288</v>
      </c>
      <c r="C7243" s="38">
        <v>45987</v>
      </c>
      <c r="D7243" s="39">
        <v>0.90802083333333339</v>
      </c>
      <c r="E7243" s="37" t="s">
        <v>62</v>
      </c>
      <c r="F7243" s="37">
        <v>216</v>
      </c>
      <c r="G7243" s="37">
        <v>4</v>
      </c>
      <c r="H7243" s="37">
        <v>216.43803405761699</v>
      </c>
      <c r="I7243" s="37">
        <v>5.5452308654785201</v>
      </c>
      <c r="J7243" s="37">
        <v>49.919700622558601</v>
      </c>
      <c r="K7243" s="37">
        <v>5.1374807357788104</v>
      </c>
      <c r="L7243" s="37">
        <v>42.1292114257812</v>
      </c>
      <c r="M7243" s="37">
        <v>0.78188335895538297</v>
      </c>
      <c r="N7243" s="37">
        <v>10.529702186584499</v>
      </c>
      <c r="O7243" s="37">
        <v>0</v>
      </c>
      <c r="P7243" s="37">
        <v>0</v>
      </c>
      <c r="Q7243" s="37">
        <v>1.12704606726766E-2</v>
      </c>
      <c r="R7243" s="37">
        <v>25</v>
      </c>
      <c r="S7243" s="37">
        <v>0.75650644302368197</v>
      </c>
      <c r="T7243" s="37">
        <v>947.36877441406205</v>
      </c>
      <c r="U7243" s="37">
        <v>1688.08129882813</v>
      </c>
      <c r="V7243" s="13"/>
      <c r="W7243" s="13"/>
      <c r="X7243" s="13"/>
      <c r="Y7243" s="13"/>
      <c r="Z7243" s="13"/>
      <c r="AA7243" s="13"/>
    </row>
    <row r="7244" spans="1:27" ht="15.75" customHeight="1" x14ac:dyDescent="0.2">
      <c r="A7244" s="13"/>
      <c r="B7244" s="37" t="str">
        <f>"CRS25WT72M23289"</f>
        <v>CRS25WT72M23289</v>
      </c>
      <c r="C7244" s="38">
        <v>45987</v>
      </c>
      <c r="D7244" s="39">
        <v>0.90921296296296295</v>
      </c>
      <c r="E7244" s="37" t="s">
        <v>62</v>
      </c>
      <c r="F7244" s="37">
        <v>216</v>
      </c>
      <c r="G7244" s="37">
        <v>4</v>
      </c>
      <c r="H7244" s="37">
        <v>216.03593444824199</v>
      </c>
      <c r="I7244" s="37">
        <v>5.5474367141723597</v>
      </c>
      <c r="J7244" s="37">
        <v>49.911079406738303</v>
      </c>
      <c r="K7244" s="37">
        <v>5.1284446716308603</v>
      </c>
      <c r="L7244" s="37">
        <v>42.125041961669901</v>
      </c>
      <c r="M7244" s="37">
        <v>0.78025519847869895</v>
      </c>
      <c r="N7244" s="37">
        <v>10.5101404190063</v>
      </c>
      <c r="O7244" s="37">
        <v>0</v>
      </c>
      <c r="P7244" s="37">
        <v>0</v>
      </c>
      <c r="Q7244" s="37">
        <v>1.0952303186059E-2</v>
      </c>
      <c r="R7244" s="37">
        <v>25</v>
      </c>
      <c r="S7244" s="37">
        <v>0.76735287904739402</v>
      </c>
      <c r="T7244" s="37">
        <v>947.15869140625</v>
      </c>
      <c r="U7244" s="37">
        <v>2344.71752929687</v>
      </c>
      <c r="V7244" s="13"/>
      <c r="W7244" s="13"/>
      <c r="X7244" s="13"/>
      <c r="Y7244" s="13"/>
      <c r="Z7244" s="13"/>
      <c r="AA7244" s="13"/>
    </row>
    <row r="7245" spans="1:27" ht="15.75" customHeight="1" x14ac:dyDescent="0.2">
      <c r="A7245" s="13"/>
      <c r="B7245" s="37" t="str">
        <f>"CRS25WT72M23290"</f>
        <v>CRS25WT72M23290</v>
      </c>
      <c r="C7245" s="38">
        <v>45987</v>
      </c>
      <c r="D7245" s="37" t="s">
        <v>1585</v>
      </c>
      <c r="E7245" s="37" t="s">
        <v>62</v>
      </c>
      <c r="F7245" s="37">
        <v>217</v>
      </c>
      <c r="G7245" s="37">
        <v>4</v>
      </c>
      <c r="H7245" s="37">
        <v>217.94886779785199</v>
      </c>
      <c r="I7245" s="37">
        <v>5.5532169342040998</v>
      </c>
      <c r="J7245" s="37">
        <v>49.9479370117188</v>
      </c>
      <c r="K7245" s="37">
        <v>5.16847944259644</v>
      </c>
      <c r="L7245" s="37">
        <v>42.168857574462898</v>
      </c>
      <c r="M7245" s="37">
        <v>0.78576451539993297</v>
      </c>
      <c r="N7245" s="37">
        <v>10.6032047271729</v>
      </c>
      <c r="O7245" s="37">
        <v>0</v>
      </c>
      <c r="P7245" s="37">
        <v>0</v>
      </c>
      <c r="Q7245" s="37">
        <v>1.52368545532227E-2</v>
      </c>
      <c r="R7245" s="37">
        <v>25</v>
      </c>
      <c r="S7245" s="37">
        <v>0.76134747266769398</v>
      </c>
      <c r="T7245" s="37">
        <v>944.17626953125</v>
      </c>
      <c r="U7245" s="37">
        <v>2135.23095703125</v>
      </c>
      <c r="V7245" s="13"/>
      <c r="W7245" s="13"/>
      <c r="X7245" s="13"/>
      <c r="Y7245" s="13"/>
      <c r="Z7245" s="13"/>
      <c r="AA7245" s="13"/>
    </row>
    <row r="7246" spans="1:27" ht="15.75" customHeight="1" x14ac:dyDescent="0.2">
      <c r="A7246" s="13"/>
      <c r="B7246" s="37" t="str">
        <f>"CRS25WT72M23272"</f>
        <v>CRS25WT72M23272</v>
      </c>
      <c r="C7246" s="38">
        <v>45986</v>
      </c>
      <c r="D7246" s="39">
        <v>0.90643518518518518</v>
      </c>
      <c r="E7246" s="37" t="s">
        <v>62</v>
      </c>
      <c r="F7246" s="37">
        <v>218</v>
      </c>
      <c r="G7246" s="37">
        <v>4</v>
      </c>
      <c r="H7246" s="37">
        <v>218.90780639648401</v>
      </c>
      <c r="I7246" s="37">
        <v>5.6255912780761701</v>
      </c>
      <c r="J7246" s="37">
        <v>50.271659851074197</v>
      </c>
      <c r="K7246" s="37">
        <v>5.1221299171447798</v>
      </c>
      <c r="L7246" s="37">
        <v>42.7376518249512</v>
      </c>
      <c r="M7246" s="37">
        <v>0.77405148744583097</v>
      </c>
      <c r="N7246" s="37">
        <v>10.6498565673828</v>
      </c>
      <c r="O7246" s="37">
        <v>0</v>
      </c>
      <c r="P7246" s="37">
        <v>0</v>
      </c>
      <c r="Q7246" s="37">
        <v>1.51588078588247E-2</v>
      </c>
      <c r="R7246" s="37">
        <v>25</v>
      </c>
      <c r="S7246" s="37">
        <v>0.69210904836654696</v>
      </c>
      <c r="T7246" s="37">
        <v>1013.06768798828</v>
      </c>
      <c r="U7246" s="37">
        <v>2473.93383789062</v>
      </c>
      <c r="V7246" s="13"/>
      <c r="W7246" s="13"/>
      <c r="X7246" s="13"/>
      <c r="Y7246" s="13"/>
      <c r="Z7246" s="13"/>
      <c r="AA7246" s="13"/>
    </row>
    <row r="7247" spans="1:27" ht="15.75" customHeight="1" x14ac:dyDescent="0.2">
      <c r="A7247" s="13"/>
      <c r="B7247" s="37" t="str">
        <f>"CRS25WT72M23269"</f>
        <v>CRS25WT72M23269</v>
      </c>
      <c r="C7247" s="38">
        <v>45986</v>
      </c>
      <c r="D7247" s="39">
        <v>0.9083564814814814</v>
      </c>
      <c r="E7247" s="37" t="s">
        <v>62</v>
      </c>
      <c r="F7247" s="37">
        <v>214</v>
      </c>
      <c r="G7247" s="37">
        <v>4</v>
      </c>
      <c r="H7247" s="37">
        <v>214.36164855957</v>
      </c>
      <c r="I7247" s="37">
        <v>5.6832251548767099</v>
      </c>
      <c r="J7247" s="37">
        <v>51.420726776122997</v>
      </c>
      <c r="K7247" s="37">
        <v>5.0876698493957502</v>
      </c>
      <c r="L7247" s="37">
        <v>42.1335639953613</v>
      </c>
      <c r="M7247" s="37">
        <v>0.73352348804473899</v>
      </c>
      <c r="N7247" s="37">
        <v>10.4286861419678</v>
      </c>
      <c r="O7247" s="37">
        <v>0</v>
      </c>
      <c r="P7247" s="37">
        <v>0</v>
      </c>
      <c r="Q7247" s="37">
        <v>1.1309518478810799E-2</v>
      </c>
      <c r="R7247" s="37">
        <v>25</v>
      </c>
      <c r="S7247" s="37">
        <v>0.94092023372650202</v>
      </c>
      <c r="T7247" s="37">
        <v>1824.59020996094</v>
      </c>
      <c r="U7247" s="37">
        <v>9999</v>
      </c>
      <c r="V7247" s="13"/>
      <c r="W7247" s="13"/>
      <c r="X7247" s="13"/>
      <c r="Y7247" s="13"/>
      <c r="Z7247" s="13"/>
      <c r="AA7247" s="13"/>
    </row>
    <row r="7248" spans="1:27" ht="15.75" customHeight="1" x14ac:dyDescent="0.2">
      <c r="A7248" s="13"/>
      <c r="B7248" s="37" t="str">
        <f>"CRS25WT72M23268"</f>
        <v>CRS25WT72M23268</v>
      </c>
      <c r="C7248" s="38">
        <v>45986</v>
      </c>
      <c r="D7248" s="39">
        <v>0.90975694444444455</v>
      </c>
      <c r="E7248" s="37" t="s">
        <v>62</v>
      </c>
      <c r="F7248" s="37">
        <v>218</v>
      </c>
      <c r="G7248" s="37">
        <v>4</v>
      </c>
      <c r="H7248" s="37">
        <v>218.81169128418</v>
      </c>
      <c r="I7248" s="37">
        <v>5.6288905143737802</v>
      </c>
      <c r="J7248" s="37">
        <v>50.185775756835902</v>
      </c>
      <c r="K7248" s="37">
        <v>5.1203818321228001</v>
      </c>
      <c r="L7248" s="37">
        <v>42.733467102050803</v>
      </c>
      <c r="M7248" s="37">
        <v>0.77458143234252896</v>
      </c>
      <c r="N7248" s="37">
        <v>10.645180702209499</v>
      </c>
      <c r="O7248" s="37">
        <v>0</v>
      </c>
      <c r="P7248" s="37">
        <v>0</v>
      </c>
      <c r="Q7248" s="37">
        <v>1.09474249184132E-2</v>
      </c>
      <c r="R7248" s="37">
        <v>25</v>
      </c>
      <c r="S7248" s="37">
        <v>0.68371111154556297</v>
      </c>
      <c r="T7248" s="37">
        <v>989.640625</v>
      </c>
      <c r="U7248" s="37">
        <v>2267.89965820313</v>
      </c>
      <c r="V7248" s="13"/>
      <c r="W7248" s="13"/>
      <c r="X7248" s="13"/>
      <c r="Y7248" s="13"/>
      <c r="Z7248" s="13"/>
      <c r="AA7248" s="13"/>
    </row>
    <row r="7249" spans="1:27" ht="15.75" customHeight="1" x14ac:dyDescent="0.2">
      <c r="A7249" s="13"/>
      <c r="B7249" s="37" t="str">
        <f>"CRS25WT72M23267"</f>
        <v>CRS25WT72M23267</v>
      </c>
      <c r="C7249" s="38">
        <v>45986</v>
      </c>
      <c r="D7249" s="39">
        <v>0.91252314814814817</v>
      </c>
      <c r="E7249" s="37" t="s">
        <v>62</v>
      </c>
      <c r="F7249" s="37">
        <v>216</v>
      </c>
      <c r="G7249" s="37">
        <v>4</v>
      </c>
      <c r="H7249" s="37">
        <v>216.84098815918</v>
      </c>
      <c r="I7249" s="37">
        <v>5.6060733795165998</v>
      </c>
      <c r="J7249" s="37">
        <v>50.317092895507798</v>
      </c>
      <c r="K7249" s="37">
        <v>5.09570217132568</v>
      </c>
      <c r="L7249" s="37">
        <v>42.553707122802699</v>
      </c>
      <c r="M7249" s="37">
        <v>0.76871800422668501</v>
      </c>
      <c r="N7249" s="37">
        <v>10.5493059158325</v>
      </c>
      <c r="O7249" s="37">
        <v>0</v>
      </c>
      <c r="P7249" s="37">
        <v>0</v>
      </c>
      <c r="Q7249" s="37">
        <v>1.0476151481270801E-2</v>
      </c>
      <c r="R7249" s="37">
        <v>25</v>
      </c>
      <c r="S7249" s="37">
        <v>0.73580425977706898</v>
      </c>
      <c r="T7249" s="37">
        <v>1045.74560546875</v>
      </c>
      <c r="U7249" s="37">
        <v>1249.44006347656</v>
      </c>
      <c r="V7249" s="13"/>
      <c r="W7249" s="13"/>
      <c r="X7249" s="13"/>
      <c r="Y7249" s="13"/>
      <c r="Z7249" s="13"/>
      <c r="AA7249" s="13"/>
    </row>
    <row r="7250" spans="1:27" ht="15.75" customHeight="1" x14ac:dyDescent="0.2">
      <c r="A7250" s="13"/>
      <c r="B7250" s="37" t="str">
        <f>"CRS25WT72M23265"</f>
        <v>CRS25WT72M23265</v>
      </c>
      <c r="C7250" s="38">
        <v>45986</v>
      </c>
      <c r="D7250" s="39">
        <v>0.92425925925925922</v>
      </c>
      <c r="E7250" s="37" t="s">
        <v>62</v>
      </c>
      <c r="F7250" s="37">
        <v>219</v>
      </c>
      <c r="G7250" s="37">
        <v>4</v>
      </c>
      <c r="H7250" s="37">
        <v>219.08433532714801</v>
      </c>
      <c r="I7250" s="37">
        <v>5.6857786178588903</v>
      </c>
      <c r="J7250" s="37">
        <v>50.137428283691399</v>
      </c>
      <c r="K7250" s="37">
        <v>5.2009787559509304</v>
      </c>
      <c r="L7250" s="37">
        <v>42.123672485351598</v>
      </c>
      <c r="M7250" s="37">
        <v>0.76852732896804798</v>
      </c>
      <c r="N7250" s="37">
        <v>10.658445358276399</v>
      </c>
      <c r="O7250" s="37">
        <v>0</v>
      </c>
      <c r="P7250" s="37">
        <v>0</v>
      </c>
      <c r="Q7250" s="37">
        <v>1.12704606726766E-2</v>
      </c>
      <c r="R7250" s="37">
        <v>25</v>
      </c>
      <c r="S7250" s="37">
        <v>0.75401812791824296</v>
      </c>
      <c r="T7250" s="37">
        <v>1000.38342285156</v>
      </c>
      <c r="U7250" s="37">
        <v>2007.39782714844</v>
      </c>
      <c r="V7250" s="13"/>
      <c r="W7250" s="13"/>
      <c r="X7250" s="13"/>
      <c r="Y7250" s="13"/>
      <c r="Z7250" s="13"/>
      <c r="AA7250" s="13"/>
    </row>
    <row r="7251" spans="1:27" ht="15.75" customHeight="1" x14ac:dyDescent="0.2">
      <c r="A7251" s="13"/>
      <c r="B7251" s="37" t="str">
        <f>"CRS25WT72M23264"</f>
        <v>CRS25WT72M23264</v>
      </c>
      <c r="C7251" s="38">
        <v>45986</v>
      </c>
      <c r="D7251" s="39">
        <v>0.93190972222222224</v>
      </c>
      <c r="E7251" s="37" t="s">
        <v>62</v>
      </c>
      <c r="F7251" s="37">
        <v>225</v>
      </c>
      <c r="G7251" s="37">
        <v>4</v>
      </c>
      <c r="H7251" s="37">
        <v>225.52395629882801</v>
      </c>
      <c r="I7251" s="37">
        <v>5.7572088241577104</v>
      </c>
      <c r="J7251" s="37">
        <v>50.116729736328097</v>
      </c>
      <c r="K7251" s="37">
        <v>5.3377408981323198</v>
      </c>
      <c r="L7251" s="37">
        <v>42.250827789306598</v>
      </c>
      <c r="M7251" s="37">
        <v>0.78162413835525502</v>
      </c>
      <c r="N7251" s="37">
        <v>10.971732139587401</v>
      </c>
      <c r="O7251" s="37">
        <v>0</v>
      </c>
      <c r="P7251" s="37">
        <v>0</v>
      </c>
      <c r="Q7251" s="37">
        <v>1.06352306902409E-2</v>
      </c>
      <c r="R7251" s="37">
        <v>25</v>
      </c>
      <c r="S7251" s="37">
        <v>0.74841946363449097</v>
      </c>
      <c r="T7251" s="37">
        <v>985.94854736328102</v>
      </c>
      <c r="U7251" s="37">
        <v>1543.44543457031</v>
      </c>
      <c r="V7251" s="13"/>
      <c r="W7251" s="13"/>
      <c r="X7251" s="13"/>
      <c r="Y7251" s="13"/>
      <c r="Z7251" s="13"/>
      <c r="AA7251" s="13"/>
    </row>
    <row r="7252" spans="1:27" ht="15.75" customHeight="1" x14ac:dyDescent="0.2">
      <c r="A7252" s="13"/>
      <c r="B7252" s="37" t="str">
        <f>"CRS25WT72M23262"</f>
        <v>CRS25WT72M23262</v>
      </c>
      <c r="C7252" s="38">
        <v>45986</v>
      </c>
      <c r="D7252" s="39">
        <v>0.93244212962962969</v>
      </c>
      <c r="E7252" s="37" t="s">
        <v>62</v>
      </c>
      <c r="F7252" s="37">
        <v>225</v>
      </c>
      <c r="G7252" s="37">
        <v>4</v>
      </c>
      <c r="H7252" s="37">
        <v>225.22448730468699</v>
      </c>
      <c r="I7252" s="37">
        <v>5.7562713623046902</v>
      </c>
      <c r="J7252" s="37">
        <v>50.128284454345703</v>
      </c>
      <c r="K7252" s="37">
        <v>5.3238234519958496</v>
      </c>
      <c r="L7252" s="37">
        <v>42.305023193359403</v>
      </c>
      <c r="M7252" s="37">
        <v>0.78053343296051003</v>
      </c>
      <c r="N7252" s="37">
        <v>10.9571628570557</v>
      </c>
      <c r="O7252" s="37">
        <v>0</v>
      </c>
      <c r="P7252" s="37">
        <v>0</v>
      </c>
      <c r="Q7252" s="37">
        <v>1.5083240345120401E-2</v>
      </c>
      <c r="R7252" s="37">
        <v>25</v>
      </c>
      <c r="S7252" s="37">
        <v>0.73427838087081898</v>
      </c>
      <c r="T7252" s="37">
        <v>989.736083984375</v>
      </c>
      <c r="U7252" s="37">
        <v>1434.75305175781</v>
      </c>
      <c r="V7252" s="13"/>
      <c r="W7252" s="13"/>
      <c r="X7252" s="13"/>
      <c r="Y7252" s="13"/>
      <c r="Z7252" s="13"/>
      <c r="AA7252" s="13"/>
    </row>
    <row r="7253" spans="1:27" ht="15.75" customHeight="1" x14ac:dyDescent="0.2">
      <c r="A7253" s="13"/>
      <c r="B7253" s="37" t="str">
        <f>"CRS25WT72M23263"</f>
        <v>CRS25WT72M23263</v>
      </c>
      <c r="C7253" s="38">
        <v>45986</v>
      </c>
      <c r="D7253" s="39">
        <v>0.93424768518518519</v>
      </c>
      <c r="E7253" s="37" t="s">
        <v>62</v>
      </c>
      <c r="F7253" s="37">
        <v>220</v>
      </c>
      <c r="G7253" s="37">
        <v>4</v>
      </c>
      <c r="H7253" s="37">
        <v>220.51304626464801</v>
      </c>
      <c r="I7253" s="37">
        <v>5.6687893867492702</v>
      </c>
      <c r="J7253" s="37">
        <v>50.0771484375</v>
      </c>
      <c r="K7253" s="37">
        <v>5.2214603424072301</v>
      </c>
      <c r="L7253" s="37">
        <v>42.232063293457003</v>
      </c>
      <c r="M7253" s="37">
        <v>0.77679133415222201</v>
      </c>
      <c r="N7253" s="37">
        <v>10.727952003479</v>
      </c>
      <c r="O7253" s="37">
        <v>0</v>
      </c>
      <c r="P7253" s="37">
        <v>0</v>
      </c>
      <c r="Q7253" s="37">
        <v>1.3809518888592699E-2</v>
      </c>
      <c r="R7253" s="37">
        <v>25</v>
      </c>
      <c r="S7253" s="37">
        <v>0.75898492336273204</v>
      </c>
      <c r="T7253" s="37">
        <v>990.52062988281295</v>
      </c>
      <c r="U7253" s="37">
        <v>1389.92272949219</v>
      </c>
      <c r="V7253" s="13"/>
      <c r="W7253" s="13"/>
      <c r="X7253" s="13"/>
      <c r="Y7253" s="13"/>
      <c r="Z7253" s="13"/>
      <c r="AA7253" s="13"/>
    </row>
    <row r="7254" spans="1:27" ht="15.75" customHeight="1" x14ac:dyDescent="0.2">
      <c r="A7254" s="13"/>
      <c r="B7254" s="37" t="str">
        <f>"CRS25WT72M23261"</f>
        <v>CRS25WT72M23261</v>
      </c>
      <c r="C7254" s="38">
        <v>45986</v>
      </c>
      <c r="D7254" s="39">
        <v>0.93646990740740732</v>
      </c>
      <c r="E7254" s="37" t="s">
        <v>62</v>
      </c>
      <c r="F7254" s="37">
        <v>220</v>
      </c>
      <c r="G7254" s="37">
        <v>4</v>
      </c>
      <c r="H7254" s="37">
        <v>220.81690979003901</v>
      </c>
      <c r="I7254" s="37">
        <v>5.5721335411071804</v>
      </c>
      <c r="J7254" s="37">
        <v>50.035209655761697</v>
      </c>
      <c r="K7254" s="37">
        <v>5.2255601882934597</v>
      </c>
      <c r="L7254" s="37">
        <v>42.257080078125</v>
      </c>
      <c r="M7254" s="37">
        <v>0.79201805591583296</v>
      </c>
      <c r="N7254" s="37">
        <v>10.742734909057599</v>
      </c>
      <c r="O7254" s="37">
        <v>0</v>
      </c>
      <c r="P7254" s="37">
        <v>0</v>
      </c>
      <c r="Q7254" s="37">
        <v>1.09474249184132E-2</v>
      </c>
      <c r="R7254" s="37">
        <v>25</v>
      </c>
      <c r="S7254" s="37">
        <v>0.749253690242767</v>
      </c>
      <c r="T7254" s="37">
        <v>981.82824707031205</v>
      </c>
      <c r="U7254" s="37">
        <v>2042.63134765625</v>
      </c>
      <c r="V7254" s="13"/>
      <c r="W7254" s="13"/>
      <c r="X7254" s="13"/>
      <c r="Y7254" s="13"/>
      <c r="Z7254" s="13"/>
      <c r="AA7254" s="13"/>
    </row>
    <row r="7255" spans="1:27" ht="15.75" customHeight="1" x14ac:dyDescent="0.2">
      <c r="A7255" s="13"/>
      <c r="B7255" s="37" t="str">
        <f>"CRS25WT72M23260"</f>
        <v>CRS25WT72M23260</v>
      </c>
      <c r="C7255" s="38">
        <v>45986</v>
      </c>
      <c r="D7255" s="39">
        <v>0.93726851851851845</v>
      </c>
      <c r="E7255" s="37" t="s">
        <v>62</v>
      </c>
      <c r="F7255" s="37">
        <v>219</v>
      </c>
      <c r="G7255" s="37">
        <v>4</v>
      </c>
      <c r="H7255" s="37">
        <v>219.033203125</v>
      </c>
      <c r="I7255" s="37">
        <v>5.5570178031921396</v>
      </c>
      <c r="J7255" s="37">
        <v>50.0838813781738</v>
      </c>
      <c r="K7255" s="37">
        <v>5.1660203933715803</v>
      </c>
      <c r="L7255" s="37">
        <v>42.398826599121101</v>
      </c>
      <c r="M7255" s="37">
        <v>0.78699177503585804</v>
      </c>
      <c r="N7255" s="37">
        <v>10.655957221984901</v>
      </c>
      <c r="O7255" s="37">
        <v>0</v>
      </c>
      <c r="P7255" s="37">
        <v>0</v>
      </c>
      <c r="Q7255" s="37">
        <v>5.7939607650041598E-3</v>
      </c>
      <c r="R7255" s="37">
        <v>25</v>
      </c>
      <c r="S7255" s="37">
        <v>0.75615817308425903</v>
      </c>
      <c r="T7255" s="37">
        <v>985.28839111328102</v>
      </c>
      <c r="U7255" s="37">
        <v>1369.09619140625</v>
      </c>
      <c r="V7255" s="13"/>
      <c r="W7255" s="13"/>
      <c r="X7255" s="13"/>
      <c r="Y7255" s="13"/>
      <c r="Z7255" s="13"/>
      <c r="AA7255" s="13"/>
    </row>
    <row r="7256" spans="1:27" ht="15.75" customHeight="1" x14ac:dyDescent="0.2">
      <c r="A7256" s="13"/>
      <c r="B7256" s="37" t="str">
        <f>"CRS25WT72M23259"</f>
        <v>CRS25WT72M23259</v>
      </c>
      <c r="C7256" s="38">
        <v>45986</v>
      </c>
      <c r="D7256" s="39">
        <v>0.94113425925925931</v>
      </c>
      <c r="E7256" s="37" t="s">
        <v>62</v>
      </c>
      <c r="F7256" s="37">
        <v>221</v>
      </c>
      <c r="G7256" s="37">
        <v>4</v>
      </c>
      <c r="H7256" s="37">
        <v>221.23004150390599</v>
      </c>
      <c r="I7256" s="37">
        <v>5.6700062751770002</v>
      </c>
      <c r="J7256" s="37">
        <v>50.0462036132812</v>
      </c>
      <c r="K7256" s="37">
        <v>5.2296609878540004</v>
      </c>
      <c r="L7256" s="37">
        <v>42.302940368652301</v>
      </c>
      <c r="M7256" s="37">
        <v>0.77963155508041404</v>
      </c>
      <c r="N7256" s="37">
        <v>10.7628335952759</v>
      </c>
      <c r="O7256" s="37">
        <v>0</v>
      </c>
      <c r="P7256" s="37">
        <v>0</v>
      </c>
      <c r="Q7256" s="37">
        <v>1.7281686887145001E-2</v>
      </c>
      <c r="R7256" s="37">
        <v>25</v>
      </c>
      <c r="S7256" s="37">
        <v>0.72319942712783802</v>
      </c>
      <c r="T7256" s="37">
        <v>987.16101074218795</v>
      </c>
      <c r="U7256" s="37">
        <v>1571.31640625</v>
      </c>
      <c r="V7256" s="13"/>
      <c r="W7256" s="13"/>
      <c r="X7256" s="13"/>
      <c r="Y7256" s="13"/>
      <c r="Z7256" s="13"/>
      <c r="AA7256" s="13"/>
    </row>
    <row r="7257" spans="1:27" ht="15.75" customHeight="1" x14ac:dyDescent="0.2">
      <c r="A7257" s="13"/>
      <c r="B7257" s="37" t="str">
        <f>"CRS25WT72M23258"</f>
        <v>CRS25WT72M23258</v>
      </c>
      <c r="C7257" s="38">
        <v>45986</v>
      </c>
      <c r="D7257" s="39">
        <v>0.9419791666666667</v>
      </c>
      <c r="E7257" s="37" t="s">
        <v>62</v>
      </c>
      <c r="F7257" s="37">
        <v>221</v>
      </c>
      <c r="G7257" s="37">
        <v>4</v>
      </c>
      <c r="H7257" s="37">
        <v>221.54763793945301</v>
      </c>
      <c r="I7257" s="37">
        <v>5.6349625587463397</v>
      </c>
      <c r="J7257" s="37">
        <v>50.104324340820298</v>
      </c>
      <c r="K7257" s="37">
        <v>5.22609519958496</v>
      </c>
      <c r="L7257" s="37">
        <v>42.392574310302699</v>
      </c>
      <c r="M7257" s="37">
        <v>0.78469496965408303</v>
      </c>
      <c r="N7257" s="37">
        <v>10.778284072876</v>
      </c>
      <c r="O7257" s="37">
        <v>0</v>
      </c>
      <c r="P7257" s="37">
        <v>0</v>
      </c>
      <c r="Q7257" s="37">
        <v>3.1758430413901802E-3</v>
      </c>
      <c r="R7257" s="37">
        <v>25</v>
      </c>
      <c r="S7257" s="37">
        <v>0.76710599660873402</v>
      </c>
      <c r="T7257" s="37">
        <v>984.35119628906295</v>
      </c>
      <c r="U7257" s="37">
        <v>2570.26245117187</v>
      </c>
      <c r="V7257" s="13"/>
      <c r="W7257" s="13"/>
      <c r="X7257" s="13"/>
      <c r="Y7257" s="13"/>
      <c r="Z7257" s="13"/>
      <c r="AA7257" s="13"/>
    </row>
    <row r="7258" spans="1:27" ht="15.75" customHeight="1" x14ac:dyDescent="0.2">
      <c r="A7258" s="13"/>
      <c r="B7258" s="37" t="str">
        <f>"CRS25WT72M23257"</f>
        <v>CRS25WT72M23257</v>
      </c>
      <c r="C7258" s="38">
        <v>45986</v>
      </c>
      <c r="D7258" s="39">
        <v>0.94857638888888884</v>
      </c>
      <c r="E7258" s="37" t="s">
        <v>62</v>
      </c>
      <c r="F7258" s="37">
        <v>223</v>
      </c>
      <c r="G7258" s="37">
        <v>4</v>
      </c>
      <c r="H7258" s="37">
        <v>223.797607421875</v>
      </c>
      <c r="I7258" s="37">
        <v>5.6970319747924796</v>
      </c>
      <c r="J7258" s="37">
        <v>50.139690399169901</v>
      </c>
      <c r="K7258" s="37">
        <v>5.28592777252197</v>
      </c>
      <c r="L7258" s="37">
        <v>42.338375091552699</v>
      </c>
      <c r="M7258" s="37">
        <v>0.783474981784821</v>
      </c>
      <c r="N7258" s="37">
        <v>10.8877458572388</v>
      </c>
      <c r="O7258" s="37">
        <v>0</v>
      </c>
      <c r="P7258" s="37">
        <v>0</v>
      </c>
      <c r="Q7258" s="37">
        <v>7.2424509562551997E-4</v>
      </c>
      <c r="R7258" s="37">
        <v>25</v>
      </c>
      <c r="S7258" s="37">
        <v>0.759779453277588</v>
      </c>
      <c r="T7258" s="37">
        <v>996.762451171875</v>
      </c>
      <c r="U7258" s="37">
        <v>3249.73046875</v>
      </c>
      <c r="V7258" s="13"/>
      <c r="W7258" s="13"/>
      <c r="X7258" s="13"/>
      <c r="Y7258" s="13"/>
      <c r="Z7258" s="13"/>
      <c r="AA7258" s="13"/>
    </row>
    <row r="7259" spans="1:27" ht="15.75" customHeight="1" x14ac:dyDescent="0.2">
      <c r="A7259" s="13"/>
      <c r="B7259" s="37" t="str">
        <f>"CRS25WT72M23256"</f>
        <v>CRS25WT72M23256</v>
      </c>
      <c r="C7259" s="38">
        <v>45986</v>
      </c>
      <c r="D7259" s="39">
        <v>0.94953703703703696</v>
      </c>
      <c r="E7259" s="37" t="s">
        <v>62</v>
      </c>
      <c r="F7259" s="37">
        <v>225</v>
      </c>
      <c r="G7259" s="37">
        <v>4</v>
      </c>
      <c r="H7259" s="37">
        <v>225.60409545898401</v>
      </c>
      <c r="I7259" s="37">
        <v>5.6976032257080096</v>
      </c>
      <c r="J7259" s="37">
        <v>50.078166961669901</v>
      </c>
      <c r="K7259" s="37">
        <v>5.3134226799011204</v>
      </c>
      <c r="L7259" s="37">
        <v>42.459278106689503</v>
      </c>
      <c r="M7259" s="37">
        <v>0.79069018363952603</v>
      </c>
      <c r="N7259" s="37">
        <v>10.9756307601929</v>
      </c>
      <c r="O7259" s="37">
        <v>0</v>
      </c>
      <c r="P7259" s="37">
        <v>0</v>
      </c>
      <c r="Q7259" s="37">
        <v>1.6507934778928798E-2</v>
      </c>
      <c r="R7259" s="37">
        <v>25</v>
      </c>
      <c r="S7259" s="37">
        <v>0.70376276969909701</v>
      </c>
      <c r="T7259" s="37">
        <v>989.017578125</v>
      </c>
      <c r="U7259" s="37">
        <v>2601.50122070313</v>
      </c>
      <c r="V7259" s="13"/>
      <c r="W7259" s="13"/>
      <c r="X7259" s="13"/>
      <c r="Y7259" s="13"/>
      <c r="Z7259" s="13"/>
      <c r="AA7259" s="13"/>
    </row>
    <row r="7260" spans="1:27" ht="15.75" customHeight="1" x14ac:dyDescent="0.2">
      <c r="A7260" s="13"/>
      <c r="B7260" s="37" t="str">
        <f>"CRS25WT72M23255"</f>
        <v>CRS25WT72M23255</v>
      </c>
      <c r="C7260" s="38">
        <v>45986</v>
      </c>
      <c r="D7260" s="39">
        <v>0.9503125</v>
      </c>
      <c r="E7260" s="37" t="s">
        <v>62</v>
      </c>
      <c r="F7260" s="37">
        <v>226</v>
      </c>
      <c r="G7260" s="37">
        <v>4</v>
      </c>
      <c r="H7260" s="37">
        <v>226.40156555175801</v>
      </c>
      <c r="I7260" s="37">
        <v>5.7308926582336399</v>
      </c>
      <c r="J7260" s="37">
        <v>50.0865669250488</v>
      </c>
      <c r="K7260" s="37">
        <v>5.3222761154174796</v>
      </c>
      <c r="L7260" s="37">
        <v>42.538486480712898</v>
      </c>
      <c r="M7260" s="37">
        <v>0.78874367475509599</v>
      </c>
      <c r="N7260" s="37">
        <v>11.014428138732899</v>
      </c>
      <c r="O7260" s="37">
        <v>0</v>
      </c>
      <c r="P7260" s="37">
        <v>0</v>
      </c>
      <c r="Q7260" s="37">
        <v>1.30140148103237E-2</v>
      </c>
      <c r="R7260" s="37">
        <v>25</v>
      </c>
      <c r="S7260" s="37">
        <v>0.69857949018478405</v>
      </c>
      <c r="T7260" s="37">
        <v>981.95648193359398</v>
      </c>
      <c r="U7260" s="37">
        <v>2623.33813476562</v>
      </c>
      <c r="V7260" s="13"/>
      <c r="W7260" s="13"/>
      <c r="X7260" s="13"/>
      <c r="Y7260" s="13"/>
      <c r="Z7260" s="13"/>
      <c r="AA7260" s="13"/>
    </row>
    <row r="7261" spans="1:27" ht="15.75" customHeight="1" x14ac:dyDescent="0.2">
      <c r="A7261" s="13"/>
      <c r="B7261" s="37" t="str">
        <f>"CRS25WT72M23254"</f>
        <v>CRS25WT72M23254</v>
      </c>
      <c r="C7261" s="38">
        <v>45986</v>
      </c>
      <c r="D7261" s="37" t="s">
        <v>1586</v>
      </c>
      <c r="E7261" s="37" t="s">
        <v>62</v>
      </c>
      <c r="F7261" s="37">
        <v>224</v>
      </c>
      <c r="G7261" s="37">
        <v>4</v>
      </c>
      <c r="H7261" s="37">
        <v>224.14208984375</v>
      </c>
      <c r="I7261" s="37">
        <v>5.7180805206298801</v>
      </c>
      <c r="J7261" s="37">
        <v>50.057106018066399</v>
      </c>
      <c r="K7261" s="37">
        <v>5.3039875030517596</v>
      </c>
      <c r="L7261" s="37">
        <v>42.259166717529297</v>
      </c>
      <c r="M7261" s="37">
        <v>0.78308230638503995</v>
      </c>
      <c r="N7261" s="37">
        <v>10.904504776001</v>
      </c>
      <c r="O7261" s="37">
        <v>0</v>
      </c>
      <c r="P7261" s="37">
        <v>0</v>
      </c>
      <c r="Q7261" s="37">
        <v>5.8037261478602904E-3</v>
      </c>
      <c r="R7261" s="37">
        <v>25</v>
      </c>
      <c r="S7261" s="37">
        <v>0.76272767782211304</v>
      </c>
      <c r="T7261" s="37">
        <v>981.62463378906295</v>
      </c>
      <c r="U7261" s="37">
        <v>1553.44836425781</v>
      </c>
      <c r="V7261" s="13"/>
      <c r="W7261" s="13"/>
      <c r="X7261" s="13"/>
      <c r="Y7261" s="13"/>
      <c r="Z7261" s="13"/>
      <c r="AA7261" s="13"/>
    </row>
    <row r="7262" spans="1:27" ht="15.75" customHeight="1" x14ac:dyDescent="0.2">
      <c r="A7262" s="13"/>
      <c r="B7262" s="37" t="str">
        <f>"CRS25WT72M23420"</f>
        <v>CRS25WT72M23420</v>
      </c>
      <c r="C7262" s="38">
        <v>45996</v>
      </c>
      <c r="D7262" s="39">
        <v>1.252314814814815E-2</v>
      </c>
      <c r="E7262" s="37" t="s">
        <v>62</v>
      </c>
      <c r="F7262" s="37">
        <v>223</v>
      </c>
      <c r="G7262" s="37">
        <v>4</v>
      </c>
      <c r="H7262" s="37">
        <v>223.19924926757801</v>
      </c>
      <c r="I7262" s="37">
        <v>5.3263001441955602</v>
      </c>
      <c r="J7262" s="37">
        <v>50.613479614257798</v>
      </c>
      <c r="K7262" s="37">
        <v>4.9713621139526403</v>
      </c>
      <c r="L7262" s="37">
        <v>44.896999359130902</v>
      </c>
      <c r="M7262" s="37">
        <v>0.82794386148452803</v>
      </c>
      <c r="N7262" s="37">
        <v>10.858634948730501</v>
      </c>
      <c r="O7262" s="37">
        <v>0</v>
      </c>
      <c r="P7262" s="37">
        <v>0</v>
      </c>
      <c r="Q7262" s="37">
        <v>1.06352306902409E-2</v>
      </c>
      <c r="R7262" s="37">
        <v>25</v>
      </c>
      <c r="S7262" s="47">
        <v>9.9999999747524292E-7</v>
      </c>
      <c r="T7262" s="37">
        <v>999.40875244140602</v>
      </c>
      <c r="U7262" s="37">
        <v>1618.5556640625</v>
      </c>
      <c r="V7262" s="13"/>
      <c r="W7262" s="13"/>
      <c r="X7262" s="13"/>
      <c r="Y7262" s="13"/>
      <c r="Z7262" s="13"/>
      <c r="AA7262" s="13"/>
    </row>
    <row r="7263" spans="1:27" ht="15.75" customHeight="1" x14ac:dyDescent="0.2">
      <c r="A7263" s="13"/>
      <c r="B7263" s="37" t="str">
        <f>"CRS25WT72M23441"</f>
        <v>CRS25WT72M23441</v>
      </c>
      <c r="C7263" s="38">
        <v>45996</v>
      </c>
      <c r="D7263" s="39">
        <v>1.3506944444444445E-2</v>
      </c>
      <c r="E7263" s="37" t="s">
        <v>62</v>
      </c>
      <c r="F7263" s="37">
        <v>223</v>
      </c>
      <c r="G7263" s="37">
        <v>4</v>
      </c>
      <c r="H7263" s="37">
        <v>223.65643310546901</v>
      </c>
      <c r="I7263" s="37">
        <v>5.2776737213134801</v>
      </c>
      <c r="J7263" s="37">
        <v>50.617622375488303</v>
      </c>
      <c r="K7263" s="37">
        <v>4.9279799461364702</v>
      </c>
      <c r="L7263" s="37">
        <v>45.385013580322301</v>
      </c>
      <c r="M7263" s="37">
        <v>0.83721524477005005</v>
      </c>
      <c r="N7263" s="37">
        <v>10.880877494811999</v>
      </c>
      <c r="O7263" s="37">
        <v>0</v>
      </c>
      <c r="P7263" s="37">
        <v>0</v>
      </c>
      <c r="Q7263" s="37">
        <v>1.0163689963519599E-2</v>
      </c>
      <c r="R7263" s="37">
        <v>25</v>
      </c>
      <c r="S7263" s="47">
        <v>9.9999999747524292E-7</v>
      </c>
      <c r="T7263" s="37">
        <v>997.87976074218795</v>
      </c>
      <c r="U7263" s="37">
        <v>1969.23999023438</v>
      </c>
      <c r="V7263" s="13"/>
      <c r="W7263" s="13"/>
      <c r="X7263" s="13"/>
      <c r="Y7263" s="13"/>
      <c r="Z7263" s="13"/>
      <c r="AA7263" s="13"/>
    </row>
    <row r="7264" spans="1:27" ht="15.75" customHeight="1" x14ac:dyDescent="0.2">
      <c r="A7264" s="13"/>
      <c r="B7264" s="37" t="str">
        <f>"CRS25WT72M23617"</f>
        <v>CRS25WT72M23617</v>
      </c>
      <c r="C7264" s="38">
        <v>45996</v>
      </c>
      <c r="D7264" s="39">
        <v>1.4363425925925925E-2</v>
      </c>
      <c r="E7264" s="37" t="s">
        <v>62</v>
      </c>
      <c r="F7264" s="37">
        <v>224</v>
      </c>
      <c r="G7264" s="37">
        <v>4</v>
      </c>
      <c r="H7264" s="37">
        <v>224.09896850585901</v>
      </c>
      <c r="I7264" s="37">
        <v>5.3164825439453098</v>
      </c>
      <c r="J7264" s="37">
        <v>50.617183685302699</v>
      </c>
      <c r="K7264" s="37">
        <v>4.9660987854003897</v>
      </c>
      <c r="L7264" s="37">
        <v>45.125755310058601</v>
      </c>
      <c r="M7264" s="37">
        <v>0.832755446434021</v>
      </c>
      <c r="N7264" s="37">
        <v>10.902406692504901</v>
      </c>
      <c r="O7264" s="37">
        <v>0</v>
      </c>
      <c r="P7264" s="37">
        <v>0</v>
      </c>
      <c r="Q7264" s="37">
        <v>1.0327381081879101E-2</v>
      </c>
      <c r="R7264" s="37">
        <v>25</v>
      </c>
      <c r="S7264" s="47">
        <v>9.9999999747524292E-7</v>
      </c>
      <c r="T7264" s="37">
        <v>999.22113037109398</v>
      </c>
      <c r="U7264" s="37">
        <v>2127.13696289063</v>
      </c>
      <c r="V7264" s="13"/>
      <c r="W7264" s="13"/>
      <c r="X7264" s="13"/>
      <c r="Y7264" s="13"/>
      <c r="Z7264" s="13"/>
      <c r="AA7264" s="13"/>
    </row>
    <row r="7265" spans="1:27" ht="15.75" customHeight="1" x14ac:dyDescent="0.2">
      <c r="A7265" s="13"/>
      <c r="B7265" s="37" t="str">
        <f>"CRS25WT72M23324"</f>
        <v>CRS25WT72M23324</v>
      </c>
      <c r="C7265" s="38">
        <v>45995</v>
      </c>
      <c r="D7265" s="39">
        <v>1.6203703703703703E-4</v>
      </c>
      <c r="E7265" s="37" t="s">
        <v>62</v>
      </c>
      <c r="F7265" s="37">
        <v>222</v>
      </c>
      <c r="G7265" s="37">
        <v>4</v>
      </c>
      <c r="H7265" s="37">
        <v>222.49176025390599</v>
      </c>
      <c r="I7265" s="37">
        <v>5.57450151443481</v>
      </c>
      <c r="J7265" s="37">
        <v>50.097496032714801</v>
      </c>
      <c r="K7265" s="37">
        <v>5.2969789505004901</v>
      </c>
      <c r="L7265" s="37">
        <v>42.003517150878899</v>
      </c>
      <c r="M7265" s="37">
        <v>0.796694576740265</v>
      </c>
      <c r="N7265" s="37">
        <v>10.824215888977101</v>
      </c>
      <c r="O7265" s="37">
        <v>0</v>
      </c>
      <c r="P7265" s="37">
        <v>0</v>
      </c>
      <c r="Q7265" s="37">
        <v>1.15879215300083E-2</v>
      </c>
      <c r="R7265" s="37">
        <v>25</v>
      </c>
      <c r="S7265" s="37">
        <v>1.02717852592468</v>
      </c>
      <c r="T7265" s="37">
        <v>993.61376953125</v>
      </c>
      <c r="U7265" s="37">
        <v>2488.0576171875</v>
      </c>
      <c r="V7265" s="13"/>
      <c r="W7265" s="13"/>
      <c r="X7265" s="13"/>
      <c r="Y7265" s="13"/>
      <c r="Z7265" s="13"/>
      <c r="AA7265" s="13"/>
    </row>
    <row r="7266" spans="1:27" ht="15.75" customHeight="1" x14ac:dyDescent="0.2">
      <c r="A7266" s="13"/>
      <c r="B7266" s="37" t="str">
        <f>"CRS25WT72M23338"</f>
        <v>CRS25WT72M23338</v>
      </c>
      <c r="C7266" s="38">
        <v>45995</v>
      </c>
      <c r="D7266" s="39">
        <v>1.261574074074074E-3</v>
      </c>
      <c r="E7266" s="37" t="s">
        <v>62</v>
      </c>
      <c r="F7266" s="37">
        <v>223</v>
      </c>
      <c r="G7266" s="37">
        <v>4</v>
      </c>
      <c r="H7266" s="37">
        <v>223.43232727050801</v>
      </c>
      <c r="I7266" s="37">
        <v>5.6097912788391104</v>
      </c>
      <c r="J7266" s="37">
        <v>50.007785797119098</v>
      </c>
      <c r="K7266" s="37">
        <v>5.3185834884643599</v>
      </c>
      <c r="L7266" s="37">
        <v>42.0097465515137</v>
      </c>
      <c r="M7266" s="37">
        <v>0.79645580053329501</v>
      </c>
      <c r="N7266" s="37">
        <v>10.8699741363525</v>
      </c>
      <c r="O7266" s="37">
        <v>0</v>
      </c>
      <c r="P7266" s="37">
        <v>0</v>
      </c>
      <c r="Q7266" s="37">
        <v>1.22812772169709E-2</v>
      </c>
      <c r="R7266" s="37">
        <v>25</v>
      </c>
      <c r="S7266" s="37">
        <v>1.05616414546967</v>
      </c>
      <c r="T7266" s="37">
        <v>994.275390625</v>
      </c>
      <c r="U7266" s="37">
        <v>1817.0205078125</v>
      </c>
      <c r="V7266" s="13"/>
      <c r="W7266" s="13"/>
      <c r="X7266" s="13"/>
      <c r="Y7266" s="13"/>
      <c r="Z7266" s="13"/>
      <c r="AA7266" s="13"/>
    </row>
    <row r="7267" spans="1:27" ht="15.75" customHeight="1" x14ac:dyDescent="0.2">
      <c r="A7267" s="13"/>
      <c r="B7267" s="37" t="str">
        <f>"CRS25WT72M23318"</f>
        <v>CRS25WT72M23318</v>
      </c>
      <c r="C7267" s="38">
        <v>45995</v>
      </c>
      <c r="D7267" s="39">
        <v>4.409722222222222E-3</v>
      </c>
      <c r="E7267" s="37" t="s">
        <v>62</v>
      </c>
      <c r="F7267" s="37">
        <v>220</v>
      </c>
      <c r="G7267" s="37">
        <v>4</v>
      </c>
      <c r="H7267" s="37">
        <v>220.228591918945</v>
      </c>
      <c r="I7267" s="37">
        <v>5.4988374710082999</v>
      </c>
      <c r="J7267" s="37">
        <v>50.0321655273438</v>
      </c>
      <c r="K7267" s="37">
        <v>5.2605099678039604</v>
      </c>
      <c r="L7267" s="37">
        <v>41.864494323730497</v>
      </c>
      <c r="M7267" s="37">
        <v>0.80048561096191395</v>
      </c>
      <c r="N7267" s="37">
        <v>10.714113235473601</v>
      </c>
      <c r="O7267" s="37">
        <v>0</v>
      </c>
      <c r="P7267" s="37">
        <v>0</v>
      </c>
      <c r="Q7267" s="37">
        <v>1.4524429105222199E-2</v>
      </c>
      <c r="R7267" s="37">
        <v>25</v>
      </c>
      <c r="S7267" s="37">
        <v>1.10980331897736</v>
      </c>
      <c r="T7267" s="37">
        <v>994.16784667968795</v>
      </c>
      <c r="U7267" s="37">
        <v>2754.0908203125</v>
      </c>
      <c r="V7267" s="13"/>
      <c r="W7267" s="13"/>
      <c r="X7267" s="13"/>
      <c r="Y7267" s="13"/>
      <c r="Z7267" s="13"/>
      <c r="AA7267" s="13"/>
    </row>
    <row r="7268" spans="1:27" ht="15.75" customHeight="1" x14ac:dyDescent="0.2">
      <c r="A7268" s="13"/>
      <c r="B7268" s="37" t="str">
        <f>"CRS25WT72M23327"</f>
        <v>CRS25WT72M23327</v>
      </c>
      <c r="C7268" s="38">
        <v>45995</v>
      </c>
      <c r="D7268" s="39">
        <v>6.5046296296296302E-3</v>
      </c>
      <c r="E7268" s="37" t="s">
        <v>62</v>
      </c>
      <c r="F7268" s="37">
        <v>218</v>
      </c>
      <c r="G7268" s="37">
        <v>4</v>
      </c>
      <c r="H7268" s="37">
        <v>218.48069763183599</v>
      </c>
      <c r="I7268" s="37">
        <v>5.49680423736572</v>
      </c>
      <c r="J7268" s="37">
        <v>50.014717102050803</v>
      </c>
      <c r="K7268" s="37">
        <v>5.2260107994079599</v>
      </c>
      <c r="L7268" s="37">
        <v>41.806396484375</v>
      </c>
      <c r="M7268" s="37">
        <v>0.79470324516296398</v>
      </c>
      <c r="N7268" s="37">
        <v>10.629077911376999</v>
      </c>
      <c r="O7268" s="37">
        <v>0</v>
      </c>
      <c r="P7268" s="37">
        <v>0</v>
      </c>
      <c r="Q7268" s="37">
        <v>1.6031725332140902E-2</v>
      </c>
      <c r="R7268" s="37">
        <v>25</v>
      </c>
      <c r="S7268" s="37">
        <v>1.0496963262557999</v>
      </c>
      <c r="T7268" s="37">
        <v>992.984375</v>
      </c>
      <c r="U7268" s="37">
        <v>3213.86840820313</v>
      </c>
      <c r="V7268" s="13"/>
      <c r="W7268" s="13"/>
      <c r="X7268" s="13"/>
      <c r="Y7268" s="13"/>
      <c r="Z7268" s="13"/>
      <c r="AA7268" s="13"/>
    </row>
    <row r="7269" spans="1:27" ht="15.75" customHeight="1" x14ac:dyDescent="0.2">
      <c r="A7269" s="13"/>
      <c r="B7269" s="37" t="str">
        <f>"CRS25WT72M23326"</f>
        <v>CRS25WT72M23326</v>
      </c>
      <c r="C7269" s="38">
        <v>45995</v>
      </c>
      <c r="D7269" s="39">
        <v>1.0775462962962964E-2</v>
      </c>
      <c r="E7269" s="37" t="s">
        <v>62</v>
      </c>
      <c r="F7269" s="37">
        <v>217</v>
      </c>
      <c r="G7269" s="37">
        <v>4</v>
      </c>
      <c r="H7269" s="37">
        <v>217.32485961914099</v>
      </c>
      <c r="I7269" s="37">
        <v>5.4492888450622603</v>
      </c>
      <c r="J7269" s="37">
        <v>50.108425140380902</v>
      </c>
      <c r="K7269" s="37">
        <v>5.1566452980041504</v>
      </c>
      <c r="L7269" s="37">
        <v>42.144615173339801</v>
      </c>
      <c r="M7269" s="37">
        <v>0.79590058326721203</v>
      </c>
      <c r="N7269" s="37">
        <v>10.5728464126587</v>
      </c>
      <c r="O7269" s="37">
        <v>0</v>
      </c>
      <c r="P7269" s="37">
        <v>0</v>
      </c>
      <c r="Q7269" s="37">
        <v>1.2326389551162701E-2</v>
      </c>
      <c r="R7269" s="37">
        <v>25</v>
      </c>
      <c r="S7269" s="37">
        <v>1.1098276376724201</v>
      </c>
      <c r="T7269" s="37">
        <v>998.32916259765602</v>
      </c>
      <c r="U7269" s="37">
        <v>1555.67297363281</v>
      </c>
      <c r="V7269" s="13"/>
      <c r="W7269" s="13"/>
      <c r="X7269" s="13"/>
      <c r="Y7269" s="13"/>
      <c r="Z7269" s="13"/>
      <c r="AA7269" s="13"/>
    </row>
    <row r="7270" spans="1:27" ht="15.75" customHeight="1" x14ac:dyDescent="0.2">
      <c r="A7270" s="13"/>
      <c r="B7270" s="37" t="str">
        <f>"CRS25WT72M23320"</f>
        <v>CRS25WT72M23320</v>
      </c>
      <c r="C7270" s="38">
        <v>45995</v>
      </c>
      <c r="D7270" s="39">
        <v>1.1412037037037038E-2</v>
      </c>
      <c r="E7270" s="37" t="s">
        <v>62</v>
      </c>
      <c r="F7270" s="37">
        <v>222</v>
      </c>
      <c r="G7270" s="37">
        <v>4</v>
      </c>
      <c r="H7270" s="37">
        <v>222.22450256347699</v>
      </c>
      <c r="I7270" s="37">
        <v>5.5470151901245099</v>
      </c>
      <c r="J7270" s="37">
        <v>50.081535339355497</v>
      </c>
      <c r="K7270" s="37">
        <v>5.2885255813598597</v>
      </c>
      <c r="L7270" s="37">
        <v>42.020118713378899</v>
      </c>
      <c r="M7270" s="37">
        <v>0.79993546009063698</v>
      </c>
      <c r="N7270" s="37">
        <v>10.8112134933472</v>
      </c>
      <c r="O7270" s="37">
        <v>0</v>
      </c>
      <c r="P7270" s="37">
        <v>0</v>
      </c>
      <c r="Q7270" s="37">
        <v>1.4112122356891601E-2</v>
      </c>
      <c r="R7270" s="37">
        <v>25</v>
      </c>
      <c r="S7270" s="37">
        <v>1.06318318843842</v>
      </c>
      <c r="T7270" s="37">
        <v>995.360595703125</v>
      </c>
      <c r="U7270" s="37">
        <v>2411.736328125</v>
      </c>
      <c r="V7270" s="13"/>
      <c r="W7270" s="13"/>
      <c r="X7270" s="13"/>
      <c r="Y7270" s="13"/>
      <c r="Z7270" s="13"/>
      <c r="AA7270" s="13"/>
    </row>
    <row r="7271" spans="1:27" ht="15.75" customHeight="1" x14ac:dyDescent="0.2">
      <c r="A7271" s="13"/>
      <c r="B7271" s="37" t="str">
        <f>"CRS25WT72M23321"</f>
        <v>CRS25WT72M23321</v>
      </c>
      <c r="C7271" s="38">
        <v>45995</v>
      </c>
      <c r="D7271" s="39">
        <v>1.1967592592592592E-2</v>
      </c>
      <c r="E7271" s="37" t="s">
        <v>62</v>
      </c>
      <c r="F7271" s="37">
        <v>219</v>
      </c>
      <c r="G7271" s="37">
        <v>4</v>
      </c>
      <c r="H7271" s="37">
        <v>219.75541687011699</v>
      </c>
      <c r="I7271" s="37">
        <v>5.53169918060303</v>
      </c>
      <c r="J7271" s="37">
        <v>50.186023712158203</v>
      </c>
      <c r="K7271" s="37">
        <v>5.2145743370056197</v>
      </c>
      <c r="L7271" s="37">
        <v>42.142543792724602</v>
      </c>
      <c r="M7271" s="37">
        <v>0.79158627986908003</v>
      </c>
      <c r="N7271" s="37">
        <v>10.691093444824199</v>
      </c>
      <c r="O7271" s="37">
        <v>0</v>
      </c>
      <c r="P7271" s="37">
        <v>0</v>
      </c>
      <c r="Q7271" s="37">
        <v>2.8250867500901201E-2</v>
      </c>
      <c r="R7271" s="37">
        <v>25</v>
      </c>
      <c r="S7271" s="37">
        <v>1.0884435176849401</v>
      </c>
      <c r="T7271" s="37">
        <v>996.59631347656295</v>
      </c>
      <c r="U7271" s="37">
        <v>978.09069824218795</v>
      </c>
      <c r="V7271" s="13"/>
      <c r="W7271" s="13"/>
      <c r="X7271" s="13"/>
      <c r="Y7271" s="13"/>
      <c r="Z7271" s="13"/>
      <c r="AA7271" s="13"/>
    </row>
    <row r="7272" spans="1:27" ht="15.75" customHeight="1" x14ac:dyDescent="0.2">
      <c r="A7272" s="13"/>
      <c r="B7272" s="37" t="str">
        <f>"CRS25WT72M23323"</f>
        <v>CRS25WT72M23323</v>
      </c>
      <c r="C7272" s="38">
        <v>45995</v>
      </c>
      <c r="D7272" s="39">
        <v>1.5000000000000001E-2</v>
      </c>
      <c r="E7272" s="37" t="s">
        <v>62</v>
      </c>
      <c r="F7272" s="37">
        <v>216</v>
      </c>
      <c r="G7272" s="37">
        <v>4</v>
      </c>
      <c r="H7272" s="37">
        <v>216.82249450683599</v>
      </c>
      <c r="I7272" s="37">
        <v>5.4569005966186497</v>
      </c>
      <c r="J7272" s="37">
        <v>49.975795745849602</v>
      </c>
      <c r="K7272" s="37">
        <v>5.1673684120178196</v>
      </c>
      <c r="L7272" s="37">
        <v>41.959945678710902</v>
      </c>
      <c r="M7272" s="37">
        <v>0.79505759477615401</v>
      </c>
      <c r="N7272" s="37">
        <v>10.5484066009521</v>
      </c>
      <c r="O7272" s="37">
        <v>0</v>
      </c>
      <c r="P7272" s="37">
        <v>0</v>
      </c>
      <c r="Q7272" s="37">
        <v>1.8253503367304798E-2</v>
      </c>
      <c r="R7272" s="37">
        <v>25</v>
      </c>
      <c r="S7272" s="37">
        <v>1.1155265569686901</v>
      </c>
      <c r="T7272" s="37">
        <v>991.39501953125</v>
      </c>
      <c r="U7272" s="37">
        <v>1477.49011230469</v>
      </c>
      <c r="V7272" s="13"/>
      <c r="W7272" s="13"/>
      <c r="X7272" s="13"/>
      <c r="Y7272" s="13"/>
      <c r="Z7272" s="13"/>
      <c r="AA7272" s="13"/>
    </row>
    <row r="7273" spans="1:27" ht="15.75" customHeight="1" x14ac:dyDescent="0.2">
      <c r="A7273" s="13"/>
      <c r="B7273" s="37" t="str">
        <f>"CRS25WT72M23534"</f>
        <v>CRS25WT72M23534</v>
      </c>
      <c r="C7273" s="38">
        <v>45995</v>
      </c>
      <c r="D7273" s="39">
        <v>1.5532407407407406E-2</v>
      </c>
      <c r="E7273" s="37" t="s">
        <v>62</v>
      </c>
      <c r="F7273" s="37">
        <v>218</v>
      </c>
      <c r="G7273" s="37">
        <v>4</v>
      </c>
      <c r="H7273" s="37">
        <v>218.07815551757801</v>
      </c>
      <c r="I7273" s="37">
        <v>5.5078430175781303</v>
      </c>
      <c r="J7273" s="37">
        <v>49.793548583984403</v>
      </c>
      <c r="K7273" s="37">
        <v>5.2014093399047896</v>
      </c>
      <c r="L7273" s="37">
        <v>41.926746368408203</v>
      </c>
      <c r="M7273" s="37">
        <v>0.79516547918319702</v>
      </c>
      <c r="N7273" s="37">
        <v>10.609494209289601</v>
      </c>
      <c r="O7273" s="37">
        <v>0</v>
      </c>
      <c r="P7273" s="37">
        <v>0</v>
      </c>
      <c r="Q7273" s="37">
        <v>1.31758423522115E-2</v>
      </c>
      <c r="R7273" s="37">
        <v>25</v>
      </c>
      <c r="S7273" s="37">
        <v>1.01565802097321</v>
      </c>
      <c r="T7273" s="37">
        <v>992.53399658203102</v>
      </c>
      <c r="U7273" s="37">
        <v>1126.70690917969</v>
      </c>
      <c r="V7273" s="13"/>
      <c r="W7273" s="13"/>
      <c r="X7273" s="13"/>
      <c r="Y7273" s="13"/>
      <c r="Z7273" s="13"/>
      <c r="AA7273" s="13"/>
    </row>
    <row r="7274" spans="1:27" ht="15.75" customHeight="1" x14ac:dyDescent="0.2">
      <c r="A7274" s="13"/>
      <c r="B7274" s="37" t="str">
        <f>"CRS25WT72M23397"</f>
        <v>CRS25WT72M23397</v>
      </c>
      <c r="C7274" s="38">
        <v>45995</v>
      </c>
      <c r="D7274" s="39">
        <v>1.7280092592592593E-2</v>
      </c>
      <c r="E7274" s="37" t="s">
        <v>62</v>
      </c>
      <c r="F7274" s="37">
        <v>217</v>
      </c>
      <c r="G7274" s="37">
        <v>4</v>
      </c>
      <c r="H7274" s="37">
        <v>217.94331359863301</v>
      </c>
      <c r="I7274" s="37">
        <v>5.5428109169006303</v>
      </c>
      <c r="J7274" s="37">
        <v>49.801643371582003</v>
      </c>
      <c r="K7274" s="37">
        <v>5.2097954750061</v>
      </c>
      <c r="L7274" s="37">
        <v>41.8333740234375</v>
      </c>
      <c r="M7274" s="37">
        <v>0.78953212499618497</v>
      </c>
      <c r="N7274" s="37">
        <v>10.602933883666999</v>
      </c>
      <c r="O7274" s="37">
        <v>0</v>
      </c>
      <c r="P7274" s="37">
        <v>0</v>
      </c>
      <c r="Q7274" s="37">
        <v>1.6031743958592401E-2</v>
      </c>
      <c r="R7274" s="37">
        <v>25</v>
      </c>
      <c r="S7274" s="37">
        <v>1.0592190027236901</v>
      </c>
      <c r="T7274" s="37">
        <v>991.09826660156295</v>
      </c>
      <c r="U7274" s="37">
        <v>2188.52490234375</v>
      </c>
      <c r="V7274" s="13"/>
      <c r="W7274" s="13"/>
      <c r="X7274" s="13"/>
      <c r="Y7274" s="13"/>
      <c r="Z7274" s="13"/>
      <c r="AA7274" s="13"/>
    </row>
    <row r="7275" spans="1:27" ht="15.75" customHeight="1" x14ac:dyDescent="0.2">
      <c r="A7275" s="13"/>
      <c r="B7275" s="37" t="str">
        <f>"CRS25WT72M23354"</f>
        <v>CRS25WT72M23354</v>
      </c>
      <c r="C7275" s="38">
        <v>45999</v>
      </c>
      <c r="D7275" s="39">
        <v>0.88643518518518516</v>
      </c>
      <c r="E7275" s="37" t="s">
        <v>62</v>
      </c>
      <c r="F7275" s="37">
        <v>220</v>
      </c>
      <c r="G7275" s="37">
        <v>4</v>
      </c>
      <c r="H7275" s="37">
        <v>220.32225036621099</v>
      </c>
      <c r="I7275" s="37">
        <v>5.6089372634887704</v>
      </c>
      <c r="J7275" s="37">
        <v>50.298000335693402</v>
      </c>
      <c r="K7275" s="37">
        <v>5.1326227188110396</v>
      </c>
      <c r="L7275" s="37">
        <v>42.925861358642599</v>
      </c>
      <c r="M7275" s="37">
        <v>0.78095686435699496</v>
      </c>
      <c r="N7275" s="37">
        <v>10.718669891357401</v>
      </c>
      <c r="O7275" s="37">
        <v>0</v>
      </c>
      <c r="P7275" s="37">
        <v>0</v>
      </c>
      <c r="Q7275" s="37">
        <v>1.25415418297052E-2</v>
      </c>
      <c r="R7275" s="37">
        <v>25</v>
      </c>
      <c r="S7275" s="37">
        <v>0.70744758844375599</v>
      </c>
      <c r="T7275" s="37">
        <v>1005.87243652344</v>
      </c>
      <c r="U7275" s="37">
        <v>1931.04931640625</v>
      </c>
      <c r="V7275" s="13"/>
      <c r="W7275" s="13"/>
      <c r="X7275" s="13"/>
      <c r="Y7275" s="13"/>
      <c r="Z7275" s="13"/>
      <c r="AA7275" s="13"/>
    </row>
    <row r="7276" spans="1:27" ht="15.75" customHeight="1" x14ac:dyDescent="0.2">
      <c r="A7276" s="13"/>
      <c r="B7276" s="37" t="str">
        <f>"CRS25WT72M23651"</f>
        <v>CRS25WT72M23651</v>
      </c>
      <c r="C7276" s="38">
        <v>45999</v>
      </c>
      <c r="D7276" s="39">
        <v>0.88753472222222218</v>
      </c>
      <c r="E7276" s="37" t="s">
        <v>62</v>
      </c>
      <c r="F7276" s="37">
        <v>219</v>
      </c>
      <c r="G7276" s="37">
        <v>4</v>
      </c>
      <c r="H7276" s="37">
        <v>219.01797485351599</v>
      </c>
      <c r="I7276" s="37">
        <v>5.6422748565673801</v>
      </c>
      <c r="J7276" s="37">
        <v>50.214466094970703</v>
      </c>
      <c r="K7276" s="37">
        <v>5.1311082839965803</v>
      </c>
      <c r="L7276" s="37">
        <v>42.684337615966797</v>
      </c>
      <c r="M7276" s="37">
        <v>0.77303057909011796</v>
      </c>
      <c r="N7276" s="37">
        <v>10.655216217041</v>
      </c>
      <c r="O7276" s="37">
        <v>0</v>
      </c>
      <c r="P7276" s="37">
        <v>0</v>
      </c>
      <c r="Q7276" s="37">
        <v>1.5793960541486698E-2</v>
      </c>
      <c r="R7276" s="37">
        <v>25</v>
      </c>
      <c r="S7276" s="37">
        <v>0.737207531929016</v>
      </c>
      <c r="T7276" s="37">
        <v>1012.35205078125</v>
      </c>
      <c r="U7276" s="37">
        <v>2048.25341796875</v>
      </c>
      <c r="V7276" s="13"/>
      <c r="W7276" s="13"/>
      <c r="X7276" s="13"/>
      <c r="Y7276" s="13"/>
      <c r="Z7276" s="13"/>
      <c r="AA7276" s="13"/>
    </row>
    <row r="7277" spans="1:27" ht="15.75" customHeight="1" x14ac:dyDescent="0.2">
      <c r="A7277" s="13"/>
      <c r="B7277" s="37" t="str">
        <f>"CRS25WT72M23694"</f>
        <v>CRS25WT72M23694</v>
      </c>
      <c r="C7277" s="38">
        <v>45999</v>
      </c>
      <c r="D7277" s="39">
        <v>0.89699074074074081</v>
      </c>
      <c r="E7277" s="37" t="s">
        <v>62</v>
      </c>
      <c r="F7277" s="37">
        <v>216</v>
      </c>
      <c r="G7277" s="37">
        <v>4</v>
      </c>
      <c r="H7277" s="37">
        <v>216.78955078125</v>
      </c>
      <c r="I7277" s="37">
        <v>5.7884974479675302</v>
      </c>
      <c r="J7277" s="37">
        <v>49.769123077392599</v>
      </c>
      <c r="K7277" s="37">
        <v>5.1577253341674796</v>
      </c>
      <c r="L7277" s="37">
        <v>42.032005310058601</v>
      </c>
      <c r="M7277" s="37">
        <v>0.75251042842865001</v>
      </c>
      <c r="N7277" s="37">
        <v>10.5468034744263</v>
      </c>
      <c r="O7277" s="37">
        <v>0</v>
      </c>
      <c r="P7277" s="37">
        <v>0</v>
      </c>
      <c r="Q7277" s="37">
        <v>1.5406744554638901E-2</v>
      </c>
      <c r="R7277" s="37">
        <v>25</v>
      </c>
      <c r="S7277" s="37">
        <v>0.73402935266494795</v>
      </c>
      <c r="T7277" s="37">
        <v>1016.96514892578</v>
      </c>
      <c r="U7277" s="37">
        <v>1257.01806640625</v>
      </c>
      <c r="V7277" s="13"/>
      <c r="W7277" s="13"/>
      <c r="X7277" s="13"/>
      <c r="Y7277" s="13"/>
      <c r="Z7277" s="13"/>
      <c r="AA7277" s="13"/>
    </row>
    <row r="7278" spans="1:27" ht="15.75" customHeight="1" x14ac:dyDescent="0.2">
      <c r="A7278" s="13"/>
      <c r="B7278" s="37" t="str">
        <f>"230.CRS25WT72M23695"</f>
        <v>230.CRS25WT72M23695</v>
      </c>
      <c r="C7278" s="38">
        <v>45999</v>
      </c>
      <c r="D7278" s="39">
        <v>0.90166666666666673</v>
      </c>
      <c r="E7278" s="37" t="s">
        <v>62</v>
      </c>
      <c r="F7278" s="37">
        <v>215</v>
      </c>
      <c r="G7278" s="37">
        <v>4</v>
      </c>
      <c r="H7278" s="37">
        <v>215.51057434082</v>
      </c>
      <c r="I7278" s="37">
        <v>5.4951295852661097</v>
      </c>
      <c r="J7278" s="37">
        <v>49.938545227050803</v>
      </c>
      <c r="K7278" s="37">
        <v>5.0722422599792498</v>
      </c>
      <c r="L7278" s="37">
        <v>42.488224029541001</v>
      </c>
      <c r="M7278" s="37">
        <v>0.78533464670181297</v>
      </c>
      <c r="N7278" s="37">
        <v>10.484581947326699</v>
      </c>
      <c r="O7278" s="37">
        <v>0</v>
      </c>
      <c r="P7278" s="37">
        <v>0</v>
      </c>
      <c r="Q7278" s="37">
        <v>2.2056054323911702E-2</v>
      </c>
      <c r="R7278" s="37">
        <v>25</v>
      </c>
      <c r="S7278" s="37">
        <v>0.75537079572677601</v>
      </c>
      <c r="T7278" s="37">
        <v>1008.42053222656</v>
      </c>
      <c r="U7278" s="37">
        <v>2987.212890625</v>
      </c>
      <c r="V7278" s="13"/>
      <c r="W7278" s="13"/>
      <c r="X7278" s="13"/>
      <c r="Y7278" s="13"/>
      <c r="Z7278" s="13"/>
      <c r="AA7278" s="13"/>
    </row>
    <row r="7279" spans="1:27" ht="15.75" customHeight="1" x14ac:dyDescent="0.2">
      <c r="A7279" s="13"/>
      <c r="B7279" s="37" t="str">
        <f>"CRS25WT72M23705"</f>
        <v>CRS25WT72M23705</v>
      </c>
      <c r="C7279" s="38">
        <v>45999</v>
      </c>
      <c r="D7279" s="39">
        <v>0.90729166666666661</v>
      </c>
      <c r="E7279" s="37" t="s">
        <v>62</v>
      </c>
      <c r="F7279" s="37">
        <v>220</v>
      </c>
      <c r="G7279" s="37">
        <v>4</v>
      </c>
      <c r="H7279" s="37">
        <v>220.94975280761699</v>
      </c>
      <c r="I7279" s="37">
        <v>5.6410279273986799</v>
      </c>
      <c r="J7279" s="37">
        <v>50.039199829101598</v>
      </c>
      <c r="K7279" s="37">
        <v>5.2040514945983896</v>
      </c>
      <c r="L7279" s="37">
        <v>42.457260131835902</v>
      </c>
      <c r="M7279" s="37">
        <v>0.78275328874588002</v>
      </c>
      <c r="N7279" s="37">
        <v>10.7491970062256</v>
      </c>
      <c r="O7279" s="37">
        <v>0</v>
      </c>
      <c r="P7279" s="37">
        <v>0</v>
      </c>
      <c r="Q7279" s="37">
        <v>1.15879205986857E-2</v>
      </c>
      <c r="R7279" s="37">
        <v>25</v>
      </c>
      <c r="S7279" s="37">
        <v>0.70528006553649902</v>
      </c>
      <c r="T7279" s="37">
        <v>1007.72705078125</v>
      </c>
      <c r="U7279" s="37">
        <v>2842.09423828125</v>
      </c>
      <c r="V7279" s="13"/>
      <c r="W7279" s="13"/>
      <c r="X7279" s="13"/>
      <c r="Y7279" s="13"/>
      <c r="Z7279" s="13"/>
      <c r="AA7279" s="13"/>
    </row>
    <row r="7280" spans="1:27" ht="15.75" customHeight="1" x14ac:dyDescent="0.2">
      <c r="A7280" s="13"/>
      <c r="B7280" s="37" t="str">
        <f>"CRS25WT72M23693"</f>
        <v>CRS25WT72M23693</v>
      </c>
      <c r="C7280" s="38">
        <v>45999</v>
      </c>
      <c r="D7280" s="39">
        <v>0.90869212962962964</v>
      </c>
      <c r="E7280" s="37" t="s">
        <v>62</v>
      </c>
      <c r="F7280" s="37">
        <v>218</v>
      </c>
      <c r="G7280" s="37">
        <v>4</v>
      </c>
      <c r="H7280" s="37">
        <v>218.90705871582</v>
      </c>
      <c r="I7280" s="37">
        <v>5.7254695892334002</v>
      </c>
      <c r="J7280" s="37">
        <v>49.960521697997997</v>
      </c>
      <c r="K7280" s="37">
        <v>5.1687569618225098</v>
      </c>
      <c r="L7280" s="37">
        <v>42.351978302002003</v>
      </c>
      <c r="M7280" s="37">
        <v>0.76528233289718595</v>
      </c>
      <c r="N7280" s="37">
        <v>10.6498203277588</v>
      </c>
      <c r="O7280" s="37">
        <v>0</v>
      </c>
      <c r="P7280" s="37">
        <v>0</v>
      </c>
      <c r="Q7280" s="37">
        <v>1.6568854451179501E-2</v>
      </c>
      <c r="R7280" s="37">
        <v>25</v>
      </c>
      <c r="S7280" s="37">
        <v>0.71809571981430098</v>
      </c>
      <c r="T7280" s="37">
        <v>1006.80072021484</v>
      </c>
      <c r="U7280" s="37">
        <v>1409.15832519531</v>
      </c>
      <c r="V7280" s="13"/>
      <c r="W7280" s="13"/>
      <c r="X7280" s="13"/>
      <c r="Y7280" s="13"/>
      <c r="Z7280" s="13"/>
      <c r="AA7280" s="13"/>
    </row>
    <row r="7281" spans="1:27" ht="15.75" customHeight="1" x14ac:dyDescent="0.2">
      <c r="A7281" s="13"/>
      <c r="B7281" s="37" t="str">
        <f>"CRS25WT72M23667"</f>
        <v>CRS25WT72M23667</v>
      </c>
      <c r="C7281" s="38">
        <v>45999</v>
      </c>
      <c r="D7281" s="39">
        <v>0.9110300925925926</v>
      </c>
      <c r="E7281" s="37" t="s">
        <v>62</v>
      </c>
      <c r="F7281" s="37">
        <v>220</v>
      </c>
      <c r="G7281" s="37">
        <v>4</v>
      </c>
      <c r="H7281" s="37">
        <v>220.80749511718801</v>
      </c>
      <c r="I7281" s="37">
        <v>5.6383142471313503</v>
      </c>
      <c r="J7281" s="37">
        <v>50.113822937011697</v>
      </c>
      <c r="K7281" s="37">
        <v>5.1956486701965297</v>
      </c>
      <c r="L7281" s="37">
        <v>42.498542785644503</v>
      </c>
      <c r="M7281" s="37">
        <v>0.78146046400070202</v>
      </c>
      <c r="N7281" s="37">
        <v>10.742276191711399</v>
      </c>
      <c r="O7281" s="37">
        <v>0</v>
      </c>
      <c r="P7281" s="37">
        <v>0</v>
      </c>
      <c r="Q7281" s="37">
        <v>1.0476151481270801E-2</v>
      </c>
      <c r="R7281" s="37">
        <v>25</v>
      </c>
      <c r="S7281" s="37">
        <v>0.72676277160644498</v>
      </c>
      <c r="T7281" s="37">
        <v>1004.50170898438</v>
      </c>
      <c r="U7281" s="37">
        <v>1568.9140625</v>
      </c>
      <c r="V7281" s="13"/>
      <c r="W7281" s="13"/>
      <c r="X7281" s="13"/>
      <c r="Y7281" s="13"/>
      <c r="Z7281" s="13"/>
      <c r="AA7281" s="13"/>
    </row>
    <row r="7282" spans="1:27" ht="15.75" customHeight="1" x14ac:dyDescent="0.2">
      <c r="A7282" s="13"/>
      <c r="B7282" s="37" t="str">
        <f>"CRS25WT72M23704"</f>
        <v>CRS25WT72M23704</v>
      </c>
      <c r="C7282" s="38">
        <v>45999</v>
      </c>
      <c r="D7282" s="39">
        <v>0.91637731481481488</v>
      </c>
      <c r="E7282" s="37" t="s">
        <v>62</v>
      </c>
      <c r="F7282" s="37">
        <v>219</v>
      </c>
      <c r="G7282" s="37">
        <v>4</v>
      </c>
      <c r="H7282" s="37">
        <v>219.69476318359401</v>
      </c>
      <c r="I7282" s="37">
        <v>5.5871729850768999</v>
      </c>
      <c r="J7282" s="37">
        <v>50.106418609619098</v>
      </c>
      <c r="K7282" s="37">
        <v>5.1756496429443404</v>
      </c>
      <c r="L7282" s="37">
        <v>42.447761535644503</v>
      </c>
      <c r="M7282" s="37">
        <v>0.78475522994995095</v>
      </c>
      <c r="N7282" s="37">
        <v>10.688141822814901</v>
      </c>
      <c r="O7282" s="37">
        <v>0</v>
      </c>
      <c r="P7282" s="37">
        <v>0</v>
      </c>
      <c r="Q7282" s="37">
        <v>9.9999997764825804E-3</v>
      </c>
      <c r="R7282" s="37">
        <v>25</v>
      </c>
      <c r="S7282" s="37">
        <v>0.736073017120361</v>
      </c>
      <c r="T7282" s="37">
        <v>999.7021484375</v>
      </c>
      <c r="U7282" s="37">
        <v>1781.81713867188</v>
      </c>
      <c r="V7282" s="13"/>
      <c r="W7282" s="13"/>
      <c r="X7282" s="13"/>
      <c r="Y7282" s="13"/>
      <c r="Z7282" s="13"/>
      <c r="AA7282" s="13"/>
    </row>
    <row r="7283" spans="1:27" ht="15.75" customHeight="1" x14ac:dyDescent="0.2">
      <c r="A7283" s="13"/>
      <c r="B7283" s="37" t="str">
        <f>"CRS25WT72M23665"</f>
        <v>CRS25WT72M23665</v>
      </c>
      <c r="C7283" s="38">
        <v>45999</v>
      </c>
      <c r="D7283" s="39">
        <v>0.91797453703703702</v>
      </c>
      <c r="E7283" s="37" t="s">
        <v>62</v>
      </c>
      <c r="F7283" s="37">
        <v>224</v>
      </c>
      <c r="G7283" s="37">
        <v>4</v>
      </c>
      <c r="H7283" s="37">
        <v>224.6181640625</v>
      </c>
      <c r="I7283" s="37">
        <v>5.7234830856323198</v>
      </c>
      <c r="J7283" s="37">
        <v>50.108657836914098</v>
      </c>
      <c r="K7283" s="37">
        <v>5.2857170104980504</v>
      </c>
      <c r="L7283" s="37">
        <v>42.495304107666001</v>
      </c>
      <c r="M7283" s="37">
        <v>0.78319823741912797</v>
      </c>
      <c r="N7283" s="37">
        <v>10.927665710449199</v>
      </c>
      <c r="O7283" s="37">
        <v>0</v>
      </c>
      <c r="P7283" s="37">
        <v>0</v>
      </c>
      <c r="Q7283" s="37">
        <v>1.19046065956354E-2</v>
      </c>
      <c r="R7283" s="37">
        <v>25</v>
      </c>
      <c r="S7283" s="37">
        <v>0.705252826213837</v>
      </c>
      <c r="T7283" s="37">
        <v>1004.18957519531</v>
      </c>
      <c r="U7283" s="37">
        <v>1478.78967285156</v>
      </c>
      <c r="V7283" s="13"/>
      <c r="W7283" s="13"/>
      <c r="X7283" s="13"/>
      <c r="Y7283" s="13"/>
      <c r="Z7283" s="13"/>
      <c r="AA7283" s="13"/>
    </row>
    <row r="7284" spans="1:27" ht="15.75" customHeight="1" x14ac:dyDescent="0.2">
      <c r="A7284" s="13"/>
      <c r="B7284" s="37" t="str">
        <f>"CRS25WT72M23666"</f>
        <v>CRS25WT72M23666</v>
      </c>
      <c r="C7284" s="38">
        <v>45999</v>
      </c>
      <c r="D7284" s="39">
        <v>0.91898148148148151</v>
      </c>
      <c r="E7284" s="37" t="s">
        <v>62</v>
      </c>
      <c r="F7284" s="37">
        <v>224</v>
      </c>
      <c r="G7284" s="37">
        <v>4</v>
      </c>
      <c r="H7284" s="37">
        <v>224.70675659179699</v>
      </c>
      <c r="I7284" s="37">
        <v>5.7345757484436</v>
      </c>
      <c r="J7284" s="37">
        <v>50.084751129150398</v>
      </c>
      <c r="K7284" s="37">
        <v>5.2619524002075204</v>
      </c>
      <c r="L7284" s="37">
        <v>42.704067230224602</v>
      </c>
      <c r="M7284" s="37">
        <v>0.78236484527587902</v>
      </c>
      <c r="N7284" s="37">
        <v>10.931975364685099</v>
      </c>
      <c r="O7284" s="37">
        <v>0</v>
      </c>
      <c r="P7284" s="37">
        <v>0</v>
      </c>
      <c r="Q7284" s="37">
        <v>1.06547614559531E-2</v>
      </c>
      <c r="R7284" s="37">
        <v>25</v>
      </c>
      <c r="S7284" s="37">
        <v>0.72338151931762695</v>
      </c>
      <c r="T7284" s="37">
        <v>1008.14526367188</v>
      </c>
      <c r="U7284" s="37">
        <v>1098.3662109375</v>
      </c>
      <c r="V7284" s="13"/>
      <c r="W7284" s="13"/>
      <c r="X7284" s="13"/>
      <c r="Y7284" s="13"/>
      <c r="Z7284" s="13"/>
      <c r="AA7284" s="13"/>
    </row>
    <row r="7285" spans="1:27" ht="15.75" customHeight="1" x14ac:dyDescent="0.2">
      <c r="A7285" s="13"/>
      <c r="B7285" s="37" t="str">
        <f>"CRS25WT72M23634"</f>
        <v>CRS25WT72M23634</v>
      </c>
      <c r="C7285" s="38">
        <v>45999</v>
      </c>
      <c r="D7285" s="39">
        <v>0.92182870370370373</v>
      </c>
      <c r="E7285" s="37" t="s">
        <v>62</v>
      </c>
      <c r="F7285" s="37">
        <v>220</v>
      </c>
      <c r="G7285" s="37">
        <v>4</v>
      </c>
      <c r="H7285" s="37">
        <v>220.51338195800801</v>
      </c>
      <c r="I7285" s="37">
        <v>5.5865330696106001</v>
      </c>
      <c r="J7285" s="37">
        <v>49.706169128417997</v>
      </c>
      <c r="K7285" s="37">
        <v>5.2022819519043004</v>
      </c>
      <c r="L7285" s="37">
        <v>42.3878173828125</v>
      </c>
      <c r="M7285" s="37">
        <v>0.79411298036575295</v>
      </c>
      <c r="N7285" s="37">
        <v>10.727968215942401</v>
      </c>
      <c r="O7285" s="37">
        <v>0</v>
      </c>
      <c r="P7285" s="37">
        <v>0</v>
      </c>
      <c r="Q7285" s="37">
        <v>1.06349252164364E-2</v>
      </c>
      <c r="R7285" s="37">
        <v>25</v>
      </c>
      <c r="S7285" s="37">
        <v>0.75107890367507901</v>
      </c>
      <c r="T7285" s="37">
        <v>998.09832763671898</v>
      </c>
      <c r="U7285" s="37">
        <v>2425.98803710938</v>
      </c>
      <c r="V7285" s="13"/>
      <c r="W7285" s="13"/>
      <c r="X7285" s="13"/>
      <c r="Y7285" s="13"/>
      <c r="Z7285" s="13"/>
      <c r="AA7285" s="13"/>
    </row>
    <row r="7286" spans="1:27" ht="15.75" customHeight="1" x14ac:dyDescent="0.2">
      <c r="A7286" s="13"/>
      <c r="B7286" s="37" t="str">
        <f>"CRS25WT72M23635"</f>
        <v>CRS25WT72M23635</v>
      </c>
      <c r="C7286" s="38">
        <v>45999</v>
      </c>
      <c r="D7286" s="39">
        <v>0.92422453703703711</v>
      </c>
      <c r="E7286" s="37" t="s">
        <v>62</v>
      </c>
      <c r="F7286" s="37">
        <v>219</v>
      </c>
      <c r="G7286" s="37">
        <v>4</v>
      </c>
      <c r="H7286" s="37">
        <v>219.20593261718801</v>
      </c>
      <c r="I7286" s="37">
        <v>5.6445975303649902</v>
      </c>
      <c r="J7286" s="37">
        <v>49.646427154541001</v>
      </c>
      <c r="K7286" s="37">
        <v>5.2059621810913104</v>
      </c>
      <c r="L7286" s="37">
        <v>42.1067085266113</v>
      </c>
      <c r="M7286" s="37">
        <v>0.78222435712814298</v>
      </c>
      <c r="N7286" s="37">
        <v>10.664361000061</v>
      </c>
      <c r="O7286" s="37">
        <v>0</v>
      </c>
      <c r="P7286" s="37">
        <v>0</v>
      </c>
      <c r="Q7286" s="37">
        <v>1.76190380007029E-2</v>
      </c>
      <c r="R7286" s="37">
        <v>25</v>
      </c>
      <c r="S7286" s="37">
        <v>0.73001879453659102</v>
      </c>
      <c r="T7286" s="37">
        <v>998.18127441406295</v>
      </c>
      <c r="U7286" s="37">
        <v>1324.45202636719</v>
      </c>
      <c r="V7286" s="13"/>
      <c r="W7286" s="13"/>
      <c r="X7286" s="13"/>
      <c r="Y7286" s="13"/>
      <c r="Z7286" s="13"/>
      <c r="AA7286" s="13"/>
    </row>
    <row r="7287" spans="1:27" ht="15.75" customHeight="1" x14ac:dyDescent="0.2">
      <c r="A7287" s="13"/>
      <c r="B7287" s="37" t="str">
        <f>"CRS25WT72M23682"</f>
        <v>CRS25WT72M23682</v>
      </c>
      <c r="C7287" s="38">
        <v>45999</v>
      </c>
      <c r="D7287" s="39">
        <v>0.93091435185185178</v>
      </c>
      <c r="E7287" s="37" t="s">
        <v>62</v>
      </c>
      <c r="F7287" s="37">
        <v>222</v>
      </c>
      <c r="G7287" s="37">
        <v>4</v>
      </c>
      <c r="H7287" s="37">
        <v>222.19947814941401</v>
      </c>
      <c r="I7287" s="37">
        <v>5.5830945968627903</v>
      </c>
      <c r="J7287" s="37">
        <v>49.952156066894503</v>
      </c>
      <c r="K7287" s="37">
        <v>5.2254962921142596</v>
      </c>
      <c r="L7287" s="37">
        <v>42.522174835205099</v>
      </c>
      <c r="M7287" s="37">
        <v>0.79673486948013295</v>
      </c>
      <c r="N7287" s="37">
        <v>10.8099966049194</v>
      </c>
      <c r="O7287" s="37">
        <v>0</v>
      </c>
      <c r="P7287" s="37">
        <v>0</v>
      </c>
      <c r="Q7287" s="37">
        <v>1.1507008224725701E-2</v>
      </c>
      <c r="R7287" s="37">
        <v>25</v>
      </c>
      <c r="S7287" s="37">
        <v>0.72072601318359397</v>
      </c>
      <c r="T7287" s="37">
        <v>1001.43701171875</v>
      </c>
      <c r="U7287" s="37">
        <v>2439.25024414063</v>
      </c>
      <c r="V7287" s="13"/>
      <c r="W7287" s="13"/>
      <c r="X7287" s="13"/>
      <c r="Y7287" s="13"/>
      <c r="Z7287" s="13"/>
      <c r="AA7287" s="13"/>
    </row>
    <row r="7288" spans="1:27" ht="15.75" customHeight="1" x14ac:dyDescent="0.2">
      <c r="A7288" s="13"/>
      <c r="B7288" s="37" t="str">
        <f>"CRS25WT72M23633"</f>
        <v>CRS25WT72M23633</v>
      </c>
      <c r="C7288" s="38">
        <v>45999</v>
      </c>
      <c r="D7288" s="39">
        <v>0.93204861111111104</v>
      </c>
      <c r="E7288" s="37" t="s">
        <v>62</v>
      </c>
      <c r="F7288" s="37">
        <v>222</v>
      </c>
      <c r="G7288" s="37">
        <v>4</v>
      </c>
      <c r="H7288" s="37">
        <v>222.76821899414099</v>
      </c>
      <c r="I7288" s="37">
        <v>5.5487151145935103</v>
      </c>
      <c r="J7288" s="37">
        <v>49.989097595214801</v>
      </c>
      <c r="K7288" s="37">
        <v>5.2125205993652299</v>
      </c>
      <c r="L7288" s="37">
        <v>42.737140655517599</v>
      </c>
      <c r="M7288" s="37">
        <v>0.80312937498092696</v>
      </c>
      <c r="N7288" s="37">
        <v>10.8376655578613</v>
      </c>
      <c r="O7288" s="37">
        <v>0</v>
      </c>
      <c r="P7288" s="37">
        <v>0</v>
      </c>
      <c r="Q7288" s="37">
        <v>1.15879215300083E-2</v>
      </c>
      <c r="R7288" s="37">
        <v>25</v>
      </c>
      <c r="S7288" s="37">
        <v>0.72150617837905895</v>
      </c>
      <c r="T7288" s="37">
        <v>1000.08941650391</v>
      </c>
      <c r="U7288" s="37">
        <v>3049.67895507813</v>
      </c>
      <c r="V7288" s="13"/>
      <c r="W7288" s="13"/>
      <c r="X7288" s="13"/>
      <c r="Y7288" s="13"/>
      <c r="Z7288" s="13"/>
      <c r="AA7288" s="13"/>
    </row>
    <row r="7289" spans="1:27" ht="15.75" customHeight="1" x14ac:dyDescent="0.2">
      <c r="A7289" s="13"/>
      <c r="B7289" s="37" t="str">
        <f>"CRS25WT72M23630"</f>
        <v>CRS25WT72M23630</v>
      </c>
      <c r="C7289" s="38">
        <v>45999</v>
      </c>
      <c r="D7289" s="39">
        <v>0.93541666666666667</v>
      </c>
      <c r="E7289" s="37" t="s">
        <v>62</v>
      </c>
      <c r="F7289" s="37">
        <v>219</v>
      </c>
      <c r="G7289" s="37">
        <v>4</v>
      </c>
      <c r="H7289" s="37">
        <v>219.81181335449199</v>
      </c>
      <c r="I7289" s="37">
        <v>5.60298871994019</v>
      </c>
      <c r="J7289" s="37">
        <v>50.129909515380902</v>
      </c>
      <c r="K7289" s="37">
        <v>5.1443548202514604</v>
      </c>
      <c r="L7289" s="37">
        <v>42.7287406921387</v>
      </c>
      <c r="M7289" s="37">
        <v>0.782590091228485</v>
      </c>
      <c r="N7289" s="37">
        <v>10.6938371658325</v>
      </c>
      <c r="O7289" s="37">
        <v>0</v>
      </c>
      <c r="P7289" s="37">
        <v>0</v>
      </c>
      <c r="Q7289" s="37">
        <v>1.0794270783662799E-2</v>
      </c>
      <c r="R7289" s="37">
        <v>25</v>
      </c>
      <c r="S7289" s="37">
        <v>0.70011430978775002</v>
      </c>
      <c r="T7289" s="37">
        <v>1000.25109863281</v>
      </c>
      <c r="U7289" s="37">
        <v>2359.24853515625</v>
      </c>
      <c r="V7289" s="13"/>
      <c r="W7289" s="13"/>
      <c r="X7289" s="13"/>
      <c r="Y7289" s="13"/>
      <c r="Z7289" s="13"/>
      <c r="AA7289" s="13"/>
    </row>
    <row r="7290" spans="1:27" ht="15.75" customHeight="1" x14ac:dyDescent="0.2">
      <c r="A7290" s="13"/>
      <c r="B7290" s="37" t="str">
        <f>"CRS25WT72M23683"</f>
        <v>CRS25WT72M23683</v>
      </c>
      <c r="C7290" s="38">
        <v>45999</v>
      </c>
      <c r="D7290" s="39">
        <v>0.93710648148148146</v>
      </c>
      <c r="E7290" s="37" t="s">
        <v>62</v>
      </c>
      <c r="F7290" s="37">
        <v>219</v>
      </c>
      <c r="G7290" s="37">
        <v>4</v>
      </c>
      <c r="H7290" s="37">
        <v>219.13592529296901</v>
      </c>
      <c r="I7290" s="37">
        <v>5.7135543823242196</v>
      </c>
      <c r="J7290" s="37">
        <v>50.128501892089801</v>
      </c>
      <c r="K7290" s="37">
        <v>5.1355071067810103</v>
      </c>
      <c r="L7290" s="37">
        <v>42.670745849609403</v>
      </c>
      <c r="M7290" s="37">
        <v>0.76510757207870495</v>
      </c>
      <c r="N7290" s="37">
        <v>10.6609544754028</v>
      </c>
      <c r="O7290" s="37">
        <v>0</v>
      </c>
      <c r="P7290" s="37">
        <v>0</v>
      </c>
      <c r="Q7290" s="37">
        <v>1.60316880792379E-2</v>
      </c>
      <c r="R7290" s="37">
        <v>25</v>
      </c>
      <c r="S7290" s="37">
        <v>0.73443412780761697</v>
      </c>
      <c r="T7290" s="37">
        <v>1002.85443115234</v>
      </c>
      <c r="U7290" s="37">
        <v>1310.75402832031</v>
      </c>
      <c r="V7290" s="13"/>
      <c r="W7290" s="13"/>
      <c r="X7290" s="13"/>
      <c r="Y7290" s="13"/>
      <c r="Z7290" s="13"/>
      <c r="AA7290" s="13"/>
    </row>
    <row r="7291" spans="1:27" ht="15.75" customHeight="1" x14ac:dyDescent="0.2">
      <c r="A7291" s="13"/>
      <c r="B7291" s="37" t="str">
        <f>"CRS25WT72M23631"</f>
        <v>CRS25WT72M23631</v>
      </c>
      <c r="C7291" s="38">
        <v>45999</v>
      </c>
      <c r="D7291" s="39">
        <v>0.94188657407407417</v>
      </c>
      <c r="E7291" s="37" t="s">
        <v>62</v>
      </c>
      <c r="F7291" s="37">
        <v>215</v>
      </c>
      <c r="G7291" s="37">
        <v>4</v>
      </c>
      <c r="H7291" s="37">
        <v>215.74380493164099</v>
      </c>
      <c r="I7291" s="37">
        <v>5.6685113906860396</v>
      </c>
      <c r="J7291" s="37">
        <v>49.937328338622997</v>
      </c>
      <c r="K7291" s="37">
        <v>5.09633493423462</v>
      </c>
      <c r="L7291" s="37">
        <v>42.333126068115199</v>
      </c>
      <c r="M7291" s="37">
        <v>0.76215624809265103</v>
      </c>
      <c r="N7291" s="37">
        <v>10.495927810668899</v>
      </c>
      <c r="O7291" s="37">
        <v>0</v>
      </c>
      <c r="P7291" s="37">
        <v>0</v>
      </c>
      <c r="Q7291" s="37">
        <v>1.2698414735496001E-2</v>
      </c>
      <c r="R7291" s="37">
        <v>25</v>
      </c>
      <c r="S7291" s="37">
        <v>0.74688398838043202</v>
      </c>
      <c r="T7291" s="37">
        <v>1000.41729736328</v>
      </c>
      <c r="U7291" s="37">
        <v>1445.76110839844</v>
      </c>
      <c r="V7291" s="13"/>
      <c r="W7291" s="13"/>
      <c r="X7291" s="13"/>
      <c r="Y7291" s="13"/>
      <c r="Z7291" s="13"/>
      <c r="AA7291" s="13"/>
    </row>
    <row r="7292" spans="1:27" ht="15.75" customHeight="1" x14ac:dyDescent="0.2">
      <c r="A7292" s="13"/>
      <c r="B7292" s="37" t="str">
        <f>"CRS25WT72M23639"</f>
        <v>CRS25WT72M23639</v>
      </c>
      <c r="C7292" s="38">
        <v>45999</v>
      </c>
      <c r="D7292" s="39">
        <v>0.94374999999999998</v>
      </c>
      <c r="E7292" s="37" t="s">
        <v>62</v>
      </c>
      <c r="F7292" s="37">
        <v>219</v>
      </c>
      <c r="G7292" s="37">
        <v>4</v>
      </c>
      <c r="H7292" s="37">
        <v>219.33671569824199</v>
      </c>
      <c r="I7292" s="37">
        <v>5.6689295768737802</v>
      </c>
      <c r="J7292" s="37">
        <v>50.0316772460938</v>
      </c>
      <c r="K7292" s="37">
        <v>5.1432085037231401</v>
      </c>
      <c r="L7292" s="37">
        <v>42.6458930969238</v>
      </c>
      <c r="M7292" s="37">
        <v>0.77333062887191795</v>
      </c>
      <c r="N7292" s="37">
        <v>10.670722961425801</v>
      </c>
      <c r="O7292" s="37">
        <v>0</v>
      </c>
      <c r="P7292" s="37">
        <v>0</v>
      </c>
      <c r="Q7292" s="37">
        <v>2.33283415436745E-2</v>
      </c>
      <c r="R7292" s="37">
        <v>25</v>
      </c>
      <c r="S7292" s="37">
        <v>0.70720827579498302</v>
      </c>
      <c r="T7292" s="37">
        <v>1009.98718261719</v>
      </c>
      <c r="U7292" s="37">
        <v>1372.94494628906</v>
      </c>
      <c r="V7292" s="13"/>
      <c r="W7292" s="13"/>
      <c r="X7292" s="13"/>
      <c r="Y7292" s="13"/>
      <c r="Z7292" s="13"/>
      <c r="AA7292" s="13"/>
    </row>
    <row r="7293" spans="1:27" ht="15.75" customHeight="1" x14ac:dyDescent="0.2">
      <c r="A7293" s="13"/>
      <c r="B7293" s="37" t="str">
        <f>"CRS25WT72M23638"</f>
        <v>CRS25WT72M23638</v>
      </c>
      <c r="C7293" s="38">
        <v>45999</v>
      </c>
      <c r="D7293" s="39">
        <v>0.94878472222222221</v>
      </c>
      <c r="E7293" s="37" t="s">
        <v>62</v>
      </c>
      <c r="F7293" s="37">
        <v>216</v>
      </c>
      <c r="G7293" s="37">
        <v>4</v>
      </c>
      <c r="H7293" s="37">
        <v>216.31411743164099</v>
      </c>
      <c r="I7293" s="37">
        <v>5.5093917846679696</v>
      </c>
      <c r="J7293" s="37">
        <v>50.177440643310497</v>
      </c>
      <c r="K7293" s="37">
        <v>5.06667232513428</v>
      </c>
      <c r="L7293" s="37">
        <v>42.693531036377003</v>
      </c>
      <c r="M7293" s="37">
        <v>0.782479047775269</v>
      </c>
      <c r="N7293" s="37">
        <v>10.523674011230501</v>
      </c>
      <c r="O7293" s="37">
        <v>0</v>
      </c>
      <c r="P7293" s="37">
        <v>0</v>
      </c>
      <c r="Q7293" s="37">
        <v>2.1031687036156699E-2</v>
      </c>
      <c r="R7293" s="37">
        <v>25</v>
      </c>
      <c r="S7293" s="37">
        <v>0.74258774518966697</v>
      </c>
      <c r="T7293" s="37">
        <v>1004.80181884766</v>
      </c>
      <c r="U7293" s="37">
        <v>1757.134765625</v>
      </c>
      <c r="V7293" s="13"/>
      <c r="W7293" s="13"/>
      <c r="X7293" s="13"/>
      <c r="Y7293" s="13"/>
      <c r="Z7293" s="13"/>
      <c r="AA7293" s="13"/>
    </row>
    <row r="7294" spans="1:27" ht="15.75" customHeight="1" x14ac:dyDescent="0.2">
      <c r="A7294" s="13"/>
      <c r="B7294" s="37" t="str">
        <f>"CRS25WT72M23641"</f>
        <v>CRS25WT72M23641</v>
      </c>
      <c r="C7294" s="38">
        <v>45999</v>
      </c>
      <c r="D7294" s="39">
        <v>0.95016203703703705</v>
      </c>
      <c r="E7294" s="37" t="s">
        <v>62</v>
      </c>
      <c r="F7294" s="37">
        <v>216</v>
      </c>
      <c r="G7294" s="37">
        <v>4</v>
      </c>
      <c r="H7294" s="37">
        <v>216.30322265625</v>
      </c>
      <c r="I7294" s="37">
        <v>5.5793757438659703</v>
      </c>
      <c r="J7294" s="37">
        <v>50.1388130187988</v>
      </c>
      <c r="K7294" s="37">
        <v>5.0468292236328098</v>
      </c>
      <c r="L7294" s="37">
        <v>42.8592338562012</v>
      </c>
      <c r="M7294" s="37">
        <v>0.77322047948837302</v>
      </c>
      <c r="N7294" s="37">
        <v>10.523143768310501</v>
      </c>
      <c r="O7294" s="37">
        <v>0</v>
      </c>
      <c r="P7294" s="37">
        <v>0</v>
      </c>
      <c r="Q7294" s="37">
        <v>1.65066346526146E-2</v>
      </c>
      <c r="R7294" s="37">
        <v>25</v>
      </c>
      <c r="S7294" s="37">
        <v>0.71479421854019198</v>
      </c>
      <c r="T7294" s="37">
        <v>1003.39459228516</v>
      </c>
      <c r="U7294" s="37">
        <v>1185.13171386719</v>
      </c>
      <c r="V7294" s="13"/>
      <c r="W7294" s="13"/>
      <c r="X7294" s="13"/>
      <c r="Y7294" s="13"/>
      <c r="Z7294" s="13"/>
      <c r="AA7294" s="13"/>
    </row>
    <row r="7295" spans="1:27" ht="15.75" customHeight="1" x14ac:dyDescent="0.2">
      <c r="A7295" s="13"/>
      <c r="B7295" s="37" t="str">
        <f>"CRS25WT72M23640"</f>
        <v>CRS25WT72M23640</v>
      </c>
      <c r="C7295" s="38">
        <v>45999</v>
      </c>
      <c r="D7295" s="39">
        <v>0.95268518518518519</v>
      </c>
      <c r="E7295" s="37" t="s">
        <v>62</v>
      </c>
      <c r="F7295" s="37">
        <v>220</v>
      </c>
      <c r="G7295" s="37">
        <v>4</v>
      </c>
      <c r="H7295" s="37">
        <v>220.191818237305</v>
      </c>
      <c r="I7295" s="37">
        <v>5.5874619483947798</v>
      </c>
      <c r="J7295" s="37">
        <v>50.122825622558601</v>
      </c>
      <c r="K7295" s="37">
        <v>5.1754264831543004</v>
      </c>
      <c r="L7295" s="37">
        <v>42.5456352233887</v>
      </c>
      <c r="M7295" s="37">
        <v>0.786232590675354</v>
      </c>
      <c r="N7295" s="37">
        <v>10.712324142456101</v>
      </c>
      <c r="O7295" s="37">
        <v>0</v>
      </c>
      <c r="P7295" s="37">
        <v>0</v>
      </c>
      <c r="Q7295" s="37">
        <v>2.6507008820772199E-2</v>
      </c>
      <c r="R7295" s="37">
        <v>25</v>
      </c>
      <c r="S7295" s="37">
        <v>0.73235428333282504</v>
      </c>
      <c r="T7295" s="37">
        <v>999.644775390625</v>
      </c>
      <c r="U7295" s="37">
        <v>1567.53161621094</v>
      </c>
      <c r="V7295" s="13"/>
      <c r="W7295" s="13"/>
      <c r="X7295" s="13"/>
      <c r="Y7295" s="13"/>
      <c r="Z7295" s="13"/>
      <c r="AA7295" s="13"/>
    </row>
    <row r="7296" spans="1:27" ht="15.75" customHeight="1" x14ac:dyDescent="0.2">
      <c r="A7296" s="13"/>
      <c r="B7296" s="37" t="str">
        <f>"CRS25WT72M23644"</f>
        <v>CRS25WT72M23644</v>
      </c>
      <c r="C7296" s="38">
        <v>45999</v>
      </c>
      <c r="D7296" s="39">
        <v>0.95333333333333325</v>
      </c>
      <c r="E7296" s="37" t="s">
        <v>62</v>
      </c>
      <c r="F7296" s="37">
        <v>222</v>
      </c>
      <c r="G7296" s="37">
        <v>4</v>
      </c>
      <c r="H7296" s="37">
        <v>222.47839355468801</v>
      </c>
      <c r="I7296" s="37">
        <v>5.6597733497619602</v>
      </c>
      <c r="J7296" s="37">
        <v>50.1586303710938</v>
      </c>
      <c r="K7296" s="37">
        <v>5.2098960876464799</v>
      </c>
      <c r="L7296" s="37">
        <v>42.703037261962898</v>
      </c>
      <c r="M7296" s="37">
        <v>0.78368788957595803</v>
      </c>
      <c r="N7296" s="37">
        <v>10.823565483093301</v>
      </c>
      <c r="O7296" s="37">
        <v>0</v>
      </c>
      <c r="P7296" s="37">
        <v>0</v>
      </c>
      <c r="Q7296" s="37">
        <v>1.5793960541486698E-2</v>
      </c>
      <c r="R7296" s="37">
        <v>25</v>
      </c>
      <c r="S7296" s="37">
        <v>0.722040355205536</v>
      </c>
      <c r="T7296" s="37">
        <v>1002.36193847656</v>
      </c>
      <c r="U7296" s="37">
        <v>1454.828125</v>
      </c>
      <c r="V7296" s="13"/>
      <c r="W7296" s="13"/>
      <c r="X7296" s="13"/>
      <c r="Y7296" s="13"/>
      <c r="Z7296" s="13"/>
      <c r="AA7296" s="13"/>
    </row>
    <row r="7297" spans="1:27" ht="15.75" customHeight="1" x14ac:dyDescent="0.2">
      <c r="A7297" s="13"/>
      <c r="B7297" s="37" t="str">
        <f>"CRS25WT72M23642"</f>
        <v>CRS25WT72M23642</v>
      </c>
      <c r="C7297" s="38">
        <v>45999</v>
      </c>
      <c r="D7297" s="39">
        <v>0.95444444444444443</v>
      </c>
      <c r="E7297" s="37" t="s">
        <v>62</v>
      </c>
      <c r="F7297" s="37">
        <v>226</v>
      </c>
      <c r="G7297" s="37">
        <v>4</v>
      </c>
      <c r="H7297" s="37">
        <v>226.81852722168</v>
      </c>
      <c r="I7297" s="37">
        <v>5.73732614517212</v>
      </c>
      <c r="J7297" s="37">
        <v>50.201816558837898</v>
      </c>
      <c r="K7297" s="37">
        <v>5.2966322898864702</v>
      </c>
      <c r="L7297" s="37">
        <v>42.823158264160199</v>
      </c>
      <c r="M7297" s="37">
        <v>0.78749817609786998</v>
      </c>
      <c r="N7297" s="37">
        <v>11.0347127914429</v>
      </c>
      <c r="O7297" s="37">
        <v>0</v>
      </c>
      <c r="P7297" s="37">
        <v>0</v>
      </c>
      <c r="Q7297" s="37">
        <v>2.30158418416977E-2</v>
      </c>
      <c r="R7297" s="37">
        <v>25</v>
      </c>
      <c r="S7297" s="37">
        <v>0.69618576765060403</v>
      </c>
      <c r="T7297" s="37">
        <v>1004.65014648438</v>
      </c>
      <c r="U7297" s="37">
        <v>2128.7353515625</v>
      </c>
      <c r="V7297" s="13"/>
      <c r="W7297" s="13"/>
      <c r="X7297" s="13"/>
      <c r="Y7297" s="13"/>
      <c r="Z7297" s="13"/>
      <c r="AA7297" s="13"/>
    </row>
    <row r="7298" spans="1:27" ht="15.75" customHeight="1" x14ac:dyDescent="0.2">
      <c r="A7298" s="13"/>
      <c r="B7298" s="37" t="str">
        <f>"CRS25WT72M23668"</f>
        <v>CRS25WT72M23668</v>
      </c>
      <c r="C7298" s="38">
        <v>45999</v>
      </c>
      <c r="D7298" s="39">
        <v>0.9556365740740741</v>
      </c>
      <c r="E7298" s="37" t="s">
        <v>62</v>
      </c>
      <c r="F7298" s="37">
        <v>226</v>
      </c>
      <c r="G7298" s="37">
        <v>4</v>
      </c>
      <c r="H7298" s="37">
        <v>226.43592834472699</v>
      </c>
      <c r="I7298" s="37">
        <v>5.7402987480163601</v>
      </c>
      <c r="J7298" s="37">
        <v>50.279743194580099</v>
      </c>
      <c r="K7298" s="37">
        <v>5.2859082221984899</v>
      </c>
      <c r="L7298" s="37">
        <v>42.837654113769503</v>
      </c>
      <c r="M7298" s="37">
        <v>0.78454488515853904</v>
      </c>
      <c r="N7298" s="37">
        <v>11.016099929809601</v>
      </c>
      <c r="O7298" s="37">
        <v>0</v>
      </c>
      <c r="P7298" s="37">
        <v>0</v>
      </c>
      <c r="Q7298" s="37">
        <v>1.5675842761993401E-2</v>
      </c>
      <c r="R7298" s="37">
        <v>25</v>
      </c>
      <c r="S7298" s="37">
        <v>0.69846445322036699</v>
      </c>
      <c r="T7298" s="37">
        <v>1000.70422363281</v>
      </c>
      <c r="U7298" s="37">
        <v>2980.95166015625</v>
      </c>
      <c r="V7298" s="13"/>
      <c r="W7298" s="13"/>
      <c r="X7298" s="13"/>
      <c r="Y7298" s="13"/>
      <c r="Z7298" s="13"/>
      <c r="AA7298" s="13"/>
    </row>
    <row r="7299" spans="1:27" ht="15.75" customHeight="1" x14ac:dyDescent="0.2">
      <c r="A7299" s="13"/>
      <c r="B7299" s="37" t="str">
        <f>"CRS25WT72M23645"</f>
        <v>CRS25WT72M23645</v>
      </c>
      <c r="C7299" s="38">
        <v>45999</v>
      </c>
      <c r="D7299" s="39">
        <v>0.95739583333333333</v>
      </c>
      <c r="E7299" s="37" t="s">
        <v>62</v>
      </c>
      <c r="F7299" s="37">
        <v>220</v>
      </c>
      <c r="G7299" s="37">
        <v>4</v>
      </c>
      <c r="H7299" s="37">
        <v>220.83363342285199</v>
      </c>
      <c r="I7299" s="37">
        <v>5.5995211601257298</v>
      </c>
      <c r="J7299" s="37">
        <v>50.203571319580099</v>
      </c>
      <c r="K7299" s="37">
        <v>5.1513934135437003</v>
      </c>
      <c r="L7299" s="37">
        <v>42.868721008300803</v>
      </c>
      <c r="M7299" s="37">
        <v>0.78556066751480103</v>
      </c>
      <c r="N7299" s="37">
        <v>10.743548393249499</v>
      </c>
      <c r="O7299" s="37">
        <v>0</v>
      </c>
      <c r="P7299" s="37">
        <v>0</v>
      </c>
      <c r="Q7299" s="37">
        <v>2.2703371942043301E-2</v>
      </c>
      <c r="R7299" s="37">
        <v>25</v>
      </c>
      <c r="S7299" s="37">
        <v>0.71580529212951705</v>
      </c>
      <c r="T7299" s="37">
        <v>999.785888671875</v>
      </c>
      <c r="U7299" s="37">
        <v>3444.6142578125</v>
      </c>
      <c r="V7299" s="13"/>
      <c r="W7299" s="13"/>
      <c r="X7299" s="13"/>
      <c r="Y7299" s="13"/>
      <c r="Z7299" s="13"/>
      <c r="AA7299" s="13"/>
    </row>
    <row r="7300" spans="1:27" ht="15.75" customHeight="1" x14ac:dyDescent="0.2">
      <c r="A7300" s="13"/>
      <c r="B7300" s="37" t="str">
        <f>"CRS25WT72M23708"</f>
        <v>CRS25WT72M23708</v>
      </c>
      <c r="C7300" s="38">
        <v>45999</v>
      </c>
      <c r="D7300" s="39">
        <v>0.96018518518518514</v>
      </c>
      <c r="E7300" s="37" t="s">
        <v>62</v>
      </c>
      <c r="F7300" s="37">
        <v>223</v>
      </c>
      <c r="G7300" s="37">
        <v>4</v>
      </c>
      <c r="H7300" s="37">
        <v>223.93568420410199</v>
      </c>
      <c r="I7300" s="37">
        <v>5.70145511627197</v>
      </c>
      <c r="J7300" s="37">
        <v>50.070156097412102</v>
      </c>
      <c r="K7300" s="37">
        <v>5.23868656158447</v>
      </c>
      <c r="L7300" s="37">
        <v>42.746528625488303</v>
      </c>
      <c r="M7300" s="37">
        <v>0.78443807363510099</v>
      </c>
      <c r="N7300" s="37">
        <v>10.894462585449199</v>
      </c>
      <c r="O7300" s="37">
        <v>0</v>
      </c>
      <c r="P7300" s="37">
        <v>0</v>
      </c>
      <c r="Q7300" s="37">
        <v>3.5317577421665199E-2</v>
      </c>
      <c r="R7300" s="37">
        <v>25</v>
      </c>
      <c r="S7300" s="37">
        <v>0.71483314037322998</v>
      </c>
      <c r="T7300" s="37">
        <v>1000.37127685547</v>
      </c>
      <c r="U7300" s="37">
        <v>1430.63635253906</v>
      </c>
      <c r="V7300" s="13"/>
      <c r="W7300" s="13"/>
      <c r="X7300" s="13"/>
      <c r="Y7300" s="13"/>
      <c r="Z7300" s="13"/>
      <c r="AA7300" s="13"/>
    </row>
    <row r="7301" spans="1:27" ht="15.75" customHeight="1" x14ac:dyDescent="0.2">
      <c r="A7301" s="13"/>
      <c r="B7301" s="37" t="str">
        <f>"CRS25WT72M23707"</f>
        <v>CRS25WT72M23707</v>
      </c>
      <c r="C7301" s="38">
        <v>45999</v>
      </c>
      <c r="D7301" s="39">
        <v>0.96302083333333333</v>
      </c>
      <c r="E7301" s="37" t="s">
        <v>62</v>
      </c>
      <c r="F7301" s="37">
        <v>219</v>
      </c>
      <c r="G7301" s="37">
        <v>4</v>
      </c>
      <c r="H7301" s="37">
        <v>219.04985046386699</v>
      </c>
      <c r="I7301" s="37">
        <v>5.5790314674377397</v>
      </c>
      <c r="J7301" s="37">
        <v>50.0668754577637</v>
      </c>
      <c r="K7301" s="37">
        <v>5.1281156539917001</v>
      </c>
      <c r="L7301" s="37">
        <v>42.715465545654297</v>
      </c>
      <c r="M7301" s="37">
        <v>0.78421229124069203</v>
      </c>
      <c r="N7301" s="37">
        <v>10.656766891479499</v>
      </c>
      <c r="O7301" s="37">
        <v>0</v>
      </c>
      <c r="P7301" s="37">
        <v>0</v>
      </c>
      <c r="Q7301" s="37">
        <v>2.28969808667898E-2</v>
      </c>
      <c r="R7301" s="37">
        <v>25</v>
      </c>
      <c r="S7301" s="37">
        <v>0.71046763658523604</v>
      </c>
      <c r="T7301" s="37">
        <v>998.34844970703102</v>
      </c>
      <c r="U7301" s="37">
        <v>1851.67199707031</v>
      </c>
      <c r="V7301" s="13"/>
      <c r="W7301" s="13"/>
      <c r="X7301" s="13"/>
      <c r="Y7301" s="13"/>
      <c r="Z7301" s="13"/>
      <c r="AA7301" s="13"/>
    </row>
    <row r="7302" spans="1:27" ht="15.75" customHeight="1" x14ac:dyDescent="0.2">
      <c r="A7302" s="13"/>
      <c r="B7302" s="37" t="str">
        <f>"CRS25WT72M23710"</f>
        <v>CRS25WT72M23710</v>
      </c>
      <c r="C7302" s="38">
        <v>45999</v>
      </c>
      <c r="D7302" s="39">
        <v>0.9641319444444445</v>
      </c>
      <c r="E7302" s="37" t="s">
        <v>62</v>
      </c>
      <c r="F7302" s="37">
        <v>223</v>
      </c>
      <c r="G7302" s="37">
        <v>4</v>
      </c>
      <c r="H7302" s="37">
        <v>223.61950683593801</v>
      </c>
      <c r="I7302" s="37">
        <v>5.7107496261596697</v>
      </c>
      <c r="J7302" s="37">
        <v>50.0535697937012</v>
      </c>
      <c r="K7302" s="37">
        <v>5.2333188056945801</v>
      </c>
      <c r="L7302" s="37">
        <v>42.7299613952637</v>
      </c>
      <c r="M7302" s="37">
        <v>0.78231471776962302</v>
      </c>
      <c r="N7302" s="37">
        <v>10.879080772399901</v>
      </c>
      <c r="O7302" s="37">
        <v>0</v>
      </c>
      <c r="P7302" s="37">
        <v>0</v>
      </c>
      <c r="Q7302" s="37">
        <v>1.5236857347190399E-2</v>
      </c>
      <c r="R7302" s="37">
        <v>25</v>
      </c>
      <c r="S7302" s="37">
        <v>0.70302379131317105</v>
      </c>
      <c r="T7302" s="37">
        <v>1000.35168457031</v>
      </c>
      <c r="U7302" s="37">
        <v>1644.20935058594</v>
      </c>
      <c r="V7302" s="13"/>
      <c r="W7302" s="13"/>
      <c r="X7302" s="13"/>
      <c r="Y7302" s="13"/>
      <c r="Z7302" s="13"/>
      <c r="AA7302" s="13"/>
    </row>
    <row r="7303" spans="1:27" ht="15.75" customHeight="1" x14ac:dyDescent="0.2">
      <c r="A7303" s="13"/>
      <c r="B7303" s="37" t="str">
        <f>"CRS25WT72M23709"</f>
        <v>CRS25WT72M23709</v>
      </c>
      <c r="C7303" s="38">
        <v>45999</v>
      </c>
      <c r="D7303" s="39">
        <v>0.96512731481481484</v>
      </c>
      <c r="E7303" s="37" t="s">
        <v>62</v>
      </c>
      <c r="F7303" s="37">
        <v>218</v>
      </c>
      <c r="G7303" s="37">
        <v>4</v>
      </c>
      <c r="H7303" s="37">
        <v>218.61990356445301</v>
      </c>
      <c r="I7303" s="37">
        <v>5.5509796142578098</v>
      </c>
      <c r="J7303" s="37">
        <v>49.974853515625</v>
      </c>
      <c r="K7303" s="37">
        <v>5.1217751502990696</v>
      </c>
      <c r="L7303" s="37">
        <v>42.684398651122997</v>
      </c>
      <c r="M7303" s="37">
        <v>0.78807681798934903</v>
      </c>
      <c r="N7303" s="37">
        <v>10.6358499526978</v>
      </c>
      <c r="O7303" s="37">
        <v>0</v>
      </c>
      <c r="P7303" s="37">
        <v>0</v>
      </c>
      <c r="Q7303" s="37">
        <v>1.1587616056203801E-2</v>
      </c>
      <c r="R7303" s="37">
        <v>25</v>
      </c>
      <c r="S7303" s="37">
        <v>0.72384166717529297</v>
      </c>
      <c r="T7303" s="37">
        <v>1001.14508056641</v>
      </c>
      <c r="U7303" s="37">
        <v>1581.24108886719</v>
      </c>
      <c r="V7303" s="13"/>
      <c r="W7303" s="13"/>
      <c r="X7303" s="13"/>
      <c r="Y7303" s="13"/>
      <c r="Z7303" s="13"/>
      <c r="AA7303" s="13"/>
    </row>
    <row r="7304" spans="1:27" ht="15.75" customHeight="1" x14ac:dyDescent="0.2">
      <c r="A7304" s="13"/>
      <c r="B7304" s="37" t="str">
        <f>"CRS25WT72M23712"</f>
        <v>CRS25WT72M23712</v>
      </c>
      <c r="C7304" s="38">
        <v>45999</v>
      </c>
      <c r="D7304" s="39">
        <v>0.96802083333333344</v>
      </c>
      <c r="E7304" s="37" t="s">
        <v>62</v>
      </c>
      <c r="F7304" s="37">
        <v>223</v>
      </c>
      <c r="G7304" s="37">
        <v>4</v>
      </c>
      <c r="H7304" s="37">
        <v>223.10226440429699</v>
      </c>
      <c r="I7304" s="37">
        <v>5.74643802642822</v>
      </c>
      <c r="J7304" s="37">
        <v>50.062667846679702</v>
      </c>
      <c r="K7304" s="37">
        <v>5.24485540390015</v>
      </c>
      <c r="L7304" s="37">
        <v>42.537349700927699</v>
      </c>
      <c r="M7304" s="37">
        <v>0.77551686763763406</v>
      </c>
      <c r="N7304" s="37">
        <v>10.8539171218872</v>
      </c>
      <c r="O7304" s="37">
        <v>0</v>
      </c>
      <c r="P7304" s="37">
        <v>0</v>
      </c>
      <c r="Q7304" s="37">
        <v>1.6031743958592401E-2</v>
      </c>
      <c r="R7304" s="37">
        <v>25</v>
      </c>
      <c r="S7304" s="37">
        <v>0.72001969814300504</v>
      </c>
      <c r="T7304" s="37">
        <v>1000.71978759766</v>
      </c>
      <c r="U7304" s="37">
        <v>1832.55419921875</v>
      </c>
      <c r="V7304" s="13"/>
      <c r="W7304" s="13"/>
      <c r="X7304" s="13"/>
      <c r="Y7304" s="13"/>
      <c r="Z7304" s="13"/>
      <c r="AA7304" s="13"/>
    </row>
    <row r="7305" spans="1:27" ht="15.75" customHeight="1" x14ac:dyDescent="0.2">
      <c r="A7305" s="13"/>
      <c r="B7305" s="37" t="str">
        <f>"CRS25WT72M23703"</f>
        <v>CRS25WT72M23703</v>
      </c>
      <c r="C7305" s="38">
        <v>45999</v>
      </c>
      <c r="D7305" s="39">
        <v>0.97273148148148147</v>
      </c>
      <c r="E7305" s="37" t="s">
        <v>62</v>
      </c>
      <c r="F7305" s="37">
        <v>221</v>
      </c>
      <c r="G7305" s="37">
        <v>4</v>
      </c>
      <c r="H7305" s="37">
        <v>221.30557250976599</v>
      </c>
      <c r="I7305" s="37">
        <v>5.5988273620605504</v>
      </c>
      <c r="J7305" s="37">
        <v>50.027381896972699</v>
      </c>
      <c r="K7305" s="37">
        <v>5.1935143470764196</v>
      </c>
      <c r="L7305" s="37">
        <v>42.611907958984403</v>
      </c>
      <c r="M7305" s="37">
        <v>0.79010987281799305</v>
      </c>
      <c r="N7305" s="37">
        <v>10.766508102416999</v>
      </c>
      <c r="O7305" s="37">
        <v>0</v>
      </c>
      <c r="P7305" s="37">
        <v>0</v>
      </c>
      <c r="Q7305" s="37">
        <v>1.20560610666871E-2</v>
      </c>
      <c r="R7305" s="37">
        <v>25</v>
      </c>
      <c r="S7305" s="37">
        <v>0.74496626853942904</v>
      </c>
      <c r="T7305" s="37">
        <v>1003.271484375</v>
      </c>
      <c r="U7305" s="37">
        <v>1554.30432128906</v>
      </c>
      <c r="V7305" s="13"/>
      <c r="W7305" s="13"/>
      <c r="X7305" s="13"/>
      <c r="Y7305" s="13"/>
      <c r="Z7305" s="13"/>
      <c r="AA7305" s="13"/>
    </row>
    <row r="7306" spans="1:27" ht="15.75" customHeight="1" x14ac:dyDescent="0.2">
      <c r="A7306" s="13"/>
      <c r="B7306" s="37" t="str">
        <f>"CRS25WT72M23700"</f>
        <v>CRS25WT72M23700</v>
      </c>
      <c r="C7306" s="38">
        <v>45999</v>
      </c>
      <c r="D7306" s="39">
        <v>0.97387731481481488</v>
      </c>
      <c r="E7306" s="37" t="s">
        <v>62</v>
      </c>
      <c r="F7306" s="37">
        <v>218</v>
      </c>
      <c r="G7306" s="37">
        <v>4</v>
      </c>
      <c r="H7306" s="37">
        <v>218.856689453125</v>
      </c>
      <c r="I7306" s="37">
        <v>5.6072840690612802</v>
      </c>
      <c r="J7306" s="37">
        <v>50.053646087646499</v>
      </c>
      <c r="K7306" s="37">
        <v>5.1288156509399396</v>
      </c>
      <c r="L7306" s="37">
        <v>42.671970367431598</v>
      </c>
      <c r="M7306" s="37">
        <v>0.77977901697158802</v>
      </c>
      <c r="N7306" s="37">
        <v>10.647370338439901</v>
      </c>
      <c r="O7306" s="37">
        <v>0</v>
      </c>
      <c r="P7306" s="37">
        <v>0</v>
      </c>
      <c r="Q7306" s="37">
        <v>1.54923107475042E-2</v>
      </c>
      <c r="R7306" s="37">
        <v>25</v>
      </c>
      <c r="S7306" s="37">
        <v>0.75011795759201005</v>
      </c>
      <c r="T7306" s="37">
        <v>1002.09826660156</v>
      </c>
      <c r="U7306" s="37">
        <v>3151.34716796875</v>
      </c>
      <c r="V7306" s="13"/>
      <c r="W7306" s="13"/>
      <c r="X7306" s="13"/>
      <c r="Y7306" s="13"/>
      <c r="Z7306" s="13"/>
      <c r="AA7306" s="13"/>
    </row>
    <row r="7307" spans="1:27" ht="15.75" customHeight="1" x14ac:dyDescent="0.2">
      <c r="A7307" s="13"/>
      <c r="B7307" s="37" t="str">
        <f>"CRS25WT72M23701"</f>
        <v>CRS25WT72M23701</v>
      </c>
      <c r="C7307" s="38">
        <v>45999</v>
      </c>
      <c r="D7307" s="39">
        <v>0.97490740740740733</v>
      </c>
      <c r="E7307" s="37" t="s">
        <v>62</v>
      </c>
      <c r="F7307" s="37">
        <v>219</v>
      </c>
      <c r="G7307" s="37">
        <v>4</v>
      </c>
      <c r="H7307" s="37">
        <v>219.29110717773401</v>
      </c>
      <c r="I7307" s="37">
        <v>5.5262718200683603</v>
      </c>
      <c r="J7307" s="37">
        <v>50.080112457275398</v>
      </c>
      <c r="K7307" s="37">
        <v>5.1442399024963397</v>
      </c>
      <c r="L7307" s="37">
        <v>42.6284790039063</v>
      </c>
      <c r="M7307" s="37">
        <v>0.79236173629760698</v>
      </c>
      <c r="N7307" s="37">
        <v>10.668504714965801</v>
      </c>
      <c r="O7307" s="37">
        <v>0</v>
      </c>
      <c r="P7307" s="37">
        <v>0</v>
      </c>
      <c r="Q7307" s="37">
        <v>1.4126751571893701E-2</v>
      </c>
      <c r="R7307" s="37">
        <v>25</v>
      </c>
      <c r="S7307" s="37">
        <v>0.75253272056579601</v>
      </c>
      <c r="T7307" s="37">
        <v>1003.98712158203</v>
      </c>
      <c r="U7307" s="37">
        <v>1649.40661621094</v>
      </c>
      <c r="V7307" s="13"/>
      <c r="W7307" s="13"/>
      <c r="X7307" s="13"/>
      <c r="Y7307" s="13"/>
      <c r="Z7307" s="13"/>
      <c r="AA7307" s="13"/>
    </row>
    <row r="7308" spans="1:27" ht="15.75" customHeight="1" x14ac:dyDescent="0.2">
      <c r="A7308" s="13"/>
      <c r="B7308" s="37" t="str">
        <f>"CRS25WT72M23713"</f>
        <v>CRS25WT72M23713</v>
      </c>
      <c r="C7308" s="38">
        <v>45999</v>
      </c>
      <c r="D7308" s="39">
        <v>0.9767824074074074</v>
      </c>
      <c r="E7308" s="37" t="s">
        <v>62</v>
      </c>
      <c r="F7308" s="37">
        <v>222</v>
      </c>
      <c r="G7308" s="37">
        <v>4</v>
      </c>
      <c r="H7308" s="37">
        <v>222.472732543945</v>
      </c>
      <c r="I7308" s="37">
        <v>5.61087894439697</v>
      </c>
      <c r="J7308" s="37">
        <v>50.06005859375</v>
      </c>
      <c r="K7308" s="37">
        <v>5.2221741676330602</v>
      </c>
      <c r="L7308" s="37">
        <v>42.601554870605497</v>
      </c>
      <c r="M7308" s="37">
        <v>0.79205352067947399</v>
      </c>
      <c r="N7308" s="37">
        <v>10.823289871215801</v>
      </c>
      <c r="O7308" s="37">
        <v>0</v>
      </c>
      <c r="P7308" s="37">
        <v>0</v>
      </c>
      <c r="Q7308" s="37">
        <v>1.2060934677720099E-2</v>
      </c>
      <c r="R7308" s="37">
        <v>25</v>
      </c>
      <c r="S7308" s="37">
        <v>0.72893786430358898</v>
      </c>
      <c r="T7308" s="37">
        <v>1004.21942138672</v>
      </c>
      <c r="U7308" s="37">
        <v>3380.53198242188</v>
      </c>
      <c r="V7308" s="13"/>
      <c r="W7308" s="13"/>
      <c r="X7308" s="13"/>
      <c r="Y7308" s="13"/>
      <c r="Z7308" s="13"/>
      <c r="AA7308" s="13"/>
    </row>
    <row r="7309" spans="1:27" ht="15.75" customHeight="1" x14ac:dyDescent="0.2">
      <c r="A7309" s="13"/>
      <c r="B7309" s="37" t="str">
        <f>"CRS25WT72M23699"</f>
        <v>CRS25WT72M23699</v>
      </c>
      <c r="C7309" s="38">
        <v>45999</v>
      </c>
      <c r="D7309" s="39">
        <v>0.97800925925925919</v>
      </c>
      <c r="E7309" s="37" t="s">
        <v>62</v>
      </c>
      <c r="F7309" s="37">
        <v>223</v>
      </c>
      <c r="G7309" s="37">
        <v>4</v>
      </c>
      <c r="H7309" s="37">
        <v>223.46244812011699</v>
      </c>
      <c r="I7309" s="37">
        <v>5.6776909828186</v>
      </c>
      <c r="J7309" s="37">
        <v>50.094734191894503</v>
      </c>
      <c r="K7309" s="37">
        <v>5.2423472404479998</v>
      </c>
      <c r="L7309" s="37">
        <v>42.626407623291001</v>
      </c>
      <c r="M7309" s="37">
        <v>0.78567099571228005</v>
      </c>
      <c r="N7309" s="37">
        <v>10.8714399337769</v>
      </c>
      <c r="O7309" s="37">
        <v>0</v>
      </c>
      <c r="P7309" s="37">
        <v>0</v>
      </c>
      <c r="Q7309" s="37">
        <v>1.5406745485961401E-2</v>
      </c>
      <c r="R7309" s="37">
        <v>25</v>
      </c>
      <c r="S7309" s="37">
        <v>0.72057139873504605</v>
      </c>
      <c r="T7309" s="37">
        <v>1002.56213378906</v>
      </c>
      <c r="U7309" s="37">
        <v>1572.97412109375</v>
      </c>
      <c r="V7309" s="13"/>
      <c r="W7309" s="13"/>
      <c r="X7309" s="13"/>
      <c r="Y7309" s="13"/>
      <c r="Z7309" s="13"/>
      <c r="AA7309" s="13"/>
    </row>
    <row r="7310" spans="1:27" ht="15.75" customHeight="1" x14ac:dyDescent="0.2">
      <c r="A7310" s="13"/>
      <c r="B7310" s="37" t="str">
        <f>"CRS25WT72M23697"</f>
        <v>CRS25WT72M23697</v>
      </c>
      <c r="C7310" s="38">
        <v>45999</v>
      </c>
      <c r="D7310" s="39">
        <v>0.98083333333333333</v>
      </c>
      <c r="E7310" s="37" t="s">
        <v>62</v>
      </c>
      <c r="F7310" s="37">
        <v>224</v>
      </c>
      <c r="G7310" s="37">
        <v>4</v>
      </c>
      <c r="H7310" s="37">
        <v>224.05770874023401</v>
      </c>
      <c r="I7310" s="37">
        <v>5.6396722793579102</v>
      </c>
      <c r="J7310" s="37">
        <v>50.109474182128899</v>
      </c>
      <c r="K7310" s="37">
        <v>5.2428116798400897</v>
      </c>
      <c r="L7310" s="37">
        <v>42.736175537109403</v>
      </c>
      <c r="M7310" s="37">
        <v>0.792841136455536</v>
      </c>
      <c r="N7310" s="37">
        <v>10.9003992080688</v>
      </c>
      <c r="O7310" s="37">
        <v>0</v>
      </c>
      <c r="P7310" s="37">
        <v>0</v>
      </c>
      <c r="Q7310" s="37">
        <v>2.28969808667898E-2</v>
      </c>
      <c r="R7310" s="37">
        <v>25</v>
      </c>
      <c r="S7310" s="37">
        <v>0.71483188867569003</v>
      </c>
      <c r="T7310" s="37">
        <v>1002.18994140625</v>
      </c>
      <c r="U7310" s="37">
        <v>1895.14318847656</v>
      </c>
      <c r="V7310" s="13"/>
      <c r="W7310" s="13"/>
      <c r="X7310" s="13"/>
      <c r="Y7310" s="13"/>
      <c r="Z7310" s="13"/>
      <c r="AA7310" s="13"/>
    </row>
    <row r="7311" spans="1:27" ht="15.75" customHeight="1" x14ac:dyDescent="0.2">
      <c r="A7311" s="13"/>
      <c r="B7311" s="37" t="str">
        <f>"CRS25WT72M23698"</f>
        <v>CRS25WT72M23698</v>
      </c>
      <c r="C7311" s="38">
        <v>45999</v>
      </c>
      <c r="D7311" s="39">
        <v>0.98332175925925924</v>
      </c>
      <c r="E7311" s="37" t="s">
        <v>62</v>
      </c>
      <c r="F7311" s="37">
        <v>224</v>
      </c>
      <c r="G7311" s="37">
        <v>4</v>
      </c>
      <c r="H7311" s="37">
        <v>224.02735900878901</v>
      </c>
      <c r="I7311" s="37">
        <v>5.6615095138549796</v>
      </c>
      <c r="J7311" s="37">
        <v>50.163291931152301</v>
      </c>
      <c r="K7311" s="37">
        <v>5.23297214508057</v>
      </c>
      <c r="L7311" s="37">
        <v>42.8107299804688</v>
      </c>
      <c r="M7311" s="37">
        <v>0.78882884979248002</v>
      </c>
      <c r="N7311" s="37">
        <v>10.898922920227101</v>
      </c>
      <c r="O7311" s="37">
        <v>0</v>
      </c>
      <c r="P7311" s="37">
        <v>0</v>
      </c>
      <c r="Q7311" s="37">
        <v>1.5950057655572902E-2</v>
      </c>
      <c r="R7311" s="37">
        <v>25</v>
      </c>
      <c r="S7311" s="37">
        <v>0.71867477893829301</v>
      </c>
      <c r="T7311" s="37">
        <v>1003.65783691406</v>
      </c>
      <c r="U7311" s="37">
        <v>1127.45043945313</v>
      </c>
      <c r="V7311" s="13"/>
      <c r="W7311" s="13"/>
      <c r="X7311" s="13"/>
      <c r="Y7311" s="13"/>
      <c r="Z7311" s="13"/>
      <c r="AA7311" s="13"/>
    </row>
    <row r="7312" spans="1:27" ht="15.75" customHeight="1" x14ac:dyDescent="0.2">
      <c r="A7312" s="13"/>
      <c r="B7312" s="37" t="str">
        <f>"25WT72M23681"</f>
        <v>25WT72M23681</v>
      </c>
      <c r="C7312" s="38">
        <v>45999</v>
      </c>
      <c r="D7312" s="39">
        <v>0.98537037037037034</v>
      </c>
      <c r="E7312" s="37" t="s">
        <v>62</v>
      </c>
      <c r="F7312" s="37">
        <v>219</v>
      </c>
      <c r="G7312" s="37">
        <v>4</v>
      </c>
      <c r="H7312" s="37">
        <v>219.38059997558599</v>
      </c>
      <c r="I7312" s="37">
        <v>5.6107378005981401</v>
      </c>
      <c r="J7312" s="37">
        <v>50.197422027587898</v>
      </c>
      <c r="K7312" s="37">
        <v>5.1338682174682599</v>
      </c>
      <c r="L7312" s="37">
        <v>42.732028961181598</v>
      </c>
      <c r="M7312" s="37">
        <v>0.77892714738845803</v>
      </c>
      <c r="N7312" s="37">
        <v>10.672858238220201</v>
      </c>
      <c r="O7312" s="37">
        <v>0</v>
      </c>
      <c r="P7312" s="37">
        <v>0</v>
      </c>
      <c r="Q7312" s="37">
        <v>1.82538088411093E-2</v>
      </c>
      <c r="R7312" s="37">
        <v>25</v>
      </c>
      <c r="S7312" s="37">
        <v>0.72333520650863603</v>
      </c>
      <c r="T7312" s="37">
        <v>1008.13092041016</v>
      </c>
      <c r="U7312" s="37">
        <v>1292.60559082031</v>
      </c>
      <c r="V7312" s="13"/>
      <c r="W7312" s="13"/>
      <c r="X7312" s="13"/>
      <c r="Y7312" s="13"/>
      <c r="Z7312" s="13"/>
      <c r="AA7312" s="13"/>
    </row>
    <row r="7313" spans="1:27" ht="15.75" customHeight="1" x14ac:dyDescent="0.2">
      <c r="A7313" s="13"/>
      <c r="B7313" s="37" t="str">
        <f>"CRS25WT72M23661"</f>
        <v>CRS25WT72M23661</v>
      </c>
      <c r="C7313" s="38">
        <v>45999</v>
      </c>
      <c r="D7313" s="39">
        <v>0.98664351851851861</v>
      </c>
      <c r="E7313" s="37" t="s">
        <v>62</v>
      </c>
      <c r="F7313" s="37">
        <v>222</v>
      </c>
      <c r="G7313" s="37">
        <v>4</v>
      </c>
      <c r="H7313" s="37">
        <v>222.33068847656301</v>
      </c>
      <c r="I7313" s="37">
        <v>5.5684165954589799</v>
      </c>
      <c r="J7313" s="37">
        <v>50.208992004394503</v>
      </c>
      <c r="K7313" s="37">
        <v>5.2029047012329102</v>
      </c>
      <c r="L7313" s="37">
        <v>42.732028961181598</v>
      </c>
      <c r="M7313" s="37">
        <v>0.79521799087524403</v>
      </c>
      <c r="N7313" s="37">
        <v>10.8163795471191</v>
      </c>
      <c r="O7313" s="37">
        <v>0</v>
      </c>
      <c r="P7313" s="37">
        <v>0</v>
      </c>
      <c r="Q7313" s="37">
        <v>2.6507008820772199E-2</v>
      </c>
      <c r="R7313" s="37">
        <v>25</v>
      </c>
      <c r="S7313" s="37">
        <v>0.68122005462646495</v>
      </c>
      <c r="T7313" s="37">
        <v>1001.86773681641</v>
      </c>
      <c r="U7313" s="37">
        <v>2507.07763671875</v>
      </c>
      <c r="V7313" s="13"/>
      <c r="W7313" s="13"/>
      <c r="X7313" s="13"/>
      <c r="Y7313" s="13"/>
      <c r="Z7313" s="13"/>
      <c r="AA7313" s="13"/>
    </row>
    <row r="7314" spans="1:27" ht="15.75" customHeight="1" x14ac:dyDescent="0.2">
      <c r="A7314" s="13"/>
      <c r="B7314" s="37" t="str">
        <f>"CRS25WT72M23637"</f>
        <v>CRS25WT72M23637</v>
      </c>
      <c r="C7314" s="38">
        <v>45999</v>
      </c>
      <c r="D7314" s="37" t="s">
        <v>1587</v>
      </c>
      <c r="E7314" s="37" t="s">
        <v>62</v>
      </c>
      <c r="F7314" s="37">
        <v>226</v>
      </c>
      <c r="G7314" s="37">
        <v>4</v>
      </c>
      <c r="H7314" s="37">
        <v>226.03596496582</v>
      </c>
      <c r="I7314" s="37">
        <v>5.7633786201477104</v>
      </c>
      <c r="J7314" s="37">
        <v>50.406417846679702</v>
      </c>
      <c r="K7314" s="37">
        <v>5.2428603172302202</v>
      </c>
      <c r="L7314" s="37">
        <v>43.113105773925803</v>
      </c>
      <c r="M7314" s="37">
        <v>0.77806264162063599</v>
      </c>
      <c r="N7314" s="37">
        <v>10.996641159057599</v>
      </c>
      <c r="O7314" s="37">
        <v>0</v>
      </c>
      <c r="P7314" s="37">
        <v>0</v>
      </c>
      <c r="Q7314" s="37">
        <v>2.82508712261915E-2</v>
      </c>
      <c r="R7314" s="37">
        <v>25</v>
      </c>
      <c r="S7314" s="37">
        <v>0.74129658937454201</v>
      </c>
      <c r="T7314" s="37">
        <v>1001.70104980469</v>
      </c>
      <c r="U7314" s="37">
        <v>2013.10314941406</v>
      </c>
      <c r="V7314" s="13"/>
      <c r="W7314" s="13"/>
      <c r="X7314" s="13"/>
      <c r="Y7314" s="13"/>
      <c r="Z7314" s="13"/>
      <c r="AA7314" s="13"/>
    </row>
    <row r="7315" spans="1:27" ht="15.75" customHeight="1" x14ac:dyDescent="0.2">
      <c r="A7315" s="13"/>
      <c r="B7315" s="37" t="str">
        <f>"CRS25WT72M12619"</f>
        <v>CRS25WT72M12619</v>
      </c>
      <c r="C7315" s="38">
        <v>45999</v>
      </c>
      <c r="D7315" s="39">
        <v>0.88643518518518516</v>
      </c>
      <c r="E7315" s="37" t="s">
        <v>62</v>
      </c>
      <c r="F7315" s="37">
        <v>220</v>
      </c>
      <c r="G7315" s="37">
        <v>4</v>
      </c>
      <c r="H7315" s="37">
        <v>220.32225036621099</v>
      </c>
      <c r="I7315" s="37">
        <v>5.6089372634887704</v>
      </c>
      <c r="J7315" s="37">
        <v>50.298000335693402</v>
      </c>
      <c r="K7315" s="37">
        <v>5.1326227188110396</v>
      </c>
      <c r="L7315" s="37">
        <v>42.925861358642599</v>
      </c>
      <c r="M7315" s="37">
        <v>0.78095686435699496</v>
      </c>
      <c r="N7315" s="37">
        <v>10.718669891357401</v>
      </c>
      <c r="O7315" s="37">
        <v>0</v>
      </c>
      <c r="P7315" s="37">
        <v>0</v>
      </c>
      <c r="Q7315" s="37">
        <v>1.25415418297052E-2</v>
      </c>
      <c r="R7315" s="37">
        <v>25</v>
      </c>
      <c r="S7315" s="37">
        <v>0.70744758844375599</v>
      </c>
      <c r="T7315" s="37">
        <v>1005.87243652344</v>
      </c>
      <c r="U7315" s="37">
        <v>1931.04931640625</v>
      </c>
      <c r="V7315" s="13"/>
      <c r="W7315" s="13"/>
      <c r="X7315" s="13"/>
      <c r="Y7315" s="13"/>
      <c r="Z7315" s="13"/>
      <c r="AA7315" s="13"/>
    </row>
    <row r="7316" spans="1:27" ht="15.75" customHeight="1" x14ac:dyDescent="0.2">
      <c r="A7316" s="13"/>
      <c r="B7316" s="37" t="str">
        <f>"CRS25WT72M23681"</f>
        <v>CRS25WT72M23681</v>
      </c>
      <c r="C7316" s="38">
        <v>45999</v>
      </c>
      <c r="D7316" s="39">
        <v>0.88753472222222218</v>
      </c>
      <c r="E7316" s="37" t="s">
        <v>62</v>
      </c>
      <c r="F7316" s="37">
        <v>219</v>
      </c>
      <c r="G7316" s="37">
        <v>4</v>
      </c>
      <c r="H7316" s="37">
        <v>219.01797485351599</v>
      </c>
      <c r="I7316" s="37">
        <v>5.6422748565673801</v>
      </c>
      <c r="J7316" s="37">
        <v>50.214466094970703</v>
      </c>
      <c r="K7316" s="37">
        <v>5.1311082839965803</v>
      </c>
      <c r="L7316" s="37">
        <v>42.684337615966797</v>
      </c>
      <c r="M7316" s="37">
        <v>0.77303057909011796</v>
      </c>
      <c r="N7316" s="37">
        <v>10.655216217041</v>
      </c>
      <c r="O7316" s="37">
        <v>0</v>
      </c>
      <c r="P7316" s="37">
        <v>0</v>
      </c>
      <c r="Q7316" s="37">
        <v>1.5793960541486698E-2</v>
      </c>
      <c r="R7316" s="37">
        <v>25</v>
      </c>
      <c r="S7316" s="37">
        <v>0.737207531929016</v>
      </c>
      <c r="T7316" s="37">
        <v>1012.35205078125</v>
      </c>
      <c r="U7316" s="37">
        <v>2048.25341796875</v>
      </c>
      <c r="V7316" s="13"/>
      <c r="W7316" s="13"/>
      <c r="X7316" s="13"/>
      <c r="Y7316" s="13"/>
      <c r="Z7316" s="13"/>
      <c r="AA7316" s="13"/>
    </row>
    <row r="7317" spans="1:27" ht="15.75" customHeight="1" x14ac:dyDescent="0.2">
      <c r="A7317" s="13"/>
      <c r="B7317" s="37" t="str">
        <f>"CRS25WT72M23696"</f>
        <v>CRS25WT72M23696</v>
      </c>
      <c r="C7317" s="38">
        <v>45999</v>
      </c>
      <c r="D7317" s="39">
        <v>0.89699074074074081</v>
      </c>
      <c r="E7317" s="37" t="s">
        <v>62</v>
      </c>
      <c r="F7317" s="37">
        <v>216</v>
      </c>
      <c r="G7317" s="37">
        <v>4</v>
      </c>
      <c r="H7317" s="37">
        <v>216.78955078125</v>
      </c>
      <c r="I7317" s="37">
        <v>5.7884974479675302</v>
      </c>
      <c r="J7317" s="37">
        <v>49.769123077392599</v>
      </c>
      <c r="K7317" s="37">
        <v>5.1577253341674796</v>
      </c>
      <c r="L7317" s="37">
        <v>42.032005310058601</v>
      </c>
      <c r="M7317" s="37">
        <v>0.75251042842865001</v>
      </c>
      <c r="N7317" s="37">
        <v>10.5468034744263</v>
      </c>
      <c r="O7317" s="37">
        <v>0</v>
      </c>
      <c r="P7317" s="37">
        <v>0</v>
      </c>
      <c r="Q7317" s="37">
        <v>1.5406744554638901E-2</v>
      </c>
      <c r="R7317" s="37">
        <v>25</v>
      </c>
      <c r="S7317" s="37">
        <v>0.73402935266494795</v>
      </c>
      <c r="T7317" s="37">
        <v>1016.96514892578</v>
      </c>
      <c r="U7317" s="37">
        <v>1257.01806640625</v>
      </c>
      <c r="V7317" s="13"/>
      <c r="W7317" s="13"/>
      <c r="X7317" s="13"/>
      <c r="Y7317" s="13"/>
      <c r="Z7317" s="13"/>
      <c r="AA7317" s="13"/>
    </row>
    <row r="7318" spans="1:27" ht="15.75" customHeight="1" x14ac:dyDescent="0.2">
      <c r="A7318" s="13"/>
      <c r="B7318" s="37" t="str">
        <f>"CRS25WT72M23711"</f>
        <v>CRS25WT72M23711</v>
      </c>
      <c r="C7318" s="38">
        <v>45999</v>
      </c>
      <c r="D7318" s="39">
        <v>0.91637731481481488</v>
      </c>
      <c r="E7318" s="37" t="s">
        <v>62</v>
      </c>
      <c r="F7318" s="37">
        <v>219</v>
      </c>
      <c r="G7318" s="37">
        <v>4</v>
      </c>
      <c r="H7318" s="37">
        <v>219.69476318359401</v>
      </c>
      <c r="I7318" s="37">
        <v>5.5871729850768999</v>
      </c>
      <c r="J7318" s="37">
        <v>50.106418609619098</v>
      </c>
      <c r="K7318" s="37">
        <v>5.1756496429443404</v>
      </c>
      <c r="L7318" s="37">
        <v>42.447761535644503</v>
      </c>
      <c r="M7318" s="37">
        <v>0.78475522994995095</v>
      </c>
      <c r="N7318" s="37">
        <v>10.688141822814901</v>
      </c>
      <c r="O7318" s="37">
        <v>0</v>
      </c>
      <c r="P7318" s="37">
        <v>0</v>
      </c>
      <c r="Q7318" s="37">
        <v>9.9999997764825804E-3</v>
      </c>
      <c r="R7318" s="37">
        <v>25</v>
      </c>
      <c r="S7318" s="37">
        <v>0.736073017120361</v>
      </c>
      <c r="T7318" s="37">
        <v>999.7021484375</v>
      </c>
      <c r="U7318" s="37">
        <v>1781.81713867188</v>
      </c>
      <c r="V7318" s="13"/>
      <c r="W7318" s="13"/>
      <c r="X7318" s="13"/>
      <c r="Y7318" s="13"/>
      <c r="Z7318" s="13"/>
      <c r="AA7318" s="13"/>
    </row>
    <row r="7319" spans="1:27" ht="15.75" customHeight="1" x14ac:dyDescent="0.2">
      <c r="A7319" s="13"/>
      <c r="B7319" s="37" t="str">
        <f>"CRS25WT72M23706"</f>
        <v>CRS25WT72M23706</v>
      </c>
      <c r="C7319" s="38">
        <v>45999</v>
      </c>
      <c r="D7319" s="39">
        <v>0.91797453703703702</v>
      </c>
      <c r="E7319" s="37" t="s">
        <v>62</v>
      </c>
      <c r="F7319" s="37">
        <v>224</v>
      </c>
      <c r="G7319" s="37">
        <v>4</v>
      </c>
      <c r="H7319" s="37">
        <v>224.6181640625</v>
      </c>
      <c r="I7319" s="37">
        <v>5.7234830856323198</v>
      </c>
      <c r="J7319" s="37">
        <v>50.108657836914098</v>
      </c>
      <c r="K7319" s="37">
        <v>5.2857170104980504</v>
      </c>
      <c r="L7319" s="37">
        <v>42.495304107666001</v>
      </c>
      <c r="M7319" s="37">
        <v>0.78319823741912797</v>
      </c>
      <c r="N7319" s="37">
        <v>10.927665710449199</v>
      </c>
      <c r="O7319" s="37">
        <v>0</v>
      </c>
      <c r="P7319" s="37">
        <v>0</v>
      </c>
      <c r="Q7319" s="37">
        <v>1.19046065956354E-2</v>
      </c>
      <c r="R7319" s="37">
        <v>25</v>
      </c>
      <c r="S7319" s="37">
        <v>0.705252826213837</v>
      </c>
      <c r="T7319" s="37">
        <v>1004.18957519531</v>
      </c>
      <c r="U7319" s="37">
        <v>1478.78967285156</v>
      </c>
      <c r="V7319" s="13"/>
      <c r="W7319" s="13"/>
      <c r="X7319" s="13"/>
      <c r="Y7319" s="13"/>
      <c r="Z7319" s="13"/>
      <c r="AA7319" s="13"/>
    </row>
    <row r="7320" spans="1:27" ht="15.75" customHeight="1" x14ac:dyDescent="0.2">
      <c r="A7320" s="13"/>
      <c r="B7320" s="37" t="str">
        <f>"CRS25WT72M23702"</f>
        <v>CRS25WT72M23702</v>
      </c>
      <c r="C7320" s="38">
        <v>45999</v>
      </c>
      <c r="D7320" s="39">
        <v>0.91898148148148151</v>
      </c>
      <c r="E7320" s="37" t="s">
        <v>62</v>
      </c>
      <c r="F7320" s="37">
        <v>224</v>
      </c>
      <c r="G7320" s="37">
        <v>4</v>
      </c>
      <c r="H7320" s="37">
        <v>224.70675659179699</v>
      </c>
      <c r="I7320" s="37">
        <v>5.7345757484436</v>
      </c>
      <c r="J7320" s="37">
        <v>50.084751129150398</v>
      </c>
      <c r="K7320" s="37">
        <v>5.2619524002075204</v>
      </c>
      <c r="L7320" s="37">
        <v>42.704067230224602</v>
      </c>
      <c r="M7320" s="37">
        <v>0.78236484527587902</v>
      </c>
      <c r="N7320" s="37">
        <v>10.931975364685099</v>
      </c>
      <c r="O7320" s="37">
        <v>0</v>
      </c>
      <c r="P7320" s="37">
        <v>0</v>
      </c>
      <c r="Q7320" s="37">
        <v>1.06547614559531E-2</v>
      </c>
      <c r="R7320" s="37">
        <v>25</v>
      </c>
      <c r="S7320" s="37">
        <v>0.72338151931762695</v>
      </c>
      <c r="T7320" s="37">
        <v>1008.14526367188</v>
      </c>
      <c r="U7320" s="37">
        <v>1098.3662109375</v>
      </c>
      <c r="V7320" s="13"/>
      <c r="W7320" s="13"/>
      <c r="X7320" s="13"/>
      <c r="Y7320" s="13"/>
      <c r="Z7320" s="13"/>
      <c r="AA7320" s="13"/>
    </row>
    <row r="7321" spans="1:27" ht="15.75" customHeight="1" x14ac:dyDescent="0.2">
      <c r="A7321" s="13"/>
      <c r="B7321" s="37" t="str">
        <f>"CRS25WT3608913"</f>
        <v>CRS25WT3608913</v>
      </c>
      <c r="C7321" s="38">
        <v>46007</v>
      </c>
      <c r="D7321" s="39">
        <v>2.2453703703703702E-3</v>
      </c>
      <c r="E7321" s="37" t="s">
        <v>62</v>
      </c>
      <c r="F7321" s="37">
        <v>209</v>
      </c>
      <c r="G7321" s="37">
        <v>4</v>
      </c>
      <c r="H7321" s="37">
        <v>209.510665893555</v>
      </c>
      <c r="I7321" s="37">
        <v>9.7484331130981392</v>
      </c>
      <c r="J7321" s="37">
        <v>24.435787200927699</v>
      </c>
      <c r="K7321" s="37">
        <v>10.200014114379901</v>
      </c>
      <c r="L7321" s="37">
        <v>20.540233612060501</v>
      </c>
      <c r="M7321" s="37">
        <v>0.87951850891113303</v>
      </c>
      <c r="N7321" s="37">
        <v>10.192686080932599</v>
      </c>
      <c r="O7321" s="37">
        <v>0</v>
      </c>
      <c r="P7321" s="37">
        <v>0</v>
      </c>
      <c r="Q7321" s="37">
        <v>1.30158439278603E-2</v>
      </c>
      <c r="R7321" s="37">
        <v>25</v>
      </c>
      <c r="S7321" s="37">
        <v>0.22665856778621701</v>
      </c>
      <c r="T7321" s="37">
        <v>1004.50024414062</v>
      </c>
      <c r="U7321" s="37">
        <v>9999</v>
      </c>
      <c r="V7321" s="13"/>
      <c r="W7321" s="13"/>
      <c r="X7321" s="13"/>
      <c r="Y7321" s="13"/>
      <c r="Z7321" s="13"/>
      <c r="AA7321" s="13"/>
    </row>
    <row r="7322" spans="1:27" ht="15.75" customHeight="1" x14ac:dyDescent="0.2">
      <c r="A7322" s="13"/>
      <c r="B7322" s="37" t="str">
        <f>"CRS25WT3608760"</f>
        <v>CRS25WT3608760</v>
      </c>
      <c r="C7322" s="38">
        <v>46007</v>
      </c>
      <c r="D7322" s="39">
        <v>5.5092592592592589E-3</v>
      </c>
      <c r="E7322" s="37" t="s">
        <v>62</v>
      </c>
      <c r="F7322" s="37">
        <v>210</v>
      </c>
      <c r="G7322" s="37">
        <v>4</v>
      </c>
      <c r="H7322" s="37">
        <v>210.88359069824199</v>
      </c>
      <c r="I7322" s="37">
        <v>9.8931703567504901</v>
      </c>
      <c r="J7322" s="37">
        <v>24.327672958373999</v>
      </c>
      <c r="K7322" s="37">
        <v>10.3534049987793</v>
      </c>
      <c r="L7322" s="37">
        <v>20.368526458740199</v>
      </c>
      <c r="M7322" s="37">
        <v>0.87620705366134599</v>
      </c>
      <c r="N7322" s="37">
        <v>10.259478569030801</v>
      </c>
      <c r="O7322" s="37">
        <v>0</v>
      </c>
      <c r="P7322" s="37">
        <v>0</v>
      </c>
      <c r="Q7322" s="37">
        <v>3.1758432742208199E-3</v>
      </c>
      <c r="R7322" s="37">
        <v>25</v>
      </c>
      <c r="S7322" s="37">
        <v>0.22154062986373901</v>
      </c>
      <c r="T7322" s="37">
        <v>1006.78527832031</v>
      </c>
      <c r="U7322" s="37">
        <v>9999</v>
      </c>
      <c r="V7322" s="13"/>
      <c r="W7322" s="13"/>
      <c r="X7322" s="13"/>
      <c r="Y7322" s="13"/>
      <c r="Z7322" s="13"/>
      <c r="AA7322" s="13"/>
    </row>
    <row r="7323" spans="1:27" ht="15.75" customHeight="1" x14ac:dyDescent="0.2">
      <c r="A7323" s="13"/>
      <c r="B7323" s="37" t="str">
        <f>"CRS25WT3608758"</f>
        <v>CRS25WT3608758</v>
      </c>
      <c r="C7323" s="38">
        <v>46007</v>
      </c>
      <c r="D7323" s="39">
        <v>6.5856481481481469E-3</v>
      </c>
      <c r="E7323" s="37" t="s">
        <v>62</v>
      </c>
      <c r="F7323" s="37">
        <v>206</v>
      </c>
      <c r="G7323" s="37">
        <v>4</v>
      </c>
      <c r="H7323" s="37">
        <v>206.47665405273401</v>
      </c>
      <c r="I7323" s="37">
        <v>9.7237014770507795</v>
      </c>
      <c r="J7323" s="37">
        <v>24.268110275268601</v>
      </c>
      <c r="K7323" s="37">
        <v>10.147108078002899</v>
      </c>
      <c r="L7323" s="37">
        <v>20.348325729370099</v>
      </c>
      <c r="M7323" s="37">
        <v>0.87499058246612504</v>
      </c>
      <c r="N7323" s="37">
        <v>10.045082092285201</v>
      </c>
      <c r="O7323" s="37">
        <v>0</v>
      </c>
      <c r="P7323" s="37">
        <v>0</v>
      </c>
      <c r="Q7323" s="37">
        <v>1.19046065956354E-2</v>
      </c>
      <c r="R7323" s="37">
        <v>25</v>
      </c>
      <c r="S7323" s="37">
        <v>0.225101172924042</v>
      </c>
      <c r="T7323" s="37">
        <v>1007.21124267578</v>
      </c>
      <c r="U7323" s="37">
        <v>9999</v>
      </c>
      <c r="V7323" s="13"/>
      <c r="W7323" s="13"/>
      <c r="X7323" s="13"/>
      <c r="Y7323" s="13"/>
      <c r="Z7323" s="13"/>
      <c r="AA7323" s="13"/>
    </row>
    <row r="7324" spans="1:27" ht="15.75" customHeight="1" x14ac:dyDescent="0.2">
      <c r="A7324" s="13"/>
      <c r="B7324" s="37" t="str">
        <f>"CRS25WT3608763"</f>
        <v>CRS25WT3608763</v>
      </c>
      <c r="C7324" s="38">
        <v>46007</v>
      </c>
      <c r="D7324" s="39">
        <v>8.6921296296296312E-3</v>
      </c>
      <c r="E7324" s="37" t="s">
        <v>62</v>
      </c>
      <c r="F7324" s="37">
        <v>207</v>
      </c>
      <c r="G7324" s="37">
        <v>4</v>
      </c>
      <c r="H7324" s="37">
        <v>207.38673400878901</v>
      </c>
      <c r="I7324" s="37">
        <v>9.7270793914794904</v>
      </c>
      <c r="J7324" s="37">
        <v>24.188148498535199</v>
      </c>
      <c r="K7324" s="37">
        <v>10.2713680267334</v>
      </c>
      <c r="L7324" s="37">
        <v>20.190759658813501</v>
      </c>
      <c r="M7324" s="37">
        <v>0.88144636154174805</v>
      </c>
      <c r="N7324" s="37">
        <v>10.089357376098601</v>
      </c>
      <c r="O7324" s="37">
        <v>0</v>
      </c>
      <c r="P7324" s="37">
        <v>0</v>
      </c>
      <c r="Q7324" s="37">
        <v>1.5238075517118E-2</v>
      </c>
      <c r="R7324" s="37">
        <v>25</v>
      </c>
      <c r="S7324" s="37">
        <v>0.23167572915553999</v>
      </c>
      <c r="T7324" s="37">
        <v>1003.88433837891</v>
      </c>
      <c r="U7324" s="37">
        <v>9999</v>
      </c>
      <c r="V7324" s="13"/>
      <c r="W7324" s="13"/>
      <c r="X7324" s="13"/>
      <c r="Y7324" s="13"/>
      <c r="Z7324" s="13"/>
      <c r="AA7324" s="13"/>
    </row>
    <row r="7325" spans="1:27" ht="15.75" customHeight="1" x14ac:dyDescent="0.2">
      <c r="A7325" s="13"/>
      <c r="B7325" s="37" t="str">
        <f>"CRS25WT3608908"</f>
        <v>CRS25WT3608908</v>
      </c>
      <c r="C7325" s="38">
        <v>46007</v>
      </c>
      <c r="D7325" s="39">
        <v>1.0081018518518519E-2</v>
      </c>
      <c r="E7325" s="37" t="s">
        <v>62</v>
      </c>
      <c r="F7325" s="37">
        <v>209</v>
      </c>
      <c r="G7325" s="37">
        <v>4</v>
      </c>
      <c r="H7325" s="37">
        <v>209.93185424804699</v>
      </c>
      <c r="I7325" s="37">
        <v>9.82549953460693</v>
      </c>
      <c r="J7325" s="37">
        <v>24.311519622802699</v>
      </c>
      <c r="K7325" s="37">
        <v>10.3117923736572</v>
      </c>
      <c r="L7325" s="37">
        <v>20.358427047729499</v>
      </c>
      <c r="M7325" s="37">
        <v>0.87884360551834095</v>
      </c>
      <c r="N7325" s="37">
        <v>10.213176727294901</v>
      </c>
      <c r="O7325" s="37">
        <v>0</v>
      </c>
      <c r="P7325" s="37">
        <v>0</v>
      </c>
      <c r="Q7325" s="37">
        <v>1.1269850656390201E-2</v>
      </c>
      <c r="R7325" s="37">
        <v>25</v>
      </c>
      <c r="S7325" s="37">
        <v>0.22818519175052601</v>
      </c>
      <c r="T7325" s="37">
        <v>1004.259765625</v>
      </c>
      <c r="U7325" s="37">
        <v>9999</v>
      </c>
      <c r="V7325" s="13"/>
      <c r="W7325" s="13"/>
      <c r="X7325" s="13"/>
      <c r="Y7325" s="13"/>
      <c r="Z7325" s="13"/>
      <c r="AA7325" s="13"/>
    </row>
    <row r="7326" spans="1:27" ht="15.75" customHeight="1" x14ac:dyDescent="0.2">
      <c r="A7326" s="13"/>
      <c r="B7326" s="37" t="str">
        <f>"CRS25WT3608761"</f>
        <v>CRS25WT3608761</v>
      </c>
      <c r="C7326" s="38">
        <v>46007</v>
      </c>
      <c r="D7326" s="39">
        <v>1.2951388888888887E-2</v>
      </c>
      <c r="E7326" s="37" t="s">
        <v>62</v>
      </c>
      <c r="F7326" s="37">
        <v>208</v>
      </c>
      <c r="G7326" s="37">
        <v>4</v>
      </c>
      <c r="H7326" s="37">
        <v>208.29312133789099</v>
      </c>
      <c r="I7326" s="37">
        <v>9.6767711639404297</v>
      </c>
      <c r="J7326" s="37">
        <v>24.405788421630898</v>
      </c>
      <c r="K7326" s="37">
        <v>10.160722732543899</v>
      </c>
      <c r="L7326" s="37">
        <v>20.499832153320298</v>
      </c>
      <c r="M7326" s="37">
        <v>0.88196551799774203</v>
      </c>
      <c r="N7326" s="37">
        <v>10.1334524154663</v>
      </c>
      <c r="O7326" s="37">
        <v>0</v>
      </c>
      <c r="P7326" s="37">
        <v>0</v>
      </c>
      <c r="Q7326" s="37">
        <v>1.3809213414788199E-2</v>
      </c>
      <c r="R7326" s="37">
        <v>25</v>
      </c>
      <c r="S7326" s="37">
        <v>0.22952881455421401</v>
      </c>
      <c r="T7326" s="37">
        <v>1003.81506347656</v>
      </c>
      <c r="U7326" s="37">
        <v>9999</v>
      </c>
      <c r="V7326" s="13"/>
      <c r="W7326" s="13"/>
      <c r="X7326" s="13"/>
      <c r="Y7326" s="13"/>
      <c r="Z7326" s="13"/>
      <c r="AA7326" s="13"/>
    </row>
    <row r="7327" spans="1:27" ht="15.75" customHeight="1" x14ac:dyDescent="0.2">
      <c r="A7327" s="13"/>
      <c r="B7327" s="37" t="str">
        <f>"CRS25WT3608779"</f>
        <v>CRS25WT3608779</v>
      </c>
      <c r="C7327" s="38">
        <v>46007</v>
      </c>
      <c r="D7327" s="39">
        <v>1.3900462962962962E-2</v>
      </c>
      <c r="E7327" s="37" t="s">
        <v>62</v>
      </c>
      <c r="F7327" s="37">
        <v>207</v>
      </c>
      <c r="G7327" s="37">
        <v>4</v>
      </c>
      <c r="H7327" s="37">
        <v>207.84275817871099</v>
      </c>
      <c r="I7327" s="37">
        <v>9.7408857345581108</v>
      </c>
      <c r="J7327" s="37">
        <v>24.2468376159668</v>
      </c>
      <c r="K7327" s="37">
        <v>10.227442741394</v>
      </c>
      <c r="L7327" s="37">
        <v>20.322065353393601</v>
      </c>
      <c r="M7327" s="37">
        <v>0.87999731302261397</v>
      </c>
      <c r="N7327" s="37">
        <v>10.1115427017212</v>
      </c>
      <c r="O7327" s="37">
        <v>0</v>
      </c>
      <c r="P7327" s="37">
        <v>0</v>
      </c>
      <c r="Q7327" s="37">
        <v>1.0473560541868199E-2</v>
      </c>
      <c r="R7327" s="37">
        <v>25</v>
      </c>
      <c r="S7327" s="37">
        <v>0.21898424625396701</v>
      </c>
      <c r="T7327" s="37">
        <v>1005.09155273438</v>
      </c>
      <c r="U7327" s="37">
        <v>9999</v>
      </c>
      <c r="V7327" s="13"/>
      <c r="W7327" s="13"/>
      <c r="X7327" s="13"/>
      <c r="Y7327" s="13"/>
      <c r="Z7327" s="13"/>
      <c r="AA7327" s="13"/>
    </row>
    <row r="7328" spans="1:27" ht="15.75" customHeight="1" x14ac:dyDescent="0.2">
      <c r="A7328" s="13"/>
      <c r="B7328" s="37" t="str">
        <f>"CRS25WT3608915"</f>
        <v>CRS25WT3608915</v>
      </c>
      <c r="C7328" s="38">
        <v>46007</v>
      </c>
      <c r="D7328" s="39">
        <v>1.5381944444444443E-2</v>
      </c>
      <c r="E7328" s="37" t="s">
        <v>62</v>
      </c>
      <c r="F7328" s="37">
        <v>209</v>
      </c>
      <c r="G7328" s="37">
        <v>4</v>
      </c>
      <c r="H7328" s="37">
        <v>209.37327575683599</v>
      </c>
      <c r="I7328" s="37">
        <v>9.7511167526245099</v>
      </c>
      <c r="J7328" s="37">
        <v>24.188304901123001</v>
      </c>
      <c r="K7328" s="37">
        <v>10.355252265930201</v>
      </c>
      <c r="L7328" s="37">
        <v>20.219041824340799</v>
      </c>
      <c r="M7328" s="37">
        <v>0.88769024610519398</v>
      </c>
      <c r="N7328" s="37">
        <v>10.186001777648899</v>
      </c>
      <c r="O7328" s="37">
        <v>0</v>
      </c>
      <c r="P7328" s="37">
        <v>0</v>
      </c>
      <c r="Q7328" s="37">
        <v>1.09474202618003E-2</v>
      </c>
      <c r="R7328" s="37">
        <v>25</v>
      </c>
      <c r="S7328" s="37">
        <v>0.22708086669444999</v>
      </c>
      <c r="T7328" s="37">
        <v>1005.03656005859</v>
      </c>
      <c r="U7328" s="37">
        <v>9999</v>
      </c>
      <c r="V7328" s="13"/>
      <c r="W7328" s="13"/>
      <c r="X7328" s="13"/>
      <c r="Y7328" s="13"/>
      <c r="Z7328" s="13"/>
      <c r="AA7328" s="13"/>
    </row>
    <row r="7329" spans="1:27" ht="15.75" customHeight="1" x14ac:dyDescent="0.2">
      <c r="A7329" s="13"/>
      <c r="B7329" s="37" t="str">
        <f>"CRS25WT3608768"</f>
        <v>CRS25WT3608768</v>
      </c>
      <c r="C7329" s="38">
        <v>46007</v>
      </c>
      <c r="D7329" s="39">
        <v>1.6284722222222221E-2</v>
      </c>
      <c r="E7329" s="37" t="s">
        <v>62</v>
      </c>
      <c r="F7329" s="37">
        <v>209</v>
      </c>
      <c r="G7329" s="37">
        <v>4</v>
      </c>
      <c r="H7329" s="37">
        <v>209.42936706543</v>
      </c>
      <c r="I7329" s="37">
        <v>9.79284572601318</v>
      </c>
      <c r="J7329" s="37">
        <v>24.142387390136701</v>
      </c>
      <c r="K7329" s="37">
        <v>10.381884574890099</v>
      </c>
      <c r="L7329" s="37">
        <v>20.172578811645501</v>
      </c>
      <c r="M7329" s="37">
        <v>0.88582605123519897</v>
      </c>
      <c r="N7329" s="37">
        <v>10.1887311935425</v>
      </c>
      <c r="O7329" s="37">
        <v>0</v>
      </c>
      <c r="P7329" s="37">
        <v>0</v>
      </c>
      <c r="Q7329" s="37">
        <v>1.52367809787393E-2</v>
      </c>
      <c r="R7329" s="37">
        <v>25</v>
      </c>
      <c r="S7329" s="37">
        <v>0.216575592756271</v>
      </c>
      <c r="T7329" s="37">
        <v>1000.86437988281</v>
      </c>
      <c r="U7329" s="37">
        <v>9999</v>
      </c>
      <c r="V7329" s="13"/>
      <c r="W7329" s="13"/>
      <c r="X7329" s="13"/>
      <c r="Y7329" s="13"/>
      <c r="Z7329" s="13"/>
      <c r="AA7329" s="13"/>
    </row>
    <row r="7330" spans="1:27" ht="15.75" customHeight="1" x14ac:dyDescent="0.2">
      <c r="A7330" s="13"/>
      <c r="B7330" s="37" t="str">
        <f>"CRS25WT3608916"</f>
        <v>CRS25WT3608916</v>
      </c>
      <c r="C7330" s="38">
        <v>46007</v>
      </c>
      <c r="D7330" s="39">
        <v>1.7361111111111112E-2</v>
      </c>
      <c r="E7330" s="37" t="s">
        <v>62</v>
      </c>
      <c r="F7330" s="37">
        <v>209</v>
      </c>
      <c r="G7330" s="37">
        <v>4</v>
      </c>
      <c r="H7330" s="37">
        <v>209.21922302246099</v>
      </c>
      <c r="I7330" s="37">
        <v>9.7734146118164098</v>
      </c>
      <c r="J7330" s="37">
        <v>24.198785781860401</v>
      </c>
      <c r="K7330" s="37">
        <v>10.347633361816399</v>
      </c>
      <c r="L7330" s="37">
        <v>20.219041824340799</v>
      </c>
      <c r="M7330" s="37">
        <v>0.88463002443313599</v>
      </c>
      <c r="N7330" s="37">
        <v>10.1785078048706</v>
      </c>
      <c r="O7330" s="37">
        <v>0</v>
      </c>
      <c r="P7330" s="37">
        <v>0</v>
      </c>
      <c r="Q7330" s="37">
        <v>1.0163690894842099E-2</v>
      </c>
      <c r="R7330" s="37">
        <v>25</v>
      </c>
      <c r="S7330" s="37">
        <v>0.224132910370827</v>
      </c>
      <c r="T7330" s="37">
        <v>1003.41802978516</v>
      </c>
      <c r="U7330" s="37">
        <v>9999</v>
      </c>
      <c r="V7330" s="13"/>
      <c r="W7330" s="13"/>
      <c r="X7330" s="13"/>
      <c r="Y7330" s="13"/>
      <c r="Z7330" s="13"/>
      <c r="AA7330" s="13"/>
    </row>
    <row r="7331" spans="1:27" ht="15.75" customHeight="1" x14ac:dyDescent="0.2">
      <c r="A7331" s="13"/>
      <c r="B7331" s="37" t="str">
        <f>"CRS25WT3608778"</f>
        <v>CRS25WT3608778</v>
      </c>
      <c r="C7331" s="38">
        <v>46007</v>
      </c>
      <c r="D7331" s="39">
        <v>2.1516203703703704E-2</v>
      </c>
      <c r="E7331" s="37" t="s">
        <v>62</v>
      </c>
      <c r="F7331" s="37">
        <v>196</v>
      </c>
      <c r="G7331" s="37">
        <v>4</v>
      </c>
      <c r="H7331" s="37">
        <v>196.54689025878901</v>
      </c>
      <c r="I7331" s="37">
        <v>9.9456682205200195</v>
      </c>
      <c r="J7331" s="37">
        <v>23.023147583007798</v>
      </c>
      <c r="K7331" s="37">
        <v>10.381593704223601</v>
      </c>
      <c r="L7331" s="37">
        <v>18.932247161865199</v>
      </c>
      <c r="M7331" s="37">
        <v>0.85835611820221003</v>
      </c>
      <c r="N7331" s="37">
        <v>9.5619993209838903</v>
      </c>
      <c r="O7331" s="37">
        <v>0</v>
      </c>
      <c r="P7331" s="37">
        <v>0</v>
      </c>
      <c r="Q7331" s="37">
        <v>9.1598657891154307E-3</v>
      </c>
      <c r="R7331" s="37">
        <v>25</v>
      </c>
      <c r="S7331" s="37">
        <v>0.24124537408351901</v>
      </c>
      <c r="T7331" s="37">
        <v>1001.72497558594</v>
      </c>
      <c r="U7331" s="37">
        <v>9999</v>
      </c>
      <c r="V7331" s="13"/>
      <c r="W7331" s="13"/>
      <c r="X7331" s="13"/>
      <c r="Y7331" s="13"/>
      <c r="Z7331" s="13"/>
      <c r="AA7331" s="13"/>
    </row>
    <row r="7332" spans="1:27" ht="15.75" customHeight="1" x14ac:dyDescent="0.2">
      <c r="A7332" s="13"/>
      <c r="B7332" s="37" t="str">
        <f>"CRS25WT3608774"</f>
        <v>CRS25WT3608774</v>
      </c>
      <c r="C7332" s="38">
        <v>46007</v>
      </c>
      <c r="D7332" s="39">
        <v>2.2997685185185187E-2</v>
      </c>
      <c r="E7332" s="37" t="s">
        <v>62</v>
      </c>
      <c r="F7332" s="37">
        <v>205</v>
      </c>
      <c r="G7332" s="37">
        <v>4</v>
      </c>
      <c r="H7332" s="37">
        <v>205.39292907714801</v>
      </c>
      <c r="I7332" s="37">
        <v>9.8652715682983398</v>
      </c>
      <c r="J7332" s="37">
        <v>23.755956649780298</v>
      </c>
      <c r="K7332" s="37">
        <v>10.4143524169922</v>
      </c>
      <c r="L7332" s="37">
        <v>19.722101211547901</v>
      </c>
      <c r="M7332" s="37">
        <v>0.87640315294265703</v>
      </c>
      <c r="N7332" s="37">
        <v>9.9923582077026403</v>
      </c>
      <c r="O7332" s="37">
        <v>0</v>
      </c>
      <c r="P7332" s="37">
        <v>0</v>
      </c>
      <c r="Q7332" s="37">
        <v>1.64511259645224E-2</v>
      </c>
      <c r="R7332" s="37">
        <v>25</v>
      </c>
      <c r="S7332" s="37">
        <v>0.23407909274101299</v>
      </c>
      <c r="T7332" s="37">
        <v>1002.98626708984</v>
      </c>
      <c r="U7332" s="37">
        <v>9999</v>
      </c>
      <c r="V7332" s="13"/>
      <c r="W7332" s="13"/>
      <c r="X7332" s="13"/>
      <c r="Y7332" s="13"/>
      <c r="Z7332" s="13"/>
      <c r="AA7332" s="13"/>
    </row>
    <row r="7333" spans="1:27" ht="15.75" customHeight="1" x14ac:dyDescent="0.2">
      <c r="A7333" s="13"/>
      <c r="B7333" s="37" t="str">
        <f>"CRS25WT3608772"</f>
        <v>CRS25WT3608772</v>
      </c>
      <c r="C7333" s="38">
        <v>46007</v>
      </c>
      <c r="D7333" s="39">
        <v>2.4548611111111115E-2</v>
      </c>
      <c r="E7333" s="37" t="s">
        <v>62</v>
      </c>
      <c r="F7333" s="37">
        <v>206</v>
      </c>
      <c r="G7333" s="37">
        <v>4</v>
      </c>
      <c r="H7333" s="37">
        <v>206.18026733398401</v>
      </c>
      <c r="I7333" s="37">
        <v>9.7791767120361293</v>
      </c>
      <c r="J7333" s="37">
        <v>24.0490627288818</v>
      </c>
      <c r="K7333" s="37">
        <v>10.284671783447299</v>
      </c>
      <c r="L7333" s="37">
        <v>20.047334671020501</v>
      </c>
      <c r="M7333" s="37">
        <v>0.87669122219085704</v>
      </c>
      <c r="N7333" s="37">
        <v>10.030662536621101</v>
      </c>
      <c r="O7333" s="37">
        <v>0</v>
      </c>
      <c r="P7333" s="37">
        <v>0</v>
      </c>
      <c r="Q7333" s="37">
        <v>1.2619037181138999E-2</v>
      </c>
      <c r="R7333" s="37">
        <v>25</v>
      </c>
      <c r="S7333" s="37">
        <v>0.22789186239242601</v>
      </c>
      <c r="T7333" s="37">
        <v>1006.87103271484</v>
      </c>
      <c r="U7333" s="37">
        <v>9999</v>
      </c>
      <c r="V7333" s="13"/>
      <c r="W7333" s="13"/>
      <c r="X7333" s="13"/>
      <c r="Y7333" s="13"/>
      <c r="Z7333" s="13"/>
      <c r="AA7333" s="13"/>
    </row>
    <row r="7334" spans="1:27" ht="15.75" customHeight="1" x14ac:dyDescent="0.2">
      <c r="A7334" s="13"/>
      <c r="B7334" s="37" t="str">
        <f>"CRS25WT3608783"</f>
        <v>CRS25WT3608783</v>
      </c>
      <c r="C7334" s="38">
        <v>46007</v>
      </c>
      <c r="D7334" s="39">
        <v>2.5949074074074072E-2</v>
      </c>
      <c r="E7334" s="37" t="s">
        <v>62</v>
      </c>
      <c r="F7334" s="37">
        <v>208</v>
      </c>
      <c r="G7334" s="37">
        <v>4</v>
      </c>
      <c r="H7334" s="37">
        <v>208.72425842285199</v>
      </c>
      <c r="I7334" s="37">
        <v>9.75439548492432</v>
      </c>
      <c r="J7334" s="37">
        <v>24.203617095947301</v>
      </c>
      <c r="K7334" s="37">
        <v>10.3200597763062</v>
      </c>
      <c r="L7334" s="37">
        <v>20.225101470947301</v>
      </c>
      <c r="M7334" s="37">
        <v>0.88408148288726796</v>
      </c>
      <c r="N7334" s="37">
        <v>10.1544275283813</v>
      </c>
      <c r="O7334" s="37">
        <v>0</v>
      </c>
      <c r="P7334" s="37">
        <v>0</v>
      </c>
      <c r="Q7334" s="37">
        <v>1.75598729401827E-2</v>
      </c>
      <c r="R7334" s="37">
        <v>25</v>
      </c>
      <c r="S7334" s="37">
        <v>0.220749571919441</v>
      </c>
      <c r="T7334" s="37">
        <v>1000.91778564453</v>
      </c>
      <c r="U7334" s="37">
        <v>9999</v>
      </c>
      <c r="V7334" s="13"/>
      <c r="W7334" s="13"/>
      <c r="X7334" s="13"/>
      <c r="Y7334" s="13"/>
      <c r="Z7334" s="13"/>
      <c r="AA7334" s="13"/>
    </row>
    <row r="7335" spans="1:27" ht="15.75" customHeight="1" x14ac:dyDescent="0.2">
      <c r="A7335" s="13"/>
      <c r="B7335" s="37" t="str">
        <f>"CRS25WT3608784"</f>
        <v>CRS25WT3608784</v>
      </c>
      <c r="C7335" s="38">
        <v>46007</v>
      </c>
      <c r="D7335" s="39">
        <v>3.2025462962962964E-2</v>
      </c>
      <c r="E7335" s="37" t="s">
        <v>62</v>
      </c>
      <c r="F7335" s="37">
        <v>196</v>
      </c>
      <c r="G7335" s="37">
        <v>4</v>
      </c>
      <c r="H7335" s="37">
        <v>196.63984680175801</v>
      </c>
      <c r="I7335" s="37">
        <v>10.002143859863301</v>
      </c>
      <c r="J7335" s="37">
        <v>22.900684356689499</v>
      </c>
      <c r="K7335" s="37">
        <v>10.465788841247599</v>
      </c>
      <c r="L7335" s="37">
        <v>18.788820266723601</v>
      </c>
      <c r="M7335" s="37">
        <v>0.85847955942153897</v>
      </c>
      <c r="N7335" s="37">
        <v>9.5665216445922905</v>
      </c>
      <c r="O7335" s="37">
        <v>0</v>
      </c>
      <c r="P7335" s="37">
        <v>0</v>
      </c>
      <c r="Q7335" s="37">
        <v>4.1276304982602596E-3</v>
      </c>
      <c r="R7335" s="37">
        <v>25</v>
      </c>
      <c r="S7335" s="37">
        <v>0.24458537995815299</v>
      </c>
      <c r="T7335" s="37">
        <v>1003.88934326172</v>
      </c>
      <c r="U7335" s="37">
        <v>9999</v>
      </c>
      <c r="V7335" s="13"/>
      <c r="W7335" s="13"/>
      <c r="X7335" s="13"/>
      <c r="Y7335" s="13"/>
      <c r="Z7335" s="13"/>
      <c r="AA7335" s="13"/>
    </row>
    <row r="7336" spans="1:27" ht="15.75" customHeight="1" x14ac:dyDescent="0.2">
      <c r="A7336" s="13"/>
      <c r="B7336" s="37" t="str">
        <f>"CRS25WT3608785"</f>
        <v>CRS25WT3608785</v>
      </c>
      <c r="C7336" s="38">
        <v>46007</v>
      </c>
      <c r="D7336" s="39">
        <v>3.394675925925926E-2</v>
      </c>
      <c r="E7336" s="37" t="s">
        <v>62</v>
      </c>
      <c r="F7336" s="37">
        <v>205</v>
      </c>
      <c r="G7336" s="37">
        <v>4</v>
      </c>
      <c r="H7336" s="37">
        <v>205.60214233398401</v>
      </c>
      <c r="I7336" s="37">
        <v>9.7798728942871094</v>
      </c>
      <c r="J7336" s="37">
        <v>23.863204956054702</v>
      </c>
      <c r="K7336" s="37">
        <v>10.3781890869141</v>
      </c>
      <c r="L7336" s="37">
        <v>19.8109836578369</v>
      </c>
      <c r="M7336" s="37">
        <v>0.88097918033599898</v>
      </c>
      <c r="N7336" s="37">
        <v>10.0025367736816</v>
      </c>
      <c r="O7336" s="37">
        <v>0</v>
      </c>
      <c r="P7336" s="37">
        <v>0</v>
      </c>
      <c r="Q7336" s="37">
        <v>1.3398996554315101E-2</v>
      </c>
      <c r="R7336" s="37">
        <v>25</v>
      </c>
      <c r="S7336" s="37">
        <v>0.22306306660175301</v>
      </c>
      <c r="T7336" s="37">
        <v>1001.16259765625</v>
      </c>
      <c r="U7336" s="37">
        <v>9999</v>
      </c>
      <c r="V7336" s="13"/>
      <c r="W7336" s="13"/>
      <c r="X7336" s="13"/>
      <c r="Y7336" s="13"/>
      <c r="Z7336" s="13"/>
      <c r="AA7336" s="13"/>
    </row>
    <row r="7337" spans="1:27" ht="15.75" customHeight="1" x14ac:dyDescent="0.2">
      <c r="A7337" s="13"/>
      <c r="B7337" s="37" t="str">
        <f>"CRS25WT3608786"</f>
        <v>CRS25WT3608786</v>
      </c>
      <c r="C7337" s="38">
        <v>46007</v>
      </c>
      <c r="D7337" s="39">
        <v>3.6134259259259262E-2</v>
      </c>
      <c r="E7337" s="37" t="s">
        <v>62</v>
      </c>
      <c r="F7337" s="37">
        <v>209</v>
      </c>
      <c r="G7337" s="37">
        <v>4</v>
      </c>
      <c r="H7337" s="37">
        <v>209.72877502441401</v>
      </c>
      <c r="I7337" s="37">
        <v>9.7786235809326207</v>
      </c>
      <c r="J7337" s="37">
        <v>24.162664413452099</v>
      </c>
      <c r="K7337" s="37">
        <v>10.420727729797401</v>
      </c>
      <c r="L7337" s="37">
        <v>20.126115798950199</v>
      </c>
      <c r="M7337" s="37">
        <v>0.887637138366699</v>
      </c>
      <c r="N7337" s="37">
        <v>10.2032976150513</v>
      </c>
      <c r="O7337" s="37">
        <v>0</v>
      </c>
      <c r="P7337" s="37">
        <v>0</v>
      </c>
      <c r="Q7337" s="37">
        <v>1.5079404227435599E-2</v>
      </c>
      <c r="R7337" s="37">
        <v>25</v>
      </c>
      <c r="S7337" s="37">
        <v>0.228440746665001</v>
      </c>
      <c r="T7337" s="37">
        <v>1000.82836914062</v>
      </c>
      <c r="U7337" s="37">
        <v>9999</v>
      </c>
      <c r="V7337" s="13"/>
      <c r="W7337" s="13"/>
      <c r="X7337" s="13"/>
      <c r="Y7337" s="13"/>
      <c r="Z7337" s="13"/>
      <c r="AA7337" s="13"/>
    </row>
    <row r="7338" spans="1:27" ht="15.75" customHeight="1" x14ac:dyDescent="0.2">
      <c r="A7338" s="13"/>
      <c r="B7338" s="37" t="str">
        <f>"CRS25WT3608792"</f>
        <v>CRS25WT3608792</v>
      </c>
      <c r="C7338" s="38">
        <v>46007</v>
      </c>
      <c r="D7338" s="39">
        <v>4.2754629629629635E-2</v>
      </c>
      <c r="E7338" s="37" t="s">
        <v>62</v>
      </c>
      <c r="F7338" s="37">
        <v>199</v>
      </c>
      <c r="G7338" s="37">
        <v>4</v>
      </c>
      <c r="H7338" s="37">
        <v>199.02136230468699</v>
      </c>
      <c r="I7338" s="37">
        <v>10.089114189147899</v>
      </c>
      <c r="J7338" s="37">
        <v>22.817367553710898</v>
      </c>
      <c r="K7338" s="37">
        <v>10.723980903625501</v>
      </c>
      <c r="L7338" s="37">
        <v>18.5585327148438</v>
      </c>
      <c r="M7338" s="37">
        <v>0.86453211307525601</v>
      </c>
      <c r="N7338" s="37">
        <v>9.6823816299438494</v>
      </c>
      <c r="O7338" s="37">
        <v>0</v>
      </c>
      <c r="P7338" s="37">
        <v>0</v>
      </c>
      <c r="Q7338" s="37">
        <v>1.06352306902409E-2</v>
      </c>
      <c r="R7338" s="37">
        <v>25</v>
      </c>
      <c r="S7338" s="37">
        <v>0.24265652894973799</v>
      </c>
      <c r="T7338" s="37">
        <v>1001.95391845703</v>
      </c>
      <c r="U7338" s="37">
        <v>9999</v>
      </c>
      <c r="V7338" s="13"/>
      <c r="W7338" s="13"/>
      <c r="X7338" s="13"/>
      <c r="Y7338" s="13"/>
      <c r="Z7338" s="13"/>
      <c r="AA7338" s="13"/>
    </row>
    <row r="7339" spans="1:27" ht="15.75" customHeight="1" x14ac:dyDescent="0.2">
      <c r="A7339" s="13"/>
      <c r="B7339" s="37" t="str">
        <f>"CRS25WT3608793"</f>
        <v>CRS25WT3608793</v>
      </c>
      <c r="C7339" s="38">
        <v>46007</v>
      </c>
      <c r="D7339" s="39">
        <v>4.3819444444444446E-2</v>
      </c>
      <c r="E7339" s="37" t="s">
        <v>62</v>
      </c>
      <c r="F7339" s="37">
        <v>203</v>
      </c>
      <c r="G7339" s="37">
        <v>4</v>
      </c>
      <c r="H7339" s="37">
        <v>203.40934753418</v>
      </c>
      <c r="I7339" s="37">
        <v>9.8213262557983398</v>
      </c>
      <c r="J7339" s="37">
        <v>23.661628723144499</v>
      </c>
      <c r="K7339" s="37">
        <v>10.347693443298301</v>
      </c>
      <c r="L7339" s="37">
        <v>19.657457351684599</v>
      </c>
      <c r="M7339" s="37">
        <v>0.87529838085174605</v>
      </c>
      <c r="N7339" s="37">
        <v>9.8958578109741193</v>
      </c>
      <c r="O7339" s="37">
        <v>0</v>
      </c>
      <c r="P7339" s="37">
        <v>0</v>
      </c>
      <c r="Q7339" s="37">
        <v>1.7618428915739101E-2</v>
      </c>
      <c r="R7339" s="37">
        <v>25</v>
      </c>
      <c r="S7339" s="37">
        <v>0.226631283760071</v>
      </c>
      <c r="T7339" s="37">
        <v>1003.7666015625</v>
      </c>
      <c r="U7339" s="37">
        <v>9999</v>
      </c>
      <c r="V7339" s="13"/>
      <c r="W7339" s="13"/>
      <c r="X7339" s="13"/>
      <c r="Y7339" s="13"/>
      <c r="Z7339" s="13"/>
      <c r="AA7339" s="13"/>
    </row>
    <row r="7340" spans="1:27" ht="15.75" customHeight="1" x14ac:dyDescent="0.2">
      <c r="A7340" s="13"/>
      <c r="B7340" s="37" t="str">
        <f>"CRS25WT3608794"</f>
        <v>CRS25WT3608794</v>
      </c>
      <c r="C7340" s="38">
        <v>46007</v>
      </c>
      <c r="D7340" s="39">
        <v>4.6134259259259264E-2</v>
      </c>
      <c r="E7340" s="37" t="s">
        <v>62</v>
      </c>
      <c r="F7340" s="37">
        <v>210</v>
      </c>
      <c r="G7340" s="37">
        <v>4</v>
      </c>
      <c r="H7340" s="37">
        <v>210.27993774414099</v>
      </c>
      <c r="I7340" s="37">
        <v>9.8331623077392596</v>
      </c>
      <c r="J7340" s="37">
        <v>24.0315132141113</v>
      </c>
      <c r="K7340" s="37">
        <v>10.566901206970201</v>
      </c>
      <c r="L7340" s="37">
        <v>19.899868011474599</v>
      </c>
      <c r="M7340" s="37">
        <v>0.88986372947692904</v>
      </c>
      <c r="N7340" s="37">
        <v>10.2301111221313</v>
      </c>
      <c r="O7340" s="37">
        <v>0</v>
      </c>
      <c r="P7340" s="37">
        <v>0</v>
      </c>
      <c r="Q7340" s="37">
        <v>1.19046065956354E-2</v>
      </c>
      <c r="R7340" s="37">
        <v>25</v>
      </c>
      <c r="S7340" s="37">
        <v>0.221755355596542</v>
      </c>
      <c r="T7340" s="37">
        <v>1002.34130859375</v>
      </c>
      <c r="U7340" s="37">
        <v>9999</v>
      </c>
      <c r="V7340" s="13"/>
      <c r="W7340" s="13"/>
      <c r="X7340" s="13"/>
      <c r="Y7340" s="13"/>
      <c r="Z7340" s="13"/>
      <c r="AA7340" s="13"/>
    </row>
    <row r="7341" spans="1:27" ht="15.75" customHeight="1" x14ac:dyDescent="0.2">
      <c r="A7341" s="13"/>
      <c r="B7341" s="37" t="str">
        <f>"CRS25WT3608795"</f>
        <v>CRS25WT3608795</v>
      </c>
      <c r="C7341" s="38">
        <v>46007</v>
      </c>
      <c r="D7341" s="39">
        <v>5.1273148148148151E-2</v>
      </c>
      <c r="E7341" s="37" t="s">
        <v>62</v>
      </c>
      <c r="F7341" s="37">
        <v>207</v>
      </c>
      <c r="G7341" s="37">
        <v>4</v>
      </c>
      <c r="H7341" s="37">
        <v>207.69485473632801</v>
      </c>
      <c r="I7341" s="37">
        <v>9.7748537063598597</v>
      </c>
      <c r="J7341" s="37">
        <v>24.2462043762207</v>
      </c>
      <c r="K7341" s="37">
        <v>10.2090034484863</v>
      </c>
      <c r="L7341" s="37">
        <v>20.344285964965799</v>
      </c>
      <c r="M7341" s="37">
        <v>0.87633812427520796</v>
      </c>
      <c r="N7341" s="37">
        <v>10.104347229003899</v>
      </c>
      <c r="O7341" s="37">
        <v>0</v>
      </c>
      <c r="P7341" s="37">
        <v>0</v>
      </c>
      <c r="Q7341" s="37">
        <v>1.2896980158984699E-2</v>
      </c>
      <c r="R7341" s="37">
        <v>25</v>
      </c>
      <c r="S7341" s="37">
        <v>0.22589142620563499</v>
      </c>
      <c r="T7341" s="37">
        <v>1006.97937011719</v>
      </c>
      <c r="U7341" s="37">
        <v>9999</v>
      </c>
      <c r="V7341" s="13"/>
      <c r="W7341" s="13"/>
      <c r="X7341" s="13"/>
      <c r="Y7341" s="13"/>
      <c r="Z7341" s="13"/>
      <c r="AA7341" s="13"/>
    </row>
    <row r="7342" spans="1:27" ht="15.75" customHeight="1" x14ac:dyDescent="0.2">
      <c r="A7342" s="13"/>
      <c r="B7342" s="37" t="str">
        <f>"CRS25WT3608791"</f>
        <v>CRS25WT3608791</v>
      </c>
      <c r="C7342" s="38">
        <v>46007</v>
      </c>
      <c r="D7342" s="39">
        <v>5.3449074074074072E-2</v>
      </c>
      <c r="E7342" s="37" t="s">
        <v>62</v>
      </c>
      <c r="F7342" s="37">
        <v>208</v>
      </c>
      <c r="G7342" s="37">
        <v>4</v>
      </c>
      <c r="H7342" s="37">
        <v>208.62734985351599</v>
      </c>
      <c r="I7342" s="37">
        <v>9.8022060394287092</v>
      </c>
      <c r="J7342" s="37">
        <v>24.143415451049801</v>
      </c>
      <c r="K7342" s="37">
        <v>10.378500938415501</v>
      </c>
      <c r="L7342" s="37">
        <v>20.101875305175799</v>
      </c>
      <c r="M7342" s="37">
        <v>0.88155359029769897</v>
      </c>
      <c r="N7342" s="37">
        <v>10.149712562561</v>
      </c>
      <c r="O7342" s="37">
        <v>0</v>
      </c>
      <c r="P7342" s="37">
        <v>0</v>
      </c>
      <c r="Q7342" s="37">
        <v>1.6269804909825299E-3</v>
      </c>
      <c r="R7342" s="37">
        <v>25</v>
      </c>
      <c r="S7342" s="37">
        <v>0.23001497983932501</v>
      </c>
      <c r="T7342" s="37">
        <v>1004.82275390625</v>
      </c>
      <c r="U7342" s="37">
        <v>9999</v>
      </c>
      <c r="V7342" s="13"/>
      <c r="W7342" s="13"/>
      <c r="X7342" s="13"/>
      <c r="Y7342" s="13"/>
      <c r="Z7342" s="13"/>
      <c r="AA7342" s="13"/>
    </row>
    <row r="7343" spans="1:27" ht="15.75" customHeight="1" x14ac:dyDescent="0.2">
      <c r="A7343" s="13"/>
      <c r="B7343" s="37" t="str">
        <f>"CRS25WT3608790"</f>
        <v>CRS25WT3608790</v>
      </c>
      <c r="C7343" s="38">
        <v>46007</v>
      </c>
      <c r="D7343" s="39">
        <v>5.4432870370370368E-2</v>
      </c>
      <c r="E7343" s="37" t="s">
        <v>62</v>
      </c>
      <c r="F7343" s="37">
        <v>210</v>
      </c>
      <c r="G7343" s="37">
        <v>4</v>
      </c>
      <c r="H7343" s="37">
        <v>210.29284667968699</v>
      </c>
      <c r="I7343" s="37">
        <v>9.8265314102172905</v>
      </c>
      <c r="J7343" s="37">
        <v>24.140834808349599</v>
      </c>
      <c r="K7343" s="37">
        <v>10.485589027404799</v>
      </c>
      <c r="L7343" s="37">
        <v>20.055414199829102</v>
      </c>
      <c r="M7343" s="37">
        <v>0.88648617267608598</v>
      </c>
      <c r="N7343" s="37">
        <v>10.2307395935059</v>
      </c>
      <c r="O7343" s="37">
        <v>0</v>
      </c>
      <c r="P7343" s="37">
        <v>0</v>
      </c>
      <c r="Q7343" s="37">
        <v>3.2539609819650598E-3</v>
      </c>
      <c r="R7343" s="37">
        <v>25</v>
      </c>
      <c r="S7343" s="37">
        <v>0.22585728764533999</v>
      </c>
      <c r="T7343" s="37">
        <v>1003.36199951172</v>
      </c>
      <c r="U7343" s="37">
        <v>35.754768371582003</v>
      </c>
      <c r="V7343" s="13"/>
      <c r="W7343" s="13"/>
      <c r="X7343" s="13"/>
      <c r="Y7343" s="13"/>
      <c r="Z7343" s="13"/>
      <c r="AA7343" s="13"/>
    </row>
    <row r="7344" spans="1:27" ht="15.75" customHeight="1" x14ac:dyDescent="0.2">
      <c r="A7344" s="13"/>
      <c r="B7344" s="37" t="str">
        <f>"CRS25WT3608788"</f>
        <v>CRS25WT3608788</v>
      </c>
      <c r="C7344" s="38">
        <v>46007</v>
      </c>
      <c r="D7344" s="39">
        <v>5.5555555555555552E-2</v>
      </c>
      <c r="E7344" s="37" t="s">
        <v>62</v>
      </c>
      <c r="F7344" s="37">
        <v>210</v>
      </c>
      <c r="G7344" s="37">
        <v>4</v>
      </c>
      <c r="H7344" s="37">
        <v>210.37571716308599</v>
      </c>
      <c r="I7344" s="37">
        <v>9.8286609649658203</v>
      </c>
      <c r="J7344" s="37">
        <v>24.2046508789062</v>
      </c>
      <c r="K7344" s="37">
        <v>10.4382028579712</v>
      </c>
      <c r="L7344" s="37">
        <v>20.1543979644775</v>
      </c>
      <c r="M7344" s="37">
        <v>0.88430571556091297</v>
      </c>
      <c r="N7344" s="37">
        <v>10.2347707748413</v>
      </c>
      <c r="O7344" s="37">
        <v>0</v>
      </c>
      <c r="P7344" s="37">
        <v>0</v>
      </c>
      <c r="Q7344" s="37">
        <v>3.2539609819650598E-3</v>
      </c>
      <c r="R7344" s="37">
        <v>25</v>
      </c>
      <c r="S7344" s="37">
        <v>0.227487042546272</v>
      </c>
      <c r="T7344" s="37">
        <v>1003.69799804688</v>
      </c>
      <c r="U7344" s="37">
        <v>9999</v>
      </c>
      <c r="V7344" s="13"/>
      <c r="W7344" s="13"/>
      <c r="X7344" s="13"/>
      <c r="Y7344" s="13"/>
      <c r="Z7344" s="13"/>
      <c r="AA7344" s="13"/>
    </row>
    <row r="7345" spans="1:27" ht="15.75" customHeight="1" x14ac:dyDescent="0.2">
      <c r="A7345" s="13"/>
      <c r="B7345" s="37" t="str">
        <f>"CRS25WT3608789"</f>
        <v>CRS25WT3608789</v>
      </c>
      <c r="C7345" s="38">
        <v>46007</v>
      </c>
      <c r="D7345" s="39">
        <v>5.6712962962962965E-2</v>
      </c>
      <c r="E7345" s="37" t="s">
        <v>62</v>
      </c>
      <c r="F7345" s="37">
        <v>207</v>
      </c>
      <c r="G7345" s="37">
        <v>4</v>
      </c>
      <c r="H7345" s="37">
        <v>207.08348083496099</v>
      </c>
      <c r="I7345" s="37">
        <v>9.76751804351807</v>
      </c>
      <c r="J7345" s="37">
        <v>24.212497711181602</v>
      </c>
      <c r="K7345" s="37">
        <v>10.2063140869141</v>
      </c>
      <c r="L7345" s="37">
        <v>20.2897434234619</v>
      </c>
      <c r="M7345" s="37">
        <v>0.87563204765319802</v>
      </c>
      <c r="N7345" s="37">
        <v>10.0746040344238</v>
      </c>
      <c r="O7345" s="37">
        <v>0</v>
      </c>
      <c r="P7345" s="37">
        <v>0</v>
      </c>
      <c r="Q7345" s="37">
        <v>3.17462254315615E-3</v>
      </c>
      <c r="R7345" s="37">
        <v>25</v>
      </c>
      <c r="S7345" s="37">
        <v>0.22535240650176999</v>
      </c>
      <c r="T7345" s="37">
        <v>1002.73541259766</v>
      </c>
      <c r="U7345" s="37">
        <v>9999</v>
      </c>
      <c r="V7345" s="13"/>
      <c r="W7345" s="13"/>
      <c r="X7345" s="13"/>
      <c r="Y7345" s="13"/>
      <c r="Z7345" s="13"/>
      <c r="AA7345" s="13"/>
    </row>
    <row r="7346" spans="1:27" ht="15.75" customHeight="1" x14ac:dyDescent="0.2">
      <c r="A7346" s="13"/>
      <c r="B7346" s="37" t="str">
        <f>"CRS25WT3608798"</f>
        <v>CRS25WT3608798</v>
      </c>
      <c r="C7346" s="38">
        <v>46007</v>
      </c>
      <c r="D7346" s="39">
        <v>5.7962962962962959E-2</v>
      </c>
      <c r="E7346" s="37" t="s">
        <v>62</v>
      </c>
      <c r="F7346" s="37">
        <v>209</v>
      </c>
      <c r="G7346" s="37">
        <v>4</v>
      </c>
      <c r="H7346" s="37">
        <v>209.25117492675801</v>
      </c>
      <c r="I7346" s="37">
        <v>9.7579526901245099</v>
      </c>
      <c r="J7346" s="37">
        <v>24.251655578613299</v>
      </c>
      <c r="K7346" s="37">
        <v>10.338884353637701</v>
      </c>
      <c r="L7346" s="37">
        <v>20.239242553710898</v>
      </c>
      <c r="M7346" s="37">
        <v>0.88423520326614402</v>
      </c>
      <c r="N7346" s="37">
        <v>10.1800622940063</v>
      </c>
      <c r="O7346" s="37">
        <v>0</v>
      </c>
      <c r="P7346" s="37">
        <v>0</v>
      </c>
      <c r="Q7346" s="37">
        <v>6.5079359337687501E-3</v>
      </c>
      <c r="R7346" s="37">
        <v>25</v>
      </c>
      <c r="S7346" s="37">
        <v>0.22921809554100001</v>
      </c>
      <c r="T7346" s="37">
        <v>1004.64904785156</v>
      </c>
      <c r="U7346" s="37">
        <v>9999</v>
      </c>
      <c r="V7346" s="13"/>
      <c r="W7346" s="13"/>
      <c r="X7346" s="13"/>
      <c r="Y7346" s="13"/>
      <c r="Z7346" s="13"/>
      <c r="AA7346" s="13"/>
    </row>
    <row r="7347" spans="1:27" ht="15.75" customHeight="1" x14ac:dyDescent="0.2">
      <c r="A7347" s="13"/>
      <c r="B7347" s="37" t="str">
        <f>"CRS25WT3608800"</f>
        <v>CRS25WT3608800</v>
      </c>
      <c r="C7347" s="38">
        <v>46007</v>
      </c>
      <c r="D7347" s="39">
        <v>5.8912037037037034E-2</v>
      </c>
      <c r="E7347" s="37" t="s">
        <v>62</v>
      </c>
      <c r="F7347" s="37">
        <v>209</v>
      </c>
      <c r="G7347" s="37">
        <v>4</v>
      </c>
      <c r="H7347" s="37">
        <v>209.06179809570301</v>
      </c>
      <c r="I7347" s="37">
        <v>9.7566852569580096</v>
      </c>
      <c r="J7347" s="37">
        <v>24.208122253418001</v>
      </c>
      <c r="K7347" s="37">
        <v>10.3522596359253</v>
      </c>
      <c r="L7347" s="37">
        <v>20.194799423217798</v>
      </c>
      <c r="M7347" s="37">
        <v>0.88513863086700395</v>
      </c>
      <c r="N7347" s="37">
        <v>10.170848846435501</v>
      </c>
      <c r="O7347" s="37">
        <v>0</v>
      </c>
      <c r="P7347" s="37">
        <v>0</v>
      </c>
      <c r="Q7347" s="37">
        <v>5.7539604604244197E-3</v>
      </c>
      <c r="R7347" s="37">
        <v>25</v>
      </c>
      <c r="S7347" s="37">
        <v>0.22744227945804599</v>
      </c>
      <c r="T7347" s="37">
        <v>1004.02569580078</v>
      </c>
      <c r="U7347" s="37">
        <v>9999</v>
      </c>
      <c r="V7347" s="13"/>
      <c r="W7347" s="13"/>
      <c r="X7347" s="13"/>
      <c r="Y7347" s="13"/>
      <c r="Z7347" s="13"/>
      <c r="AA7347" s="13"/>
    </row>
    <row r="7348" spans="1:27" ht="15.75" customHeight="1" x14ac:dyDescent="0.2">
      <c r="A7348" s="13"/>
      <c r="B7348" s="37" t="str">
        <f>"CRS25WT3608799"</f>
        <v>CRS25WT3608799</v>
      </c>
      <c r="C7348" s="38">
        <v>46007</v>
      </c>
      <c r="D7348" s="39">
        <v>6.0208333333333336E-2</v>
      </c>
      <c r="E7348" s="37" t="s">
        <v>62</v>
      </c>
      <c r="F7348" s="37">
        <v>210</v>
      </c>
      <c r="G7348" s="37">
        <v>4</v>
      </c>
      <c r="H7348" s="37">
        <v>210.87863159179699</v>
      </c>
      <c r="I7348" s="37">
        <v>9.7823991775512695</v>
      </c>
      <c r="J7348" s="37">
        <v>24.206548690795898</v>
      </c>
      <c r="K7348" s="37">
        <v>10.4547739028931</v>
      </c>
      <c r="L7348" s="37">
        <v>20.170558929443398</v>
      </c>
      <c r="M7348" s="37">
        <v>0.890541851520538</v>
      </c>
      <c r="N7348" s="37">
        <v>10.2592372894287</v>
      </c>
      <c r="O7348" s="37">
        <v>0</v>
      </c>
      <c r="P7348" s="37">
        <v>0</v>
      </c>
      <c r="Q7348" s="37">
        <v>8.2242451608181E-3</v>
      </c>
      <c r="R7348" s="37">
        <v>25</v>
      </c>
      <c r="S7348" s="37">
        <v>0.225489467382431</v>
      </c>
      <c r="T7348" s="37">
        <v>1001.80383300781</v>
      </c>
      <c r="U7348" s="37">
        <v>111.655899047852</v>
      </c>
      <c r="V7348" s="13"/>
      <c r="W7348" s="13"/>
      <c r="X7348" s="13"/>
      <c r="Y7348" s="13"/>
      <c r="Z7348" s="13"/>
      <c r="AA7348" s="13"/>
    </row>
    <row r="7349" spans="1:27" ht="15.75" customHeight="1" x14ac:dyDescent="0.2">
      <c r="A7349" s="13"/>
      <c r="B7349" s="37" t="str">
        <f>"CRS25WT3608797"</f>
        <v>CRS25WT3608797</v>
      </c>
      <c r="C7349" s="38">
        <v>46007</v>
      </c>
      <c r="D7349" s="39">
        <v>6.232638888888889E-2</v>
      </c>
      <c r="E7349" s="37" t="s">
        <v>62</v>
      </c>
      <c r="F7349" s="37">
        <v>209</v>
      </c>
      <c r="G7349" s="37">
        <v>4</v>
      </c>
      <c r="H7349" s="37">
        <v>209.79995727539099</v>
      </c>
      <c r="I7349" s="37">
        <v>9.7819414138793892</v>
      </c>
      <c r="J7349" s="37">
        <v>24.268898010253899</v>
      </c>
      <c r="K7349" s="37">
        <v>10.346378326416</v>
      </c>
      <c r="L7349" s="37">
        <v>20.277624130248999</v>
      </c>
      <c r="M7349" s="37">
        <v>0.88375174999237105</v>
      </c>
      <c r="N7349" s="37">
        <v>10.2067604064941</v>
      </c>
      <c r="O7349" s="37">
        <v>0</v>
      </c>
      <c r="P7349" s="37">
        <v>0</v>
      </c>
      <c r="Q7349" s="37">
        <v>4.11212258040905E-3</v>
      </c>
      <c r="R7349" s="37">
        <v>25</v>
      </c>
      <c r="S7349" s="37">
        <v>0.23070751130580899</v>
      </c>
      <c r="T7349" s="37">
        <v>1005.16015625</v>
      </c>
      <c r="U7349" s="37">
        <v>9999</v>
      </c>
      <c r="V7349" s="13"/>
      <c r="W7349" s="13"/>
      <c r="X7349" s="13"/>
      <c r="Y7349" s="13"/>
      <c r="Z7349" s="13"/>
      <c r="AA7349" s="13"/>
    </row>
    <row r="7350" spans="1:27" ht="15.75" customHeight="1" x14ac:dyDescent="0.2">
      <c r="A7350" s="13"/>
      <c r="B7350" s="37" t="str">
        <f>"CRS25WT3608796"</f>
        <v>CRS25WT3608796</v>
      </c>
      <c r="C7350" s="38">
        <v>46007</v>
      </c>
      <c r="D7350" s="39">
        <v>6.609953703703704E-2</v>
      </c>
      <c r="E7350" s="37" t="s">
        <v>62</v>
      </c>
      <c r="F7350" s="37">
        <v>209</v>
      </c>
      <c r="G7350" s="37">
        <v>4</v>
      </c>
      <c r="H7350" s="37">
        <v>209.10125732421901</v>
      </c>
      <c r="I7350" s="37">
        <v>9.7162551879882795</v>
      </c>
      <c r="J7350" s="37">
        <v>24.3233947753906</v>
      </c>
      <c r="K7350" s="37">
        <v>10.272011756896999</v>
      </c>
      <c r="L7350" s="37">
        <v>20.356407165527301</v>
      </c>
      <c r="M7350" s="37">
        <v>0.88477641344070401</v>
      </c>
      <c r="N7350" s="37">
        <v>10.172768592834499</v>
      </c>
      <c r="O7350" s="37">
        <v>0</v>
      </c>
      <c r="P7350" s="37">
        <v>0</v>
      </c>
      <c r="Q7350" s="37">
        <v>5.8060609735548496E-3</v>
      </c>
      <c r="R7350" s="37">
        <v>25</v>
      </c>
      <c r="S7350" s="37">
        <v>0.21792420744895899</v>
      </c>
      <c r="T7350" s="37">
        <v>1006.14337158203</v>
      </c>
      <c r="U7350" s="37">
        <v>9999</v>
      </c>
      <c r="V7350" s="13"/>
      <c r="W7350" s="13"/>
      <c r="X7350" s="13"/>
      <c r="Y7350" s="13"/>
      <c r="Z7350" s="13"/>
      <c r="AA7350" s="13"/>
    </row>
    <row r="7351" spans="1:27" ht="15.75" customHeight="1" x14ac:dyDescent="0.2">
      <c r="A7351" s="13"/>
      <c r="B7351" s="37" t="str">
        <f>"CRS25WT3608813"</f>
        <v>CRS25WT3608813</v>
      </c>
      <c r="C7351" s="38">
        <v>46007</v>
      </c>
      <c r="D7351" s="39">
        <v>6.7395833333333335E-2</v>
      </c>
      <c r="E7351" s="37" t="s">
        <v>62</v>
      </c>
      <c r="F7351" s="37">
        <v>208</v>
      </c>
      <c r="G7351" s="37">
        <v>4</v>
      </c>
      <c r="H7351" s="37">
        <v>208.23590087890599</v>
      </c>
      <c r="I7351" s="37">
        <v>9.8088283538818395</v>
      </c>
      <c r="J7351" s="37">
        <v>24.075975418090799</v>
      </c>
      <c r="K7351" s="37">
        <v>10.3976888656616</v>
      </c>
      <c r="L7351" s="37">
        <v>20.027133941650401</v>
      </c>
      <c r="M7351" s="37">
        <v>0.88176852464675903</v>
      </c>
      <c r="N7351" s="37">
        <v>10.130668640136699</v>
      </c>
      <c r="O7351" s="37">
        <v>0</v>
      </c>
      <c r="P7351" s="37">
        <v>0</v>
      </c>
      <c r="Q7351" s="37">
        <v>2.05636653117836E-3</v>
      </c>
      <c r="R7351" s="37">
        <v>25</v>
      </c>
      <c r="S7351" s="37">
        <v>0.22701020538806899</v>
      </c>
      <c r="T7351" s="37">
        <v>1002.12774658203</v>
      </c>
      <c r="U7351" s="37">
        <v>84.507751464843807</v>
      </c>
      <c r="V7351" s="13"/>
      <c r="W7351" s="13"/>
      <c r="X7351" s="13"/>
      <c r="Y7351" s="13"/>
      <c r="Z7351" s="13"/>
      <c r="AA7351" s="13"/>
    </row>
    <row r="7352" spans="1:27" ht="15.75" customHeight="1" x14ac:dyDescent="0.2">
      <c r="A7352" s="13"/>
      <c r="B7352" s="37" t="str">
        <f>"CRS25WT3608811"</f>
        <v>CRS25WT3608811</v>
      </c>
      <c r="C7352" s="38">
        <v>46007</v>
      </c>
      <c r="D7352" s="39">
        <v>7.1354166666666663E-2</v>
      </c>
      <c r="E7352" s="37" t="s">
        <v>62</v>
      </c>
      <c r="F7352" s="37">
        <v>209</v>
      </c>
      <c r="G7352" s="37">
        <v>4</v>
      </c>
      <c r="H7352" s="37">
        <v>209.76434326171901</v>
      </c>
      <c r="I7352" s="37">
        <v>9.7655897140502894</v>
      </c>
      <c r="J7352" s="37">
        <v>24.250978469848601</v>
      </c>
      <c r="K7352" s="37">
        <v>10.3343257904053</v>
      </c>
      <c r="L7352" s="37">
        <v>20.297824859619102</v>
      </c>
      <c r="M7352" s="37">
        <v>0.88573527336120605</v>
      </c>
      <c r="N7352" s="37">
        <v>10.2050275802612</v>
      </c>
      <c r="O7352" s="37">
        <v>0</v>
      </c>
      <c r="P7352" s="37">
        <v>0</v>
      </c>
      <c r="Q7352" s="37">
        <v>3.2526892609894302E-3</v>
      </c>
      <c r="R7352" s="37">
        <v>25</v>
      </c>
      <c r="S7352" s="37">
        <v>0.22601929306983901</v>
      </c>
      <c r="T7352" s="37">
        <v>1002.39227294922</v>
      </c>
      <c r="U7352" s="37">
        <v>9999</v>
      </c>
      <c r="V7352" s="13"/>
      <c r="W7352" s="13"/>
      <c r="X7352" s="13"/>
      <c r="Y7352" s="13"/>
      <c r="Z7352" s="13"/>
      <c r="AA7352" s="13"/>
    </row>
    <row r="7353" spans="1:27" ht="15.75" customHeight="1" x14ac:dyDescent="0.2">
      <c r="A7353" s="13"/>
      <c r="B7353" s="37" t="str">
        <f>"CRS25WT3608804"</f>
        <v>CRS25WT3608804</v>
      </c>
      <c r="C7353" s="38">
        <v>46007</v>
      </c>
      <c r="D7353" s="39">
        <v>7.2812500000000002E-2</v>
      </c>
      <c r="E7353" s="37" t="s">
        <v>62</v>
      </c>
      <c r="F7353" s="37">
        <v>206</v>
      </c>
      <c r="G7353" s="37">
        <v>4</v>
      </c>
      <c r="H7353" s="37">
        <v>206.81066894531301</v>
      </c>
      <c r="I7353" s="37">
        <v>9.7680187225341797</v>
      </c>
      <c r="J7353" s="37">
        <v>24.203569412231399</v>
      </c>
      <c r="K7353" s="37">
        <v>10.172611236572299</v>
      </c>
      <c r="L7353" s="37">
        <v>20.330144882202099</v>
      </c>
      <c r="M7353" s="37">
        <v>0.87475621700286899</v>
      </c>
      <c r="N7353" s="37">
        <v>10.061331748962401</v>
      </c>
      <c r="O7353" s="37">
        <v>0</v>
      </c>
      <c r="P7353" s="37">
        <v>0</v>
      </c>
      <c r="Q7353" s="37">
        <v>8.2539608702063595E-3</v>
      </c>
      <c r="R7353" s="37">
        <v>25</v>
      </c>
      <c r="S7353" s="37">
        <v>0.221558958292007</v>
      </c>
      <c r="T7353" s="37">
        <v>1003.25457763672</v>
      </c>
      <c r="U7353" s="37">
        <v>9999</v>
      </c>
      <c r="V7353" s="13"/>
      <c r="W7353" s="13"/>
      <c r="X7353" s="13"/>
      <c r="Y7353" s="13"/>
      <c r="Z7353" s="13"/>
      <c r="AA7353" s="13"/>
    </row>
    <row r="7354" spans="1:27" ht="15.75" customHeight="1" x14ac:dyDescent="0.2">
      <c r="A7354" s="13"/>
      <c r="B7354" s="37" t="str">
        <f>"CRS25WT3608805"</f>
        <v>CRS25WT3608805</v>
      </c>
      <c r="C7354" s="38">
        <v>46007</v>
      </c>
      <c r="D7354" s="39">
        <v>7.3807870370370371E-2</v>
      </c>
      <c r="E7354" s="37" t="s">
        <v>62</v>
      </c>
      <c r="F7354" s="37">
        <v>210</v>
      </c>
      <c r="G7354" s="37">
        <v>4</v>
      </c>
      <c r="H7354" s="37">
        <v>210.95481872558599</v>
      </c>
      <c r="I7354" s="37">
        <v>9.8046178817749006</v>
      </c>
      <c r="J7354" s="37">
        <v>24.324800491333001</v>
      </c>
      <c r="K7354" s="37">
        <v>10.371300697326699</v>
      </c>
      <c r="L7354" s="37">
        <v>20.340246200561499</v>
      </c>
      <c r="M7354" s="37">
        <v>0.88452374935150102</v>
      </c>
      <c r="N7354" s="37">
        <v>10.2629442214966</v>
      </c>
      <c r="O7354" s="37">
        <v>0</v>
      </c>
      <c r="P7354" s="37">
        <v>0</v>
      </c>
      <c r="Q7354" s="37">
        <v>4.1267517954111099E-3</v>
      </c>
      <c r="R7354" s="37">
        <v>25</v>
      </c>
      <c r="S7354" s="37">
        <v>0.21738541126251201</v>
      </c>
      <c r="T7354" s="37">
        <v>1003.08258056641</v>
      </c>
      <c r="U7354" s="37">
        <v>9999</v>
      </c>
      <c r="V7354" s="13"/>
      <c r="W7354" s="13"/>
      <c r="X7354" s="13"/>
      <c r="Y7354" s="13"/>
      <c r="Z7354" s="13"/>
      <c r="AA7354" s="13"/>
    </row>
    <row r="7355" spans="1:27" ht="15.75" customHeight="1" x14ac:dyDescent="0.2">
      <c r="A7355" s="13"/>
      <c r="B7355" s="37" t="str">
        <f>"CRS25WT3608806"</f>
        <v>CRS25WT3608806</v>
      </c>
      <c r="C7355" s="38">
        <v>46007</v>
      </c>
      <c r="D7355" s="39">
        <v>7.6180555555555557E-2</v>
      </c>
      <c r="E7355" s="37" t="s">
        <v>62</v>
      </c>
      <c r="F7355" s="37">
        <v>214</v>
      </c>
      <c r="G7355" s="37">
        <v>4</v>
      </c>
      <c r="H7355" s="37">
        <v>214.05499267578099</v>
      </c>
      <c r="I7355" s="37">
        <v>9.7906608581543004</v>
      </c>
      <c r="J7355" s="37">
        <v>24.421096801757798</v>
      </c>
      <c r="K7355" s="37">
        <v>10.4986934661865</v>
      </c>
      <c r="L7355" s="37">
        <v>20.388729095458999</v>
      </c>
      <c r="M7355" s="37">
        <v>0.89525794982910201</v>
      </c>
      <c r="N7355" s="37">
        <v>10.4137678146362</v>
      </c>
      <c r="O7355" s="37">
        <v>0</v>
      </c>
      <c r="P7355" s="37">
        <v>0</v>
      </c>
      <c r="Q7355" s="37">
        <v>6.0316878370940703E-3</v>
      </c>
      <c r="R7355" s="37">
        <v>25</v>
      </c>
      <c r="S7355" s="37">
        <v>0.226832285523415</v>
      </c>
      <c r="T7355" s="37">
        <v>1002.70300292969</v>
      </c>
      <c r="U7355" s="37">
        <v>9999</v>
      </c>
      <c r="V7355" s="13"/>
      <c r="W7355" s="13"/>
      <c r="X7355" s="13"/>
      <c r="Y7355" s="13"/>
      <c r="Z7355" s="13"/>
      <c r="AA7355" s="13"/>
    </row>
    <row r="7356" spans="1:27" ht="15.75" customHeight="1" x14ac:dyDescent="0.2">
      <c r="A7356" s="13"/>
      <c r="B7356" s="37" t="str">
        <f>"CRS25WT3608809"</f>
        <v>CRS25WT3608809</v>
      </c>
      <c r="C7356" s="38">
        <v>46007</v>
      </c>
      <c r="D7356" s="39">
        <v>7.6875000000000013E-2</v>
      </c>
      <c r="E7356" s="37" t="s">
        <v>62</v>
      </c>
      <c r="F7356" s="37">
        <v>211</v>
      </c>
      <c r="G7356" s="37">
        <v>4</v>
      </c>
      <c r="H7356" s="37">
        <v>211.55923461914099</v>
      </c>
      <c r="I7356" s="37">
        <v>9.7619094848632795</v>
      </c>
      <c r="J7356" s="37">
        <v>24.3869724273682</v>
      </c>
      <c r="K7356" s="37">
        <v>10.369092941284199</v>
      </c>
      <c r="L7356" s="37">
        <v>20.402868270873999</v>
      </c>
      <c r="M7356" s="37">
        <v>0.88866752386093095</v>
      </c>
      <c r="N7356" s="37">
        <v>10.2923488616943</v>
      </c>
      <c r="O7356" s="37">
        <v>0</v>
      </c>
      <c r="P7356" s="37">
        <v>0</v>
      </c>
      <c r="Q7356" s="37">
        <v>2.0560612902045302E-3</v>
      </c>
      <c r="R7356" s="37">
        <v>25</v>
      </c>
      <c r="S7356" s="37">
        <v>0.23150539398193401</v>
      </c>
      <c r="T7356" s="37">
        <v>1007.70196533203</v>
      </c>
      <c r="U7356" s="37">
        <v>9999</v>
      </c>
      <c r="V7356" s="13"/>
      <c r="W7356" s="13"/>
      <c r="X7356" s="13"/>
      <c r="Y7356" s="13"/>
      <c r="Z7356" s="13"/>
      <c r="AA7356" s="13"/>
    </row>
    <row r="7357" spans="1:27" ht="15.75" customHeight="1" x14ac:dyDescent="0.2">
      <c r="A7357" s="13"/>
      <c r="B7357" s="37" t="str">
        <f>"CRS25WT3608810"</f>
        <v>CRS25WT3608810</v>
      </c>
      <c r="C7357" s="38">
        <v>46007</v>
      </c>
      <c r="D7357" s="39">
        <v>7.8472222222222221E-2</v>
      </c>
      <c r="E7357" s="37" t="s">
        <v>62</v>
      </c>
      <c r="F7357" s="37">
        <v>211</v>
      </c>
      <c r="G7357" s="37">
        <v>4</v>
      </c>
      <c r="H7357" s="37">
        <v>211.62934875488301</v>
      </c>
      <c r="I7357" s="37">
        <v>9.6915225982665998</v>
      </c>
      <c r="J7357" s="37">
        <v>24.410295486450199</v>
      </c>
      <c r="K7357" s="37">
        <v>10.369448661804199</v>
      </c>
      <c r="L7357" s="37">
        <v>20.408929824829102</v>
      </c>
      <c r="M7357" s="37">
        <v>0.89456284046173096</v>
      </c>
      <c r="N7357" s="37">
        <v>10.2957601547241</v>
      </c>
      <c r="O7357" s="37">
        <v>0</v>
      </c>
      <c r="P7357" s="37">
        <v>0</v>
      </c>
      <c r="Q7357" s="37">
        <v>2.0633758977055502E-3</v>
      </c>
      <c r="R7357" s="37">
        <v>25</v>
      </c>
      <c r="S7357" s="37">
        <v>0.23275302350521099</v>
      </c>
      <c r="T7357" s="37">
        <v>1002.65533447266</v>
      </c>
      <c r="U7357" s="37">
        <v>9999</v>
      </c>
      <c r="V7357" s="13"/>
      <c r="W7357" s="13"/>
      <c r="X7357" s="13"/>
      <c r="Y7357" s="13"/>
      <c r="Z7357" s="13"/>
      <c r="AA7357" s="13"/>
    </row>
    <row r="7358" spans="1:27" ht="15.75" customHeight="1" x14ac:dyDescent="0.2">
      <c r="A7358" s="13"/>
      <c r="B7358" s="37" t="str">
        <f>"CRS25WT3608808"</f>
        <v>CRS25WT3608808</v>
      </c>
      <c r="C7358" s="38">
        <v>46007</v>
      </c>
      <c r="D7358" s="39">
        <v>8.0879629629629635E-2</v>
      </c>
      <c r="E7358" s="37" t="s">
        <v>62</v>
      </c>
      <c r="F7358" s="37">
        <v>204</v>
      </c>
      <c r="G7358" s="37">
        <v>4</v>
      </c>
      <c r="H7358" s="37">
        <v>204.79763793945301</v>
      </c>
      <c r="I7358" s="37">
        <v>9.8111867904663104</v>
      </c>
      <c r="J7358" s="37">
        <v>23.7625026702881</v>
      </c>
      <c r="K7358" s="37">
        <v>10.2987251281738</v>
      </c>
      <c r="L7358" s="37">
        <v>19.885726928710898</v>
      </c>
      <c r="M7358" s="37">
        <v>0.87843823432922397</v>
      </c>
      <c r="N7358" s="37">
        <v>9.9633979797363299</v>
      </c>
      <c r="O7358" s="37">
        <v>0</v>
      </c>
      <c r="P7358" s="37">
        <v>0</v>
      </c>
      <c r="Q7358" s="37">
        <v>1.30158439278603E-2</v>
      </c>
      <c r="R7358" s="37">
        <v>25</v>
      </c>
      <c r="S7358" s="37">
        <v>0.22069013118743899</v>
      </c>
      <c r="T7358" s="37">
        <v>1001.68383789062</v>
      </c>
      <c r="U7358" s="37">
        <v>9999</v>
      </c>
      <c r="V7358" s="13"/>
      <c r="W7358" s="13"/>
      <c r="X7358" s="13"/>
      <c r="Y7358" s="13"/>
      <c r="Z7358" s="13"/>
      <c r="AA7358" s="13"/>
    </row>
    <row r="7359" spans="1:27" ht="15.75" customHeight="1" x14ac:dyDescent="0.2">
      <c r="A7359" s="13"/>
      <c r="B7359" s="37" t="str">
        <f>"CRS25WT3608802"</f>
        <v>CRS25WT3608802</v>
      </c>
      <c r="C7359" s="38">
        <v>46007</v>
      </c>
      <c r="D7359" s="39">
        <v>8.3229166666666674E-2</v>
      </c>
      <c r="E7359" s="37" t="s">
        <v>62</v>
      </c>
      <c r="F7359" s="37">
        <v>211</v>
      </c>
      <c r="G7359" s="37">
        <v>4</v>
      </c>
      <c r="H7359" s="37">
        <v>211.01470947265599</v>
      </c>
      <c r="I7359" s="37">
        <v>9.7786436080932599</v>
      </c>
      <c r="J7359" s="37">
        <v>24.4244594573975</v>
      </c>
      <c r="K7359" s="37">
        <v>10.2823390960693</v>
      </c>
      <c r="L7359" s="37">
        <v>20.522052764892599</v>
      </c>
      <c r="M7359" s="37">
        <v>0.88350528478622403</v>
      </c>
      <c r="N7359" s="37">
        <v>10.2658576965332</v>
      </c>
      <c r="O7359" s="37">
        <v>0</v>
      </c>
      <c r="P7359" s="37">
        <v>0</v>
      </c>
      <c r="Q7359" s="37">
        <v>8.2242265343666094E-3</v>
      </c>
      <c r="R7359" s="37">
        <v>25</v>
      </c>
      <c r="S7359" s="37">
        <v>0.216266363859177</v>
      </c>
      <c r="T7359" s="37">
        <v>999.75665283203102</v>
      </c>
      <c r="U7359" s="37">
        <v>9999</v>
      </c>
      <c r="V7359" s="13"/>
      <c r="W7359" s="13"/>
      <c r="X7359" s="13"/>
      <c r="Y7359" s="13"/>
      <c r="Z7359" s="13"/>
      <c r="AA7359" s="13"/>
    </row>
    <row r="7360" spans="1:27" ht="15.75" customHeight="1" x14ac:dyDescent="0.2">
      <c r="A7360" s="13"/>
      <c r="B7360" s="37" t="str">
        <f>"CRS25WT3608807"</f>
        <v>CRS25WT3608807</v>
      </c>
      <c r="C7360" s="38">
        <v>46007</v>
      </c>
      <c r="D7360" s="39">
        <v>8.4409722222222219E-2</v>
      </c>
      <c r="E7360" s="37" t="s">
        <v>62</v>
      </c>
      <c r="F7360" s="37">
        <v>210</v>
      </c>
      <c r="G7360" s="37">
        <v>4</v>
      </c>
      <c r="H7360" s="37">
        <v>210.65184020996099</v>
      </c>
      <c r="I7360" s="37">
        <v>9.72674655914307</v>
      </c>
      <c r="J7360" s="37">
        <v>24.4493732452393</v>
      </c>
      <c r="K7360" s="37">
        <v>10.2859191894531</v>
      </c>
      <c r="L7360" s="37">
        <v>20.479631423950199</v>
      </c>
      <c r="M7360" s="37">
        <v>0.88578826189041104</v>
      </c>
      <c r="N7360" s="37">
        <v>10.2482042312622</v>
      </c>
      <c r="O7360" s="37">
        <v>0</v>
      </c>
      <c r="P7360" s="37">
        <v>0</v>
      </c>
      <c r="Q7360" s="37">
        <v>3.1758430413901802E-3</v>
      </c>
      <c r="R7360" s="37">
        <v>25</v>
      </c>
      <c r="S7360" s="37">
        <v>0.22510299086570701</v>
      </c>
      <c r="T7360" s="37">
        <v>1001.79797363281</v>
      </c>
      <c r="U7360" s="37">
        <v>9999</v>
      </c>
      <c r="V7360" s="13"/>
      <c r="W7360" s="13"/>
      <c r="X7360" s="13"/>
      <c r="Y7360" s="13"/>
      <c r="Z7360" s="13"/>
      <c r="AA7360" s="13"/>
    </row>
    <row r="7361" spans="1:27" ht="15.75" customHeight="1" x14ac:dyDescent="0.2">
      <c r="A7361" s="13"/>
      <c r="B7361" s="37" t="str">
        <f>"CRS25WT3608812"</f>
        <v>CRS25WT3608812</v>
      </c>
      <c r="C7361" s="38">
        <v>46007</v>
      </c>
      <c r="D7361" s="39">
        <v>8.5856481481481492E-2</v>
      </c>
      <c r="E7361" s="37" t="s">
        <v>62</v>
      </c>
      <c r="F7361" s="37">
        <v>212</v>
      </c>
      <c r="G7361" s="37">
        <v>4</v>
      </c>
      <c r="H7361" s="37">
        <v>212.01058959960901</v>
      </c>
      <c r="I7361" s="37">
        <v>9.74798488616943</v>
      </c>
      <c r="J7361" s="37">
        <v>24.425802230835</v>
      </c>
      <c r="K7361" s="37">
        <v>10.3809366226196</v>
      </c>
      <c r="L7361" s="37">
        <v>20.423069000244102</v>
      </c>
      <c r="M7361" s="37">
        <v>0.89041787385940596</v>
      </c>
      <c r="N7361" s="37">
        <v>10.314307212829601</v>
      </c>
      <c r="O7361" s="37">
        <v>0</v>
      </c>
      <c r="P7361" s="37">
        <v>0</v>
      </c>
      <c r="Q7361" s="37">
        <v>2.0633758977055502E-3</v>
      </c>
      <c r="R7361" s="37">
        <v>25</v>
      </c>
      <c r="S7361" s="37">
        <v>0.22443060576915699</v>
      </c>
      <c r="T7361" s="37">
        <v>1000.76879882813</v>
      </c>
      <c r="U7361" s="37">
        <v>216.52615356445301</v>
      </c>
      <c r="V7361" s="13"/>
      <c r="W7361" s="13"/>
      <c r="X7361" s="13"/>
      <c r="Y7361" s="13"/>
      <c r="Z7361" s="13"/>
      <c r="AA7361" s="13"/>
    </row>
    <row r="7362" spans="1:27" ht="15.75" customHeight="1" x14ac:dyDescent="0.2">
      <c r="A7362" s="13"/>
      <c r="B7362" s="37" t="str">
        <f>"CRS25WT3608815"</f>
        <v>CRS25WT3608815</v>
      </c>
      <c r="C7362" s="38">
        <v>46007</v>
      </c>
      <c r="D7362" s="39">
        <v>8.7152777777777787E-2</v>
      </c>
      <c r="E7362" s="37" t="s">
        <v>62</v>
      </c>
      <c r="F7362" s="37">
        <v>211</v>
      </c>
      <c r="G7362" s="37">
        <v>4</v>
      </c>
      <c r="H7362" s="37">
        <v>211.40342712402301</v>
      </c>
      <c r="I7362" s="37">
        <v>9.7576494216918999</v>
      </c>
      <c r="J7362" s="37">
        <v>24.4144496917725</v>
      </c>
      <c r="K7362" s="37">
        <v>10.306353569030801</v>
      </c>
      <c r="L7362" s="37">
        <v>20.5119533538818</v>
      </c>
      <c r="M7362" s="37">
        <v>0.88740092515945401</v>
      </c>
      <c r="N7362" s="37">
        <v>10.2847690582275</v>
      </c>
      <c r="O7362" s="37">
        <v>0</v>
      </c>
      <c r="P7362" s="37">
        <v>0</v>
      </c>
      <c r="Q7362" s="37">
        <v>1.30140148103237E-2</v>
      </c>
      <c r="R7362" s="37">
        <v>25</v>
      </c>
      <c r="S7362" s="37">
        <v>0.22669403254985801</v>
      </c>
      <c r="T7362" s="37">
        <v>999.06005859375</v>
      </c>
      <c r="U7362" s="37">
        <v>9999</v>
      </c>
      <c r="V7362" s="13"/>
      <c r="W7362" s="13"/>
      <c r="X7362" s="13"/>
      <c r="Y7362" s="13"/>
      <c r="Z7362" s="13"/>
      <c r="AA7362" s="13"/>
    </row>
    <row r="7363" spans="1:27" ht="15.75" customHeight="1" x14ac:dyDescent="0.2">
      <c r="A7363" s="13"/>
      <c r="B7363" s="37" t="str">
        <f>"CRS25WT3608816"</f>
        <v>CRS25WT3608816</v>
      </c>
      <c r="C7363" s="38">
        <v>46007</v>
      </c>
      <c r="D7363" s="39">
        <v>8.8692129629629635E-2</v>
      </c>
      <c r="E7363" s="37" t="s">
        <v>62</v>
      </c>
      <c r="F7363" s="37">
        <v>208</v>
      </c>
      <c r="G7363" s="37">
        <v>4</v>
      </c>
      <c r="H7363" s="37">
        <v>208.90032958984401</v>
      </c>
      <c r="I7363" s="37">
        <v>9.7447929382324201</v>
      </c>
      <c r="J7363" s="37">
        <v>24.414258956909201</v>
      </c>
      <c r="K7363" s="37">
        <v>10.1712999343872</v>
      </c>
      <c r="L7363" s="37">
        <v>20.538213729858398</v>
      </c>
      <c r="M7363" s="37">
        <v>0.87805753946304299</v>
      </c>
      <c r="N7363" s="37">
        <v>10.1629934310913</v>
      </c>
      <c r="O7363" s="37">
        <v>0</v>
      </c>
      <c r="P7363" s="37">
        <v>0</v>
      </c>
      <c r="Q7363" s="37">
        <v>8.2535231485962902E-3</v>
      </c>
      <c r="R7363" s="37">
        <v>25</v>
      </c>
      <c r="S7363" s="37">
        <v>0.230436086654663</v>
      </c>
      <c r="T7363" s="37">
        <v>1000.32952880859</v>
      </c>
      <c r="U7363" s="37">
        <v>9999</v>
      </c>
      <c r="V7363" s="13"/>
      <c r="W7363" s="13"/>
      <c r="X7363" s="13"/>
      <c r="Y7363" s="13"/>
      <c r="Z7363" s="13"/>
      <c r="AA7363" s="13"/>
    </row>
    <row r="7364" spans="1:27" ht="15.75" customHeight="1" x14ac:dyDescent="0.2">
      <c r="A7364" s="13"/>
      <c r="B7364" s="37" t="str">
        <f>"CRS25WT3608817"</f>
        <v>CRS25WT3608817</v>
      </c>
      <c r="C7364" s="38">
        <v>46007</v>
      </c>
      <c r="D7364" s="39">
        <v>8.9398148148148157E-2</v>
      </c>
      <c r="E7364" s="37" t="s">
        <v>62</v>
      </c>
      <c r="F7364" s="37">
        <v>208</v>
      </c>
      <c r="G7364" s="37">
        <v>4</v>
      </c>
      <c r="H7364" s="37">
        <v>208.48529052734401</v>
      </c>
      <c r="I7364" s="37">
        <v>9.7251100540161097</v>
      </c>
      <c r="J7364" s="37">
        <v>24.371772766113299</v>
      </c>
      <c r="K7364" s="37">
        <v>10.183141708374</v>
      </c>
      <c r="L7364" s="37">
        <v>20.4735717773438</v>
      </c>
      <c r="M7364" s="37">
        <v>0.87961733341216997</v>
      </c>
      <c r="N7364" s="37">
        <v>10.1428022384644</v>
      </c>
      <c r="O7364" s="37">
        <v>0</v>
      </c>
      <c r="P7364" s="37">
        <v>0</v>
      </c>
      <c r="Q7364" s="37">
        <v>1.27033721655607E-2</v>
      </c>
      <c r="R7364" s="37">
        <v>25</v>
      </c>
      <c r="S7364" s="37">
        <v>0.22352237999439201</v>
      </c>
      <c r="T7364" s="37">
        <v>1000.21301269531</v>
      </c>
      <c r="U7364" s="37">
        <v>9999</v>
      </c>
      <c r="V7364" s="13"/>
      <c r="W7364" s="13"/>
      <c r="X7364" s="13"/>
      <c r="Y7364" s="13"/>
      <c r="Z7364" s="13"/>
      <c r="AA7364" s="13"/>
    </row>
    <row r="7365" spans="1:27" ht="15.75" customHeight="1" x14ac:dyDescent="0.2">
      <c r="A7365" s="13"/>
      <c r="B7365" s="37" t="str">
        <f>"CRS25WT3608818"</f>
        <v>CRS25WT3608818</v>
      </c>
      <c r="C7365" s="38">
        <v>46007</v>
      </c>
      <c r="D7365" s="39">
        <v>9.0277777777777776E-2</v>
      </c>
      <c r="E7365" s="37" t="s">
        <v>62</v>
      </c>
      <c r="F7365" s="37">
        <v>212</v>
      </c>
      <c r="G7365" s="37">
        <v>4</v>
      </c>
      <c r="H7365" s="37">
        <v>212.05613708496099</v>
      </c>
      <c r="I7365" s="37">
        <v>9.7890958786010707</v>
      </c>
      <c r="J7365" s="37">
        <v>24.382572174072301</v>
      </c>
      <c r="K7365" s="37">
        <v>10.383166313171399</v>
      </c>
      <c r="L7365" s="37">
        <v>20.423069000244102</v>
      </c>
      <c r="M7365" s="37">
        <v>0.88844132423400901</v>
      </c>
      <c r="N7365" s="37">
        <v>10.3165235519409</v>
      </c>
      <c r="O7365" s="37">
        <v>0</v>
      </c>
      <c r="P7365" s="37">
        <v>0</v>
      </c>
      <c r="Q7365" s="37">
        <v>1.30158439278603E-2</v>
      </c>
      <c r="R7365" s="37">
        <v>25</v>
      </c>
      <c r="S7365" s="37">
        <v>0.222236588597298</v>
      </c>
      <c r="T7365" s="37">
        <v>1000.12170410156</v>
      </c>
      <c r="U7365" s="37">
        <v>9999</v>
      </c>
      <c r="V7365" s="13"/>
      <c r="W7365" s="13"/>
      <c r="X7365" s="13"/>
      <c r="Y7365" s="13"/>
      <c r="Z7365" s="13"/>
      <c r="AA7365" s="13"/>
    </row>
    <row r="7366" spans="1:27" ht="15.75" customHeight="1" x14ac:dyDescent="0.2">
      <c r="A7366" s="13"/>
      <c r="B7366" s="37" t="str">
        <f>"CRS25WT3608819"</f>
        <v>CRS25WT3608819</v>
      </c>
      <c r="C7366" s="38">
        <v>46007</v>
      </c>
      <c r="D7366" s="39">
        <v>9.4340277777777773E-2</v>
      </c>
      <c r="E7366" s="37" t="s">
        <v>62</v>
      </c>
      <c r="F7366" s="37">
        <v>211</v>
      </c>
      <c r="G7366" s="37">
        <v>4</v>
      </c>
      <c r="H7366" s="37">
        <v>211.48924255371099</v>
      </c>
      <c r="I7366" s="37">
        <v>9.7457122802734393</v>
      </c>
      <c r="J7366" s="37">
        <v>24.393459320068398</v>
      </c>
      <c r="K7366" s="37">
        <v>10.370795249939</v>
      </c>
      <c r="L7366" s="37">
        <v>20.392768859863299</v>
      </c>
      <c r="M7366" s="37">
        <v>0.88961338996887196</v>
      </c>
      <c r="N7366" s="37">
        <v>10.288944244384799</v>
      </c>
      <c r="O7366" s="37">
        <v>0</v>
      </c>
      <c r="P7366" s="37">
        <v>0</v>
      </c>
      <c r="Q7366" s="37">
        <v>7.2424509562551997E-4</v>
      </c>
      <c r="R7366" s="37">
        <v>25</v>
      </c>
      <c r="S7366" s="37">
        <v>0.21851263940334301</v>
      </c>
      <c r="T7366" s="37">
        <v>1002.67834472656</v>
      </c>
      <c r="U7366" s="37">
        <v>9999</v>
      </c>
      <c r="V7366" s="13"/>
      <c r="W7366" s="13"/>
      <c r="X7366" s="13"/>
      <c r="Y7366" s="13"/>
      <c r="Z7366" s="13"/>
      <c r="AA7366" s="13"/>
    </row>
    <row r="7367" spans="1:27" ht="15.75" customHeight="1" x14ac:dyDescent="0.2">
      <c r="A7367" s="13"/>
      <c r="B7367" s="37" t="str">
        <f>"CRS25WT3608831"</f>
        <v>CRS25WT3608831</v>
      </c>
      <c r="C7367" s="38">
        <v>46007</v>
      </c>
      <c r="D7367" s="39">
        <v>9.5231481481481486E-2</v>
      </c>
      <c r="E7367" s="37" t="s">
        <v>62</v>
      </c>
      <c r="F7367" s="37">
        <v>205</v>
      </c>
      <c r="G7367" s="37">
        <v>4</v>
      </c>
      <c r="H7367" s="37">
        <v>205.11741638183599</v>
      </c>
      <c r="I7367" s="37">
        <v>9.7850503921508807</v>
      </c>
      <c r="J7367" s="37">
        <v>23.951389312744102</v>
      </c>
      <c r="K7367" s="37">
        <v>10.2430095672607</v>
      </c>
      <c r="L7367" s="37">
        <v>20.025112152099599</v>
      </c>
      <c r="M7367" s="37">
        <v>0.87520295381545998</v>
      </c>
      <c r="N7367" s="37">
        <v>9.9789552688598597</v>
      </c>
      <c r="O7367" s="37">
        <v>0</v>
      </c>
      <c r="P7367" s="37">
        <v>0</v>
      </c>
      <c r="Q7367" s="37">
        <v>5.7192449457943396E-3</v>
      </c>
      <c r="R7367" s="37">
        <v>25</v>
      </c>
      <c r="S7367" s="37">
        <v>0.234010919928551</v>
      </c>
      <c r="T7367" s="37">
        <v>1001.46575927734</v>
      </c>
      <c r="U7367" s="37">
        <v>9999</v>
      </c>
      <c r="V7367" s="13"/>
      <c r="W7367" s="13"/>
      <c r="X7367" s="13"/>
      <c r="Y7367" s="13"/>
      <c r="Z7367" s="13"/>
      <c r="AA7367" s="13"/>
    </row>
    <row r="7368" spans="1:27" ht="15.75" customHeight="1" x14ac:dyDescent="0.2">
      <c r="A7368" s="13"/>
      <c r="B7368" s="37" t="str">
        <f>"CRS25WT3608833"</f>
        <v>CRS25WT3608833</v>
      </c>
      <c r="C7368" s="38">
        <v>46007</v>
      </c>
      <c r="D7368" s="39">
        <v>9.7557870370370378E-2</v>
      </c>
      <c r="E7368" s="37" t="s">
        <v>62</v>
      </c>
      <c r="F7368" s="37">
        <v>212</v>
      </c>
      <c r="G7368" s="37">
        <v>4</v>
      </c>
      <c r="H7368" s="37">
        <v>212.15490722656199</v>
      </c>
      <c r="I7368" s="37">
        <v>9.8235979080200195</v>
      </c>
      <c r="J7368" s="37">
        <v>24.329208374023398</v>
      </c>
      <c r="K7368" s="37">
        <v>10.4510612487793</v>
      </c>
      <c r="L7368" s="37">
        <v>20.2998447418213</v>
      </c>
      <c r="M7368" s="37">
        <v>0.88767611980438199</v>
      </c>
      <c r="N7368" s="37">
        <v>10.321328163146999</v>
      </c>
      <c r="O7368" s="37">
        <v>0</v>
      </c>
      <c r="P7368" s="37">
        <v>0</v>
      </c>
      <c r="Q7368" s="37">
        <v>5.7539604604244197E-3</v>
      </c>
      <c r="R7368" s="37">
        <v>25</v>
      </c>
      <c r="S7368" s="37">
        <v>0.220858439803123</v>
      </c>
      <c r="T7368" s="37">
        <v>1001.70574951172</v>
      </c>
      <c r="U7368" s="37">
        <v>9999</v>
      </c>
      <c r="V7368" s="13"/>
      <c r="W7368" s="13"/>
      <c r="X7368" s="13"/>
      <c r="Y7368" s="13"/>
      <c r="Z7368" s="13"/>
      <c r="AA7368" s="13"/>
    </row>
    <row r="7369" spans="1:27" ht="15.75" customHeight="1" x14ac:dyDescent="0.2">
      <c r="A7369" s="13"/>
      <c r="B7369" s="37" t="str">
        <f>"CRS25WT3608834"</f>
        <v>CRS25WT3608834</v>
      </c>
      <c r="C7369" s="38">
        <v>46007</v>
      </c>
      <c r="D7369" s="39">
        <v>9.9780092592592587E-2</v>
      </c>
      <c r="E7369" s="37" t="s">
        <v>62</v>
      </c>
      <c r="F7369" s="37">
        <v>214</v>
      </c>
      <c r="G7369" s="37">
        <v>4</v>
      </c>
      <c r="H7369" s="37">
        <v>214.62268066406199</v>
      </c>
      <c r="I7369" s="37">
        <v>9.8854503631591797</v>
      </c>
      <c r="J7369" s="37">
        <v>24.348659515380898</v>
      </c>
      <c r="K7369" s="37">
        <v>10.58948802948</v>
      </c>
      <c r="L7369" s="37">
        <v>20.267522811889599</v>
      </c>
      <c r="M7369" s="37">
        <v>0.89166986942291304</v>
      </c>
      <c r="N7369" s="37">
        <v>10.441385269165</v>
      </c>
      <c r="O7369" s="37">
        <v>0</v>
      </c>
      <c r="P7369" s="37">
        <v>0</v>
      </c>
      <c r="Q7369" s="37">
        <v>6.5079359337687501E-3</v>
      </c>
      <c r="R7369" s="37">
        <v>25</v>
      </c>
      <c r="S7369" s="37">
        <v>0.22039011120796201</v>
      </c>
      <c r="T7369" s="37">
        <v>1001.66839599609</v>
      </c>
      <c r="U7369" s="37">
        <v>9999</v>
      </c>
      <c r="V7369" s="13"/>
      <c r="W7369" s="13"/>
      <c r="X7369" s="13"/>
      <c r="Y7369" s="13"/>
      <c r="Z7369" s="13"/>
      <c r="AA7369" s="13"/>
    </row>
    <row r="7370" spans="1:27" ht="15.75" customHeight="1" x14ac:dyDescent="0.2">
      <c r="A7370" s="13"/>
      <c r="B7370" s="37" t="str">
        <f>"CRS25WT3608832"</f>
        <v>CRS25WT3608832</v>
      </c>
      <c r="C7370" s="38">
        <v>46007</v>
      </c>
      <c r="D7370" s="39">
        <v>0.10053240740740742</v>
      </c>
      <c r="E7370" s="37" t="s">
        <v>62</v>
      </c>
      <c r="F7370" s="37">
        <v>210</v>
      </c>
      <c r="G7370" s="37">
        <v>4</v>
      </c>
      <c r="H7370" s="37">
        <v>210.56303405761699</v>
      </c>
      <c r="I7370" s="37">
        <v>9.74700832366943</v>
      </c>
      <c r="J7370" s="37">
        <v>24.312902450561499</v>
      </c>
      <c r="K7370" s="37">
        <v>10.3376655578613</v>
      </c>
      <c r="L7370" s="37">
        <v>20.368526458740199</v>
      </c>
      <c r="M7370" s="37">
        <v>0.88853389024734497</v>
      </c>
      <c r="N7370" s="37">
        <v>10.243884086608899</v>
      </c>
      <c r="O7370" s="37">
        <v>0</v>
      </c>
      <c r="P7370" s="37">
        <v>0</v>
      </c>
      <c r="Q7370" s="37">
        <v>1.64484903216362E-2</v>
      </c>
      <c r="R7370" s="37">
        <v>25</v>
      </c>
      <c r="S7370" s="37">
        <v>0.224122434854507</v>
      </c>
      <c r="T7370" s="37">
        <v>1002.16455078125</v>
      </c>
      <c r="U7370" s="37">
        <v>9999</v>
      </c>
      <c r="V7370" s="13"/>
      <c r="W7370" s="13"/>
      <c r="X7370" s="13"/>
      <c r="Y7370" s="13"/>
      <c r="Z7370" s="13"/>
      <c r="AA7370" s="13"/>
    </row>
    <row r="7371" spans="1:27" ht="15.75" customHeight="1" x14ac:dyDescent="0.2">
      <c r="A7371" s="13"/>
      <c r="B7371" s="37" t="str">
        <f>"CRS25WT3608822"</f>
        <v>CRS25WT3608822</v>
      </c>
      <c r="C7371" s="38">
        <v>46007</v>
      </c>
      <c r="D7371" s="39">
        <v>0.10145833333333333</v>
      </c>
      <c r="E7371" s="37" t="s">
        <v>62</v>
      </c>
      <c r="F7371" s="37">
        <v>210</v>
      </c>
      <c r="G7371" s="37">
        <v>4</v>
      </c>
      <c r="H7371" s="37">
        <v>210.32002258300801</v>
      </c>
      <c r="I7371" s="37">
        <v>9.7644157409668004</v>
      </c>
      <c r="J7371" s="37">
        <v>24.312620162963899</v>
      </c>
      <c r="K7371" s="37">
        <v>10.3472852706909</v>
      </c>
      <c r="L7371" s="37">
        <v>20.326105117797901</v>
      </c>
      <c r="M7371" s="37">
        <v>0.885936498641968</v>
      </c>
      <c r="N7371" s="37">
        <v>10.2320613861084</v>
      </c>
      <c r="O7371" s="37">
        <v>0</v>
      </c>
      <c r="P7371" s="37">
        <v>0</v>
      </c>
      <c r="Q7371" s="37">
        <v>8.2242451608181E-3</v>
      </c>
      <c r="R7371" s="37">
        <v>25</v>
      </c>
      <c r="S7371" s="37">
        <v>0.230434060096741</v>
      </c>
      <c r="T7371" s="37">
        <v>1003.15362548828</v>
      </c>
      <c r="U7371" s="37">
        <v>1715.91857910156</v>
      </c>
      <c r="V7371" s="13"/>
      <c r="W7371" s="13"/>
      <c r="X7371" s="13"/>
      <c r="Y7371" s="13"/>
      <c r="Z7371" s="13"/>
      <c r="AA7371" s="13"/>
    </row>
    <row r="7372" spans="1:27" ht="15.75" customHeight="1" x14ac:dyDescent="0.2">
      <c r="A7372" s="13"/>
      <c r="B7372" s="37" t="str">
        <f>"CRS25WT3608821"</f>
        <v>CRS25WT3608821</v>
      </c>
      <c r="C7372" s="38">
        <v>46007</v>
      </c>
      <c r="D7372" s="39">
        <v>0.10310185185185185</v>
      </c>
      <c r="E7372" s="37" t="s">
        <v>62</v>
      </c>
      <c r="F7372" s="37">
        <v>210</v>
      </c>
      <c r="G7372" s="37">
        <v>4</v>
      </c>
      <c r="H7372" s="37">
        <v>210.73036193847699</v>
      </c>
      <c r="I7372" s="37">
        <v>9.7355060577392596</v>
      </c>
      <c r="J7372" s="37">
        <v>24.349393844604499</v>
      </c>
      <c r="K7372" s="37">
        <v>10.3715963363647</v>
      </c>
      <c r="L7372" s="37">
        <v>20.3180236816406</v>
      </c>
      <c r="M7372" s="37">
        <v>0.88895630836486805</v>
      </c>
      <c r="N7372" s="37">
        <v>10.2520246505737</v>
      </c>
      <c r="O7372" s="37">
        <v>0</v>
      </c>
      <c r="P7372" s="37">
        <v>0</v>
      </c>
      <c r="Q7372" s="37">
        <v>6.03174511343241E-3</v>
      </c>
      <c r="R7372" s="37">
        <v>25</v>
      </c>
      <c r="S7372" s="37">
        <v>0.217439100146294</v>
      </c>
      <c r="T7372" s="37">
        <v>1007.18817138672</v>
      </c>
      <c r="U7372" s="37">
        <v>9999</v>
      </c>
      <c r="V7372" s="13"/>
      <c r="W7372" s="13"/>
      <c r="X7372" s="13"/>
      <c r="Y7372" s="13"/>
      <c r="Z7372" s="13"/>
      <c r="AA7372" s="13"/>
    </row>
    <row r="7373" spans="1:27" ht="15.75" customHeight="1" x14ac:dyDescent="0.2">
      <c r="A7373" s="13"/>
      <c r="B7373" s="37" t="str">
        <f>"CRS25WT3608820"</f>
        <v>CRS25WT3608820</v>
      </c>
      <c r="C7373" s="38">
        <v>46007</v>
      </c>
      <c r="D7373" s="39">
        <v>0.10400462962962963</v>
      </c>
      <c r="E7373" s="37" t="s">
        <v>62</v>
      </c>
      <c r="F7373" s="37">
        <v>211</v>
      </c>
      <c r="G7373" s="37">
        <v>4</v>
      </c>
      <c r="H7373" s="37">
        <v>211.51229858398401</v>
      </c>
      <c r="I7373" s="37">
        <v>9.7559709548950195</v>
      </c>
      <c r="J7373" s="37">
        <v>24.374395370483398</v>
      </c>
      <c r="K7373" s="37">
        <v>10.381181716918899</v>
      </c>
      <c r="L7373" s="37">
        <v>20.374586105346701</v>
      </c>
      <c r="M7373" s="37">
        <v>0.88946992158889804</v>
      </c>
      <c r="N7373" s="37">
        <v>10.2900657653809</v>
      </c>
      <c r="O7373" s="37">
        <v>0</v>
      </c>
      <c r="P7373" s="37">
        <v>0</v>
      </c>
      <c r="Q7373" s="37">
        <v>6.0316878370940703E-3</v>
      </c>
      <c r="R7373" s="37">
        <v>25</v>
      </c>
      <c r="S7373" s="37">
        <v>0.218296349048614</v>
      </c>
      <c r="T7373" s="37">
        <v>1002.85882568359</v>
      </c>
      <c r="U7373" s="37">
        <v>9999</v>
      </c>
      <c r="V7373" s="13"/>
      <c r="W7373" s="13"/>
      <c r="X7373" s="13"/>
      <c r="Y7373" s="13"/>
      <c r="Z7373" s="13"/>
      <c r="AA7373" s="13"/>
    </row>
    <row r="7374" spans="1:27" ht="15.75" customHeight="1" x14ac:dyDescent="0.2">
      <c r="A7374" s="13"/>
      <c r="B7374" s="37" t="str">
        <f>" CRS25WT3608854"</f>
        <v xml:space="preserve"> CRS25WT3608854</v>
      </c>
      <c r="C7374" s="38">
        <v>46007</v>
      </c>
      <c r="D7374" s="39">
        <v>0.10605324074074074</v>
      </c>
      <c r="E7374" s="37" t="s">
        <v>62</v>
      </c>
      <c r="F7374" s="37">
        <v>209</v>
      </c>
      <c r="G7374" s="37">
        <v>4</v>
      </c>
      <c r="H7374" s="37">
        <v>209.22166442871099</v>
      </c>
      <c r="I7374" s="37">
        <v>9.8919744491577202</v>
      </c>
      <c r="J7374" s="37">
        <v>24.1015319824219</v>
      </c>
      <c r="K7374" s="37">
        <v>10.3934440612793</v>
      </c>
      <c r="L7374" s="37">
        <v>20.1301574707031</v>
      </c>
      <c r="M7374" s="37">
        <v>0.87756443023681596</v>
      </c>
      <c r="N7374" s="37">
        <v>10.178626060485801</v>
      </c>
      <c r="O7374" s="37">
        <v>0</v>
      </c>
      <c r="P7374" s="37">
        <v>0</v>
      </c>
      <c r="Q7374" s="37">
        <v>1.6507005318999301E-2</v>
      </c>
      <c r="R7374" s="37">
        <v>25</v>
      </c>
      <c r="S7374" s="37">
        <v>0.22373306751251201</v>
      </c>
      <c r="T7374" s="37">
        <v>1002.95483398438</v>
      </c>
      <c r="U7374" s="37">
        <v>9999</v>
      </c>
      <c r="V7374" s="13"/>
      <c r="W7374" s="13"/>
      <c r="X7374" s="13"/>
      <c r="Y7374" s="13"/>
      <c r="Z7374" s="13"/>
      <c r="AA7374" s="13"/>
    </row>
    <row r="7375" spans="1:27" ht="15.75" customHeight="1" x14ac:dyDescent="0.2">
      <c r="A7375" s="13"/>
      <c r="B7375" s="37" t="str">
        <f>"CRS25WT3608857"</f>
        <v>CRS25WT3608857</v>
      </c>
      <c r="C7375" s="38">
        <v>46007</v>
      </c>
      <c r="D7375" s="39">
        <v>0.10655092592592592</v>
      </c>
      <c r="E7375" s="37" t="s">
        <v>62</v>
      </c>
      <c r="F7375" s="37">
        <v>209</v>
      </c>
      <c r="G7375" s="37">
        <v>4</v>
      </c>
      <c r="H7375" s="37">
        <v>209.47238159179699</v>
      </c>
      <c r="I7375" s="37">
        <v>9.7345943450927699</v>
      </c>
      <c r="J7375" s="37">
        <v>24.2394618988037</v>
      </c>
      <c r="K7375" s="37">
        <v>10.3405256271362</v>
      </c>
      <c r="L7375" s="37">
        <v>20.257421493530298</v>
      </c>
      <c r="M7375" s="37">
        <v>0.88774031400680498</v>
      </c>
      <c r="N7375" s="37">
        <v>10.190823554992701</v>
      </c>
      <c r="O7375" s="37">
        <v>0</v>
      </c>
      <c r="P7375" s="37">
        <v>0</v>
      </c>
      <c r="Q7375" s="37">
        <v>8.2242451608181E-3</v>
      </c>
      <c r="R7375" s="37">
        <v>25</v>
      </c>
      <c r="S7375" s="37">
        <v>0.22952950000762901</v>
      </c>
      <c r="T7375" s="37">
        <v>1001.2900390625</v>
      </c>
      <c r="U7375" s="37">
        <v>9999</v>
      </c>
      <c r="V7375" s="13"/>
      <c r="W7375" s="13"/>
      <c r="X7375" s="13"/>
      <c r="Y7375" s="13"/>
      <c r="Z7375" s="13"/>
      <c r="AA7375" s="13"/>
    </row>
    <row r="7376" spans="1:27" ht="15.75" customHeight="1" x14ac:dyDescent="0.2">
      <c r="A7376" s="13"/>
      <c r="B7376" s="37" t="str">
        <f>"CRS25WT3608855"</f>
        <v>CRS25WT3608855</v>
      </c>
      <c r="C7376" s="38">
        <v>46007</v>
      </c>
      <c r="D7376" s="39">
        <v>0.10724537037037037</v>
      </c>
      <c r="E7376" s="37" t="s">
        <v>62</v>
      </c>
      <c r="F7376" s="37">
        <v>205</v>
      </c>
      <c r="G7376" s="37">
        <v>4</v>
      </c>
      <c r="H7376" s="37">
        <v>205.77606201171901</v>
      </c>
      <c r="I7376" s="37">
        <v>9.7681312561035192</v>
      </c>
      <c r="J7376" s="37">
        <v>24.1099452972412</v>
      </c>
      <c r="K7376" s="37">
        <v>10.1854820251465</v>
      </c>
      <c r="L7376" s="37">
        <v>20.202880859375</v>
      </c>
      <c r="M7376" s="37">
        <v>0.87374991178512595</v>
      </c>
      <c r="N7376" s="37">
        <v>10.0109977722168</v>
      </c>
      <c r="O7376" s="37">
        <v>0</v>
      </c>
      <c r="P7376" s="37">
        <v>0</v>
      </c>
      <c r="Q7376" s="37">
        <v>8.2535231485962902E-3</v>
      </c>
      <c r="R7376" s="37">
        <v>25</v>
      </c>
      <c r="S7376" s="37">
        <v>0.226696416735649</v>
      </c>
      <c r="T7376" s="37">
        <v>1000.26501464844</v>
      </c>
      <c r="U7376" s="37">
        <v>9999</v>
      </c>
      <c r="V7376" s="13"/>
      <c r="W7376" s="13"/>
      <c r="X7376" s="13"/>
      <c r="Y7376" s="13"/>
      <c r="Z7376" s="13"/>
      <c r="AA7376" s="13"/>
    </row>
    <row r="7377" spans="1:27" ht="15.75" customHeight="1" x14ac:dyDescent="0.2">
      <c r="A7377" s="13"/>
      <c r="B7377" s="37" t="str">
        <f>"CRS25WT3608842"</f>
        <v>CRS25WT3608842</v>
      </c>
      <c r="C7377" s="38">
        <v>46007</v>
      </c>
      <c r="D7377" s="39">
        <v>0.10778935185185186</v>
      </c>
      <c r="E7377" s="37" t="s">
        <v>62</v>
      </c>
      <c r="F7377" s="37">
        <v>207</v>
      </c>
      <c r="G7377" s="37">
        <v>4</v>
      </c>
      <c r="H7377" s="37">
        <v>207.33985900878901</v>
      </c>
      <c r="I7377" s="37">
        <v>9.7656936645507795</v>
      </c>
      <c r="J7377" s="37">
        <v>24.104734420776399</v>
      </c>
      <c r="K7377" s="37">
        <v>10.297894477844199</v>
      </c>
      <c r="L7377" s="37">
        <v>20.134197235107401</v>
      </c>
      <c r="M7377" s="37">
        <v>0.88080006837844904</v>
      </c>
      <c r="N7377" s="37">
        <v>10.0870761871338</v>
      </c>
      <c r="O7377" s="37">
        <v>0</v>
      </c>
      <c r="P7377" s="37">
        <v>0</v>
      </c>
      <c r="Q7377" s="37">
        <v>1.43849069718271E-3</v>
      </c>
      <c r="R7377" s="37">
        <v>25</v>
      </c>
      <c r="S7377" s="37">
        <v>0.22742304205894501</v>
      </c>
      <c r="T7377" s="37">
        <v>1001.37481689453</v>
      </c>
      <c r="U7377" s="37">
        <v>9999</v>
      </c>
      <c r="V7377" s="13"/>
      <c r="W7377" s="13"/>
      <c r="X7377" s="13"/>
      <c r="Y7377" s="13"/>
      <c r="Z7377" s="13"/>
      <c r="AA7377" s="13"/>
    </row>
    <row r="7378" spans="1:27" ht="15.75" customHeight="1" x14ac:dyDescent="0.2">
      <c r="A7378" s="13"/>
      <c r="B7378" s="37" t="str">
        <f>"CRS25WT3608843"</f>
        <v>CRS25WT3608843</v>
      </c>
      <c r="C7378" s="38">
        <v>46007</v>
      </c>
      <c r="D7378" s="39">
        <v>0.10835648148148147</v>
      </c>
      <c r="E7378" s="37" t="s">
        <v>62</v>
      </c>
      <c r="F7378" s="37">
        <v>207</v>
      </c>
      <c r="G7378" s="37">
        <v>4</v>
      </c>
      <c r="H7378" s="37">
        <v>207.24919128418</v>
      </c>
      <c r="I7378" s="37">
        <v>9.7906637191772496</v>
      </c>
      <c r="J7378" s="37">
        <v>24.097713470458999</v>
      </c>
      <c r="K7378" s="37">
        <v>10.3006267547607</v>
      </c>
      <c r="L7378" s="37">
        <v>20.1200561523438</v>
      </c>
      <c r="M7378" s="37">
        <v>0.87842535972595204</v>
      </c>
      <c r="N7378" s="37">
        <v>10.082665443420399</v>
      </c>
      <c r="O7378" s="37">
        <v>0</v>
      </c>
      <c r="P7378" s="37">
        <v>0</v>
      </c>
      <c r="Q7378" s="37">
        <v>5.8717806823551698E-3</v>
      </c>
      <c r="R7378" s="37">
        <v>25</v>
      </c>
      <c r="S7378" s="37">
        <v>0.233516365289688</v>
      </c>
      <c r="T7378" s="37">
        <v>1001.68170166016</v>
      </c>
      <c r="U7378" s="37">
        <v>9999</v>
      </c>
      <c r="V7378" s="13"/>
      <c r="W7378" s="13"/>
      <c r="X7378" s="13"/>
      <c r="Y7378" s="13"/>
      <c r="Z7378" s="13"/>
      <c r="AA7378" s="13"/>
    </row>
    <row r="7379" spans="1:27" ht="15.75" customHeight="1" x14ac:dyDescent="0.2">
      <c r="A7379" s="13"/>
      <c r="B7379" s="37" t="str">
        <f>"CRS25WT3608844"</f>
        <v>CRS25WT3608844</v>
      </c>
      <c r="C7379" s="38">
        <v>46007</v>
      </c>
      <c r="D7379" s="39">
        <v>0.10910879629629629</v>
      </c>
      <c r="E7379" s="37" t="s">
        <v>62</v>
      </c>
      <c r="F7379" s="37">
        <v>207</v>
      </c>
      <c r="G7379" s="37">
        <v>4</v>
      </c>
      <c r="H7379" s="37">
        <v>207.78465270996099</v>
      </c>
      <c r="I7379" s="37">
        <v>9.7573347091674805</v>
      </c>
      <c r="J7379" s="37">
        <v>24.135313034057599</v>
      </c>
      <c r="K7379" s="37">
        <v>10.3075771331787</v>
      </c>
      <c r="L7379" s="37">
        <v>20.158439636230501</v>
      </c>
      <c r="M7379" s="37">
        <v>0.88232648372650202</v>
      </c>
      <c r="N7379" s="37">
        <v>10.108716011047401</v>
      </c>
      <c r="O7379" s="37">
        <v>0</v>
      </c>
      <c r="P7379" s="37">
        <v>0</v>
      </c>
      <c r="Q7379" s="37">
        <v>2.8769802302122099E-3</v>
      </c>
      <c r="R7379" s="37">
        <v>25</v>
      </c>
      <c r="S7379" s="37">
        <v>0.22625562548637401</v>
      </c>
      <c r="T7379" s="37">
        <v>1002.40887451172</v>
      </c>
      <c r="U7379" s="37">
        <v>36.379730224609403</v>
      </c>
      <c r="V7379" s="13"/>
      <c r="W7379" s="13"/>
      <c r="X7379" s="13"/>
      <c r="Y7379" s="13"/>
      <c r="Z7379" s="13"/>
      <c r="AA7379" s="13"/>
    </row>
    <row r="7380" spans="1:27" ht="15.75" customHeight="1" x14ac:dyDescent="0.2">
      <c r="A7380" s="13"/>
      <c r="B7380" s="37" t="str">
        <f>"CRS25WT3608827"</f>
        <v>CRS25WT3608827</v>
      </c>
      <c r="C7380" s="38">
        <v>46007</v>
      </c>
      <c r="D7380" s="39">
        <v>0.10960648148148149</v>
      </c>
      <c r="E7380" s="37" t="s">
        <v>62</v>
      </c>
      <c r="F7380" s="37">
        <v>207</v>
      </c>
      <c r="G7380" s="37">
        <v>4</v>
      </c>
      <c r="H7380" s="37">
        <v>207.44932556152301</v>
      </c>
      <c r="I7380" s="37">
        <v>9.7634868621826207</v>
      </c>
      <c r="J7380" s="37">
        <v>24.181135177612301</v>
      </c>
      <c r="K7380" s="37">
        <v>10.228416442871101</v>
      </c>
      <c r="L7380" s="37">
        <v>20.281663894653299</v>
      </c>
      <c r="M7380" s="37">
        <v>0.87867927551269498</v>
      </c>
      <c r="N7380" s="37">
        <v>10.0924024581909</v>
      </c>
      <c r="O7380" s="37">
        <v>0</v>
      </c>
      <c r="P7380" s="37">
        <v>0</v>
      </c>
      <c r="Q7380" s="37">
        <v>2.0633758977055502E-3</v>
      </c>
      <c r="R7380" s="37">
        <v>25</v>
      </c>
      <c r="S7380" s="37">
        <v>0.22497454285621599</v>
      </c>
      <c r="T7380" s="37">
        <v>1001.33129882813</v>
      </c>
      <c r="U7380" s="37">
        <v>9999</v>
      </c>
      <c r="V7380" s="13"/>
      <c r="W7380" s="13"/>
      <c r="X7380" s="13"/>
      <c r="Y7380" s="13"/>
      <c r="Z7380" s="13"/>
      <c r="AA7380" s="13"/>
    </row>
    <row r="7381" spans="1:27" ht="15.75" customHeight="1" x14ac:dyDescent="0.2">
      <c r="A7381" s="13"/>
      <c r="B7381" s="37" t="str">
        <f>"CRS25WT3608826"</f>
        <v>CRS25WT3608826</v>
      </c>
      <c r="C7381" s="38">
        <v>46007</v>
      </c>
      <c r="D7381" s="39">
        <v>0.1101388888888889</v>
      </c>
      <c r="E7381" s="37" t="s">
        <v>62</v>
      </c>
      <c r="F7381" s="37">
        <v>208</v>
      </c>
      <c r="G7381" s="37">
        <v>4</v>
      </c>
      <c r="H7381" s="37">
        <v>208.79859924316401</v>
      </c>
      <c r="I7381" s="37">
        <v>9.7987384796142596</v>
      </c>
      <c r="J7381" s="37">
        <v>24.1935138702393</v>
      </c>
      <c r="K7381" s="37">
        <v>10.3196125030518</v>
      </c>
      <c r="L7381" s="37">
        <v>20.233182907104499</v>
      </c>
      <c r="M7381" s="37">
        <v>0.88076180219650302</v>
      </c>
      <c r="N7381" s="37">
        <v>10.158043861389199</v>
      </c>
      <c r="O7381" s="37">
        <v>0</v>
      </c>
      <c r="P7381" s="37">
        <v>0</v>
      </c>
      <c r="Q7381" s="37">
        <v>7.9396081855520595E-4</v>
      </c>
      <c r="R7381" s="37">
        <v>25</v>
      </c>
      <c r="S7381" s="37">
        <v>0.220117136836052</v>
      </c>
      <c r="T7381" s="37">
        <v>1000.31323242187</v>
      </c>
      <c r="U7381" s="37">
        <v>9999</v>
      </c>
      <c r="V7381" s="13"/>
      <c r="W7381" s="13"/>
      <c r="X7381" s="13"/>
      <c r="Y7381" s="13"/>
      <c r="Z7381" s="13"/>
      <c r="AA7381" s="13"/>
    </row>
    <row r="7382" spans="1:27" ht="15.75" customHeight="1" x14ac:dyDescent="0.2">
      <c r="A7382" s="13"/>
      <c r="B7382" s="37" t="str">
        <f>"CRS25WT3608825"</f>
        <v>CRS25WT3608825</v>
      </c>
      <c r="C7382" s="38">
        <v>46007</v>
      </c>
      <c r="D7382" s="39">
        <v>0.11063657407407408</v>
      </c>
      <c r="E7382" s="37" t="s">
        <v>62</v>
      </c>
      <c r="F7382" s="37">
        <v>207</v>
      </c>
      <c r="G7382" s="37">
        <v>4</v>
      </c>
      <c r="H7382" s="37">
        <v>207.26972961425801</v>
      </c>
      <c r="I7382" s="37">
        <v>9.7502593994140607</v>
      </c>
      <c r="J7382" s="37">
        <v>24.239982604980501</v>
      </c>
      <c r="K7382" s="37">
        <v>10.200259208679199</v>
      </c>
      <c r="L7382" s="37">
        <v>20.320045471191399</v>
      </c>
      <c r="M7382" s="37">
        <v>0.876975417137146</v>
      </c>
      <c r="N7382" s="37">
        <v>10.083664894104</v>
      </c>
      <c r="O7382" s="37">
        <v>0</v>
      </c>
      <c r="P7382" s="37">
        <v>0</v>
      </c>
      <c r="Q7382" s="37">
        <v>1.64484903216362E-2</v>
      </c>
      <c r="R7382" s="37">
        <v>25</v>
      </c>
      <c r="S7382" s="37">
        <v>0.21974422037601499</v>
      </c>
      <c r="T7382" s="37">
        <v>999.99188232421898</v>
      </c>
      <c r="U7382" s="37">
        <v>9999</v>
      </c>
      <c r="V7382" s="13"/>
      <c r="W7382" s="13"/>
      <c r="X7382" s="13"/>
      <c r="Y7382" s="13"/>
      <c r="Z7382" s="13"/>
      <c r="AA7382" s="13"/>
    </row>
    <row r="7383" spans="1:27" ht="15.75" customHeight="1" x14ac:dyDescent="0.2">
      <c r="A7383" s="13"/>
      <c r="B7383" s="37" t="str">
        <f>"CRS25WT3608823"</f>
        <v>CRS25WT3608823</v>
      </c>
      <c r="C7383" s="38">
        <v>46007</v>
      </c>
      <c r="D7383" s="39">
        <v>0.11194444444444444</v>
      </c>
      <c r="E7383" s="37" t="s">
        <v>62</v>
      </c>
      <c r="F7383" s="37">
        <v>210</v>
      </c>
      <c r="G7383" s="37">
        <v>4</v>
      </c>
      <c r="H7383" s="37">
        <v>210.95820617675801</v>
      </c>
      <c r="I7383" s="37">
        <v>9.7635078430175799</v>
      </c>
      <c r="J7383" s="37">
        <v>24.2818412780762</v>
      </c>
      <c r="K7383" s="37">
        <v>10.4107580184937</v>
      </c>
      <c r="L7383" s="37">
        <v>20.263483047485401</v>
      </c>
      <c r="M7383" s="37">
        <v>0.88983386754989602</v>
      </c>
      <c r="N7383" s="37">
        <v>10.263109207153301</v>
      </c>
      <c r="O7383" s="37">
        <v>0</v>
      </c>
      <c r="P7383" s="37">
        <v>0</v>
      </c>
      <c r="Q7383" s="37">
        <v>2.0634902175515899E-3</v>
      </c>
      <c r="R7383" s="37">
        <v>25</v>
      </c>
      <c r="S7383" s="37">
        <v>0.21915870904922499</v>
      </c>
      <c r="T7383" s="37">
        <v>1000.18365478516</v>
      </c>
      <c r="U7383" s="37">
        <v>9999</v>
      </c>
      <c r="V7383" s="13"/>
      <c r="W7383" s="13"/>
      <c r="X7383" s="13"/>
      <c r="Y7383" s="13"/>
      <c r="Z7383" s="13"/>
      <c r="AA7383" s="13"/>
    </row>
    <row r="7384" spans="1:27" ht="15.75" customHeight="1" x14ac:dyDescent="0.2">
      <c r="A7384" s="13"/>
      <c r="B7384" s="37" t="str">
        <f>"CRS25WT3608824"</f>
        <v>CRS25WT3608824</v>
      </c>
      <c r="C7384" s="38">
        <v>46007</v>
      </c>
      <c r="D7384" s="39">
        <v>0.1125</v>
      </c>
      <c r="E7384" s="37" t="s">
        <v>62</v>
      </c>
      <c r="F7384" s="37">
        <v>209</v>
      </c>
      <c r="G7384" s="37">
        <v>4</v>
      </c>
      <c r="H7384" s="37">
        <v>209.22602844238301</v>
      </c>
      <c r="I7384" s="37">
        <v>9.7793960571289098</v>
      </c>
      <c r="J7384" s="37">
        <v>24.2925510406494</v>
      </c>
      <c r="K7384" s="37">
        <v>10.246620178222701</v>
      </c>
      <c r="L7384" s="37">
        <v>20.4190273284912</v>
      </c>
      <c r="M7384" s="37">
        <v>0.88070517778396595</v>
      </c>
      <c r="N7384" s="37">
        <v>10.1788387298584</v>
      </c>
      <c r="O7384" s="37">
        <v>0</v>
      </c>
      <c r="P7384" s="37">
        <v>0</v>
      </c>
      <c r="Q7384" s="37">
        <v>3.1758432742208199E-3</v>
      </c>
      <c r="R7384" s="37">
        <v>25</v>
      </c>
      <c r="S7384" s="37">
        <v>0.22076375782489799</v>
      </c>
      <c r="T7384" s="37">
        <v>1000.43475341797</v>
      </c>
      <c r="U7384" s="37">
        <v>915.60119628906295</v>
      </c>
      <c r="V7384" s="13"/>
      <c r="W7384" s="13"/>
      <c r="X7384" s="13"/>
      <c r="Y7384" s="13"/>
      <c r="Z7384" s="13"/>
      <c r="AA7384" s="13"/>
    </row>
    <row r="7385" spans="1:27" ht="15.75" customHeight="1" x14ac:dyDescent="0.2">
      <c r="A7385" s="13"/>
      <c r="B7385" s="37" t="str">
        <f>"CRS25WT3608801"</f>
        <v>CRS25WT3608801</v>
      </c>
      <c r="C7385" s="38">
        <v>46007</v>
      </c>
      <c r="D7385" s="39">
        <v>0.11357638888888888</v>
      </c>
      <c r="E7385" s="37" t="s">
        <v>62</v>
      </c>
      <c r="F7385" s="37">
        <v>211</v>
      </c>
      <c r="G7385" s="37">
        <v>4</v>
      </c>
      <c r="H7385" s="37">
        <v>211.46963500976599</v>
      </c>
      <c r="I7385" s="37">
        <v>9.7396802902221697</v>
      </c>
      <c r="J7385" s="37">
        <v>24.296941757202099</v>
      </c>
      <c r="K7385" s="37">
        <v>10.4256038665771</v>
      </c>
      <c r="L7385" s="37">
        <v>20.283683776855501</v>
      </c>
      <c r="M7385" s="37">
        <v>0.89361757040023804</v>
      </c>
      <c r="N7385" s="37">
        <v>10.287989616394</v>
      </c>
      <c r="O7385" s="37">
        <v>0</v>
      </c>
      <c r="P7385" s="37">
        <v>0</v>
      </c>
      <c r="Q7385" s="37">
        <v>2.8769802302122099E-3</v>
      </c>
      <c r="R7385" s="37">
        <v>25</v>
      </c>
      <c r="S7385" s="37">
        <v>0.22600883245468101</v>
      </c>
      <c r="T7385" s="37">
        <v>1000.79248046875</v>
      </c>
      <c r="U7385" s="37">
        <v>9999</v>
      </c>
      <c r="V7385" s="13"/>
      <c r="W7385" s="13"/>
      <c r="X7385" s="13"/>
      <c r="Y7385" s="13"/>
      <c r="Z7385" s="13"/>
      <c r="AA7385" s="13"/>
    </row>
    <row r="7386" spans="1:27" ht="15.75" customHeight="1" x14ac:dyDescent="0.2">
      <c r="A7386" s="13"/>
      <c r="B7386" s="37" t="str">
        <f>"CRS25WT3608861"</f>
        <v>CRS25WT3608861</v>
      </c>
      <c r="C7386" s="38">
        <v>46007</v>
      </c>
      <c r="D7386" s="39">
        <v>0.11428240740740742</v>
      </c>
      <c r="E7386" s="37" t="s">
        <v>62</v>
      </c>
      <c r="F7386" s="37">
        <v>201</v>
      </c>
      <c r="G7386" s="37">
        <v>4</v>
      </c>
      <c r="H7386" s="37">
        <v>201.38554382324199</v>
      </c>
      <c r="I7386" s="37">
        <v>9.7781744003295898</v>
      </c>
      <c r="J7386" s="37">
        <v>23.526659011840799</v>
      </c>
      <c r="K7386" s="37">
        <v>10.293398857116699</v>
      </c>
      <c r="L7386" s="37">
        <v>19.564533233642599</v>
      </c>
      <c r="M7386" s="37">
        <v>0.87540745735168501</v>
      </c>
      <c r="N7386" s="37">
        <v>9.7973995208740199</v>
      </c>
      <c r="O7386" s="37">
        <v>0</v>
      </c>
      <c r="P7386" s="37">
        <v>0</v>
      </c>
      <c r="Q7386" s="37">
        <v>1.15079255774617E-2</v>
      </c>
      <c r="R7386" s="37">
        <v>25</v>
      </c>
      <c r="S7386" s="37">
        <v>0.22693797945976299</v>
      </c>
      <c r="T7386" s="37">
        <v>1000.30261230469</v>
      </c>
      <c r="U7386" s="37">
        <v>9999</v>
      </c>
      <c r="V7386" s="13"/>
      <c r="W7386" s="13"/>
      <c r="X7386" s="13"/>
      <c r="Y7386" s="13"/>
      <c r="Z7386" s="13"/>
      <c r="AA7386" s="13"/>
    </row>
    <row r="7387" spans="1:27" ht="15.75" customHeight="1" x14ac:dyDescent="0.2">
      <c r="A7387" s="13"/>
      <c r="B7387" s="37" t="str">
        <f>"CRS25WT3608828"</f>
        <v>CRS25WT3608828</v>
      </c>
      <c r="C7387" s="38">
        <v>46007</v>
      </c>
      <c r="D7387" s="39">
        <v>0.11489583333333335</v>
      </c>
      <c r="E7387" s="37" t="s">
        <v>62</v>
      </c>
      <c r="F7387" s="37">
        <v>211</v>
      </c>
      <c r="G7387" s="37">
        <v>4</v>
      </c>
      <c r="H7387" s="37">
        <v>211.76052856445301</v>
      </c>
      <c r="I7387" s="37">
        <v>9.7107963562011701</v>
      </c>
      <c r="J7387" s="37">
        <v>24.251541137695298</v>
      </c>
      <c r="K7387" s="37">
        <v>10.467047691345201</v>
      </c>
      <c r="L7387" s="37">
        <v>20.2311611175537</v>
      </c>
      <c r="M7387" s="37">
        <v>0.89918863773345903</v>
      </c>
      <c r="N7387" s="37">
        <v>10.302142143249499</v>
      </c>
      <c r="O7387" s="37">
        <v>0</v>
      </c>
      <c r="P7387" s="37">
        <v>0</v>
      </c>
      <c r="Q7387" s="37">
        <v>1.6074527520686401E-3</v>
      </c>
      <c r="R7387" s="37">
        <v>25</v>
      </c>
      <c r="S7387" s="37">
        <v>0.21776321530342099</v>
      </c>
      <c r="T7387" s="37">
        <v>998.80749511718705</v>
      </c>
      <c r="U7387" s="37">
        <v>9999</v>
      </c>
      <c r="V7387" s="13"/>
      <c r="W7387" s="13"/>
      <c r="X7387" s="13"/>
      <c r="Y7387" s="13"/>
      <c r="Z7387" s="13"/>
      <c r="AA7387" s="13"/>
    </row>
    <row r="7388" spans="1:27" ht="15.75" customHeight="1" x14ac:dyDescent="0.2">
      <c r="A7388" s="13"/>
      <c r="B7388" s="37" t="str">
        <f>"CRS25WT3608858"</f>
        <v>CRS25WT3608858</v>
      </c>
      <c r="C7388" s="38">
        <v>46007</v>
      </c>
      <c r="D7388" s="39">
        <v>0.11561342592592593</v>
      </c>
      <c r="E7388" s="37" t="s">
        <v>62</v>
      </c>
      <c r="F7388" s="37">
        <v>207</v>
      </c>
      <c r="G7388" s="37">
        <v>4</v>
      </c>
      <c r="H7388" s="37">
        <v>207.81872558593801</v>
      </c>
      <c r="I7388" s="37">
        <v>9.71533107757568</v>
      </c>
      <c r="J7388" s="37">
        <v>24.2148952484131</v>
      </c>
      <c r="K7388" s="37">
        <v>10.1978769302368</v>
      </c>
      <c r="L7388" s="37">
        <v>20.378627777099599</v>
      </c>
      <c r="M7388" s="37">
        <v>0.88337373733520497</v>
      </c>
      <c r="N7388" s="37">
        <v>10.1103734970093</v>
      </c>
      <c r="O7388" s="37">
        <v>0</v>
      </c>
      <c r="P7388" s="37">
        <v>0</v>
      </c>
      <c r="Q7388" s="37">
        <v>1.2896980158984699E-2</v>
      </c>
      <c r="R7388" s="37">
        <v>25</v>
      </c>
      <c r="S7388" s="37">
        <v>0.21558050811290699</v>
      </c>
      <c r="T7388" s="37">
        <v>997.71600341796898</v>
      </c>
      <c r="U7388" s="37">
        <v>9999</v>
      </c>
      <c r="V7388" s="13"/>
      <c r="W7388" s="13"/>
      <c r="X7388" s="13"/>
      <c r="Y7388" s="13"/>
      <c r="Z7388" s="13"/>
      <c r="AA7388" s="13"/>
    </row>
    <row r="7389" spans="1:27" ht="15.75" customHeight="1" x14ac:dyDescent="0.2">
      <c r="A7389" s="13"/>
      <c r="B7389" s="37" t="str">
        <f>"CRS25WT3608829"</f>
        <v>CRS25WT3608829</v>
      </c>
      <c r="C7389" s="38">
        <v>46007</v>
      </c>
      <c r="D7389" s="39">
        <v>0.1162037037037037</v>
      </c>
      <c r="E7389" s="37" t="s">
        <v>62</v>
      </c>
      <c r="F7389" s="37">
        <v>208</v>
      </c>
      <c r="G7389" s="37">
        <v>4</v>
      </c>
      <c r="H7389" s="37">
        <v>208.41784667968699</v>
      </c>
      <c r="I7389" s="37">
        <v>9.7088546752929705</v>
      </c>
      <c r="J7389" s="37">
        <v>24.304559707641602</v>
      </c>
      <c r="K7389" s="37">
        <v>10.214113235473601</v>
      </c>
      <c r="L7389" s="37">
        <v>20.4048881530762</v>
      </c>
      <c r="M7389" s="37">
        <v>0.88324081897735596</v>
      </c>
      <c r="N7389" s="37">
        <v>10.1395206451416</v>
      </c>
      <c r="O7389" s="37">
        <v>0</v>
      </c>
      <c r="P7389" s="37">
        <v>0</v>
      </c>
      <c r="Q7389" s="37">
        <v>5.4067461751401398E-3</v>
      </c>
      <c r="R7389" s="37">
        <v>25</v>
      </c>
      <c r="S7389" s="37">
        <v>0.22054380178451499</v>
      </c>
      <c r="T7389" s="37">
        <v>998.31408691406205</v>
      </c>
      <c r="U7389" s="37">
        <v>9999</v>
      </c>
      <c r="V7389" s="13"/>
      <c r="W7389" s="13"/>
      <c r="X7389" s="13"/>
      <c r="Y7389" s="13"/>
      <c r="Z7389" s="13"/>
      <c r="AA7389" s="13"/>
    </row>
    <row r="7390" spans="1:27" ht="15.75" customHeight="1" x14ac:dyDescent="0.2">
      <c r="A7390" s="13"/>
      <c r="B7390" s="37" t="str">
        <f>"CRS25WT3608860"</f>
        <v>CRS25WT3608860</v>
      </c>
      <c r="C7390" s="38">
        <v>46007</v>
      </c>
      <c r="D7390" s="39">
        <v>0.11677083333333334</v>
      </c>
      <c r="E7390" s="37" t="s">
        <v>62</v>
      </c>
      <c r="F7390" s="37">
        <v>211</v>
      </c>
      <c r="G7390" s="37">
        <v>4</v>
      </c>
      <c r="H7390" s="37">
        <v>211.01974487304699</v>
      </c>
      <c r="I7390" s="37">
        <v>9.8034763336181605</v>
      </c>
      <c r="J7390" s="37">
        <v>24.136339187622099</v>
      </c>
      <c r="K7390" s="37">
        <v>10.4764604568481</v>
      </c>
      <c r="L7390" s="37">
        <v>20.142276763916001</v>
      </c>
      <c r="M7390" s="37">
        <v>0.89180845022201505</v>
      </c>
      <c r="N7390" s="37">
        <v>10.2661027908325</v>
      </c>
      <c r="O7390" s="37">
        <v>0</v>
      </c>
      <c r="P7390" s="37">
        <v>0</v>
      </c>
      <c r="Q7390" s="37">
        <v>2.85745295695961E-3</v>
      </c>
      <c r="R7390" s="37">
        <v>25</v>
      </c>
      <c r="S7390" s="37">
        <v>0.217858046293259</v>
      </c>
      <c r="T7390" s="37">
        <v>998.7275390625</v>
      </c>
      <c r="U7390" s="37">
        <v>9999</v>
      </c>
      <c r="V7390" s="13"/>
      <c r="W7390" s="13"/>
      <c r="X7390" s="13"/>
      <c r="Y7390" s="13"/>
      <c r="Z7390" s="13"/>
      <c r="AA7390" s="13"/>
    </row>
    <row r="7391" spans="1:27" ht="15.75" customHeight="1" x14ac:dyDescent="0.2">
      <c r="A7391" s="13"/>
      <c r="B7391" s="37" t="str">
        <f>"CRS25WT3608830"</f>
        <v>CRS25WT3608830</v>
      </c>
      <c r="C7391" s="38">
        <v>46007</v>
      </c>
      <c r="D7391" s="39">
        <v>0.11755787037037037</v>
      </c>
      <c r="E7391" s="37" t="s">
        <v>62</v>
      </c>
      <c r="F7391" s="37">
        <v>211</v>
      </c>
      <c r="G7391" s="37">
        <v>4</v>
      </c>
      <c r="H7391" s="37">
        <v>211.30581665039099</v>
      </c>
      <c r="I7391" s="37">
        <v>9.7856731414794904</v>
      </c>
      <c r="J7391" s="37">
        <v>24.281650543212901</v>
      </c>
      <c r="K7391" s="37">
        <v>10.423755645751999</v>
      </c>
      <c r="L7391" s="37">
        <v>20.271562576293899</v>
      </c>
      <c r="M7391" s="37">
        <v>0.88928824663162198</v>
      </c>
      <c r="N7391" s="37">
        <v>10.2800207138062</v>
      </c>
      <c r="O7391" s="37">
        <v>0</v>
      </c>
      <c r="P7391" s="37">
        <v>0</v>
      </c>
      <c r="Q7391" s="37">
        <v>4.1267517954111099E-3</v>
      </c>
      <c r="R7391" s="37">
        <v>25</v>
      </c>
      <c r="S7391" s="37">
        <v>0.22947640717029599</v>
      </c>
      <c r="T7391" s="37">
        <v>998.3134765625</v>
      </c>
      <c r="U7391" s="37">
        <v>9999</v>
      </c>
      <c r="V7391" s="13"/>
      <c r="W7391" s="13"/>
      <c r="X7391" s="13"/>
      <c r="Y7391" s="13"/>
      <c r="Z7391" s="13"/>
      <c r="AA7391" s="13"/>
    </row>
    <row r="7392" spans="1:27" ht="15.75" customHeight="1" x14ac:dyDescent="0.2">
      <c r="A7392" s="13"/>
      <c r="B7392" s="37" t="str">
        <f>"CRS25WT3608814"</f>
        <v>CRS25WT3608814</v>
      </c>
      <c r="C7392" s="38">
        <v>46007</v>
      </c>
      <c r="D7392" s="39">
        <v>0.1254976851851852</v>
      </c>
      <c r="E7392" s="37" t="s">
        <v>62</v>
      </c>
      <c r="F7392" s="37">
        <v>211</v>
      </c>
      <c r="G7392" s="37">
        <v>4</v>
      </c>
      <c r="H7392" s="37">
        <v>211.97444152832</v>
      </c>
      <c r="I7392" s="37">
        <v>9.7786903381347692</v>
      </c>
      <c r="J7392" s="37">
        <v>24.3972568511963</v>
      </c>
      <c r="K7392" s="37">
        <v>10.388414382934601</v>
      </c>
      <c r="L7392" s="37">
        <v>20.4048881530762</v>
      </c>
      <c r="M7392" s="37">
        <v>0.88850897550582897</v>
      </c>
      <c r="N7392" s="37">
        <v>10.312548637390099</v>
      </c>
      <c r="O7392" s="37">
        <v>0</v>
      </c>
      <c r="P7392" s="37">
        <v>0</v>
      </c>
      <c r="Q7392" s="37">
        <v>1.30158439278603E-2</v>
      </c>
      <c r="R7392" s="37">
        <v>25</v>
      </c>
      <c r="S7392" s="37">
        <v>0.227740243077278</v>
      </c>
      <c r="T7392" s="37">
        <v>999.59857177734398</v>
      </c>
      <c r="U7392" s="37">
        <v>9999</v>
      </c>
      <c r="V7392" s="13"/>
      <c r="W7392" s="13"/>
      <c r="X7392" s="13"/>
      <c r="Y7392" s="13"/>
      <c r="Z7392" s="13"/>
      <c r="AA7392" s="13"/>
    </row>
    <row r="7393" spans="1:27" ht="15.75" customHeight="1" x14ac:dyDescent="0.2">
      <c r="A7393" s="13"/>
      <c r="B7393" s="37" t="str">
        <f>"CRS25WT3608841"</f>
        <v>CRS25WT3608841</v>
      </c>
      <c r="C7393" s="38">
        <v>46007</v>
      </c>
      <c r="D7393" s="39">
        <v>0.12666666666666668</v>
      </c>
      <c r="E7393" s="37" t="s">
        <v>62</v>
      </c>
      <c r="F7393" s="37">
        <v>208</v>
      </c>
      <c r="G7393" s="37">
        <v>4</v>
      </c>
      <c r="H7393" s="37">
        <v>208.08547973632801</v>
      </c>
      <c r="I7393" s="37">
        <v>9.6927642822265607</v>
      </c>
      <c r="J7393" s="37">
        <v>24.432268142700199</v>
      </c>
      <c r="K7393" s="37">
        <v>10.110740661621101</v>
      </c>
      <c r="L7393" s="37">
        <v>20.5806369781494</v>
      </c>
      <c r="M7393" s="37">
        <v>0.87867915630340598</v>
      </c>
      <c r="N7393" s="37">
        <v>10.1233510971069</v>
      </c>
      <c r="O7393" s="37">
        <v>0</v>
      </c>
      <c r="P7393" s="37">
        <v>0</v>
      </c>
      <c r="Q7393" s="37">
        <v>6.03174511343241E-3</v>
      </c>
      <c r="R7393" s="37">
        <v>25</v>
      </c>
      <c r="S7393" s="37">
        <v>0.22330863773822801</v>
      </c>
      <c r="T7393" s="37">
        <v>998.86309814453102</v>
      </c>
      <c r="U7393" s="37">
        <v>9999</v>
      </c>
      <c r="V7393" s="13"/>
      <c r="W7393" s="13"/>
      <c r="X7393" s="13"/>
      <c r="Y7393" s="13"/>
      <c r="Z7393" s="13"/>
      <c r="AA7393" s="13"/>
    </row>
    <row r="7394" spans="1:27" ht="15.75" customHeight="1" x14ac:dyDescent="0.2">
      <c r="A7394" s="13"/>
      <c r="B7394" s="37" t="str">
        <f>"CRS25WT3608839"</f>
        <v>CRS25WT3608839</v>
      </c>
      <c r="C7394" s="38">
        <v>46007</v>
      </c>
      <c r="D7394" s="39">
        <v>0.12783564814814816</v>
      </c>
      <c r="E7394" s="37" t="s">
        <v>62</v>
      </c>
      <c r="F7394" s="37">
        <v>211</v>
      </c>
      <c r="G7394" s="37">
        <v>4</v>
      </c>
      <c r="H7394" s="37">
        <v>211.27169799804699</v>
      </c>
      <c r="I7394" s="37">
        <v>9.7881021499633807</v>
      </c>
      <c r="J7394" s="37">
        <v>24.430141448974599</v>
      </c>
      <c r="K7394" s="37">
        <v>10.315168380737299</v>
      </c>
      <c r="L7394" s="37">
        <v>20.481651306152301</v>
      </c>
      <c r="M7394" s="37">
        <v>0.88352096080779996</v>
      </c>
      <c r="N7394" s="37">
        <v>10.2783603668213</v>
      </c>
      <c r="O7394" s="37">
        <v>0</v>
      </c>
      <c r="P7394" s="37">
        <v>0</v>
      </c>
      <c r="Q7394" s="37">
        <v>6.03174511343241E-3</v>
      </c>
      <c r="R7394" s="37">
        <v>25</v>
      </c>
      <c r="S7394" s="37">
        <v>0.22657334804534901</v>
      </c>
      <c r="T7394" s="37">
        <v>1000.61846923828</v>
      </c>
      <c r="U7394" s="37">
        <v>537.02777099609398</v>
      </c>
      <c r="V7394" s="13"/>
      <c r="W7394" s="13"/>
      <c r="X7394" s="13"/>
      <c r="Y7394" s="13"/>
      <c r="Z7394" s="13"/>
      <c r="AA7394" s="13"/>
    </row>
    <row r="7395" spans="1:27" ht="15.75" customHeight="1" x14ac:dyDescent="0.2">
      <c r="A7395" s="13"/>
      <c r="B7395" s="37" t="str">
        <f>"CRS25WT3608838"</f>
        <v>CRS25WT3608838</v>
      </c>
      <c r="C7395" s="38">
        <v>46007</v>
      </c>
      <c r="D7395" s="39">
        <v>0.12953703703703703</v>
      </c>
      <c r="E7395" s="37" t="s">
        <v>62</v>
      </c>
      <c r="F7395" s="37">
        <v>211</v>
      </c>
      <c r="G7395" s="37">
        <v>4</v>
      </c>
      <c r="H7395" s="37">
        <v>211.17721557617199</v>
      </c>
      <c r="I7395" s="37">
        <v>9.7736530303955096</v>
      </c>
      <c r="J7395" s="37">
        <v>24.4095973968506</v>
      </c>
      <c r="K7395" s="37">
        <v>10.3166608810425</v>
      </c>
      <c r="L7395" s="37">
        <v>20.469532012939499</v>
      </c>
      <c r="M7395" s="37">
        <v>0.88517576456070002</v>
      </c>
      <c r="N7395" s="37">
        <v>10.2737636566162</v>
      </c>
      <c r="O7395" s="37">
        <v>0</v>
      </c>
      <c r="P7395" s="37">
        <v>0</v>
      </c>
      <c r="Q7395" s="37">
        <v>1.5236857347190399E-2</v>
      </c>
      <c r="R7395" s="37">
        <v>25</v>
      </c>
      <c r="S7395" s="37">
        <v>0.21875663101673101</v>
      </c>
      <c r="T7395" s="37">
        <v>997.95611572265602</v>
      </c>
      <c r="U7395" s="37">
        <v>9999</v>
      </c>
      <c r="V7395" s="13"/>
      <c r="W7395" s="13"/>
      <c r="X7395" s="13"/>
      <c r="Y7395" s="13"/>
      <c r="Z7395" s="13"/>
      <c r="AA7395" s="13"/>
    </row>
    <row r="7396" spans="1:27" ht="15.75" customHeight="1" x14ac:dyDescent="0.2">
      <c r="A7396" s="13"/>
      <c r="B7396" s="37" t="str">
        <f>"CRS25WT3608837"</f>
        <v>CRS25WT3608837</v>
      </c>
      <c r="C7396" s="38">
        <v>46007</v>
      </c>
      <c r="D7396" s="39">
        <v>0.13136574074074073</v>
      </c>
      <c r="E7396" s="37" t="s">
        <v>62</v>
      </c>
      <c r="F7396" s="37">
        <v>212</v>
      </c>
      <c r="G7396" s="37">
        <v>4</v>
      </c>
      <c r="H7396" s="37">
        <v>212.23394775390599</v>
      </c>
      <c r="I7396" s="37">
        <v>9.7411184310913104</v>
      </c>
      <c r="J7396" s="37">
        <v>24.4053058624268</v>
      </c>
      <c r="K7396" s="37">
        <v>10.389818191528301</v>
      </c>
      <c r="L7396" s="37">
        <v>20.427108764648398</v>
      </c>
      <c r="M7396" s="37">
        <v>0.89273339509964</v>
      </c>
      <c r="N7396" s="37">
        <v>10.3251733779907</v>
      </c>
      <c r="O7396" s="37">
        <v>0</v>
      </c>
      <c r="P7396" s="37">
        <v>0</v>
      </c>
      <c r="Q7396" s="37">
        <v>1.6507046297192601E-2</v>
      </c>
      <c r="R7396" s="37">
        <v>25</v>
      </c>
      <c r="S7396" s="37">
        <v>0.216480478644371</v>
      </c>
      <c r="T7396" s="37">
        <v>997.67510986328102</v>
      </c>
      <c r="U7396" s="37">
        <v>9999</v>
      </c>
      <c r="V7396" s="13"/>
      <c r="W7396" s="13"/>
      <c r="X7396" s="13"/>
      <c r="Y7396" s="13"/>
      <c r="Z7396" s="13"/>
      <c r="AA7396" s="13"/>
    </row>
    <row r="7397" spans="1:27" ht="15.75" customHeight="1" x14ac:dyDescent="0.2">
      <c r="A7397" s="13"/>
      <c r="B7397" s="37" t="str">
        <f>"CRS25WT3608836"</f>
        <v>CRS25WT3608836</v>
      </c>
      <c r="C7397" s="38">
        <v>46007</v>
      </c>
      <c r="D7397" s="39">
        <v>0.13401620370370371</v>
      </c>
      <c r="E7397" s="37" t="s">
        <v>62</v>
      </c>
      <c r="F7397" s="37">
        <v>212</v>
      </c>
      <c r="G7397" s="37">
        <v>4</v>
      </c>
      <c r="H7397" s="37">
        <v>212.53909301757801</v>
      </c>
      <c r="I7397" s="37">
        <v>9.7985286712646502</v>
      </c>
      <c r="J7397" s="37">
        <v>24.412256240844702</v>
      </c>
      <c r="K7397" s="37">
        <v>10.414025306701699</v>
      </c>
      <c r="L7397" s="37">
        <v>20.408929824829102</v>
      </c>
      <c r="M7397" s="37">
        <v>0.88852578401565596</v>
      </c>
      <c r="N7397" s="37">
        <v>10.340019226074199</v>
      </c>
      <c r="O7397" s="37">
        <v>0</v>
      </c>
      <c r="P7397" s="37">
        <v>0</v>
      </c>
      <c r="Q7397" s="37">
        <v>1.64509322494268E-2</v>
      </c>
      <c r="R7397" s="37">
        <v>25</v>
      </c>
      <c r="S7397" s="37">
        <v>0.21956725418567699</v>
      </c>
      <c r="T7397" s="37">
        <v>999.92431640625</v>
      </c>
      <c r="U7397" s="37">
        <v>9999</v>
      </c>
      <c r="V7397" s="13"/>
      <c r="W7397" s="13"/>
      <c r="X7397" s="13"/>
      <c r="Y7397" s="13"/>
      <c r="Z7397" s="13"/>
      <c r="AA7397" s="13"/>
    </row>
    <row r="7398" spans="1:27" ht="15.75" customHeight="1" x14ac:dyDescent="0.2">
      <c r="A7398" s="13"/>
      <c r="B7398" s="37" t="str">
        <f>"CRS25WT3608835"</f>
        <v>CRS25WT3608835</v>
      </c>
      <c r="C7398" s="38">
        <v>46007</v>
      </c>
      <c r="D7398" s="39">
        <v>0.13788194444444443</v>
      </c>
      <c r="E7398" s="37" t="s">
        <v>62</v>
      </c>
      <c r="F7398" s="37">
        <v>213</v>
      </c>
      <c r="G7398" s="37">
        <v>4</v>
      </c>
      <c r="H7398" s="37">
        <v>213.45513916015599</v>
      </c>
      <c r="I7398" s="37">
        <v>9.8588933944702095</v>
      </c>
      <c r="J7398" s="37">
        <v>24.438381195068398</v>
      </c>
      <c r="K7398" s="37">
        <v>10.4269161224365</v>
      </c>
      <c r="L7398" s="37">
        <v>20.471549987793001</v>
      </c>
      <c r="M7398" s="37">
        <v>0.88594347238540605</v>
      </c>
      <c r="N7398" s="37">
        <v>10.384584426879901</v>
      </c>
      <c r="O7398" s="37">
        <v>0</v>
      </c>
      <c r="P7398" s="37">
        <v>0</v>
      </c>
      <c r="Q7398" s="37">
        <v>5.41604636237025E-3</v>
      </c>
      <c r="R7398" s="37">
        <v>25</v>
      </c>
      <c r="S7398" s="37">
        <v>0.21938487887382499</v>
      </c>
      <c r="T7398" s="37">
        <v>997.51715087890602</v>
      </c>
      <c r="U7398" s="37">
        <v>9999</v>
      </c>
      <c r="V7398" s="13"/>
      <c r="W7398" s="13"/>
      <c r="X7398" s="13"/>
      <c r="Y7398" s="13"/>
      <c r="Z7398" s="13"/>
      <c r="AA7398" s="13"/>
    </row>
    <row r="7399" spans="1:27" ht="15.75" customHeight="1" x14ac:dyDescent="0.2">
      <c r="A7399" s="13"/>
      <c r="B7399" s="37" t="str">
        <f>"CRS25WT3608870"</f>
        <v>CRS25WT3608870</v>
      </c>
      <c r="C7399" s="38">
        <v>46007</v>
      </c>
      <c r="D7399" s="39">
        <v>0.13939814814814813</v>
      </c>
      <c r="E7399" s="37" t="s">
        <v>62</v>
      </c>
      <c r="F7399" s="37">
        <v>211</v>
      </c>
      <c r="G7399" s="37">
        <v>4</v>
      </c>
      <c r="H7399" s="37">
        <v>211.59939575195301</v>
      </c>
      <c r="I7399" s="37">
        <v>9.7866058349609393</v>
      </c>
      <c r="J7399" s="37">
        <v>24.401737213134801</v>
      </c>
      <c r="K7399" s="37">
        <v>10.355681419372599</v>
      </c>
      <c r="L7399" s="37">
        <v>20.433170318603501</v>
      </c>
      <c r="M7399" s="37">
        <v>0.88605684041976895</v>
      </c>
      <c r="N7399" s="37">
        <v>10.2943029403687</v>
      </c>
      <c r="O7399" s="37">
        <v>0</v>
      </c>
      <c r="P7399" s="37">
        <v>0</v>
      </c>
      <c r="Q7399" s="37">
        <v>6.0280305333435501E-3</v>
      </c>
      <c r="R7399" s="37">
        <v>25</v>
      </c>
      <c r="S7399" s="37">
        <v>0.217351123690605</v>
      </c>
      <c r="T7399" s="37">
        <v>997.77484130859398</v>
      </c>
      <c r="U7399" s="37">
        <v>9999</v>
      </c>
      <c r="V7399" s="13"/>
      <c r="W7399" s="13"/>
      <c r="X7399" s="13"/>
      <c r="Y7399" s="13"/>
      <c r="Z7399" s="13"/>
      <c r="AA7399" s="13"/>
    </row>
    <row r="7400" spans="1:27" ht="15.75" customHeight="1" x14ac:dyDescent="0.2">
      <c r="A7400" s="13"/>
      <c r="B7400" s="37" t="str">
        <f>"CRS25WT3608868"</f>
        <v>CRS25WT3608868</v>
      </c>
      <c r="C7400" s="38">
        <v>46007</v>
      </c>
      <c r="D7400" s="39">
        <v>0.14059027777777777</v>
      </c>
      <c r="E7400" s="37" t="s">
        <v>62</v>
      </c>
      <c r="F7400" s="37">
        <v>211</v>
      </c>
      <c r="G7400" s="37">
        <v>4</v>
      </c>
      <c r="H7400" s="37">
        <v>211.63162231445301</v>
      </c>
      <c r="I7400" s="37">
        <v>9.7973957061767596</v>
      </c>
      <c r="J7400" s="37">
        <v>24.4224967956543</v>
      </c>
      <c r="K7400" s="37">
        <v>10.359306335449199</v>
      </c>
      <c r="L7400" s="37">
        <v>20.4291286468506</v>
      </c>
      <c r="M7400" s="37">
        <v>0.88446336984634399</v>
      </c>
      <c r="N7400" s="37">
        <v>10.295870780944799</v>
      </c>
      <c r="O7400" s="37">
        <v>0</v>
      </c>
      <c r="P7400" s="37">
        <v>0</v>
      </c>
      <c r="Q7400" s="37">
        <v>1.64509322494268E-2</v>
      </c>
      <c r="R7400" s="37">
        <v>25</v>
      </c>
      <c r="S7400" s="37">
        <v>0.222185283899307</v>
      </c>
      <c r="T7400" s="37">
        <v>998.98046875</v>
      </c>
      <c r="U7400" s="37">
        <v>9999</v>
      </c>
      <c r="V7400" s="13"/>
      <c r="W7400" s="13"/>
      <c r="X7400" s="13"/>
      <c r="Y7400" s="13"/>
      <c r="Z7400" s="13"/>
      <c r="AA7400" s="13"/>
    </row>
    <row r="7401" spans="1:27" ht="15.75" customHeight="1" x14ac:dyDescent="0.2">
      <c r="A7401" s="13"/>
      <c r="B7401" s="37" t="str">
        <f>"CRS25WT3608871"</f>
        <v>CRS25WT3608871</v>
      </c>
      <c r="C7401" s="38">
        <v>46007</v>
      </c>
      <c r="D7401" s="39">
        <v>0.14143518518518519</v>
      </c>
      <c r="E7401" s="37" t="s">
        <v>62</v>
      </c>
      <c r="F7401" s="37">
        <v>213</v>
      </c>
      <c r="G7401" s="37">
        <v>4</v>
      </c>
      <c r="H7401" s="37">
        <v>213.57295227050801</v>
      </c>
      <c r="I7401" s="37">
        <v>9.8053255081176793</v>
      </c>
      <c r="J7401" s="37">
        <v>24.427036285400401</v>
      </c>
      <c r="K7401" s="37">
        <v>10.500018119811999</v>
      </c>
      <c r="L7401" s="37">
        <v>20.340246200561499</v>
      </c>
      <c r="M7401" s="37">
        <v>0.89168912172317505</v>
      </c>
      <c r="N7401" s="37">
        <v>10.3903160095215</v>
      </c>
      <c r="O7401" s="37">
        <v>0</v>
      </c>
      <c r="P7401" s="37">
        <v>0</v>
      </c>
      <c r="Q7401" s="37">
        <v>6.5079359337687501E-3</v>
      </c>
      <c r="R7401" s="37">
        <v>25</v>
      </c>
      <c r="S7401" s="37">
        <v>0.230890348553658</v>
      </c>
      <c r="T7401" s="37">
        <v>999.54241943359398</v>
      </c>
      <c r="U7401" s="37">
        <v>9999</v>
      </c>
      <c r="V7401" s="13"/>
      <c r="W7401" s="13"/>
      <c r="X7401" s="13"/>
      <c r="Y7401" s="13"/>
      <c r="Z7401" s="13"/>
      <c r="AA7401" s="13"/>
    </row>
    <row r="7402" spans="1:27" ht="15.75" customHeight="1" x14ac:dyDescent="0.2">
      <c r="A7402" s="13"/>
      <c r="B7402" s="37" t="str">
        <f>"CRS25WT3608869"</f>
        <v>CRS25WT3608869</v>
      </c>
      <c r="C7402" s="38">
        <v>46007</v>
      </c>
      <c r="D7402" s="39">
        <v>0.14247685185185185</v>
      </c>
      <c r="E7402" s="37" t="s">
        <v>62</v>
      </c>
      <c r="F7402" s="37">
        <v>211</v>
      </c>
      <c r="G7402" s="37">
        <v>4</v>
      </c>
      <c r="H7402" s="37">
        <v>211.60757446289099</v>
      </c>
      <c r="I7402" s="37">
        <v>9.7696619033813494</v>
      </c>
      <c r="J7402" s="37">
        <v>24.394168853759801</v>
      </c>
      <c r="K7402" s="37">
        <v>10.356081008911101</v>
      </c>
      <c r="L7402" s="37">
        <v>20.433170318603501</v>
      </c>
      <c r="M7402" s="37">
        <v>0.887903273105621</v>
      </c>
      <c r="N7402" s="37">
        <v>10.294700622558601</v>
      </c>
      <c r="O7402" s="37">
        <v>0</v>
      </c>
      <c r="P7402" s="37">
        <v>0</v>
      </c>
      <c r="Q7402" s="37">
        <v>5.8037261478602904E-3</v>
      </c>
      <c r="R7402" s="37">
        <v>25</v>
      </c>
      <c r="S7402" s="37">
        <v>0.216498047113419</v>
      </c>
      <c r="T7402" s="37">
        <v>998.79339599609398</v>
      </c>
      <c r="U7402" s="37">
        <v>9999</v>
      </c>
      <c r="V7402" s="13"/>
      <c r="W7402" s="13"/>
      <c r="X7402" s="13"/>
      <c r="Y7402" s="13"/>
      <c r="Z7402" s="13"/>
      <c r="AA7402" s="13"/>
    </row>
    <row r="7403" spans="1:27" ht="15.75" customHeight="1" x14ac:dyDescent="0.2">
      <c r="A7403" s="13"/>
      <c r="B7403" s="37" t="str">
        <f>"CRS25WT72M24549"</f>
        <v>CRS25WT72M24549</v>
      </c>
      <c r="C7403" s="38">
        <v>46007</v>
      </c>
      <c r="D7403" s="39">
        <v>0.15046296296296297</v>
      </c>
      <c r="E7403" s="37" t="s">
        <v>62</v>
      </c>
      <c r="F7403" s="37">
        <v>217</v>
      </c>
      <c r="G7403" s="37">
        <v>4</v>
      </c>
      <c r="H7403" s="37">
        <v>217.003982543945</v>
      </c>
      <c r="I7403" s="37">
        <v>5.5318722724914604</v>
      </c>
      <c r="J7403" s="37">
        <v>50.128715515136697</v>
      </c>
      <c r="K7403" s="37">
        <v>5.1170010566711399</v>
      </c>
      <c r="L7403" s="37">
        <v>42.4084281921387</v>
      </c>
      <c r="M7403" s="37">
        <v>0.78254437446594205</v>
      </c>
      <c r="N7403" s="37">
        <v>10.5572357177734</v>
      </c>
      <c r="O7403" s="37">
        <v>0</v>
      </c>
      <c r="P7403" s="37">
        <v>0</v>
      </c>
      <c r="Q7403" s="37">
        <v>2.05636653117836E-3</v>
      </c>
      <c r="R7403" s="37">
        <v>25</v>
      </c>
      <c r="S7403" s="37">
        <v>0.71159827709197998</v>
      </c>
      <c r="T7403" s="37">
        <v>1001.94818115234</v>
      </c>
      <c r="U7403" s="37">
        <v>3644.5048828125</v>
      </c>
      <c r="V7403" s="13"/>
      <c r="W7403" s="13"/>
      <c r="X7403" s="13"/>
      <c r="Y7403" s="13"/>
      <c r="Z7403" s="13"/>
      <c r="AA7403" s="13"/>
    </row>
    <row r="7404" spans="1:27" ht="15.75" customHeight="1" x14ac:dyDescent="0.2">
      <c r="A7404" s="13"/>
      <c r="B7404" s="37" t="str">
        <f>"CRS25WT72M24548"</f>
        <v>CRS25WT72M24548</v>
      </c>
      <c r="C7404" s="38">
        <v>46007</v>
      </c>
      <c r="D7404" s="39">
        <v>0.15197916666666667</v>
      </c>
      <c r="E7404" s="37" t="s">
        <v>62</v>
      </c>
      <c r="F7404" s="37">
        <v>215</v>
      </c>
      <c r="G7404" s="37">
        <v>4</v>
      </c>
      <c r="H7404" s="37">
        <v>215.037033081055</v>
      </c>
      <c r="I7404" s="37">
        <v>5.5648927688598597</v>
      </c>
      <c r="J7404" s="37">
        <v>50.181438446044901</v>
      </c>
      <c r="K7404" s="37">
        <v>5.1248631477356001</v>
      </c>
      <c r="L7404" s="37">
        <v>41.959564208984403</v>
      </c>
      <c r="M7404" s="37">
        <v>0.77004009485244695</v>
      </c>
      <c r="N7404" s="37">
        <v>10.461544036865201</v>
      </c>
      <c r="O7404" s="37">
        <v>0</v>
      </c>
      <c r="P7404" s="37">
        <v>0</v>
      </c>
      <c r="Q7404" s="37">
        <v>1.3014013879001101E-2</v>
      </c>
      <c r="R7404" s="37">
        <v>25</v>
      </c>
      <c r="S7404" s="37">
        <v>0.77430164813995395</v>
      </c>
      <c r="T7404" s="37">
        <v>1001.58129882813</v>
      </c>
      <c r="U7404" s="37">
        <v>2853.89038085938</v>
      </c>
      <c r="V7404" s="13"/>
      <c r="W7404" s="13"/>
      <c r="X7404" s="13"/>
      <c r="Y7404" s="13"/>
      <c r="Z7404" s="13"/>
      <c r="AA7404" s="13"/>
    </row>
    <row r="7405" spans="1:27" ht="15.75" customHeight="1" x14ac:dyDescent="0.2">
      <c r="A7405" s="13"/>
      <c r="B7405" s="37" t="str">
        <f>"CRS25WT72M24551"</f>
        <v>CRS25WT72M24551</v>
      </c>
      <c r="C7405" s="38">
        <v>46007</v>
      </c>
      <c r="D7405" s="39">
        <v>0.15303240740740739</v>
      </c>
      <c r="E7405" s="37" t="s">
        <v>62</v>
      </c>
      <c r="F7405" s="37">
        <v>219</v>
      </c>
      <c r="G7405" s="37">
        <v>4</v>
      </c>
      <c r="H7405" s="37">
        <v>219.78916931152301</v>
      </c>
      <c r="I7405" s="37">
        <v>5.5019116401672399</v>
      </c>
      <c r="J7405" s="37">
        <v>50.147731781005902</v>
      </c>
      <c r="K7405" s="37">
        <v>5.1517691612243697</v>
      </c>
      <c r="L7405" s="37">
        <v>42.662857055664098</v>
      </c>
      <c r="M7405" s="37">
        <v>0.79660195112228405</v>
      </c>
      <c r="N7405" s="37">
        <v>10.6927347183228</v>
      </c>
      <c r="O7405" s="37">
        <v>0</v>
      </c>
      <c r="P7405" s="37">
        <v>0</v>
      </c>
      <c r="Q7405" s="37">
        <v>1.5879215206950901E-3</v>
      </c>
      <c r="R7405" s="37">
        <v>25</v>
      </c>
      <c r="S7405" s="37">
        <v>0.70235854387283303</v>
      </c>
      <c r="T7405" s="37">
        <v>1001.15380859375</v>
      </c>
      <c r="U7405" s="37">
        <v>3309.17529296875</v>
      </c>
      <c r="V7405" s="13"/>
      <c r="W7405" s="13"/>
      <c r="X7405" s="13"/>
      <c r="Y7405" s="13"/>
      <c r="Z7405" s="13"/>
      <c r="AA7405" s="13"/>
    </row>
    <row r="7406" spans="1:27" ht="15.75" customHeight="1" x14ac:dyDescent="0.2">
      <c r="A7406" s="13"/>
      <c r="B7406" s="37" t="str">
        <f>"CRS25WT72M24550"</f>
        <v>CRS25WT72M24550</v>
      </c>
      <c r="C7406" s="38">
        <v>46007</v>
      </c>
      <c r="D7406" s="39">
        <v>0.15552083333333333</v>
      </c>
      <c r="E7406" s="37" t="s">
        <v>62</v>
      </c>
      <c r="F7406" s="37">
        <v>223</v>
      </c>
      <c r="G7406" s="37">
        <v>4</v>
      </c>
      <c r="H7406" s="37">
        <v>223.455001831055</v>
      </c>
      <c r="I7406" s="37">
        <v>5.5608201026916504</v>
      </c>
      <c r="J7406" s="37">
        <v>50.226558685302699</v>
      </c>
      <c r="K7406" s="37">
        <v>5.2387104034423801</v>
      </c>
      <c r="L7406" s="37">
        <v>42.654582977294901</v>
      </c>
      <c r="M7406" s="37">
        <v>0.80005127191543601</v>
      </c>
      <c r="N7406" s="37">
        <v>10.8710775375366</v>
      </c>
      <c r="O7406" s="37">
        <v>0</v>
      </c>
      <c r="P7406" s="37">
        <v>0</v>
      </c>
      <c r="Q7406" s="37">
        <v>2.05636653117836E-3</v>
      </c>
      <c r="R7406" s="37">
        <v>25</v>
      </c>
      <c r="S7406" s="37">
        <v>0.71497845649719205</v>
      </c>
      <c r="T7406" s="37">
        <v>1002.37854003906</v>
      </c>
      <c r="U7406" s="37">
        <v>4323.95703125</v>
      </c>
      <c r="V7406" s="13"/>
      <c r="W7406" s="13"/>
      <c r="X7406" s="13"/>
      <c r="Y7406" s="13"/>
      <c r="Z7406" s="13"/>
      <c r="AA7406" s="13"/>
    </row>
    <row r="7407" spans="1:27" ht="15.75" customHeight="1" x14ac:dyDescent="0.2">
      <c r="A7407" s="13"/>
      <c r="B7407" s="37" t="str">
        <f>"CRS25WT72M24546"</f>
        <v>CRS25WT72M24546</v>
      </c>
      <c r="C7407" s="38">
        <v>46007</v>
      </c>
      <c r="D7407" s="39">
        <v>0.15662037037037038</v>
      </c>
      <c r="E7407" s="37" t="s">
        <v>62</v>
      </c>
      <c r="F7407" s="37">
        <v>216</v>
      </c>
      <c r="G7407" s="37">
        <v>4</v>
      </c>
      <c r="H7407" s="37">
        <v>216.34524536132801</v>
      </c>
      <c r="I7407" s="37">
        <v>5.4558191299438503</v>
      </c>
      <c r="J7407" s="37">
        <v>50.123565673828097</v>
      </c>
      <c r="K7407" s="37">
        <v>5.0409822463989302</v>
      </c>
      <c r="L7407" s="37">
        <v>42.917282104492202</v>
      </c>
      <c r="M7407" s="37">
        <v>0.79112559556961104</v>
      </c>
      <c r="N7407" s="37">
        <v>10.525188446044901</v>
      </c>
      <c r="O7407" s="37">
        <v>0</v>
      </c>
      <c r="P7407" s="37">
        <v>0</v>
      </c>
      <c r="Q7407" s="37">
        <v>1.74391525797546E-3</v>
      </c>
      <c r="R7407" s="37">
        <v>25</v>
      </c>
      <c r="S7407" s="37">
        <v>0.69849258661270097</v>
      </c>
      <c r="T7407" s="37">
        <v>1002.93487548828</v>
      </c>
      <c r="U7407" s="37">
        <v>1676.49243164062</v>
      </c>
      <c r="V7407" s="13"/>
      <c r="W7407" s="13"/>
      <c r="X7407" s="13"/>
      <c r="Y7407" s="13"/>
      <c r="Z7407" s="13"/>
      <c r="AA7407" s="13"/>
    </row>
    <row r="7408" spans="1:27" ht="15.75" customHeight="1" x14ac:dyDescent="0.2">
      <c r="A7408" s="13"/>
      <c r="B7408" s="37" t="str">
        <f>"CRS25WT72M24547"</f>
        <v>CRS25WT72M24547</v>
      </c>
      <c r="C7408" s="38">
        <v>46007</v>
      </c>
      <c r="D7408" s="39">
        <v>0.15737268518518518</v>
      </c>
      <c r="E7408" s="37" t="s">
        <v>62</v>
      </c>
      <c r="F7408" s="37">
        <v>217</v>
      </c>
      <c r="G7408" s="37">
        <v>4</v>
      </c>
      <c r="H7408" s="37">
        <v>217.09062194824199</v>
      </c>
      <c r="I7408" s="37">
        <v>5.4725279808044398</v>
      </c>
      <c r="J7408" s="37">
        <v>50.151844024658203</v>
      </c>
      <c r="K7408" s="37">
        <v>5.0794038772582999</v>
      </c>
      <c r="L7408" s="37">
        <v>42.739391326904297</v>
      </c>
      <c r="M7408" s="37">
        <v>0.79098123311996504</v>
      </c>
      <c r="N7408" s="37">
        <v>10.561450958251999</v>
      </c>
      <c r="O7408" s="37">
        <v>0</v>
      </c>
      <c r="P7408" s="37">
        <v>0</v>
      </c>
      <c r="Q7408" s="37">
        <v>2.0633758977055502E-3</v>
      </c>
      <c r="R7408" s="37">
        <v>25</v>
      </c>
      <c r="S7408" s="37">
        <v>0.72677868604660001</v>
      </c>
      <c r="T7408" s="37">
        <v>1001.17895507813</v>
      </c>
      <c r="U7408" s="37">
        <v>1300.384765625</v>
      </c>
      <c r="V7408" s="13"/>
      <c r="W7408" s="13"/>
      <c r="X7408" s="13"/>
      <c r="Y7408" s="13"/>
      <c r="Z7408" s="13"/>
      <c r="AA7408" s="13"/>
    </row>
    <row r="7409" spans="1:27" ht="15.75" customHeight="1" x14ac:dyDescent="0.2">
      <c r="A7409" s="13"/>
      <c r="B7409" s="37" t="str">
        <f>"CRS25WT72M24544"</f>
        <v>CRS25WT72M24544</v>
      </c>
      <c r="C7409" s="38">
        <v>46007</v>
      </c>
      <c r="D7409" s="39">
        <v>0.15984953703703705</v>
      </c>
      <c r="E7409" s="37" t="s">
        <v>62</v>
      </c>
      <c r="F7409" s="37">
        <v>217</v>
      </c>
      <c r="G7409" s="37">
        <v>4</v>
      </c>
      <c r="H7409" s="37">
        <v>217.52239990234401</v>
      </c>
      <c r="I7409" s="37">
        <v>5.4866456985473597</v>
      </c>
      <c r="J7409" s="37">
        <v>50.1846313476562</v>
      </c>
      <c r="K7409" s="37">
        <v>5.08606004714966</v>
      </c>
      <c r="L7409" s="37">
        <v>42.768348693847699</v>
      </c>
      <c r="M7409" s="37">
        <v>0.78999859094619795</v>
      </c>
      <c r="N7409" s="37">
        <v>10.582456588745099</v>
      </c>
      <c r="O7409" s="37">
        <v>0</v>
      </c>
      <c r="P7409" s="37">
        <v>0</v>
      </c>
      <c r="Q7409" s="37">
        <v>1.5876165125519E-3</v>
      </c>
      <c r="R7409" s="37">
        <v>25</v>
      </c>
      <c r="S7409" s="37">
        <v>0.71603304147720304</v>
      </c>
      <c r="T7409" s="37">
        <v>1004.34191894531</v>
      </c>
      <c r="U7409" s="37">
        <v>2137.10766601562</v>
      </c>
      <c r="V7409" s="13"/>
      <c r="W7409" s="13"/>
      <c r="X7409" s="13"/>
      <c r="Y7409" s="13"/>
      <c r="Z7409" s="13"/>
      <c r="AA7409" s="13"/>
    </row>
    <row r="7410" spans="1:27" ht="15.75" customHeight="1" x14ac:dyDescent="0.2">
      <c r="A7410" s="13"/>
      <c r="B7410" s="37" t="str">
        <f>"CRS25WT72M24545"</f>
        <v>CRS25WT72M24545</v>
      </c>
      <c r="C7410" s="38">
        <v>46007</v>
      </c>
      <c r="D7410" s="39">
        <v>0.16114583333333332</v>
      </c>
      <c r="E7410" s="37" t="s">
        <v>62</v>
      </c>
      <c r="F7410" s="37">
        <v>217</v>
      </c>
      <c r="G7410" s="37">
        <v>4</v>
      </c>
      <c r="H7410" s="37">
        <v>217.59661865234401</v>
      </c>
      <c r="I7410" s="37">
        <v>5.5039939880371103</v>
      </c>
      <c r="J7410" s="37">
        <v>50.1239624023438</v>
      </c>
      <c r="K7410" s="37">
        <v>5.0708732604980504</v>
      </c>
      <c r="L7410" s="37">
        <v>42.9110717773438</v>
      </c>
      <c r="M7410" s="37">
        <v>0.78873080015182495</v>
      </c>
      <c r="N7410" s="37">
        <v>10.586067199706999</v>
      </c>
      <c r="O7410" s="37">
        <v>0</v>
      </c>
      <c r="P7410" s="37">
        <v>0</v>
      </c>
      <c r="Q7410" s="37">
        <v>2.8769839555025101E-3</v>
      </c>
      <c r="R7410" s="37">
        <v>25</v>
      </c>
      <c r="S7410" s="37">
        <v>0.72467809915542603</v>
      </c>
      <c r="T7410" s="37">
        <v>1004.74945068359</v>
      </c>
      <c r="U7410" s="37">
        <v>1495.60791015625</v>
      </c>
      <c r="V7410" s="13"/>
      <c r="W7410" s="13"/>
      <c r="X7410" s="13"/>
      <c r="Y7410" s="13"/>
      <c r="Z7410" s="13"/>
      <c r="AA7410" s="13"/>
    </row>
    <row r="7411" spans="1:27" ht="15.75" customHeight="1" x14ac:dyDescent="0.2">
      <c r="A7411" s="13"/>
      <c r="B7411" s="37" t="str">
        <f>"CRS25WT72M24540"</f>
        <v>CRS25WT72M24540</v>
      </c>
      <c r="C7411" s="38">
        <v>46007</v>
      </c>
      <c r="D7411" s="39">
        <v>0.16295138888888888</v>
      </c>
      <c r="E7411" s="37" t="s">
        <v>62</v>
      </c>
      <c r="F7411" s="37">
        <v>216</v>
      </c>
      <c r="G7411" s="37">
        <v>4</v>
      </c>
      <c r="H7411" s="37">
        <v>216.779373168945</v>
      </c>
      <c r="I7411" s="37">
        <v>5.4857153892517099</v>
      </c>
      <c r="J7411" s="37">
        <v>50.0775337219238</v>
      </c>
      <c r="K7411" s="37">
        <v>5.0740861892700204</v>
      </c>
      <c r="L7411" s="37">
        <v>42.7228393554687</v>
      </c>
      <c r="M7411" s="37">
        <v>0.78911763429641701</v>
      </c>
      <c r="N7411" s="37">
        <v>10.546308517456101</v>
      </c>
      <c r="O7411" s="37">
        <v>0</v>
      </c>
      <c r="P7411" s="37">
        <v>0</v>
      </c>
      <c r="Q7411" s="37">
        <v>2.06338078714907E-3</v>
      </c>
      <c r="R7411" s="37">
        <v>25</v>
      </c>
      <c r="S7411" s="37">
        <v>0.75922858715057395</v>
      </c>
      <c r="T7411" s="37">
        <v>1002.70196533203</v>
      </c>
      <c r="U7411" s="37">
        <v>1356.28747558594</v>
      </c>
      <c r="V7411" s="13"/>
      <c r="W7411" s="13"/>
      <c r="X7411" s="13"/>
      <c r="Y7411" s="13"/>
      <c r="Z7411" s="13"/>
      <c r="AA7411" s="13"/>
    </row>
    <row r="7412" spans="1:27" ht="15.75" customHeight="1" x14ac:dyDescent="0.2">
      <c r="A7412" s="13"/>
      <c r="B7412" s="37" t="str">
        <f>"CRS25WT72M24541"</f>
        <v>CRS25WT72M24541</v>
      </c>
      <c r="C7412" s="38">
        <v>46007</v>
      </c>
      <c r="D7412" s="39">
        <v>0.16462962962962963</v>
      </c>
      <c r="E7412" s="37" t="s">
        <v>62</v>
      </c>
      <c r="F7412" s="37">
        <v>217</v>
      </c>
      <c r="G7412" s="37">
        <v>4</v>
      </c>
      <c r="H7412" s="37">
        <v>217.496017456055</v>
      </c>
      <c r="I7412" s="37">
        <v>5.4885454177856401</v>
      </c>
      <c r="J7412" s="37">
        <v>50.120986938476598</v>
      </c>
      <c r="K7412" s="37">
        <v>5.0690178871154803</v>
      </c>
      <c r="L7412" s="37">
        <v>42.906936645507798</v>
      </c>
      <c r="M7412" s="37">
        <v>0.79063206911087003</v>
      </c>
      <c r="N7412" s="37">
        <v>10.581172943115201</v>
      </c>
      <c r="O7412" s="37">
        <v>0</v>
      </c>
      <c r="P7412" s="37">
        <v>0</v>
      </c>
      <c r="Q7412" s="37">
        <v>2.06338078714907E-3</v>
      </c>
      <c r="R7412" s="37">
        <v>25</v>
      </c>
      <c r="S7412" s="37">
        <v>0.73001831769943204</v>
      </c>
      <c r="T7412" s="37">
        <v>1001.22045898438</v>
      </c>
      <c r="U7412" s="37">
        <v>1748.39855957031</v>
      </c>
      <c r="V7412" s="13"/>
      <c r="W7412" s="13"/>
      <c r="X7412" s="13"/>
      <c r="Y7412" s="13"/>
      <c r="Z7412" s="13"/>
      <c r="AA7412" s="13"/>
    </row>
    <row r="7413" spans="1:27" ht="15.75" customHeight="1" x14ac:dyDescent="0.2">
      <c r="A7413" s="13"/>
      <c r="B7413" s="37" t="str">
        <f>"CRS25WT72M24543"</f>
        <v>CRS25WT72M24543</v>
      </c>
      <c r="C7413" s="38">
        <v>46007</v>
      </c>
      <c r="D7413" s="39">
        <v>0.16547453703703704</v>
      </c>
      <c r="E7413" s="37" t="s">
        <v>62</v>
      </c>
      <c r="F7413" s="37">
        <v>219</v>
      </c>
      <c r="G7413" s="37">
        <v>4</v>
      </c>
      <c r="H7413" s="37">
        <v>219.331466674805</v>
      </c>
      <c r="I7413" s="37">
        <v>5.4854454994201696</v>
      </c>
      <c r="J7413" s="37">
        <v>50.193065643310497</v>
      </c>
      <c r="K7413" s="37">
        <v>5.1300964355468697</v>
      </c>
      <c r="L7413" s="37">
        <v>42.753868103027301</v>
      </c>
      <c r="M7413" s="37">
        <v>0.79660922288894698</v>
      </c>
      <c r="N7413" s="37">
        <v>10.670467376709</v>
      </c>
      <c r="O7413" s="37">
        <v>0</v>
      </c>
      <c r="P7413" s="37">
        <v>0</v>
      </c>
      <c r="Q7413" s="37">
        <v>1.0952379554510099E-2</v>
      </c>
      <c r="R7413" s="37">
        <v>25</v>
      </c>
      <c r="S7413" s="37">
        <v>0.73669880628585804</v>
      </c>
      <c r="T7413" s="37">
        <v>1001.28466796875</v>
      </c>
      <c r="U7413" s="37">
        <v>1772.966796875</v>
      </c>
      <c r="V7413" s="13"/>
      <c r="W7413" s="13"/>
      <c r="X7413" s="13"/>
      <c r="Y7413" s="13"/>
      <c r="Z7413" s="13"/>
      <c r="AA7413" s="13"/>
    </row>
    <row r="7414" spans="1:27" ht="15.75" customHeight="1" x14ac:dyDescent="0.2">
      <c r="A7414" s="13"/>
      <c r="B7414" s="37" t="str">
        <f>"CRS25WT72M24542"</f>
        <v>CRS25WT72M24542</v>
      </c>
      <c r="C7414" s="38">
        <v>46007</v>
      </c>
      <c r="D7414" s="39">
        <v>0.16744212962962965</v>
      </c>
      <c r="E7414" s="37" t="s">
        <v>62</v>
      </c>
      <c r="F7414" s="37">
        <v>221</v>
      </c>
      <c r="G7414" s="37">
        <v>4</v>
      </c>
      <c r="H7414" s="37">
        <v>221.25973510742199</v>
      </c>
      <c r="I7414" s="37">
        <v>5.5481891632080096</v>
      </c>
      <c r="J7414" s="37">
        <v>50.179737091064503</v>
      </c>
      <c r="K7414" s="37">
        <v>5.1862387657165501</v>
      </c>
      <c r="L7414" s="37">
        <v>42.662857055664098</v>
      </c>
      <c r="M7414" s="37">
        <v>0.79473572969436601</v>
      </c>
      <c r="N7414" s="37">
        <v>10.764278411865201</v>
      </c>
      <c r="O7414" s="37">
        <v>0</v>
      </c>
      <c r="P7414" s="37">
        <v>0</v>
      </c>
      <c r="Q7414" s="37">
        <v>1.0827753692865399E-2</v>
      </c>
      <c r="R7414" s="37">
        <v>25</v>
      </c>
      <c r="S7414" s="37">
        <v>0.74551182985305797</v>
      </c>
      <c r="T7414" s="37">
        <v>1001.09698486328</v>
      </c>
      <c r="U7414" s="37">
        <v>2217.0263671875</v>
      </c>
      <c r="V7414" s="13"/>
      <c r="W7414" s="13"/>
      <c r="X7414" s="13"/>
      <c r="Y7414" s="13"/>
      <c r="Z7414" s="13"/>
      <c r="AA7414" s="13"/>
    </row>
    <row r="7415" spans="1:27" ht="15.75" customHeight="1" x14ac:dyDescent="0.2">
      <c r="A7415" s="13"/>
      <c r="B7415" s="37" t="str">
        <f>"CRS25WT72M24528"</f>
        <v>CRS25WT72M24528</v>
      </c>
      <c r="C7415" s="38">
        <v>46007</v>
      </c>
      <c r="D7415" s="39">
        <v>0.16905092592592594</v>
      </c>
      <c r="E7415" s="37" t="s">
        <v>62</v>
      </c>
      <c r="F7415" s="37">
        <v>219</v>
      </c>
      <c r="G7415" s="37">
        <v>4</v>
      </c>
      <c r="H7415" s="37">
        <v>219.06477355957</v>
      </c>
      <c r="I7415" s="37">
        <v>5.5400686264038104</v>
      </c>
      <c r="J7415" s="37">
        <v>50.135562896728501</v>
      </c>
      <c r="K7415" s="37">
        <v>5.1011528968811</v>
      </c>
      <c r="L7415" s="37">
        <v>42.944168090820298</v>
      </c>
      <c r="M7415" s="37">
        <v>0.78869938850402799</v>
      </c>
      <c r="N7415" s="37">
        <v>10.657493591308601</v>
      </c>
      <c r="O7415" s="37">
        <v>0</v>
      </c>
      <c r="P7415" s="37">
        <v>0</v>
      </c>
      <c r="Q7415" s="37">
        <v>1.5158731490373599E-2</v>
      </c>
      <c r="R7415" s="37">
        <v>25</v>
      </c>
      <c r="S7415" s="37">
        <v>0.71189141273498502</v>
      </c>
      <c r="T7415" s="37">
        <v>1002.51977539062</v>
      </c>
      <c r="U7415" s="37">
        <v>1942.25598144531</v>
      </c>
      <c r="V7415" s="13"/>
      <c r="W7415" s="13"/>
      <c r="X7415" s="13"/>
      <c r="Y7415" s="13"/>
      <c r="Z7415" s="13"/>
      <c r="AA7415" s="13"/>
    </row>
    <row r="7416" spans="1:27" ht="15.75" customHeight="1" x14ac:dyDescent="0.2">
      <c r="A7416" s="13"/>
      <c r="B7416" s="37" t="str">
        <f>"CRS25WT72M24529"</f>
        <v>CRS25WT72M24529</v>
      </c>
      <c r="C7416" s="38">
        <v>46007</v>
      </c>
      <c r="D7416" s="39">
        <v>0.16998842592592592</v>
      </c>
      <c r="E7416" s="37" t="s">
        <v>62</v>
      </c>
      <c r="F7416" s="37">
        <v>222</v>
      </c>
      <c r="G7416" s="37">
        <v>4</v>
      </c>
      <c r="H7416" s="37">
        <v>222.17393493652301</v>
      </c>
      <c r="I7416" s="37">
        <v>5.5357823371887198</v>
      </c>
      <c r="J7416" s="37">
        <v>50.131252288818402</v>
      </c>
      <c r="K7416" s="37">
        <v>5.1905536651611301</v>
      </c>
      <c r="L7416" s="37">
        <v>42.803512573242202</v>
      </c>
      <c r="M7416" s="37">
        <v>0.800581514835358</v>
      </c>
      <c r="N7416" s="37">
        <v>10.808753967285201</v>
      </c>
      <c r="O7416" s="37">
        <v>0</v>
      </c>
      <c r="P7416" s="37">
        <v>0</v>
      </c>
      <c r="Q7416" s="37">
        <v>1.2619047425687299E-2</v>
      </c>
      <c r="R7416" s="37">
        <v>25</v>
      </c>
      <c r="S7416" s="37">
        <v>0.68611305952072099</v>
      </c>
      <c r="T7416" s="37">
        <v>1000.96124267578</v>
      </c>
      <c r="U7416" s="37">
        <v>2722.9150390625</v>
      </c>
      <c r="V7416" s="13"/>
      <c r="W7416" s="13"/>
      <c r="X7416" s="13"/>
      <c r="Y7416" s="13"/>
      <c r="Z7416" s="13"/>
      <c r="AA7416" s="13"/>
    </row>
    <row r="7417" spans="1:27" ht="15.75" customHeight="1" x14ac:dyDescent="0.2">
      <c r="A7417" s="13"/>
      <c r="B7417" s="37" t="str">
        <f>"CRS25WT72M24526"</f>
        <v>CRS25WT72M24526</v>
      </c>
      <c r="C7417" s="38">
        <v>46007</v>
      </c>
      <c r="D7417" s="39">
        <v>0.17113425925925926</v>
      </c>
      <c r="E7417" s="37" t="s">
        <v>62</v>
      </c>
      <c r="F7417" s="37">
        <v>217</v>
      </c>
      <c r="G7417" s="37">
        <v>4</v>
      </c>
      <c r="H7417" s="37">
        <v>217.86360168457</v>
      </c>
      <c r="I7417" s="37">
        <v>5.4795289039611799</v>
      </c>
      <c r="J7417" s="37">
        <v>50.128124237060497</v>
      </c>
      <c r="K7417" s="37">
        <v>5.0881319046020499</v>
      </c>
      <c r="L7417" s="37">
        <v>42.8179931640625</v>
      </c>
      <c r="M7417" s="37">
        <v>0.79315853118896495</v>
      </c>
      <c r="N7417" s="37">
        <v>10.5990562438965</v>
      </c>
      <c r="O7417" s="37">
        <v>0</v>
      </c>
      <c r="P7417" s="37">
        <v>0</v>
      </c>
      <c r="Q7417" s="37">
        <v>1.1748356744647E-2</v>
      </c>
      <c r="R7417" s="37">
        <v>25</v>
      </c>
      <c r="S7417" s="37">
        <v>0.753678679466248</v>
      </c>
      <c r="T7417" s="37">
        <v>1000.75451660156</v>
      </c>
      <c r="U7417" s="37">
        <v>1912.31127929687</v>
      </c>
      <c r="V7417" s="13"/>
      <c r="W7417" s="13"/>
      <c r="X7417" s="13"/>
      <c r="Y7417" s="13"/>
      <c r="Z7417" s="13"/>
      <c r="AA7417" s="13"/>
    </row>
    <row r="7418" spans="1:27" ht="15.75" customHeight="1" x14ac:dyDescent="0.2">
      <c r="A7418" s="13"/>
      <c r="B7418" s="37" t="str">
        <f>"CRS25WT72M24524"</f>
        <v>CRS25WT72M24524</v>
      </c>
      <c r="C7418" s="38">
        <v>46007</v>
      </c>
      <c r="D7418" s="39">
        <v>0.17262731481481483</v>
      </c>
      <c r="E7418" s="37" t="s">
        <v>62</v>
      </c>
      <c r="F7418" s="37">
        <v>215</v>
      </c>
      <c r="G7418" s="37">
        <v>4</v>
      </c>
      <c r="H7418" s="37">
        <v>215.72933959960901</v>
      </c>
      <c r="I7418" s="37">
        <v>5.4153528213501003</v>
      </c>
      <c r="J7418" s="37">
        <v>50.086013793945298</v>
      </c>
      <c r="K7418" s="37">
        <v>5.0305104255676296</v>
      </c>
      <c r="L7418" s="37">
        <v>42.884185791015597</v>
      </c>
      <c r="M7418" s="37">
        <v>0.79536408185958896</v>
      </c>
      <c r="N7418" s="37">
        <v>10.4952249526978</v>
      </c>
      <c r="O7418" s="37">
        <v>0</v>
      </c>
      <c r="P7418" s="37">
        <v>0</v>
      </c>
      <c r="Q7418" s="37">
        <v>1.7447376623749698E-2</v>
      </c>
      <c r="R7418" s="37">
        <v>25</v>
      </c>
      <c r="S7418" s="37">
        <v>0.71571803092956499</v>
      </c>
      <c r="T7418" s="37">
        <v>1000.08740234375</v>
      </c>
      <c r="U7418" s="37">
        <v>1429.80859375</v>
      </c>
      <c r="V7418" s="13"/>
      <c r="W7418" s="13"/>
      <c r="X7418" s="13"/>
      <c r="Y7418" s="13"/>
      <c r="Z7418" s="13"/>
      <c r="AA7418" s="13"/>
    </row>
    <row r="7419" spans="1:27" ht="15.75" customHeight="1" x14ac:dyDescent="0.2">
      <c r="A7419" s="13"/>
      <c r="B7419" s="37" t="str">
        <f>"CRS25WT72M24525"</f>
        <v>CRS25WT72M24525</v>
      </c>
      <c r="C7419" s="38">
        <v>46007</v>
      </c>
      <c r="D7419" s="39">
        <v>0.17600694444444445</v>
      </c>
      <c r="E7419" s="37" t="s">
        <v>62</v>
      </c>
      <c r="F7419" s="37">
        <v>218</v>
      </c>
      <c r="G7419" s="37">
        <v>4</v>
      </c>
      <c r="H7419" s="37">
        <v>218.29115295410199</v>
      </c>
      <c r="I7419" s="37">
        <v>5.49965620040894</v>
      </c>
      <c r="J7419" s="37">
        <v>50.091228485107401</v>
      </c>
      <c r="K7419" s="37">
        <v>5.1032948493957502</v>
      </c>
      <c r="L7419" s="37">
        <v>42.7745552062988</v>
      </c>
      <c r="M7419" s="37">
        <v>0.79238986968994096</v>
      </c>
      <c r="N7419" s="37">
        <v>10.6198568344116</v>
      </c>
      <c r="O7419" s="37">
        <v>0</v>
      </c>
      <c r="P7419" s="37">
        <v>0</v>
      </c>
      <c r="Q7419" s="37">
        <v>1.06547614559531E-2</v>
      </c>
      <c r="R7419" s="37">
        <v>25</v>
      </c>
      <c r="S7419" s="37">
        <v>0.71637690067291304</v>
      </c>
      <c r="T7419" s="37">
        <v>1001.04162597656</v>
      </c>
      <c r="U7419" s="37">
        <v>1642.01733398438</v>
      </c>
      <c r="V7419" s="13"/>
      <c r="W7419" s="13"/>
      <c r="X7419" s="13"/>
      <c r="Y7419" s="13"/>
      <c r="Z7419" s="13"/>
      <c r="AA7419" s="13"/>
    </row>
    <row r="7420" spans="1:27" ht="15.75" customHeight="1" x14ac:dyDescent="0.2">
      <c r="A7420" s="13"/>
      <c r="B7420" s="37" t="str">
        <f>"CRS25WT72M24522"</f>
        <v>CRS25WT72M24522</v>
      </c>
      <c r="C7420" s="38">
        <v>46007</v>
      </c>
      <c r="D7420" s="39">
        <v>0.17725694444444443</v>
      </c>
      <c r="E7420" s="37" t="s">
        <v>62</v>
      </c>
      <c r="F7420" s="37">
        <v>219</v>
      </c>
      <c r="G7420" s="37">
        <v>4</v>
      </c>
      <c r="H7420" s="37">
        <v>219.06620788574199</v>
      </c>
      <c r="I7420" s="37">
        <v>5.5117855072021502</v>
      </c>
      <c r="J7420" s="37">
        <v>50.161231994628899</v>
      </c>
      <c r="K7420" s="37">
        <v>5.1206722259521502</v>
      </c>
      <c r="L7420" s="37">
        <v>42.780757904052699</v>
      </c>
      <c r="M7420" s="37">
        <v>0.79234606027603105</v>
      </c>
      <c r="N7420" s="37">
        <v>10.6575632095337</v>
      </c>
      <c r="O7420" s="37">
        <v>0</v>
      </c>
      <c r="P7420" s="37">
        <v>0</v>
      </c>
      <c r="Q7420" s="37">
        <v>1.19047593325377E-2</v>
      </c>
      <c r="R7420" s="37">
        <v>25</v>
      </c>
      <c r="S7420" s="37">
        <v>0.72625142335891701</v>
      </c>
      <c r="T7420" s="37">
        <v>1002.29431152344</v>
      </c>
      <c r="U7420" s="37">
        <v>1918.62353515625</v>
      </c>
      <c r="V7420" s="13"/>
      <c r="W7420" s="13"/>
      <c r="X7420" s="13"/>
      <c r="Y7420" s="13"/>
      <c r="Z7420" s="13"/>
      <c r="AA7420" s="13"/>
    </row>
    <row r="7421" spans="1:27" ht="15.75" customHeight="1" x14ac:dyDescent="0.2">
      <c r="A7421" s="13"/>
      <c r="B7421" s="37" t="str">
        <f>"CRS25WT72M24520"</f>
        <v>CRS25WT72M24520</v>
      </c>
      <c r="C7421" s="38">
        <v>46007</v>
      </c>
      <c r="D7421" s="39">
        <v>0.17878472222222222</v>
      </c>
      <c r="E7421" s="37" t="s">
        <v>62</v>
      </c>
      <c r="F7421" s="37">
        <v>218</v>
      </c>
      <c r="G7421" s="37">
        <v>4</v>
      </c>
      <c r="H7421" s="37">
        <v>218.17059326171901</v>
      </c>
      <c r="I7421" s="37">
        <v>5.5290837287902797</v>
      </c>
      <c r="J7421" s="37">
        <v>50.1624946594238</v>
      </c>
      <c r="K7421" s="37">
        <v>5.0977644920349103</v>
      </c>
      <c r="L7421" s="37">
        <v>42.797306060791001</v>
      </c>
      <c r="M7421" s="37">
        <v>0.78661805391311601</v>
      </c>
      <c r="N7421" s="37">
        <v>10.6139917373657</v>
      </c>
      <c r="O7421" s="37">
        <v>0</v>
      </c>
      <c r="P7421" s="37">
        <v>0</v>
      </c>
      <c r="Q7421" s="37">
        <v>1.03176152333617E-2</v>
      </c>
      <c r="R7421" s="37">
        <v>25</v>
      </c>
      <c r="S7421" s="37">
        <v>0.73906981945037797</v>
      </c>
      <c r="T7421" s="37">
        <v>1003.18963623047</v>
      </c>
      <c r="U7421" s="37">
        <v>1678.38793945313</v>
      </c>
      <c r="V7421" s="13"/>
      <c r="W7421" s="13"/>
      <c r="X7421" s="13"/>
      <c r="Y7421" s="13"/>
      <c r="Z7421" s="13"/>
      <c r="AA7421" s="13"/>
    </row>
    <row r="7422" spans="1:27" ht="15.75" customHeight="1" x14ac:dyDescent="0.2">
      <c r="A7422" s="13"/>
      <c r="B7422" s="37" t="str">
        <f>"CRS25WT72M24521"</f>
        <v>CRS25WT72M24521</v>
      </c>
      <c r="C7422" s="38">
        <v>46007</v>
      </c>
      <c r="D7422" s="39">
        <v>0.18025462962962965</v>
      </c>
      <c r="E7422" s="37" t="s">
        <v>62</v>
      </c>
      <c r="F7422" s="37">
        <v>215</v>
      </c>
      <c r="G7422" s="37">
        <v>4</v>
      </c>
      <c r="H7422" s="37">
        <v>215.84217834472699</v>
      </c>
      <c r="I7422" s="37">
        <v>5.4366583824157697</v>
      </c>
      <c r="J7422" s="37">
        <v>50.194759368896499</v>
      </c>
      <c r="K7422" s="37">
        <v>5.0362997055053702</v>
      </c>
      <c r="L7422" s="37">
        <v>42.857295989990199</v>
      </c>
      <c r="M7422" s="37">
        <v>0.79094427824020397</v>
      </c>
      <c r="N7422" s="37">
        <v>10.500714302063001</v>
      </c>
      <c r="O7422" s="37">
        <v>0</v>
      </c>
      <c r="P7422" s="37">
        <v>0</v>
      </c>
      <c r="Q7422" s="37">
        <v>1.5238075517118E-2</v>
      </c>
      <c r="R7422" s="37">
        <v>25</v>
      </c>
      <c r="S7422" s="37">
        <v>0.75723904371261597</v>
      </c>
      <c r="T7422" s="37">
        <v>1001.43139648438</v>
      </c>
      <c r="U7422" s="37">
        <v>1846.2080078125</v>
      </c>
      <c r="V7422" s="13"/>
      <c r="W7422" s="13"/>
      <c r="X7422" s="13"/>
      <c r="Y7422" s="13"/>
      <c r="Z7422" s="13"/>
      <c r="AA7422" s="13"/>
    </row>
    <row r="7423" spans="1:27" ht="15.75" customHeight="1" x14ac:dyDescent="0.2">
      <c r="A7423" s="13"/>
      <c r="B7423" s="37" t="str">
        <f>"CRS25WT72M24518"</f>
        <v>CRS25WT72M24518</v>
      </c>
      <c r="C7423" s="38">
        <v>46007</v>
      </c>
      <c r="D7423" s="39">
        <v>0.18187500000000001</v>
      </c>
      <c r="E7423" s="37" t="s">
        <v>62</v>
      </c>
      <c r="F7423" s="37">
        <v>218</v>
      </c>
      <c r="G7423" s="37">
        <v>4</v>
      </c>
      <c r="H7423" s="37">
        <v>218.52990722656199</v>
      </c>
      <c r="I7423" s="37">
        <v>5.5049209594726598</v>
      </c>
      <c r="J7423" s="37">
        <v>50.122390747070298</v>
      </c>
      <c r="K7423" s="37">
        <v>5.1098647117614702</v>
      </c>
      <c r="L7423" s="37">
        <v>42.766281127929702</v>
      </c>
      <c r="M7423" s="37">
        <v>0.79200518131256104</v>
      </c>
      <c r="N7423" s="37">
        <v>10.631471633911101</v>
      </c>
      <c r="O7423" s="37">
        <v>0</v>
      </c>
      <c r="P7423" s="37">
        <v>0</v>
      </c>
      <c r="Q7423" s="37">
        <v>1.1914381757378601E-2</v>
      </c>
      <c r="R7423" s="37">
        <v>25</v>
      </c>
      <c r="S7423" s="37">
        <v>0.73626923561096203</v>
      </c>
      <c r="T7423" s="37">
        <v>1000.97247314453</v>
      </c>
      <c r="U7423" s="37">
        <v>1562.18505859375</v>
      </c>
      <c r="V7423" s="13"/>
      <c r="W7423" s="13"/>
      <c r="X7423" s="13"/>
      <c r="Y7423" s="13"/>
      <c r="Z7423" s="13"/>
      <c r="AA7423" s="13"/>
    </row>
    <row r="7424" spans="1:27" ht="15.75" customHeight="1" x14ac:dyDescent="0.2">
      <c r="A7424" s="13"/>
      <c r="B7424" s="37" t="str">
        <f>"CRS25WT72M24519"</f>
        <v>CRS25WT72M24519</v>
      </c>
      <c r="C7424" s="38">
        <v>46007</v>
      </c>
      <c r="D7424" s="39">
        <v>0.18406250000000002</v>
      </c>
      <c r="E7424" s="37" t="s">
        <v>62</v>
      </c>
      <c r="F7424" s="37">
        <v>218</v>
      </c>
      <c r="G7424" s="37">
        <v>4</v>
      </c>
      <c r="H7424" s="37">
        <v>218.0087890625</v>
      </c>
      <c r="I7424" s="37">
        <v>5.4834761619567898</v>
      </c>
      <c r="J7424" s="37">
        <v>50.119232177734403</v>
      </c>
      <c r="K7424" s="37">
        <v>5.10632371902466</v>
      </c>
      <c r="L7424" s="37">
        <v>42.693885803222699</v>
      </c>
      <c r="M7424" s="37">
        <v>0.79325646162033103</v>
      </c>
      <c r="N7424" s="37">
        <v>10.6061201095581</v>
      </c>
      <c r="O7424" s="37">
        <v>0</v>
      </c>
      <c r="P7424" s="37">
        <v>0</v>
      </c>
      <c r="Q7424" s="37">
        <v>9.9906967952847498E-3</v>
      </c>
      <c r="R7424" s="37">
        <v>25</v>
      </c>
      <c r="S7424" s="37">
        <v>0.73717784881591797</v>
      </c>
      <c r="T7424" s="37">
        <v>1001.75842285156</v>
      </c>
      <c r="U7424" s="37">
        <v>2071.8740234375</v>
      </c>
      <c r="V7424" s="13"/>
      <c r="W7424" s="13"/>
      <c r="X7424" s="13"/>
      <c r="Y7424" s="13"/>
      <c r="Z7424" s="13"/>
      <c r="AA7424" s="13"/>
    </row>
    <row r="7425" spans="1:27" ht="15.75" customHeight="1" x14ac:dyDescent="0.2">
      <c r="A7425" s="13"/>
      <c r="B7425" s="37" t="str">
        <f>"CRS25WT72M24055"</f>
        <v>CRS25WT72M24055</v>
      </c>
      <c r="C7425" s="38">
        <v>46007</v>
      </c>
      <c r="D7425" s="39">
        <v>0.18597222222222221</v>
      </c>
      <c r="E7425" s="37" t="s">
        <v>62</v>
      </c>
      <c r="F7425" s="37">
        <v>216</v>
      </c>
      <c r="G7425" s="37">
        <v>4</v>
      </c>
      <c r="H7425" s="37">
        <v>216.26918029785199</v>
      </c>
      <c r="I7425" s="37">
        <v>5.4516520500183097</v>
      </c>
      <c r="J7425" s="37">
        <v>50.1494140625</v>
      </c>
      <c r="K7425" s="37">
        <v>5.0489435195922896</v>
      </c>
      <c r="L7425" s="37">
        <v>42.834537506103501</v>
      </c>
      <c r="M7425" s="37">
        <v>0.79104399681091297</v>
      </c>
      <c r="N7425" s="37">
        <v>10.521488189697299</v>
      </c>
      <c r="O7425" s="37">
        <v>0</v>
      </c>
      <c r="P7425" s="37">
        <v>0</v>
      </c>
      <c r="Q7425" s="37">
        <v>1.0327381081879101E-2</v>
      </c>
      <c r="R7425" s="37">
        <v>25</v>
      </c>
      <c r="S7425" s="37">
        <v>0.72992026805877697</v>
      </c>
      <c r="T7425" s="37">
        <v>1001.05950927734</v>
      </c>
      <c r="U7425" s="37">
        <v>1624.02734375</v>
      </c>
      <c r="V7425" s="13"/>
      <c r="W7425" s="13"/>
      <c r="X7425" s="13"/>
      <c r="Y7425" s="13"/>
      <c r="Z7425" s="13"/>
      <c r="AA7425" s="13"/>
    </row>
    <row r="7426" spans="1:27" ht="15.75" customHeight="1" x14ac:dyDescent="0.2">
      <c r="A7426" s="13"/>
      <c r="B7426" s="37" t="str">
        <f>"CRS25WT72M24514"</f>
        <v>CRS25WT72M24514</v>
      </c>
      <c r="C7426" s="38">
        <v>46007</v>
      </c>
      <c r="D7426" s="39">
        <v>0.1875</v>
      </c>
      <c r="E7426" s="37" t="s">
        <v>62</v>
      </c>
      <c r="F7426" s="37">
        <v>216</v>
      </c>
      <c r="G7426" s="37">
        <v>4</v>
      </c>
      <c r="H7426" s="37">
        <v>216.94984436035199</v>
      </c>
      <c r="I7426" s="37">
        <v>5.4642810821533203</v>
      </c>
      <c r="J7426" s="37">
        <v>50.2483520507812</v>
      </c>
      <c r="K7426" s="37">
        <v>5.0455856323242196</v>
      </c>
      <c r="L7426" s="37">
        <v>42.997951507568402</v>
      </c>
      <c r="M7426" s="37">
        <v>0.79014080762863204</v>
      </c>
      <c r="N7426" s="37">
        <v>10.5546016693115</v>
      </c>
      <c r="O7426" s="37">
        <v>0</v>
      </c>
      <c r="P7426" s="37">
        <v>0</v>
      </c>
      <c r="Q7426" s="37">
        <v>1.5236857347190399E-2</v>
      </c>
      <c r="R7426" s="37">
        <v>25</v>
      </c>
      <c r="S7426" s="37">
        <v>0.73562729358673096</v>
      </c>
      <c r="T7426" s="37">
        <v>1000.54473876953</v>
      </c>
      <c r="U7426" s="37">
        <v>2604.82543945313</v>
      </c>
      <c r="V7426" s="13"/>
      <c r="W7426" s="13"/>
      <c r="X7426" s="13"/>
      <c r="Y7426" s="13"/>
      <c r="Z7426" s="13"/>
      <c r="AA7426" s="13"/>
    </row>
    <row r="7427" spans="1:27" ht="15.75" customHeight="1" x14ac:dyDescent="0.2">
      <c r="A7427" s="13"/>
      <c r="B7427" s="37" t="str">
        <f>"CRS25WT72M24517"</f>
        <v>CRS25WT72M24517</v>
      </c>
      <c r="C7427" s="38">
        <v>46007</v>
      </c>
      <c r="D7427" s="39">
        <v>0.18835648148148146</v>
      </c>
      <c r="E7427" s="37" t="s">
        <v>62</v>
      </c>
      <c r="F7427" s="37">
        <v>218</v>
      </c>
      <c r="G7427" s="37">
        <v>4</v>
      </c>
      <c r="H7427" s="37">
        <v>218.38148498535199</v>
      </c>
      <c r="I7427" s="37">
        <v>5.5188703536987296</v>
      </c>
      <c r="J7427" s="37">
        <v>50.2044677734375</v>
      </c>
      <c r="K7427" s="37">
        <v>5.0835275650024396</v>
      </c>
      <c r="L7427" s="37">
        <v>42.958652496337898</v>
      </c>
      <c r="M7427" s="37">
        <v>0.78817605972289995</v>
      </c>
      <c r="N7427" s="37">
        <v>10.6242513656616</v>
      </c>
      <c r="O7427" s="37">
        <v>0</v>
      </c>
      <c r="P7427" s="37">
        <v>0</v>
      </c>
      <c r="Q7427" s="37">
        <v>1.51588078588247E-2</v>
      </c>
      <c r="R7427" s="37">
        <v>25</v>
      </c>
      <c r="S7427" s="37">
        <v>0.72127515077590898</v>
      </c>
      <c r="T7427" s="37">
        <v>1000.60583496094</v>
      </c>
      <c r="U7427" s="37">
        <v>1948.52856445313</v>
      </c>
      <c r="V7427" s="13"/>
      <c r="W7427" s="13"/>
      <c r="X7427" s="13"/>
      <c r="Y7427" s="13"/>
      <c r="Z7427" s="13"/>
      <c r="AA7427" s="13"/>
    </row>
    <row r="7428" spans="1:27" ht="15.75" customHeight="1" x14ac:dyDescent="0.2">
      <c r="A7428" s="13"/>
      <c r="B7428" s="37" t="str">
        <f>"CRS25WT72M24516"</f>
        <v>CRS25WT72M24516</v>
      </c>
      <c r="C7428" s="38">
        <v>46007</v>
      </c>
      <c r="D7428" s="39">
        <v>0.19069444444444442</v>
      </c>
      <c r="E7428" s="37" t="s">
        <v>62</v>
      </c>
      <c r="F7428" s="37">
        <v>223</v>
      </c>
      <c r="G7428" s="37">
        <v>4</v>
      </c>
      <c r="H7428" s="37">
        <v>223.39814758300801</v>
      </c>
      <c r="I7428" s="37">
        <v>5.5277814865112296</v>
      </c>
      <c r="J7428" s="37">
        <v>50.175357818603501</v>
      </c>
      <c r="K7428" s="37">
        <v>5.2176418304443404</v>
      </c>
      <c r="L7428" s="37">
        <v>42.815925598144503</v>
      </c>
      <c r="M7428" s="37">
        <v>0.80544930696487405</v>
      </c>
      <c r="N7428" s="37">
        <v>10.868311882019</v>
      </c>
      <c r="O7428" s="37">
        <v>0</v>
      </c>
      <c r="P7428" s="37">
        <v>0</v>
      </c>
      <c r="Q7428" s="37">
        <v>1.09474202618003E-2</v>
      </c>
      <c r="R7428" s="37">
        <v>25</v>
      </c>
      <c r="S7428" s="37">
        <v>0.70501619577407804</v>
      </c>
      <c r="T7428" s="37">
        <v>1001.94097900391</v>
      </c>
      <c r="U7428" s="37">
        <v>4246.29541015625</v>
      </c>
      <c r="V7428" s="13"/>
      <c r="W7428" s="13"/>
      <c r="X7428" s="13"/>
      <c r="Y7428" s="13"/>
      <c r="Z7428" s="13"/>
      <c r="AA7428" s="13"/>
    </row>
    <row r="7429" spans="1:27" ht="15.75" customHeight="1" x14ac:dyDescent="0.2">
      <c r="A7429" s="13"/>
      <c r="B7429" s="37" t="str">
        <f>"CRS25WT72M24515"</f>
        <v>CRS25WT72M24515</v>
      </c>
      <c r="C7429" s="38">
        <v>46007</v>
      </c>
      <c r="D7429" s="39">
        <v>0.1917939814814815</v>
      </c>
      <c r="E7429" s="37" t="s">
        <v>62</v>
      </c>
      <c r="F7429" s="37">
        <v>215</v>
      </c>
      <c r="G7429" s="37">
        <v>4</v>
      </c>
      <c r="H7429" s="37">
        <v>215.327392578125</v>
      </c>
      <c r="I7429" s="37">
        <v>5.4158406257629403</v>
      </c>
      <c r="J7429" s="37">
        <v>50.162113189697301</v>
      </c>
      <c r="K7429" s="37">
        <v>5.0206532478332502</v>
      </c>
      <c r="L7429" s="37">
        <v>42.888320922851598</v>
      </c>
      <c r="M7429" s="37">
        <v>0.79260641336440996</v>
      </c>
      <c r="N7429" s="37">
        <v>10.475669860839799</v>
      </c>
      <c r="O7429" s="37">
        <v>0</v>
      </c>
      <c r="P7429" s="37">
        <v>0</v>
      </c>
      <c r="Q7429" s="37">
        <v>1.04737123474479E-2</v>
      </c>
      <c r="R7429" s="37">
        <v>25</v>
      </c>
      <c r="S7429" s="37">
        <v>0.72984248399734497</v>
      </c>
      <c r="T7429" s="37">
        <v>1000.15997314453</v>
      </c>
      <c r="U7429" s="37">
        <v>1533.93078613281</v>
      </c>
      <c r="V7429" s="13"/>
      <c r="W7429" s="13"/>
      <c r="X7429" s="13"/>
      <c r="Y7429" s="13"/>
      <c r="Z7429" s="13"/>
      <c r="AA7429" s="13"/>
    </row>
    <row r="7430" spans="1:27" ht="15.75" customHeight="1" x14ac:dyDescent="0.2">
      <c r="A7430" s="13"/>
      <c r="B7430" s="37" t="str">
        <f>"CRS25WT72M24513"</f>
        <v>CRS25WT72M24513</v>
      </c>
      <c r="C7430" s="38">
        <v>46007</v>
      </c>
      <c r="D7430" s="39">
        <v>0.1927777777777778</v>
      </c>
      <c r="E7430" s="37" t="s">
        <v>62</v>
      </c>
      <c r="F7430" s="37">
        <v>218</v>
      </c>
      <c r="G7430" s="37">
        <v>4</v>
      </c>
      <c r="H7430" s="37">
        <v>218.98278808593801</v>
      </c>
      <c r="I7430" s="37">
        <v>5.4811987876892099</v>
      </c>
      <c r="J7430" s="37">
        <v>50.225513458252003</v>
      </c>
      <c r="K7430" s="37">
        <v>5.0985069274902299</v>
      </c>
      <c r="L7430" s="37">
        <v>42.950374603271499</v>
      </c>
      <c r="M7430" s="37">
        <v>0.79544478654861495</v>
      </c>
      <c r="N7430" s="37">
        <v>10.6535043716431</v>
      </c>
      <c r="O7430" s="37">
        <v>0</v>
      </c>
      <c r="P7430" s="37">
        <v>0</v>
      </c>
      <c r="Q7430" s="37">
        <v>1.1309518478810799E-2</v>
      </c>
      <c r="R7430" s="37">
        <v>25</v>
      </c>
      <c r="S7430" s="37">
        <v>0.70941269397735596</v>
      </c>
      <c r="T7430" s="37">
        <v>1001.58843994141</v>
      </c>
      <c r="U7430" s="37">
        <v>3665.95166015625</v>
      </c>
      <c r="V7430" s="13"/>
      <c r="W7430" s="13"/>
      <c r="X7430" s="13"/>
      <c r="Y7430" s="13"/>
      <c r="Z7430" s="13"/>
      <c r="AA7430" s="13"/>
    </row>
    <row r="7431" spans="1:27" ht="15.75" customHeight="1" x14ac:dyDescent="0.2">
      <c r="A7431" s="13"/>
      <c r="B7431" s="37" t="str">
        <f>"CRS25WT72M24511"</f>
        <v>CRS25WT72M24511</v>
      </c>
      <c r="C7431" s="38">
        <v>46007</v>
      </c>
      <c r="D7431" s="39">
        <v>0.19381944444444443</v>
      </c>
      <c r="E7431" s="37" t="s">
        <v>62</v>
      </c>
      <c r="F7431" s="37">
        <v>216</v>
      </c>
      <c r="G7431" s="37">
        <v>4</v>
      </c>
      <c r="H7431" s="37">
        <v>216.00419616699199</v>
      </c>
      <c r="I7431" s="37">
        <v>5.4483375549316397</v>
      </c>
      <c r="J7431" s="37">
        <v>50.201316833496101</v>
      </c>
      <c r="K7431" s="37">
        <v>5.0412964820861799</v>
      </c>
      <c r="L7431" s="37">
        <v>42.846954345703097</v>
      </c>
      <c r="M7431" s="37">
        <v>0.78973805904388406</v>
      </c>
      <c r="N7431" s="37">
        <v>10.5085964202881</v>
      </c>
      <c r="O7431" s="37">
        <v>0</v>
      </c>
      <c r="P7431" s="37">
        <v>0</v>
      </c>
      <c r="Q7431" s="37">
        <v>1.02980844676495E-2</v>
      </c>
      <c r="R7431" s="37">
        <v>25</v>
      </c>
      <c r="S7431" s="37">
        <v>0.74737602472305298</v>
      </c>
      <c r="T7431" s="37">
        <v>1000.67059326172</v>
      </c>
      <c r="U7431" s="37">
        <v>1661.69323730469</v>
      </c>
      <c r="V7431" s="13"/>
      <c r="W7431" s="13"/>
      <c r="X7431" s="13"/>
      <c r="Y7431" s="13"/>
      <c r="Z7431" s="13"/>
      <c r="AA7431" s="13"/>
    </row>
    <row r="7432" spans="1:27" ht="15.75" customHeight="1" x14ac:dyDescent="0.2">
      <c r="A7432" s="13"/>
      <c r="B7432" s="37" t="str">
        <f>"CRS25WT72M24508"</f>
        <v>CRS25WT72M24508</v>
      </c>
      <c r="C7432" s="38">
        <v>46007</v>
      </c>
      <c r="D7432" s="37" t="s">
        <v>1588</v>
      </c>
      <c r="E7432" s="37" t="s">
        <v>62</v>
      </c>
      <c r="F7432" s="37">
        <v>216</v>
      </c>
      <c r="G7432" s="37">
        <v>4</v>
      </c>
      <c r="H7432" s="37">
        <v>216.87013244628901</v>
      </c>
      <c r="I7432" s="37">
        <v>5.4368839263915998</v>
      </c>
      <c r="J7432" s="37">
        <v>50.210094451904297</v>
      </c>
      <c r="K7432" s="37">
        <v>5.03936815261841</v>
      </c>
      <c r="L7432" s="37">
        <v>43.035186767578097</v>
      </c>
      <c r="M7432" s="37">
        <v>0.79443550109863303</v>
      </c>
      <c r="N7432" s="37">
        <v>10.550724029541</v>
      </c>
      <c r="O7432" s="37">
        <v>0</v>
      </c>
      <c r="P7432" s="37">
        <v>0</v>
      </c>
      <c r="Q7432" s="37">
        <v>2.0560612902045302E-3</v>
      </c>
      <c r="R7432" s="37">
        <v>25</v>
      </c>
      <c r="S7432" s="37">
        <v>0.73591738939285301</v>
      </c>
      <c r="T7432" s="37">
        <v>1001.01440429688</v>
      </c>
      <c r="U7432" s="37">
        <v>5823.10302734375</v>
      </c>
      <c r="V7432" s="13"/>
      <c r="W7432" s="13"/>
      <c r="X7432" s="13"/>
      <c r="Y7432" s="13"/>
      <c r="Z7432" s="13"/>
      <c r="AA7432" s="13"/>
    </row>
    <row r="7433" spans="1:27" ht="15.75" customHeight="1" x14ac:dyDescent="0.2">
      <c r="A7433" s="13"/>
      <c r="B7433" s="37" t="str">
        <f>"CRS25WT72M24361"</f>
        <v>CRS25WT72M24361</v>
      </c>
      <c r="C7433" s="38">
        <v>46003</v>
      </c>
      <c r="D7433" s="39">
        <v>9.3055555555555548E-3</v>
      </c>
      <c r="E7433" s="37" t="s">
        <v>62</v>
      </c>
      <c r="F7433" s="37">
        <v>219</v>
      </c>
      <c r="G7433" s="37">
        <v>4</v>
      </c>
      <c r="H7433" s="37">
        <v>219.89717102050801</v>
      </c>
      <c r="I7433" s="37">
        <v>5.6026253700256303</v>
      </c>
      <c r="J7433" s="37">
        <v>49.843166351318402</v>
      </c>
      <c r="K7433" s="37">
        <v>5.16919040679932</v>
      </c>
      <c r="L7433" s="37">
        <v>42.539958953857401</v>
      </c>
      <c r="M7433" s="37">
        <v>0.78744900226592995</v>
      </c>
      <c r="N7433" s="37">
        <v>10.6979894638062</v>
      </c>
      <c r="O7433" s="37">
        <v>0</v>
      </c>
      <c r="P7433" s="37">
        <v>0</v>
      </c>
      <c r="Q7433" s="37">
        <v>1.41268279403448E-2</v>
      </c>
      <c r="R7433" s="37">
        <v>25</v>
      </c>
      <c r="S7433" s="37">
        <v>0.67013680934905995</v>
      </c>
      <c r="T7433" s="37">
        <v>997.18298339843795</v>
      </c>
      <c r="U7433" s="37">
        <v>4387.8974609375</v>
      </c>
      <c r="V7433" s="13"/>
      <c r="W7433" s="13"/>
      <c r="X7433" s="13"/>
      <c r="Y7433" s="13"/>
      <c r="Z7433" s="13"/>
      <c r="AA7433" s="13"/>
    </row>
    <row r="7434" spans="1:27" ht="15.75" customHeight="1" x14ac:dyDescent="0.2">
      <c r="A7434" s="13"/>
      <c r="B7434" s="37" t="str">
        <f>"CRS25WT72M24362"</f>
        <v>CRS25WT72M24362</v>
      </c>
      <c r="C7434" s="38">
        <v>46003</v>
      </c>
      <c r="D7434" s="39">
        <v>1.0393518518518519E-2</v>
      </c>
      <c r="E7434" s="37" t="s">
        <v>62</v>
      </c>
      <c r="F7434" s="37">
        <v>218</v>
      </c>
      <c r="G7434" s="37">
        <v>4</v>
      </c>
      <c r="H7434" s="37">
        <v>218.52088928222699</v>
      </c>
      <c r="I7434" s="37">
        <v>5.59635257720947</v>
      </c>
      <c r="J7434" s="37">
        <v>49.928493499755902</v>
      </c>
      <c r="K7434" s="37">
        <v>5.1520953178405797</v>
      </c>
      <c r="L7434" s="37">
        <v>42.413982391357401</v>
      </c>
      <c r="M7434" s="37">
        <v>0.78205883502960205</v>
      </c>
      <c r="N7434" s="37">
        <v>10.6310329437256</v>
      </c>
      <c r="O7434" s="37">
        <v>0</v>
      </c>
      <c r="P7434" s="37">
        <v>0</v>
      </c>
      <c r="Q7434" s="37">
        <v>2.6448490098118799E-2</v>
      </c>
      <c r="R7434" s="37">
        <v>25</v>
      </c>
      <c r="S7434" s="37">
        <v>0.70610719919204701</v>
      </c>
      <c r="T7434" s="37">
        <v>997.320068359375</v>
      </c>
      <c r="U7434" s="37">
        <v>4131.3779296875</v>
      </c>
      <c r="V7434" s="13"/>
      <c r="W7434" s="13"/>
      <c r="X7434" s="13"/>
      <c r="Y7434" s="13"/>
      <c r="Z7434" s="13"/>
      <c r="AA7434" s="13"/>
    </row>
    <row r="7435" spans="1:27" ht="15.75" customHeight="1" x14ac:dyDescent="0.2">
      <c r="A7435" s="13"/>
      <c r="B7435" s="37" t="str">
        <f>"CRS25WT72M23915"</f>
        <v>CRS25WT72M23915</v>
      </c>
      <c r="C7435" s="38">
        <v>46003</v>
      </c>
      <c r="D7435" s="39">
        <v>1.2060185185185186E-2</v>
      </c>
      <c r="E7435" s="37" t="s">
        <v>62</v>
      </c>
      <c r="F7435" s="37">
        <v>226</v>
      </c>
      <c r="G7435" s="37">
        <v>4</v>
      </c>
      <c r="H7435" s="37">
        <v>226.28810119628901</v>
      </c>
      <c r="I7435" s="37">
        <v>5.7693634033203098</v>
      </c>
      <c r="J7435" s="37">
        <v>50.098972320556598</v>
      </c>
      <c r="K7435" s="37">
        <v>5.2960281372070304</v>
      </c>
      <c r="L7435" s="37">
        <v>42.7278861999512</v>
      </c>
      <c r="M7435" s="37">
        <v>0.78289765119552601</v>
      </c>
      <c r="N7435" s="37">
        <v>11.008908271789601</v>
      </c>
      <c r="O7435" s="37">
        <v>0</v>
      </c>
      <c r="P7435" s="37">
        <v>0</v>
      </c>
      <c r="Q7435" s="37">
        <v>2.6507616043090799E-2</v>
      </c>
      <c r="R7435" s="37">
        <v>25</v>
      </c>
      <c r="S7435" s="37">
        <v>0.70309251546859697</v>
      </c>
      <c r="T7435" s="37">
        <v>996.89880371093705</v>
      </c>
      <c r="U7435" s="37">
        <v>1493.91357421875</v>
      </c>
      <c r="V7435" s="13"/>
      <c r="W7435" s="13"/>
      <c r="X7435" s="13"/>
      <c r="Y7435" s="13"/>
      <c r="Z7435" s="13"/>
      <c r="AA7435" s="13"/>
    </row>
    <row r="7436" spans="1:27" ht="15.75" customHeight="1" x14ac:dyDescent="0.2">
      <c r="A7436" s="13"/>
      <c r="B7436" s="37" t="str">
        <f>"CRS25WT72M23906"</f>
        <v>CRS25WT72M23906</v>
      </c>
      <c r="C7436" s="38">
        <v>46003</v>
      </c>
      <c r="D7436" s="39">
        <v>1.2719907407407407E-2</v>
      </c>
      <c r="E7436" s="37" t="s">
        <v>62</v>
      </c>
      <c r="F7436" s="37">
        <v>227</v>
      </c>
      <c r="G7436" s="37">
        <v>4</v>
      </c>
      <c r="H7436" s="37">
        <v>227.90090942382801</v>
      </c>
      <c r="I7436" s="37">
        <v>5.7949061393737802</v>
      </c>
      <c r="J7436" s="37">
        <v>50.128841400146499</v>
      </c>
      <c r="K7436" s="37">
        <v>5.3397102355956996</v>
      </c>
      <c r="L7436" s="37">
        <v>42.680389404296903</v>
      </c>
      <c r="M7436" s="37">
        <v>0.78453439474105802</v>
      </c>
      <c r="N7436" s="37">
        <v>11.087370872497599</v>
      </c>
      <c r="O7436" s="37">
        <v>0</v>
      </c>
      <c r="P7436" s="37">
        <v>0</v>
      </c>
      <c r="Q7436" s="37">
        <v>1.52369327843189E-2</v>
      </c>
      <c r="R7436" s="37">
        <v>25</v>
      </c>
      <c r="S7436" s="37">
        <v>0.69197022914886497</v>
      </c>
      <c r="T7436" s="37">
        <v>996.57421875</v>
      </c>
      <c r="U7436" s="37">
        <v>4059.27783203125</v>
      </c>
      <c r="V7436" s="13"/>
      <c r="W7436" s="13"/>
      <c r="X7436" s="13"/>
      <c r="Y7436" s="13"/>
      <c r="Z7436" s="13"/>
      <c r="AA7436" s="13"/>
    </row>
    <row r="7437" spans="1:27" ht="15.75" customHeight="1" x14ac:dyDescent="0.2">
      <c r="A7437" s="13"/>
      <c r="B7437" s="37" t="str">
        <f>"CRS25WT72M23908"</f>
        <v>CRS25WT72M23908</v>
      </c>
      <c r="C7437" s="38">
        <v>46003</v>
      </c>
      <c r="D7437" s="39">
        <v>1.5023148148148148E-2</v>
      </c>
      <c r="E7437" s="37" t="s">
        <v>62</v>
      </c>
      <c r="F7437" s="37">
        <v>222</v>
      </c>
      <c r="G7437" s="37">
        <v>4</v>
      </c>
      <c r="H7437" s="37">
        <v>222.79551696777301</v>
      </c>
      <c r="I7437" s="37">
        <v>5.5761518478393599</v>
      </c>
      <c r="J7437" s="37">
        <v>50.0621337890625</v>
      </c>
      <c r="K7437" s="37">
        <v>5.2160525321960396</v>
      </c>
      <c r="L7437" s="37">
        <v>42.713432312011697</v>
      </c>
      <c r="M7437" s="37">
        <v>0.798109531402588</v>
      </c>
      <c r="N7437" s="37">
        <v>10.8389940261841</v>
      </c>
      <c r="O7437" s="37">
        <v>0</v>
      </c>
      <c r="P7437" s="37">
        <v>0</v>
      </c>
      <c r="Q7437" s="37">
        <v>1.4126751571893701E-2</v>
      </c>
      <c r="R7437" s="37">
        <v>25</v>
      </c>
      <c r="S7437" s="37">
        <v>0.69382172822952304</v>
      </c>
      <c r="T7437" s="37">
        <v>998.02770996093705</v>
      </c>
      <c r="U7437" s="37">
        <v>2993.47607421875</v>
      </c>
      <c r="V7437" s="13"/>
      <c r="W7437" s="13"/>
      <c r="X7437" s="13"/>
      <c r="Y7437" s="13"/>
      <c r="Z7437" s="13"/>
      <c r="AA7437" s="13"/>
    </row>
    <row r="7438" spans="1:27" ht="15.75" customHeight="1" x14ac:dyDescent="0.2">
      <c r="A7438" s="13"/>
      <c r="B7438" s="37" t="str">
        <f>"CRS25WT72M23907"</f>
        <v>CRS25WT72M23907</v>
      </c>
      <c r="C7438" s="38">
        <v>46003</v>
      </c>
      <c r="D7438" s="39">
        <v>1.6018518518518519E-2</v>
      </c>
      <c r="E7438" s="37" t="s">
        <v>62</v>
      </c>
      <c r="F7438" s="37">
        <v>225</v>
      </c>
      <c r="G7438" s="37">
        <v>4</v>
      </c>
      <c r="H7438" s="37">
        <v>225.11105346679699</v>
      </c>
      <c r="I7438" s="37">
        <v>5.6673884391784703</v>
      </c>
      <c r="J7438" s="37">
        <v>50.100273132324197</v>
      </c>
      <c r="K7438" s="37">
        <v>5.2822675704956099</v>
      </c>
      <c r="L7438" s="37">
        <v>42.616371154785199</v>
      </c>
      <c r="M7438" s="37">
        <v>0.79281842708587602</v>
      </c>
      <c r="N7438" s="37">
        <v>10.9516448974609</v>
      </c>
      <c r="O7438" s="37">
        <v>0</v>
      </c>
      <c r="P7438" s="37">
        <v>0</v>
      </c>
      <c r="Q7438" s="37">
        <v>1.0654759593308E-2</v>
      </c>
      <c r="R7438" s="37">
        <v>25</v>
      </c>
      <c r="S7438" s="37">
        <v>0.70090311765670799</v>
      </c>
      <c r="T7438" s="37">
        <v>995.96356201171898</v>
      </c>
      <c r="U7438" s="37">
        <v>2058.7744140625</v>
      </c>
      <c r="V7438" s="13"/>
      <c r="W7438" s="13"/>
      <c r="X7438" s="13"/>
      <c r="Y7438" s="13"/>
      <c r="Z7438" s="13"/>
      <c r="AA7438" s="13"/>
    </row>
    <row r="7439" spans="1:27" ht="15.75" customHeight="1" x14ac:dyDescent="0.2">
      <c r="A7439" s="13"/>
      <c r="B7439" s="37" t="str">
        <f>"CRS25WT72M23914"</f>
        <v>CRS25WT72M23914</v>
      </c>
      <c r="C7439" s="38">
        <v>46003</v>
      </c>
      <c r="D7439" s="39">
        <v>1.7152777777777777E-2</v>
      </c>
      <c r="E7439" s="37" t="s">
        <v>62</v>
      </c>
      <c r="F7439" s="37">
        <v>221</v>
      </c>
      <c r="G7439" s="37">
        <v>4</v>
      </c>
      <c r="H7439" s="37">
        <v>221.95191955566401</v>
      </c>
      <c r="I7439" s="37">
        <v>5.6378536224365199</v>
      </c>
      <c r="J7439" s="37">
        <v>50.1304321289063</v>
      </c>
      <c r="K7439" s="37">
        <v>5.1752843856811497</v>
      </c>
      <c r="L7439" s="37">
        <v>42.886905670166001</v>
      </c>
      <c r="M7439" s="37">
        <v>0.78531455993652299</v>
      </c>
      <c r="N7439" s="37">
        <v>10.7979526519775</v>
      </c>
      <c r="O7439" s="37">
        <v>0</v>
      </c>
      <c r="P7439" s="37">
        <v>0</v>
      </c>
      <c r="Q7439" s="37">
        <v>1.2056051753461401E-2</v>
      </c>
      <c r="R7439" s="37">
        <v>25</v>
      </c>
      <c r="S7439" s="37">
        <v>0.72439521551132202</v>
      </c>
      <c r="T7439" s="37">
        <v>996.296630859375</v>
      </c>
      <c r="U7439" s="37">
        <v>1509.69213867187</v>
      </c>
      <c r="V7439" s="13"/>
      <c r="W7439" s="13"/>
      <c r="X7439" s="13"/>
      <c r="Y7439" s="13"/>
      <c r="Z7439" s="13"/>
      <c r="AA7439" s="13"/>
    </row>
    <row r="7440" spans="1:27" ht="15.75" customHeight="1" x14ac:dyDescent="0.2">
      <c r="A7440" s="13"/>
      <c r="B7440" s="37" t="str">
        <f>"CRS25WT72M23951"</f>
        <v>CRS25WT72M23951</v>
      </c>
      <c r="C7440" s="38">
        <v>46003</v>
      </c>
      <c r="D7440" s="39">
        <v>1.8310185185185186E-2</v>
      </c>
      <c r="E7440" s="37" t="s">
        <v>62</v>
      </c>
      <c r="F7440" s="37">
        <v>220</v>
      </c>
      <c r="G7440" s="37">
        <v>4</v>
      </c>
      <c r="H7440" s="37">
        <v>220.57005310058599</v>
      </c>
      <c r="I7440" s="37">
        <v>5.59578657150269</v>
      </c>
      <c r="J7440" s="37">
        <v>50.128456115722699</v>
      </c>
      <c r="K7440" s="37">
        <v>5.1691989898681596</v>
      </c>
      <c r="L7440" s="37">
        <v>42.6700630187988</v>
      </c>
      <c r="M7440" s="37">
        <v>0.78632318973541304</v>
      </c>
      <c r="N7440" s="37">
        <v>10.730725288391101</v>
      </c>
      <c r="O7440" s="37">
        <v>0</v>
      </c>
      <c r="P7440" s="37">
        <v>0</v>
      </c>
      <c r="Q7440" s="37">
        <v>1.04737104848027E-2</v>
      </c>
      <c r="R7440" s="37">
        <v>25</v>
      </c>
      <c r="S7440" s="37">
        <v>0.71859222650527899</v>
      </c>
      <c r="T7440" s="37">
        <v>997.44512939453102</v>
      </c>
      <c r="U7440" s="37">
        <v>2535.62670898438</v>
      </c>
      <c r="V7440" s="13"/>
      <c r="W7440" s="13"/>
      <c r="X7440" s="13"/>
      <c r="Y7440" s="13"/>
      <c r="Z7440" s="13"/>
      <c r="AA7440" s="13"/>
    </row>
    <row r="7441" spans="1:27" ht="15.75" customHeight="1" x14ac:dyDescent="0.2">
      <c r="A7441" s="13"/>
      <c r="B7441" s="37" t="str">
        <f>"CRS25WT72M23952"</f>
        <v>CRS25WT72M23952</v>
      </c>
      <c r="C7441" s="38">
        <v>46003</v>
      </c>
      <c r="D7441" s="39">
        <v>2.0937499999999998E-2</v>
      </c>
      <c r="E7441" s="37" t="s">
        <v>62</v>
      </c>
      <c r="F7441" s="37">
        <v>220</v>
      </c>
      <c r="G7441" s="37">
        <v>4</v>
      </c>
      <c r="H7441" s="37">
        <v>220.11585998535199</v>
      </c>
      <c r="I7441" s="37">
        <v>5.5822849273681596</v>
      </c>
      <c r="J7441" s="37">
        <v>50.0613403320313</v>
      </c>
      <c r="K7441" s="37">
        <v>5.1548123359680202</v>
      </c>
      <c r="L7441" s="37">
        <v>42.701042175292997</v>
      </c>
      <c r="M7441" s="37">
        <v>0.78765648603439298</v>
      </c>
      <c r="N7441" s="37">
        <v>10.70862865448</v>
      </c>
      <c r="O7441" s="37">
        <v>0</v>
      </c>
      <c r="P7441" s="37">
        <v>0</v>
      </c>
      <c r="Q7441" s="37">
        <v>1.7618466168641999E-2</v>
      </c>
      <c r="R7441" s="37">
        <v>25</v>
      </c>
      <c r="S7441" s="37">
        <v>0.714286029338837</v>
      </c>
      <c r="T7441" s="37">
        <v>997.55255126953102</v>
      </c>
      <c r="U7441" s="37">
        <v>1912.45776367187</v>
      </c>
      <c r="V7441" s="13"/>
      <c r="W7441" s="13"/>
      <c r="X7441" s="13"/>
      <c r="Y7441" s="13"/>
      <c r="Z7441" s="13"/>
      <c r="AA7441" s="13"/>
    </row>
    <row r="7442" spans="1:27" ht="15.75" customHeight="1" x14ac:dyDescent="0.2">
      <c r="A7442" s="13"/>
      <c r="B7442" s="37" t="str">
        <f>"CRS25WT72M23926"</f>
        <v>CRS25WT72M23926</v>
      </c>
      <c r="C7442" s="38">
        <v>46003</v>
      </c>
      <c r="D7442" s="39">
        <v>2.3854166666666666E-2</v>
      </c>
      <c r="E7442" s="37" t="s">
        <v>62</v>
      </c>
      <c r="F7442" s="37">
        <v>221</v>
      </c>
      <c r="G7442" s="37">
        <v>4</v>
      </c>
      <c r="H7442" s="37">
        <v>221.90376281738301</v>
      </c>
      <c r="I7442" s="37">
        <v>5.6094064712524396</v>
      </c>
      <c r="J7442" s="37">
        <v>50.178115844726598</v>
      </c>
      <c r="K7442" s="37">
        <v>5.1756572723388699</v>
      </c>
      <c r="L7442" s="37">
        <v>42.87451171875</v>
      </c>
      <c r="M7442" s="37">
        <v>0.78837603330612205</v>
      </c>
      <c r="N7442" s="37">
        <v>10.795610427856399</v>
      </c>
      <c r="O7442" s="37">
        <v>0</v>
      </c>
      <c r="P7442" s="37">
        <v>0</v>
      </c>
      <c r="Q7442" s="37">
        <v>1.0952303186059E-2</v>
      </c>
      <c r="R7442" s="37">
        <v>25</v>
      </c>
      <c r="S7442" s="37">
        <v>0.72105640172958396</v>
      </c>
      <c r="T7442" s="37">
        <v>995.91442871093705</v>
      </c>
      <c r="U7442" s="37">
        <v>1777.3525390625</v>
      </c>
      <c r="V7442" s="13"/>
      <c r="W7442" s="13"/>
      <c r="X7442" s="13"/>
      <c r="Y7442" s="13"/>
      <c r="Z7442" s="13"/>
      <c r="AA7442" s="13"/>
    </row>
    <row r="7443" spans="1:27" ht="15.75" customHeight="1" x14ac:dyDescent="0.2">
      <c r="A7443" s="13"/>
      <c r="B7443" s="37" t="str">
        <f>"CRS25WT72M23917"</f>
        <v>CRS25WT72M23917</v>
      </c>
      <c r="C7443" s="38">
        <v>46003</v>
      </c>
      <c r="D7443" s="39">
        <v>2.5567129629629634E-2</v>
      </c>
      <c r="E7443" s="37" t="s">
        <v>62</v>
      </c>
      <c r="F7443" s="37">
        <v>220</v>
      </c>
      <c r="G7443" s="37">
        <v>4</v>
      </c>
      <c r="H7443" s="37">
        <v>220.84896850585901</v>
      </c>
      <c r="I7443" s="37">
        <v>5.6278586387634304</v>
      </c>
      <c r="J7443" s="37">
        <v>50.146739959716797</v>
      </c>
      <c r="K7443" s="37">
        <v>5.1629920005798304</v>
      </c>
      <c r="L7443" s="37">
        <v>42.775382995605497</v>
      </c>
      <c r="M7443" s="37">
        <v>0.78254532814025901</v>
      </c>
      <c r="N7443" s="37">
        <v>10.744294166564901</v>
      </c>
      <c r="O7443" s="37">
        <v>0</v>
      </c>
      <c r="P7443" s="37">
        <v>0</v>
      </c>
      <c r="Q7443" s="37">
        <v>1.63516849279404E-2</v>
      </c>
      <c r="R7443" s="37">
        <v>25</v>
      </c>
      <c r="S7443" s="37">
        <v>0.74663156270980802</v>
      </c>
      <c r="T7443" s="37">
        <v>998.07830810546898</v>
      </c>
      <c r="U7443" s="37">
        <v>2296.76782226562</v>
      </c>
      <c r="V7443" s="13"/>
      <c r="W7443" s="13"/>
      <c r="X7443" s="13"/>
      <c r="Y7443" s="13"/>
      <c r="Z7443" s="13"/>
      <c r="AA7443" s="13"/>
    </row>
    <row r="7444" spans="1:27" ht="15.75" customHeight="1" x14ac:dyDescent="0.2">
      <c r="A7444" s="13"/>
      <c r="B7444" s="37" t="str">
        <f>"CRS25WT72M23921"</f>
        <v>CRS25WT72M23921</v>
      </c>
      <c r="C7444" s="38">
        <v>46003</v>
      </c>
      <c r="D7444" s="39">
        <v>2.7418981481481485E-2</v>
      </c>
      <c r="E7444" s="37" t="s">
        <v>62</v>
      </c>
      <c r="F7444" s="37">
        <v>221</v>
      </c>
      <c r="G7444" s="37">
        <v>4</v>
      </c>
      <c r="H7444" s="37">
        <v>221.00413513183599</v>
      </c>
      <c r="I7444" s="37">
        <v>5.5832500457763699</v>
      </c>
      <c r="J7444" s="37">
        <v>50.147045135497997</v>
      </c>
      <c r="K7444" s="37">
        <v>5.1489696502685502</v>
      </c>
      <c r="L7444" s="37">
        <v>42.922012329101598</v>
      </c>
      <c r="M7444" s="37">
        <v>0.78934699296951305</v>
      </c>
      <c r="N7444" s="37">
        <v>10.751843452453601</v>
      </c>
      <c r="O7444" s="37">
        <v>0</v>
      </c>
      <c r="P7444" s="37">
        <v>0</v>
      </c>
      <c r="Q7444" s="37">
        <v>1.52380773797631E-2</v>
      </c>
      <c r="R7444" s="37">
        <v>25</v>
      </c>
      <c r="S7444" s="37">
        <v>0.70965886116027799</v>
      </c>
      <c r="T7444" s="37">
        <v>998.31628417968795</v>
      </c>
      <c r="U7444" s="37">
        <v>1832.68896484375</v>
      </c>
      <c r="V7444" s="13"/>
      <c r="W7444" s="13"/>
      <c r="X7444" s="13"/>
      <c r="Y7444" s="13"/>
      <c r="Z7444" s="13"/>
      <c r="AA7444" s="13"/>
    </row>
    <row r="7445" spans="1:27" ht="15.75" customHeight="1" x14ac:dyDescent="0.2">
      <c r="A7445" s="13"/>
      <c r="B7445" s="37" t="str">
        <f>"CRS25WT72M23919"</f>
        <v>CRS25WT72M23919</v>
      </c>
      <c r="C7445" s="38">
        <v>46003</v>
      </c>
      <c r="D7445" s="39">
        <v>2.9768518518518517E-2</v>
      </c>
      <c r="E7445" s="37" t="s">
        <v>62</v>
      </c>
      <c r="F7445" s="37">
        <v>221</v>
      </c>
      <c r="G7445" s="37">
        <v>4</v>
      </c>
      <c r="H7445" s="37">
        <v>221.54644775390599</v>
      </c>
      <c r="I7445" s="37">
        <v>5.5923290252685502</v>
      </c>
      <c r="J7445" s="37">
        <v>50.126335144042997</v>
      </c>
      <c r="K7445" s="37">
        <v>5.1800479888915998</v>
      </c>
      <c r="L7445" s="37">
        <v>42.769191741943402</v>
      </c>
      <c r="M7445" s="37">
        <v>0.79032576084136996</v>
      </c>
      <c r="N7445" s="37">
        <v>10.778226852416999</v>
      </c>
      <c r="O7445" s="37">
        <v>0</v>
      </c>
      <c r="P7445" s="37">
        <v>0</v>
      </c>
      <c r="Q7445" s="37">
        <v>1.06352306902409E-2</v>
      </c>
      <c r="R7445" s="37">
        <v>25</v>
      </c>
      <c r="S7445" s="37">
        <v>0.72249633073806796</v>
      </c>
      <c r="T7445" s="37">
        <v>1000.88983154297</v>
      </c>
      <c r="U7445" s="37">
        <v>1521.87438964844</v>
      </c>
      <c r="V7445" s="13"/>
      <c r="W7445" s="13"/>
      <c r="X7445" s="13"/>
      <c r="Y7445" s="13"/>
      <c r="Z7445" s="13"/>
      <c r="AA7445" s="13"/>
    </row>
    <row r="7446" spans="1:27" ht="15.75" customHeight="1" x14ac:dyDescent="0.2">
      <c r="A7446" s="13"/>
      <c r="B7446" s="37" t="str">
        <f>"CRS25WT72M23873"</f>
        <v>CRS25WT72M23873</v>
      </c>
      <c r="C7446" s="38">
        <v>46003</v>
      </c>
      <c r="D7446" s="39">
        <v>3.2071759259259258E-2</v>
      </c>
      <c r="E7446" s="37" t="s">
        <v>62</v>
      </c>
      <c r="F7446" s="37">
        <v>220</v>
      </c>
      <c r="G7446" s="37">
        <v>4</v>
      </c>
      <c r="H7446" s="37">
        <v>220.472732543945</v>
      </c>
      <c r="I7446" s="37">
        <v>5.5672445297241202</v>
      </c>
      <c r="J7446" s="37">
        <v>50.164867401122997</v>
      </c>
      <c r="K7446" s="37">
        <v>5.1499695777893102</v>
      </c>
      <c r="L7446" s="37">
        <v>42.810493469238303</v>
      </c>
      <c r="M7446" s="37">
        <v>0.78943234682083097</v>
      </c>
      <c r="N7446" s="37">
        <v>10.725990295410201</v>
      </c>
      <c r="O7446" s="37">
        <v>0</v>
      </c>
      <c r="P7446" s="37">
        <v>0</v>
      </c>
      <c r="Q7446" s="37">
        <v>1.5238075517118E-2</v>
      </c>
      <c r="R7446" s="37">
        <v>25</v>
      </c>
      <c r="S7446" s="37">
        <v>0.73993611335754395</v>
      </c>
      <c r="T7446" s="37">
        <v>1001.03405761719</v>
      </c>
      <c r="U7446" s="37">
        <v>2319.716796875</v>
      </c>
      <c r="V7446" s="13"/>
      <c r="W7446" s="13"/>
      <c r="X7446" s="13"/>
      <c r="Y7446" s="13"/>
      <c r="Z7446" s="13"/>
      <c r="AA7446" s="13"/>
    </row>
    <row r="7447" spans="1:27" ht="15.75" customHeight="1" x14ac:dyDescent="0.2">
      <c r="A7447" s="13"/>
      <c r="B7447" s="37" t="str">
        <f>"M23874"</f>
        <v>M23874</v>
      </c>
      <c r="C7447" s="38">
        <v>46003</v>
      </c>
      <c r="D7447" s="39">
        <v>3.8495370370370367E-2</v>
      </c>
      <c r="E7447" s="37" t="s">
        <v>62</v>
      </c>
      <c r="F7447" s="37">
        <v>218</v>
      </c>
      <c r="G7447" s="37">
        <v>4</v>
      </c>
      <c r="H7447" s="37">
        <v>218.68304443359401</v>
      </c>
      <c r="I7447" s="37">
        <v>5.5729870796203604</v>
      </c>
      <c r="J7447" s="37">
        <v>50.059257507324197</v>
      </c>
      <c r="K7447" s="37">
        <v>5.1299414634704599</v>
      </c>
      <c r="L7447" s="37">
        <v>42.628761291503899</v>
      </c>
      <c r="M7447" s="37">
        <v>0.78386753797531095</v>
      </c>
      <c r="N7447" s="37">
        <v>10.6389217376709</v>
      </c>
      <c r="O7447" s="37">
        <v>0</v>
      </c>
      <c r="P7447" s="37">
        <v>0</v>
      </c>
      <c r="Q7447" s="37">
        <v>1.32539607584476E-2</v>
      </c>
      <c r="R7447" s="37">
        <v>25</v>
      </c>
      <c r="S7447" s="37">
        <v>0.70144152641296398</v>
      </c>
      <c r="T7447" s="37">
        <v>1000.7451171875</v>
      </c>
      <c r="U7447" s="37">
        <v>8114.341796875</v>
      </c>
      <c r="V7447" s="13"/>
      <c r="W7447" s="13"/>
      <c r="X7447" s="13"/>
      <c r="Y7447" s="13"/>
      <c r="Z7447" s="13"/>
      <c r="AA7447" s="13"/>
    </row>
    <row r="7448" spans="1:27" ht="15.75" customHeight="1" x14ac:dyDescent="0.2">
      <c r="A7448" s="13"/>
      <c r="B7448" s="37" t="str">
        <f>"CRS25WT72M23875"</f>
        <v>CRS25WT72M23875</v>
      </c>
      <c r="C7448" s="38">
        <v>46003</v>
      </c>
      <c r="D7448" s="39">
        <v>4.0069444444444442E-2</v>
      </c>
      <c r="E7448" s="37" t="s">
        <v>62</v>
      </c>
      <c r="F7448" s="37">
        <v>219</v>
      </c>
      <c r="G7448" s="37">
        <v>4</v>
      </c>
      <c r="H7448" s="37">
        <v>219.47608947753901</v>
      </c>
      <c r="I7448" s="37">
        <v>5.6050148010253897</v>
      </c>
      <c r="J7448" s="37">
        <v>50.061721801757798</v>
      </c>
      <c r="K7448" s="37">
        <v>5.1567888259887704</v>
      </c>
      <c r="L7448" s="37">
        <v>42.560611724853501</v>
      </c>
      <c r="M7448" s="37">
        <v>0.78217631578445401</v>
      </c>
      <c r="N7448" s="37">
        <v>10.677503585815399</v>
      </c>
      <c r="O7448" s="37">
        <v>0</v>
      </c>
      <c r="P7448" s="37">
        <v>0</v>
      </c>
      <c r="Q7448" s="37">
        <v>1.60316880792379E-2</v>
      </c>
      <c r="R7448" s="37">
        <v>25</v>
      </c>
      <c r="S7448" s="37">
        <v>0.69683378934860196</v>
      </c>
      <c r="T7448" s="37">
        <v>1001.09600830078</v>
      </c>
      <c r="U7448" s="37">
        <v>1690.30847167969</v>
      </c>
      <c r="V7448" s="13"/>
      <c r="W7448" s="13"/>
      <c r="X7448" s="13"/>
      <c r="Y7448" s="13"/>
      <c r="Z7448" s="13"/>
      <c r="AA7448" s="13"/>
    </row>
    <row r="7449" spans="1:27" ht="15.75" customHeight="1" x14ac:dyDescent="0.2">
      <c r="A7449" s="13"/>
      <c r="B7449" s="37" t="str">
        <f>"CRS25WT72M23876"</f>
        <v>CRS25WT72M23876</v>
      </c>
      <c r="C7449" s="38">
        <v>46003</v>
      </c>
      <c r="D7449" s="39">
        <v>4.2465277777777775E-2</v>
      </c>
      <c r="E7449" s="37" t="s">
        <v>62</v>
      </c>
      <c r="F7449" s="37">
        <v>217</v>
      </c>
      <c r="G7449" s="37">
        <v>4</v>
      </c>
      <c r="H7449" s="37">
        <v>217.70950317382801</v>
      </c>
      <c r="I7449" s="37">
        <v>5.61181592941284</v>
      </c>
      <c r="J7449" s="37">
        <v>49.9828910827637</v>
      </c>
      <c r="K7449" s="37">
        <v>5.13771772384644</v>
      </c>
      <c r="L7449" s="37">
        <v>42.374748229980497</v>
      </c>
      <c r="M7449" s="37">
        <v>0.77616238594055198</v>
      </c>
      <c r="N7449" s="37">
        <v>10.591559410095201</v>
      </c>
      <c r="O7449" s="37">
        <v>0</v>
      </c>
      <c r="P7449" s="37">
        <v>0</v>
      </c>
      <c r="Q7449" s="37">
        <v>1.06547614559531E-2</v>
      </c>
      <c r="R7449" s="37">
        <v>25</v>
      </c>
      <c r="S7449" s="37">
        <v>0.74710726737976096</v>
      </c>
      <c r="T7449" s="37">
        <v>996.76312255859398</v>
      </c>
      <c r="U7449" s="37">
        <v>2092.83325195313</v>
      </c>
      <c r="V7449" s="13"/>
      <c r="W7449" s="13"/>
      <c r="X7449" s="13"/>
      <c r="Y7449" s="13"/>
      <c r="Z7449" s="13"/>
      <c r="AA7449" s="13"/>
    </row>
    <row r="7450" spans="1:27" ht="15.75" customHeight="1" x14ac:dyDescent="0.2">
      <c r="A7450" s="13"/>
      <c r="B7450" s="37" t="str">
        <f>"CRS25WT72M23877"</f>
        <v>CRS25WT72M23877</v>
      </c>
      <c r="C7450" s="38">
        <v>46003</v>
      </c>
      <c r="D7450" s="39">
        <v>4.4247685185185182E-2</v>
      </c>
      <c r="E7450" s="37" t="s">
        <v>62</v>
      </c>
      <c r="F7450" s="37">
        <v>219</v>
      </c>
      <c r="G7450" s="37">
        <v>4</v>
      </c>
      <c r="H7450" s="37">
        <v>219.69242858886699</v>
      </c>
      <c r="I7450" s="37">
        <v>5.6741590499877903</v>
      </c>
      <c r="J7450" s="37">
        <v>50.107040405273402</v>
      </c>
      <c r="K7450" s="37">
        <v>5.1531209945678702</v>
      </c>
      <c r="L7450" s="37">
        <v>42.632888793945298</v>
      </c>
      <c r="M7450" s="37">
        <v>0.77270698547363303</v>
      </c>
      <c r="N7450" s="37">
        <v>10.6880283355713</v>
      </c>
      <c r="O7450" s="37">
        <v>0</v>
      </c>
      <c r="P7450" s="37">
        <v>0</v>
      </c>
      <c r="Q7450" s="37">
        <v>1.4126751571893701E-2</v>
      </c>
      <c r="R7450" s="37">
        <v>25</v>
      </c>
      <c r="S7450" s="37">
        <v>0.72800856828689597</v>
      </c>
      <c r="T7450" s="37">
        <v>997.74945068359398</v>
      </c>
      <c r="U7450" s="37">
        <v>1109.13488769531</v>
      </c>
      <c r="V7450" s="13"/>
      <c r="W7450" s="13"/>
      <c r="X7450" s="13"/>
      <c r="Y7450" s="13"/>
      <c r="Z7450" s="13"/>
      <c r="AA7450" s="13"/>
    </row>
    <row r="7451" spans="1:27" ht="15.75" customHeight="1" x14ac:dyDescent="0.2">
      <c r="A7451" s="13"/>
      <c r="B7451" s="37" t="str">
        <f>"2M23861"</f>
        <v>2M23861</v>
      </c>
      <c r="C7451" s="38">
        <v>46003</v>
      </c>
      <c r="D7451" s="39">
        <v>4.6377314814814809E-2</v>
      </c>
      <c r="E7451" s="37" t="s">
        <v>62</v>
      </c>
      <c r="F7451" s="37">
        <v>218</v>
      </c>
      <c r="G7451" s="37">
        <v>4</v>
      </c>
      <c r="H7451" s="37">
        <v>218.20852661132801</v>
      </c>
      <c r="I7451" s="37">
        <v>5.6111688613891602</v>
      </c>
      <c r="J7451" s="37">
        <v>49.545883178710902</v>
      </c>
      <c r="K7451" s="37">
        <v>5.1681327819824201</v>
      </c>
      <c r="L7451" s="37">
        <v>42.221927642822301</v>
      </c>
      <c r="M7451" s="37">
        <v>0.78489363193511996</v>
      </c>
      <c r="N7451" s="37">
        <v>10.615837097168001</v>
      </c>
      <c r="O7451" s="37">
        <v>0</v>
      </c>
      <c r="P7451" s="37">
        <v>0</v>
      </c>
      <c r="Q7451" s="37">
        <v>1.04315374046564E-2</v>
      </c>
      <c r="R7451" s="37">
        <v>25</v>
      </c>
      <c r="S7451" s="37">
        <v>0.74858415126800504</v>
      </c>
      <c r="T7451" s="37">
        <v>997.026123046875</v>
      </c>
      <c r="U7451" s="37">
        <v>1891.92785644531</v>
      </c>
      <c r="V7451" s="13"/>
      <c r="W7451" s="13"/>
      <c r="X7451" s="13"/>
      <c r="Y7451" s="13"/>
      <c r="Z7451" s="13"/>
      <c r="AA7451" s="13"/>
    </row>
    <row r="7452" spans="1:27" ht="15.75" customHeight="1" x14ac:dyDescent="0.2">
      <c r="A7452" s="13"/>
      <c r="B7452" s="37" t="str">
        <f>"CRS25WT72M23846"</f>
        <v>CRS25WT72M23846</v>
      </c>
      <c r="C7452" s="38">
        <v>46003</v>
      </c>
      <c r="D7452" s="39">
        <v>5.2847222222222219E-2</v>
      </c>
      <c r="E7452" s="37" t="s">
        <v>62</v>
      </c>
      <c r="F7452" s="37">
        <v>222</v>
      </c>
      <c r="G7452" s="37">
        <v>4</v>
      </c>
      <c r="H7452" s="37">
        <v>222.85095214843801</v>
      </c>
      <c r="I7452" s="37">
        <v>5.64058637619019</v>
      </c>
      <c r="J7452" s="37">
        <v>50.136257171630902</v>
      </c>
      <c r="K7452" s="37">
        <v>5.2062749862670898</v>
      </c>
      <c r="L7452" s="37">
        <v>42.804298400878899</v>
      </c>
      <c r="M7452" s="37">
        <v>0.78802198171615601</v>
      </c>
      <c r="N7452" s="37">
        <v>10.8416910171509</v>
      </c>
      <c r="O7452" s="37">
        <v>0</v>
      </c>
      <c r="P7452" s="37">
        <v>0</v>
      </c>
      <c r="Q7452" s="37">
        <v>8.2111563533544506E-3</v>
      </c>
      <c r="R7452" s="37">
        <v>25</v>
      </c>
      <c r="S7452" s="37">
        <v>0.724370777606964</v>
      </c>
      <c r="T7452" s="37">
        <v>999.40875244140602</v>
      </c>
      <c r="U7452" s="37">
        <v>1410.29260253906</v>
      </c>
      <c r="V7452" s="13"/>
      <c r="W7452" s="13"/>
      <c r="X7452" s="13"/>
      <c r="Y7452" s="13"/>
      <c r="Z7452" s="13"/>
      <c r="AA7452" s="13"/>
    </row>
    <row r="7453" spans="1:27" ht="15.75" customHeight="1" x14ac:dyDescent="0.2">
      <c r="A7453" s="13"/>
      <c r="B7453" s="37" t="str">
        <f>"CRS25WT72M23859"</f>
        <v>CRS25WT72M23859</v>
      </c>
      <c r="C7453" s="38">
        <v>46003</v>
      </c>
      <c r="D7453" s="39">
        <v>5.4560185185185184E-2</v>
      </c>
      <c r="E7453" s="37" t="s">
        <v>62</v>
      </c>
      <c r="F7453" s="37">
        <v>221</v>
      </c>
      <c r="G7453" s="37">
        <v>4</v>
      </c>
      <c r="H7453" s="37">
        <v>221.68728637695301</v>
      </c>
      <c r="I7453" s="37">
        <v>5.6427845954895002</v>
      </c>
      <c r="J7453" s="37">
        <v>50.0752983093262</v>
      </c>
      <c r="K7453" s="37">
        <v>5.1823391914367702</v>
      </c>
      <c r="L7453" s="37">
        <v>42.777450561523402</v>
      </c>
      <c r="M7453" s="37">
        <v>0.78455567359924305</v>
      </c>
      <c r="N7453" s="37">
        <v>10.785078048706101</v>
      </c>
      <c r="O7453" s="37">
        <v>0</v>
      </c>
      <c r="P7453" s="37">
        <v>0</v>
      </c>
      <c r="Q7453" s="37">
        <v>4.1121132671833004E-3</v>
      </c>
      <c r="R7453" s="37">
        <v>25</v>
      </c>
      <c r="S7453" s="37">
        <v>0.73376500606536899</v>
      </c>
      <c r="T7453" s="37">
        <v>996.34033203125</v>
      </c>
      <c r="U7453" s="37">
        <v>2077.40649414062</v>
      </c>
      <c r="V7453" s="13"/>
      <c r="W7453" s="13"/>
      <c r="X7453" s="13"/>
      <c r="Y7453" s="13"/>
      <c r="Z7453" s="13"/>
      <c r="AA7453" s="13"/>
    </row>
    <row r="7454" spans="1:27" ht="15.75" customHeight="1" x14ac:dyDescent="0.2">
      <c r="A7454" s="13"/>
      <c r="B7454" s="37" t="str">
        <f>"CRS25WT72M23851"</f>
        <v>CRS25WT72M23851</v>
      </c>
      <c r="C7454" s="38">
        <v>46003</v>
      </c>
      <c r="D7454" s="39">
        <v>5.6006944444444449E-2</v>
      </c>
      <c r="E7454" s="37" t="s">
        <v>62</v>
      </c>
      <c r="F7454" s="37">
        <v>221</v>
      </c>
      <c r="G7454" s="37">
        <v>4</v>
      </c>
      <c r="H7454" s="37">
        <v>221.3486328125</v>
      </c>
      <c r="I7454" s="37">
        <v>5.6345911026001003</v>
      </c>
      <c r="J7454" s="37">
        <v>50.061481475830099</v>
      </c>
      <c r="K7454" s="37">
        <v>5.1759228706359899</v>
      </c>
      <c r="L7454" s="37">
        <v>42.765056610107401</v>
      </c>
      <c r="M7454" s="37">
        <v>0.78471279144287098</v>
      </c>
      <c r="N7454" s="37">
        <v>10.768603324890099</v>
      </c>
      <c r="O7454" s="37">
        <v>0</v>
      </c>
      <c r="P7454" s="37">
        <v>0</v>
      </c>
      <c r="Q7454" s="37">
        <v>1.30140148103237E-2</v>
      </c>
      <c r="R7454" s="37">
        <v>25</v>
      </c>
      <c r="S7454" s="37">
        <v>0.71640926599502597</v>
      </c>
      <c r="T7454" s="37">
        <v>998.30389404296898</v>
      </c>
      <c r="U7454" s="37">
        <v>1323.36975097656</v>
      </c>
      <c r="V7454" s="13"/>
      <c r="W7454" s="13"/>
      <c r="X7454" s="13"/>
      <c r="Y7454" s="13"/>
      <c r="Z7454" s="13"/>
      <c r="AA7454" s="13"/>
    </row>
    <row r="7455" spans="1:27" ht="15.75" customHeight="1" x14ac:dyDescent="0.2">
      <c r="A7455" s="13"/>
      <c r="B7455" s="37" t="str">
        <f>"CRS25WT72M23850"</f>
        <v>CRS25WT72M23850</v>
      </c>
      <c r="C7455" s="38">
        <v>46003</v>
      </c>
      <c r="D7455" s="39">
        <v>5.6967592592592597E-2</v>
      </c>
      <c r="E7455" s="37" t="s">
        <v>62</v>
      </c>
      <c r="F7455" s="37">
        <v>226</v>
      </c>
      <c r="G7455" s="37">
        <v>4</v>
      </c>
      <c r="H7455" s="37">
        <v>226.01931762695301</v>
      </c>
      <c r="I7455" s="37">
        <v>5.6738853454589799</v>
      </c>
      <c r="J7455" s="37">
        <v>50.060676574707003</v>
      </c>
      <c r="K7455" s="37">
        <v>5.2935762405395499</v>
      </c>
      <c r="L7455" s="37">
        <v>42.696910858154297</v>
      </c>
      <c r="M7455" s="37">
        <v>0.795734703540802</v>
      </c>
      <c r="N7455" s="37">
        <v>10.995831489563001</v>
      </c>
      <c r="O7455" s="37">
        <v>0</v>
      </c>
      <c r="P7455" s="37">
        <v>0</v>
      </c>
      <c r="Q7455" s="37">
        <v>5.7539604604244197E-3</v>
      </c>
      <c r="R7455" s="37">
        <v>25</v>
      </c>
      <c r="S7455" s="37">
        <v>0.69315236806869496</v>
      </c>
      <c r="T7455" s="37">
        <v>995.5068359375</v>
      </c>
      <c r="U7455" s="37">
        <v>1925.30029296875</v>
      </c>
      <c r="V7455" s="13"/>
      <c r="W7455" s="13"/>
      <c r="X7455" s="13"/>
      <c r="Y7455" s="13"/>
      <c r="Z7455" s="13"/>
      <c r="AA7455" s="13"/>
    </row>
    <row r="7456" spans="1:27" ht="15.75" customHeight="1" x14ac:dyDescent="0.2">
      <c r="A7456" s="13"/>
      <c r="B7456" s="37" t="str">
        <f>"CRS25WT72M23849"</f>
        <v>CRS25WT72M23849</v>
      </c>
      <c r="C7456" s="38">
        <v>46003</v>
      </c>
      <c r="D7456" s="39">
        <v>5.9201388888888894E-2</v>
      </c>
      <c r="E7456" s="37" t="s">
        <v>62</v>
      </c>
      <c r="F7456" s="37">
        <v>218</v>
      </c>
      <c r="G7456" s="37">
        <v>4</v>
      </c>
      <c r="H7456" s="37">
        <v>218.26135253906199</v>
      </c>
      <c r="I7456" s="37">
        <v>5.63260746002197</v>
      </c>
      <c r="J7456" s="37">
        <v>50.029884338378899</v>
      </c>
      <c r="K7456" s="37">
        <v>5.1620616912841797</v>
      </c>
      <c r="L7456" s="37">
        <v>42.281814575195298</v>
      </c>
      <c r="M7456" s="37">
        <v>0.77452933788299605</v>
      </c>
      <c r="N7456" s="37">
        <v>10.6184072494507</v>
      </c>
      <c r="O7456" s="37">
        <v>0</v>
      </c>
      <c r="P7456" s="37">
        <v>0</v>
      </c>
      <c r="Q7456" s="37">
        <v>1.43849197775126E-3</v>
      </c>
      <c r="R7456" s="37">
        <v>25</v>
      </c>
      <c r="S7456" s="37">
        <v>0.73172789812088002</v>
      </c>
      <c r="T7456" s="37">
        <v>996.13287353515602</v>
      </c>
      <c r="U7456" s="37">
        <v>1799.23156738281</v>
      </c>
      <c r="V7456" s="13"/>
      <c r="W7456" s="13"/>
      <c r="X7456" s="13"/>
      <c r="Y7456" s="13"/>
      <c r="Z7456" s="13"/>
      <c r="AA7456" s="13"/>
    </row>
    <row r="7457" spans="1:27" ht="15.75" customHeight="1" x14ac:dyDescent="0.2">
      <c r="A7457" s="13"/>
      <c r="B7457" s="37" t="str">
        <f>"CRS25WT72M23852"</f>
        <v>CRS25WT72M23852</v>
      </c>
      <c r="C7457" s="38">
        <v>46003</v>
      </c>
      <c r="D7457" s="39">
        <v>6.1365740740740742E-2</v>
      </c>
      <c r="E7457" s="37" t="s">
        <v>62</v>
      </c>
      <c r="F7457" s="37">
        <v>221</v>
      </c>
      <c r="G7457" s="37">
        <v>4</v>
      </c>
      <c r="H7457" s="37">
        <v>221.72158813476599</v>
      </c>
      <c r="I7457" s="37">
        <v>5.5936079025268599</v>
      </c>
      <c r="J7457" s="37">
        <v>50.116703033447301</v>
      </c>
      <c r="K7457" s="37">
        <v>5.1756463050842303</v>
      </c>
      <c r="L7457" s="37">
        <v>42.839405059814503</v>
      </c>
      <c r="M7457" s="37">
        <v>0.79092162847518899</v>
      </c>
      <c r="N7457" s="37">
        <v>10.786746978759799</v>
      </c>
      <c r="O7457" s="37">
        <v>0</v>
      </c>
      <c r="P7457" s="37">
        <v>0</v>
      </c>
      <c r="Q7457" s="37">
        <v>1.0627293959260001E-2</v>
      </c>
      <c r="R7457" s="37">
        <v>25</v>
      </c>
      <c r="S7457" s="37">
        <v>0.738916575908661</v>
      </c>
      <c r="T7457" s="37">
        <v>997.81024169921898</v>
      </c>
      <c r="U7457" s="37">
        <v>1985.99487304687</v>
      </c>
      <c r="V7457" s="13"/>
      <c r="W7457" s="13"/>
      <c r="X7457" s="13"/>
      <c r="Y7457" s="13"/>
      <c r="Z7457" s="13"/>
      <c r="AA7457" s="13"/>
    </row>
    <row r="7458" spans="1:27" ht="15.75" customHeight="1" x14ac:dyDescent="0.2">
      <c r="A7458" s="13"/>
      <c r="B7458" s="37" t="str">
        <f>"CRS25WT72M23858"</f>
        <v>CRS25WT72M23858</v>
      </c>
      <c r="C7458" s="38">
        <v>46003</v>
      </c>
      <c r="D7458" s="39">
        <v>6.2488425925925926E-2</v>
      </c>
      <c r="E7458" s="37" t="s">
        <v>62</v>
      </c>
      <c r="F7458" s="37">
        <v>226</v>
      </c>
      <c r="G7458" s="37">
        <v>4</v>
      </c>
      <c r="H7458" s="37">
        <v>226.76742553710901</v>
      </c>
      <c r="I7458" s="37">
        <v>5.7842769622802699</v>
      </c>
      <c r="J7458" s="37">
        <v>50.1895141601562</v>
      </c>
      <c r="K7458" s="37">
        <v>5.2890968322753897</v>
      </c>
      <c r="L7458" s="37">
        <v>42.87451171875</v>
      </c>
      <c r="M7458" s="37">
        <v>0.78112149238586404</v>
      </c>
      <c r="N7458" s="37">
        <v>11.0322265625</v>
      </c>
      <c r="O7458" s="37">
        <v>0</v>
      </c>
      <c r="P7458" s="37">
        <v>0</v>
      </c>
      <c r="Q7458" s="37">
        <v>1.37897012755275E-2</v>
      </c>
      <c r="R7458" s="37">
        <v>25</v>
      </c>
      <c r="S7458" s="37">
        <v>0.710105240345001</v>
      </c>
      <c r="T7458" s="37">
        <v>994.87835693359398</v>
      </c>
      <c r="U7458" s="37">
        <v>1821.59289550781</v>
      </c>
      <c r="V7458" s="13"/>
      <c r="W7458" s="13"/>
      <c r="X7458" s="13"/>
      <c r="Y7458" s="13"/>
      <c r="Z7458" s="13"/>
      <c r="AA7458" s="13"/>
    </row>
    <row r="7459" spans="1:27" ht="15.75" customHeight="1" x14ac:dyDescent="0.2">
      <c r="A7459" s="13"/>
      <c r="B7459" s="37" t="str">
        <f>"CRS25WT72M23853"</f>
        <v>CRS25WT72M23853</v>
      </c>
      <c r="C7459" s="38">
        <v>46003</v>
      </c>
      <c r="D7459" s="39">
        <v>6.6944444444444445E-2</v>
      </c>
      <c r="E7459" s="37" t="s">
        <v>62</v>
      </c>
      <c r="F7459" s="37">
        <v>220</v>
      </c>
      <c r="G7459" s="37">
        <v>4</v>
      </c>
      <c r="H7459" s="37">
        <v>220.88023376464801</v>
      </c>
      <c r="I7459" s="37">
        <v>5.5901799201965297</v>
      </c>
      <c r="J7459" s="37">
        <v>49.9103393554687</v>
      </c>
      <c r="K7459" s="37">
        <v>5.1855030059814498</v>
      </c>
      <c r="L7459" s="37">
        <v>42.595718383789098</v>
      </c>
      <c r="M7459" s="37">
        <v>0.79166334867477395</v>
      </c>
      <c r="N7459" s="37">
        <v>10.7458152770996</v>
      </c>
      <c r="O7459" s="37">
        <v>0</v>
      </c>
      <c r="P7459" s="37">
        <v>0</v>
      </c>
      <c r="Q7459" s="37">
        <v>1.5327380970120401E-2</v>
      </c>
      <c r="R7459" s="37">
        <v>25</v>
      </c>
      <c r="S7459" s="37">
        <v>0.73002302646636996</v>
      </c>
      <c r="T7459" s="37">
        <v>995.3134765625</v>
      </c>
      <c r="U7459" s="37">
        <v>2028.43518066406</v>
      </c>
      <c r="V7459" s="13"/>
      <c r="W7459" s="13"/>
      <c r="X7459" s="13"/>
      <c r="Y7459" s="13"/>
      <c r="Z7459" s="13"/>
      <c r="AA7459" s="13"/>
    </row>
    <row r="7460" spans="1:27" ht="15.75" customHeight="1" x14ac:dyDescent="0.2">
      <c r="A7460" s="13"/>
      <c r="B7460" s="37" t="str">
        <f>"CRS25WT72M24388"</f>
        <v>CRS25WT72M24388</v>
      </c>
      <c r="C7460" s="38">
        <v>46003</v>
      </c>
      <c r="D7460" s="39">
        <v>6.9652777777777772E-2</v>
      </c>
      <c r="E7460" s="37" t="s">
        <v>62</v>
      </c>
      <c r="F7460" s="37">
        <v>219</v>
      </c>
      <c r="G7460" s="37">
        <v>4</v>
      </c>
      <c r="H7460" s="37">
        <v>219.42381286621099</v>
      </c>
      <c r="I7460" s="37">
        <v>5.6145567893981898</v>
      </c>
      <c r="J7460" s="37">
        <v>49.829757690429702</v>
      </c>
      <c r="K7460" s="37">
        <v>5.1565613746643102</v>
      </c>
      <c r="L7460" s="37">
        <v>42.5523490905762</v>
      </c>
      <c r="M7460" s="37">
        <v>0.78429508209228505</v>
      </c>
      <c r="N7460" s="37">
        <v>10.674960136413601</v>
      </c>
      <c r="O7460" s="37">
        <v>0</v>
      </c>
      <c r="P7460" s="37">
        <v>0</v>
      </c>
      <c r="Q7460" s="37">
        <v>1.5238094143569501E-2</v>
      </c>
      <c r="R7460" s="37">
        <v>25</v>
      </c>
      <c r="S7460" s="37">
        <v>0.70208853483200095</v>
      </c>
      <c r="T7460" s="37">
        <v>995.21722412109398</v>
      </c>
      <c r="U7460" s="37">
        <v>1314.36328125</v>
      </c>
      <c r="V7460" s="13"/>
      <c r="W7460" s="13"/>
      <c r="X7460" s="13"/>
      <c r="Y7460" s="13"/>
      <c r="Z7460" s="13"/>
      <c r="AA7460" s="13"/>
    </row>
    <row r="7461" spans="1:27" ht="15.75" customHeight="1" x14ac:dyDescent="0.2">
      <c r="A7461" s="13"/>
      <c r="B7461" s="37" t="str">
        <f>"CRS25WT72M24389"</f>
        <v>CRS25WT72M24389</v>
      </c>
      <c r="C7461" s="38">
        <v>46003</v>
      </c>
      <c r="D7461" s="39">
        <v>7.0416666666666669E-2</v>
      </c>
      <c r="E7461" s="37" t="s">
        <v>62</v>
      </c>
      <c r="F7461" s="37">
        <v>219</v>
      </c>
      <c r="G7461" s="37">
        <v>4</v>
      </c>
      <c r="H7461" s="37">
        <v>219.50099182128901</v>
      </c>
      <c r="I7461" s="37">
        <v>5.63330173492432</v>
      </c>
      <c r="J7461" s="37">
        <v>49.744094848632798</v>
      </c>
      <c r="K7461" s="37">
        <v>5.1721816062927202</v>
      </c>
      <c r="L7461" s="37">
        <v>42.438766479492202</v>
      </c>
      <c r="M7461" s="37">
        <v>0.78330689668655396</v>
      </c>
      <c r="N7461" s="37">
        <v>10.6787157058716</v>
      </c>
      <c r="O7461" s="37">
        <v>0</v>
      </c>
      <c r="P7461" s="37">
        <v>0</v>
      </c>
      <c r="Q7461" s="37">
        <v>2.3014010861515999E-2</v>
      </c>
      <c r="R7461" s="37">
        <v>25</v>
      </c>
      <c r="S7461" s="37">
        <v>0.70081192255020097</v>
      </c>
      <c r="T7461" s="37">
        <v>993.601806640625</v>
      </c>
      <c r="U7461" s="37">
        <v>1363.53454589844</v>
      </c>
      <c r="V7461" s="13"/>
      <c r="W7461" s="13"/>
      <c r="X7461" s="13"/>
      <c r="Y7461" s="13"/>
      <c r="Z7461" s="13"/>
      <c r="AA7461" s="13"/>
    </row>
    <row r="7462" spans="1:27" ht="15.75" customHeight="1" x14ac:dyDescent="0.2">
      <c r="A7462" s="13"/>
      <c r="B7462" s="37" t="str">
        <f>"CRS25WT72M24386"</f>
        <v>CRS25WT72M24386</v>
      </c>
      <c r="C7462" s="38">
        <v>46003</v>
      </c>
      <c r="D7462" s="39">
        <v>7.1099537037037031E-2</v>
      </c>
      <c r="E7462" s="37" t="s">
        <v>62</v>
      </c>
      <c r="F7462" s="37">
        <v>219</v>
      </c>
      <c r="G7462" s="37">
        <v>4</v>
      </c>
      <c r="H7462" s="37">
        <v>219.72128295898401</v>
      </c>
      <c r="I7462" s="37">
        <v>5.6425232887268102</v>
      </c>
      <c r="J7462" s="37">
        <v>49.718387603759801</v>
      </c>
      <c r="K7462" s="37">
        <v>5.1864571571350098</v>
      </c>
      <c r="L7462" s="37">
        <v>42.364421844482401</v>
      </c>
      <c r="M7462" s="37">
        <v>0.78321629762649503</v>
      </c>
      <c r="N7462" s="37">
        <v>10.689432144165</v>
      </c>
      <c r="O7462" s="37">
        <v>0</v>
      </c>
      <c r="P7462" s="37">
        <v>0</v>
      </c>
      <c r="Q7462" s="37">
        <v>2.30158418416977E-2</v>
      </c>
      <c r="R7462" s="37">
        <v>25</v>
      </c>
      <c r="S7462" s="37">
        <v>0.70202714204788197</v>
      </c>
      <c r="T7462" s="37">
        <v>999.39392089843795</v>
      </c>
      <c r="U7462" s="37">
        <v>2245.59033203125</v>
      </c>
      <c r="V7462" s="13"/>
      <c r="W7462" s="13"/>
      <c r="X7462" s="13"/>
      <c r="Y7462" s="13"/>
      <c r="Z7462" s="13"/>
      <c r="AA7462" s="13"/>
    </row>
    <row r="7463" spans="1:27" ht="15.75" customHeight="1" x14ac:dyDescent="0.2">
      <c r="A7463" s="13"/>
      <c r="B7463" s="37" t="str">
        <f>"CRS25WT72M24387"</f>
        <v>CRS25WT72M24387</v>
      </c>
      <c r="C7463" s="38">
        <v>46003</v>
      </c>
      <c r="D7463" s="39">
        <v>7.1944444444444436E-2</v>
      </c>
      <c r="E7463" s="37" t="s">
        <v>62</v>
      </c>
      <c r="F7463" s="37">
        <v>218</v>
      </c>
      <c r="G7463" s="37">
        <v>4</v>
      </c>
      <c r="H7463" s="37">
        <v>218.33619689941401</v>
      </c>
      <c r="I7463" s="37">
        <v>5.6295275688171396</v>
      </c>
      <c r="J7463" s="37">
        <v>49.719264984130902</v>
      </c>
      <c r="K7463" s="37">
        <v>5.1545171737670898</v>
      </c>
      <c r="L7463" s="37">
        <v>42.358226776122997</v>
      </c>
      <c r="M7463" s="37">
        <v>0.78006196022033703</v>
      </c>
      <c r="N7463" s="37">
        <v>10.6220483779907</v>
      </c>
      <c r="O7463" s="37">
        <v>0</v>
      </c>
      <c r="P7463" s="37">
        <v>0</v>
      </c>
      <c r="Q7463" s="37">
        <v>2.28969808667898E-2</v>
      </c>
      <c r="R7463" s="37">
        <v>25</v>
      </c>
      <c r="S7463" s="37">
        <v>0.72460782527923595</v>
      </c>
      <c r="T7463" s="37">
        <v>996.16143798828102</v>
      </c>
      <c r="U7463" s="37">
        <v>1743.72387695313</v>
      </c>
      <c r="V7463" s="13"/>
      <c r="W7463" s="13"/>
      <c r="X7463" s="13"/>
      <c r="Y7463" s="13"/>
      <c r="Z7463" s="13"/>
      <c r="AA7463" s="13"/>
    </row>
    <row r="7464" spans="1:27" ht="15.75" customHeight="1" x14ac:dyDescent="0.2">
      <c r="A7464" s="13"/>
      <c r="B7464" s="37" t="str">
        <f>"CRS25WT72M24384"</f>
        <v>CRS25WT72M24384</v>
      </c>
      <c r="C7464" s="38">
        <v>46003</v>
      </c>
      <c r="D7464" s="39">
        <v>7.4224537037037033E-2</v>
      </c>
      <c r="E7464" s="37" t="s">
        <v>62</v>
      </c>
      <c r="F7464" s="37">
        <v>219</v>
      </c>
      <c r="G7464" s="37">
        <v>4</v>
      </c>
      <c r="H7464" s="37">
        <v>219.33895874023401</v>
      </c>
      <c r="I7464" s="37">
        <v>5.6010913848876998</v>
      </c>
      <c r="J7464" s="37">
        <v>49.799411773681598</v>
      </c>
      <c r="K7464" s="37">
        <v>5.1728944778442401</v>
      </c>
      <c r="L7464" s="37">
        <v>42.4015922546387</v>
      </c>
      <c r="M7464" s="37">
        <v>0.78635543584823597</v>
      </c>
      <c r="N7464" s="37">
        <v>10.6708326339722</v>
      </c>
      <c r="O7464" s="37">
        <v>0</v>
      </c>
      <c r="P7464" s="37">
        <v>0</v>
      </c>
      <c r="Q7464" s="37">
        <v>1.3253968209028201E-2</v>
      </c>
      <c r="R7464" s="37">
        <v>25</v>
      </c>
      <c r="S7464" s="37">
        <v>0.73063862323760997</v>
      </c>
      <c r="T7464" s="37">
        <v>996.15240478515602</v>
      </c>
      <c r="U7464" s="37">
        <v>1274.7783203125</v>
      </c>
      <c r="V7464" s="13"/>
      <c r="W7464" s="13"/>
      <c r="X7464" s="13"/>
      <c r="Y7464" s="13"/>
      <c r="Z7464" s="13"/>
      <c r="AA7464" s="13"/>
    </row>
    <row r="7465" spans="1:27" ht="15.75" customHeight="1" x14ac:dyDescent="0.2">
      <c r="A7465" s="13"/>
      <c r="B7465" s="37" t="str">
        <f>"CRS25WT72M24385"</f>
        <v>CRS25WT72M24385</v>
      </c>
      <c r="C7465" s="38">
        <v>46003</v>
      </c>
      <c r="D7465" s="39">
        <v>7.4953703703703703E-2</v>
      </c>
      <c r="E7465" s="37" t="s">
        <v>62</v>
      </c>
      <c r="F7465" s="37">
        <v>220</v>
      </c>
      <c r="G7465" s="37">
        <v>4</v>
      </c>
      <c r="H7465" s="37">
        <v>220.63101196289099</v>
      </c>
      <c r="I7465" s="37">
        <v>5.6709647178649902</v>
      </c>
      <c r="J7465" s="37">
        <v>49.589229583740199</v>
      </c>
      <c r="K7465" s="37">
        <v>5.2071700096130398</v>
      </c>
      <c r="L7465" s="37">
        <v>42.370616912841797</v>
      </c>
      <c r="M7465" s="37">
        <v>0.78455293178558305</v>
      </c>
      <c r="N7465" s="37">
        <v>10.733690261840801</v>
      </c>
      <c r="O7465" s="37">
        <v>0</v>
      </c>
      <c r="P7465" s="37">
        <v>0</v>
      </c>
      <c r="Q7465" s="37">
        <v>1.2063375674188101E-2</v>
      </c>
      <c r="R7465" s="37">
        <v>25</v>
      </c>
      <c r="S7465" s="37">
        <v>0.65678387880325295</v>
      </c>
      <c r="T7465" s="37">
        <v>994.47314453125</v>
      </c>
      <c r="U7465" s="37">
        <v>1803.49975585938</v>
      </c>
      <c r="V7465" s="13"/>
      <c r="W7465" s="13"/>
      <c r="X7465" s="13"/>
      <c r="Y7465" s="13"/>
      <c r="Z7465" s="13"/>
      <c r="AA7465" s="13"/>
    </row>
    <row r="7466" spans="1:27" ht="15.75" customHeight="1" x14ac:dyDescent="0.2">
      <c r="A7466" s="13"/>
      <c r="B7466" s="37" t="str">
        <f>"CRS25WT72M24382"</f>
        <v>CRS25WT72M24382</v>
      </c>
      <c r="C7466" s="38">
        <v>46003</v>
      </c>
      <c r="D7466" s="39">
        <v>7.677083333333333E-2</v>
      </c>
      <c r="E7466" s="37" t="s">
        <v>62</v>
      </c>
      <c r="F7466" s="37">
        <v>217</v>
      </c>
      <c r="G7466" s="37">
        <v>4</v>
      </c>
      <c r="H7466" s="37">
        <v>217.56968688964801</v>
      </c>
      <c r="I7466" s="37">
        <v>5.6537537574768102</v>
      </c>
      <c r="J7466" s="37">
        <v>49.643806457519503</v>
      </c>
      <c r="K7466" s="37">
        <v>5.16310358047485</v>
      </c>
      <c r="L7466" s="37">
        <v>42.139320373535199</v>
      </c>
      <c r="M7466" s="37">
        <v>0.77516907453536998</v>
      </c>
      <c r="N7466" s="37">
        <v>10.5847578048706</v>
      </c>
      <c r="O7466" s="37">
        <v>0</v>
      </c>
      <c r="P7466" s="37">
        <v>0</v>
      </c>
      <c r="Q7466" s="37">
        <v>1.5243056230247E-2</v>
      </c>
      <c r="R7466" s="37">
        <v>25</v>
      </c>
      <c r="S7466" s="37">
        <v>0.74244737625122104</v>
      </c>
      <c r="T7466" s="37">
        <v>1000.82897949219</v>
      </c>
      <c r="U7466" s="37">
        <v>1223.83227539062</v>
      </c>
      <c r="V7466" s="13"/>
      <c r="W7466" s="13"/>
      <c r="X7466" s="13"/>
      <c r="Y7466" s="13"/>
      <c r="Z7466" s="13"/>
      <c r="AA7466" s="13"/>
    </row>
    <row r="7467" spans="1:27" ht="15.75" customHeight="1" x14ac:dyDescent="0.2">
      <c r="A7467" s="13"/>
      <c r="B7467" s="37" t="str">
        <f>"CRS25WT72M24383"</f>
        <v>CRS25WT72M24383</v>
      </c>
      <c r="C7467" s="38">
        <v>46003</v>
      </c>
      <c r="D7467" s="39">
        <v>7.7754629629629632E-2</v>
      </c>
      <c r="E7467" s="37" t="s">
        <v>62</v>
      </c>
      <c r="F7467" s="37">
        <v>218</v>
      </c>
      <c r="G7467" s="37">
        <v>4</v>
      </c>
      <c r="H7467" s="37">
        <v>218.10345458984401</v>
      </c>
      <c r="I7467" s="37">
        <v>5.5939736366271999</v>
      </c>
      <c r="J7467" s="37">
        <v>49.655532836914098</v>
      </c>
      <c r="K7467" s="37">
        <v>5.1679191589355504</v>
      </c>
      <c r="L7467" s="37">
        <v>42.203338623046903</v>
      </c>
      <c r="M7467" s="37">
        <v>0.785189509391785</v>
      </c>
      <c r="N7467" s="37">
        <v>10.610725402831999</v>
      </c>
      <c r="O7467" s="37">
        <v>0</v>
      </c>
      <c r="P7467" s="37">
        <v>0</v>
      </c>
      <c r="Q7467" s="37">
        <v>1.4112112112343299E-2</v>
      </c>
      <c r="R7467" s="37">
        <v>25</v>
      </c>
      <c r="S7467" s="37">
        <v>0.74313974380493197</v>
      </c>
      <c r="T7467" s="37">
        <v>996.90753173828102</v>
      </c>
      <c r="U7467" s="37">
        <v>1988.22277832031</v>
      </c>
      <c r="V7467" s="13"/>
      <c r="W7467" s="13"/>
      <c r="X7467" s="13"/>
      <c r="Y7467" s="13"/>
      <c r="Z7467" s="13"/>
      <c r="AA7467" s="13"/>
    </row>
    <row r="7468" spans="1:27" ht="15.75" customHeight="1" x14ac:dyDescent="0.2">
      <c r="A7468" s="13"/>
      <c r="B7468" s="37" t="str">
        <f>"CRS25WT72M24355"</f>
        <v>CRS25WT72M24355</v>
      </c>
      <c r="C7468" s="38">
        <v>46003</v>
      </c>
      <c r="D7468" s="39">
        <v>7.8379629629629632E-2</v>
      </c>
      <c r="E7468" s="37" t="s">
        <v>62</v>
      </c>
      <c r="F7468" s="37">
        <v>217</v>
      </c>
      <c r="G7468" s="37">
        <v>4</v>
      </c>
      <c r="H7468" s="37">
        <v>217.07615661621099</v>
      </c>
      <c r="I7468" s="37">
        <v>5.6288690567016602</v>
      </c>
      <c r="J7468" s="37">
        <v>49.564250946044901</v>
      </c>
      <c r="K7468" s="37">
        <v>5.1524024009704599</v>
      </c>
      <c r="L7468" s="37">
        <v>42.131057739257798</v>
      </c>
      <c r="M7468" s="37">
        <v>0.77807670831680298</v>
      </c>
      <c r="N7468" s="37">
        <v>10.560747146606399</v>
      </c>
      <c r="O7468" s="37">
        <v>0</v>
      </c>
      <c r="P7468" s="37">
        <v>0</v>
      </c>
      <c r="Q7468" s="37">
        <v>1.15879215300083E-2</v>
      </c>
      <c r="R7468" s="37">
        <v>25</v>
      </c>
      <c r="S7468" s="37">
        <v>0.74089205265045199</v>
      </c>
      <c r="T7468" s="37">
        <v>994.3408203125</v>
      </c>
      <c r="U7468" s="37">
        <v>3184.9814453125</v>
      </c>
      <c r="V7468" s="13"/>
      <c r="W7468" s="13"/>
      <c r="X7468" s="13"/>
      <c r="Y7468" s="13"/>
      <c r="Z7468" s="13"/>
      <c r="AA7468" s="13"/>
    </row>
    <row r="7469" spans="1:27" ht="15.75" customHeight="1" x14ac:dyDescent="0.2">
      <c r="A7469" s="13"/>
      <c r="B7469" s="37" t="str">
        <f>"CRS25WT72M24364"</f>
        <v>CRS25WT72M24364</v>
      </c>
      <c r="C7469" s="38">
        <v>46003</v>
      </c>
      <c r="D7469" s="39">
        <v>8.037037037037037E-2</v>
      </c>
      <c r="E7469" s="37" t="s">
        <v>62</v>
      </c>
      <c r="F7469" s="37">
        <v>216</v>
      </c>
      <c r="G7469" s="37">
        <v>4</v>
      </c>
      <c r="H7469" s="37">
        <v>216.87821960449199</v>
      </c>
      <c r="I7469" s="37">
        <v>5.60445308685303</v>
      </c>
      <c r="J7469" s="37">
        <v>49.548538208007798</v>
      </c>
      <c r="K7469" s="37">
        <v>5.13336133956909</v>
      </c>
      <c r="L7469" s="37">
        <v>42.248771667480497</v>
      </c>
      <c r="M7469" s="37">
        <v>0.78100144863128695</v>
      </c>
      <c r="N7469" s="37">
        <v>10.5511178970337</v>
      </c>
      <c r="O7469" s="37">
        <v>0</v>
      </c>
      <c r="P7469" s="37">
        <v>0</v>
      </c>
      <c r="Q7469" s="37">
        <v>1.5238075517118E-2</v>
      </c>
      <c r="R7469" s="37">
        <v>25</v>
      </c>
      <c r="S7469" s="37">
        <v>0.68274569511413596</v>
      </c>
      <c r="T7469" s="37">
        <v>995.56506347656295</v>
      </c>
      <c r="U7469" s="37">
        <v>1736.64123535156</v>
      </c>
      <c r="V7469" s="13"/>
      <c r="W7469" s="13"/>
      <c r="X7469" s="13"/>
      <c r="Y7469" s="13"/>
      <c r="Z7469" s="13"/>
      <c r="AA7469" s="13"/>
    </row>
    <row r="7470" spans="1:27" ht="15.75" customHeight="1" x14ac:dyDescent="0.2">
      <c r="A7470" s="13"/>
      <c r="B7470" s="37" t="str">
        <f>"CRS25WT72M24363"</f>
        <v>CRS25WT72M24363</v>
      </c>
      <c r="C7470" s="38">
        <v>46003</v>
      </c>
      <c r="D7470" s="39">
        <v>8.099537037037037E-2</v>
      </c>
      <c r="E7470" s="37" t="s">
        <v>62</v>
      </c>
      <c r="F7470" s="37">
        <v>220</v>
      </c>
      <c r="G7470" s="37">
        <v>4</v>
      </c>
      <c r="H7470" s="37">
        <v>220.84254455566401</v>
      </c>
      <c r="I7470" s="37">
        <v>5.7350277900695801</v>
      </c>
      <c r="J7470" s="37">
        <v>49.618488311767599</v>
      </c>
      <c r="K7470" s="37">
        <v>5.2518386840820304</v>
      </c>
      <c r="L7470" s="37">
        <v>42.0505180358887</v>
      </c>
      <c r="M7470" s="37">
        <v>0.77607500553131104</v>
      </c>
      <c r="N7470" s="37">
        <v>10.743981361389199</v>
      </c>
      <c r="O7470" s="37">
        <v>0</v>
      </c>
      <c r="P7470" s="37">
        <v>0</v>
      </c>
      <c r="Q7470" s="37">
        <v>1.09474249184132E-2</v>
      </c>
      <c r="R7470" s="37">
        <v>25</v>
      </c>
      <c r="S7470" s="37">
        <v>0.734849393367767</v>
      </c>
      <c r="T7470" s="37">
        <v>994.26025390625</v>
      </c>
      <c r="U7470" s="37">
        <v>1019.45666503906</v>
      </c>
      <c r="V7470" s="13"/>
      <c r="W7470" s="13"/>
      <c r="X7470" s="13"/>
      <c r="Y7470" s="13"/>
      <c r="Z7470" s="13"/>
      <c r="AA7470" s="13"/>
    </row>
    <row r="7471" spans="1:27" ht="15.75" customHeight="1" x14ac:dyDescent="0.2">
      <c r="A7471" s="13"/>
      <c r="B7471" s="37" t="str">
        <f>"CRS25WT72M24366"</f>
        <v>CRS25WT72M24366</v>
      </c>
      <c r="C7471" s="38">
        <v>46003</v>
      </c>
      <c r="D7471" s="39">
        <v>8.2534722222222232E-2</v>
      </c>
      <c r="E7471" s="37" t="s">
        <v>62</v>
      </c>
      <c r="F7471" s="37">
        <v>216</v>
      </c>
      <c r="G7471" s="37">
        <v>4</v>
      </c>
      <c r="H7471" s="37">
        <v>216.65655517578099</v>
      </c>
      <c r="I7471" s="37">
        <v>5.6003389358520499</v>
      </c>
      <c r="J7471" s="37">
        <v>49.489696502685497</v>
      </c>
      <c r="K7471" s="37">
        <v>5.1384129524231001</v>
      </c>
      <c r="L7471" s="37">
        <v>42.164100646972699</v>
      </c>
      <c r="M7471" s="37">
        <v>0.78170472383499101</v>
      </c>
      <c r="N7471" s="37">
        <v>10.5403337478638</v>
      </c>
      <c r="O7471" s="37">
        <v>0</v>
      </c>
      <c r="P7471" s="37">
        <v>0</v>
      </c>
      <c r="Q7471" s="37">
        <v>1.20560610666871E-2</v>
      </c>
      <c r="R7471" s="37">
        <v>25</v>
      </c>
      <c r="S7471" s="37">
        <v>0.68754094839096103</v>
      </c>
      <c r="T7471" s="37">
        <v>994.96594238281295</v>
      </c>
      <c r="U7471" s="37">
        <v>1556.478515625</v>
      </c>
      <c r="V7471" s="13"/>
      <c r="W7471" s="13"/>
      <c r="X7471" s="13"/>
      <c r="Y7471" s="13"/>
      <c r="Z7471" s="13"/>
      <c r="AA7471" s="13"/>
    </row>
    <row r="7472" spans="1:27" ht="15.75" customHeight="1" x14ac:dyDescent="0.2">
      <c r="A7472" s="13"/>
      <c r="B7472" s="37" t="str">
        <f>"CRS25WT72M24365"</f>
        <v>CRS25WT72M24365</v>
      </c>
      <c r="C7472" s="38">
        <v>46003</v>
      </c>
      <c r="D7472" s="39">
        <v>8.3159722222222218E-2</v>
      </c>
      <c r="E7472" s="37" t="s">
        <v>62</v>
      </c>
      <c r="F7472" s="37">
        <v>222</v>
      </c>
      <c r="G7472" s="37">
        <v>4</v>
      </c>
      <c r="H7472" s="37">
        <v>222.62176513671901</v>
      </c>
      <c r="I7472" s="37">
        <v>5.7883939743042001</v>
      </c>
      <c r="J7472" s="37">
        <v>49.507705688476598</v>
      </c>
      <c r="K7472" s="37">
        <v>5.2933707237243697</v>
      </c>
      <c r="L7472" s="37">
        <v>42.056713104247997</v>
      </c>
      <c r="M7472" s="37">
        <v>0.77684921026229903</v>
      </c>
      <c r="N7472" s="37">
        <v>10.8305406570435</v>
      </c>
      <c r="O7472" s="37">
        <v>0</v>
      </c>
      <c r="P7472" s="37">
        <v>0</v>
      </c>
      <c r="Q7472" s="37">
        <v>1.19046065956354E-2</v>
      </c>
      <c r="R7472" s="37">
        <v>25</v>
      </c>
      <c r="S7472" s="37">
        <v>0.67367923259735096</v>
      </c>
      <c r="T7472" s="37">
        <v>994.42169189453102</v>
      </c>
      <c r="U7472" s="37">
        <v>2565.16772460938</v>
      </c>
      <c r="V7472" s="13"/>
      <c r="W7472" s="13"/>
      <c r="X7472" s="13"/>
      <c r="Y7472" s="13"/>
      <c r="Z7472" s="13"/>
      <c r="AA7472" s="13"/>
    </row>
    <row r="7473" spans="1:27" ht="15.75" customHeight="1" x14ac:dyDescent="0.2">
      <c r="A7473" s="13"/>
      <c r="B7473" s="37" t="str">
        <f>"4368"</f>
        <v>4368</v>
      </c>
      <c r="C7473" s="38">
        <v>46003</v>
      </c>
      <c r="D7473" s="39">
        <v>8.6932870370370383E-2</v>
      </c>
      <c r="E7473" s="37" t="s">
        <v>62</v>
      </c>
      <c r="F7473" s="37">
        <v>223</v>
      </c>
      <c r="G7473" s="37">
        <v>4</v>
      </c>
      <c r="H7473" s="37">
        <v>223.41557312011699</v>
      </c>
      <c r="I7473" s="37">
        <v>5.7488093376159703</v>
      </c>
      <c r="J7473" s="37">
        <v>49.6656494140625</v>
      </c>
      <c r="K7473" s="37">
        <v>5.2956027984619096</v>
      </c>
      <c r="L7473" s="37">
        <v>42.188880920410199</v>
      </c>
      <c r="M7473" s="37">
        <v>0.78249114751815796</v>
      </c>
      <c r="N7473" s="37">
        <v>10.8691596984863</v>
      </c>
      <c r="O7473" s="37">
        <v>0</v>
      </c>
      <c r="P7473" s="37">
        <v>0</v>
      </c>
      <c r="Q7473" s="37">
        <v>1.54761914163828E-2</v>
      </c>
      <c r="R7473" s="37">
        <v>25</v>
      </c>
      <c r="S7473" s="37">
        <v>0.68943119049072299</v>
      </c>
      <c r="T7473" s="37">
        <v>994.01184082031205</v>
      </c>
      <c r="U7473" s="37">
        <v>3559.86547851562</v>
      </c>
      <c r="V7473" s="13"/>
      <c r="W7473" s="13"/>
      <c r="X7473" s="13"/>
      <c r="Y7473" s="13"/>
      <c r="Z7473" s="13"/>
      <c r="AA7473" s="13"/>
    </row>
    <row r="7474" spans="1:27" ht="15.75" customHeight="1" x14ac:dyDescent="0.2">
      <c r="A7474" s="13"/>
      <c r="B7474" s="37" t="str">
        <f>"CRS25WT72M24367"</f>
        <v>CRS25WT72M24367</v>
      </c>
      <c r="C7474" s="38">
        <v>46003</v>
      </c>
      <c r="D7474" s="39">
        <v>8.7824074074074068E-2</v>
      </c>
      <c r="E7474" s="37" t="s">
        <v>62</v>
      </c>
      <c r="F7474" s="37">
        <v>217</v>
      </c>
      <c r="G7474" s="37">
        <v>4</v>
      </c>
      <c r="H7474" s="37">
        <v>217.76104736328099</v>
      </c>
      <c r="I7474" s="37">
        <v>5.5892391204834002</v>
      </c>
      <c r="J7474" s="37">
        <v>49.648780822753899</v>
      </c>
      <c r="K7474" s="37">
        <v>5.1135153770446804</v>
      </c>
      <c r="L7474" s="37">
        <v>42.585391998291001</v>
      </c>
      <c r="M7474" s="37">
        <v>0.78472757339477495</v>
      </c>
      <c r="N7474" s="37">
        <v>10.594066619873001</v>
      </c>
      <c r="O7474" s="37">
        <v>0</v>
      </c>
      <c r="P7474" s="37">
        <v>0</v>
      </c>
      <c r="Q7474" s="37">
        <v>1.12648038193583E-2</v>
      </c>
      <c r="R7474" s="37">
        <v>25</v>
      </c>
      <c r="S7474" s="37">
        <v>0.64472401142120395</v>
      </c>
      <c r="T7474" s="37">
        <v>994.45855712890602</v>
      </c>
      <c r="U7474" s="37">
        <v>1697.94116210938</v>
      </c>
      <c r="V7474" s="13"/>
      <c r="W7474" s="13"/>
      <c r="X7474" s="13"/>
      <c r="Y7474" s="13"/>
      <c r="Z7474" s="13"/>
      <c r="AA7474" s="13"/>
    </row>
    <row r="7475" spans="1:27" ht="15.75" customHeight="1" x14ac:dyDescent="0.2">
      <c r="A7475" s="13"/>
      <c r="B7475" s="37" t="str">
        <f>"CRS25WT72M24369"</f>
        <v>CRS25WT72M24369</v>
      </c>
      <c r="C7475" s="38">
        <v>46003</v>
      </c>
      <c r="D7475" s="39">
        <v>8.8530092592592591E-2</v>
      </c>
      <c r="E7475" s="37" t="s">
        <v>62</v>
      </c>
      <c r="F7475" s="37">
        <v>216</v>
      </c>
      <c r="G7475" s="37">
        <v>4</v>
      </c>
      <c r="H7475" s="37">
        <v>216.62423706054699</v>
      </c>
      <c r="I7475" s="37">
        <v>5.6228332519531303</v>
      </c>
      <c r="J7475" s="37">
        <v>49.657741546630902</v>
      </c>
      <c r="K7475" s="37">
        <v>5.12284231185913</v>
      </c>
      <c r="L7475" s="37">
        <v>42.285945892333999</v>
      </c>
      <c r="M7475" s="37">
        <v>0.77582699060440097</v>
      </c>
      <c r="N7475" s="37">
        <v>10.538761138916</v>
      </c>
      <c r="O7475" s="37">
        <v>0</v>
      </c>
      <c r="P7475" s="37">
        <v>0</v>
      </c>
      <c r="Q7475" s="37">
        <v>1.4384901151061099E-3</v>
      </c>
      <c r="R7475" s="37">
        <v>25</v>
      </c>
      <c r="S7475" s="37">
        <v>0.69752788543701205</v>
      </c>
      <c r="T7475" s="37">
        <v>996.130126953125</v>
      </c>
      <c r="U7475" s="37">
        <v>1080.41821289062</v>
      </c>
      <c r="V7475" s="13"/>
      <c r="W7475" s="13"/>
      <c r="X7475" s="13"/>
      <c r="Y7475" s="13"/>
      <c r="Z7475" s="13"/>
      <c r="AA7475" s="13"/>
    </row>
    <row r="7476" spans="1:27" ht="15.75" customHeight="1" x14ac:dyDescent="0.2">
      <c r="A7476" s="13"/>
      <c r="B7476" s="37" t="str">
        <f>"CRS25WT72M24370"</f>
        <v>CRS25WT72M24370</v>
      </c>
      <c r="C7476" s="38">
        <v>46003</v>
      </c>
      <c r="D7476" s="39">
        <v>8.9317129629629621E-2</v>
      </c>
      <c r="E7476" s="37" t="s">
        <v>62</v>
      </c>
      <c r="F7476" s="37">
        <v>216</v>
      </c>
      <c r="G7476" s="37">
        <v>4</v>
      </c>
      <c r="H7476" s="37">
        <v>216.49319458007801</v>
      </c>
      <c r="I7476" s="37">
        <v>5.5871386528015101</v>
      </c>
      <c r="J7476" s="37">
        <v>49.659416198730497</v>
      </c>
      <c r="K7476" s="37">
        <v>5.1219944953918501</v>
      </c>
      <c r="L7476" s="37">
        <v>42.267360687255902</v>
      </c>
      <c r="M7476" s="37">
        <v>0.78028488159179699</v>
      </c>
      <c r="N7476" s="37">
        <v>10.532385826110801</v>
      </c>
      <c r="O7476" s="37">
        <v>0</v>
      </c>
      <c r="P7476" s="37">
        <v>0</v>
      </c>
      <c r="Q7476" s="37">
        <v>3.2539679668843698E-3</v>
      </c>
      <c r="R7476" s="37">
        <v>25</v>
      </c>
      <c r="S7476" s="37">
        <v>0.70216852426528897</v>
      </c>
      <c r="T7476" s="37">
        <v>993.92236328125</v>
      </c>
      <c r="U7476" s="37">
        <v>2573.3017578125</v>
      </c>
      <c r="V7476" s="13"/>
      <c r="W7476" s="13"/>
      <c r="X7476" s="13"/>
      <c r="Y7476" s="13"/>
      <c r="Z7476" s="13"/>
      <c r="AA7476" s="13"/>
    </row>
    <row r="7477" spans="1:27" ht="15.75" customHeight="1" x14ac:dyDescent="0.2">
      <c r="A7477" s="13"/>
      <c r="B7477" s="37" t="str">
        <f>"CRS25WT72M24359"</f>
        <v>CRS25WT72M24359</v>
      </c>
      <c r="C7477" s="38">
        <v>46003</v>
      </c>
      <c r="D7477" s="39">
        <v>9.0960648148148152E-2</v>
      </c>
      <c r="E7477" s="37" t="s">
        <v>62</v>
      </c>
      <c r="F7477" s="37">
        <v>218</v>
      </c>
      <c r="G7477" s="37">
        <v>4</v>
      </c>
      <c r="H7477" s="37">
        <v>218.35743713378901</v>
      </c>
      <c r="I7477" s="37">
        <v>5.6377272605895996</v>
      </c>
      <c r="J7477" s="37">
        <v>49.707252502441399</v>
      </c>
      <c r="K7477" s="37">
        <v>5.1565270423889196</v>
      </c>
      <c r="L7477" s="37">
        <v>42.345836639404297</v>
      </c>
      <c r="M7477" s="37">
        <v>0.779191434383392</v>
      </c>
      <c r="N7477" s="37">
        <v>10.6230812072754</v>
      </c>
      <c r="O7477" s="37">
        <v>0</v>
      </c>
      <c r="P7477" s="37">
        <v>0</v>
      </c>
      <c r="Q7477" s="37">
        <v>1.6071477439254501E-3</v>
      </c>
      <c r="R7477" s="37">
        <v>25</v>
      </c>
      <c r="S7477" s="37">
        <v>0.75258916616439797</v>
      </c>
      <c r="T7477" s="37">
        <v>997.92095947265602</v>
      </c>
      <c r="U7477" s="37">
        <v>1596.36096191406</v>
      </c>
      <c r="V7477" s="13"/>
      <c r="W7477" s="13"/>
      <c r="X7477" s="13"/>
      <c r="Y7477" s="13"/>
      <c r="Z7477" s="13"/>
      <c r="AA7477" s="13"/>
    </row>
    <row r="7478" spans="1:27" ht="15.75" customHeight="1" x14ac:dyDescent="0.2">
      <c r="A7478" s="13"/>
      <c r="B7478" s="37" t="str">
        <f>"CRS25WT72M24356"</f>
        <v>CRS25WT72M24356</v>
      </c>
      <c r="C7478" s="38">
        <v>46003</v>
      </c>
      <c r="D7478" s="39">
        <v>9.1701388888888888E-2</v>
      </c>
      <c r="E7478" s="37" t="s">
        <v>62</v>
      </c>
      <c r="F7478" s="37">
        <v>217</v>
      </c>
      <c r="G7478" s="37">
        <v>4</v>
      </c>
      <c r="H7478" s="37">
        <v>217.41746520996099</v>
      </c>
      <c r="I7478" s="37">
        <v>5.5978240966796902</v>
      </c>
      <c r="J7478" s="37">
        <v>49.722953796386697</v>
      </c>
      <c r="K7478" s="37">
        <v>5.1572165489196804</v>
      </c>
      <c r="L7478" s="37">
        <v>42.157909393310497</v>
      </c>
      <c r="M7478" s="37">
        <v>0.78112089633941595</v>
      </c>
      <c r="N7478" s="37">
        <v>10.5773515701294</v>
      </c>
      <c r="O7478" s="37">
        <v>0</v>
      </c>
      <c r="P7478" s="37">
        <v>0</v>
      </c>
      <c r="Q7478" s="37">
        <v>1.6507921740412702E-2</v>
      </c>
      <c r="R7478" s="37">
        <v>25</v>
      </c>
      <c r="S7478" s="37">
        <v>0.74203991889953602</v>
      </c>
      <c r="T7478" s="37">
        <v>999.70745849609398</v>
      </c>
      <c r="U7478" s="37">
        <v>3009.81909179687</v>
      </c>
      <c r="V7478" s="13"/>
      <c r="W7478" s="13"/>
      <c r="X7478" s="13"/>
      <c r="Y7478" s="13"/>
      <c r="Z7478" s="13"/>
      <c r="AA7478" s="13"/>
    </row>
    <row r="7479" spans="1:27" ht="15.75" customHeight="1" x14ac:dyDescent="0.2">
      <c r="A7479" s="13"/>
      <c r="B7479" s="37" t="str">
        <f>"CRS25WT72M24358"</f>
        <v>CRS25WT72M24358</v>
      </c>
      <c r="C7479" s="38">
        <v>46003</v>
      </c>
      <c r="D7479" s="39">
        <v>9.2418981481481477E-2</v>
      </c>
      <c r="E7479" s="37" t="s">
        <v>62</v>
      </c>
      <c r="F7479" s="37">
        <v>216</v>
      </c>
      <c r="G7479" s="37">
        <v>4</v>
      </c>
      <c r="H7479" s="37">
        <v>216.93620300293</v>
      </c>
      <c r="I7479" s="37">
        <v>5.6226215362548801</v>
      </c>
      <c r="J7479" s="37">
        <v>49.654735565185497</v>
      </c>
      <c r="K7479" s="37">
        <v>5.14353370666504</v>
      </c>
      <c r="L7479" s="37">
        <v>42.176490783691399</v>
      </c>
      <c r="M7479" s="37">
        <v>0.77702057361602805</v>
      </c>
      <c r="N7479" s="37">
        <v>10.553937911987299</v>
      </c>
      <c r="O7479" s="37">
        <v>0</v>
      </c>
      <c r="P7479" s="37">
        <v>0</v>
      </c>
      <c r="Q7479" s="37">
        <v>1.30158439278603E-2</v>
      </c>
      <c r="R7479" s="37">
        <v>25</v>
      </c>
      <c r="S7479" s="37">
        <v>0.75072872638702404</v>
      </c>
      <c r="T7479" s="37">
        <v>997.99310302734398</v>
      </c>
      <c r="U7479" s="37">
        <v>2069.94458007813</v>
      </c>
      <c r="V7479" s="13"/>
      <c r="W7479" s="13"/>
      <c r="X7479" s="13"/>
      <c r="Y7479" s="13"/>
      <c r="Z7479" s="13"/>
      <c r="AA7479" s="13"/>
    </row>
    <row r="7480" spans="1:27" ht="15.75" customHeight="1" x14ac:dyDescent="0.2">
      <c r="A7480" s="13"/>
      <c r="B7480" s="37" t="str">
        <f>"CRS25WT72M24357"</f>
        <v>CRS25WT72M24357</v>
      </c>
      <c r="C7480" s="38">
        <v>46003</v>
      </c>
      <c r="D7480" s="39">
        <v>9.3854166666666669E-2</v>
      </c>
      <c r="E7480" s="37" t="s">
        <v>62</v>
      </c>
      <c r="F7480" s="37">
        <v>216</v>
      </c>
      <c r="G7480" s="37">
        <v>4</v>
      </c>
      <c r="H7480" s="37">
        <v>216.841796875</v>
      </c>
      <c r="I7480" s="37">
        <v>5.5847315788268999</v>
      </c>
      <c r="J7480" s="37">
        <v>49.562980651855497</v>
      </c>
      <c r="K7480" s="37">
        <v>5.1465873718261701</v>
      </c>
      <c r="L7480" s="37">
        <v>42.133125305175803</v>
      </c>
      <c r="M7480" s="37">
        <v>0.78339946269989003</v>
      </c>
      <c r="N7480" s="37">
        <v>10.5493459701538</v>
      </c>
      <c r="O7480" s="37">
        <v>0</v>
      </c>
      <c r="P7480" s="37">
        <v>0</v>
      </c>
      <c r="Q7480" s="37">
        <v>6.0316878370940703E-3</v>
      </c>
      <c r="R7480" s="37">
        <v>25</v>
      </c>
      <c r="S7480" s="37">
        <v>0.71296215057373002</v>
      </c>
      <c r="T7480" s="37">
        <v>997.31677246093705</v>
      </c>
      <c r="U7480" s="37">
        <v>1757.40661621094</v>
      </c>
      <c r="V7480" s="13"/>
      <c r="W7480" s="13"/>
      <c r="X7480" s="13"/>
      <c r="Y7480" s="13"/>
      <c r="Z7480" s="13"/>
      <c r="AA7480" s="13"/>
    </row>
    <row r="7481" spans="1:27" ht="15.75" customHeight="1" x14ac:dyDescent="0.2">
      <c r="A7481" s="13"/>
      <c r="B7481" s="37" t="str">
        <f>"CRS25WT72M24245"</f>
        <v>CRS25WT72M24245</v>
      </c>
      <c r="C7481" s="38">
        <v>46003</v>
      </c>
      <c r="D7481" s="39">
        <v>9.4710648148148155E-2</v>
      </c>
      <c r="E7481" s="37" t="s">
        <v>62</v>
      </c>
      <c r="F7481" s="37">
        <v>221</v>
      </c>
      <c r="G7481" s="37">
        <v>4</v>
      </c>
      <c r="H7481" s="37">
        <v>221.51913452148401</v>
      </c>
      <c r="I7481" s="37">
        <v>5.6501431465148899</v>
      </c>
      <c r="J7481" s="37">
        <v>49.557491302490199</v>
      </c>
      <c r="K7481" s="37">
        <v>5.2684459686279297</v>
      </c>
      <c r="L7481" s="37">
        <v>42.04638671875</v>
      </c>
      <c r="M7481" s="37">
        <v>0.79112023115158103</v>
      </c>
      <c r="N7481" s="37">
        <v>10.776897430419901</v>
      </c>
      <c r="O7481" s="37">
        <v>0</v>
      </c>
      <c r="P7481" s="37">
        <v>0</v>
      </c>
      <c r="Q7481" s="37">
        <v>2.0633758977055502E-3</v>
      </c>
      <c r="R7481" s="37">
        <v>25</v>
      </c>
      <c r="S7481" s="37">
        <v>0.72846913337707497</v>
      </c>
      <c r="T7481" s="37">
        <v>994.78552246093705</v>
      </c>
      <c r="U7481" s="37">
        <v>1757.39086914062</v>
      </c>
      <c r="V7481" s="13"/>
      <c r="W7481" s="13"/>
      <c r="X7481" s="13"/>
      <c r="Y7481" s="13"/>
      <c r="Z7481" s="13"/>
      <c r="AA7481" s="13"/>
    </row>
    <row r="7482" spans="1:27" ht="15.75" customHeight="1" x14ac:dyDescent="0.2">
      <c r="A7482" s="13"/>
      <c r="B7482" s="37" t="str">
        <f>"CRS25WT72M24248"</f>
        <v>CRS25WT72M24248</v>
      </c>
      <c r="C7482" s="38">
        <v>46003</v>
      </c>
      <c r="D7482" s="39">
        <v>9.5821759259259245E-2</v>
      </c>
      <c r="E7482" s="37" t="s">
        <v>62</v>
      </c>
      <c r="F7482" s="37">
        <v>217</v>
      </c>
      <c r="G7482" s="37">
        <v>4</v>
      </c>
      <c r="H7482" s="37">
        <v>217.35629272460901</v>
      </c>
      <c r="I7482" s="37">
        <v>5.6512494087219203</v>
      </c>
      <c r="J7482" s="37">
        <v>49.505168914794901</v>
      </c>
      <c r="K7482" s="37">
        <v>5.1681714057922399</v>
      </c>
      <c r="L7482" s="37">
        <v>42.056713104247997</v>
      </c>
      <c r="M7482" s="37">
        <v>0.77692162990570102</v>
      </c>
      <c r="N7482" s="37">
        <v>10.5743761062622</v>
      </c>
      <c r="O7482" s="37">
        <v>0</v>
      </c>
      <c r="P7482" s="37">
        <v>0</v>
      </c>
      <c r="Q7482" s="37">
        <v>6.0316878370940703E-3</v>
      </c>
      <c r="R7482" s="37">
        <v>25</v>
      </c>
      <c r="S7482" s="37">
        <v>0.71985745429992698</v>
      </c>
      <c r="T7482" s="37">
        <v>998.49542236328102</v>
      </c>
      <c r="U7482" s="37">
        <v>1370.78759765625</v>
      </c>
      <c r="V7482" s="13"/>
      <c r="W7482" s="13"/>
      <c r="X7482" s="13"/>
      <c r="Y7482" s="13"/>
      <c r="Z7482" s="13"/>
      <c r="AA7482" s="13"/>
    </row>
    <row r="7483" spans="1:27" ht="15.75" customHeight="1" x14ac:dyDescent="0.2">
      <c r="A7483" s="13"/>
      <c r="B7483" s="37" t="str">
        <f>"CRS25WT72M24247"</f>
        <v>CRS25WT72M24247</v>
      </c>
      <c r="C7483" s="38">
        <v>46003</v>
      </c>
      <c r="D7483" s="39">
        <v>9.7592592592592606E-2</v>
      </c>
      <c r="E7483" s="37" t="s">
        <v>62</v>
      </c>
      <c r="F7483" s="37">
        <v>217</v>
      </c>
      <c r="G7483" s="37">
        <v>4</v>
      </c>
      <c r="H7483" s="37">
        <v>217.43618774414099</v>
      </c>
      <c r="I7483" s="37">
        <v>5.6122994422912598</v>
      </c>
      <c r="J7483" s="37">
        <v>49.593254089355497</v>
      </c>
      <c r="K7483" s="37">
        <v>5.1579141616821298</v>
      </c>
      <c r="L7483" s="37">
        <v>42.155838012695298</v>
      </c>
      <c r="M7483" s="37">
        <v>0.781211078166962</v>
      </c>
      <c r="N7483" s="37">
        <v>10.5782623291016</v>
      </c>
      <c r="O7483" s="37">
        <v>0</v>
      </c>
      <c r="P7483" s="37">
        <v>0</v>
      </c>
      <c r="Q7483" s="37">
        <v>1.6074527520686401E-3</v>
      </c>
      <c r="R7483" s="37">
        <v>25</v>
      </c>
      <c r="S7483" s="37">
        <v>0.74286383390426602</v>
      </c>
      <c r="T7483" s="37">
        <v>995.23718261718705</v>
      </c>
      <c r="U7483" s="37">
        <v>1954.91955566406</v>
      </c>
      <c r="V7483" s="13"/>
      <c r="W7483" s="13"/>
      <c r="X7483" s="13"/>
      <c r="Y7483" s="13"/>
      <c r="Z7483" s="13"/>
      <c r="AA7483" s="13"/>
    </row>
    <row r="7484" spans="1:27" ht="15.75" customHeight="1" x14ac:dyDescent="0.2">
      <c r="A7484" s="13"/>
      <c r="B7484" s="37" t="str">
        <f>"CRS25WT72M24246"</f>
        <v>CRS25WT72M24246</v>
      </c>
      <c r="C7484" s="38">
        <v>46003</v>
      </c>
      <c r="D7484" s="39">
        <v>9.8310185185185195E-2</v>
      </c>
      <c r="E7484" s="37" t="s">
        <v>62</v>
      </c>
      <c r="F7484" s="37">
        <v>217</v>
      </c>
      <c r="G7484" s="37">
        <v>4</v>
      </c>
      <c r="H7484" s="37">
        <v>217.91038513183599</v>
      </c>
      <c r="I7484" s="37">
        <v>5.6439838409423801</v>
      </c>
      <c r="J7484" s="37">
        <v>49.5543022155762</v>
      </c>
      <c r="K7484" s="37">
        <v>5.17321729660034</v>
      </c>
      <c r="L7484" s="37">
        <v>42.122798919677699</v>
      </c>
      <c r="M7484" s="37">
        <v>0.77913159132003795</v>
      </c>
      <c r="N7484" s="37">
        <v>10.6013326644897</v>
      </c>
      <c r="O7484" s="37">
        <v>0</v>
      </c>
      <c r="P7484" s="37">
        <v>0</v>
      </c>
      <c r="Q7484" s="37">
        <v>4.1121132671833004E-3</v>
      </c>
      <c r="R7484" s="37">
        <v>25</v>
      </c>
      <c r="S7484" s="37">
        <v>0.713861525058746</v>
      </c>
      <c r="T7484" s="37">
        <v>997.57611083984398</v>
      </c>
      <c r="U7484" s="37">
        <v>1603.94250488281</v>
      </c>
      <c r="V7484" s="13"/>
      <c r="W7484" s="13"/>
      <c r="X7484" s="13"/>
      <c r="Y7484" s="13"/>
      <c r="Z7484" s="13"/>
      <c r="AA7484" s="13"/>
    </row>
    <row r="7485" spans="1:27" ht="15.75" customHeight="1" x14ac:dyDescent="0.2">
      <c r="A7485" s="13"/>
      <c r="B7485" s="37" t="str">
        <f>"CRS25WT72M24240"</f>
        <v>CRS25WT72M24240</v>
      </c>
      <c r="C7485" s="38">
        <v>46003</v>
      </c>
      <c r="D7485" s="39">
        <v>0.10078703703703702</v>
      </c>
      <c r="E7485" s="37" t="s">
        <v>62</v>
      </c>
      <c r="F7485" s="37">
        <v>218</v>
      </c>
      <c r="G7485" s="37">
        <v>4</v>
      </c>
      <c r="H7485" s="37">
        <v>218.20819091796901</v>
      </c>
      <c r="I7485" s="37">
        <v>5.59612989425659</v>
      </c>
      <c r="J7485" s="37">
        <v>49.643844604492202</v>
      </c>
      <c r="K7485" s="37">
        <v>5.18613481521606</v>
      </c>
      <c r="L7485" s="37">
        <v>42.075302124023402</v>
      </c>
      <c r="M7485" s="37">
        <v>0.78544872999191295</v>
      </c>
      <c r="N7485" s="37">
        <v>10.615820884704601</v>
      </c>
      <c r="O7485" s="37">
        <v>0</v>
      </c>
      <c r="P7485" s="37">
        <v>0</v>
      </c>
      <c r="Q7485" s="37">
        <v>8.2535231485962902E-3</v>
      </c>
      <c r="R7485" s="37">
        <v>25</v>
      </c>
      <c r="S7485" s="37">
        <v>0.75955480337143</v>
      </c>
      <c r="T7485" s="37">
        <v>994.07147216796898</v>
      </c>
      <c r="U7485" s="37">
        <v>1902.98156738281</v>
      </c>
      <c r="V7485" s="13"/>
      <c r="W7485" s="13"/>
      <c r="X7485" s="13"/>
      <c r="Y7485" s="13"/>
      <c r="Z7485" s="13"/>
      <c r="AA7485" s="13"/>
    </row>
    <row r="7486" spans="1:27" ht="15.75" customHeight="1" x14ac:dyDescent="0.2">
      <c r="A7486" s="13"/>
      <c r="B7486" s="37" t="str">
        <f>"CRS25WT72M24237"</f>
        <v>CRS25WT72M24237</v>
      </c>
      <c r="C7486" s="38">
        <v>46003</v>
      </c>
      <c r="D7486" s="39">
        <v>0.10166666666666667</v>
      </c>
      <c r="E7486" s="37" t="s">
        <v>62</v>
      </c>
      <c r="F7486" s="37">
        <v>218</v>
      </c>
      <c r="G7486" s="37">
        <v>4</v>
      </c>
      <c r="H7486" s="37">
        <v>218.73667907714801</v>
      </c>
      <c r="I7486" s="37">
        <v>5.5873346328735396</v>
      </c>
      <c r="J7486" s="37">
        <v>49.623630523681598</v>
      </c>
      <c r="K7486" s="37">
        <v>5.16422319412231</v>
      </c>
      <c r="L7486" s="37">
        <v>42.356159210205099</v>
      </c>
      <c r="M7486" s="37">
        <v>0.78891170024871804</v>
      </c>
      <c r="N7486" s="37">
        <v>10.6415309906006</v>
      </c>
      <c r="O7486" s="37">
        <v>0</v>
      </c>
      <c r="P7486" s="37">
        <v>0</v>
      </c>
      <c r="Q7486" s="37">
        <v>6.3516860827803603E-3</v>
      </c>
      <c r="R7486" s="37">
        <v>25</v>
      </c>
      <c r="S7486" s="37">
        <v>0.72382372617721602</v>
      </c>
      <c r="T7486" s="37">
        <v>993.33819580078102</v>
      </c>
      <c r="U7486" s="37">
        <v>1551.43908691406</v>
      </c>
      <c r="V7486" s="13"/>
      <c r="W7486" s="13"/>
      <c r="X7486" s="13"/>
      <c r="Y7486" s="13"/>
      <c r="Z7486" s="13"/>
      <c r="AA7486" s="13"/>
    </row>
    <row r="7487" spans="1:27" ht="15.75" customHeight="1" x14ac:dyDescent="0.2">
      <c r="A7487" s="13"/>
      <c r="B7487" s="37" t="str">
        <f>"CRS25WT72M24238"</f>
        <v>CRS25WT72M24238</v>
      </c>
      <c r="C7487" s="38">
        <v>46003</v>
      </c>
      <c r="D7487" s="39">
        <v>0.10289351851851852</v>
      </c>
      <c r="E7487" s="37" t="s">
        <v>62</v>
      </c>
      <c r="F7487" s="37">
        <v>217</v>
      </c>
      <c r="G7487" s="37">
        <v>4</v>
      </c>
      <c r="H7487" s="37">
        <v>217.86514282226599</v>
      </c>
      <c r="I7487" s="37">
        <v>5.6488828659057599</v>
      </c>
      <c r="J7487" s="37">
        <v>49.631786346435497</v>
      </c>
      <c r="K7487" s="37">
        <v>5.1721434593200701</v>
      </c>
      <c r="L7487" s="37">
        <v>42.122798919677699</v>
      </c>
      <c r="M7487" s="37">
        <v>0.77707916498184204</v>
      </c>
      <c r="N7487" s="37">
        <v>10.5991315841675</v>
      </c>
      <c r="O7487" s="37">
        <v>0</v>
      </c>
      <c r="P7487" s="37">
        <v>0</v>
      </c>
      <c r="Q7487" s="37">
        <v>1.30158439278603E-2</v>
      </c>
      <c r="R7487" s="37">
        <v>25</v>
      </c>
      <c r="S7487" s="37">
        <v>0.73093444108963002</v>
      </c>
      <c r="T7487" s="37">
        <v>997.92889404296898</v>
      </c>
      <c r="U7487" s="37">
        <v>2566.04565429687</v>
      </c>
      <c r="V7487" s="13"/>
      <c r="W7487" s="13"/>
      <c r="X7487" s="13"/>
      <c r="Y7487" s="13"/>
      <c r="Z7487" s="13"/>
      <c r="AA7487" s="13"/>
    </row>
    <row r="7488" spans="1:27" ht="15.75" customHeight="1" x14ac:dyDescent="0.2">
      <c r="A7488" s="13"/>
      <c r="B7488" s="37" t="str">
        <f>"CRS25WT72M24239"</f>
        <v>CRS25WT72M24239</v>
      </c>
      <c r="C7488" s="38">
        <v>46003</v>
      </c>
      <c r="D7488" s="39">
        <v>0.10366898148148147</v>
      </c>
      <c r="E7488" s="37" t="s">
        <v>62</v>
      </c>
      <c r="F7488" s="37">
        <v>217</v>
      </c>
      <c r="G7488" s="37">
        <v>4</v>
      </c>
      <c r="H7488" s="37">
        <v>217.82005310058599</v>
      </c>
      <c r="I7488" s="37">
        <v>5.5922718048095703</v>
      </c>
      <c r="J7488" s="37">
        <v>49.619617462158203</v>
      </c>
      <c r="K7488" s="37">
        <v>5.16448974609375</v>
      </c>
      <c r="L7488" s="37">
        <v>42.176490783691399</v>
      </c>
      <c r="M7488" s="37">
        <v>0.78497564792633101</v>
      </c>
      <c r="N7488" s="37">
        <v>10.596937179565399</v>
      </c>
      <c r="O7488" s="37">
        <v>0</v>
      </c>
      <c r="P7488" s="37">
        <v>0</v>
      </c>
      <c r="Q7488" s="37">
        <v>1.2848151847720099E-2</v>
      </c>
      <c r="R7488" s="37">
        <v>25</v>
      </c>
      <c r="S7488" s="37">
        <v>0.75798302888870195</v>
      </c>
      <c r="T7488" s="37">
        <v>999.109130859375</v>
      </c>
      <c r="U7488" s="37">
        <v>1924.56103515625</v>
      </c>
      <c r="V7488" s="13"/>
      <c r="W7488" s="13"/>
      <c r="X7488" s="13"/>
      <c r="Y7488" s="13"/>
      <c r="Z7488" s="13"/>
      <c r="AA7488" s="13"/>
    </row>
    <row r="7489" spans="1:27" ht="15.75" customHeight="1" x14ac:dyDescent="0.2">
      <c r="A7489" s="13"/>
      <c r="B7489" s="37" t="str">
        <f>"CRS25WT72M24231"</f>
        <v>CRS25WT72M24231</v>
      </c>
      <c r="C7489" s="38">
        <v>46003</v>
      </c>
      <c r="D7489" s="39">
        <v>0.1046875</v>
      </c>
      <c r="E7489" s="37" t="s">
        <v>62</v>
      </c>
      <c r="F7489" s="37">
        <v>220</v>
      </c>
      <c r="G7489" s="37">
        <v>4</v>
      </c>
      <c r="H7489" s="37">
        <v>220.003982543945</v>
      </c>
      <c r="I7489" s="37">
        <v>5.6211905479431197</v>
      </c>
      <c r="J7489" s="37">
        <v>49.511608123779297</v>
      </c>
      <c r="K7489" s="37">
        <v>5.2203602790832502</v>
      </c>
      <c r="L7489" s="37">
        <v>42.143447875976598</v>
      </c>
      <c r="M7489" s="37">
        <v>0.79048788547515902</v>
      </c>
      <c r="N7489" s="37">
        <v>10.7031860351562</v>
      </c>
      <c r="O7489" s="37">
        <v>0</v>
      </c>
      <c r="P7489" s="37">
        <v>0</v>
      </c>
      <c r="Q7489" s="37">
        <v>1.2896980158984699E-2</v>
      </c>
      <c r="R7489" s="37">
        <v>25</v>
      </c>
      <c r="S7489" s="37">
        <v>0.70648711919784601</v>
      </c>
      <c r="T7489" s="37">
        <v>997.87420654296898</v>
      </c>
      <c r="U7489" s="37">
        <v>1803.52685546875</v>
      </c>
      <c r="V7489" s="13"/>
      <c r="W7489" s="13"/>
      <c r="X7489" s="13"/>
      <c r="Y7489" s="13"/>
      <c r="Z7489" s="13"/>
      <c r="AA7489" s="13"/>
    </row>
    <row r="7490" spans="1:27" ht="15.75" customHeight="1" x14ac:dyDescent="0.2">
      <c r="A7490" s="13"/>
      <c r="B7490" s="37" t="str">
        <f>"CRS25WT72M24232"</f>
        <v>CRS25WT72M24232</v>
      </c>
      <c r="C7490" s="38">
        <v>46003</v>
      </c>
      <c r="D7490" s="39">
        <v>0.10546296296296297</v>
      </c>
      <c r="E7490" s="37" t="s">
        <v>62</v>
      </c>
      <c r="F7490" s="37">
        <v>216</v>
      </c>
      <c r="G7490" s="37">
        <v>4</v>
      </c>
      <c r="H7490" s="37">
        <v>216.92155456543</v>
      </c>
      <c r="I7490" s="37">
        <v>5.58583784103394</v>
      </c>
      <c r="J7490" s="37">
        <v>49.508316040039098</v>
      </c>
      <c r="K7490" s="37">
        <v>5.1449494361877397</v>
      </c>
      <c r="L7490" s="37">
        <v>42.162036895752003</v>
      </c>
      <c r="M7490" s="37">
        <v>0.78439754247665405</v>
      </c>
      <c r="N7490" s="37">
        <v>10.553225517273001</v>
      </c>
      <c r="O7490" s="37">
        <v>0</v>
      </c>
      <c r="P7490" s="37">
        <v>0</v>
      </c>
      <c r="Q7490" s="37">
        <v>8.0372637603431897E-4</v>
      </c>
      <c r="R7490" s="37">
        <v>25</v>
      </c>
      <c r="S7490" s="37">
        <v>0.73248451948165905</v>
      </c>
      <c r="T7490" s="37">
        <v>995.62438964843795</v>
      </c>
      <c r="U7490" s="37">
        <v>1853.07397460938</v>
      </c>
      <c r="V7490" s="13"/>
      <c r="W7490" s="13"/>
      <c r="X7490" s="13"/>
      <c r="Y7490" s="13"/>
      <c r="Z7490" s="13"/>
      <c r="AA7490" s="13"/>
    </row>
    <row r="7491" spans="1:27" ht="15.75" customHeight="1" x14ac:dyDescent="0.2">
      <c r="A7491" s="13"/>
      <c r="B7491" s="37" t="str">
        <f>"CRS25WT72M24229"</f>
        <v>CRS25WT72M24229</v>
      </c>
      <c r="C7491" s="38">
        <v>46003</v>
      </c>
      <c r="D7491" s="39">
        <v>0.1063425925925926</v>
      </c>
      <c r="E7491" s="37" t="s">
        <v>62</v>
      </c>
      <c r="F7491" s="37">
        <v>219</v>
      </c>
      <c r="G7491" s="37">
        <v>4</v>
      </c>
      <c r="H7491" s="37">
        <v>219.87348937988301</v>
      </c>
      <c r="I7491" s="37">
        <v>5.6512165069580096</v>
      </c>
      <c r="J7491" s="37">
        <v>49.615932464599602</v>
      </c>
      <c r="K7491" s="37">
        <v>5.2223815917968697</v>
      </c>
      <c r="L7491" s="37">
        <v>42.102149963378899</v>
      </c>
      <c r="M7491" s="37">
        <v>0.78416919708251998</v>
      </c>
      <c r="N7491" s="37">
        <v>10.6968374252319</v>
      </c>
      <c r="O7491" s="37">
        <v>0</v>
      </c>
      <c r="P7491" s="37">
        <v>0</v>
      </c>
      <c r="Q7491" s="37">
        <v>1.15079209208488E-2</v>
      </c>
      <c r="R7491" s="37">
        <v>25</v>
      </c>
      <c r="S7491" s="37">
        <v>0.74247717857360795</v>
      </c>
      <c r="T7491" s="37">
        <v>996.51031494140602</v>
      </c>
      <c r="U7491" s="37">
        <v>3158.98364257812</v>
      </c>
      <c r="V7491" s="13"/>
      <c r="W7491" s="13"/>
      <c r="X7491" s="13"/>
      <c r="Y7491" s="13"/>
      <c r="Z7491" s="13"/>
      <c r="AA7491" s="13"/>
    </row>
    <row r="7492" spans="1:27" ht="15.75" customHeight="1" x14ac:dyDescent="0.2">
      <c r="A7492" s="13"/>
      <c r="B7492" s="37" t="str">
        <f>"CRS25WT72M24230"</f>
        <v>CRS25WT72M24230</v>
      </c>
      <c r="C7492" s="38">
        <v>46003</v>
      </c>
      <c r="D7492" s="39">
        <v>0.10748842592592593</v>
      </c>
      <c r="E7492" s="37" t="s">
        <v>62</v>
      </c>
      <c r="F7492" s="37">
        <v>224</v>
      </c>
      <c r="G7492" s="37">
        <v>4</v>
      </c>
      <c r="H7492" s="37">
        <v>224.18812561035199</v>
      </c>
      <c r="I7492" s="37">
        <v>5.7578196525573704</v>
      </c>
      <c r="J7492" s="37">
        <v>49.582008361816399</v>
      </c>
      <c r="K7492" s="37">
        <v>5.29990482330322</v>
      </c>
      <c r="L7492" s="37">
        <v>42.300403594970703</v>
      </c>
      <c r="M7492" s="37">
        <v>0.78529065847396895</v>
      </c>
      <c r="N7492" s="37">
        <v>10.9067440032959</v>
      </c>
      <c r="O7492" s="37">
        <v>0</v>
      </c>
      <c r="P7492" s="37">
        <v>0</v>
      </c>
      <c r="Q7492" s="37">
        <v>4.1170245967805403E-3</v>
      </c>
      <c r="R7492" s="37">
        <v>25</v>
      </c>
      <c r="S7492" s="37">
        <v>0.68552404642105103</v>
      </c>
      <c r="T7492" s="37">
        <v>994.28558349609398</v>
      </c>
      <c r="U7492" s="37">
        <v>1207.15942382812</v>
      </c>
      <c r="V7492" s="13"/>
      <c r="W7492" s="13"/>
      <c r="X7492" s="13"/>
      <c r="Y7492" s="13"/>
      <c r="Z7492" s="13"/>
      <c r="AA7492" s="13"/>
    </row>
    <row r="7493" spans="1:27" ht="15.75" customHeight="1" x14ac:dyDescent="0.2">
      <c r="A7493" s="13"/>
      <c r="B7493" s="37" t="str">
        <f>"CRS25WT72M24225"</f>
        <v>CRS25WT72M24225</v>
      </c>
      <c r="C7493" s="38">
        <v>46003</v>
      </c>
      <c r="D7493" s="39">
        <v>0.10980324074074073</v>
      </c>
      <c r="E7493" s="37" t="s">
        <v>62</v>
      </c>
      <c r="F7493" s="37">
        <v>218</v>
      </c>
      <c r="G7493" s="37">
        <v>4</v>
      </c>
      <c r="H7493" s="37">
        <v>218.68786621093801</v>
      </c>
      <c r="I7493" s="37">
        <v>5.6057872772216797</v>
      </c>
      <c r="J7493" s="37">
        <v>49.666450500488303</v>
      </c>
      <c r="K7493" s="37">
        <v>5.1744236946106001</v>
      </c>
      <c r="L7493" s="37">
        <v>42.263229370117202</v>
      </c>
      <c r="M7493" s="37">
        <v>0.78546160459518399</v>
      </c>
      <c r="N7493" s="37">
        <v>10.639156341552701</v>
      </c>
      <c r="O7493" s="37">
        <v>0</v>
      </c>
      <c r="P7493" s="37">
        <v>0</v>
      </c>
      <c r="Q7493" s="37">
        <v>1.4199876750353699E-4</v>
      </c>
      <c r="R7493" s="37">
        <v>25</v>
      </c>
      <c r="S7493" s="37">
        <v>0.76435941457748402</v>
      </c>
      <c r="T7493" s="37">
        <v>995.10363769531295</v>
      </c>
      <c r="U7493" s="37">
        <v>1663.12744140625</v>
      </c>
      <c r="V7493" s="13"/>
      <c r="W7493" s="13"/>
      <c r="X7493" s="13"/>
      <c r="Y7493" s="13"/>
      <c r="Z7493" s="13"/>
      <c r="AA7493" s="13"/>
    </row>
    <row r="7494" spans="1:27" ht="15.75" customHeight="1" x14ac:dyDescent="0.2">
      <c r="A7494" s="13"/>
      <c r="B7494" s="37" t="str">
        <f>"CRS25WT72M24226"</f>
        <v>CRS25WT72M24226</v>
      </c>
      <c r="C7494" s="38">
        <v>46003</v>
      </c>
      <c r="D7494" s="39">
        <v>0.11171296296296296</v>
      </c>
      <c r="E7494" s="37" t="s">
        <v>62</v>
      </c>
      <c r="F7494" s="37">
        <v>219</v>
      </c>
      <c r="G7494" s="37">
        <v>4</v>
      </c>
      <c r="H7494" s="37">
        <v>219.37414550781301</v>
      </c>
      <c r="I7494" s="37">
        <v>5.6584091186523402</v>
      </c>
      <c r="J7494" s="37">
        <v>49.701366424560497</v>
      </c>
      <c r="K7494" s="37">
        <v>5.1805367469787598</v>
      </c>
      <c r="L7494" s="37">
        <v>42.345836639404297</v>
      </c>
      <c r="M7494" s="37">
        <v>0.78005057573318504</v>
      </c>
      <c r="N7494" s="37">
        <v>10.672544479370099</v>
      </c>
      <c r="O7494" s="37">
        <v>0</v>
      </c>
      <c r="P7494" s="37">
        <v>0</v>
      </c>
      <c r="Q7494" s="37">
        <v>1.6507921740412702E-2</v>
      </c>
      <c r="R7494" s="37">
        <v>25</v>
      </c>
      <c r="S7494" s="37">
        <v>0.72187298536300704</v>
      </c>
      <c r="T7494" s="37">
        <v>994.56732177734398</v>
      </c>
      <c r="U7494" s="37">
        <v>1474.93603515625</v>
      </c>
      <c r="V7494" s="13"/>
      <c r="W7494" s="13"/>
      <c r="X7494" s="13"/>
      <c r="Y7494" s="13"/>
      <c r="Z7494" s="13"/>
      <c r="AA7494" s="13"/>
    </row>
    <row r="7495" spans="1:27" ht="15.75" customHeight="1" x14ac:dyDescent="0.2">
      <c r="A7495" s="13"/>
      <c r="B7495" s="37" t="str">
        <f>"CRS25WT72M24224"</f>
        <v>CRS25WT72M24224</v>
      </c>
      <c r="C7495" s="38">
        <v>46003</v>
      </c>
      <c r="D7495" s="39">
        <v>0.11255787037037036</v>
      </c>
      <c r="E7495" s="37" t="s">
        <v>62</v>
      </c>
      <c r="F7495" s="37">
        <v>218</v>
      </c>
      <c r="G7495" s="37">
        <v>4</v>
      </c>
      <c r="H7495" s="37">
        <v>218.67027282714801</v>
      </c>
      <c r="I7495" s="37">
        <v>5.57901954650879</v>
      </c>
      <c r="J7495" s="37">
        <v>49.7081108093262</v>
      </c>
      <c r="K7495" s="37">
        <v>5.1664338111877397</v>
      </c>
      <c r="L7495" s="37">
        <v>42.325183868408203</v>
      </c>
      <c r="M7495" s="37">
        <v>0.78850525617599498</v>
      </c>
      <c r="N7495" s="37">
        <v>10.6383008956909</v>
      </c>
      <c r="O7495" s="37">
        <v>0</v>
      </c>
      <c r="P7495" s="37">
        <v>0</v>
      </c>
      <c r="Q7495" s="37">
        <v>4.1127330623567104E-3</v>
      </c>
      <c r="R7495" s="37">
        <v>25</v>
      </c>
      <c r="S7495" s="37">
        <v>0.74478113651275601</v>
      </c>
      <c r="T7495" s="37">
        <v>996.14929199218795</v>
      </c>
      <c r="U7495" s="37">
        <v>1664.08776855469</v>
      </c>
      <c r="V7495" s="13"/>
      <c r="W7495" s="13"/>
      <c r="X7495" s="13"/>
      <c r="Y7495" s="13"/>
      <c r="Z7495" s="13"/>
      <c r="AA7495" s="13"/>
    </row>
    <row r="7496" spans="1:27" ht="15.75" customHeight="1" x14ac:dyDescent="0.2">
      <c r="A7496" s="13"/>
      <c r="B7496" s="37" t="str">
        <f>"CRS25WT72M24223"</f>
        <v>CRS25WT72M24223</v>
      </c>
      <c r="C7496" s="38">
        <v>46003</v>
      </c>
      <c r="D7496" s="39">
        <v>0.11377314814814815</v>
      </c>
      <c r="E7496" s="37" t="s">
        <v>62</v>
      </c>
      <c r="F7496" s="37">
        <v>218</v>
      </c>
      <c r="G7496" s="37">
        <v>4</v>
      </c>
      <c r="H7496" s="37">
        <v>218.30422973632801</v>
      </c>
      <c r="I7496" s="37">
        <v>5.6001048088073704</v>
      </c>
      <c r="J7496" s="37">
        <v>49.732250213622997</v>
      </c>
      <c r="K7496" s="37">
        <v>5.1462354660034197</v>
      </c>
      <c r="L7496" s="37">
        <v>42.420181274414098</v>
      </c>
      <c r="M7496" s="37">
        <v>0.78384083509445202</v>
      </c>
      <c r="N7496" s="37">
        <v>10.6204929351807</v>
      </c>
      <c r="O7496" s="37">
        <v>0</v>
      </c>
      <c r="P7496" s="37">
        <v>0</v>
      </c>
      <c r="Q7496" s="37">
        <v>1.6507007181644402E-2</v>
      </c>
      <c r="R7496" s="37">
        <v>25</v>
      </c>
      <c r="S7496" s="37">
        <v>0.69942218065261796</v>
      </c>
      <c r="T7496" s="37">
        <v>994.432373046875</v>
      </c>
      <c r="U7496" s="37">
        <v>2114.45385742187</v>
      </c>
      <c r="V7496" s="13"/>
      <c r="W7496" s="13"/>
      <c r="X7496" s="13"/>
      <c r="Y7496" s="13"/>
      <c r="Z7496" s="13"/>
      <c r="AA7496" s="13"/>
    </row>
    <row r="7497" spans="1:27" ht="15.75" customHeight="1" x14ac:dyDescent="0.2">
      <c r="A7497" s="13"/>
      <c r="B7497" s="37" t="str">
        <f>"CRS25WT72M24198"</f>
        <v>CRS25WT72M24198</v>
      </c>
      <c r="C7497" s="38">
        <v>46003</v>
      </c>
      <c r="D7497" s="39">
        <v>0.11449074074074074</v>
      </c>
      <c r="E7497" s="37" t="s">
        <v>62</v>
      </c>
      <c r="F7497" s="37">
        <v>218</v>
      </c>
      <c r="G7497" s="37">
        <v>4</v>
      </c>
      <c r="H7497" s="37">
        <v>218.82763671875</v>
      </c>
      <c r="I7497" s="37">
        <v>5.6484961509704599</v>
      </c>
      <c r="J7497" s="37">
        <v>49.706375122070298</v>
      </c>
      <c r="K7497" s="37">
        <v>5.1800088882446298</v>
      </c>
      <c r="L7497" s="37">
        <v>42.244644165039098</v>
      </c>
      <c r="M7497" s="37">
        <v>0.77939432859420799</v>
      </c>
      <c r="N7497" s="37">
        <v>10.645956993103001</v>
      </c>
      <c r="O7497" s="37">
        <v>0</v>
      </c>
      <c r="P7497" s="37">
        <v>0</v>
      </c>
      <c r="Q7497" s="37">
        <v>6.0317455790936904E-3</v>
      </c>
      <c r="R7497" s="37">
        <v>25</v>
      </c>
      <c r="S7497" s="37">
        <v>0.72470062971115101</v>
      </c>
      <c r="T7497" s="37">
        <v>993.24444580078102</v>
      </c>
      <c r="U7497" s="37">
        <v>2150.49438476562</v>
      </c>
      <c r="V7497" s="13"/>
      <c r="W7497" s="13"/>
      <c r="X7497" s="13"/>
      <c r="Y7497" s="13"/>
      <c r="Z7497" s="13"/>
      <c r="AA7497" s="13"/>
    </row>
    <row r="7498" spans="1:27" ht="15.75" customHeight="1" x14ac:dyDescent="0.2">
      <c r="A7498" s="13"/>
      <c r="B7498" s="37" t="str">
        <f>"CRS25WT72M24200"</f>
        <v>CRS25WT72M24200</v>
      </c>
      <c r="C7498" s="38">
        <v>46003</v>
      </c>
      <c r="D7498" s="39">
        <v>0.11579861111111112</v>
      </c>
      <c r="E7498" s="37" t="s">
        <v>62</v>
      </c>
      <c r="F7498" s="37">
        <v>219</v>
      </c>
      <c r="G7498" s="37">
        <v>4</v>
      </c>
      <c r="H7498" s="37">
        <v>219.40280151367199</v>
      </c>
      <c r="I7498" s="37">
        <v>5.6023197174072301</v>
      </c>
      <c r="J7498" s="37">
        <v>49.922756195068402</v>
      </c>
      <c r="K7498" s="37">
        <v>5.1936240196228001</v>
      </c>
      <c r="L7498" s="37">
        <v>42.244644165039098</v>
      </c>
      <c r="M7498" s="37">
        <v>0.78446888923644997</v>
      </c>
      <c r="N7498" s="37">
        <v>10.6739387512207</v>
      </c>
      <c r="O7498" s="37">
        <v>0</v>
      </c>
      <c r="P7498" s="37">
        <v>0</v>
      </c>
      <c r="Q7498" s="37">
        <v>1.4384901151061099E-3</v>
      </c>
      <c r="R7498" s="37">
        <v>25</v>
      </c>
      <c r="S7498" s="37">
        <v>0.72795540094375599</v>
      </c>
      <c r="T7498" s="37">
        <v>1091.56396484375</v>
      </c>
      <c r="U7498" s="37">
        <v>2638.51977539062</v>
      </c>
      <c r="V7498" s="13"/>
      <c r="W7498" s="13"/>
      <c r="X7498" s="13"/>
      <c r="Y7498" s="13"/>
      <c r="Z7498" s="13"/>
      <c r="AA7498" s="13"/>
    </row>
    <row r="7499" spans="1:27" ht="15.75" customHeight="1" x14ac:dyDescent="0.2">
      <c r="A7499" s="13"/>
      <c r="B7499" s="37" t="str">
        <f>"CRS25WT72M24199"</f>
        <v>CRS25WT72M24199</v>
      </c>
      <c r="C7499" s="38">
        <v>46003</v>
      </c>
      <c r="D7499" s="39">
        <v>0.11680555555555555</v>
      </c>
      <c r="E7499" s="37" t="s">
        <v>62</v>
      </c>
      <c r="F7499" s="37">
        <v>218</v>
      </c>
      <c r="G7499" s="37">
        <v>4</v>
      </c>
      <c r="H7499" s="37">
        <v>218.39117431640599</v>
      </c>
      <c r="I7499" s="37">
        <v>5.6109533309936497</v>
      </c>
      <c r="J7499" s="37">
        <v>49.726348876953097</v>
      </c>
      <c r="K7499" s="37">
        <v>5.1661419868469203</v>
      </c>
      <c r="L7499" s="37">
        <v>42.273551940917997</v>
      </c>
      <c r="M7499" s="37">
        <v>0.78272974491119396</v>
      </c>
      <c r="N7499" s="37">
        <v>10.624722480773899</v>
      </c>
      <c r="O7499" s="37">
        <v>0</v>
      </c>
      <c r="P7499" s="37">
        <v>0</v>
      </c>
      <c r="Q7499" s="37">
        <v>1.26984901726246E-2</v>
      </c>
      <c r="R7499" s="37">
        <v>25</v>
      </c>
      <c r="S7499" s="37">
        <v>0.72714161872863803</v>
      </c>
      <c r="T7499" s="37">
        <v>1001.92071533203</v>
      </c>
      <c r="U7499" s="37">
        <v>5518.73193359375</v>
      </c>
      <c r="V7499" s="13"/>
      <c r="W7499" s="13"/>
      <c r="X7499" s="13"/>
      <c r="Y7499" s="13"/>
      <c r="Z7499" s="13"/>
      <c r="AA7499" s="13"/>
    </row>
    <row r="7500" spans="1:27" ht="15.75" customHeight="1" x14ac:dyDescent="0.2">
      <c r="A7500" s="13"/>
      <c r="B7500" s="37" t="str">
        <f>"CRS25WT72M24205"</f>
        <v>CRS25WT72M24205</v>
      </c>
      <c r="C7500" s="38">
        <v>46003</v>
      </c>
      <c r="D7500" s="39">
        <v>0.11783564814814813</v>
      </c>
      <c r="E7500" s="37" t="s">
        <v>62</v>
      </c>
      <c r="F7500" s="37">
        <v>219</v>
      </c>
      <c r="G7500" s="37">
        <v>4</v>
      </c>
      <c r="H7500" s="37">
        <v>219.24667358398401</v>
      </c>
      <c r="I7500" s="37">
        <v>5.6251578330993697</v>
      </c>
      <c r="J7500" s="37">
        <v>49.727569580078097</v>
      </c>
      <c r="K7500" s="37">
        <v>5.1792941093444798</v>
      </c>
      <c r="L7500" s="37">
        <v>42.331378936767599</v>
      </c>
      <c r="M7500" s="37">
        <v>0.78379243612289395</v>
      </c>
      <c r="N7500" s="37">
        <v>10.666342735290501</v>
      </c>
      <c r="O7500" s="37">
        <v>0</v>
      </c>
      <c r="P7500" s="37">
        <v>0</v>
      </c>
      <c r="Q7500" s="37">
        <v>3.2149055041372802E-3</v>
      </c>
      <c r="R7500" s="37">
        <v>25</v>
      </c>
      <c r="S7500" s="37">
        <v>0.72711986303329501</v>
      </c>
      <c r="T7500" s="37">
        <v>1001.05682373047</v>
      </c>
      <c r="U7500" s="37">
        <v>1582.20300292969</v>
      </c>
      <c r="V7500" s="13"/>
      <c r="W7500" s="13"/>
      <c r="X7500" s="13"/>
      <c r="Y7500" s="13"/>
      <c r="Z7500" s="13"/>
      <c r="AA7500" s="13"/>
    </row>
    <row r="7501" spans="1:27" ht="15.75" customHeight="1" x14ac:dyDescent="0.2">
      <c r="A7501" s="13"/>
      <c r="B7501" s="37" t="str">
        <f>"CRS25WT72M24216"</f>
        <v>CRS25WT72M24216</v>
      </c>
      <c r="C7501" s="38">
        <v>46003</v>
      </c>
      <c r="D7501" s="39">
        <v>0.11849537037037038</v>
      </c>
      <c r="E7501" s="37" t="s">
        <v>62</v>
      </c>
      <c r="F7501" s="37">
        <v>218</v>
      </c>
      <c r="G7501" s="37">
        <v>4</v>
      </c>
      <c r="H7501" s="37">
        <v>218.95227050781301</v>
      </c>
      <c r="I7501" s="37">
        <v>5.6286144256591797</v>
      </c>
      <c r="J7501" s="37">
        <v>49.761241912841797</v>
      </c>
      <c r="K7501" s="37">
        <v>5.1678013801574698</v>
      </c>
      <c r="L7501" s="37">
        <v>42.368553161621101</v>
      </c>
      <c r="M7501" s="37">
        <v>0.781729936599731</v>
      </c>
      <c r="N7501" s="37">
        <v>10.652019500732401</v>
      </c>
      <c r="O7501" s="37">
        <v>0</v>
      </c>
      <c r="P7501" s="37">
        <v>0</v>
      </c>
      <c r="Q7501" s="37">
        <v>1.5879215206950901E-3</v>
      </c>
      <c r="R7501" s="37">
        <v>25</v>
      </c>
      <c r="S7501" s="37">
        <v>0.71563386917114302</v>
      </c>
      <c r="T7501" s="37">
        <v>1002.62280273438</v>
      </c>
      <c r="U7501" s="37">
        <v>2589.58227539062</v>
      </c>
      <c r="V7501" s="13"/>
      <c r="W7501" s="13"/>
      <c r="X7501" s="13"/>
      <c r="Y7501" s="13"/>
      <c r="Z7501" s="13"/>
      <c r="AA7501" s="13"/>
    </row>
    <row r="7502" spans="1:27" ht="15.75" customHeight="1" x14ac:dyDescent="0.2">
      <c r="A7502" s="13"/>
      <c r="B7502" s="37" t="str">
        <f>"CRS25WT72M24215"</f>
        <v>CRS25WT72M24215</v>
      </c>
      <c r="C7502" s="38">
        <v>46003</v>
      </c>
      <c r="D7502" s="39">
        <v>0.12092592592592592</v>
      </c>
      <c r="E7502" s="37" t="s">
        <v>62</v>
      </c>
      <c r="F7502" s="37">
        <v>218</v>
      </c>
      <c r="G7502" s="37">
        <v>4</v>
      </c>
      <c r="H7502" s="37">
        <v>218.90818786621099</v>
      </c>
      <c r="I7502" s="37">
        <v>5.5992698669433603</v>
      </c>
      <c r="J7502" s="37">
        <v>49.802810668945298</v>
      </c>
      <c r="K7502" s="37">
        <v>5.1569581031799299</v>
      </c>
      <c r="L7502" s="37">
        <v>42.449089050292997</v>
      </c>
      <c r="M7502" s="37">
        <v>0.78501284122466997</v>
      </c>
      <c r="N7502" s="37">
        <v>10.6498756408691</v>
      </c>
      <c r="O7502" s="37">
        <v>0</v>
      </c>
      <c r="P7502" s="37">
        <v>0</v>
      </c>
      <c r="Q7502" s="37">
        <v>1.39509318396449E-2</v>
      </c>
      <c r="R7502" s="37">
        <v>25</v>
      </c>
      <c r="S7502" s="37">
        <v>0.73075598478317305</v>
      </c>
      <c r="T7502" s="37">
        <v>995.20349121093705</v>
      </c>
      <c r="U7502" s="37">
        <v>3025.82470703125</v>
      </c>
      <c r="V7502" s="13"/>
      <c r="W7502" s="13"/>
      <c r="X7502" s="13"/>
      <c r="Y7502" s="13"/>
      <c r="Z7502" s="13"/>
      <c r="AA7502" s="13"/>
    </row>
    <row r="7503" spans="1:27" ht="15.75" customHeight="1" x14ac:dyDescent="0.2">
      <c r="A7503" s="13"/>
      <c r="B7503" s="37" t="str">
        <f>"CRS25WT72M24214"</f>
        <v>CRS25WT72M24214</v>
      </c>
      <c r="C7503" s="38">
        <v>46003</v>
      </c>
      <c r="D7503" s="39">
        <v>0.1230324074074074</v>
      </c>
      <c r="E7503" s="37" t="s">
        <v>62</v>
      </c>
      <c r="F7503" s="37">
        <v>219</v>
      </c>
      <c r="G7503" s="37">
        <v>4</v>
      </c>
      <c r="H7503" s="37">
        <v>219.02784729003901</v>
      </c>
      <c r="I7503" s="37">
        <v>5.6270833015441903</v>
      </c>
      <c r="J7503" s="37">
        <v>49.794132232666001</v>
      </c>
      <c r="K7503" s="37">
        <v>5.1698369979858398</v>
      </c>
      <c r="L7503" s="37">
        <v>42.366485595703097</v>
      </c>
      <c r="M7503" s="37">
        <v>0.78169590234756503</v>
      </c>
      <c r="N7503" s="37">
        <v>10.6556968688965</v>
      </c>
      <c r="O7503" s="37">
        <v>0</v>
      </c>
      <c r="P7503" s="37">
        <v>0</v>
      </c>
      <c r="Q7503" s="37">
        <v>1.6507007181644402E-2</v>
      </c>
      <c r="R7503" s="37">
        <v>25</v>
      </c>
      <c r="S7503" s="37">
        <v>0.73903441429138195</v>
      </c>
      <c r="T7503" s="37">
        <v>996.36712646484398</v>
      </c>
      <c r="U7503" s="37">
        <v>1982.80444335938</v>
      </c>
      <c r="V7503" s="13"/>
      <c r="W7503" s="13"/>
      <c r="X7503" s="13"/>
      <c r="Y7503" s="13"/>
      <c r="Z7503" s="13"/>
      <c r="AA7503" s="13"/>
    </row>
    <row r="7504" spans="1:27" ht="15.75" customHeight="1" x14ac:dyDescent="0.2">
      <c r="A7504" s="13"/>
      <c r="B7504" s="37" t="str">
        <f>"CRS25WT72M24381"</f>
        <v>CRS25WT72M24381</v>
      </c>
      <c r="C7504" s="38">
        <v>46003</v>
      </c>
      <c r="D7504" s="39">
        <v>0.12430555555555556</v>
      </c>
      <c r="E7504" s="37" t="s">
        <v>62</v>
      </c>
      <c r="F7504" s="37">
        <v>219</v>
      </c>
      <c r="G7504" s="37">
        <v>4</v>
      </c>
      <c r="H7504" s="37">
        <v>219.18812561035199</v>
      </c>
      <c r="I7504" s="37">
        <v>5.64322757720947</v>
      </c>
      <c r="J7504" s="37">
        <v>49.585407257080099</v>
      </c>
      <c r="K7504" s="37">
        <v>5.1796798706054696</v>
      </c>
      <c r="L7504" s="37">
        <v>42.316921234130902</v>
      </c>
      <c r="M7504" s="37">
        <v>0.78331345319747903</v>
      </c>
      <c r="N7504" s="37">
        <v>10.663494110107401</v>
      </c>
      <c r="O7504" s="37">
        <v>0</v>
      </c>
      <c r="P7504" s="37">
        <v>0</v>
      </c>
      <c r="Q7504" s="37">
        <v>2.0560566335916502E-3</v>
      </c>
      <c r="R7504" s="37">
        <v>25</v>
      </c>
      <c r="S7504" s="37">
        <v>0.71319741010665905</v>
      </c>
      <c r="T7504" s="37">
        <v>996.51416015625</v>
      </c>
      <c r="U7504" s="37">
        <v>1183.86267089844</v>
      </c>
      <c r="V7504" s="13"/>
      <c r="W7504" s="13"/>
      <c r="X7504" s="13"/>
      <c r="Y7504" s="13"/>
      <c r="Z7504" s="13"/>
      <c r="AA7504" s="13"/>
    </row>
    <row r="7505" spans="1:27" ht="15.75" customHeight="1" x14ac:dyDescent="0.2">
      <c r="A7505" s="13"/>
      <c r="B7505" s="37" t="str">
        <f>"CRS25WT72M24380"</f>
        <v>CRS25WT72M24380</v>
      </c>
      <c r="C7505" s="38">
        <v>46003</v>
      </c>
      <c r="D7505" s="39">
        <v>0.12681712962962963</v>
      </c>
      <c r="E7505" s="37" t="s">
        <v>62</v>
      </c>
      <c r="F7505" s="37">
        <v>219</v>
      </c>
      <c r="G7505" s="37">
        <v>4</v>
      </c>
      <c r="H7505" s="37">
        <v>219.58773803710901</v>
      </c>
      <c r="I7505" s="37">
        <v>5.62680864334106</v>
      </c>
      <c r="J7505" s="37">
        <v>49.541423797607401</v>
      </c>
      <c r="K7505" s="37">
        <v>5.1931786537170401</v>
      </c>
      <c r="L7505" s="37">
        <v>42.283878326416001</v>
      </c>
      <c r="M7505" s="37">
        <v>0.78773009777069103</v>
      </c>
      <c r="N7505" s="37">
        <v>10.682935714721699</v>
      </c>
      <c r="O7505" s="37">
        <v>0</v>
      </c>
      <c r="P7505" s="37">
        <v>0</v>
      </c>
      <c r="Q7505" s="37">
        <v>1.30158718675375E-2</v>
      </c>
      <c r="R7505" s="37">
        <v>25</v>
      </c>
      <c r="S7505" s="37">
        <v>0.69487369060516402</v>
      </c>
      <c r="T7505" s="37">
        <v>993.57733154296898</v>
      </c>
      <c r="U7505" s="37">
        <v>1590.11364746094</v>
      </c>
      <c r="V7505" s="13"/>
      <c r="W7505" s="13"/>
      <c r="X7505" s="13"/>
      <c r="Y7505" s="13"/>
      <c r="Z7505" s="13"/>
      <c r="AA7505" s="13"/>
    </row>
    <row r="7506" spans="1:27" ht="15.75" customHeight="1" x14ac:dyDescent="0.2">
      <c r="A7506" s="13"/>
      <c r="B7506" s="37" t="str">
        <f>"CRS25WT72M24219"</f>
        <v>CRS25WT72M24219</v>
      </c>
      <c r="C7506" s="38">
        <v>46003</v>
      </c>
      <c r="D7506" s="39">
        <v>0.12762731481481482</v>
      </c>
      <c r="E7506" s="37" t="s">
        <v>62</v>
      </c>
      <c r="F7506" s="37">
        <v>219</v>
      </c>
      <c r="G7506" s="37">
        <v>4</v>
      </c>
      <c r="H7506" s="37">
        <v>219.26811218261699</v>
      </c>
      <c r="I7506" s="37">
        <v>5.6645770072937003</v>
      </c>
      <c r="J7506" s="37">
        <v>49.524673461914098</v>
      </c>
      <c r="K7506" s="37">
        <v>5.2200369834899902</v>
      </c>
      <c r="L7506" s="37">
        <v>42.005088806152301</v>
      </c>
      <c r="M7506" s="37">
        <v>0.78160327672958396</v>
      </c>
      <c r="N7506" s="37">
        <v>10.667386054992701</v>
      </c>
      <c r="O7506" s="37">
        <v>0</v>
      </c>
      <c r="P7506" s="37">
        <v>0</v>
      </c>
      <c r="Q7506" s="37">
        <v>5.40186325088143E-3</v>
      </c>
      <c r="R7506" s="37">
        <v>25</v>
      </c>
      <c r="S7506" s="37">
        <v>0.72752112150192305</v>
      </c>
      <c r="T7506" s="37">
        <v>1021.82244873047</v>
      </c>
      <c r="U7506" s="37">
        <v>1435.96813964844</v>
      </c>
      <c r="V7506" s="13"/>
      <c r="W7506" s="13"/>
      <c r="X7506" s="13"/>
      <c r="Y7506" s="13"/>
      <c r="Z7506" s="13"/>
      <c r="AA7506" s="13"/>
    </row>
    <row r="7507" spans="1:27" ht="15.75" customHeight="1" x14ac:dyDescent="0.2">
      <c r="A7507" s="13"/>
      <c r="B7507" s="37" t="str">
        <f>"CRS25WT72M24218"</f>
        <v>CRS25WT72M24218</v>
      </c>
      <c r="C7507" s="38">
        <v>46003</v>
      </c>
      <c r="D7507" s="39">
        <v>0.1284837962962963</v>
      </c>
      <c r="E7507" s="37" t="s">
        <v>62</v>
      </c>
      <c r="F7507" s="37">
        <v>216</v>
      </c>
      <c r="G7507" s="37">
        <v>4</v>
      </c>
      <c r="H7507" s="37">
        <v>216.88223266601599</v>
      </c>
      <c r="I7507" s="37">
        <v>5.6557307243347203</v>
      </c>
      <c r="J7507" s="37">
        <v>49.421257019042997</v>
      </c>
      <c r="K7507" s="37">
        <v>5.14678955078125</v>
      </c>
      <c r="L7507" s="37">
        <v>42.139320373535199</v>
      </c>
      <c r="M7507" s="37">
        <v>0.77592808008194003</v>
      </c>
      <c r="N7507" s="37">
        <v>10.551312446594199</v>
      </c>
      <c r="O7507" s="37">
        <v>0</v>
      </c>
      <c r="P7507" s="37">
        <v>0</v>
      </c>
      <c r="Q7507" s="37">
        <v>3.2539633102714998E-3</v>
      </c>
      <c r="R7507" s="37">
        <v>25</v>
      </c>
      <c r="S7507" s="37">
        <v>0.71845173835754395</v>
      </c>
      <c r="T7507" s="37">
        <v>993.429443359375</v>
      </c>
      <c r="U7507" s="37">
        <v>1364.76794433594</v>
      </c>
      <c r="V7507" s="13"/>
      <c r="W7507" s="13"/>
      <c r="X7507" s="13"/>
      <c r="Y7507" s="13"/>
      <c r="Z7507" s="13"/>
      <c r="AA7507" s="13"/>
    </row>
    <row r="7508" spans="1:27" ht="15.75" customHeight="1" x14ac:dyDescent="0.2">
      <c r="A7508" s="13"/>
      <c r="B7508" s="37" t="str">
        <f>"CRS25WT72M24221"</f>
        <v>CRS25WT72M24221</v>
      </c>
      <c r="C7508" s="38">
        <v>46003</v>
      </c>
      <c r="D7508" s="39">
        <v>0.13020833333333334</v>
      </c>
      <c r="E7508" s="37" t="s">
        <v>62</v>
      </c>
      <c r="F7508" s="37">
        <v>223</v>
      </c>
      <c r="G7508" s="37">
        <v>4</v>
      </c>
      <c r="H7508" s="37">
        <v>223.70195007324199</v>
      </c>
      <c r="I7508" s="37">
        <v>5.7250218391418501</v>
      </c>
      <c r="J7508" s="37">
        <v>49.5599174499512</v>
      </c>
      <c r="K7508" s="37">
        <v>5.3140964508056596</v>
      </c>
      <c r="L7508" s="37">
        <v>42.095951080322301</v>
      </c>
      <c r="M7508" s="37">
        <v>0.78842800855636597</v>
      </c>
      <c r="N7508" s="37">
        <v>10.8830919265747</v>
      </c>
      <c r="O7508" s="37">
        <v>0</v>
      </c>
      <c r="P7508" s="37">
        <v>0</v>
      </c>
      <c r="Q7508" s="37">
        <v>6.0281832702457896E-3</v>
      </c>
      <c r="R7508" s="37">
        <v>25</v>
      </c>
      <c r="S7508" s="37">
        <v>0.70092087984085105</v>
      </c>
      <c r="T7508" s="37">
        <v>995.842041015625</v>
      </c>
      <c r="U7508" s="37">
        <v>2043.57446289062</v>
      </c>
      <c r="V7508" s="13"/>
      <c r="W7508" s="13"/>
      <c r="X7508" s="13"/>
      <c r="Y7508" s="13"/>
      <c r="Z7508" s="13"/>
      <c r="AA7508" s="13"/>
    </row>
    <row r="7509" spans="1:27" ht="15.75" customHeight="1" x14ac:dyDescent="0.2">
      <c r="A7509" s="13"/>
      <c r="B7509" s="37" t="str">
        <f>"CRS25WT72M24220"</f>
        <v>CRS25WT72M24220</v>
      </c>
      <c r="C7509" s="38">
        <v>46003</v>
      </c>
      <c r="D7509" s="39">
        <v>0.13188657407407409</v>
      </c>
      <c r="E7509" s="37" t="s">
        <v>62</v>
      </c>
      <c r="F7509" s="37">
        <v>217</v>
      </c>
      <c r="G7509" s="37">
        <v>4</v>
      </c>
      <c r="H7509" s="37">
        <v>217.59596252441401</v>
      </c>
      <c r="I7509" s="37">
        <v>5.6250696182251003</v>
      </c>
      <c r="J7509" s="37">
        <v>49.448097229003899</v>
      </c>
      <c r="K7509" s="37">
        <v>5.1748862266540501</v>
      </c>
      <c r="L7509" s="37">
        <v>42.048454284667997</v>
      </c>
      <c r="M7509" s="37">
        <v>0.78230005502700795</v>
      </c>
      <c r="N7509" s="37">
        <v>10.586035728454601</v>
      </c>
      <c r="O7509" s="37">
        <v>0</v>
      </c>
      <c r="P7509" s="37">
        <v>0</v>
      </c>
      <c r="Q7509" s="37">
        <v>1.5879215206950901E-3</v>
      </c>
      <c r="R7509" s="37">
        <v>25</v>
      </c>
      <c r="S7509" s="37">
        <v>0.74426877498626698</v>
      </c>
      <c r="T7509" s="37">
        <v>993.60186767578102</v>
      </c>
      <c r="U7509" s="37">
        <v>2364.34204101562</v>
      </c>
      <c r="V7509" s="13"/>
      <c r="W7509" s="13"/>
      <c r="X7509" s="13"/>
      <c r="Y7509" s="13"/>
      <c r="Z7509" s="13"/>
      <c r="AA7509" s="13"/>
    </row>
    <row r="7510" spans="1:27" ht="15.75" customHeight="1" x14ac:dyDescent="0.2">
      <c r="A7510" s="13"/>
      <c r="B7510" s="37" t="str">
        <f>"CRS25WT72M24227"</f>
        <v>CRS25WT72M24227</v>
      </c>
      <c r="C7510" s="38">
        <v>46003</v>
      </c>
      <c r="D7510" s="39">
        <v>0.1333101851851852</v>
      </c>
      <c r="E7510" s="37" t="s">
        <v>62</v>
      </c>
      <c r="F7510" s="37">
        <v>217</v>
      </c>
      <c r="G7510" s="37">
        <v>4</v>
      </c>
      <c r="H7510" s="37">
        <v>217.05187988281301</v>
      </c>
      <c r="I7510" s="37">
        <v>5.6345415115356401</v>
      </c>
      <c r="J7510" s="37">
        <v>49.375022888183601</v>
      </c>
      <c r="K7510" s="37">
        <v>5.17439937591553</v>
      </c>
      <c r="L7510" s="37">
        <v>41.947261810302699</v>
      </c>
      <c r="M7510" s="37">
        <v>0.78018510341644298</v>
      </c>
      <c r="N7510" s="37">
        <v>10.559566497802701</v>
      </c>
      <c r="O7510" s="37">
        <v>0</v>
      </c>
      <c r="P7510" s="37">
        <v>0</v>
      </c>
      <c r="Q7510" s="37">
        <v>5.4067457094788603E-3</v>
      </c>
      <c r="R7510" s="37">
        <v>25</v>
      </c>
      <c r="S7510" s="37">
        <v>0.72330659627914395</v>
      </c>
      <c r="T7510" s="37">
        <v>1001.6875</v>
      </c>
      <c r="U7510" s="37">
        <v>1533.98352050781</v>
      </c>
      <c r="V7510" s="13"/>
      <c r="W7510" s="13"/>
      <c r="X7510" s="13"/>
      <c r="Y7510" s="13"/>
      <c r="Z7510" s="13"/>
      <c r="AA7510" s="13"/>
    </row>
    <row r="7511" spans="1:27" ht="15.75" customHeight="1" x14ac:dyDescent="0.2">
      <c r="A7511" s="13"/>
      <c r="B7511" s="37" t="str">
        <f>"CRS25WT72M24222"</f>
        <v>CRS25WT72M24222</v>
      </c>
      <c r="C7511" s="38">
        <v>46003</v>
      </c>
      <c r="D7511" s="39">
        <v>0.14016203703703703</v>
      </c>
      <c r="E7511" s="37" t="s">
        <v>62</v>
      </c>
      <c r="F7511" s="37">
        <v>217</v>
      </c>
      <c r="G7511" s="37">
        <v>4</v>
      </c>
      <c r="H7511" s="37">
        <v>217.70880126953099</v>
      </c>
      <c r="I7511" s="37">
        <v>5.59165239334106</v>
      </c>
      <c r="J7511" s="37">
        <v>49.525726318359403</v>
      </c>
      <c r="K7511" s="37">
        <v>5.1520133018493697</v>
      </c>
      <c r="L7511" s="37">
        <v>42.257034301757798</v>
      </c>
      <c r="M7511" s="37">
        <v>0.78614920377731301</v>
      </c>
      <c r="N7511" s="37">
        <v>10.591525077819799</v>
      </c>
      <c r="O7511" s="37">
        <v>0</v>
      </c>
      <c r="P7511" s="37">
        <v>0</v>
      </c>
      <c r="Q7511" s="37">
        <v>9.8834326490759806E-4</v>
      </c>
      <c r="R7511" s="37">
        <v>25</v>
      </c>
      <c r="S7511" s="37">
        <v>0.713753342628479</v>
      </c>
      <c r="T7511" s="37">
        <v>993.45202636718705</v>
      </c>
      <c r="U7511" s="37">
        <v>2143.5810546875</v>
      </c>
      <c r="V7511" s="13"/>
      <c r="W7511" s="13"/>
      <c r="X7511" s="13"/>
      <c r="Y7511" s="13"/>
      <c r="Z7511" s="13"/>
      <c r="AA7511" s="13"/>
    </row>
    <row r="7512" spans="1:27" ht="15.75" customHeight="1" x14ac:dyDescent="0.2">
      <c r="A7512" s="13"/>
      <c r="B7512" s="37" t="str">
        <f>"CRS25WT72M24233"</f>
        <v>CRS25WT72M24233</v>
      </c>
      <c r="C7512" s="38">
        <v>46003</v>
      </c>
      <c r="D7512" s="39">
        <v>0.14106481481481481</v>
      </c>
      <c r="E7512" s="37" t="s">
        <v>62</v>
      </c>
      <c r="F7512" s="37">
        <v>216</v>
      </c>
      <c r="G7512" s="37">
        <v>4</v>
      </c>
      <c r="H7512" s="37">
        <v>216.69613647460901</v>
      </c>
      <c r="I7512" s="37">
        <v>5.6062512397766104</v>
      </c>
      <c r="J7512" s="37">
        <v>49.2980346679687</v>
      </c>
      <c r="K7512" s="37">
        <v>5.1575388908386204</v>
      </c>
      <c r="L7512" s="37">
        <v>42.015411376953097</v>
      </c>
      <c r="M7512" s="37">
        <v>0.78405946493148804</v>
      </c>
      <c r="N7512" s="37">
        <v>10.542259216308601</v>
      </c>
      <c r="O7512" s="37">
        <v>0</v>
      </c>
      <c r="P7512" s="37">
        <v>0</v>
      </c>
      <c r="Q7512" s="37">
        <v>1.2896980158984699E-2</v>
      </c>
      <c r="R7512" s="37">
        <v>25</v>
      </c>
      <c r="S7512" s="37">
        <v>0.69640409946441695</v>
      </c>
      <c r="T7512" s="37">
        <v>1027.10925292969</v>
      </c>
      <c r="U7512" s="37">
        <v>1435.24841308594</v>
      </c>
      <c r="V7512" s="13"/>
      <c r="W7512" s="13"/>
      <c r="X7512" s="13"/>
      <c r="Y7512" s="13"/>
      <c r="Z7512" s="13"/>
      <c r="AA7512" s="13"/>
    </row>
    <row r="7513" spans="1:27" ht="15.75" customHeight="1" x14ac:dyDescent="0.2">
      <c r="A7513" s="13"/>
      <c r="B7513" s="37" t="str">
        <f>"CRS25WT72M24228"</f>
        <v>CRS25WT72M24228</v>
      </c>
      <c r="C7513" s="38">
        <v>46003</v>
      </c>
      <c r="D7513" s="39">
        <v>0.14284722222222221</v>
      </c>
      <c r="E7513" s="37" t="s">
        <v>62</v>
      </c>
      <c r="F7513" s="37">
        <v>219</v>
      </c>
      <c r="G7513" s="37">
        <v>4</v>
      </c>
      <c r="H7513" s="37">
        <v>219.28974914550801</v>
      </c>
      <c r="I7513" s="37">
        <v>5.6491627693176296</v>
      </c>
      <c r="J7513" s="37">
        <v>49.625118255615199</v>
      </c>
      <c r="K7513" s="37">
        <v>5.1820821762084996</v>
      </c>
      <c r="L7513" s="37">
        <v>42.316921234130902</v>
      </c>
      <c r="M7513" s="37">
        <v>0.78222680091857899</v>
      </c>
      <c r="N7513" s="37">
        <v>10.6684379577637</v>
      </c>
      <c r="O7513" s="37">
        <v>0</v>
      </c>
      <c r="P7513" s="37">
        <v>0</v>
      </c>
      <c r="Q7513" s="37">
        <v>1.30158439278603E-2</v>
      </c>
      <c r="R7513" s="37">
        <v>25</v>
      </c>
      <c r="S7513" s="37">
        <v>0.72185659408569303</v>
      </c>
      <c r="T7513" s="37">
        <v>998.82604980468705</v>
      </c>
      <c r="U7513" s="37">
        <v>2189.28051757813</v>
      </c>
      <c r="V7513" s="13"/>
      <c r="W7513" s="13"/>
      <c r="X7513" s="13"/>
      <c r="Y7513" s="13"/>
      <c r="Z7513" s="13"/>
      <c r="AA7513" s="13"/>
    </row>
    <row r="7514" spans="1:27" ht="15.75" customHeight="1" x14ac:dyDescent="0.2">
      <c r="A7514" s="13"/>
      <c r="B7514" s="37" t="str">
        <f>"CRS25WT72M24235"</f>
        <v>CRS25WT72M24235</v>
      </c>
      <c r="C7514" s="38">
        <v>46003</v>
      </c>
      <c r="D7514" s="39">
        <v>0.14371527777777779</v>
      </c>
      <c r="E7514" s="37" t="s">
        <v>62</v>
      </c>
      <c r="F7514" s="37">
        <v>218</v>
      </c>
      <c r="G7514" s="37">
        <v>4</v>
      </c>
      <c r="H7514" s="37">
        <v>218.98170471191401</v>
      </c>
      <c r="I7514" s="37">
        <v>5.6297836303710902</v>
      </c>
      <c r="J7514" s="37">
        <v>49.483718872070298</v>
      </c>
      <c r="K7514" s="37">
        <v>5.1920328140258798</v>
      </c>
      <c r="L7514" s="37">
        <v>42.176490783691399</v>
      </c>
      <c r="M7514" s="37">
        <v>0.78605657815933205</v>
      </c>
      <c r="N7514" s="37">
        <v>10.6534519195557</v>
      </c>
      <c r="O7514" s="37">
        <v>0</v>
      </c>
      <c r="P7514" s="37">
        <v>0</v>
      </c>
      <c r="Q7514" s="37">
        <v>1.64509322494268E-2</v>
      </c>
      <c r="R7514" s="37">
        <v>25</v>
      </c>
      <c r="S7514" s="37">
        <v>0.70339930057525601</v>
      </c>
      <c r="T7514" s="37">
        <v>991.09704589843795</v>
      </c>
      <c r="U7514" s="37">
        <v>2620.16918945313</v>
      </c>
      <c r="V7514" s="13"/>
      <c r="W7514" s="13"/>
      <c r="X7514" s="13"/>
      <c r="Y7514" s="13"/>
      <c r="Z7514" s="13"/>
      <c r="AA7514" s="13"/>
    </row>
    <row r="7515" spans="1:27" ht="15.75" customHeight="1" x14ac:dyDescent="0.2">
      <c r="A7515" s="13"/>
      <c r="B7515" s="37" t="str">
        <f>"CRS25WT72M24234"</f>
        <v>CRS25WT72M24234</v>
      </c>
      <c r="C7515" s="38">
        <v>46003</v>
      </c>
      <c r="D7515" s="39">
        <v>0.14453703703703705</v>
      </c>
      <c r="E7515" s="37" t="s">
        <v>62</v>
      </c>
      <c r="F7515" s="37">
        <v>217</v>
      </c>
      <c r="G7515" s="37">
        <v>4</v>
      </c>
      <c r="H7515" s="37">
        <v>217.07881164550801</v>
      </c>
      <c r="I7515" s="37">
        <v>5.6403489112854004</v>
      </c>
      <c r="J7515" s="37">
        <v>49.388084411621101</v>
      </c>
      <c r="K7515" s="37">
        <v>5.1641092300415004</v>
      </c>
      <c r="L7515" s="37">
        <v>42.036060333252003</v>
      </c>
      <c r="M7515" s="37">
        <v>0.77927237749099698</v>
      </c>
      <c r="N7515" s="37">
        <v>10.560875892639199</v>
      </c>
      <c r="O7515" s="37">
        <v>0</v>
      </c>
      <c r="P7515" s="37">
        <v>0</v>
      </c>
      <c r="Q7515" s="37">
        <v>1.30158448591828E-2</v>
      </c>
      <c r="R7515" s="37">
        <v>25</v>
      </c>
      <c r="S7515" s="37">
        <v>0.68955332040786699</v>
      </c>
      <c r="T7515" s="37">
        <v>999.90771484375</v>
      </c>
      <c r="U7515" s="37">
        <v>1964.19946289062</v>
      </c>
      <c r="V7515" s="13"/>
      <c r="W7515" s="13"/>
      <c r="X7515" s="13"/>
      <c r="Y7515" s="13"/>
      <c r="Z7515" s="13"/>
      <c r="AA7515" s="13"/>
    </row>
    <row r="7516" spans="1:27" ht="15.75" customHeight="1" x14ac:dyDescent="0.2">
      <c r="A7516" s="13"/>
      <c r="B7516" s="37" t="str">
        <f>"CRS25WT72M24241"</f>
        <v>CRS25WT72M24241</v>
      </c>
      <c r="C7516" s="38">
        <v>46003</v>
      </c>
      <c r="D7516" s="39">
        <v>0.14582175925925925</v>
      </c>
      <c r="E7516" s="37" t="s">
        <v>62</v>
      </c>
      <c r="F7516" s="37">
        <v>216</v>
      </c>
      <c r="G7516" s="37">
        <v>4</v>
      </c>
      <c r="H7516" s="37">
        <v>216.486740112305</v>
      </c>
      <c r="I7516" s="37">
        <v>5.6464061737060502</v>
      </c>
      <c r="J7516" s="37">
        <v>49.490478515625</v>
      </c>
      <c r="K7516" s="37">
        <v>5.1563568115234402</v>
      </c>
      <c r="L7516" s="37">
        <v>41.9844360351562</v>
      </c>
      <c r="M7516" s="37">
        <v>0.77470707893371604</v>
      </c>
      <c r="N7516" s="37">
        <v>10.5320720672607</v>
      </c>
      <c r="O7516" s="37">
        <v>0</v>
      </c>
      <c r="P7516" s="37">
        <v>0</v>
      </c>
      <c r="Q7516" s="37">
        <v>3.1758430413901802E-3</v>
      </c>
      <c r="R7516" s="37">
        <v>25</v>
      </c>
      <c r="S7516" s="37">
        <v>0.75608611106872603</v>
      </c>
      <c r="T7516" s="37">
        <v>993.83087158203102</v>
      </c>
      <c r="U7516" s="37">
        <v>1475.5849609375</v>
      </c>
      <c r="V7516" s="13"/>
      <c r="W7516" s="13"/>
      <c r="X7516" s="13"/>
      <c r="Y7516" s="13"/>
      <c r="Z7516" s="13"/>
      <c r="AA7516" s="13"/>
    </row>
    <row r="7517" spans="1:27" ht="15.75" customHeight="1" x14ac:dyDescent="0.2">
      <c r="A7517" s="13"/>
      <c r="B7517" s="37" t="str">
        <f>"CRS25WT72M24236"</f>
        <v>CRS25WT72M24236</v>
      </c>
      <c r="C7517" s="38">
        <v>46003</v>
      </c>
      <c r="D7517" s="39">
        <v>0.15032407407407408</v>
      </c>
      <c r="E7517" s="37" t="s">
        <v>62</v>
      </c>
      <c r="F7517" s="37">
        <v>218</v>
      </c>
      <c r="G7517" s="37">
        <v>4</v>
      </c>
      <c r="H7517" s="37">
        <v>218.40658569335901</v>
      </c>
      <c r="I7517" s="37">
        <v>5.6340737342834499</v>
      </c>
      <c r="J7517" s="37">
        <v>49.636756896972699</v>
      </c>
      <c r="K7517" s="37">
        <v>5.1637315750122097</v>
      </c>
      <c r="L7517" s="37">
        <v>42.296268463134801</v>
      </c>
      <c r="M7517" s="37">
        <v>0.78097981214523304</v>
      </c>
      <c r="N7517" s="37">
        <v>10.6254720687866</v>
      </c>
      <c r="O7517" s="37">
        <v>0</v>
      </c>
      <c r="P7517" s="37">
        <v>0</v>
      </c>
      <c r="Q7517" s="37">
        <v>6.3540111295878896E-3</v>
      </c>
      <c r="R7517" s="37">
        <v>25</v>
      </c>
      <c r="S7517" s="37">
        <v>0.70840418338775601</v>
      </c>
      <c r="T7517" s="37">
        <v>990.80731201171898</v>
      </c>
      <c r="U7517" s="37">
        <v>1686.49145507813</v>
      </c>
      <c r="V7517" s="13"/>
      <c r="W7517" s="13"/>
      <c r="X7517" s="13"/>
      <c r="Y7517" s="13"/>
      <c r="Z7517" s="13"/>
      <c r="AA7517" s="13"/>
    </row>
    <row r="7518" spans="1:27" ht="15.75" customHeight="1" x14ac:dyDescent="0.2">
      <c r="A7518" s="13"/>
      <c r="B7518" s="37" t="str">
        <f>"CRS25WT72M24243"</f>
        <v>CRS25WT72M24243</v>
      </c>
      <c r="C7518" s="38">
        <v>46003</v>
      </c>
      <c r="D7518" s="39">
        <v>0.15237268518518518</v>
      </c>
      <c r="E7518" s="37" t="s">
        <v>62</v>
      </c>
      <c r="F7518" s="37">
        <v>218</v>
      </c>
      <c r="G7518" s="37">
        <v>4</v>
      </c>
      <c r="H7518" s="37">
        <v>218.04222106933599</v>
      </c>
      <c r="I7518" s="37">
        <v>5.5832471847534197</v>
      </c>
      <c r="J7518" s="37">
        <v>49.688751220703097</v>
      </c>
      <c r="K7518" s="37">
        <v>5.1551170349121103</v>
      </c>
      <c r="L7518" s="37">
        <v>42.296268463134801</v>
      </c>
      <c r="M7518" s="37">
        <v>0.78595131635665905</v>
      </c>
      <c r="N7518" s="37">
        <v>10.607746124267599</v>
      </c>
      <c r="O7518" s="37">
        <v>0</v>
      </c>
      <c r="P7518" s="37">
        <v>0</v>
      </c>
      <c r="Q7518" s="37">
        <v>3.2539633102714998E-3</v>
      </c>
      <c r="R7518" s="37">
        <v>25</v>
      </c>
      <c r="S7518" s="37">
        <v>0.73459953069686901</v>
      </c>
      <c r="T7518" s="37">
        <v>990.46014404296898</v>
      </c>
      <c r="U7518" s="37">
        <v>4403.65234375</v>
      </c>
      <c r="V7518" s="13"/>
      <c r="W7518" s="13"/>
      <c r="X7518" s="13"/>
      <c r="Y7518" s="13"/>
      <c r="Z7518" s="13"/>
      <c r="AA7518" s="13"/>
    </row>
    <row r="7519" spans="1:27" ht="15.75" customHeight="1" x14ac:dyDescent="0.2">
      <c r="A7519" s="13"/>
      <c r="B7519" s="37" t="str">
        <f>"CRS25WT72M24242"</f>
        <v>CRS25WT72M24242</v>
      </c>
      <c r="C7519" s="38">
        <v>46003</v>
      </c>
      <c r="D7519" s="39">
        <v>0.15687500000000001</v>
      </c>
      <c r="E7519" s="37" t="s">
        <v>62</v>
      </c>
      <c r="F7519" s="37">
        <v>217</v>
      </c>
      <c r="G7519" s="37">
        <v>4</v>
      </c>
      <c r="H7519" s="37">
        <v>217.93060302734401</v>
      </c>
      <c r="I7519" s="37">
        <v>5.6575489044189498</v>
      </c>
      <c r="J7519" s="37">
        <v>49.7727661132812</v>
      </c>
      <c r="K7519" s="37">
        <v>5.1630659103393599</v>
      </c>
      <c r="L7519" s="37">
        <v>42.2095336914063</v>
      </c>
      <c r="M7519" s="37">
        <v>0.77392363548278797</v>
      </c>
      <c r="N7519" s="37">
        <v>10.60231590271</v>
      </c>
      <c r="O7519" s="37">
        <v>0</v>
      </c>
      <c r="P7519" s="37">
        <v>0</v>
      </c>
      <c r="Q7519" s="37">
        <v>1.4556366018950899E-2</v>
      </c>
      <c r="R7519" s="37">
        <v>25</v>
      </c>
      <c r="S7519" s="37">
        <v>0.75459164381027199</v>
      </c>
      <c r="T7519" s="37">
        <v>990.95294189453102</v>
      </c>
      <c r="U7519" s="37">
        <v>1340.86193847656</v>
      </c>
      <c r="V7519" s="13"/>
      <c r="W7519" s="13"/>
      <c r="X7519" s="13"/>
      <c r="Y7519" s="13"/>
      <c r="Z7519" s="13"/>
      <c r="AA7519" s="13"/>
    </row>
    <row r="7520" spans="1:27" ht="15.75" customHeight="1" x14ac:dyDescent="0.2">
      <c r="A7520" s="13"/>
      <c r="B7520" s="37" t="str">
        <f>"CRS25WT72M24193"</f>
        <v>CRS25WT72M24193</v>
      </c>
      <c r="C7520" s="38">
        <v>46003</v>
      </c>
      <c r="D7520" s="39">
        <v>0.15866898148148148</v>
      </c>
      <c r="E7520" s="37" t="s">
        <v>62</v>
      </c>
      <c r="F7520" s="37">
        <v>218</v>
      </c>
      <c r="G7520" s="37">
        <v>4</v>
      </c>
      <c r="H7520" s="37">
        <v>218.22448730468699</v>
      </c>
      <c r="I7520" s="37">
        <v>5.6211881637573198</v>
      </c>
      <c r="J7520" s="37">
        <v>49.714847564697301</v>
      </c>
      <c r="K7520" s="37">
        <v>5.1571598052978498</v>
      </c>
      <c r="L7520" s="37">
        <v>42.314857482910199</v>
      </c>
      <c r="M7520" s="37">
        <v>0.78088891506195102</v>
      </c>
      <c r="N7520" s="37">
        <v>10.6166133880615</v>
      </c>
      <c r="O7520" s="37">
        <v>0</v>
      </c>
      <c r="P7520" s="37">
        <v>0</v>
      </c>
      <c r="Q7520" s="37">
        <v>5.7539604604244197E-3</v>
      </c>
      <c r="R7520" s="37">
        <v>25</v>
      </c>
      <c r="S7520" s="37">
        <v>0.73400270938873302</v>
      </c>
      <c r="T7520" s="37">
        <v>992.05511474609398</v>
      </c>
      <c r="U7520" s="37">
        <v>1831.1767578125</v>
      </c>
      <c r="V7520" s="13"/>
      <c r="W7520" s="13"/>
      <c r="X7520" s="13"/>
      <c r="Y7520" s="13"/>
      <c r="Z7520" s="13"/>
      <c r="AA7520" s="13"/>
    </row>
    <row r="7521" spans="1:27" ht="15.75" customHeight="1" x14ac:dyDescent="0.2">
      <c r="A7521" s="13"/>
      <c r="B7521" s="37" t="str">
        <f>"CRS25WT72M24187"</f>
        <v>CRS25WT72M24187</v>
      </c>
      <c r="C7521" s="38">
        <v>46003</v>
      </c>
      <c r="D7521" s="39">
        <v>0.16049768518518517</v>
      </c>
      <c r="E7521" s="37" t="s">
        <v>62</v>
      </c>
      <c r="F7521" s="37">
        <v>218</v>
      </c>
      <c r="G7521" s="37">
        <v>4</v>
      </c>
      <c r="H7521" s="37">
        <v>218.02886962890599</v>
      </c>
      <c r="I7521" s="37">
        <v>5.6529784202575701</v>
      </c>
      <c r="J7521" s="37">
        <v>49.673248291015597</v>
      </c>
      <c r="K7521" s="37">
        <v>5.1712126731872603</v>
      </c>
      <c r="L7521" s="37">
        <v>42.162036895752003</v>
      </c>
      <c r="M7521" s="37">
        <v>0.77645111083984397</v>
      </c>
      <c r="N7521" s="37">
        <v>10.6070966720581</v>
      </c>
      <c r="O7521" s="37">
        <v>0</v>
      </c>
      <c r="P7521" s="37">
        <v>0</v>
      </c>
      <c r="Q7521" s="37">
        <v>8.1349024549126603E-4</v>
      </c>
      <c r="R7521" s="37">
        <v>25</v>
      </c>
      <c r="S7521" s="37">
        <v>0.72285199165344205</v>
      </c>
      <c r="T7521" s="37">
        <v>990.28350830078102</v>
      </c>
      <c r="U7521" s="37">
        <v>1722.07873535156</v>
      </c>
      <c r="V7521" s="13"/>
      <c r="W7521" s="13"/>
      <c r="X7521" s="13"/>
      <c r="Y7521" s="13"/>
      <c r="Z7521" s="13"/>
      <c r="AA7521" s="13"/>
    </row>
    <row r="7522" spans="1:27" ht="15.75" customHeight="1" x14ac:dyDescent="0.2">
      <c r="A7522" s="13"/>
      <c r="B7522" s="37" t="str">
        <f>"M24195"</f>
        <v>M24195</v>
      </c>
      <c r="C7522" s="38">
        <v>46003</v>
      </c>
      <c r="D7522" s="39">
        <v>0.16238425925925926</v>
      </c>
      <c r="E7522" s="37" t="s">
        <v>62</v>
      </c>
      <c r="F7522" s="37">
        <v>219</v>
      </c>
      <c r="G7522" s="37">
        <v>4</v>
      </c>
      <c r="H7522" s="37">
        <v>219.219970703125</v>
      </c>
      <c r="I7522" s="37">
        <v>5.6049971580505398</v>
      </c>
      <c r="J7522" s="37">
        <v>49.817420959472699</v>
      </c>
      <c r="K7522" s="37">
        <v>5.16581106185913</v>
      </c>
      <c r="L7522" s="37">
        <v>42.436698913574197</v>
      </c>
      <c r="M7522" s="37">
        <v>0.78509730100631703</v>
      </c>
      <c r="N7522" s="37">
        <v>10.6650438308716</v>
      </c>
      <c r="O7522" s="37">
        <v>0</v>
      </c>
      <c r="P7522" s="37">
        <v>0</v>
      </c>
      <c r="Q7522" s="37">
        <v>1.2599245645105801E-2</v>
      </c>
      <c r="R7522" s="37">
        <v>25</v>
      </c>
      <c r="S7522" s="37">
        <v>0.73577672243118297</v>
      </c>
      <c r="T7522" s="37">
        <v>990.06848144531295</v>
      </c>
      <c r="U7522" s="37">
        <v>1817.57849121094</v>
      </c>
      <c r="V7522" s="13"/>
      <c r="W7522" s="13"/>
      <c r="X7522" s="13"/>
      <c r="Y7522" s="13"/>
      <c r="Z7522" s="13"/>
      <c r="AA7522" s="13"/>
    </row>
    <row r="7523" spans="1:27" ht="15.75" customHeight="1" x14ac:dyDescent="0.2">
      <c r="A7523" s="13"/>
      <c r="B7523" s="37" t="str">
        <f>"CRS25WT72M24194"</f>
        <v>CRS25WT72M24194</v>
      </c>
      <c r="C7523" s="38">
        <v>46003</v>
      </c>
      <c r="D7523" s="39">
        <v>0.16438657407407406</v>
      </c>
      <c r="E7523" s="37" t="s">
        <v>62</v>
      </c>
      <c r="F7523" s="37">
        <v>218</v>
      </c>
      <c r="G7523" s="37">
        <v>4</v>
      </c>
      <c r="H7523" s="37">
        <v>218.45970153808599</v>
      </c>
      <c r="I7523" s="37">
        <v>5.6230716705322301</v>
      </c>
      <c r="J7523" s="37">
        <v>49.820133209228501</v>
      </c>
      <c r="K7523" s="37">
        <v>5.1526594161987296</v>
      </c>
      <c r="L7523" s="37">
        <v>42.397464752197301</v>
      </c>
      <c r="M7523" s="37">
        <v>0.77981722354888905</v>
      </c>
      <c r="N7523" s="37">
        <v>10.6280565261841</v>
      </c>
      <c r="O7523" s="37">
        <v>0</v>
      </c>
      <c r="P7523" s="37">
        <v>0</v>
      </c>
      <c r="Q7523" s="37">
        <v>5.6959944777190703E-3</v>
      </c>
      <c r="R7523" s="37">
        <v>25</v>
      </c>
      <c r="S7523" s="37">
        <v>0.74677050113678001</v>
      </c>
      <c r="T7523" s="37">
        <v>994.40075683593795</v>
      </c>
      <c r="U7523" s="37">
        <v>1357.26049804688</v>
      </c>
      <c r="V7523" s="13"/>
      <c r="W7523" s="13"/>
      <c r="X7523" s="13"/>
      <c r="Y7523" s="13"/>
      <c r="Z7523" s="13"/>
      <c r="AA7523" s="13"/>
    </row>
    <row r="7524" spans="1:27" ht="15.75" customHeight="1" x14ac:dyDescent="0.2">
      <c r="A7524" s="13"/>
      <c r="B7524" s="37" t="str">
        <f>"CRS25WT72M24196"</f>
        <v>CRS25WT72M24196</v>
      </c>
      <c r="C7524" s="38">
        <v>46003</v>
      </c>
      <c r="D7524" s="39">
        <v>0.16561342592592593</v>
      </c>
      <c r="E7524" s="37" t="s">
        <v>62</v>
      </c>
      <c r="F7524" s="37">
        <v>218</v>
      </c>
      <c r="G7524" s="37">
        <v>4</v>
      </c>
      <c r="H7524" s="37">
        <v>218.81130981445301</v>
      </c>
      <c r="I7524" s="37">
        <v>5.6016321182251003</v>
      </c>
      <c r="J7524" s="37">
        <v>49.768867492675803</v>
      </c>
      <c r="K7524" s="37">
        <v>5.1584401130676296</v>
      </c>
      <c r="L7524" s="37">
        <v>42.418117523193402</v>
      </c>
      <c r="M7524" s="37">
        <v>0.78486943244934104</v>
      </c>
      <c r="N7524" s="37">
        <v>10.6451625823975</v>
      </c>
      <c r="O7524" s="37">
        <v>0</v>
      </c>
      <c r="P7524" s="37">
        <v>0</v>
      </c>
      <c r="Q7524" s="37">
        <v>5.7939607650041598E-3</v>
      </c>
      <c r="R7524" s="37">
        <v>25</v>
      </c>
      <c r="S7524" s="37">
        <v>0.71022325754165605</v>
      </c>
      <c r="T7524" s="37">
        <v>991.080078125</v>
      </c>
      <c r="U7524" s="37">
        <v>2201.50903320313</v>
      </c>
      <c r="V7524" s="13"/>
      <c r="W7524" s="13"/>
      <c r="X7524" s="13"/>
      <c r="Y7524" s="13"/>
      <c r="Z7524" s="13"/>
      <c r="AA7524" s="13"/>
    </row>
    <row r="7525" spans="1:27" ht="15.75" customHeight="1" x14ac:dyDescent="0.2">
      <c r="A7525" s="13"/>
      <c r="B7525" s="37" t="str">
        <f>"CRS25WT72M24197"</f>
        <v>CRS25WT72M24197</v>
      </c>
      <c r="C7525" s="38">
        <v>46003</v>
      </c>
      <c r="D7525" s="39">
        <v>0.16684027777777777</v>
      </c>
      <c r="E7525" s="37" t="s">
        <v>62</v>
      </c>
      <c r="F7525" s="37">
        <v>218</v>
      </c>
      <c r="G7525" s="37">
        <v>4</v>
      </c>
      <c r="H7525" s="37">
        <v>218.75473022460901</v>
      </c>
      <c r="I7525" s="37">
        <v>5.57598876953125</v>
      </c>
      <c r="J7525" s="37">
        <v>49.747154235839801</v>
      </c>
      <c r="K7525" s="37">
        <v>5.1588644981384304</v>
      </c>
      <c r="L7525" s="37">
        <v>42.403659820556598</v>
      </c>
      <c r="M7525" s="37">
        <v>0.78861916065216098</v>
      </c>
      <c r="N7525" s="37">
        <v>10.642409324646</v>
      </c>
      <c r="O7525" s="37">
        <v>0</v>
      </c>
      <c r="P7525" s="37">
        <v>0</v>
      </c>
      <c r="Q7525" s="37">
        <v>8.2535035908222198E-3</v>
      </c>
      <c r="R7525" s="37">
        <v>25</v>
      </c>
      <c r="S7525" s="37">
        <v>0.71793323755264304</v>
      </c>
      <c r="T7525" s="37">
        <v>992.75274658203102</v>
      </c>
      <c r="U7525" s="37">
        <v>2232.421875</v>
      </c>
      <c r="V7525" s="13"/>
      <c r="W7525" s="13"/>
      <c r="X7525" s="13"/>
      <c r="Y7525" s="13"/>
      <c r="Z7525" s="13"/>
      <c r="AA7525" s="13"/>
    </row>
    <row r="7526" spans="1:27" ht="15.75" customHeight="1" x14ac:dyDescent="0.2">
      <c r="A7526" s="13"/>
      <c r="B7526" s="37" t="str">
        <f>"CRS25WT72M24206"</f>
        <v>CRS25WT72M24206</v>
      </c>
      <c r="C7526" s="38">
        <v>46003</v>
      </c>
      <c r="D7526" s="39">
        <v>0.16777777777777778</v>
      </c>
      <c r="E7526" s="37" t="s">
        <v>62</v>
      </c>
      <c r="F7526" s="37">
        <v>219</v>
      </c>
      <c r="G7526" s="37">
        <v>4</v>
      </c>
      <c r="H7526" s="37">
        <v>219.36892700195301</v>
      </c>
      <c r="I7526" s="37">
        <v>5.6064586639404297</v>
      </c>
      <c r="J7526" s="37">
        <v>49.775623321533203</v>
      </c>
      <c r="K7526" s="37">
        <v>5.1582756042480504</v>
      </c>
      <c r="L7526" s="37">
        <v>42.5275688171387</v>
      </c>
      <c r="M7526" s="37">
        <v>0.78608548641204801</v>
      </c>
      <c r="N7526" s="37">
        <v>10.672289848327599</v>
      </c>
      <c r="O7526" s="37">
        <v>0</v>
      </c>
      <c r="P7526" s="37">
        <v>0</v>
      </c>
      <c r="Q7526" s="37">
        <v>6.03174511343241E-3</v>
      </c>
      <c r="R7526" s="37">
        <v>25</v>
      </c>
      <c r="S7526" s="37">
        <v>0.73535835742950395</v>
      </c>
      <c r="T7526" s="37">
        <v>993.41979980468705</v>
      </c>
      <c r="U7526" s="37">
        <v>1465.3896484375</v>
      </c>
      <c r="V7526" s="13"/>
      <c r="W7526" s="13"/>
      <c r="X7526" s="13"/>
      <c r="Y7526" s="13"/>
      <c r="Z7526" s="13"/>
      <c r="AA7526" s="13"/>
    </row>
    <row r="7527" spans="1:27" ht="15.75" customHeight="1" x14ac:dyDescent="0.2">
      <c r="A7527" s="13"/>
      <c r="B7527" s="37" t="str">
        <f>"CRS25WT72M24207"</f>
        <v>CRS25WT72M24207</v>
      </c>
      <c r="C7527" s="38">
        <v>46003</v>
      </c>
      <c r="D7527" s="39">
        <v>0.16980324074074074</v>
      </c>
      <c r="E7527" s="37" t="s">
        <v>62</v>
      </c>
      <c r="F7527" s="37">
        <v>224</v>
      </c>
      <c r="G7527" s="37">
        <v>4</v>
      </c>
      <c r="H7527" s="37">
        <v>224.94741821289099</v>
      </c>
      <c r="I7527" s="37">
        <v>5.8017649650573704</v>
      </c>
      <c r="J7527" s="37">
        <v>49.864524841308601</v>
      </c>
      <c r="K7527" s="37">
        <v>5.2925338745117196</v>
      </c>
      <c r="L7527" s="37">
        <v>42.502784729003899</v>
      </c>
      <c r="M7527" s="37">
        <v>0.77755153179168701</v>
      </c>
      <c r="N7527" s="37">
        <v>10.943683624267599</v>
      </c>
      <c r="O7527" s="37">
        <v>0</v>
      </c>
      <c r="P7527" s="37">
        <v>0</v>
      </c>
      <c r="Q7527" s="37">
        <v>1.58792163711041E-3</v>
      </c>
      <c r="R7527" s="37">
        <v>25</v>
      </c>
      <c r="S7527" s="37">
        <v>0.71271491050720204</v>
      </c>
      <c r="T7527" s="37">
        <v>997.33349609375</v>
      </c>
      <c r="U7527" s="37">
        <v>1039.291015625</v>
      </c>
      <c r="V7527" s="13"/>
      <c r="W7527" s="13"/>
      <c r="X7527" s="13"/>
      <c r="Y7527" s="13"/>
      <c r="Z7527" s="13"/>
      <c r="AA7527" s="13"/>
    </row>
    <row r="7528" spans="1:27" ht="15.75" customHeight="1" x14ac:dyDescent="0.2">
      <c r="A7528" s="13"/>
      <c r="B7528" s="37" t="str">
        <f>"CRS25WT72M24208"</f>
        <v>CRS25WT72M24208</v>
      </c>
      <c r="C7528" s="38">
        <v>46003</v>
      </c>
      <c r="D7528" s="39">
        <v>0.17143518518518519</v>
      </c>
      <c r="E7528" s="37" t="s">
        <v>62</v>
      </c>
      <c r="F7528" s="37">
        <v>227</v>
      </c>
      <c r="G7528" s="37">
        <v>4</v>
      </c>
      <c r="H7528" s="37">
        <v>227.22200012207</v>
      </c>
      <c r="I7528" s="37">
        <v>5.8073444366455096</v>
      </c>
      <c r="J7528" s="37">
        <v>49.903240203857401</v>
      </c>
      <c r="K7528" s="37">
        <v>5.3489084243774396</v>
      </c>
      <c r="L7528" s="37">
        <v>42.480068206787102</v>
      </c>
      <c r="M7528" s="37">
        <v>0.78405052423477195</v>
      </c>
      <c r="N7528" s="37">
        <v>11.0543422698975</v>
      </c>
      <c r="O7528" s="37">
        <v>0</v>
      </c>
      <c r="P7528" s="37">
        <v>0</v>
      </c>
      <c r="Q7528" s="37">
        <v>4.1170055046677598E-3</v>
      </c>
      <c r="R7528" s="37">
        <v>25</v>
      </c>
      <c r="S7528" s="37">
        <v>0.703374624252319</v>
      </c>
      <c r="T7528" s="37">
        <v>990.32318115234398</v>
      </c>
      <c r="U7528" s="37">
        <v>2180.30444335938</v>
      </c>
      <c r="V7528" s="13"/>
      <c r="W7528" s="13"/>
      <c r="X7528" s="13"/>
      <c r="Y7528" s="13"/>
      <c r="Z7528" s="13"/>
      <c r="AA7528" s="13"/>
    </row>
    <row r="7529" spans="1:27" ht="15.75" customHeight="1" x14ac:dyDescent="0.2">
      <c r="A7529" s="13"/>
      <c r="B7529" s="37" t="str">
        <f>"CRS25WT72M24209"</f>
        <v>CRS25WT72M24209</v>
      </c>
      <c r="C7529" s="38">
        <v>46003</v>
      </c>
      <c r="D7529" s="39">
        <v>0.17217592592592593</v>
      </c>
      <c r="E7529" s="37" t="s">
        <v>62</v>
      </c>
      <c r="F7529" s="37">
        <v>219</v>
      </c>
      <c r="G7529" s="37">
        <v>4</v>
      </c>
      <c r="H7529" s="37">
        <v>219.27960205078099</v>
      </c>
      <c r="I7529" s="37">
        <v>5.6167416572570801</v>
      </c>
      <c r="J7529" s="37">
        <v>49.824600219726598</v>
      </c>
      <c r="K7529" s="37">
        <v>5.1594328880310103</v>
      </c>
      <c r="L7529" s="37">
        <v>42.500720977783203</v>
      </c>
      <c r="M7529" s="37">
        <v>0.78355586528778098</v>
      </c>
      <c r="N7529" s="37">
        <v>10.667944908142101</v>
      </c>
      <c r="O7529" s="37">
        <v>0</v>
      </c>
      <c r="P7529" s="37">
        <v>0</v>
      </c>
      <c r="Q7529" s="37">
        <v>1.30140148103237E-2</v>
      </c>
      <c r="R7529" s="37">
        <v>25</v>
      </c>
      <c r="S7529" s="37">
        <v>0.72791773080825795</v>
      </c>
      <c r="T7529" s="37">
        <v>992.62951660156205</v>
      </c>
      <c r="U7529" s="37">
        <v>1506.93115234375</v>
      </c>
      <c r="V7529" s="13"/>
      <c r="W7529" s="13"/>
      <c r="X7529" s="13"/>
      <c r="Y7529" s="13"/>
      <c r="Z7529" s="13"/>
      <c r="AA7529" s="13"/>
    </row>
    <row r="7530" spans="1:27" ht="15.75" customHeight="1" x14ac:dyDescent="0.2">
      <c r="A7530" s="13"/>
      <c r="B7530" s="37" t="str">
        <f>"CRS25WT72M24210"</f>
        <v>CRS25WT72M24210</v>
      </c>
      <c r="C7530" s="38">
        <v>46003</v>
      </c>
      <c r="D7530" s="39">
        <v>0.17322916666666666</v>
      </c>
      <c r="E7530" s="37" t="s">
        <v>62</v>
      </c>
      <c r="F7530" s="37">
        <v>219</v>
      </c>
      <c r="G7530" s="37">
        <v>4</v>
      </c>
      <c r="H7530" s="37">
        <v>219.47196960449199</v>
      </c>
      <c r="I7530" s="37">
        <v>5.6326656341552699</v>
      </c>
      <c r="J7530" s="37">
        <v>49.839523315429702</v>
      </c>
      <c r="K7530" s="37">
        <v>5.1672224998474103</v>
      </c>
      <c r="L7530" s="37">
        <v>42.473873138427699</v>
      </c>
      <c r="M7530" s="37">
        <v>0.78179198503494296</v>
      </c>
      <c r="N7530" s="37">
        <v>10.677303314209</v>
      </c>
      <c r="O7530" s="37">
        <v>0</v>
      </c>
      <c r="P7530" s="37">
        <v>0</v>
      </c>
      <c r="Q7530" s="37">
        <v>1.27033721655607E-2</v>
      </c>
      <c r="R7530" s="37">
        <v>25</v>
      </c>
      <c r="S7530" s="37">
        <v>0.69839334487914995</v>
      </c>
      <c r="T7530" s="37">
        <v>989.87158203125</v>
      </c>
      <c r="U7530" s="37">
        <v>2317.74853515625</v>
      </c>
      <c r="V7530" s="13"/>
      <c r="W7530" s="13"/>
      <c r="X7530" s="13"/>
      <c r="Y7530" s="13"/>
      <c r="Z7530" s="13"/>
      <c r="AA7530" s="13"/>
    </row>
    <row r="7531" spans="1:27" ht="15.75" customHeight="1" x14ac:dyDescent="0.2">
      <c r="A7531" s="13"/>
      <c r="B7531" s="37" t="str">
        <f>"CRS25WT72M24211"</f>
        <v>CRS25WT72M24211</v>
      </c>
      <c r="C7531" s="38">
        <v>46003</v>
      </c>
      <c r="D7531" s="39">
        <v>0.17563657407407407</v>
      </c>
      <c r="E7531" s="37" t="s">
        <v>62</v>
      </c>
      <c r="F7531" s="37">
        <v>220</v>
      </c>
      <c r="G7531" s="37">
        <v>4</v>
      </c>
      <c r="H7531" s="37">
        <v>220.22805786132801</v>
      </c>
      <c r="I7531" s="37">
        <v>5.6691861152648899</v>
      </c>
      <c r="J7531" s="37">
        <v>49.860504150390597</v>
      </c>
      <c r="K7531" s="37">
        <v>5.17948341369629</v>
      </c>
      <c r="L7531" s="37">
        <v>42.5193061828613</v>
      </c>
      <c r="M7531" s="37">
        <v>0.77910369634628296</v>
      </c>
      <c r="N7531" s="37">
        <v>10.7140865325928</v>
      </c>
      <c r="O7531" s="37">
        <v>0</v>
      </c>
      <c r="P7531" s="37">
        <v>0</v>
      </c>
      <c r="Q7531" s="37">
        <v>6.0280305333435501E-3</v>
      </c>
      <c r="R7531" s="37">
        <v>25</v>
      </c>
      <c r="S7531" s="37">
        <v>0.71858823299408003</v>
      </c>
      <c r="T7531" s="37">
        <v>989.43377685546898</v>
      </c>
      <c r="U7531" s="37">
        <v>1803.88842773438</v>
      </c>
      <c r="V7531" s="13"/>
      <c r="W7531" s="13"/>
      <c r="X7531" s="13"/>
      <c r="Y7531" s="13"/>
      <c r="Z7531" s="13"/>
      <c r="AA7531" s="13"/>
    </row>
    <row r="7532" spans="1:27" ht="15.75" customHeight="1" x14ac:dyDescent="0.2">
      <c r="A7532" s="13"/>
      <c r="B7532" s="37" t="str">
        <f>"CRS25WT72M24212"</f>
        <v>CRS25WT72M24212</v>
      </c>
      <c r="C7532" s="38">
        <v>46003</v>
      </c>
      <c r="D7532" s="39">
        <v>0.1776736111111111</v>
      </c>
      <c r="E7532" s="37" t="s">
        <v>62</v>
      </c>
      <c r="F7532" s="37">
        <v>220</v>
      </c>
      <c r="G7532" s="37">
        <v>4</v>
      </c>
      <c r="H7532" s="37">
        <v>220.10690307617199</v>
      </c>
      <c r="I7532" s="37">
        <v>5.6062159538268999</v>
      </c>
      <c r="J7532" s="37">
        <v>49.954757690429702</v>
      </c>
      <c r="K7532" s="37">
        <v>5.1580953598022496</v>
      </c>
      <c r="L7532" s="37">
        <v>42.672126770019503</v>
      </c>
      <c r="M7532" s="37">
        <v>0.78593564033508301</v>
      </c>
      <c r="N7532" s="37">
        <v>10.708192825317401</v>
      </c>
      <c r="O7532" s="37">
        <v>0</v>
      </c>
      <c r="P7532" s="37">
        <v>0</v>
      </c>
      <c r="Q7532" s="37">
        <v>2.8769806958734998E-3</v>
      </c>
      <c r="R7532" s="37">
        <v>25</v>
      </c>
      <c r="S7532" s="37">
        <v>0.70441299676895097</v>
      </c>
      <c r="T7532" s="37">
        <v>989.33068847656295</v>
      </c>
      <c r="U7532" s="37">
        <v>1993.93615722656</v>
      </c>
      <c r="V7532" s="13"/>
      <c r="W7532" s="13"/>
      <c r="X7532" s="13"/>
      <c r="Y7532" s="13"/>
      <c r="Z7532" s="13"/>
      <c r="AA7532" s="13"/>
    </row>
    <row r="7533" spans="1:27" ht="15.75" customHeight="1" x14ac:dyDescent="0.2">
      <c r="A7533" s="13"/>
      <c r="B7533" s="37" t="str">
        <f>"CRS25WT72M24213"</f>
        <v>CRS25WT72M24213</v>
      </c>
      <c r="C7533" s="38">
        <v>46003</v>
      </c>
      <c r="D7533" s="39">
        <v>0.18344907407407407</v>
      </c>
      <c r="E7533" s="37" t="s">
        <v>62</v>
      </c>
      <c r="F7533" s="37">
        <v>220</v>
      </c>
      <c r="G7533" s="37">
        <v>4</v>
      </c>
      <c r="H7533" s="37">
        <v>220.11706542968699</v>
      </c>
      <c r="I7533" s="37">
        <v>5.6233558654785201</v>
      </c>
      <c r="J7533" s="37">
        <v>50.002964019775398</v>
      </c>
      <c r="K7533" s="37">
        <v>5.1555886268615696</v>
      </c>
      <c r="L7533" s="37">
        <v>42.6948432922363</v>
      </c>
      <c r="M7533" s="37">
        <v>0.78282088041305498</v>
      </c>
      <c r="N7533" s="37">
        <v>10.708686828613301</v>
      </c>
      <c r="O7533" s="37">
        <v>0</v>
      </c>
      <c r="P7533" s="37">
        <v>0</v>
      </c>
      <c r="Q7533" s="37">
        <v>6.6469800658524002E-3</v>
      </c>
      <c r="R7533" s="37">
        <v>25</v>
      </c>
      <c r="S7533" s="37">
        <v>0.705477714538574</v>
      </c>
      <c r="T7533" s="37">
        <v>989.66839599609398</v>
      </c>
      <c r="U7533" s="37">
        <v>1664.61547851562</v>
      </c>
      <c r="V7533" s="13"/>
      <c r="W7533" s="13"/>
      <c r="X7533" s="13"/>
      <c r="Y7533" s="13"/>
      <c r="Z7533" s="13"/>
      <c r="AA7533" s="13"/>
    </row>
    <row r="7534" spans="1:27" ht="15.75" customHeight="1" x14ac:dyDescent="0.2">
      <c r="A7534" s="13"/>
      <c r="B7534" s="37" t="str">
        <f>"CRS25WT72M24161"</f>
        <v>CRS25WT72M24161</v>
      </c>
      <c r="C7534" s="38">
        <v>46003</v>
      </c>
      <c r="D7534" s="39">
        <v>0.1849537037037037</v>
      </c>
      <c r="E7534" s="37" t="s">
        <v>62</v>
      </c>
      <c r="F7534" s="37">
        <v>220</v>
      </c>
      <c r="G7534" s="37">
        <v>4</v>
      </c>
      <c r="H7534" s="37">
        <v>220.71755981445301</v>
      </c>
      <c r="I7534" s="37">
        <v>5.6267395019531303</v>
      </c>
      <c r="J7534" s="37">
        <v>50.030574798583999</v>
      </c>
      <c r="K7534" s="37">
        <v>5.1455116271972701</v>
      </c>
      <c r="L7534" s="37">
        <v>42.8951606750488</v>
      </c>
      <c r="M7534" s="37">
        <v>0.78405147790908802</v>
      </c>
      <c r="N7534" s="37">
        <v>10.737901687622101</v>
      </c>
      <c r="O7534" s="37">
        <v>0</v>
      </c>
      <c r="P7534" s="37">
        <v>0</v>
      </c>
      <c r="Q7534" s="37">
        <v>6.03174511343241E-3</v>
      </c>
      <c r="R7534" s="37">
        <v>25</v>
      </c>
      <c r="S7534" s="37">
        <v>0.69202917814254805</v>
      </c>
      <c r="T7534" s="37">
        <v>989.74981689453102</v>
      </c>
      <c r="U7534" s="37">
        <v>2695.44067382813</v>
      </c>
      <c r="V7534" s="13"/>
      <c r="W7534" s="13"/>
      <c r="X7534" s="13"/>
      <c r="Y7534" s="13"/>
      <c r="Z7534" s="13"/>
      <c r="AA7534" s="13"/>
    </row>
    <row r="7535" spans="1:27" ht="15.75" customHeight="1" x14ac:dyDescent="0.2">
      <c r="A7535" s="13"/>
      <c r="B7535" s="37" t="str">
        <f>"CRS25WT72M24156"</f>
        <v>CRS25WT72M24156</v>
      </c>
      <c r="C7535" s="38">
        <v>46003</v>
      </c>
      <c r="D7535" s="39">
        <v>0.18593750000000001</v>
      </c>
      <c r="E7535" s="37" t="s">
        <v>62</v>
      </c>
      <c r="F7535" s="37">
        <v>221</v>
      </c>
      <c r="G7535" s="37">
        <v>4</v>
      </c>
      <c r="H7535" s="37">
        <v>221.25633239746099</v>
      </c>
      <c r="I7535" s="37">
        <v>5.6378507614135698</v>
      </c>
      <c r="J7535" s="37">
        <v>49.996902465820298</v>
      </c>
      <c r="K7535" s="37">
        <v>5.1817712783813503</v>
      </c>
      <c r="L7535" s="37">
        <v>42.698974609375</v>
      </c>
      <c r="M7535" s="37">
        <v>0.78494465351104703</v>
      </c>
      <c r="N7535" s="37">
        <v>10.764112472534199</v>
      </c>
      <c r="O7535" s="37">
        <v>0</v>
      </c>
      <c r="P7535" s="37">
        <v>0</v>
      </c>
      <c r="Q7535" s="37">
        <v>8.2539608702063595E-3</v>
      </c>
      <c r="R7535" s="37">
        <v>25</v>
      </c>
      <c r="S7535" s="37">
        <v>0.70731836557388295</v>
      </c>
      <c r="T7535" s="37">
        <v>990.15252685546898</v>
      </c>
      <c r="U7535" s="37">
        <v>1690.11193847656</v>
      </c>
      <c r="V7535" s="13"/>
      <c r="W7535" s="13"/>
      <c r="X7535" s="13"/>
      <c r="Y7535" s="13"/>
      <c r="Z7535" s="13"/>
      <c r="AA7535" s="13"/>
    </row>
    <row r="7536" spans="1:27" ht="15.75" customHeight="1" x14ac:dyDescent="0.2">
      <c r="A7536" s="13"/>
      <c r="B7536" s="37" t="str">
        <f>"CRS25WT72M24162"</f>
        <v>CRS25WT72M24162</v>
      </c>
      <c r="C7536" s="38">
        <v>46003</v>
      </c>
      <c r="D7536" s="39">
        <v>0.18910879629629629</v>
      </c>
      <c r="E7536" s="37" t="s">
        <v>62</v>
      </c>
      <c r="F7536" s="37">
        <v>222</v>
      </c>
      <c r="G7536" s="37">
        <v>4</v>
      </c>
      <c r="H7536" s="37">
        <v>222.14189147949199</v>
      </c>
      <c r="I7536" s="37">
        <v>5.6735062599182102</v>
      </c>
      <c r="J7536" s="37">
        <v>50.026321411132798</v>
      </c>
      <c r="K7536" s="37">
        <v>5.1989908218383798</v>
      </c>
      <c r="L7536" s="37">
        <v>42.7278861999512</v>
      </c>
      <c r="M7536" s="37">
        <v>0.78267300128936801</v>
      </c>
      <c r="N7536" s="37">
        <v>10.8071947097778</v>
      </c>
      <c r="O7536" s="37">
        <v>0</v>
      </c>
      <c r="P7536" s="37">
        <v>0</v>
      </c>
      <c r="Q7536" s="37">
        <v>8.1349082756787495E-4</v>
      </c>
      <c r="R7536" s="37">
        <v>25</v>
      </c>
      <c r="S7536" s="37">
        <v>0.71281999349594105</v>
      </c>
      <c r="T7536" s="37">
        <v>995.06365966796898</v>
      </c>
      <c r="U7536" s="37">
        <v>2035.65673828125</v>
      </c>
      <c r="V7536" s="13"/>
      <c r="W7536" s="13"/>
      <c r="X7536" s="13"/>
      <c r="Y7536" s="13"/>
      <c r="Z7536" s="13"/>
      <c r="AA7536" s="13"/>
    </row>
    <row r="7537" spans="1:27" ht="15.75" customHeight="1" x14ac:dyDescent="0.2">
      <c r="A7537" s="13"/>
      <c r="B7537" s="37" t="str">
        <f>"CRS25WT72M24163"</f>
        <v>CRS25WT72M24163</v>
      </c>
      <c r="C7537" s="38">
        <v>46003</v>
      </c>
      <c r="D7537" s="39">
        <v>0.19361111111111109</v>
      </c>
      <c r="E7537" s="37" t="s">
        <v>62</v>
      </c>
      <c r="F7537" s="37">
        <v>221</v>
      </c>
      <c r="G7537" s="37">
        <v>4</v>
      </c>
      <c r="H7537" s="37">
        <v>221.38520812988301</v>
      </c>
      <c r="I7537" s="37">
        <v>5.6156425476074201</v>
      </c>
      <c r="J7537" s="37">
        <v>50.044692993164098</v>
      </c>
      <c r="K7537" s="37">
        <v>5.1767783164978001</v>
      </c>
      <c r="L7537" s="37">
        <v>42.765056610107401</v>
      </c>
      <c r="M7537" s="37">
        <v>0.78775489330291804</v>
      </c>
      <c r="N7537" s="37">
        <v>10.770381927490201</v>
      </c>
      <c r="O7537" s="37">
        <v>0</v>
      </c>
      <c r="P7537" s="37">
        <v>0</v>
      </c>
      <c r="Q7537" s="37">
        <v>1.50792195927352E-3</v>
      </c>
      <c r="R7537" s="37">
        <v>25</v>
      </c>
      <c r="S7537" s="37">
        <v>0.70263898372650202</v>
      </c>
      <c r="T7537" s="37">
        <v>991.94293212890602</v>
      </c>
      <c r="U7537" s="37">
        <v>4842.779296875</v>
      </c>
      <c r="V7537" s="13"/>
      <c r="W7537" s="13"/>
      <c r="X7537" s="13"/>
      <c r="Y7537" s="13"/>
      <c r="Z7537" s="13"/>
      <c r="AA7537" s="13"/>
    </row>
    <row r="7538" spans="1:27" ht="15.75" customHeight="1" x14ac:dyDescent="0.2">
      <c r="A7538" s="13"/>
      <c r="B7538" s="37" t="str">
        <f>"CRS25WT72M24164"</f>
        <v>CRS25WT72M24164</v>
      </c>
      <c r="C7538" s="38">
        <v>46003</v>
      </c>
      <c r="D7538" s="39">
        <v>0.19869212962962965</v>
      </c>
      <c r="E7538" s="37" t="s">
        <v>62</v>
      </c>
      <c r="F7538" s="37">
        <v>221</v>
      </c>
      <c r="G7538" s="37">
        <v>4</v>
      </c>
      <c r="H7538" s="37">
        <v>221.51565551757801</v>
      </c>
      <c r="I7538" s="37">
        <v>5.5792465209960902</v>
      </c>
      <c r="J7538" s="37">
        <v>50.038566589355497</v>
      </c>
      <c r="K7538" s="37">
        <v>5.1740818023681596</v>
      </c>
      <c r="L7538" s="37">
        <v>42.812557220458999</v>
      </c>
      <c r="M7538" s="37">
        <v>0.79345810413360596</v>
      </c>
      <c r="N7538" s="37">
        <v>10.7767286300659</v>
      </c>
      <c r="O7538" s="37">
        <v>0</v>
      </c>
      <c r="P7538" s="37">
        <v>0</v>
      </c>
      <c r="Q7538" s="37">
        <v>2.0572529174387498E-3</v>
      </c>
      <c r="R7538" s="37">
        <v>25</v>
      </c>
      <c r="S7538" s="37">
        <v>0.72435617446899403</v>
      </c>
      <c r="T7538" s="37">
        <v>994.44927978515602</v>
      </c>
      <c r="U7538" s="37">
        <v>2656.91186523438</v>
      </c>
      <c r="V7538" s="13"/>
      <c r="W7538" s="13"/>
      <c r="X7538" s="13"/>
      <c r="Y7538" s="13"/>
      <c r="Z7538" s="13"/>
      <c r="AA7538" s="13"/>
    </row>
    <row r="7539" spans="1:27" ht="15.75" customHeight="1" x14ac:dyDescent="0.2">
      <c r="A7539" s="13"/>
      <c r="B7539" s="37" t="str">
        <f>"CRS25WT72M24165"</f>
        <v>CRS25WT72M24165</v>
      </c>
      <c r="C7539" s="38">
        <v>46003</v>
      </c>
      <c r="D7539" s="39">
        <v>0.19952546296296295</v>
      </c>
      <c r="E7539" s="37" t="s">
        <v>62</v>
      </c>
      <c r="F7539" s="37">
        <v>222</v>
      </c>
      <c r="G7539" s="37">
        <v>4</v>
      </c>
      <c r="H7539" s="37">
        <v>222.17230224609401</v>
      </c>
      <c r="I7539" s="37">
        <v>5.62811374664307</v>
      </c>
      <c r="J7539" s="37">
        <v>50.020668029785199</v>
      </c>
      <c r="K7539" s="37">
        <v>5.1914224624633798</v>
      </c>
      <c r="L7539" s="37">
        <v>42.796035766601598</v>
      </c>
      <c r="M7539" s="37">
        <v>0.78918272256851196</v>
      </c>
      <c r="N7539" s="37">
        <v>10.8086748123169</v>
      </c>
      <c r="O7539" s="37">
        <v>0</v>
      </c>
      <c r="P7539" s="37">
        <v>0</v>
      </c>
      <c r="Q7539" s="37">
        <v>6.0316878370940703E-3</v>
      </c>
      <c r="R7539" s="37">
        <v>25</v>
      </c>
      <c r="S7539" s="37">
        <v>0.69881075620651301</v>
      </c>
      <c r="T7539" s="37">
        <v>997.12200927734398</v>
      </c>
      <c r="U7539" s="37">
        <v>2470.08422851562</v>
      </c>
      <c r="V7539" s="13"/>
      <c r="W7539" s="13"/>
      <c r="X7539" s="13"/>
      <c r="Y7539" s="13"/>
      <c r="Z7539" s="13"/>
      <c r="AA7539" s="13"/>
    </row>
    <row r="7540" spans="1:27" ht="15.75" customHeight="1" x14ac:dyDescent="0.2">
      <c r="A7540" s="13"/>
      <c r="B7540" s="37" t="str">
        <f>"CRS25WT72M24171"</f>
        <v>CRS25WT72M24171</v>
      </c>
      <c r="C7540" s="38">
        <v>46003</v>
      </c>
      <c r="D7540" s="39">
        <v>0.20121527777777778</v>
      </c>
      <c r="E7540" s="37" t="s">
        <v>62</v>
      </c>
      <c r="F7540" s="37">
        <v>220</v>
      </c>
      <c r="G7540" s="37">
        <v>4</v>
      </c>
      <c r="H7540" s="37">
        <v>220.756759643555</v>
      </c>
      <c r="I7540" s="37">
        <v>5.6089544296264604</v>
      </c>
      <c r="J7540" s="37">
        <v>49.995944976806598</v>
      </c>
      <c r="K7540" s="37">
        <v>5.15610647201538</v>
      </c>
      <c r="L7540" s="37">
        <v>42.814624786377003</v>
      </c>
      <c r="M7540" s="37">
        <v>0.78722214698791504</v>
      </c>
      <c r="N7540" s="37">
        <v>10.7398080825806</v>
      </c>
      <c r="O7540" s="37">
        <v>0</v>
      </c>
      <c r="P7540" s="37">
        <v>0</v>
      </c>
      <c r="Q7540" s="37">
        <v>8.2242265343666094E-3</v>
      </c>
      <c r="R7540" s="37">
        <v>25</v>
      </c>
      <c r="S7540" s="37">
        <v>0.68549001216888406</v>
      </c>
      <c r="T7540" s="37">
        <v>993.14019775390602</v>
      </c>
      <c r="U7540" s="37">
        <v>1521.95166015625</v>
      </c>
      <c r="V7540" s="13"/>
      <c r="W7540" s="13"/>
      <c r="X7540" s="13"/>
      <c r="Y7540" s="13"/>
      <c r="Z7540" s="13"/>
      <c r="AA7540" s="13"/>
    </row>
    <row r="7541" spans="1:27" ht="15.75" customHeight="1" x14ac:dyDescent="0.2">
      <c r="A7541" s="13"/>
      <c r="B7541" s="37" t="str">
        <f>"CRS25WT72M24166"</f>
        <v>CRS25WT72M24166</v>
      </c>
      <c r="C7541" s="38">
        <v>46003</v>
      </c>
      <c r="D7541" s="39">
        <v>0.20342592592592593</v>
      </c>
      <c r="E7541" s="37" t="s">
        <v>62</v>
      </c>
      <c r="F7541" s="37">
        <v>220</v>
      </c>
      <c r="G7541" s="37">
        <v>4</v>
      </c>
      <c r="H7541" s="37">
        <v>220.06715393066401</v>
      </c>
      <c r="I7541" s="37">
        <v>5.5921373367309597</v>
      </c>
      <c r="J7541" s="37">
        <v>49.970005035400398</v>
      </c>
      <c r="K7541" s="37">
        <v>5.1516790390014604</v>
      </c>
      <c r="L7541" s="37">
        <v>42.717559814453097</v>
      </c>
      <c r="M7541" s="37">
        <v>0.78753161430358898</v>
      </c>
      <c r="N7541" s="37">
        <v>10.7062587738037</v>
      </c>
      <c r="O7541" s="37">
        <v>0</v>
      </c>
      <c r="P7541" s="37">
        <v>0</v>
      </c>
      <c r="Q7541" s="37">
        <v>6.0316878370940703E-3</v>
      </c>
      <c r="R7541" s="37">
        <v>25</v>
      </c>
      <c r="S7541" s="37">
        <v>0.70498204231262196</v>
      </c>
      <c r="T7541" s="37">
        <v>991.43017578125</v>
      </c>
      <c r="U7541" s="37">
        <v>2517.73388671875</v>
      </c>
      <c r="V7541" s="13"/>
      <c r="W7541" s="13"/>
      <c r="X7541" s="13"/>
      <c r="Y7541" s="13"/>
      <c r="Z7541" s="13"/>
      <c r="AA7541" s="13"/>
    </row>
    <row r="7542" spans="1:27" ht="15.75" customHeight="1" x14ac:dyDescent="0.2">
      <c r="A7542" s="13"/>
      <c r="B7542" s="37" t="str">
        <f>"CRS25WT72M24178"</f>
        <v>CRS25WT72M24178</v>
      </c>
      <c r="C7542" s="38">
        <v>46003</v>
      </c>
      <c r="D7542" s="39">
        <v>0.20560185185185187</v>
      </c>
      <c r="E7542" s="37" t="s">
        <v>62</v>
      </c>
      <c r="F7542" s="37">
        <v>221</v>
      </c>
      <c r="G7542" s="37">
        <v>4</v>
      </c>
      <c r="H7542" s="37">
        <v>221.72723388671901</v>
      </c>
      <c r="I7542" s="37">
        <v>5.6558475494384801</v>
      </c>
      <c r="J7542" s="37">
        <v>49.953090667724602</v>
      </c>
      <c r="K7542" s="37">
        <v>5.1880326271057102</v>
      </c>
      <c r="L7542" s="37">
        <v>42.738212585449197</v>
      </c>
      <c r="M7542" s="37">
        <v>0.78479999303817805</v>
      </c>
      <c r="N7542" s="37">
        <v>10.7870216369629</v>
      </c>
      <c r="O7542" s="37">
        <v>0</v>
      </c>
      <c r="P7542" s="37">
        <v>0</v>
      </c>
      <c r="Q7542" s="37">
        <v>3.2149059697985701E-3</v>
      </c>
      <c r="R7542" s="37">
        <v>25</v>
      </c>
      <c r="S7542" s="37">
        <v>0.68052858114242598</v>
      </c>
      <c r="T7542" s="37">
        <v>991.08648681640602</v>
      </c>
      <c r="U7542" s="37">
        <v>1886.39660644531</v>
      </c>
      <c r="V7542" s="13"/>
      <c r="W7542" s="13"/>
      <c r="X7542" s="13"/>
      <c r="Y7542" s="13"/>
      <c r="Z7542" s="13"/>
      <c r="AA7542" s="13"/>
    </row>
    <row r="7543" spans="1:27" ht="15.75" customHeight="1" x14ac:dyDescent="0.2">
      <c r="A7543" s="13"/>
      <c r="B7543" s="37" t="str">
        <f>"CRS25WT72M24172"</f>
        <v>CRS25WT72M24172</v>
      </c>
      <c r="C7543" s="38">
        <v>46003</v>
      </c>
      <c r="D7543" s="39">
        <v>0.20690972222222223</v>
      </c>
      <c r="E7543" s="37" t="s">
        <v>62</v>
      </c>
      <c r="F7543" s="37">
        <v>221</v>
      </c>
      <c r="G7543" s="37">
        <v>4</v>
      </c>
      <c r="H7543" s="37">
        <v>221.72514343261699</v>
      </c>
      <c r="I7543" s="37">
        <v>5.6034741401672399</v>
      </c>
      <c r="J7543" s="37">
        <v>49.994384765625</v>
      </c>
      <c r="K7543" s="37">
        <v>5.1859788894653303</v>
      </c>
      <c r="L7543" s="37">
        <v>42.754730224609403</v>
      </c>
      <c r="M7543" s="37">
        <v>0.79147344827652</v>
      </c>
      <c r="N7543" s="37">
        <v>10.7869205474854</v>
      </c>
      <c r="O7543" s="37">
        <v>0</v>
      </c>
      <c r="P7543" s="37">
        <v>0</v>
      </c>
      <c r="Q7543" s="37">
        <v>5.7539604604244197E-3</v>
      </c>
      <c r="R7543" s="37">
        <v>25</v>
      </c>
      <c r="S7543" s="37">
        <v>0.68020457029342696</v>
      </c>
      <c r="T7543" s="37">
        <v>991.23449707031205</v>
      </c>
      <c r="U7543" s="37">
        <v>1624.75646972656</v>
      </c>
      <c r="V7543" s="13"/>
      <c r="W7543" s="13"/>
      <c r="X7543" s="13"/>
      <c r="Y7543" s="13"/>
      <c r="Z7543" s="13"/>
      <c r="AA7543" s="13"/>
    </row>
    <row r="7544" spans="1:27" ht="15.75" customHeight="1" x14ac:dyDescent="0.2">
      <c r="A7544" s="13"/>
      <c r="B7544" s="37" t="str">
        <f>"CRS25WT72M24177"</f>
        <v>CRS25WT72M24177</v>
      </c>
      <c r="C7544" s="38">
        <v>46003</v>
      </c>
      <c r="D7544" s="39">
        <v>0.76099537037037035</v>
      </c>
      <c r="E7544" s="37" t="s">
        <v>62</v>
      </c>
      <c r="F7544" s="37">
        <v>222</v>
      </c>
      <c r="G7544" s="37">
        <v>4</v>
      </c>
      <c r="H7544" s="37">
        <v>222.50033569335901</v>
      </c>
      <c r="I7544" s="37">
        <v>5.6270322799682599</v>
      </c>
      <c r="J7544" s="37">
        <v>50.229656219482401</v>
      </c>
      <c r="K7544" s="37">
        <v>5.1789498329162598</v>
      </c>
      <c r="L7544" s="37">
        <v>42.962448120117202</v>
      </c>
      <c r="M7544" s="37">
        <v>0.78721082210540805</v>
      </c>
      <c r="N7544" s="37">
        <v>10.824633598327599</v>
      </c>
      <c r="O7544" s="37">
        <v>0</v>
      </c>
      <c r="P7544" s="37">
        <v>0</v>
      </c>
      <c r="Q7544" s="37">
        <v>1.29160461947322E-2</v>
      </c>
      <c r="R7544" s="37">
        <v>25</v>
      </c>
      <c r="S7544" s="37">
        <v>0.70545929670333896</v>
      </c>
      <c r="T7544" s="37">
        <v>995.2138671875</v>
      </c>
      <c r="U7544" s="37">
        <v>1786.83337402344</v>
      </c>
      <c r="V7544" s="13"/>
      <c r="W7544" s="13"/>
      <c r="X7544" s="13"/>
      <c r="Y7544" s="13"/>
      <c r="Z7544" s="13"/>
      <c r="AA7544" s="13"/>
    </row>
    <row r="7545" spans="1:27" ht="15.75" customHeight="1" x14ac:dyDescent="0.2">
      <c r="A7545" s="13"/>
      <c r="B7545" s="37" t="str">
        <f>"CRS25WT72M24184"</f>
        <v>CRS25WT72M24184</v>
      </c>
      <c r="C7545" s="38">
        <v>46003</v>
      </c>
      <c r="D7545" s="39">
        <v>0.76287037037037031</v>
      </c>
      <c r="E7545" s="37" t="s">
        <v>62</v>
      </c>
      <c r="F7545" s="37">
        <v>220</v>
      </c>
      <c r="G7545" s="37">
        <v>4</v>
      </c>
      <c r="H7545" s="37">
        <v>220.02722167968699</v>
      </c>
      <c r="I7545" s="37">
        <v>5.5686564445495597</v>
      </c>
      <c r="J7545" s="37">
        <v>50.283935546875</v>
      </c>
      <c r="K7545" s="37">
        <v>5.1461558341979998</v>
      </c>
      <c r="L7545" s="37">
        <v>42.755649566650398</v>
      </c>
      <c r="M7545" s="37">
        <v>0.78577232360839799</v>
      </c>
      <c r="N7545" s="37">
        <v>10.7043161392212</v>
      </c>
      <c r="O7545" s="37">
        <v>0</v>
      </c>
      <c r="P7545" s="37">
        <v>0</v>
      </c>
      <c r="Q7545" s="37">
        <v>6.3343276269733897E-3</v>
      </c>
      <c r="R7545" s="37">
        <v>25</v>
      </c>
      <c r="S7545" s="37">
        <v>0.73820436000823997</v>
      </c>
      <c r="T7545" s="37">
        <v>999.43249511718705</v>
      </c>
      <c r="U7545" s="37">
        <v>3506.498046875</v>
      </c>
      <c r="V7545" s="13"/>
      <c r="W7545" s="13"/>
      <c r="X7545" s="13"/>
      <c r="Y7545" s="13"/>
      <c r="Z7545" s="13"/>
      <c r="AA7545" s="13"/>
    </row>
    <row r="7546" spans="1:27" ht="15.75" customHeight="1" x14ac:dyDescent="0.2">
      <c r="A7546" s="13"/>
      <c r="B7546" s="37" t="str">
        <f>"CRS25WT72M24130"</f>
        <v>CRS25WT72M24130</v>
      </c>
      <c r="C7546" s="38">
        <v>46003</v>
      </c>
      <c r="D7546" s="39">
        <v>0.76706018518518515</v>
      </c>
      <c r="E7546" s="37" t="s">
        <v>62</v>
      </c>
      <c r="F7546" s="37">
        <v>218</v>
      </c>
      <c r="G7546" s="37">
        <v>4</v>
      </c>
      <c r="H7546" s="37">
        <v>218.322341918945</v>
      </c>
      <c r="I7546" s="37">
        <v>5.4785132408142099</v>
      </c>
      <c r="J7546" s="37">
        <v>50.196243286132798</v>
      </c>
      <c r="K7546" s="37">
        <v>5.0885601043701199</v>
      </c>
      <c r="L7546" s="37">
        <v>42.904544830322301</v>
      </c>
      <c r="M7546" s="37">
        <v>0.79389715194702104</v>
      </c>
      <c r="N7546" s="37">
        <v>10.621374130249</v>
      </c>
      <c r="O7546" s="37">
        <v>0</v>
      </c>
      <c r="P7546" s="37">
        <v>0</v>
      </c>
      <c r="Q7546" s="37">
        <v>1.6458023339509999E-2</v>
      </c>
      <c r="R7546" s="37">
        <v>25</v>
      </c>
      <c r="S7546" s="37">
        <v>0.73496228456497203</v>
      </c>
      <c r="T7546" s="37">
        <v>998.85705566406205</v>
      </c>
      <c r="U7546" s="37">
        <v>1557.1220703125</v>
      </c>
      <c r="V7546" s="13"/>
      <c r="W7546" s="13"/>
      <c r="X7546" s="13"/>
      <c r="Y7546" s="13"/>
      <c r="Z7546" s="13"/>
      <c r="AA7546" s="13"/>
    </row>
    <row r="7547" spans="1:27" ht="15.75" customHeight="1" x14ac:dyDescent="0.2">
      <c r="A7547" s="13"/>
      <c r="B7547" s="37" t="str">
        <f>"CRS25WT72M24185"</f>
        <v>CRS25WT72M24185</v>
      </c>
      <c r="C7547" s="38">
        <v>46003</v>
      </c>
      <c r="D7547" s="39">
        <v>0.76785879629629628</v>
      </c>
      <c r="E7547" s="37" t="s">
        <v>62</v>
      </c>
      <c r="F7547" s="37">
        <v>214</v>
      </c>
      <c r="G7547" s="37">
        <v>4</v>
      </c>
      <c r="H7547" s="37">
        <v>214.37057495117199</v>
      </c>
      <c r="I7547" s="37">
        <v>5.5146613121032697</v>
      </c>
      <c r="J7547" s="37">
        <v>50.159679412841797</v>
      </c>
      <c r="K7547" s="37">
        <v>5.0247902870178196</v>
      </c>
      <c r="L7547" s="37">
        <v>42.662590026855497</v>
      </c>
      <c r="M7547" s="37">
        <v>0.77498191595077504</v>
      </c>
      <c r="N7547" s="37">
        <v>10.429121017456101</v>
      </c>
      <c r="O7547" s="37">
        <v>0</v>
      </c>
      <c r="P7547" s="37">
        <v>0</v>
      </c>
      <c r="Q7547" s="37">
        <v>8.1349024549126603E-4</v>
      </c>
      <c r="R7547" s="37">
        <v>25</v>
      </c>
      <c r="S7547" s="37">
        <v>0.74291044473648105</v>
      </c>
      <c r="T7547" s="37">
        <v>998.3359375</v>
      </c>
      <c r="U7547" s="37">
        <v>1118.92590332031</v>
      </c>
      <c r="V7547" s="13"/>
      <c r="W7547" s="13"/>
      <c r="X7547" s="13"/>
      <c r="Y7547" s="13"/>
      <c r="Z7547" s="13"/>
      <c r="AA7547" s="13"/>
    </row>
    <row r="7548" spans="1:27" ht="15.75" customHeight="1" x14ac:dyDescent="0.2">
      <c r="A7548" s="13"/>
      <c r="B7548" s="37" t="str">
        <f>"CRS25WT72M24155"</f>
        <v>CRS25WT72M24155</v>
      </c>
      <c r="C7548" s="38">
        <v>46003</v>
      </c>
      <c r="D7548" s="39">
        <v>0.76894675925925926</v>
      </c>
      <c r="E7548" s="37" t="s">
        <v>62</v>
      </c>
      <c r="F7548" s="37">
        <v>216</v>
      </c>
      <c r="G7548" s="37">
        <v>4</v>
      </c>
      <c r="H7548" s="37">
        <v>216.36912536621099</v>
      </c>
      <c r="I7548" s="37">
        <v>5.46468162536621</v>
      </c>
      <c r="J7548" s="37">
        <v>50.182926177978501</v>
      </c>
      <c r="K7548" s="37">
        <v>5.0544857978820801</v>
      </c>
      <c r="L7548" s="37">
        <v>42.807350158691399</v>
      </c>
      <c r="M7548" s="37">
        <v>0.78899532556533802</v>
      </c>
      <c r="N7548" s="37">
        <v>10.526350021362299</v>
      </c>
      <c r="O7548" s="37">
        <v>0</v>
      </c>
      <c r="P7548" s="37">
        <v>0</v>
      </c>
      <c r="Q7548" s="37">
        <v>3.1758430413901802E-3</v>
      </c>
      <c r="R7548" s="37">
        <v>25</v>
      </c>
      <c r="S7548" s="37">
        <v>0.74447464942932096</v>
      </c>
      <c r="T7548" s="37">
        <v>996.777587890625</v>
      </c>
      <c r="U7548" s="37">
        <v>1142.40246582031</v>
      </c>
      <c r="V7548" s="13"/>
      <c r="W7548" s="13"/>
      <c r="X7548" s="13"/>
      <c r="Y7548" s="13"/>
      <c r="Z7548" s="13"/>
      <c r="AA7548" s="13"/>
    </row>
    <row r="7549" spans="1:27" ht="15.75" customHeight="1" x14ac:dyDescent="0.2">
      <c r="A7549" s="13"/>
      <c r="B7549" s="37" t="str">
        <f>"CRS25WT72M24186"</f>
        <v>CRS25WT72M24186</v>
      </c>
      <c r="C7549" s="38">
        <v>46003</v>
      </c>
      <c r="D7549" s="39">
        <v>0.76995370370370375</v>
      </c>
      <c r="E7549" s="37" t="s">
        <v>62</v>
      </c>
      <c r="F7549" s="37">
        <v>214</v>
      </c>
      <c r="G7549" s="37">
        <v>4</v>
      </c>
      <c r="H7549" s="37">
        <v>214.38465881347699</v>
      </c>
      <c r="I7549" s="37">
        <v>5.5134983062744096</v>
      </c>
      <c r="J7549" s="37">
        <v>50.168769836425803</v>
      </c>
      <c r="K7549" s="37">
        <v>5.0258517265319798</v>
      </c>
      <c r="L7549" s="37">
        <v>42.656383514404297</v>
      </c>
      <c r="M7549" s="37">
        <v>0.77505588531494096</v>
      </c>
      <c r="N7549" s="37">
        <v>10.429805755615201</v>
      </c>
      <c r="O7549" s="37">
        <v>0</v>
      </c>
      <c r="P7549" s="37">
        <v>0</v>
      </c>
      <c r="Q7549" s="37">
        <v>2.0633758977055502E-3</v>
      </c>
      <c r="R7549" s="37">
        <v>25</v>
      </c>
      <c r="S7549" s="37">
        <v>0.77083265781402599</v>
      </c>
      <c r="T7549" s="37">
        <v>996.28045654296898</v>
      </c>
      <c r="U7549" s="37">
        <v>1182.84411621094</v>
      </c>
      <c r="V7549" s="13"/>
      <c r="W7549" s="13"/>
      <c r="X7549" s="13"/>
      <c r="Y7549" s="13"/>
      <c r="Z7549" s="13"/>
      <c r="AA7549" s="13"/>
    </row>
    <row r="7550" spans="1:27" ht="15.75" customHeight="1" x14ac:dyDescent="0.2">
      <c r="A7550" s="13"/>
      <c r="B7550" s="37" t="str">
        <f>"CRS25WT72M24154"</f>
        <v>CRS25WT72M24154</v>
      </c>
      <c r="C7550" s="38">
        <v>46003</v>
      </c>
      <c r="D7550" s="39">
        <v>0.7728356481481482</v>
      </c>
      <c r="E7550" s="37" t="s">
        <v>62</v>
      </c>
      <c r="F7550" s="37">
        <v>216</v>
      </c>
      <c r="G7550" s="37">
        <v>4</v>
      </c>
      <c r="H7550" s="37">
        <v>216.52616882324199</v>
      </c>
      <c r="I7550" s="37">
        <v>5.4564127922058097</v>
      </c>
      <c r="J7550" s="37">
        <v>50.133739471435497</v>
      </c>
      <c r="K7550" s="37">
        <v>5.0488858222961399</v>
      </c>
      <c r="L7550" s="37">
        <v>42.885932922363303</v>
      </c>
      <c r="M7550" s="37">
        <v>0.79154038429260198</v>
      </c>
      <c r="N7550" s="37">
        <v>10.533989906311</v>
      </c>
      <c r="O7550" s="37">
        <v>0</v>
      </c>
      <c r="P7550" s="37">
        <v>0</v>
      </c>
      <c r="Q7550" s="37">
        <v>5.7539604604244197E-3</v>
      </c>
      <c r="R7550" s="37">
        <v>25</v>
      </c>
      <c r="S7550" s="37">
        <v>0.74213963747024503</v>
      </c>
      <c r="T7550" s="37">
        <v>996.72796630859398</v>
      </c>
      <c r="U7550" s="37">
        <v>1645.08898925781</v>
      </c>
      <c r="V7550" s="13"/>
      <c r="W7550" s="13"/>
      <c r="X7550" s="13"/>
      <c r="Y7550" s="13"/>
      <c r="Z7550" s="13"/>
      <c r="AA7550" s="13"/>
    </row>
    <row r="7551" spans="1:27" ht="15.75" customHeight="1" x14ac:dyDescent="0.2">
      <c r="A7551" s="13"/>
      <c r="B7551" s="37" t="str">
        <f>"CRS25WT72M24131"</f>
        <v>CRS25WT72M24131</v>
      </c>
      <c r="C7551" s="38">
        <v>46003</v>
      </c>
      <c r="D7551" s="39">
        <v>0.77361111111111114</v>
      </c>
      <c r="E7551" s="37" t="s">
        <v>62</v>
      </c>
      <c r="F7551" s="37">
        <v>216</v>
      </c>
      <c r="G7551" s="37">
        <v>4</v>
      </c>
      <c r="H7551" s="37">
        <v>216.15582275390599</v>
      </c>
      <c r="I7551" s="37">
        <v>5.4517869949340803</v>
      </c>
      <c r="J7551" s="37">
        <v>50.201282501220703</v>
      </c>
      <c r="K7551" s="37">
        <v>5.0390357971191397</v>
      </c>
      <c r="L7551" s="37">
        <v>42.896270751953097</v>
      </c>
      <c r="M7551" s="37">
        <v>0.78979295492172197</v>
      </c>
      <c r="N7551" s="37">
        <v>10.515973091125501</v>
      </c>
      <c r="O7551" s="37">
        <v>0</v>
      </c>
      <c r="P7551" s="37">
        <v>0</v>
      </c>
      <c r="Q7551" s="37">
        <v>8.2242451608181E-3</v>
      </c>
      <c r="R7551" s="37">
        <v>25</v>
      </c>
      <c r="S7551" s="37">
        <v>0.74862009286880504</v>
      </c>
      <c r="T7551" s="37">
        <v>996.69586181640602</v>
      </c>
      <c r="U7551" s="37">
        <v>2046.82080078125</v>
      </c>
      <c r="V7551" s="13"/>
      <c r="W7551" s="13"/>
      <c r="X7551" s="13"/>
      <c r="Y7551" s="13"/>
      <c r="Z7551" s="13"/>
      <c r="AA7551" s="13"/>
    </row>
    <row r="7552" spans="1:27" ht="15.75" customHeight="1" x14ac:dyDescent="0.2">
      <c r="A7552" s="13"/>
      <c r="B7552" s="37" t="str">
        <f>"CRS25WT72M24152"</f>
        <v>CRS25WT72M24152</v>
      </c>
      <c r="C7552" s="38">
        <v>46003</v>
      </c>
      <c r="D7552" s="39">
        <v>0.77464120370370371</v>
      </c>
      <c r="E7552" s="37" t="s">
        <v>62</v>
      </c>
      <c r="F7552" s="37">
        <v>216</v>
      </c>
      <c r="G7552" s="37">
        <v>4</v>
      </c>
      <c r="H7552" s="37">
        <v>216.21031188964801</v>
      </c>
      <c r="I7552" s="37">
        <v>5.4363522529601997</v>
      </c>
      <c r="J7552" s="37">
        <v>50.226528167724602</v>
      </c>
      <c r="K7552" s="37">
        <v>5.0301198959350604</v>
      </c>
      <c r="L7552" s="37">
        <v>42.983127593994098</v>
      </c>
      <c r="M7552" s="37">
        <v>0.791836738586426</v>
      </c>
      <c r="N7552" s="37">
        <v>10.518623352050801</v>
      </c>
      <c r="O7552" s="37">
        <v>0</v>
      </c>
      <c r="P7552" s="37">
        <v>0</v>
      </c>
      <c r="Q7552" s="37">
        <v>1.27076450735331E-2</v>
      </c>
      <c r="R7552" s="37">
        <v>25</v>
      </c>
      <c r="S7552" s="37">
        <v>0.73935127258300803</v>
      </c>
      <c r="T7552" s="37">
        <v>995.49212646484398</v>
      </c>
      <c r="U7552" s="37">
        <v>1615.01916503906</v>
      </c>
      <c r="V7552" s="13"/>
      <c r="W7552" s="13"/>
      <c r="X7552" s="13"/>
      <c r="Y7552" s="13"/>
      <c r="Z7552" s="13"/>
      <c r="AA7552" s="13"/>
    </row>
    <row r="7553" spans="1:27" ht="15.75" customHeight="1" x14ac:dyDescent="0.2">
      <c r="A7553" s="13"/>
      <c r="B7553" s="37" t="str">
        <f>"CRS25WT72M24121"</f>
        <v>CRS25WT72M24121</v>
      </c>
      <c r="C7553" s="38">
        <v>46003</v>
      </c>
      <c r="D7553" s="39">
        <v>0.77689814814814817</v>
      </c>
      <c r="E7553" s="37" t="s">
        <v>62</v>
      </c>
      <c r="F7553" s="37">
        <v>216</v>
      </c>
      <c r="G7553" s="37">
        <v>4</v>
      </c>
      <c r="H7553" s="37">
        <v>216.16439819335901</v>
      </c>
      <c r="I7553" s="37">
        <v>5.4802727699279803</v>
      </c>
      <c r="J7553" s="37">
        <v>50.176033020019503</v>
      </c>
      <c r="K7553" s="37">
        <v>5.03704929351807</v>
      </c>
      <c r="L7553" s="37">
        <v>42.914882659912102</v>
      </c>
      <c r="M7553" s="37">
        <v>0.78611427545547496</v>
      </c>
      <c r="N7553" s="37">
        <v>10.5163898468018</v>
      </c>
      <c r="O7553" s="37">
        <v>0</v>
      </c>
      <c r="P7553" s="37">
        <v>0</v>
      </c>
      <c r="Q7553" s="37">
        <v>1.28596220165491E-2</v>
      </c>
      <c r="R7553" s="37">
        <v>25</v>
      </c>
      <c r="S7553" s="37">
        <v>0.72095715999603305</v>
      </c>
      <c r="T7553" s="37">
        <v>996.51599121093705</v>
      </c>
      <c r="U7553" s="37">
        <v>1424.11682128906</v>
      </c>
      <c r="V7553" s="13"/>
      <c r="W7553" s="13"/>
      <c r="X7553" s="13"/>
      <c r="Y7553" s="13"/>
      <c r="Z7553" s="13"/>
      <c r="AA7553" s="13"/>
    </row>
    <row r="7554" spans="1:27" ht="15.75" customHeight="1" x14ac:dyDescent="0.2">
      <c r="A7554" s="13"/>
      <c r="B7554" s="37" t="str">
        <f>"CRS25WT72M24151"</f>
        <v>CRS25WT72M24151</v>
      </c>
      <c r="C7554" s="38">
        <v>46003</v>
      </c>
      <c r="D7554" s="39">
        <v>0.77748842592592593</v>
      </c>
      <c r="E7554" s="37" t="s">
        <v>62</v>
      </c>
      <c r="F7554" s="37">
        <v>216</v>
      </c>
      <c r="G7554" s="37">
        <v>4</v>
      </c>
      <c r="H7554" s="37">
        <v>216.83428955078099</v>
      </c>
      <c r="I7554" s="37">
        <v>5.4370031356811497</v>
      </c>
      <c r="J7554" s="37">
        <v>50.179653167724602</v>
      </c>
      <c r="K7554" s="37">
        <v>5.0448799133300799</v>
      </c>
      <c r="L7554" s="37">
        <v>42.9810600280762</v>
      </c>
      <c r="M7554" s="37">
        <v>0.79476863145828203</v>
      </c>
      <c r="N7554" s="37">
        <v>10.5489807128906</v>
      </c>
      <c r="O7554" s="37">
        <v>0</v>
      </c>
      <c r="P7554" s="37">
        <v>0</v>
      </c>
      <c r="Q7554" s="37">
        <v>5.4067452438175704E-3</v>
      </c>
      <c r="R7554" s="37">
        <v>25</v>
      </c>
      <c r="S7554" s="37">
        <v>0.72257703542709395</v>
      </c>
      <c r="T7554" s="37">
        <v>996.712158203125</v>
      </c>
      <c r="U7554" s="37">
        <v>2246.23217773438</v>
      </c>
      <c r="V7554" s="13"/>
      <c r="W7554" s="13"/>
      <c r="X7554" s="13"/>
      <c r="Y7554" s="13"/>
      <c r="Z7554" s="13"/>
      <c r="AA7554" s="13"/>
    </row>
    <row r="7555" spans="1:27" ht="15.75" customHeight="1" x14ac:dyDescent="0.2">
      <c r="A7555" s="13"/>
      <c r="B7555" s="37" t="str">
        <f>"CRS25WT72M24146"</f>
        <v>CRS25WT72M24146</v>
      </c>
      <c r="C7555" s="38">
        <v>46003</v>
      </c>
      <c r="D7555" s="39">
        <v>0.77895833333333331</v>
      </c>
      <c r="E7555" s="37" t="s">
        <v>62</v>
      </c>
      <c r="F7555" s="37">
        <v>216</v>
      </c>
      <c r="G7555" s="37">
        <v>4</v>
      </c>
      <c r="H7555" s="37">
        <v>216.60350036621099</v>
      </c>
      <c r="I7555" s="37">
        <v>5.4800658226013201</v>
      </c>
      <c r="J7555" s="37">
        <v>50.1578369140625</v>
      </c>
      <c r="K7555" s="37">
        <v>5.0533690452575701</v>
      </c>
      <c r="L7555" s="37">
        <v>42.863182067871101</v>
      </c>
      <c r="M7555" s="37">
        <v>0.78802663087844904</v>
      </c>
      <c r="N7555" s="37">
        <v>10.5377521514893</v>
      </c>
      <c r="O7555" s="37">
        <v>0</v>
      </c>
      <c r="P7555" s="37">
        <v>0</v>
      </c>
      <c r="Q7555" s="37">
        <v>1.6074527520686401E-3</v>
      </c>
      <c r="R7555" s="37">
        <v>25</v>
      </c>
      <c r="S7555" s="37">
        <v>0.74060070514678999</v>
      </c>
      <c r="T7555" s="37">
        <v>997.67138671875</v>
      </c>
      <c r="U7555" s="37">
        <v>1874.67407226562</v>
      </c>
      <c r="V7555" s="13"/>
      <c r="W7555" s="13"/>
      <c r="X7555" s="13"/>
      <c r="Y7555" s="13"/>
      <c r="Z7555" s="13"/>
      <c r="AA7555" s="13"/>
    </row>
    <row r="7556" spans="1:27" ht="15.75" customHeight="1" x14ac:dyDescent="0.2">
      <c r="A7556" s="13"/>
      <c r="B7556" s="37" t="str">
        <f>"CRS25WT72M24136"</f>
        <v>CRS25WT72M24136</v>
      </c>
      <c r="C7556" s="38">
        <v>46003</v>
      </c>
      <c r="D7556" s="39">
        <v>0.78027777777777774</v>
      </c>
      <c r="E7556" s="37" t="s">
        <v>62</v>
      </c>
      <c r="F7556" s="37">
        <v>215</v>
      </c>
      <c r="G7556" s="37">
        <v>4</v>
      </c>
      <c r="H7556" s="37">
        <v>215.78691101074199</v>
      </c>
      <c r="I7556" s="37">
        <v>5.4699177742004403</v>
      </c>
      <c r="J7556" s="37">
        <v>50.247840881347699</v>
      </c>
      <c r="K7556" s="37">
        <v>5.0243797302246103</v>
      </c>
      <c r="L7556" s="37">
        <v>42.947971343994098</v>
      </c>
      <c r="M7556" s="37">
        <v>0.785103440284729</v>
      </c>
      <c r="N7556" s="37">
        <v>10.4980249404907</v>
      </c>
      <c r="O7556" s="37">
        <v>0</v>
      </c>
      <c r="P7556" s="37">
        <v>0</v>
      </c>
      <c r="Q7556" s="37">
        <v>6.50792196393013E-3</v>
      </c>
      <c r="R7556" s="37">
        <v>25</v>
      </c>
      <c r="S7556" s="37">
        <v>0.73155486583709695</v>
      </c>
      <c r="T7556" s="37">
        <v>997.16223144531295</v>
      </c>
      <c r="U7556" s="37">
        <v>2389.5712890625</v>
      </c>
      <c r="V7556" s="13"/>
      <c r="W7556" s="13"/>
      <c r="X7556" s="13"/>
      <c r="Y7556" s="13"/>
      <c r="Z7556" s="13"/>
      <c r="AA7556" s="13"/>
    </row>
    <row r="7557" spans="1:27" ht="15.75" customHeight="1" x14ac:dyDescent="0.2">
      <c r="A7557" s="13"/>
      <c r="B7557" s="37" t="str">
        <f>"CRS25WT72M24145"</f>
        <v>CRS25WT72M24145</v>
      </c>
      <c r="C7557" s="38">
        <v>46003</v>
      </c>
      <c r="D7557" s="39">
        <v>0.78098379629629633</v>
      </c>
      <c r="E7557" s="37" t="s">
        <v>62</v>
      </c>
      <c r="F7557" s="37">
        <v>216</v>
      </c>
      <c r="G7557" s="37">
        <v>4</v>
      </c>
      <c r="H7557" s="37">
        <v>216.05821228027301</v>
      </c>
      <c r="I7557" s="37">
        <v>5.4167904853820801</v>
      </c>
      <c r="J7557" s="37">
        <v>50.165763854980497</v>
      </c>
      <c r="K7557" s="37">
        <v>5.0411338806152299</v>
      </c>
      <c r="L7557" s="37">
        <v>42.859050750732401</v>
      </c>
      <c r="M7557" s="37">
        <v>0.79509919881820701</v>
      </c>
      <c r="N7557" s="37">
        <v>10.511223793029799</v>
      </c>
      <c r="O7557" s="37">
        <v>0</v>
      </c>
      <c r="P7557" s="37">
        <v>0</v>
      </c>
      <c r="Q7557" s="37">
        <v>1.6269804909825299E-3</v>
      </c>
      <c r="R7557" s="37">
        <v>25</v>
      </c>
      <c r="S7557" s="37">
        <v>0.72409039735794101</v>
      </c>
      <c r="T7557" s="37">
        <v>996.81872558593795</v>
      </c>
      <c r="U7557" s="37">
        <v>4722.6181640625</v>
      </c>
      <c r="V7557" s="13"/>
      <c r="W7557" s="13"/>
      <c r="X7557" s="13"/>
      <c r="Y7557" s="13"/>
      <c r="Z7557" s="13"/>
      <c r="AA7557" s="13"/>
    </row>
    <row r="7558" spans="1:27" ht="15.75" customHeight="1" x14ac:dyDescent="0.2">
      <c r="A7558" s="13"/>
      <c r="B7558" s="37" t="str">
        <f>"CRS25WT72M24144"</f>
        <v>CRS25WT72M24144</v>
      </c>
      <c r="C7558" s="38">
        <v>46003</v>
      </c>
      <c r="D7558" s="39">
        <v>0.78321759259259249</v>
      </c>
      <c r="E7558" s="37" t="s">
        <v>62</v>
      </c>
      <c r="F7558" s="37">
        <v>216</v>
      </c>
      <c r="G7558" s="37">
        <v>4</v>
      </c>
      <c r="H7558" s="37">
        <v>216.21566772460901</v>
      </c>
      <c r="I7558" s="37">
        <v>5.4792017936706499</v>
      </c>
      <c r="J7558" s="37">
        <v>50.174430847167997</v>
      </c>
      <c r="K7558" s="37">
        <v>5.04846143722534</v>
      </c>
      <c r="L7558" s="37">
        <v>42.828029632568402</v>
      </c>
      <c r="M7558" s="37">
        <v>0.786479532718658</v>
      </c>
      <c r="N7558" s="37">
        <v>10.5188846588135</v>
      </c>
      <c r="O7558" s="37">
        <v>0</v>
      </c>
      <c r="P7558" s="37">
        <v>0</v>
      </c>
      <c r="Q7558" s="37">
        <v>1.30140148103237E-2</v>
      </c>
      <c r="R7558" s="37">
        <v>25</v>
      </c>
      <c r="S7558" s="37">
        <v>0.72692060470581099</v>
      </c>
      <c r="T7558" s="37">
        <v>997.26940917968795</v>
      </c>
      <c r="U7558" s="37">
        <v>1767.91625976562</v>
      </c>
      <c r="V7558" s="13"/>
      <c r="W7558" s="13"/>
      <c r="X7558" s="13"/>
      <c r="Y7558" s="13"/>
      <c r="Z7558" s="13"/>
      <c r="AA7558" s="13"/>
    </row>
    <row r="7559" spans="1:27" ht="15.75" customHeight="1" x14ac:dyDescent="0.2">
      <c r="A7559" s="13"/>
      <c r="B7559" s="37" t="str">
        <f>"CRS25WT72M24153"</f>
        <v>CRS25WT72M24153</v>
      </c>
      <c r="C7559" s="38">
        <v>46003</v>
      </c>
      <c r="D7559" s="39">
        <v>0.78481481481481474</v>
      </c>
      <c r="E7559" s="37" t="s">
        <v>62</v>
      </c>
      <c r="F7559" s="37">
        <v>215</v>
      </c>
      <c r="G7559" s="37">
        <v>4</v>
      </c>
      <c r="H7559" s="37">
        <v>215.14718627929699</v>
      </c>
      <c r="I7559" s="37">
        <v>5.4725198745727504</v>
      </c>
      <c r="J7559" s="37">
        <v>50.152561187744098</v>
      </c>
      <c r="K7559" s="37">
        <v>5.0273976325988796</v>
      </c>
      <c r="L7559" s="37">
        <v>42.7949409484863</v>
      </c>
      <c r="M7559" s="37">
        <v>0.78389012813568104</v>
      </c>
      <c r="N7559" s="37">
        <v>10.4669027328491</v>
      </c>
      <c r="O7559" s="37">
        <v>0</v>
      </c>
      <c r="P7559" s="37">
        <v>0</v>
      </c>
      <c r="Q7559" s="37">
        <v>1.6448453068733201E-2</v>
      </c>
      <c r="R7559" s="37">
        <v>25</v>
      </c>
      <c r="S7559" s="37">
        <v>0.72736203670501698</v>
      </c>
      <c r="T7559" s="37">
        <v>997.72497558593795</v>
      </c>
      <c r="U7559" s="37">
        <v>1952.87976074219</v>
      </c>
      <c r="V7559" s="13"/>
      <c r="W7559" s="13"/>
      <c r="X7559" s="13"/>
      <c r="Y7559" s="13"/>
      <c r="Z7559" s="13"/>
      <c r="AA7559" s="13"/>
    </row>
    <row r="7560" spans="1:27" ht="15.75" customHeight="1" x14ac:dyDescent="0.2">
      <c r="A7560" s="13"/>
      <c r="B7560" s="37" t="str">
        <f>"CRS25WT72M24143"</f>
        <v>CRS25WT72M24143</v>
      </c>
      <c r="C7560" s="38">
        <v>46003</v>
      </c>
      <c r="D7560" s="39">
        <v>0.78540509259259261</v>
      </c>
      <c r="E7560" s="37" t="s">
        <v>62</v>
      </c>
      <c r="F7560" s="37">
        <v>216</v>
      </c>
      <c r="G7560" s="37">
        <v>4</v>
      </c>
      <c r="H7560" s="37">
        <v>216.23042297363301</v>
      </c>
      <c r="I7560" s="37">
        <v>5.4472184181213397</v>
      </c>
      <c r="J7560" s="37">
        <v>50.233158111572301</v>
      </c>
      <c r="K7560" s="37">
        <v>5.0453958511352504</v>
      </c>
      <c r="L7560" s="37">
        <v>42.856979370117202</v>
      </c>
      <c r="M7560" s="37">
        <v>0.79022639989852905</v>
      </c>
      <c r="N7560" s="37">
        <v>10.5196018218994</v>
      </c>
      <c r="O7560" s="37">
        <v>0</v>
      </c>
      <c r="P7560" s="37">
        <v>0</v>
      </c>
      <c r="Q7560" s="37">
        <v>6.0316878370940703E-3</v>
      </c>
      <c r="R7560" s="37">
        <v>25</v>
      </c>
      <c r="S7560" s="37">
        <v>0.75095558166503895</v>
      </c>
      <c r="T7560" s="37">
        <v>996.71923828125</v>
      </c>
      <c r="U7560" s="37">
        <v>1844.50231933594</v>
      </c>
      <c r="V7560" s="13"/>
      <c r="W7560" s="13"/>
      <c r="X7560" s="13"/>
      <c r="Y7560" s="13"/>
      <c r="Z7560" s="13"/>
      <c r="AA7560" s="13"/>
    </row>
    <row r="7561" spans="1:27" ht="15.75" customHeight="1" x14ac:dyDescent="0.2">
      <c r="A7561" s="13"/>
      <c r="B7561" s="37" t="str">
        <f>"CRS25WT72M24142"</f>
        <v>CRS25WT72M24142</v>
      </c>
      <c r="C7561" s="38">
        <v>46003</v>
      </c>
      <c r="D7561" s="39">
        <v>0.78737268518518511</v>
      </c>
      <c r="E7561" s="37" t="s">
        <v>62</v>
      </c>
      <c r="F7561" s="37">
        <v>215</v>
      </c>
      <c r="G7561" s="37">
        <v>4</v>
      </c>
      <c r="H7561" s="37">
        <v>215.28309631347699</v>
      </c>
      <c r="I7561" s="37">
        <v>5.4770097732543901</v>
      </c>
      <c r="J7561" s="37">
        <v>50.148490905761697</v>
      </c>
      <c r="K7561" s="37">
        <v>5.0249886512756303</v>
      </c>
      <c r="L7561" s="37">
        <v>42.842502593994098</v>
      </c>
      <c r="M7561" s="37">
        <v>0.78380590677261397</v>
      </c>
      <c r="N7561" s="37">
        <v>10.473514556884799</v>
      </c>
      <c r="O7561" s="37">
        <v>0</v>
      </c>
      <c r="P7561" s="37">
        <v>0</v>
      </c>
      <c r="Q7561" s="37">
        <v>1.30158439278603E-2</v>
      </c>
      <c r="R7561" s="37">
        <v>25</v>
      </c>
      <c r="S7561" s="37">
        <v>0.74203944206237804</v>
      </c>
      <c r="T7561" s="37">
        <v>997.09417724609398</v>
      </c>
      <c r="U7561" s="37">
        <v>1703.03381347656</v>
      </c>
      <c r="V7561" s="13"/>
      <c r="W7561" s="13"/>
      <c r="X7561" s="13"/>
      <c r="Y7561" s="13"/>
      <c r="Z7561" s="13"/>
      <c r="AA7561" s="13"/>
    </row>
    <row r="7562" spans="1:27" ht="15.75" customHeight="1" x14ac:dyDescent="0.2">
      <c r="A7562" s="13"/>
      <c r="B7562" s="37" t="str">
        <f>"CRS25WT72M24137"</f>
        <v>CRS25WT72M24137</v>
      </c>
      <c r="C7562" s="38">
        <v>46003</v>
      </c>
      <c r="D7562" s="39">
        <v>0.79005787037037034</v>
      </c>
      <c r="E7562" s="37" t="s">
        <v>62</v>
      </c>
      <c r="F7562" s="37">
        <v>189</v>
      </c>
      <c r="G7562" s="37">
        <v>4</v>
      </c>
      <c r="H7562" s="37">
        <v>189.30325317382801</v>
      </c>
      <c r="I7562" s="37">
        <v>5.46663522720337</v>
      </c>
      <c r="J7562" s="37">
        <v>50.1701469421387</v>
      </c>
      <c r="K7562" s="37">
        <v>4.3373527526855504</v>
      </c>
      <c r="L7562" s="37">
        <v>43.644882202148402</v>
      </c>
      <c r="M7562" s="37">
        <v>0.69022804498672496</v>
      </c>
      <c r="N7562" s="37">
        <v>9.2095966339111293</v>
      </c>
      <c r="O7562" s="37">
        <v>0</v>
      </c>
      <c r="P7562" s="37">
        <v>0</v>
      </c>
      <c r="Q7562" s="37">
        <v>1.6507007181644402E-2</v>
      </c>
      <c r="R7562" s="37">
        <v>25</v>
      </c>
      <c r="S7562" s="37">
        <v>0.75865262746810902</v>
      </c>
      <c r="T7562" s="37">
        <v>996.770751953125</v>
      </c>
      <c r="U7562" s="37">
        <v>941.84228515625</v>
      </c>
      <c r="V7562" s="13"/>
      <c r="W7562" s="13"/>
      <c r="X7562" s="13"/>
      <c r="Y7562" s="13"/>
      <c r="Z7562" s="13"/>
      <c r="AA7562" s="13"/>
    </row>
    <row r="7563" spans="1:27" ht="15.75" customHeight="1" x14ac:dyDescent="0.2">
      <c r="A7563" s="13"/>
      <c r="B7563" s="37" t="str">
        <f>"CRS25WT72M24260"</f>
        <v>CRS25WT72M24260</v>
      </c>
      <c r="C7563" s="38">
        <v>46003</v>
      </c>
      <c r="D7563" s="39">
        <v>0.79258101851851848</v>
      </c>
      <c r="E7563" s="37" t="s">
        <v>62</v>
      </c>
      <c r="F7563" s="37">
        <v>217</v>
      </c>
      <c r="G7563" s="37">
        <v>4</v>
      </c>
      <c r="H7563" s="37">
        <v>217.48307800293</v>
      </c>
      <c r="I7563" s="37">
        <v>5.58058786392212</v>
      </c>
      <c r="J7563" s="37">
        <v>49.619472503662102</v>
      </c>
      <c r="K7563" s="37">
        <v>5.1857256889343297</v>
      </c>
      <c r="L7563" s="37">
        <v>41.938793182372997</v>
      </c>
      <c r="M7563" s="37">
        <v>0.78540450334548995</v>
      </c>
      <c r="N7563" s="37">
        <v>10.580543518066399</v>
      </c>
      <c r="O7563" s="37">
        <v>0</v>
      </c>
      <c r="P7563" s="37">
        <v>0</v>
      </c>
      <c r="Q7563" s="37">
        <v>6.0280305333435501E-3</v>
      </c>
      <c r="R7563" s="37">
        <v>25</v>
      </c>
      <c r="S7563" s="37">
        <v>0.74102908372878995</v>
      </c>
      <c r="T7563" s="37">
        <v>996.95373535156205</v>
      </c>
      <c r="U7563" s="37">
        <v>1536.40063476562</v>
      </c>
      <c r="V7563" s="13"/>
      <c r="W7563" s="13"/>
      <c r="X7563" s="13"/>
      <c r="Y7563" s="13"/>
      <c r="Z7563" s="13"/>
      <c r="AA7563" s="13"/>
    </row>
    <row r="7564" spans="1:27" ht="15.75" customHeight="1" x14ac:dyDescent="0.2">
      <c r="A7564" s="13"/>
      <c r="B7564" s="37" t="str">
        <f>"CRS25WT72M24259"</f>
        <v>CRS25WT72M24259</v>
      </c>
      <c r="C7564" s="38">
        <v>46003</v>
      </c>
      <c r="D7564" s="39">
        <v>0.79317129629629635</v>
      </c>
      <c r="E7564" s="37" t="s">
        <v>62</v>
      </c>
      <c r="F7564" s="37">
        <v>215</v>
      </c>
      <c r="G7564" s="37">
        <v>4</v>
      </c>
      <c r="H7564" s="37">
        <v>215.46548461914099</v>
      </c>
      <c r="I7564" s="37">
        <v>5.5108361244201696</v>
      </c>
      <c r="J7564" s="37">
        <v>50.150218963622997</v>
      </c>
      <c r="K7564" s="37">
        <v>5.0436096191406303</v>
      </c>
      <c r="L7564" s="37">
        <v>42.720493316650398</v>
      </c>
      <c r="M7564" s="37">
        <v>0.77962791919708196</v>
      </c>
      <c r="N7564" s="37">
        <v>10.4823875427246</v>
      </c>
      <c r="O7564" s="37">
        <v>0</v>
      </c>
      <c r="P7564" s="37">
        <v>0</v>
      </c>
      <c r="Q7564" s="37">
        <v>4.11212258040905E-3</v>
      </c>
      <c r="R7564" s="37">
        <v>25</v>
      </c>
      <c r="S7564" s="37">
        <v>0.74543935060501099</v>
      </c>
      <c r="T7564" s="37">
        <v>997.07415771484398</v>
      </c>
      <c r="U7564" s="37">
        <v>1828.33605957031</v>
      </c>
      <c r="V7564" s="13"/>
      <c r="W7564" s="13"/>
      <c r="X7564" s="13"/>
      <c r="Y7564" s="13"/>
      <c r="Z7564" s="13"/>
      <c r="AA7564" s="13"/>
    </row>
    <row r="7565" spans="1:27" ht="15.75" customHeight="1" x14ac:dyDescent="0.2">
      <c r="A7565" s="13"/>
      <c r="B7565" s="37" t="str">
        <f>"CRS25WT72M24258"</f>
        <v>CRS25WT72M24258</v>
      </c>
      <c r="C7565" s="38">
        <v>46003</v>
      </c>
      <c r="D7565" s="39">
        <v>0.79408564814814808</v>
      </c>
      <c r="E7565" s="37" t="s">
        <v>62</v>
      </c>
      <c r="F7565" s="37">
        <v>214</v>
      </c>
      <c r="G7565" s="37">
        <v>4</v>
      </c>
      <c r="H7565" s="37">
        <v>214.58139038085901</v>
      </c>
      <c r="I7565" s="37">
        <v>5.4846019744873002</v>
      </c>
      <c r="J7565" s="37">
        <v>50.194080352783203</v>
      </c>
      <c r="K7565" s="37">
        <v>5.0311956405639604</v>
      </c>
      <c r="L7565" s="37">
        <v>42.650180816650398</v>
      </c>
      <c r="M7565" s="37">
        <v>0.77946108579635598</v>
      </c>
      <c r="N7565" s="37">
        <v>10.4393768310547</v>
      </c>
      <c r="O7565" s="37">
        <v>0</v>
      </c>
      <c r="P7565" s="37">
        <v>0</v>
      </c>
      <c r="Q7565" s="37">
        <v>5.7939607650041598E-3</v>
      </c>
      <c r="R7565" s="37">
        <v>25</v>
      </c>
      <c r="S7565" s="37">
        <v>0.78034913539886497</v>
      </c>
      <c r="T7565" s="37">
        <v>997.85296630859398</v>
      </c>
      <c r="U7565" s="37">
        <v>2033.4775390625</v>
      </c>
      <c r="V7565" s="13"/>
      <c r="W7565" s="13"/>
      <c r="X7565" s="13"/>
      <c r="Y7565" s="13"/>
      <c r="Z7565" s="13"/>
      <c r="AA7565" s="13"/>
    </row>
    <row r="7566" spans="1:27" ht="15.75" customHeight="1" x14ac:dyDescent="0.2">
      <c r="A7566" s="13"/>
      <c r="B7566" s="37" t="str">
        <f>"CRS25WT72M24257"</f>
        <v>CRS25WT72M24257</v>
      </c>
      <c r="C7566" s="38">
        <v>46003</v>
      </c>
      <c r="D7566" s="39">
        <v>0.79471064814814818</v>
      </c>
      <c r="E7566" s="37" t="s">
        <v>62</v>
      </c>
      <c r="F7566" s="37">
        <v>214</v>
      </c>
      <c r="G7566" s="37">
        <v>4</v>
      </c>
      <c r="H7566" s="37">
        <v>214.20246887207</v>
      </c>
      <c r="I7566" s="37">
        <v>5.4744324684143102</v>
      </c>
      <c r="J7566" s="37">
        <v>50.1280326843262</v>
      </c>
      <c r="K7566" s="37">
        <v>5.0082263946533203</v>
      </c>
      <c r="L7566" s="37">
        <v>42.7701225280762</v>
      </c>
      <c r="M7566" s="37">
        <v>0.78055715560913097</v>
      </c>
      <c r="N7566" s="37">
        <v>10.420942306518601</v>
      </c>
      <c r="O7566" s="37">
        <v>0</v>
      </c>
      <c r="P7566" s="37">
        <v>0</v>
      </c>
      <c r="Q7566" s="37">
        <v>6.03174511343241E-3</v>
      </c>
      <c r="R7566" s="37">
        <v>25</v>
      </c>
      <c r="S7566" s="37">
        <v>0.71240711212158203</v>
      </c>
      <c r="T7566" s="37">
        <v>997.44354248046898</v>
      </c>
      <c r="U7566" s="37">
        <v>1331.865234375</v>
      </c>
      <c r="V7566" s="13"/>
      <c r="W7566" s="13"/>
      <c r="X7566" s="13"/>
      <c r="Y7566" s="13"/>
      <c r="Z7566" s="13"/>
      <c r="AA7566" s="13"/>
    </row>
    <row r="7567" spans="1:27" ht="15.75" customHeight="1" x14ac:dyDescent="0.2">
      <c r="A7567" s="13"/>
      <c r="B7567" s="37" t="str">
        <f>"CRS25WT72M24262"</f>
        <v>CRS25WT72M24262</v>
      </c>
      <c r="C7567" s="38">
        <v>46003</v>
      </c>
      <c r="D7567" s="39">
        <v>0.7958912037037037</v>
      </c>
      <c r="E7567" s="37" t="s">
        <v>62</v>
      </c>
      <c r="F7567" s="37">
        <v>214</v>
      </c>
      <c r="G7567" s="37">
        <v>4</v>
      </c>
      <c r="H7567" s="37">
        <v>214.52294921875</v>
      </c>
      <c r="I7567" s="37">
        <v>5.5409665107727104</v>
      </c>
      <c r="J7567" s="37">
        <v>49.616317749023402</v>
      </c>
      <c r="K7567" s="37">
        <v>5.1159000396728498</v>
      </c>
      <c r="L7567" s="37">
        <v>41.932590484619098</v>
      </c>
      <c r="M7567" s="37">
        <v>0.78030377626419101</v>
      </c>
      <c r="N7567" s="37">
        <v>10.4365339279175</v>
      </c>
      <c r="O7567" s="37">
        <v>0</v>
      </c>
      <c r="P7567" s="37">
        <v>0</v>
      </c>
      <c r="Q7567" s="37">
        <v>3.2527477014809799E-3</v>
      </c>
      <c r="R7567" s="37">
        <v>25</v>
      </c>
      <c r="S7567" s="37">
        <v>0.75048631429672197</v>
      </c>
      <c r="T7567" s="37">
        <v>997.43218994140602</v>
      </c>
      <c r="U7567" s="37">
        <v>1557.16906738281</v>
      </c>
      <c r="V7567" s="13"/>
      <c r="W7567" s="13"/>
      <c r="X7567" s="13"/>
      <c r="Y7567" s="13"/>
      <c r="Z7567" s="13"/>
      <c r="AA7567" s="13"/>
    </row>
    <row r="7568" spans="1:27" ht="15.75" customHeight="1" x14ac:dyDescent="0.2">
      <c r="A7568" s="13"/>
      <c r="B7568" s="37" t="str">
        <f>"CRS25WT72M24261"</f>
        <v>CRS25WT72M24261</v>
      </c>
      <c r="C7568" s="38">
        <v>46003</v>
      </c>
      <c r="D7568" s="39">
        <v>0.79711805555555548</v>
      </c>
      <c r="E7568" s="37" t="s">
        <v>62</v>
      </c>
      <c r="F7568" s="37">
        <v>215</v>
      </c>
      <c r="G7568" s="37">
        <v>4</v>
      </c>
      <c r="H7568" s="37">
        <v>215.507736206055</v>
      </c>
      <c r="I7568" s="37">
        <v>5.5081110000610298</v>
      </c>
      <c r="J7568" s="37">
        <v>49.602352142333999</v>
      </c>
      <c r="K7568" s="37">
        <v>5.1212010383606001</v>
      </c>
      <c r="L7568" s="37">
        <v>42.081485748291001</v>
      </c>
      <c r="M7568" s="37">
        <v>0.78878366947174094</v>
      </c>
      <c r="N7568" s="37">
        <v>10.484443664550801</v>
      </c>
      <c r="O7568" s="37">
        <v>0</v>
      </c>
      <c r="P7568" s="37">
        <v>0</v>
      </c>
      <c r="Q7568" s="37">
        <v>1.2896980158984699E-2</v>
      </c>
      <c r="R7568" s="37">
        <v>25</v>
      </c>
      <c r="S7568" s="37">
        <v>0.76700282096862804</v>
      </c>
      <c r="T7568" s="37">
        <v>997.469482421875</v>
      </c>
      <c r="U7568" s="37">
        <v>2441.12036132813</v>
      </c>
      <c r="V7568" s="13"/>
      <c r="W7568" s="13"/>
      <c r="X7568" s="13"/>
      <c r="Y7568" s="13"/>
      <c r="Z7568" s="13"/>
      <c r="AA7568" s="13"/>
    </row>
    <row r="7569" spans="1:27" ht="15.75" customHeight="1" x14ac:dyDescent="0.2">
      <c r="A7569" s="13"/>
      <c r="B7569" s="37" t="str">
        <f>"CRS25WT72M24264"</f>
        <v>CRS25WT72M24264</v>
      </c>
      <c r="C7569" s="38">
        <v>46003</v>
      </c>
      <c r="D7569" s="39">
        <v>0.79799768518518521</v>
      </c>
      <c r="E7569" s="37" t="s">
        <v>62</v>
      </c>
      <c r="F7569" s="37">
        <v>214</v>
      </c>
      <c r="G7569" s="37">
        <v>4</v>
      </c>
      <c r="H7569" s="37">
        <v>214.94625854492199</v>
      </c>
      <c r="I7569" s="37">
        <v>5.5564250946044904</v>
      </c>
      <c r="J7569" s="37">
        <v>49.030555725097699</v>
      </c>
      <c r="K7569" s="37">
        <v>5.1703624725341797</v>
      </c>
      <c r="L7569" s="37">
        <v>41.572761535644503</v>
      </c>
      <c r="M7569" s="37">
        <v>0.78898292779922496</v>
      </c>
      <c r="N7569" s="37">
        <v>10.457127571106</v>
      </c>
      <c r="O7569" s="37">
        <v>0</v>
      </c>
      <c r="P7569" s="37">
        <v>0</v>
      </c>
      <c r="Q7569" s="37">
        <v>5.7192458771169203E-3</v>
      </c>
      <c r="R7569" s="37">
        <v>25</v>
      </c>
      <c r="S7569" s="37">
        <v>0.71086341142654397</v>
      </c>
      <c r="T7569" s="37">
        <v>998.73388671875</v>
      </c>
      <c r="U7569" s="37">
        <v>4819.06591796875</v>
      </c>
      <c r="V7569" s="13"/>
      <c r="W7569" s="13"/>
      <c r="X7569" s="13"/>
      <c r="Y7569" s="13"/>
      <c r="Z7569" s="13"/>
      <c r="AA7569" s="13"/>
    </row>
    <row r="7570" spans="1:27" ht="15.75" customHeight="1" x14ac:dyDescent="0.2">
      <c r="A7570" s="13"/>
      <c r="B7570" s="37" t="str">
        <f>"CRS25WT72M24263"</f>
        <v>CRS25WT72M24263</v>
      </c>
      <c r="C7570" s="38">
        <v>46003</v>
      </c>
      <c r="D7570" s="39">
        <v>0.79959490740740735</v>
      </c>
      <c r="E7570" s="37" t="s">
        <v>62</v>
      </c>
      <c r="F7570" s="37">
        <v>215</v>
      </c>
      <c r="G7570" s="37">
        <v>4</v>
      </c>
      <c r="H7570" s="37">
        <v>215.097412109375</v>
      </c>
      <c r="I7570" s="37">
        <v>5.5373368263244602</v>
      </c>
      <c r="J7570" s="37">
        <v>49.561141967773402</v>
      </c>
      <c r="K7570" s="37">
        <v>5.1230311393737802</v>
      </c>
      <c r="L7570" s="37">
        <v>41.986358642578097</v>
      </c>
      <c r="M7570" s="37">
        <v>0.78377777338027999</v>
      </c>
      <c r="N7570" s="37">
        <v>10.464481353759799</v>
      </c>
      <c r="O7570" s="37">
        <v>0</v>
      </c>
      <c r="P7570" s="37">
        <v>0</v>
      </c>
      <c r="Q7570" s="37">
        <v>1.3284428045153601E-2</v>
      </c>
      <c r="R7570" s="37">
        <v>25</v>
      </c>
      <c r="S7570" s="37">
        <v>0.73350709676742598</v>
      </c>
      <c r="T7570" s="37">
        <v>996.74688720703102</v>
      </c>
      <c r="U7570" s="37">
        <v>3469.60180664063</v>
      </c>
      <c r="V7570" s="13"/>
      <c r="W7570" s="13"/>
      <c r="X7570" s="13"/>
      <c r="Y7570" s="13"/>
      <c r="Z7570" s="13"/>
      <c r="AA7570" s="13"/>
    </row>
    <row r="7571" spans="1:27" ht="15.75" customHeight="1" x14ac:dyDescent="0.2">
      <c r="A7571" s="13"/>
      <c r="B7571" s="37" t="str">
        <f>"CRS25WT72M24275"</f>
        <v>CRS25WT72M24275</v>
      </c>
      <c r="C7571" s="38">
        <v>46003</v>
      </c>
      <c r="D7571" s="39">
        <v>0.8012731481481481</v>
      </c>
      <c r="E7571" s="37" t="s">
        <v>62</v>
      </c>
      <c r="F7571" s="37">
        <v>219</v>
      </c>
      <c r="G7571" s="37">
        <v>4</v>
      </c>
      <c r="H7571" s="37">
        <v>219.23965454101599</v>
      </c>
      <c r="I7571" s="37">
        <v>5.5509815216064498</v>
      </c>
      <c r="J7571" s="37">
        <v>50.102447509765597</v>
      </c>
      <c r="K7571" s="37">
        <v>5.1419115066528303</v>
      </c>
      <c r="L7571" s="37">
        <v>42.637771606445298</v>
      </c>
      <c r="M7571" s="37">
        <v>0.78829795122146595</v>
      </c>
      <c r="N7571" s="37">
        <v>10.6660013198853</v>
      </c>
      <c r="O7571" s="37">
        <v>0</v>
      </c>
      <c r="P7571" s="37">
        <v>0</v>
      </c>
      <c r="Q7571" s="37">
        <v>6.03174511343241E-3</v>
      </c>
      <c r="R7571" s="37">
        <v>25</v>
      </c>
      <c r="S7571" s="37">
        <v>0.69016629457473799</v>
      </c>
      <c r="T7571" s="37">
        <v>997.18267822265602</v>
      </c>
      <c r="U7571" s="37">
        <v>2398.41455078125</v>
      </c>
      <c r="V7571" s="13"/>
      <c r="W7571" s="13"/>
      <c r="X7571" s="13"/>
      <c r="Y7571" s="13"/>
      <c r="Z7571" s="13"/>
      <c r="AA7571" s="13"/>
    </row>
    <row r="7572" spans="1:27" ht="15.75" customHeight="1" x14ac:dyDescent="0.2">
      <c r="A7572" s="13"/>
      <c r="B7572" s="37" t="str">
        <f>"CRS25WT72M24274"</f>
        <v>CRS25WT72M24274</v>
      </c>
      <c r="C7572" s="38">
        <v>46003</v>
      </c>
      <c r="D7572" s="39">
        <v>0.80192129629629638</v>
      </c>
      <c r="E7572" s="37" t="s">
        <v>62</v>
      </c>
      <c r="F7572" s="37">
        <v>214</v>
      </c>
      <c r="G7572" s="37">
        <v>4</v>
      </c>
      <c r="H7572" s="37">
        <v>214.20806884765599</v>
      </c>
      <c r="I7572" s="37">
        <v>5.4591689109802202</v>
      </c>
      <c r="J7572" s="37">
        <v>50.115425109863303</v>
      </c>
      <c r="K7572" s="37">
        <v>5.0141758918762198</v>
      </c>
      <c r="L7572" s="37">
        <v>42.720493316650398</v>
      </c>
      <c r="M7572" s="37">
        <v>0.78295695781707797</v>
      </c>
      <c r="N7572" s="37">
        <v>10.421215057373001</v>
      </c>
      <c r="O7572" s="37">
        <v>0</v>
      </c>
      <c r="P7572" s="37">
        <v>0</v>
      </c>
      <c r="Q7572" s="37">
        <v>6.3516860827803603E-3</v>
      </c>
      <c r="R7572" s="37">
        <v>25</v>
      </c>
      <c r="S7572" s="37">
        <v>0.67300289869308505</v>
      </c>
      <c r="T7572" s="37">
        <v>996.74060058593795</v>
      </c>
      <c r="U7572" s="37">
        <v>2839.44116210938</v>
      </c>
      <c r="V7572" s="13"/>
      <c r="W7572" s="13"/>
      <c r="X7572" s="13"/>
      <c r="Y7572" s="13"/>
      <c r="Z7572" s="13"/>
      <c r="AA7572" s="13"/>
    </row>
    <row r="7573" spans="1:27" ht="15.75" customHeight="1" x14ac:dyDescent="0.2">
      <c r="A7573" s="13"/>
      <c r="B7573" s="37" t="str">
        <f>"CRS25WT72M24277"</f>
        <v>CRS25WT72M24277</v>
      </c>
      <c r="C7573" s="38">
        <v>46003</v>
      </c>
      <c r="D7573" s="39">
        <v>0.80269675925925921</v>
      </c>
      <c r="E7573" s="37" t="s">
        <v>62</v>
      </c>
      <c r="F7573" s="37">
        <v>219</v>
      </c>
      <c r="G7573" s="37">
        <v>4</v>
      </c>
      <c r="H7573" s="37">
        <v>219.95101928710901</v>
      </c>
      <c r="I7573" s="37">
        <v>5.4987602233886701</v>
      </c>
      <c r="J7573" s="37">
        <v>50.101036071777301</v>
      </c>
      <c r="K7573" s="37">
        <v>5.1613488197326696</v>
      </c>
      <c r="L7573" s="37">
        <v>42.615024566650398</v>
      </c>
      <c r="M7573" s="37">
        <v>0.79838889837265004</v>
      </c>
      <c r="N7573" s="37">
        <v>10.700609207153301</v>
      </c>
      <c r="O7573" s="37">
        <v>0</v>
      </c>
      <c r="P7573" s="37">
        <v>0</v>
      </c>
      <c r="Q7573" s="37">
        <v>4.12675132974982E-3</v>
      </c>
      <c r="R7573" s="37">
        <v>25</v>
      </c>
      <c r="S7573" s="37">
        <v>0.70169281959533703</v>
      </c>
      <c r="T7573" s="37">
        <v>997.25140380859398</v>
      </c>
      <c r="U7573" s="37">
        <v>3093.88818359375</v>
      </c>
      <c r="V7573" s="13"/>
      <c r="W7573" s="13"/>
      <c r="X7573" s="13"/>
      <c r="Y7573" s="13"/>
      <c r="Z7573" s="13"/>
      <c r="AA7573" s="13"/>
    </row>
    <row r="7574" spans="1:27" ht="15.75" customHeight="1" x14ac:dyDescent="0.2">
      <c r="A7574" s="13"/>
      <c r="B7574" s="37" t="str">
        <f>"CRS25WT72M24276"</f>
        <v>CRS25WT72M24276</v>
      </c>
      <c r="C7574" s="38">
        <v>46003</v>
      </c>
      <c r="D7574" s="39">
        <v>0.8034027777777778</v>
      </c>
      <c r="E7574" s="37" t="s">
        <v>62</v>
      </c>
      <c r="F7574" s="37">
        <v>218</v>
      </c>
      <c r="G7574" s="37">
        <v>4</v>
      </c>
      <c r="H7574" s="37">
        <v>218.51766967773401</v>
      </c>
      <c r="I7574" s="37">
        <v>5.5185995101928702</v>
      </c>
      <c r="J7574" s="37">
        <v>50.067424774169901</v>
      </c>
      <c r="K7574" s="37">
        <v>5.1222457885742196</v>
      </c>
      <c r="L7574" s="37">
        <v>42.660518646240199</v>
      </c>
      <c r="M7574" s="37">
        <v>0.79086512327194203</v>
      </c>
      <c r="N7574" s="37">
        <v>10.630876541137701</v>
      </c>
      <c r="O7574" s="37">
        <v>0</v>
      </c>
      <c r="P7574" s="37">
        <v>0</v>
      </c>
      <c r="Q7574" s="37">
        <v>6.3516860827803603E-3</v>
      </c>
      <c r="R7574" s="37">
        <v>25</v>
      </c>
      <c r="S7574" s="37">
        <v>0.69891268014907804</v>
      </c>
      <c r="T7574" s="37">
        <v>996.08831787109398</v>
      </c>
      <c r="U7574" s="37">
        <v>2158.7197265625</v>
      </c>
      <c r="V7574" s="13"/>
      <c r="W7574" s="13"/>
      <c r="X7574" s="13"/>
      <c r="Y7574" s="13"/>
      <c r="Z7574" s="13"/>
      <c r="AA7574" s="13"/>
    </row>
    <row r="7575" spans="1:27" ht="15.75" customHeight="1" x14ac:dyDescent="0.2">
      <c r="A7575" s="13"/>
      <c r="B7575" s="37" t="str">
        <f>"CRS25WT72M24279"</f>
        <v>CRS25WT72M24279</v>
      </c>
      <c r="C7575" s="38">
        <v>46003</v>
      </c>
      <c r="D7575" s="39">
        <v>0.80396990740740737</v>
      </c>
      <c r="E7575" s="37" t="s">
        <v>62</v>
      </c>
      <c r="F7575" s="37">
        <v>219</v>
      </c>
      <c r="G7575" s="37">
        <v>4</v>
      </c>
      <c r="H7575" s="37">
        <v>219.27105712890599</v>
      </c>
      <c r="I7575" s="37">
        <v>5.4942822456359899</v>
      </c>
      <c r="J7575" s="37">
        <v>50.132858276367202</v>
      </c>
      <c r="K7575" s="37">
        <v>5.1376643180847203</v>
      </c>
      <c r="L7575" s="37">
        <v>42.679134368896499</v>
      </c>
      <c r="M7575" s="37">
        <v>0.79606378078460704</v>
      </c>
      <c r="N7575" s="37">
        <v>10.667529106140099</v>
      </c>
      <c r="O7575" s="37">
        <v>0</v>
      </c>
      <c r="P7575" s="37">
        <v>0</v>
      </c>
      <c r="Q7575" s="37">
        <v>1.30158448591828E-2</v>
      </c>
      <c r="R7575" s="37">
        <v>25</v>
      </c>
      <c r="S7575" s="37">
        <v>0.72091305255889904</v>
      </c>
      <c r="T7575" s="37">
        <v>997.40679931640602</v>
      </c>
      <c r="U7575" s="37">
        <v>2113.7158203125</v>
      </c>
      <c r="V7575" s="13"/>
      <c r="W7575" s="13"/>
      <c r="X7575" s="13"/>
      <c r="Y7575" s="13"/>
      <c r="Z7575" s="13"/>
      <c r="AA7575" s="13"/>
    </row>
    <row r="7576" spans="1:27" ht="15.75" customHeight="1" x14ac:dyDescent="0.2">
      <c r="A7576" s="13"/>
      <c r="B7576" s="37" t="str">
        <f>"CRS25WT72M24278"</f>
        <v>CRS25WT72M24278</v>
      </c>
      <c r="C7576" s="38">
        <v>46003</v>
      </c>
      <c r="D7576" s="39">
        <v>0.8049074074074074</v>
      </c>
      <c r="E7576" s="37" t="s">
        <v>62</v>
      </c>
      <c r="F7576" s="37">
        <v>219</v>
      </c>
      <c r="G7576" s="37">
        <v>4</v>
      </c>
      <c r="H7576" s="37">
        <v>219.44300842285199</v>
      </c>
      <c r="I7576" s="37">
        <v>5.5054235458373997</v>
      </c>
      <c r="J7576" s="37">
        <v>50.175735473632798</v>
      </c>
      <c r="K7576" s="37">
        <v>5.13572072982788</v>
      </c>
      <c r="L7576" s="37">
        <v>42.728767395019503</v>
      </c>
      <c r="M7576" s="37">
        <v>0.79439640045166005</v>
      </c>
      <c r="N7576" s="37">
        <v>10.6758947372437</v>
      </c>
      <c r="O7576" s="37">
        <v>0</v>
      </c>
      <c r="P7576" s="37">
        <v>0</v>
      </c>
      <c r="Q7576" s="37">
        <v>1.30140148103237E-2</v>
      </c>
      <c r="R7576" s="37">
        <v>25</v>
      </c>
      <c r="S7576" s="37">
        <v>0.72188246250152599</v>
      </c>
      <c r="T7576" s="37">
        <v>997.84814453125</v>
      </c>
      <c r="U7576" s="37">
        <v>1621.02795410156</v>
      </c>
      <c r="V7576" s="13"/>
      <c r="W7576" s="13"/>
      <c r="X7576" s="13"/>
      <c r="Y7576" s="13"/>
      <c r="Z7576" s="13"/>
      <c r="AA7576" s="13"/>
    </row>
    <row r="7577" spans="1:27" ht="15.75" customHeight="1" x14ac:dyDescent="0.2">
      <c r="A7577" s="13"/>
      <c r="B7577" s="37" t="str">
        <f>"CRS25WT72M24179"</f>
        <v>CRS25WT72M24179</v>
      </c>
      <c r="C7577" s="38">
        <v>46003</v>
      </c>
      <c r="D7577" s="39">
        <v>0.80806712962962957</v>
      </c>
      <c r="E7577" s="37" t="s">
        <v>62</v>
      </c>
      <c r="F7577" s="37">
        <v>215</v>
      </c>
      <c r="G7577" s="37">
        <v>4</v>
      </c>
      <c r="H7577" s="37">
        <v>215.305419921875</v>
      </c>
      <c r="I7577" s="37">
        <v>5.4660677909851101</v>
      </c>
      <c r="J7577" s="37">
        <v>50.126506805419901</v>
      </c>
      <c r="K7577" s="37">
        <v>5.0320677757263201</v>
      </c>
      <c r="L7577" s="37">
        <v>42.786666870117202</v>
      </c>
      <c r="M7577" s="37">
        <v>0.78580087423324596</v>
      </c>
      <c r="N7577" s="37">
        <v>10.4746007919312</v>
      </c>
      <c r="O7577" s="37">
        <v>0</v>
      </c>
      <c r="P7577" s="37">
        <v>0</v>
      </c>
      <c r="Q7577" s="37">
        <v>2.0634140819311099E-3</v>
      </c>
      <c r="R7577" s="37">
        <v>25</v>
      </c>
      <c r="S7577" s="37">
        <v>0.74837344884872403</v>
      </c>
      <c r="T7577" s="37">
        <v>997.91497802734398</v>
      </c>
      <c r="U7577" s="37">
        <v>2774.65869140625</v>
      </c>
      <c r="V7577" s="13"/>
      <c r="W7577" s="13"/>
      <c r="X7577" s="13"/>
      <c r="Y7577" s="13"/>
      <c r="Z7577" s="13"/>
      <c r="AA7577" s="13"/>
    </row>
    <row r="7578" spans="1:27" ht="15.75" customHeight="1" x14ac:dyDescent="0.2">
      <c r="A7578" s="13"/>
      <c r="B7578" s="37" t="str">
        <f>"CRS25WT72M24281"</f>
        <v>CRS25WT72M24281</v>
      </c>
      <c r="C7578" s="38">
        <v>46003</v>
      </c>
      <c r="D7578" s="39">
        <v>0.80888888888888888</v>
      </c>
      <c r="E7578" s="37" t="s">
        <v>62</v>
      </c>
      <c r="F7578" s="37">
        <v>220</v>
      </c>
      <c r="G7578" s="37">
        <v>4</v>
      </c>
      <c r="H7578" s="37">
        <v>220.11164855957</v>
      </c>
      <c r="I7578" s="37">
        <v>5.5043210983276403</v>
      </c>
      <c r="J7578" s="37">
        <v>50.127639770507798</v>
      </c>
      <c r="K7578" s="37">
        <v>5.1453928947448704</v>
      </c>
      <c r="L7578" s="37">
        <v>42.778396606445298</v>
      </c>
      <c r="M7578" s="37">
        <v>0.79774117469787598</v>
      </c>
      <c r="N7578" s="37">
        <v>10.708423614501999</v>
      </c>
      <c r="O7578" s="37">
        <v>0</v>
      </c>
      <c r="P7578" s="37">
        <v>0</v>
      </c>
      <c r="Q7578" s="37">
        <v>3.2539679668843698E-3</v>
      </c>
      <c r="R7578" s="37">
        <v>25</v>
      </c>
      <c r="S7578" s="37">
        <v>0.69953793287277199</v>
      </c>
      <c r="T7578" s="37">
        <v>996.90582275390602</v>
      </c>
      <c r="U7578" s="37">
        <v>1674.38293457031</v>
      </c>
      <c r="V7578" s="13"/>
      <c r="W7578" s="13"/>
      <c r="X7578" s="13"/>
      <c r="Y7578" s="13"/>
      <c r="Z7578" s="13"/>
      <c r="AA7578" s="13"/>
    </row>
    <row r="7579" spans="1:27" ht="15.75" customHeight="1" x14ac:dyDescent="0.2">
      <c r="A7579" s="13"/>
      <c r="B7579" s="37" t="str">
        <f>"CRS25WT72M24280"</f>
        <v>CRS25WT72M24280</v>
      </c>
      <c r="C7579" s="38">
        <v>46003</v>
      </c>
      <c r="D7579" s="39">
        <v>0.81078703703703703</v>
      </c>
      <c r="E7579" s="37" t="s">
        <v>62</v>
      </c>
      <c r="F7579" s="37">
        <v>221</v>
      </c>
      <c r="G7579" s="37">
        <v>4</v>
      </c>
      <c r="H7579" s="37">
        <v>221.24655151367199</v>
      </c>
      <c r="I7579" s="37">
        <v>5.5943222045898402</v>
      </c>
      <c r="J7579" s="37">
        <v>50.162017822265597</v>
      </c>
      <c r="K7579" s="37">
        <v>5.1794333457946804</v>
      </c>
      <c r="L7579" s="37">
        <v>42.716358184814503</v>
      </c>
      <c r="M7579" s="37">
        <v>0.78841346502304099</v>
      </c>
      <c r="N7579" s="37">
        <v>10.7636365890503</v>
      </c>
      <c r="O7579" s="37">
        <v>0</v>
      </c>
      <c r="P7579" s="37">
        <v>0</v>
      </c>
      <c r="Q7579" s="37">
        <v>1.6507921740412702E-2</v>
      </c>
      <c r="R7579" s="37">
        <v>25</v>
      </c>
      <c r="S7579" s="37">
        <v>0.72984522581100497</v>
      </c>
      <c r="T7579" s="37">
        <v>997.051513671875</v>
      </c>
      <c r="U7579" s="37">
        <v>1899.09985351562</v>
      </c>
      <c r="V7579" s="13"/>
      <c r="W7579" s="13"/>
      <c r="X7579" s="13"/>
      <c r="Y7579" s="13"/>
      <c r="Z7579" s="13"/>
      <c r="AA7579" s="13"/>
    </row>
    <row r="7580" spans="1:27" ht="15.75" customHeight="1" x14ac:dyDescent="0.2">
      <c r="A7580" s="13"/>
      <c r="B7580" s="37" t="str">
        <f>"CRS25WT72M24293"</f>
        <v>CRS25WT72M24293</v>
      </c>
      <c r="C7580" s="38">
        <v>46003</v>
      </c>
      <c r="D7580" s="39">
        <v>0.81170138888888888</v>
      </c>
      <c r="E7580" s="37" t="s">
        <v>62</v>
      </c>
      <c r="F7580" s="37">
        <v>217</v>
      </c>
      <c r="G7580" s="37">
        <v>4</v>
      </c>
      <c r="H7580" s="37">
        <v>217.34648132324199</v>
      </c>
      <c r="I7580" s="37">
        <v>5.5067930221557599</v>
      </c>
      <c r="J7580" s="37">
        <v>50.166275024414098</v>
      </c>
      <c r="K7580" s="37">
        <v>5.0886249542236301</v>
      </c>
      <c r="L7580" s="37">
        <v>42.7122192382812</v>
      </c>
      <c r="M7580" s="37">
        <v>0.78675949573516901</v>
      </c>
      <c r="N7580" s="37">
        <v>10.5738983154297</v>
      </c>
      <c r="O7580" s="37">
        <v>0</v>
      </c>
      <c r="P7580" s="37">
        <v>0</v>
      </c>
      <c r="Q7580" s="37">
        <v>7.8249052166938799E-3</v>
      </c>
      <c r="R7580" s="37">
        <v>25</v>
      </c>
      <c r="S7580" s="37">
        <v>0.77371674776077304</v>
      </c>
      <c r="T7580" s="37">
        <v>996.391845703125</v>
      </c>
      <c r="U7580" s="37">
        <v>2003.38366699219</v>
      </c>
      <c r="V7580" s="13"/>
      <c r="W7580" s="13"/>
      <c r="X7580" s="13"/>
      <c r="Y7580" s="13"/>
      <c r="Z7580" s="13"/>
      <c r="AA7580" s="13"/>
    </row>
    <row r="7581" spans="1:27" ht="15.75" customHeight="1" x14ac:dyDescent="0.2">
      <c r="A7581" s="13"/>
      <c r="B7581" s="37" t="str">
        <f>"CRS25WT72M24292"</f>
        <v>CRS25WT72M24292</v>
      </c>
      <c r="C7581" s="38">
        <v>46003</v>
      </c>
      <c r="D7581" s="39">
        <v>0.81245370370370373</v>
      </c>
      <c r="E7581" s="37" t="s">
        <v>62</v>
      </c>
      <c r="F7581" s="37">
        <v>218</v>
      </c>
      <c r="G7581" s="37">
        <v>4</v>
      </c>
      <c r="H7581" s="37">
        <v>218.02429199218699</v>
      </c>
      <c r="I7581" s="37">
        <v>5.5129199028015101</v>
      </c>
      <c r="J7581" s="37">
        <v>50.1676635742188</v>
      </c>
      <c r="K7581" s="37">
        <v>5.0995569229126003</v>
      </c>
      <c r="L7581" s="37">
        <v>42.753582000732401</v>
      </c>
      <c r="M7581" s="37">
        <v>0.78831416368484497</v>
      </c>
      <c r="N7581" s="37">
        <v>10.6068735122681</v>
      </c>
      <c r="O7581" s="37">
        <v>0</v>
      </c>
      <c r="P7581" s="37">
        <v>0</v>
      </c>
      <c r="Q7581" s="37">
        <v>1.30140148103237E-2</v>
      </c>
      <c r="R7581" s="37">
        <v>25</v>
      </c>
      <c r="S7581" s="37">
        <v>0.73264127969741799</v>
      </c>
      <c r="T7581" s="37">
        <v>996.63562011718705</v>
      </c>
      <c r="U7581" s="37">
        <v>1569.70812988281</v>
      </c>
      <c r="V7581" s="13"/>
      <c r="W7581" s="13"/>
      <c r="X7581" s="13"/>
      <c r="Y7581" s="13"/>
      <c r="Z7581" s="13"/>
      <c r="AA7581" s="13"/>
    </row>
    <row r="7582" spans="1:27" ht="15.75" customHeight="1" x14ac:dyDescent="0.2">
      <c r="A7582" s="13"/>
      <c r="B7582" s="37" t="str">
        <f>"CRS25WT72M24295"</f>
        <v>CRS25WT72M24295</v>
      </c>
      <c r="C7582" s="38">
        <v>46003</v>
      </c>
      <c r="D7582" s="39">
        <v>0.81349537037037034</v>
      </c>
      <c r="E7582" s="37" t="s">
        <v>62</v>
      </c>
      <c r="F7582" s="37">
        <v>216</v>
      </c>
      <c r="G7582" s="37">
        <v>4</v>
      </c>
      <c r="H7582" s="37">
        <v>216.81060791015599</v>
      </c>
      <c r="I7582" s="37">
        <v>5.4996509552001998</v>
      </c>
      <c r="J7582" s="37">
        <v>50.165660858154297</v>
      </c>
      <c r="K7582" s="37">
        <v>5.0652880668640101</v>
      </c>
      <c r="L7582" s="37">
        <v>42.803215026855497</v>
      </c>
      <c r="M7582" s="37">
        <v>0.78584855794906605</v>
      </c>
      <c r="N7582" s="37">
        <v>10.547827720642101</v>
      </c>
      <c r="O7582" s="37">
        <v>0</v>
      </c>
      <c r="P7582" s="37">
        <v>0</v>
      </c>
      <c r="Q7582" s="37">
        <v>6.5785818733274902E-3</v>
      </c>
      <c r="R7582" s="37">
        <v>25</v>
      </c>
      <c r="S7582" s="37">
        <v>0.74487453699111905</v>
      </c>
      <c r="T7582" s="37">
        <v>997.348876953125</v>
      </c>
      <c r="U7582" s="37">
        <v>2658.32275390625</v>
      </c>
      <c r="V7582" s="13"/>
      <c r="W7582" s="13"/>
      <c r="X7582" s="13"/>
      <c r="Y7582" s="13"/>
      <c r="Z7582" s="13"/>
      <c r="AA7582" s="13"/>
    </row>
    <row r="7583" spans="1:27" ht="15.75" customHeight="1" x14ac:dyDescent="0.2">
      <c r="A7583" s="13"/>
      <c r="B7583" s="37" t="str">
        <f>"CRS25WT72M24294"</f>
        <v>CRS25WT72M24294</v>
      </c>
      <c r="C7583" s="38">
        <v>46003</v>
      </c>
      <c r="D7583" s="39">
        <v>0.81406250000000002</v>
      </c>
      <c r="E7583" s="37" t="s">
        <v>62</v>
      </c>
      <c r="F7583" s="37">
        <v>220</v>
      </c>
      <c r="G7583" s="37">
        <v>4</v>
      </c>
      <c r="H7583" s="37">
        <v>220.38385009765599</v>
      </c>
      <c r="I7583" s="37">
        <v>5.4887747764587402</v>
      </c>
      <c r="J7583" s="37">
        <v>50.150074005127003</v>
      </c>
      <c r="K7583" s="37">
        <v>5.1562423706054696</v>
      </c>
      <c r="L7583" s="37">
        <v>42.741172790527301</v>
      </c>
      <c r="M7583" s="37">
        <v>0.80063170194625899</v>
      </c>
      <c r="N7583" s="37">
        <v>10.721666336059601</v>
      </c>
      <c r="O7583" s="37">
        <v>0</v>
      </c>
      <c r="P7583" s="37">
        <v>0</v>
      </c>
      <c r="Q7583" s="37">
        <v>1.30158448591828E-2</v>
      </c>
      <c r="R7583" s="37">
        <v>25</v>
      </c>
      <c r="S7583" s="37">
        <v>0.73837876319885198</v>
      </c>
      <c r="T7583" s="37">
        <v>997.24310302734398</v>
      </c>
      <c r="U7583" s="37">
        <v>2923.16723632812</v>
      </c>
      <c r="V7583" s="13"/>
      <c r="W7583" s="13"/>
      <c r="X7583" s="13"/>
      <c r="Y7583" s="13"/>
      <c r="Z7583" s="13"/>
      <c r="AA7583" s="13"/>
    </row>
    <row r="7584" spans="1:27" ht="15.75" customHeight="1" x14ac:dyDescent="0.2">
      <c r="A7584" s="13"/>
      <c r="B7584" s="37" t="str">
        <f>"CRS25WT72M24391"</f>
        <v>CRS25WT72M24391</v>
      </c>
      <c r="C7584" s="38">
        <v>46003</v>
      </c>
      <c r="D7584" s="39">
        <v>0.81464120370370363</v>
      </c>
      <c r="E7584" s="37" t="s">
        <v>62</v>
      </c>
      <c r="F7584" s="37">
        <v>218</v>
      </c>
      <c r="G7584" s="37">
        <v>4</v>
      </c>
      <c r="H7584" s="37">
        <v>218.47152709960901</v>
      </c>
      <c r="I7584" s="37">
        <v>5.5348839759826696</v>
      </c>
      <c r="J7584" s="37">
        <v>50.138023376464801</v>
      </c>
      <c r="K7584" s="37">
        <v>5.1134796142578098</v>
      </c>
      <c r="L7584" s="37">
        <v>42.7246284484863</v>
      </c>
      <c r="M7584" s="37">
        <v>0.78726166486740101</v>
      </c>
      <c r="N7584" s="37">
        <v>10.6286315917969</v>
      </c>
      <c r="O7584" s="37">
        <v>0</v>
      </c>
      <c r="P7584" s="37">
        <v>0</v>
      </c>
      <c r="Q7584" s="37">
        <v>1.65073126554489E-2</v>
      </c>
      <c r="R7584" s="37">
        <v>25</v>
      </c>
      <c r="S7584" s="37">
        <v>0.72694748640060403</v>
      </c>
      <c r="T7584" s="37">
        <v>997.64758300781205</v>
      </c>
      <c r="U7584" s="37">
        <v>1520.6591796875</v>
      </c>
      <c r="V7584" s="13"/>
      <c r="W7584" s="13"/>
      <c r="X7584" s="13"/>
      <c r="Y7584" s="13"/>
      <c r="Z7584" s="13"/>
      <c r="AA7584" s="13"/>
    </row>
    <row r="7585" spans="1:27" ht="15.75" customHeight="1" x14ac:dyDescent="0.2">
      <c r="A7585" s="13"/>
      <c r="B7585" s="37" t="str">
        <f>"CRS25WT72M24390"</f>
        <v>CRS25WT72M24390</v>
      </c>
      <c r="C7585" s="38">
        <v>46003</v>
      </c>
      <c r="D7585" s="39">
        <v>0.81554398148148144</v>
      </c>
      <c r="E7585" s="37" t="s">
        <v>62</v>
      </c>
      <c r="F7585" s="37">
        <v>219</v>
      </c>
      <c r="G7585" s="37">
        <v>4</v>
      </c>
      <c r="H7585" s="37">
        <v>219.02627563476599</v>
      </c>
      <c r="I7585" s="37">
        <v>5.5390110015869096</v>
      </c>
      <c r="J7585" s="37">
        <v>50.241851806640597</v>
      </c>
      <c r="K7585" s="37">
        <v>5.1160635948181197</v>
      </c>
      <c r="L7585" s="37">
        <v>42.811481475830099</v>
      </c>
      <c r="M7585" s="37">
        <v>0.787042796611786</v>
      </c>
      <c r="N7585" s="37">
        <v>10.6556205749512</v>
      </c>
      <c r="O7585" s="37">
        <v>0</v>
      </c>
      <c r="P7585" s="37">
        <v>0</v>
      </c>
      <c r="Q7585" s="37">
        <v>1.3014091178774801E-2</v>
      </c>
      <c r="R7585" s="37">
        <v>25</v>
      </c>
      <c r="S7585" s="37">
        <v>0.75585621595382702</v>
      </c>
      <c r="T7585" s="37">
        <v>996.86602783203102</v>
      </c>
      <c r="U7585" s="37">
        <v>1426.00134277344</v>
      </c>
      <c r="V7585" s="13"/>
      <c r="W7585" s="13"/>
      <c r="X7585" s="13"/>
      <c r="Y7585" s="13"/>
      <c r="Z7585" s="13"/>
      <c r="AA7585" s="13"/>
    </row>
    <row r="7586" spans="1:27" ht="15.75" customHeight="1" x14ac:dyDescent="0.2">
      <c r="A7586" s="13"/>
      <c r="B7586" s="37" t="str">
        <f>"CRS25WT72M24393"</f>
        <v>CRS25WT72M24393</v>
      </c>
      <c r="C7586" s="38">
        <v>46003</v>
      </c>
      <c r="D7586" s="39">
        <v>0.8168171296296296</v>
      </c>
      <c r="E7586" s="37" t="s">
        <v>62</v>
      </c>
      <c r="F7586" s="37">
        <v>219</v>
      </c>
      <c r="G7586" s="37">
        <v>4</v>
      </c>
      <c r="H7586" s="37">
        <v>219.02381896972699</v>
      </c>
      <c r="I7586" s="37">
        <v>5.5086174011230504</v>
      </c>
      <c r="J7586" s="37">
        <v>50.202892303466797</v>
      </c>
      <c r="K7586" s="37">
        <v>5.1130423545837402</v>
      </c>
      <c r="L7586" s="37">
        <v>42.836299896240199</v>
      </c>
      <c r="M7586" s="37">
        <v>0.79199057817459095</v>
      </c>
      <c r="N7586" s="37">
        <v>10.655500411987299</v>
      </c>
      <c r="O7586" s="37">
        <v>0</v>
      </c>
      <c r="P7586" s="37">
        <v>0</v>
      </c>
      <c r="Q7586" s="37">
        <v>2.0560612902045302E-3</v>
      </c>
      <c r="R7586" s="37">
        <v>25</v>
      </c>
      <c r="S7586" s="37">
        <v>0.73350310325622603</v>
      </c>
      <c r="T7586" s="37">
        <v>996.44024658203102</v>
      </c>
      <c r="U7586" s="37">
        <v>3810.263671875</v>
      </c>
      <c r="V7586" s="13"/>
      <c r="W7586" s="13"/>
      <c r="X7586" s="13"/>
      <c r="Y7586" s="13"/>
      <c r="Z7586" s="13"/>
      <c r="AA7586" s="13"/>
    </row>
    <row r="7587" spans="1:27" ht="15.75" customHeight="1" x14ac:dyDescent="0.2">
      <c r="A7587" s="13"/>
      <c r="B7587" s="37" t="str">
        <f>"CRS25WT72M24392"</f>
        <v>CRS25WT72M24392</v>
      </c>
      <c r="C7587" s="38">
        <v>46003</v>
      </c>
      <c r="D7587" s="39">
        <v>0.81756944444444446</v>
      </c>
      <c r="E7587" s="37" t="s">
        <v>62</v>
      </c>
      <c r="F7587" s="37">
        <v>218</v>
      </c>
      <c r="G7587" s="37">
        <v>4</v>
      </c>
      <c r="H7587" s="37">
        <v>218.75288391113301</v>
      </c>
      <c r="I7587" s="37">
        <v>5.5345516204834002</v>
      </c>
      <c r="J7587" s="37">
        <v>50.205543518066399</v>
      </c>
      <c r="K7587" s="37">
        <v>5.0963840484619096</v>
      </c>
      <c r="L7587" s="37">
        <v>42.9231567382812</v>
      </c>
      <c r="M7587" s="37">
        <v>0.78726267814636197</v>
      </c>
      <c r="N7587" s="37">
        <v>10.6423196792603</v>
      </c>
      <c r="O7587" s="37">
        <v>0</v>
      </c>
      <c r="P7587" s="37">
        <v>0</v>
      </c>
      <c r="Q7587" s="37">
        <v>8.2242451608181E-3</v>
      </c>
      <c r="R7587" s="37">
        <v>25</v>
      </c>
      <c r="S7587" s="37">
        <v>0.75868767499923695</v>
      </c>
      <c r="T7587" s="37">
        <v>997.704345703125</v>
      </c>
      <c r="U7587" s="37">
        <v>1509.53381347656</v>
      </c>
      <c r="V7587" s="13"/>
      <c r="W7587" s="13"/>
      <c r="X7587" s="13"/>
      <c r="Y7587" s="13"/>
      <c r="Z7587" s="13"/>
      <c r="AA7587" s="13"/>
    </row>
    <row r="7588" spans="1:27" ht="15.75" customHeight="1" x14ac:dyDescent="0.2">
      <c r="A7588" s="13"/>
      <c r="B7588" s="37" t="str">
        <f>"CRS25WT72M24473"</f>
        <v>CRS25WT72M24473</v>
      </c>
      <c r="C7588" s="38">
        <v>46003</v>
      </c>
      <c r="D7588" s="39">
        <v>0.82018518518518524</v>
      </c>
      <c r="E7588" s="37" t="s">
        <v>62</v>
      </c>
      <c r="F7588" s="37">
        <v>214</v>
      </c>
      <c r="G7588" s="37">
        <v>4</v>
      </c>
      <c r="H7588" s="37">
        <v>214.43943786621099</v>
      </c>
      <c r="I7588" s="37">
        <v>5.5108890533447301</v>
      </c>
      <c r="J7588" s="37">
        <v>49.711769104003899</v>
      </c>
      <c r="K7588" s="37">
        <v>5.0540885925293004</v>
      </c>
      <c r="L7588" s="37">
        <v>42.428905487060497</v>
      </c>
      <c r="M7588" s="37">
        <v>0.78275126218795799</v>
      </c>
      <c r="N7588" s="37">
        <v>10.432471275329601</v>
      </c>
      <c r="O7588" s="37">
        <v>0</v>
      </c>
      <c r="P7588" s="37">
        <v>0</v>
      </c>
      <c r="Q7588" s="37">
        <v>1.30158439278603E-2</v>
      </c>
      <c r="R7588" s="37">
        <v>25</v>
      </c>
      <c r="S7588" s="37">
        <v>0.71552920341491699</v>
      </c>
      <c r="T7588" s="37">
        <v>997.69940185546898</v>
      </c>
      <c r="U7588" s="37">
        <v>1686.48132324219</v>
      </c>
      <c r="V7588" s="13"/>
      <c r="W7588" s="13"/>
      <c r="X7588" s="13"/>
      <c r="Y7588" s="13"/>
      <c r="Z7588" s="13"/>
      <c r="AA7588" s="13"/>
    </row>
    <row r="7589" spans="1:27" ht="15.75" customHeight="1" x14ac:dyDescent="0.2">
      <c r="A7589" s="13"/>
      <c r="B7589" s="37" t="str">
        <f>"CRS25WT72M24476"</f>
        <v>CRS25WT72M24476</v>
      </c>
      <c r="C7589" s="38">
        <v>46003</v>
      </c>
      <c r="D7589" s="39">
        <v>0.82157407407407401</v>
      </c>
      <c r="E7589" s="37" t="s">
        <v>62</v>
      </c>
      <c r="F7589" s="37">
        <v>217</v>
      </c>
      <c r="G7589" s="37">
        <v>4</v>
      </c>
      <c r="H7589" s="37">
        <v>217.43879699707</v>
      </c>
      <c r="I7589" s="37">
        <v>5.5389513969421396</v>
      </c>
      <c r="J7589" s="37">
        <v>49.798496246337898</v>
      </c>
      <c r="K7589" s="37">
        <v>5.1365466117858896</v>
      </c>
      <c r="L7589" s="37">
        <v>42.331710815429702</v>
      </c>
      <c r="M7589" s="37">
        <v>0.78830313682556097</v>
      </c>
      <c r="N7589" s="37">
        <v>10.5783891677856</v>
      </c>
      <c r="O7589" s="37">
        <v>0</v>
      </c>
      <c r="P7589" s="37">
        <v>0</v>
      </c>
      <c r="Q7589" s="37">
        <v>4.2441715486347701E-3</v>
      </c>
      <c r="R7589" s="37">
        <v>25</v>
      </c>
      <c r="S7589" s="37">
        <v>0.73643201589584295</v>
      </c>
      <c r="T7589" s="37">
        <v>997.74499511718705</v>
      </c>
      <c r="U7589" s="37">
        <v>1361.18835449219</v>
      </c>
      <c r="V7589" s="13"/>
      <c r="W7589" s="13"/>
      <c r="X7589" s="13"/>
      <c r="Y7589" s="13"/>
      <c r="Z7589" s="13"/>
      <c r="AA7589" s="13"/>
    </row>
    <row r="7590" spans="1:27" ht="15.75" customHeight="1" x14ac:dyDescent="0.2">
      <c r="A7590" s="13"/>
      <c r="B7590" s="37" t="str">
        <f>"CRS25WT72M24474"</f>
        <v>CRS25WT72M24474</v>
      </c>
      <c r="C7590" s="38">
        <v>46003</v>
      </c>
      <c r="D7590" s="39">
        <v>0.82318287037037041</v>
      </c>
      <c r="E7590" s="37" t="s">
        <v>62</v>
      </c>
      <c r="F7590" s="37">
        <v>215</v>
      </c>
      <c r="G7590" s="37">
        <v>4</v>
      </c>
      <c r="H7590" s="37">
        <v>215.27716064453099</v>
      </c>
      <c r="I7590" s="37">
        <v>5.5127921104431197</v>
      </c>
      <c r="J7590" s="37">
        <v>49.730098724365199</v>
      </c>
      <c r="K7590" s="37">
        <v>5.1074390411376998</v>
      </c>
      <c r="L7590" s="37">
        <v>42.149730682372997</v>
      </c>
      <c r="M7590" s="37">
        <v>0.78524833917617798</v>
      </c>
      <c r="N7590" s="37">
        <v>10.4732255935669</v>
      </c>
      <c r="O7590" s="37">
        <v>0</v>
      </c>
      <c r="P7590" s="37">
        <v>0</v>
      </c>
      <c r="Q7590" s="37">
        <v>1.28968311473727E-2</v>
      </c>
      <c r="R7590" s="37">
        <v>25</v>
      </c>
      <c r="S7590" s="37">
        <v>0.71637737751007102</v>
      </c>
      <c r="T7590" s="37">
        <v>997.44012451171898</v>
      </c>
      <c r="U7590" s="37">
        <v>1482.58435058594</v>
      </c>
      <c r="V7590" s="13"/>
      <c r="W7590" s="13"/>
      <c r="X7590" s="13"/>
      <c r="Y7590" s="13"/>
      <c r="Z7590" s="13"/>
      <c r="AA7590" s="13"/>
    </row>
    <row r="7591" spans="1:27" ht="15.75" customHeight="1" x14ac:dyDescent="0.2">
      <c r="A7591" s="13"/>
      <c r="B7591" s="37" t="str">
        <f>"CRS25WT72M24475"</f>
        <v>CRS25WT72M24475</v>
      </c>
      <c r="C7591" s="38">
        <v>46003</v>
      </c>
      <c r="D7591" s="39">
        <v>0.82407407407407407</v>
      </c>
      <c r="E7591" s="37" t="s">
        <v>62</v>
      </c>
      <c r="F7591" s="37">
        <v>215</v>
      </c>
      <c r="G7591" s="37">
        <v>4</v>
      </c>
      <c r="H7591" s="37">
        <v>215.66963195800801</v>
      </c>
      <c r="I7591" s="37">
        <v>5.5785179138183603</v>
      </c>
      <c r="J7591" s="37">
        <v>49.348674774169901</v>
      </c>
      <c r="K7591" s="37">
        <v>5.1859569549560502</v>
      </c>
      <c r="L7591" s="37">
        <v>41.587234497070298</v>
      </c>
      <c r="M7591" s="37">
        <v>0.78342002630233798</v>
      </c>
      <c r="N7591" s="37">
        <v>10.49232006073</v>
      </c>
      <c r="O7591" s="37">
        <v>0</v>
      </c>
      <c r="P7591" s="37">
        <v>0</v>
      </c>
      <c r="Q7591" s="37">
        <v>4.0947417728602904E-3</v>
      </c>
      <c r="R7591" s="37">
        <v>25</v>
      </c>
      <c r="S7591" s="37">
        <v>0.76689481735229503</v>
      </c>
      <c r="T7591" s="37">
        <v>997.49456787109398</v>
      </c>
      <c r="U7591" s="37">
        <v>3165.2646484375</v>
      </c>
      <c r="V7591" s="13"/>
      <c r="W7591" s="13"/>
      <c r="X7591" s="13"/>
      <c r="Y7591" s="13"/>
      <c r="Z7591" s="13"/>
      <c r="AA7591" s="13"/>
    </row>
    <row r="7592" spans="1:27" ht="15.75" customHeight="1" x14ac:dyDescent="0.2">
      <c r="A7592" s="13"/>
      <c r="B7592" s="37" t="str">
        <f>"CRS25WT72M24482"</f>
        <v>CRS25WT72M24482</v>
      </c>
      <c r="C7592" s="38">
        <v>46003</v>
      </c>
      <c r="D7592" s="39">
        <v>0.82458333333333333</v>
      </c>
      <c r="E7592" s="37" t="s">
        <v>62</v>
      </c>
      <c r="F7592" s="37">
        <v>219</v>
      </c>
      <c r="G7592" s="37">
        <v>4</v>
      </c>
      <c r="H7592" s="37">
        <v>219.68470764160199</v>
      </c>
      <c r="I7592" s="37">
        <v>5.5582647323608398</v>
      </c>
      <c r="J7592" s="37">
        <v>49.6948051452637</v>
      </c>
      <c r="K7592" s="37">
        <v>5.2281675338745099</v>
      </c>
      <c r="L7592" s="37">
        <v>42.019447326660199</v>
      </c>
      <c r="M7592" s="37">
        <v>0.79533410072326705</v>
      </c>
      <c r="N7592" s="37">
        <v>10.6876525878906</v>
      </c>
      <c r="O7592" s="37">
        <v>0</v>
      </c>
      <c r="P7592" s="37">
        <v>0</v>
      </c>
      <c r="Q7592" s="37">
        <v>1.64484903216362E-2</v>
      </c>
      <c r="R7592" s="37">
        <v>25</v>
      </c>
      <c r="S7592" s="37">
        <v>0.73580253124237105</v>
      </c>
      <c r="T7592" s="37">
        <v>998.44567871093705</v>
      </c>
      <c r="U7592" s="37">
        <v>3748.94311523438</v>
      </c>
      <c r="V7592" s="13"/>
      <c r="W7592" s="13"/>
      <c r="X7592" s="13"/>
      <c r="Y7592" s="13"/>
      <c r="Z7592" s="13"/>
      <c r="AA7592" s="13"/>
    </row>
    <row r="7593" spans="1:27" ht="15.75" customHeight="1" x14ac:dyDescent="0.2">
      <c r="A7593" s="13"/>
      <c r="B7593" s="37" t="str">
        <f>"CRS25WT72M24483"</f>
        <v>CRS25WT72M24483</v>
      </c>
      <c r="C7593" s="38">
        <v>46003</v>
      </c>
      <c r="D7593" s="39">
        <v>0.82503472222222218</v>
      </c>
      <c r="E7593" s="37" t="s">
        <v>62</v>
      </c>
      <c r="F7593" s="37">
        <v>221</v>
      </c>
      <c r="G7593" s="37">
        <v>4</v>
      </c>
      <c r="H7593" s="37">
        <v>221.22637939453099</v>
      </c>
      <c r="I7593" s="37">
        <v>5.6246824264526403</v>
      </c>
      <c r="J7593" s="37">
        <v>49.722019195556598</v>
      </c>
      <c r="K7593" s="37">
        <v>5.2539968490600604</v>
      </c>
      <c r="L7593" s="37">
        <v>42.1063041687012</v>
      </c>
      <c r="M7593" s="37">
        <v>0.79102486371993996</v>
      </c>
      <c r="N7593" s="37">
        <v>10.7626552581787</v>
      </c>
      <c r="O7593" s="37">
        <v>0</v>
      </c>
      <c r="P7593" s="37">
        <v>0</v>
      </c>
      <c r="Q7593" s="37">
        <v>5.7192449457943396E-3</v>
      </c>
      <c r="R7593" s="37">
        <v>25</v>
      </c>
      <c r="S7593" s="37">
        <v>0.73806011676788297</v>
      </c>
      <c r="T7593" s="37">
        <v>997.21759033203102</v>
      </c>
      <c r="U7593" s="37">
        <v>2958.17993164063</v>
      </c>
      <c r="V7593" s="13"/>
      <c r="W7593" s="13"/>
      <c r="X7593" s="13"/>
      <c r="Y7593" s="13"/>
      <c r="Z7593" s="13"/>
      <c r="AA7593" s="13"/>
    </row>
    <row r="7594" spans="1:27" ht="15.75" customHeight="1" x14ac:dyDescent="0.2">
      <c r="A7594" s="13"/>
      <c r="B7594" s="37" t="str">
        <f>"CRS25WT72M24481"</f>
        <v>CRS25WT72M24481</v>
      </c>
      <c r="C7594" s="38">
        <v>46003</v>
      </c>
      <c r="D7594" s="39">
        <v>0.82550925925925922</v>
      </c>
      <c r="E7594" s="37" t="s">
        <v>62</v>
      </c>
      <c r="F7594" s="37">
        <v>215</v>
      </c>
      <c r="G7594" s="37">
        <v>4</v>
      </c>
      <c r="H7594" s="37">
        <v>215.39279174804699</v>
      </c>
      <c r="I7594" s="37">
        <v>5.5700955390930202</v>
      </c>
      <c r="J7594" s="37">
        <v>49.172794342041001</v>
      </c>
      <c r="K7594" s="37">
        <v>5.17492580413818</v>
      </c>
      <c r="L7594" s="37">
        <v>41.622390747070298</v>
      </c>
      <c r="M7594" s="37">
        <v>0.78640025854110696</v>
      </c>
      <c r="N7594" s="37">
        <v>10.4788513183594</v>
      </c>
      <c r="O7594" s="37">
        <v>0</v>
      </c>
      <c r="P7594" s="37">
        <v>0</v>
      </c>
      <c r="Q7594" s="37">
        <v>8.2254661247134209E-3</v>
      </c>
      <c r="R7594" s="37">
        <v>25</v>
      </c>
      <c r="S7594" s="37">
        <v>0.73884022235870395</v>
      </c>
      <c r="T7594" s="37">
        <v>997.12683105468705</v>
      </c>
      <c r="U7594" s="37">
        <v>2918.51782226562</v>
      </c>
      <c r="V7594" s="13"/>
      <c r="W7594" s="13"/>
      <c r="X7594" s="13"/>
      <c r="Y7594" s="13"/>
      <c r="Z7594" s="13"/>
      <c r="AA7594" s="13"/>
    </row>
    <row r="7595" spans="1:27" ht="15.75" customHeight="1" x14ac:dyDescent="0.2">
      <c r="A7595" s="13"/>
      <c r="B7595" s="37" t="str">
        <f>"CRS25WT72M24480"</f>
        <v>CRS25WT72M24480</v>
      </c>
      <c r="C7595" s="38">
        <v>46003</v>
      </c>
      <c r="D7595" s="39">
        <v>0.82598379629629637</v>
      </c>
      <c r="E7595" s="37" t="s">
        <v>62</v>
      </c>
      <c r="F7595" s="37">
        <v>217</v>
      </c>
      <c r="G7595" s="37">
        <v>4</v>
      </c>
      <c r="H7595" s="37">
        <v>217.97970581054699</v>
      </c>
      <c r="I7595" s="37">
        <v>5.5610651969909703</v>
      </c>
      <c r="J7595" s="37">
        <v>49.826255798339801</v>
      </c>
      <c r="K7595" s="37">
        <v>5.1631970405578604</v>
      </c>
      <c r="L7595" s="37">
        <v>42.217971801757798</v>
      </c>
      <c r="M7595" s="37">
        <v>0.78668308258056596</v>
      </c>
      <c r="N7595" s="37">
        <v>10.604704856872599</v>
      </c>
      <c r="O7595" s="37">
        <v>0</v>
      </c>
      <c r="P7595" s="37">
        <v>0</v>
      </c>
      <c r="Q7595" s="37">
        <v>8.1349024549126603E-4</v>
      </c>
      <c r="R7595" s="37">
        <v>25</v>
      </c>
      <c r="S7595" s="37">
        <v>0.76842987537384</v>
      </c>
      <c r="T7595" s="37">
        <v>996.697509765625</v>
      </c>
      <c r="U7595" s="37">
        <v>2330.40673828125</v>
      </c>
      <c r="V7595" s="13"/>
      <c r="W7595" s="13"/>
      <c r="X7595" s="13"/>
      <c r="Y7595" s="13"/>
      <c r="Z7595" s="13"/>
      <c r="AA7595" s="13"/>
    </row>
    <row r="7596" spans="1:27" ht="15.75" customHeight="1" x14ac:dyDescent="0.2">
      <c r="A7596" s="13"/>
      <c r="B7596" s="37" t="str">
        <f>"CRS25WT72M24486"</f>
        <v>CRS25WT72M24486</v>
      </c>
      <c r="C7596" s="38">
        <v>46003</v>
      </c>
      <c r="D7596" s="39">
        <v>0.82662037037037039</v>
      </c>
      <c r="E7596" s="37" t="s">
        <v>62</v>
      </c>
      <c r="F7596" s="37">
        <v>218</v>
      </c>
      <c r="G7596" s="37">
        <v>4</v>
      </c>
      <c r="H7596" s="37">
        <v>218.936279296875</v>
      </c>
      <c r="I7596" s="37">
        <v>5.5534925460815403</v>
      </c>
      <c r="J7596" s="37">
        <v>49.728809356689503</v>
      </c>
      <c r="K7596" s="37">
        <v>5.1807789802551296</v>
      </c>
      <c r="L7596" s="37">
        <v>42.259334564208999</v>
      </c>
      <c r="M7596" s="37">
        <v>0.79276317358017001</v>
      </c>
      <c r="N7596" s="37">
        <v>10.651242256164601</v>
      </c>
      <c r="O7596" s="37">
        <v>0</v>
      </c>
      <c r="P7596" s="37">
        <v>0</v>
      </c>
      <c r="Q7596" s="37">
        <v>1.6074527520686401E-3</v>
      </c>
      <c r="R7596" s="37">
        <v>25</v>
      </c>
      <c r="S7596" s="37">
        <v>0.69732886552810702</v>
      </c>
      <c r="T7596" s="37">
        <v>997.70489501953102</v>
      </c>
      <c r="U7596" s="37">
        <v>2306.1240234375</v>
      </c>
      <c r="V7596" s="13"/>
      <c r="W7596" s="13"/>
      <c r="X7596" s="13"/>
      <c r="Y7596" s="13"/>
      <c r="Z7596" s="13"/>
      <c r="AA7596" s="13"/>
    </row>
    <row r="7597" spans="1:27" ht="15.75" customHeight="1" x14ac:dyDescent="0.2">
      <c r="A7597" s="13"/>
      <c r="B7597" s="37" t="str">
        <f>"CRS25WT72M24485"</f>
        <v>CRS25WT72M24485</v>
      </c>
      <c r="C7597" s="38">
        <v>46003</v>
      </c>
      <c r="D7597" s="39">
        <v>0.82723379629629623</v>
      </c>
      <c r="E7597" s="37" t="s">
        <v>62</v>
      </c>
      <c r="F7597" s="37">
        <v>217</v>
      </c>
      <c r="G7597" s="37">
        <v>4</v>
      </c>
      <c r="H7597" s="37">
        <v>217.88743591308599</v>
      </c>
      <c r="I7597" s="37">
        <v>5.5532317161560103</v>
      </c>
      <c r="J7597" s="37">
        <v>49.698440551757798</v>
      </c>
      <c r="K7597" s="37">
        <v>5.1605057716369602</v>
      </c>
      <c r="L7597" s="37">
        <v>42.2221069335937</v>
      </c>
      <c r="M7597" s="37">
        <v>0.78948456048965499</v>
      </c>
      <c r="N7597" s="37">
        <v>10.600215911865201</v>
      </c>
      <c r="O7597" s="37">
        <v>0</v>
      </c>
      <c r="P7597" s="37">
        <v>0</v>
      </c>
      <c r="Q7597" s="37">
        <v>1.26884905621409E-2</v>
      </c>
      <c r="R7597" s="37">
        <v>25</v>
      </c>
      <c r="S7597" s="37">
        <v>0.69947528839111295</v>
      </c>
      <c r="T7597" s="37">
        <v>999.2109375</v>
      </c>
      <c r="U7597" s="37">
        <v>1590.21752929687</v>
      </c>
      <c r="V7597" s="13"/>
      <c r="W7597" s="13"/>
      <c r="X7597" s="13"/>
      <c r="Y7597" s="13"/>
      <c r="Z7597" s="13"/>
      <c r="AA7597" s="13"/>
    </row>
    <row r="7598" spans="1:27" ht="15.75" customHeight="1" x14ac:dyDescent="0.2">
      <c r="A7598" s="13"/>
      <c r="B7598" s="37" t="str">
        <f>"CRS25WT72M24484"</f>
        <v>CRS25WT72M24484</v>
      </c>
      <c r="C7598" s="38">
        <v>46003</v>
      </c>
      <c r="D7598" s="39">
        <v>0.82789351851851845</v>
      </c>
      <c r="E7598" s="37" t="s">
        <v>62</v>
      </c>
      <c r="F7598" s="37">
        <v>215</v>
      </c>
      <c r="G7598" s="37">
        <v>4</v>
      </c>
      <c r="H7598" s="37">
        <v>215.65481567382801</v>
      </c>
      <c r="I7598" s="37">
        <v>5.51613569259644</v>
      </c>
      <c r="J7598" s="37">
        <v>49.715541839599602</v>
      </c>
      <c r="K7598" s="37">
        <v>5.1211724281311</v>
      </c>
      <c r="L7598" s="37">
        <v>42.110435485839801</v>
      </c>
      <c r="M7598" s="37">
        <v>0.78637921810150102</v>
      </c>
      <c r="N7598" s="37">
        <v>10.4915990829468</v>
      </c>
      <c r="O7598" s="37">
        <v>0</v>
      </c>
      <c r="P7598" s="37">
        <v>0</v>
      </c>
      <c r="Q7598" s="37">
        <v>5.7939607650041598E-3</v>
      </c>
      <c r="R7598" s="37">
        <v>25</v>
      </c>
      <c r="S7598" s="37">
        <v>0.75327444076538097</v>
      </c>
      <c r="T7598" s="37">
        <v>998.48565673828102</v>
      </c>
      <c r="U7598" s="37">
        <v>2488.66088867187</v>
      </c>
      <c r="V7598" s="13"/>
      <c r="W7598" s="13"/>
      <c r="X7598" s="13"/>
      <c r="Y7598" s="13"/>
      <c r="Z7598" s="13"/>
      <c r="AA7598" s="13"/>
    </row>
    <row r="7599" spans="1:27" ht="15.75" customHeight="1" x14ac:dyDescent="0.2">
      <c r="A7599" s="13"/>
      <c r="B7599" s="37" t="str">
        <f>"CRS25WT72M24495"</f>
        <v>CRS25WT72M24495</v>
      </c>
      <c r="C7599" s="38">
        <v>46003</v>
      </c>
      <c r="D7599" s="39">
        <v>0.82832175925925933</v>
      </c>
      <c r="E7599" s="37" t="s">
        <v>62</v>
      </c>
      <c r="F7599" s="37">
        <v>218</v>
      </c>
      <c r="G7599" s="37">
        <v>4</v>
      </c>
      <c r="H7599" s="37">
        <v>218.10867309570301</v>
      </c>
      <c r="I7599" s="37">
        <v>5.5486731529235804</v>
      </c>
      <c r="J7599" s="37">
        <v>49.718177795410199</v>
      </c>
      <c r="K7599" s="37">
        <v>5.1723327636718803</v>
      </c>
      <c r="L7599" s="37">
        <v>42.168338775634801</v>
      </c>
      <c r="M7599" s="37">
        <v>0.79062145948410001</v>
      </c>
      <c r="N7599" s="37">
        <v>10.610979080200201</v>
      </c>
      <c r="O7599" s="37">
        <v>0</v>
      </c>
      <c r="P7599" s="37">
        <v>0</v>
      </c>
      <c r="Q7599" s="37">
        <v>2.0560612902045302E-3</v>
      </c>
      <c r="R7599" s="37">
        <v>25</v>
      </c>
      <c r="S7599" s="37">
        <v>0.73033076524734497</v>
      </c>
      <c r="T7599" s="37">
        <v>997.64025878906295</v>
      </c>
      <c r="U7599" s="37">
        <v>2002.9677734375</v>
      </c>
      <c r="V7599" s="13"/>
      <c r="W7599" s="13"/>
      <c r="X7599" s="13"/>
      <c r="Y7599" s="13"/>
      <c r="Z7599" s="13"/>
      <c r="AA7599" s="13"/>
    </row>
    <row r="7600" spans="1:27" ht="15.75" customHeight="1" x14ac:dyDescent="0.2">
      <c r="A7600" s="13"/>
      <c r="B7600" s="37" t="str">
        <f>"CRS25WT72M24488"</f>
        <v>CRS25WT72M24488</v>
      </c>
      <c r="C7600" s="38">
        <v>46003</v>
      </c>
      <c r="D7600" s="39">
        <v>0.8291898148148148</v>
      </c>
      <c r="E7600" s="37" t="s">
        <v>62</v>
      </c>
      <c r="F7600" s="37">
        <v>218</v>
      </c>
      <c r="G7600" s="37">
        <v>4</v>
      </c>
      <c r="H7600" s="37">
        <v>218.67710876464801</v>
      </c>
      <c r="I7600" s="37">
        <v>5.5828886032104501</v>
      </c>
      <c r="J7600" s="37">
        <v>49.759506225585902</v>
      </c>
      <c r="K7600" s="37">
        <v>5.1845412254333496</v>
      </c>
      <c r="L7600" s="37">
        <v>42.178680419921903</v>
      </c>
      <c r="M7600" s="37">
        <v>0.78716957569122303</v>
      </c>
      <c r="N7600" s="37">
        <v>10.638633728027299</v>
      </c>
      <c r="O7600" s="37">
        <v>0</v>
      </c>
      <c r="P7600" s="37">
        <v>0</v>
      </c>
      <c r="Q7600" s="37">
        <v>4.1267517954111099E-3</v>
      </c>
      <c r="R7600" s="37">
        <v>25</v>
      </c>
      <c r="S7600" s="37">
        <v>0.72520691156387296</v>
      </c>
      <c r="T7600" s="37">
        <v>997.15716552734398</v>
      </c>
      <c r="U7600" s="37">
        <v>3156.17431640625</v>
      </c>
      <c r="V7600" s="13"/>
      <c r="W7600" s="13"/>
      <c r="X7600" s="13"/>
      <c r="Y7600" s="13"/>
      <c r="Z7600" s="13"/>
      <c r="AA7600" s="13"/>
    </row>
    <row r="7601" spans="1:27" ht="15.75" customHeight="1" x14ac:dyDescent="0.2">
      <c r="A7601" s="13"/>
      <c r="B7601" s="37" t="str">
        <f>"CRS25WT72M24487"</f>
        <v>CRS25WT72M24487</v>
      </c>
      <c r="C7601" s="38">
        <v>46003</v>
      </c>
      <c r="D7601" s="39">
        <v>0.82981481481481489</v>
      </c>
      <c r="E7601" s="37" t="s">
        <v>62</v>
      </c>
      <c r="F7601" s="37">
        <v>218</v>
      </c>
      <c r="G7601" s="37">
        <v>4</v>
      </c>
      <c r="H7601" s="37">
        <v>218.18060302734401</v>
      </c>
      <c r="I7601" s="37">
        <v>5.5534963607788104</v>
      </c>
      <c r="J7601" s="37">
        <v>49.714637756347699</v>
      </c>
      <c r="K7601" s="37">
        <v>5.1435170173645002</v>
      </c>
      <c r="L7601" s="37">
        <v>42.418567657470703</v>
      </c>
      <c r="M7601" s="37">
        <v>0.79025155305862405</v>
      </c>
      <c r="N7601" s="37">
        <v>10.614478111267101</v>
      </c>
      <c r="O7601" s="37">
        <v>0</v>
      </c>
      <c r="P7601" s="37">
        <v>0</v>
      </c>
      <c r="Q7601" s="37">
        <v>8.2535035908222198E-3</v>
      </c>
      <c r="R7601" s="37">
        <v>25</v>
      </c>
      <c r="S7601" s="37">
        <v>0.69110798835754395</v>
      </c>
      <c r="T7601" s="37">
        <v>997.65075683593795</v>
      </c>
      <c r="U7601" s="37">
        <v>1887.82153320313</v>
      </c>
      <c r="V7601" s="13"/>
      <c r="W7601" s="13"/>
      <c r="X7601" s="13"/>
      <c r="Y7601" s="13"/>
      <c r="Z7601" s="13"/>
      <c r="AA7601" s="13"/>
    </row>
    <row r="7602" spans="1:27" ht="15.75" customHeight="1" x14ac:dyDescent="0.2">
      <c r="A7602" s="13"/>
      <c r="B7602" s="37" t="str">
        <f>"CRS25WT72M24490"</f>
        <v>CRS25WT72M24490</v>
      </c>
      <c r="C7602" s="38">
        <v>46003</v>
      </c>
      <c r="D7602" s="39">
        <v>0.83075231481481471</v>
      </c>
      <c r="E7602" s="37" t="s">
        <v>62</v>
      </c>
      <c r="F7602" s="37">
        <v>217</v>
      </c>
      <c r="G7602" s="37">
        <v>4</v>
      </c>
      <c r="H7602" s="37">
        <v>217.92169189453099</v>
      </c>
      <c r="I7602" s="37">
        <v>5.6027593612670898</v>
      </c>
      <c r="J7602" s="37">
        <v>49.737823486328097</v>
      </c>
      <c r="K7602" s="37">
        <v>5.1603059768676802</v>
      </c>
      <c r="L7602" s="37">
        <v>42.230381011962898</v>
      </c>
      <c r="M7602" s="37">
        <v>0.78200894594192505</v>
      </c>
      <c r="N7602" s="37">
        <v>10.601881980896</v>
      </c>
      <c r="O7602" s="37">
        <v>0</v>
      </c>
      <c r="P7602" s="37">
        <v>0</v>
      </c>
      <c r="Q7602" s="37">
        <v>2.0537262316793199E-3</v>
      </c>
      <c r="R7602" s="37">
        <v>25</v>
      </c>
      <c r="S7602" s="37">
        <v>0.70046639442443903</v>
      </c>
      <c r="T7602" s="37">
        <v>997.88079833984398</v>
      </c>
      <c r="U7602" s="37">
        <v>1590.71179199219</v>
      </c>
      <c r="V7602" s="13"/>
      <c r="W7602" s="13"/>
      <c r="X7602" s="13"/>
      <c r="Y7602" s="13"/>
      <c r="Z7602" s="13"/>
      <c r="AA7602" s="13"/>
    </row>
    <row r="7603" spans="1:27" ht="15.75" customHeight="1" x14ac:dyDescent="0.2">
      <c r="A7603" s="13"/>
      <c r="B7603" s="37" t="str">
        <f>"CRS25WT72M24489"</f>
        <v>CRS25WT72M24489</v>
      </c>
      <c r="C7603" s="38">
        <v>46003</v>
      </c>
      <c r="D7603" s="39">
        <v>0.8313194444444445</v>
      </c>
      <c r="E7603" s="37" t="s">
        <v>62</v>
      </c>
      <c r="F7603" s="37">
        <v>218</v>
      </c>
      <c r="G7603" s="37">
        <v>4</v>
      </c>
      <c r="H7603" s="37">
        <v>218.62704467773401</v>
      </c>
      <c r="I7603" s="37">
        <v>5.5534324645996103</v>
      </c>
      <c r="J7603" s="37">
        <v>49.758251190185497</v>
      </c>
      <c r="K7603" s="37">
        <v>5.1968588829040501</v>
      </c>
      <c r="L7603" s="37">
        <v>42.069076538085902</v>
      </c>
      <c r="M7603" s="37">
        <v>0.79118359088897705</v>
      </c>
      <c r="N7603" s="37">
        <v>10.6361980438232</v>
      </c>
      <c r="O7603" s="37">
        <v>0</v>
      </c>
      <c r="P7603" s="37">
        <v>0</v>
      </c>
      <c r="Q7603" s="37">
        <v>4.11212258040905E-3</v>
      </c>
      <c r="R7603" s="37">
        <v>25</v>
      </c>
      <c r="S7603" s="37">
        <v>0.71311110258102395</v>
      </c>
      <c r="T7603" s="37">
        <v>999.6533203125</v>
      </c>
      <c r="U7603" s="37">
        <v>1726.9453125</v>
      </c>
      <c r="V7603" s="13"/>
      <c r="W7603" s="13"/>
      <c r="X7603" s="13"/>
      <c r="Y7603" s="13"/>
      <c r="Z7603" s="13"/>
      <c r="AA7603" s="13"/>
    </row>
    <row r="7604" spans="1:27" ht="15.75" customHeight="1" x14ac:dyDescent="0.2">
      <c r="A7604" s="13"/>
      <c r="B7604" s="37" t="str">
        <f>"CRS25WT72M24494"</f>
        <v>CRS25WT72M24494</v>
      </c>
      <c r="C7604" s="38">
        <v>46003</v>
      </c>
      <c r="D7604" s="39">
        <v>0.83304398148148151</v>
      </c>
      <c r="E7604" s="37" t="s">
        <v>62</v>
      </c>
      <c r="F7604" s="37">
        <v>217</v>
      </c>
      <c r="G7604" s="37">
        <v>4</v>
      </c>
      <c r="H7604" s="37">
        <v>217.26135253906199</v>
      </c>
      <c r="I7604" s="37">
        <v>5.59584712982178</v>
      </c>
      <c r="J7604" s="37">
        <v>49.782188415527301</v>
      </c>
      <c r="K7604" s="37">
        <v>5.1285963058471697</v>
      </c>
      <c r="L7604" s="37">
        <v>42.3627319335937</v>
      </c>
      <c r="M7604" s="37">
        <v>0.77990669012069702</v>
      </c>
      <c r="N7604" s="37">
        <v>10.5697565078735</v>
      </c>
      <c r="O7604" s="37">
        <v>0</v>
      </c>
      <c r="P7604" s="37">
        <v>0</v>
      </c>
      <c r="Q7604" s="37">
        <v>1.30158439278603E-2</v>
      </c>
      <c r="R7604" s="37">
        <v>25</v>
      </c>
      <c r="S7604" s="37">
        <v>0.73357528448104903</v>
      </c>
      <c r="T7604" s="37">
        <v>998.96563720703102</v>
      </c>
      <c r="U7604" s="37">
        <v>1527.09411621094</v>
      </c>
      <c r="V7604" s="13"/>
      <c r="W7604" s="13"/>
      <c r="X7604" s="13"/>
      <c r="Y7604" s="13"/>
      <c r="Z7604" s="13"/>
      <c r="AA7604" s="13"/>
    </row>
    <row r="7605" spans="1:27" ht="15.75" customHeight="1" x14ac:dyDescent="0.2">
      <c r="A7605" s="13"/>
      <c r="B7605" s="37" t="str">
        <f>"CRS25WT72M24493"</f>
        <v>CRS25WT72M24493</v>
      </c>
      <c r="C7605" s="38">
        <v>46003</v>
      </c>
      <c r="D7605" s="39">
        <v>0.83376157407407403</v>
      </c>
      <c r="E7605" s="37" t="s">
        <v>62</v>
      </c>
      <c r="F7605" s="37">
        <v>219</v>
      </c>
      <c r="G7605" s="37">
        <v>4</v>
      </c>
      <c r="H7605" s="37">
        <v>219.6572265625</v>
      </c>
      <c r="I7605" s="37">
        <v>5.6818084716796902</v>
      </c>
      <c r="J7605" s="37">
        <v>49.825321197509801</v>
      </c>
      <c r="K7605" s="37">
        <v>5.1679973602294904</v>
      </c>
      <c r="L7605" s="37">
        <v>42.503353118896499</v>
      </c>
      <c r="M7605" s="37">
        <v>0.77590543031692505</v>
      </c>
      <c r="N7605" s="37">
        <v>10.686316490173301</v>
      </c>
      <c r="O7605" s="37">
        <v>0</v>
      </c>
      <c r="P7605" s="37">
        <v>0</v>
      </c>
      <c r="Q7605" s="37">
        <v>4.1145640425384001E-3</v>
      </c>
      <c r="R7605" s="37">
        <v>25</v>
      </c>
      <c r="S7605" s="37">
        <v>0.67624801397323597</v>
      </c>
      <c r="T7605" s="37">
        <v>998.49859619140602</v>
      </c>
      <c r="U7605" s="37">
        <v>1564.38610839844</v>
      </c>
      <c r="V7605" s="13"/>
      <c r="W7605" s="13"/>
      <c r="X7605" s="13"/>
      <c r="Y7605" s="13"/>
      <c r="Z7605" s="13"/>
      <c r="AA7605" s="13"/>
    </row>
    <row r="7606" spans="1:27" ht="15.75" customHeight="1" x14ac:dyDescent="0.2">
      <c r="A7606" s="13"/>
      <c r="B7606" s="37" t="str">
        <f>"CRS25WT72M24492"</f>
        <v>CRS25WT72M24492</v>
      </c>
      <c r="C7606" s="38">
        <v>46003</v>
      </c>
      <c r="D7606" s="39">
        <v>0.83437499999999998</v>
      </c>
      <c r="E7606" s="37" t="s">
        <v>62</v>
      </c>
      <c r="F7606" s="37">
        <v>221</v>
      </c>
      <c r="G7606" s="37">
        <v>4</v>
      </c>
      <c r="H7606" s="37">
        <v>221.599044799805</v>
      </c>
      <c r="I7606" s="37">
        <v>5.5741620063781703</v>
      </c>
      <c r="J7606" s="37">
        <v>49.887832641601598</v>
      </c>
      <c r="K7606" s="37">
        <v>5.2340564727783203</v>
      </c>
      <c r="L7606" s="37">
        <v>42.337917327880902</v>
      </c>
      <c r="M7606" s="37">
        <v>0.79688131809234597</v>
      </c>
      <c r="N7606" s="37">
        <v>10.780785560607899</v>
      </c>
      <c r="O7606" s="37">
        <v>0</v>
      </c>
      <c r="P7606" s="37">
        <v>0</v>
      </c>
      <c r="Q7606" s="37">
        <v>1.27033721655607E-2</v>
      </c>
      <c r="R7606" s="37">
        <v>25</v>
      </c>
      <c r="S7606" s="37">
        <v>0.69618624448776201</v>
      </c>
      <c r="T7606" s="37">
        <v>997.53192138671898</v>
      </c>
      <c r="U7606" s="37">
        <v>3227.42041015625</v>
      </c>
      <c r="V7606" s="13"/>
      <c r="W7606" s="13"/>
      <c r="X7606" s="13"/>
      <c r="Y7606" s="13"/>
      <c r="Z7606" s="13"/>
      <c r="AA7606" s="13"/>
    </row>
    <row r="7607" spans="1:27" ht="15.75" customHeight="1" x14ac:dyDescent="0.2">
      <c r="A7607" s="13"/>
      <c r="B7607" s="37" t="str">
        <f>"CRS25WT72M24304"</f>
        <v>CRS25WT72M24304</v>
      </c>
      <c r="C7607" s="38">
        <v>46003</v>
      </c>
      <c r="D7607" s="39">
        <v>0.83498842592592604</v>
      </c>
      <c r="E7607" s="37" t="s">
        <v>62</v>
      </c>
      <c r="F7607" s="37">
        <v>218</v>
      </c>
      <c r="G7607" s="37">
        <v>4</v>
      </c>
      <c r="H7607" s="37">
        <v>218.19331359863301</v>
      </c>
      <c r="I7607" s="37">
        <v>5.5719914436340297</v>
      </c>
      <c r="J7607" s="37">
        <v>49.912483215332003</v>
      </c>
      <c r="K7607" s="37">
        <v>5.1814546585082999</v>
      </c>
      <c r="L7607" s="37">
        <v>42.110435485839801</v>
      </c>
      <c r="M7607" s="37">
        <v>0.78455215692520097</v>
      </c>
      <c r="N7607" s="37">
        <v>10.6150970458984</v>
      </c>
      <c r="O7607" s="37">
        <v>0</v>
      </c>
      <c r="P7607" s="37">
        <v>0</v>
      </c>
      <c r="Q7607" s="37">
        <v>6.0280305333435501E-3</v>
      </c>
      <c r="R7607" s="37">
        <v>25</v>
      </c>
      <c r="S7607" s="37">
        <v>0.70120298862457298</v>
      </c>
      <c r="T7607" s="37">
        <v>997.53662109375</v>
      </c>
      <c r="U7607" s="37">
        <v>3388.77075195313</v>
      </c>
      <c r="V7607" s="13"/>
      <c r="W7607" s="13"/>
      <c r="X7607" s="13"/>
      <c r="Y7607" s="13"/>
      <c r="Z7607" s="13"/>
      <c r="AA7607" s="13"/>
    </row>
    <row r="7608" spans="1:27" ht="15.75" customHeight="1" x14ac:dyDescent="0.2">
      <c r="A7608" s="13"/>
      <c r="B7608" s="37" t="str">
        <f>"CRS25WT72M24491"</f>
        <v>CRS25WT72M24491</v>
      </c>
      <c r="C7608" s="38">
        <v>46003</v>
      </c>
      <c r="D7608" s="39">
        <v>0.83574074074074067</v>
      </c>
      <c r="E7608" s="37" t="s">
        <v>62</v>
      </c>
      <c r="F7608" s="37">
        <v>219</v>
      </c>
      <c r="G7608" s="37">
        <v>4</v>
      </c>
      <c r="H7608" s="37">
        <v>219.20062255859401</v>
      </c>
      <c r="I7608" s="37">
        <v>5.6170902252197301</v>
      </c>
      <c r="J7608" s="37">
        <v>49.960227966308601</v>
      </c>
      <c r="K7608" s="37">
        <v>5.1670589447021502</v>
      </c>
      <c r="L7608" s="37">
        <v>42.422702789306598</v>
      </c>
      <c r="M7608" s="37">
        <v>0.78109878301620495</v>
      </c>
      <c r="N7608" s="37">
        <v>10.6641025543213</v>
      </c>
      <c r="O7608" s="37">
        <v>0</v>
      </c>
      <c r="P7608" s="37">
        <v>0</v>
      </c>
      <c r="Q7608" s="37">
        <v>1.6507007181644402E-2</v>
      </c>
      <c r="R7608" s="37">
        <v>25</v>
      </c>
      <c r="S7608" s="37">
        <v>0.71129626035690297</v>
      </c>
      <c r="T7608" s="37">
        <v>999.67547607421898</v>
      </c>
      <c r="U7608" s="37">
        <v>2190.70263671875</v>
      </c>
      <c r="V7608" s="13"/>
      <c r="W7608" s="13"/>
      <c r="X7608" s="13"/>
      <c r="Y7608" s="13"/>
      <c r="Z7608" s="13"/>
      <c r="AA7608" s="13"/>
    </row>
    <row r="7609" spans="1:27" ht="15.75" customHeight="1" x14ac:dyDescent="0.2">
      <c r="A7609" s="13"/>
      <c r="B7609" s="37" t="str">
        <f>"CRS25WT72M24314"</f>
        <v>CRS25WT72M24314</v>
      </c>
      <c r="C7609" s="38">
        <v>46003</v>
      </c>
      <c r="D7609" s="39">
        <v>0.83925925925925926</v>
      </c>
      <c r="E7609" s="37" t="s">
        <v>62</v>
      </c>
      <c r="F7609" s="37">
        <v>219</v>
      </c>
      <c r="G7609" s="37">
        <v>4</v>
      </c>
      <c r="H7609" s="37">
        <v>219.60134887695301</v>
      </c>
      <c r="I7609" s="37">
        <v>5.6777548789978001</v>
      </c>
      <c r="J7609" s="37">
        <v>49.976005554199197</v>
      </c>
      <c r="K7609" s="37">
        <v>5.1765046119689897</v>
      </c>
      <c r="L7609" s="37">
        <v>42.422702789306598</v>
      </c>
      <c r="M7609" s="37">
        <v>0.77392137050628695</v>
      </c>
      <c r="N7609" s="37">
        <v>10.683597564697299</v>
      </c>
      <c r="O7609" s="37">
        <v>0</v>
      </c>
      <c r="P7609" s="37">
        <v>0</v>
      </c>
      <c r="Q7609" s="37">
        <v>4.1127330623567104E-3</v>
      </c>
      <c r="R7609" s="37">
        <v>25</v>
      </c>
      <c r="S7609" s="37">
        <v>0.70363485813140902</v>
      </c>
      <c r="T7609" s="37">
        <v>1002.32623291016</v>
      </c>
      <c r="U7609" s="37">
        <v>1648.99560546875</v>
      </c>
      <c r="V7609" s="13"/>
      <c r="W7609" s="13"/>
      <c r="X7609" s="13"/>
      <c r="Y7609" s="13"/>
      <c r="Z7609" s="13"/>
      <c r="AA7609" s="13"/>
    </row>
    <row r="7610" spans="1:27" ht="15.75" customHeight="1" x14ac:dyDescent="0.2">
      <c r="A7610" s="13"/>
      <c r="B7610" s="37" t="str">
        <f>"CRS25WT72M24467"</f>
        <v>CRS25WT72M24467</v>
      </c>
      <c r="C7610" s="38">
        <v>46003</v>
      </c>
      <c r="D7610" s="39">
        <v>0.83986111111111106</v>
      </c>
      <c r="E7610" s="37" t="s">
        <v>62</v>
      </c>
      <c r="F7610" s="37">
        <v>216</v>
      </c>
      <c r="G7610" s="37">
        <v>4</v>
      </c>
      <c r="H7610" s="37">
        <v>216.62159729003901</v>
      </c>
      <c r="I7610" s="37">
        <v>5.5786643028259304</v>
      </c>
      <c r="J7610" s="37">
        <v>49.570564270019503</v>
      </c>
      <c r="K7610" s="37">
        <v>5.1687526702880904</v>
      </c>
      <c r="L7610" s="37">
        <v>41.909843444824197</v>
      </c>
      <c r="M7610" s="37">
        <v>0.78333520889282204</v>
      </c>
      <c r="N7610" s="37">
        <v>10.538632392883301</v>
      </c>
      <c r="O7610" s="37">
        <v>0</v>
      </c>
      <c r="P7610" s="37">
        <v>0</v>
      </c>
      <c r="Q7610" s="37">
        <v>7.53960979636759E-4</v>
      </c>
      <c r="R7610" s="37">
        <v>25</v>
      </c>
      <c r="S7610" s="37">
        <v>0.73252671957016002</v>
      </c>
      <c r="T7610" s="37">
        <v>1000.61578369141</v>
      </c>
      <c r="U7610" s="37">
        <v>2134.32397460938</v>
      </c>
      <c r="V7610" s="13"/>
      <c r="W7610" s="13"/>
      <c r="X7610" s="13"/>
      <c r="Y7610" s="13"/>
      <c r="Z7610" s="13"/>
      <c r="AA7610" s="13"/>
    </row>
    <row r="7611" spans="1:27" ht="15.75" customHeight="1" x14ac:dyDescent="0.2">
      <c r="A7611" s="13"/>
      <c r="B7611" s="37" t="str">
        <f>"CRS25WT72M24469"</f>
        <v>CRS25WT72M24469</v>
      </c>
      <c r="C7611" s="38">
        <v>46003</v>
      </c>
      <c r="D7611" s="39">
        <v>0.84042824074074074</v>
      </c>
      <c r="E7611" s="37" t="s">
        <v>62</v>
      </c>
      <c r="F7611" s="37">
        <v>221</v>
      </c>
      <c r="G7611" s="37">
        <v>4</v>
      </c>
      <c r="H7611" s="37">
        <v>221.64228820800801</v>
      </c>
      <c r="I7611" s="37">
        <v>5.7159371376037598</v>
      </c>
      <c r="J7611" s="37">
        <v>49.877197265625</v>
      </c>
      <c r="K7611" s="37">
        <v>5.2366127967834499</v>
      </c>
      <c r="L7611" s="37">
        <v>42.325508117675803</v>
      </c>
      <c r="M7611" s="37">
        <v>0.77743327617645297</v>
      </c>
      <c r="N7611" s="37">
        <v>10.782889366149901</v>
      </c>
      <c r="O7611" s="37">
        <v>0</v>
      </c>
      <c r="P7611" s="37">
        <v>0</v>
      </c>
      <c r="Q7611" s="37">
        <v>1.29018630832434E-2</v>
      </c>
      <c r="R7611" s="37">
        <v>25</v>
      </c>
      <c r="S7611" s="37">
        <v>0.70727688074111905</v>
      </c>
      <c r="T7611" s="37">
        <v>1000.04992675781</v>
      </c>
      <c r="U7611" s="37">
        <v>2146.96875</v>
      </c>
      <c r="V7611" s="13"/>
      <c r="W7611" s="13"/>
      <c r="X7611" s="13"/>
      <c r="Y7611" s="13"/>
      <c r="Z7611" s="13"/>
      <c r="AA7611" s="13"/>
    </row>
    <row r="7612" spans="1:27" ht="15.75" customHeight="1" x14ac:dyDescent="0.2">
      <c r="A7612" s="13"/>
      <c r="B7612" s="37" t="str">
        <f>"CRS25WT72M24466"</f>
        <v>CRS25WT72M24466</v>
      </c>
      <c r="C7612" s="38">
        <v>46003</v>
      </c>
      <c r="D7612" s="39">
        <v>0.84384259259259264</v>
      </c>
      <c r="E7612" s="37" t="s">
        <v>62</v>
      </c>
      <c r="F7612" s="37">
        <v>219</v>
      </c>
      <c r="G7612" s="37">
        <v>4</v>
      </c>
      <c r="H7612" s="37">
        <v>219.831787109375</v>
      </c>
      <c r="I7612" s="37">
        <v>5.6351466178893999</v>
      </c>
      <c r="J7612" s="37">
        <v>49.821846008300803</v>
      </c>
      <c r="K7612" s="37">
        <v>5.2078318595886204</v>
      </c>
      <c r="L7612" s="37">
        <v>42.211769104003899</v>
      </c>
      <c r="M7612" s="37">
        <v>0.78300666809081998</v>
      </c>
      <c r="N7612" s="37">
        <v>10.6948080062866</v>
      </c>
      <c r="O7612" s="37">
        <v>0</v>
      </c>
      <c r="P7612" s="37">
        <v>0</v>
      </c>
      <c r="Q7612" s="37">
        <v>1.2683812528848599E-2</v>
      </c>
      <c r="R7612" s="37">
        <v>25</v>
      </c>
      <c r="S7612" s="37">
        <v>0.71161842346191395</v>
      </c>
      <c r="T7612" s="37">
        <v>1001.45153808594</v>
      </c>
      <c r="U7612" s="37">
        <v>1759.00244140625</v>
      </c>
      <c r="V7612" s="13"/>
      <c r="W7612" s="13"/>
      <c r="X7612" s="13"/>
      <c r="Y7612" s="13"/>
      <c r="Z7612" s="13"/>
      <c r="AA7612" s="13"/>
    </row>
    <row r="7613" spans="1:27" ht="15.75" customHeight="1" x14ac:dyDescent="0.2">
      <c r="A7613" s="13"/>
      <c r="B7613" s="37" t="str">
        <f>"CRS25WT72M24338"</f>
        <v>CRS25WT72M24338</v>
      </c>
      <c r="C7613" s="38">
        <v>46003</v>
      </c>
      <c r="D7613" s="39">
        <v>0.84432870370370372</v>
      </c>
      <c r="E7613" s="37" t="s">
        <v>62</v>
      </c>
      <c r="F7613" s="37">
        <v>223</v>
      </c>
      <c r="G7613" s="37">
        <v>4</v>
      </c>
      <c r="H7613" s="37">
        <v>223.87472534179699</v>
      </c>
      <c r="I7613" s="37">
        <v>5.6434864997863796</v>
      </c>
      <c r="J7613" s="37">
        <v>50.169010162353501</v>
      </c>
      <c r="K7613" s="37">
        <v>5.2636394500732404</v>
      </c>
      <c r="L7613" s="37">
        <v>42.532306671142599</v>
      </c>
      <c r="M7613" s="37">
        <v>0.790718734264374</v>
      </c>
      <c r="N7613" s="37">
        <v>10.891497611999499</v>
      </c>
      <c r="O7613" s="37">
        <v>0</v>
      </c>
      <c r="P7613" s="37">
        <v>0</v>
      </c>
      <c r="Q7613" s="37">
        <v>6.0316878370940703E-3</v>
      </c>
      <c r="R7613" s="37">
        <v>25</v>
      </c>
      <c r="S7613" s="37">
        <v>0.74093860387802102</v>
      </c>
      <c r="T7613" s="37">
        <v>1000.27215576172</v>
      </c>
      <c r="U7613" s="37">
        <v>1825.59777832031</v>
      </c>
      <c r="V7613" s="13"/>
      <c r="W7613" s="13"/>
      <c r="X7613" s="13"/>
      <c r="Y7613" s="13"/>
      <c r="Z7613" s="13"/>
      <c r="AA7613" s="13"/>
    </row>
    <row r="7614" spans="1:27" ht="15.75" customHeight="1" x14ac:dyDescent="0.2">
      <c r="A7614" s="13"/>
      <c r="B7614" s="37" t="str">
        <f>"CRS25WT72M24342"</f>
        <v>CRS25WT72M24342</v>
      </c>
      <c r="C7614" s="38">
        <v>46003</v>
      </c>
      <c r="D7614" s="39">
        <v>0.84518518518518515</v>
      </c>
      <c r="E7614" s="37" t="s">
        <v>62</v>
      </c>
      <c r="F7614" s="37">
        <v>222</v>
      </c>
      <c r="G7614" s="37">
        <v>4</v>
      </c>
      <c r="H7614" s="37">
        <v>222.031661987305</v>
      </c>
      <c r="I7614" s="37">
        <v>5.6346502304077104</v>
      </c>
      <c r="J7614" s="37">
        <v>50.143348693847699</v>
      </c>
      <c r="K7614" s="37">
        <v>5.20058345794678</v>
      </c>
      <c r="L7614" s="37">
        <v>42.693607330322301</v>
      </c>
      <c r="M7614" s="37">
        <v>0.78584086894989003</v>
      </c>
      <c r="N7614" s="37">
        <v>10.801832199096699</v>
      </c>
      <c r="O7614" s="37">
        <v>0</v>
      </c>
      <c r="P7614" s="37">
        <v>0</v>
      </c>
      <c r="Q7614" s="37">
        <v>1.27033730968833E-2</v>
      </c>
      <c r="R7614" s="37">
        <v>25</v>
      </c>
      <c r="S7614" s="37">
        <v>0.67356485128402699</v>
      </c>
      <c r="T7614" s="37">
        <v>999.296630859375</v>
      </c>
      <c r="U7614" s="37">
        <v>2283.5068359375</v>
      </c>
      <c r="V7614" s="13"/>
      <c r="W7614" s="13"/>
      <c r="X7614" s="13"/>
      <c r="Y7614" s="13"/>
      <c r="Z7614" s="13"/>
      <c r="AA7614" s="13"/>
    </row>
    <row r="7615" spans="1:27" ht="15.75" customHeight="1" x14ac:dyDescent="0.2">
      <c r="A7615" s="13"/>
      <c r="B7615" s="37" t="str">
        <f>"CRS25WT72M24339"</f>
        <v>CRS25WT72M24339</v>
      </c>
      <c r="C7615" s="38">
        <v>46003</v>
      </c>
      <c r="D7615" s="39">
        <v>0.84611111111111104</v>
      </c>
      <c r="E7615" s="37" t="s">
        <v>62</v>
      </c>
      <c r="F7615" s="37">
        <v>220</v>
      </c>
      <c r="G7615" s="37">
        <v>4</v>
      </c>
      <c r="H7615" s="37">
        <v>220.81066894531301</v>
      </c>
      <c r="I7615" s="37">
        <v>5.5843763351440403</v>
      </c>
      <c r="J7615" s="37">
        <v>50.166908264160199</v>
      </c>
      <c r="K7615" s="37">
        <v>5.1607351303100604</v>
      </c>
      <c r="L7615" s="37">
        <v>42.786666870117202</v>
      </c>
      <c r="M7615" s="37">
        <v>0.78818476200103804</v>
      </c>
      <c r="N7615" s="37">
        <v>10.7424306869507</v>
      </c>
      <c r="O7615" s="37">
        <v>0</v>
      </c>
      <c r="P7615" s="37">
        <v>0</v>
      </c>
      <c r="Q7615" s="37">
        <v>1.26981846988201E-2</v>
      </c>
      <c r="R7615" s="37">
        <v>25</v>
      </c>
      <c r="S7615" s="37">
        <v>0.67565310001373302</v>
      </c>
      <c r="T7615" s="37">
        <v>999.802001953125</v>
      </c>
      <c r="U7615" s="37">
        <v>2199.95581054687</v>
      </c>
      <c r="V7615" s="13"/>
      <c r="W7615" s="13"/>
      <c r="X7615" s="13"/>
      <c r="Y7615" s="13"/>
      <c r="Z7615" s="13"/>
      <c r="AA7615" s="13"/>
    </row>
    <row r="7616" spans="1:27" ht="15.75" customHeight="1" x14ac:dyDescent="0.2">
      <c r="A7616" s="13"/>
      <c r="B7616" s="37" t="str">
        <f>"CRS25WT72M24341"</f>
        <v>CRS25WT72M24341</v>
      </c>
      <c r="C7616" s="38">
        <v>46003</v>
      </c>
      <c r="D7616" s="39">
        <v>0.84680555555555559</v>
      </c>
      <c r="E7616" s="37" t="s">
        <v>62</v>
      </c>
      <c r="F7616" s="37">
        <v>222</v>
      </c>
      <c r="G7616" s="37">
        <v>4</v>
      </c>
      <c r="H7616" s="37">
        <v>222.11274719238301</v>
      </c>
      <c r="I7616" s="37">
        <v>5.6231489181518599</v>
      </c>
      <c r="J7616" s="37">
        <v>50.127277374267599</v>
      </c>
      <c r="K7616" s="37">
        <v>5.2019786834716797</v>
      </c>
      <c r="L7616" s="37">
        <v>42.697746276855497</v>
      </c>
      <c r="M7616" s="37">
        <v>0.78798830509185802</v>
      </c>
      <c r="N7616" s="37">
        <v>10.8057765960693</v>
      </c>
      <c r="O7616" s="37">
        <v>0</v>
      </c>
      <c r="P7616" s="37">
        <v>0</v>
      </c>
      <c r="Q7616" s="37">
        <v>6.03174511343241E-3</v>
      </c>
      <c r="R7616" s="37">
        <v>25</v>
      </c>
      <c r="S7616" s="37">
        <v>0.69168311357498202</v>
      </c>
      <c r="T7616" s="37">
        <v>997.88397216796898</v>
      </c>
      <c r="U7616" s="37">
        <v>1802.63366699219</v>
      </c>
      <c r="V7616" s="13"/>
      <c r="W7616" s="13"/>
      <c r="X7616" s="13"/>
      <c r="Y7616" s="13"/>
      <c r="Z7616" s="13"/>
      <c r="AA7616" s="13"/>
    </row>
    <row r="7617" spans="1:27" ht="15.75" customHeight="1" x14ac:dyDescent="0.2">
      <c r="A7617" s="13"/>
      <c r="B7617" s="37" t="str">
        <f>"CRS25WT72M24340"</f>
        <v>CRS25WT72M24340</v>
      </c>
      <c r="C7617" s="38">
        <v>46003</v>
      </c>
      <c r="D7617" s="39">
        <v>0.84770833333333329</v>
      </c>
      <c r="E7617" s="37" t="s">
        <v>62</v>
      </c>
      <c r="F7617" s="37">
        <v>219</v>
      </c>
      <c r="G7617" s="37">
        <v>4</v>
      </c>
      <c r="H7617" s="37">
        <v>219.708572387695</v>
      </c>
      <c r="I7617" s="37">
        <v>5.6147217750549299</v>
      </c>
      <c r="J7617" s="37">
        <v>50.121486663818402</v>
      </c>
      <c r="K7617" s="37">
        <v>5.1401944160461399</v>
      </c>
      <c r="L7617" s="37">
        <v>42.743240356445298</v>
      </c>
      <c r="M7617" s="37">
        <v>0.78071910142898604</v>
      </c>
      <c r="N7617" s="37">
        <v>10.688814163208001</v>
      </c>
      <c r="O7617" s="37">
        <v>0</v>
      </c>
      <c r="P7617" s="37">
        <v>0</v>
      </c>
      <c r="Q7617" s="37">
        <v>1.5879215206950901E-3</v>
      </c>
      <c r="R7617" s="37">
        <v>25</v>
      </c>
      <c r="S7617" s="37">
        <v>0.69274789094924905</v>
      </c>
      <c r="T7617" s="37">
        <v>998.19146728515602</v>
      </c>
      <c r="U7617" s="37">
        <v>2011.15112304687</v>
      </c>
      <c r="V7617" s="13"/>
      <c r="W7617" s="13"/>
      <c r="X7617" s="13"/>
      <c r="Y7617" s="13"/>
      <c r="Z7617" s="13"/>
      <c r="AA7617" s="13"/>
    </row>
    <row r="7618" spans="1:27" ht="15.75" customHeight="1" x14ac:dyDescent="0.2">
      <c r="A7618" s="13"/>
      <c r="B7618" s="37" t="str">
        <f>"CRS25WT72M24345"</f>
        <v>CRS25WT72M24345</v>
      </c>
      <c r="C7618" s="38">
        <v>46003</v>
      </c>
      <c r="D7618" s="39">
        <v>0.84818287037037043</v>
      </c>
      <c r="E7618" s="37" t="s">
        <v>62</v>
      </c>
      <c r="F7618" s="37">
        <v>218</v>
      </c>
      <c r="G7618" s="37">
        <v>4</v>
      </c>
      <c r="H7618" s="37">
        <v>218.29634094238301</v>
      </c>
      <c r="I7618" s="37">
        <v>5.4767251014709499</v>
      </c>
      <c r="J7618" s="37">
        <v>50.113567352294901</v>
      </c>
      <c r="K7618" s="37">
        <v>5.1046848297119096</v>
      </c>
      <c r="L7618" s="37">
        <v>42.763919830322301</v>
      </c>
      <c r="M7618" s="37">
        <v>0.79537183046340898</v>
      </c>
      <c r="N7618" s="37">
        <v>10.6201086044312</v>
      </c>
      <c r="O7618" s="37">
        <v>0</v>
      </c>
      <c r="P7618" s="37">
        <v>0</v>
      </c>
      <c r="Q7618" s="37">
        <v>3.2539609819650598E-3</v>
      </c>
      <c r="R7618" s="37">
        <v>25</v>
      </c>
      <c r="S7618" s="37">
        <v>0.66558581590652499</v>
      </c>
      <c r="T7618" s="37">
        <v>999.49328613281295</v>
      </c>
      <c r="U7618" s="37">
        <v>3256.99536132812</v>
      </c>
      <c r="V7618" s="13"/>
      <c r="W7618" s="13"/>
      <c r="X7618" s="13"/>
      <c r="Y7618" s="13"/>
      <c r="Z7618" s="13"/>
      <c r="AA7618" s="13"/>
    </row>
    <row r="7619" spans="1:27" ht="15.75" customHeight="1" x14ac:dyDescent="0.2">
      <c r="A7619" s="13"/>
      <c r="B7619" s="37" t="str">
        <f>"CRS25WT72M24468"</f>
        <v>CRS25WT72M24468</v>
      </c>
      <c r="C7619" s="38">
        <v>46003</v>
      </c>
      <c r="D7619" s="39">
        <v>0.8491319444444444</v>
      </c>
      <c r="E7619" s="37" t="s">
        <v>62</v>
      </c>
      <c r="F7619" s="37">
        <v>219</v>
      </c>
      <c r="G7619" s="37">
        <v>4</v>
      </c>
      <c r="H7619" s="37">
        <v>219.55842590332</v>
      </c>
      <c r="I7619" s="37">
        <v>5.6142420768737802</v>
      </c>
      <c r="J7619" s="37">
        <v>50.0074462890625</v>
      </c>
      <c r="K7619" s="37">
        <v>5.1777648925781197</v>
      </c>
      <c r="L7619" s="37">
        <v>42.404090881347699</v>
      </c>
      <c r="M7619" s="37">
        <v>0.78203159570694003</v>
      </c>
      <c r="N7619" s="37">
        <v>10.6815090179443</v>
      </c>
      <c r="O7619" s="37">
        <v>0</v>
      </c>
      <c r="P7619" s="37">
        <v>0</v>
      </c>
      <c r="Q7619" s="37">
        <v>2.06338078714907E-3</v>
      </c>
      <c r="R7619" s="37">
        <v>25</v>
      </c>
      <c r="S7619" s="37">
        <v>0.68179565668106101</v>
      </c>
      <c r="T7619" s="37">
        <v>998.96649169921898</v>
      </c>
      <c r="U7619" s="37">
        <v>1693.79455566406</v>
      </c>
      <c r="V7619" s="13"/>
      <c r="W7619" s="13"/>
      <c r="X7619" s="13"/>
      <c r="Y7619" s="13"/>
      <c r="Z7619" s="13"/>
      <c r="AA7619" s="13"/>
    </row>
    <row r="7620" spans="1:27" ht="15.75" customHeight="1" x14ac:dyDescent="0.2">
      <c r="A7620" s="13"/>
      <c r="B7620" s="37" t="str">
        <f>"CRS25WT72M24316"</f>
        <v>CRS25WT72M24316</v>
      </c>
      <c r="C7620" s="38">
        <v>46003</v>
      </c>
      <c r="D7620" s="39">
        <v>0.85046296296296298</v>
      </c>
      <c r="E7620" s="37" t="s">
        <v>62</v>
      </c>
      <c r="F7620" s="37">
        <v>218</v>
      </c>
      <c r="G7620" s="37">
        <v>4</v>
      </c>
      <c r="H7620" s="37">
        <v>218.34094238281301</v>
      </c>
      <c r="I7620" s="37">
        <v>5.5463018417358398</v>
      </c>
      <c r="J7620" s="37">
        <v>50.0385131835937</v>
      </c>
      <c r="K7620" s="37">
        <v>5.1345300674438503</v>
      </c>
      <c r="L7620" s="37">
        <v>42.524032592773402</v>
      </c>
      <c r="M7620" s="37">
        <v>0.78673285245895397</v>
      </c>
      <c r="N7620" s="37">
        <v>10.6222791671753</v>
      </c>
      <c r="O7620" s="37">
        <v>0</v>
      </c>
      <c r="P7620" s="37">
        <v>0</v>
      </c>
      <c r="Q7620" s="37">
        <v>5.7192449457943396E-3</v>
      </c>
      <c r="R7620" s="37">
        <v>25</v>
      </c>
      <c r="S7620" s="37">
        <v>0.69954556226730302</v>
      </c>
      <c r="T7620" s="37">
        <v>998.72863769531295</v>
      </c>
      <c r="U7620" s="37">
        <v>1919.34130859375</v>
      </c>
      <c r="V7620" s="13"/>
      <c r="W7620" s="13"/>
      <c r="X7620" s="13"/>
      <c r="Y7620" s="13"/>
      <c r="Z7620" s="13"/>
      <c r="AA7620" s="13"/>
    </row>
    <row r="7621" spans="1:27" ht="15.75" customHeight="1" x14ac:dyDescent="0.2">
      <c r="A7621" s="13"/>
      <c r="B7621" s="37" t="str">
        <f>"CRS25WT72M24337"</f>
        <v>CRS25WT72M24337</v>
      </c>
      <c r="C7621" s="38">
        <v>46003</v>
      </c>
      <c r="D7621" s="39">
        <v>0.85122685185185187</v>
      </c>
      <c r="E7621" s="37" t="s">
        <v>62</v>
      </c>
      <c r="F7621" s="37">
        <v>221</v>
      </c>
      <c r="G7621" s="37">
        <v>4</v>
      </c>
      <c r="H7621" s="37">
        <v>221.027420043945</v>
      </c>
      <c r="I7621" s="37">
        <v>5.59639644622803</v>
      </c>
      <c r="J7621" s="37">
        <v>50.201637268066399</v>
      </c>
      <c r="K7621" s="37">
        <v>5.18434381484985</v>
      </c>
      <c r="L7621" s="37">
        <v>42.633636474609403</v>
      </c>
      <c r="M7621" s="37">
        <v>0.78671932220458995</v>
      </c>
      <c r="N7621" s="37">
        <v>10.7529754638672</v>
      </c>
      <c r="O7621" s="37">
        <v>0</v>
      </c>
      <c r="P7621" s="37">
        <v>0</v>
      </c>
      <c r="Q7621" s="37">
        <v>6.3538081012666199E-3</v>
      </c>
      <c r="R7621" s="37">
        <v>25</v>
      </c>
      <c r="S7621" s="37">
        <v>0.76335543394088701</v>
      </c>
      <c r="T7621" s="37">
        <v>999.15124511718705</v>
      </c>
      <c r="U7621" s="37">
        <v>1720.04858398438</v>
      </c>
      <c r="V7621" s="13"/>
      <c r="W7621" s="13"/>
      <c r="X7621" s="13"/>
      <c r="Y7621" s="13"/>
      <c r="Z7621" s="13"/>
      <c r="AA7621" s="13"/>
    </row>
    <row r="7622" spans="1:27" ht="15.75" customHeight="1" x14ac:dyDescent="0.2">
      <c r="A7622" s="13"/>
      <c r="B7622" s="37" t="str">
        <f>"CRS25WT72M24335"</f>
        <v>CRS25WT72M24335</v>
      </c>
      <c r="C7622" s="38">
        <v>46003</v>
      </c>
      <c r="D7622" s="39">
        <v>0.85240740740740739</v>
      </c>
      <c r="E7622" s="37" t="s">
        <v>62</v>
      </c>
      <c r="F7622" s="37">
        <v>219</v>
      </c>
      <c r="G7622" s="37">
        <v>4</v>
      </c>
      <c r="H7622" s="37">
        <v>219.52325439453099</v>
      </c>
      <c r="I7622" s="37">
        <v>5.5246939659118599</v>
      </c>
      <c r="J7622" s="37">
        <v>50.1510200500488</v>
      </c>
      <c r="K7622" s="37">
        <v>5.1353621482849103</v>
      </c>
      <c r="L7622" s="37">
        <v>42.7473754882812</v>
      </c>
      <c r="M7622" s="37">
        <v>0.79230523109436002</v>
      </c>
      <c r="N7622" s="37">
        <v>10.6797981262207</v>
      </c>
      <c r="O7622" s="37">
        <v>0</v>
      </c>
      <c r="P7622" s="37">
        <v>0</v>
      </c>
      <c r="Q7622" s="37">
        <v>2.8769802302122099E-3</v>
      </c>
      <c r="R7622" s="37">
        <v>25</v>
      </c>
      <c r="S7622" s="37">
        <v>0.77838724851608299</v>
      </c>
      <c r="T7622" s="37">
        <v>999.03509521484398</v>
      </c>
      <c r="U7622" s="37">
        <v>2352.04638671875</v>
      </c>
      <c r="V7622" s="13"/>
      <c r="W7622" s="13"/>
      <c r="X7622" s="13"/>
      <c r="Y7622" s="13"/>
      <c r="Z7622" s="13"/>
      <c r="AA7622" s="13"/>
    </row>
    <row r="7623" spans="1:27" ht="15.75" customHeight="1" x14ac:dyDescent="0.2">
      <c r="A7623" s="13"/>
      <c r="B7623" s="37" t="str">
        <f>"CRS25WT72M24332"</f>
        <v>CRS25WT72M24332</v>
      </c>
      <c r="C7623" s="38">
        <v>46003</v>
      </c>
      <c r="D7623" s="39">
        <v>0.85285879629629635</v>
      </c>
      <c r="E7623" s="37" t="s">
        <v>62</v>
      </c>
      <c r="F7623" s="37">
        <v>219</v>
      </c>
      <c r="G7623" s="37">
        <v>4</v>
      </c>
      <c r="H7623" s="37">
        <v>219.08985900878901</v>
      </c>
      <c r="I7623" s="37">
        <v>5.5649366378784197</v>
      </c>
      <c r="J7623" s="37">
        <v>50.132369995117202</v>
      </c>
      <c r="K7623" s="37">
        <v>5.14613580703735</v>
      </c>
      <c r="L7623" s="37">
        <v>42.573665618896499</v>
      </c>
      <c r="M7623" s="37">
        <v>0.78531485795974698</v>
      </c>
      <c r="N7623" s="37">
        <v>10.6587133407593</v>
      </c>
      <c r="O7623" s="37">
        <v>0</v>
      </c>
      <c r="P7623" s="37">
        <v>0</v>
      </c>
      <c r="Q7623" s="37">
        <v>5.7939607650041598E-3</v>
      </c>
      <c r="R7623" s="37">
        <v>25</v>
      </c>
      <c r="S7623" s="37">
        <v>0.71826583147048895</v>
      </c>
      <c r="T7623" s="37">
        <v>999.41534423828102</v>
      </c>
      <c r="U7623" s="37">
        <v>1571.39453125</v>
      </c>
      <c r="V7623" s="13"/>
      <c r="W7623" s="13"/>
      <c r="X7623" s="13"/>
      <c r="Y7623" s="13"/>
      <c r="Z7623" s="13"/>
      <c r="AA7623" s="13"/>
    </row>
    <row r="7624" spans="1:27" ht="15.75" customHeight="1" x14ac:dyDescent="0.2">
      <c r="A7624" s="13"/>
      <c r="B7624" s="37" t="str">
        <f>"CRS25WT72M24195"</f>
        <v>CRS25WT72M24195</v>
      </c>
      <c r="C7624" s="38">
        <v>46003</v>
      </c>
      <c r="D7624" s="39">
        <v>0.85351851851851857</v>
      </c>
      <c r="E7624" s="37" t="s">
        <v>62</v>
      </c>
      <c r="F7624" s="37">
        <v>219</v>
      </c>
      <c r="G7624" s="37">
        <v>4</v>
      </c>
      <c r="H7624" s="37">
        <v>219.38150024414099</v>
      </c>
      <c r="I7624" s="37">
        <v>5.55831050872803</v>
      </c>
      <c r="J7624" s="37">
        <v>50.137924194335902</v>
      </c>
      <c r="K7624" s="37">
        <v>5.1422452926635698</v>
      </c>
      <c r="L7624" s="37">
        <v>42.662590026855497</v>
      </c>
      <c r="M7624" s="37">
        <v>0.78721046447753895</v>
      </c>
      <c r="N7624" s="37">
        <v>10.6729021072388</v>
      </c>
      <c r="O7624" s="37">
        <v>0</v>
      </c>
      <c r="P7624" s="37">
        <v>0</v>
      </c>
      <c r="Q7624" s="37">
        <v>5.5704219266772296E-3</v>
      </c>
      <c r="R7624" s="37">
        <v>25</v>
      </c>
      <c r="S7624" s="37">
        <v>0.71814310550689697</v>
      </c>
      <c r="T7624" s="37">
        <v>998.90716552734398</v>
      </c>
      <c r="U7624" s="37">
        <v>3038.89428710937</v>
      </c>
      <c r="V7624" s="13"/>
      <c r="W7624" s="13"/>
      <c r="X7624" s="13"/>
      <c r="Y7624" s="13"/>
      <c r="Z7624" s="13"/>
      <c r="AA7624" s="13"/>
    </row>
    <row r="7625" spans="1:27" ht="15.75" customHeight="1" x14ac:dyDescent="0.2">
      <c r="A7625" s="13"/>
      <c r="B7625" s="37" t="str">
        <f>"CRS25WT72M24331"</f>
        <v>CRS25WT72M24331</v>
      </c>
      <c r="C7625" s="38">
        <v>46003</v>
      </c>
      <c r="D7625" s="39">
        <v>0.85465277777777782</v>
      </c>
      <c r="E7625" s="37" t="s">
        <v>62</v>
      </c>
      <c r="F7625" s="37">
        <v>216</v>
      </c>
      <c r="G7625" s="37">
        <v>4</v>
      </c>
      <c r="H7625" s="37">
        <v>216.166580200195</v>
      </c>
      <c r="I7625" s="37">
        <v>5.48179006576538</v>
      </c>
      <c r="J7625" s="37">
        <v>49.9925346374512</v>
      </c>
      <c r="K7625" s="37">
        <v>5.0801863670349103</v>
      </c>
      <c r="L7625" s="37">
        <v>42.550914764404297</v>
      </c>
      <c r="M7625" s="37">
        <v>0.78878927230835005</v>
      </c>
      <c r="N7625" s="37">
        <v>10.516496658325201</v>
      </c>
      <c r="O7625" s="37">
        <v>0</v>
      </c>
      <c r="P7625" s="37">
        <v>0</v>
      </c>
      <c r="Q7625" s="37">
        <v>4.11212258040905E-3</v>
      </c>
      <c r="R7625" s="37">
        <v>25</v>
      </c>
      <c r="S7625" s="37">
        <v>0.69254994392394997</v>
      </c>
      <c r="T7625" s="37">
        <v>999.785888671875</v>
      </c>
      <c r="U7625" s="37">
        <v>2376.50927734375</v>
      </c>
      <c r="V7625" s="13"/>
      <c r="W7625" s="13"/>
      <c r="X7625" s="13"/>
      <c r="Y7625" s="13"/>
      <c r="Z7625" s="13"/>
      <c r="AA7625" s="13"/>
    </row>
    <row r="7626" spans="1:27" ht="15.75" customHeight="1" x14ac:dyDescent="0.2">
      <c r="A7626" s="13"/>
      <c r="B7626" s="37" t="str">
        <f>"CRS25WT72M24329"</f>
        <v>CRS25WT72M24329</v>
      </c>
      <c r="C7626" s="38">
        <v>46003</v>
      </c>
      <c r="D7626" s="39">
        <v>0.85519675925925931</v>
      </c>
      <c r="E7626" s="37" t="s">
        <v>62</v>
      </c>
      <c r="F7626" s="37">
        <v>226</v>
      </c>
      <c r="G7626" s="37">
        <v>4</v>
      </c>
      <c r="H7626" s="37">
        <v>226.995361328125</v>
      </c>
      <c r="I7626" s="37">
        <v>5.7357006072998002</v>
      </c>
      <c r="J7626" s="37">
        <v>50.075534820556598</v>
      </c>
      <c r="K7626" s="37">
        <v>5.3466291427612296</v>
      </c>
      <c r="L7626" s="37">
        <v>42.4557914733887</v>
      </c>
      <c r="M7626" s="37">
        <v>0.79032355546951305</v>
      </c>
      <c r="N7626" s="37">
        <v>11.0433158874512</v>
      </c>
      <c r="O7626" s="37">
        <v>0</v>
      </c>
      <c r="P7626" s="37">
        <v>0</v>
      </c>
      <c r="Q7626" s="37">
        <v>1.60316880792379E-2</v>
      </c>
      <c r="R7626" s="37">
        <v>25</v>
      </c>
      <c r="S7626" s="37">
        <v>0.71312230825424205</v>
      </c>
      <c r="T7626" s="37">
        <v>998.42877197265602</v>
      </c>
      <c r="U7626" s="37">
        <v>2732.32299804687</v>
      </c>
      <c r="V7626" s="13"/>
      <c r="W7626" s="13"/>
      <c r="X7626" s="13"/>
      <c r="Y7626" s="13"/>
      <c r="Z7626" s="13"/>
      <c r="AA7626" s="13"/>
    </row>
    <row r="7627" spans="1:27" ht="15.75" customHeight="1" x14ac:dyDescent="0.2">
      <c r="A7627" s="13"/>
      <c r="B7627" s="37" t="str">
        <f>"CRS25WT72M24333"</f>
        <v>CRS25WT72M24333</v>
      </c>
      <c r="C7627" s="38">
        <v>46003</v>
      </c>
      <c r="D7627" s="39">
        <v>0.85659722222222223</v>
      </c>
      <c r="E7627" s="37" t="s">
        <v>62</v>
      </c>
      <c r="F7627" s="37">
        <v>219</v>
      </c>
      <c r="G7627" s="37">
        <v>4</v>
      </c>
      <c r="H7627" s="37">
        <v>219.97918701171901</v>
      </c>
      <c r="I7627" s="37">
        <v>5.54604196548462</v>
      </c>
      <c r="J7627" s="37">
        <v>50.1590766906738</v>
      </c>
      <c r="K7627" s="37">
        <v>5.1637639999389702</v>
      </c>
      <c r="L7627" s="37">
        <v>42.600551605224602</v>
      </c>
      <c r="M7627" s="37">
        <v>0.79076766967773404</v>
      </c>
      <c r="N7627" s="37">
        <v>10.701979637146</v>
      </c>
      <c r="O7627" s="37">
        <v>0</v>
      </c>
      <c r="P7627" s="37">
        <v>0</v>
      </c>
      <c r="Q7627" s="37">
        <v>1.6507007181644402E-2</v>
      </c>
      <c r="R7627" s="37">
        <v>25</v>
      </c>
      <c r="S7627" s="37">
        <v>0.74742680788040206</v>
      </c>
      <c r="T7627" s="37">
        <v>998.42608642578102</v>
      </c>
      <c r="U7627" s="37">
        <v>1861.28967285156</v>
      </c>
      <c r="V7627" s="13"/>
      <c r="W7627" s="13"/>
      <c r="X7627" s="13"/>
      <c r="Y7627" s="13"/>
      <c r="Z7627" s="13"/>
      <c r="AA7627" s="13"/>
    </row>
    <row r="7628" spans="1:27" ht="15.75" customHeight="1" x14ac:dyDescent="0.2">
      <c r="A7628" s="13"/>
      <c r="B7628" s="37" t="str">
        <f>"CRS25WT72M24334"</f>
        <v>CRS25WT72M24334</v>
      </c>
      <c r="C7628" s="38">
        <v>46003</v>
      </c>
      <c r="D7628" s="39">
        <v>0.85765046296296299</v>
      </c>
      <c r="E7628" s="37" t="s">
        <v>62</v>
      </c>
      <c r="F7628" s="37">
        <v>218</v>
      </c>
      <c r="G7628" s="37">
        <v>4</v>
      </c>
      <c r="H7628" s="37">
        <v>218.88977050781301</v>
      </c>
      <c r="I7628" s="37">
        <v>5.5271153450012198</v>
      </c>
      <c r="J7628" s="37">
        <v>50.193565368652301</v>
      </c>
      <c r="K7628" s="37">
        <v>5.1289792060852104</v>
      </c>
      <c r="L7628" s="37">
        <v>42.677066802978501</v>
      </c>
      <c r="M7628" s="37">
        <v>0.78900343179702803</v>
      </c>
      <c r="N7628" s="37">
        <v>10.648979187011699</v>
      </c>
      <c r="O7628" s="37">
        <v>0</v>
      </c>
      <c r="P7628" s="37">
        <v>0</v>
      </c>
      <c r="Q7628" s="37">
        <v>1.49313447764143E-4</v>
      </c>
      <c r="R7628" s="37">
        <v>25</v>
      </c>
      <c r="S7628" s="37">
        <v>0.75439059734344505</v>
      </c>
      <c r="T7628" s="37">
        <v>997.42144775390602</v>
      </c>
      <c r="U7628" s="37">
        <v>2284.8681640625</v>
      </c>
      <c r="V7628" s="13"/>
      <c r="W7628" s="13"/>
      <c r="X7628" s="13"/>
      <c r="Y7628" s="13"/>
      <c r="Z7628" s="13"/>
      <c r="AA7628" s="13"/>
    </row>
    <row r="7629" spans="1:27" ht="15.75" customHeight="1" x14ac:dyDescent="0.2">
      <c r="A7629" s="13"/>
      <c r="B7629" s="37" t="str">
        <f>"CRS25WT72M24336"</f>
        <v>CRS25WT72M24336</v>
      </c>
      <c r="C7629" s="38">
        <v>46003</v>
      </c>
      <c r="D7629" s="39">
        <v>0.85820601851851863</v>
      </c>
      <c r="E7629" s="37" t="s">
        <v>62</v>
      </c>
      <c r="F7629" s="37">
        <v>220</v>
      </c>
      <c r="G7629" s="37">
        <v>4</v>
      </c>
      <c r="H7629" s="37">
        <v>220.29692077636699</v>
      </c>
      <c r="I7629" s="37">
        <v>5.5740013122558603</v>
      </c>
      <c r="J7629" s="37">
        <v>50.1876411437988</v>
      </c>
      <c r="K7629" s="37">
        <v>5.16971683502197</v>
      </c>
      <c r="L7629" s="37">
        <v>42.612957000732401</v>
      </c>
      <c r="M7629" s="37">
        <v>0.78748911619186401</v>
      </c>
      <c r="N7629" s="37">
        <v>10.7174367904663</v>
      </c>
      <c r="O7629" s="37">
        <v>0</v>
      </c>
      <c r="P7629" s="37">
        <v>0</v>
      </c>
      <c r="Q7629" s="37">
        <v>6.3516865484416502E-3</v>
      </c>
      <c r="R7629" s="37">
        <v>25</v>
      </c>
      <c r="S7629" s="37">
        <v>0.77447152137756403</v>
      </c>
      <c r="T7629" s="37">
        <v>997.89154052734398</v>
      </c>
      <c r="U7629" s="37">
        <v>2238.35009765625</v>
      </c>
      <c r="V7629" s="13"/>
      <c r="W7629" s="13"/>
      <c r="X7629" s="13"/>
      <c r="Y7629" s="13"/>
      <c r="Z7629" s="13"/>
      <c r="AA7629" s="13"/>
    </row>
    <row r="7630" spans="1:27" ht="15.75" customHeight="1" x14ac:dyDescent="0.2">
      <c r="A7630" s="13"/>
      <c r="B7630" s="37" t="str">
        <f>"CRS25WT72M24328"</f>
        <v>CRS25WT72M24328</v>
      </c>
      <c r="C7630" s="38">
        <v>46003</v>
      </c>
      <c r="D7630" s="39">
        <v>0.85952546296296306</v>
      </c>
      <c r="E7630" s="37" t="s">
        <v>62</v>
      </c>
      <c r="F7630" s="37">
        <v>214</v>
      </c>
      <c r="G7630" s="37">
        <v>4</v>
      </c>
      <c r="H7630" s="37">
        <v>214.36767578125</v>
      </c>
      <c r="I7630" s="37">
        <v>5.49737548828125</v>
      </c>
      <c r="J7630" s="37">
        <v>50.0179443359375</v>
      </c>
      <c r="K7630" s="37">
        <v>5.0428109169006303</v>
      </c>
      <c r="L7630" s="37">
        <v>42.509559631347699</v>
      </c>
      <c r="M7630" s="37">
        <v>0.77961117029190097</v>
      </c>
      <c r="N7630" s="37">
        <v>10.4289798736572</v>
      </c>
      <c r="O7630" s="37">
        <v>0</v>
      </c>
      <c r="P7630" s="37">
        <v>0</v>
      </c>
      <c r="Q7630" s="37">
        <v>4.0144664235413101E-3</v>
      </c>
      <c r="R7630" s="37">
        <v>25</v>
      </c>
      <c r="S7630" s="37">
        <v>0.725627422332764</v>
      </c>
      <c r="T7630" s="37">
        <v>998.592041015625</v>
      </c>
      <c r="U7630" s="37">
        <v>1697.26354980469</v>
      </c>
      <c r="V7630" s="13"/>
      <c r="W7630" s="13"/>
      <c r="X7630" s="13"/>
      <c r="Y7630" s="13"/>
      <c r="Z7630" s="13"/>
      <c r="AA7630" s="13"/>
    </row>
    <row r="7631" spans="1:27" ht="15.75" customHeight="1" x14ac:dyDescent="0.2">
      <c r="A7631" s="13"/>
      <c r="B7631" s="37" t="str">
        <f>"CRS25WT72M24250"</f>
        <v>CRS25WT72M24250</v>
      </c>
      <c r="C7631" s="38">
        <v>46003</v>
      </c>
      <c r="D7631" s="39">
        <v>0.86047453703703702</v>
      </c>
      <c r="E7631" s="37" t="s">
        <v>62</v>
      </c>
      <c r="F7631" s="37">
        <v>219</v>
      </c>
      <c r="G7631" s="37">
        <v>4</v>
      </c>
      <c r="H7631" s="37">
        <v>219.25926208496099</v>
      </c>
      <c r="I7631" s="37">
        <v>5.5419077873229998</v>
      </c>
      <c r="J7631" s="37">
        <v>50.017814636230497</v>
      </c>
      <c r="K7631" s="37">
        <v>5.1629047393798801</v>
      </c>
      <c r="L7631" s="37">
        <v>42.4682006835937</v>
      </c>
      <c r="M7631" s="37">
        <v>0.79099535942077603</v>
      </c>
      <c r="N7631" s="37">
        <v>10.666954994201699</v>
      </c>
      <c r="O7631" s="37">
        <v>0</v>
      </c>
      <c r="P7631" s="37">
        <v>0</v>
      </c>
      <c r="Q7631" s="37">
        <v>1.30140148103237E-2</v>
      </c>
      <c r="R7631" s="37">
        <v>25</v>
      </c>
      <c r="S7631" s="37">
        <v>0.71191835403442405</v>
      </c>
      <c r="T7631" s="37">
        <v>998.15948486328102</v>
      </c>
      <c r="U7631" s="37">
        <v>1476.21203613281</v>
      </c>
      <c r="V7631" s="13"/>
      <c r="W7631" s="13"/>
      <c r="X7631" s="13"/>
      <c r="Y7631" s="13"/>
      <c r="Z7631" s="13"/>
      <c r="AA7631" s="13"/>
    </row>
    <row r="7632" spans="1:27" ht="15.75" customHeight="1" x14ac:dyDescent="0.2">
      <c r="A7632" s="13"/>
      <c r="B7632" s="37" t="str">
        <f>"CRS25WT72M24254"</f>
        <v>CRS25WT72M24254</v>
      </c>
      <c r="C7632" s="38">
        <v>46003</v>
      </c>
      <c r="D7632" s="39">
        <v>0.86193287037037036</v>
      </c>
      <c r="E7632" s="37" t="s">
        <v>62</v>
      </c>
      <c r="F7632" s="37">
        <v>216</v>
      </c>
      <c r="G7632" s="37">
        <v>4</v>
      </c>
      <c r="H7632" s="37">
        <v>216.70185852050801</v>
      </c>
      <c r="I7632" s="37">
        <v>5.5034370422363299</v>
      </c>
      <c r="J7632" s="37">
        <v>49.497356414794901</v>
      </c>
      <c r="K7632" s="37">
        <v>5.18627834320068</v>
      </c>
      <c r="L7632" s="37">
        <v>41.783695220947301</v>
      </c>
      <c r="M7632" s="37">
        <v>0.79551178216934204</v>
      </c>
      <c r="N7632" s="37">
        <v>10.542537689209</v>
      </c>
      <c r="O7632" s="37">
        <v>0</v>
      </c>
      <c r="P7632" s="37">
        <v>0</v>
      </c>
      <c r="Q7632" s="37">
        <v>1.26984901726246E-2</v>
      </c>
      <c r="R7632" s="37">
        <v>25</v>
      </c>
      <c r="S7632" s="37">
        <v>0.755814909934998</v>
      </c>
      <c r="T7632" s="37">
        <v>999.12359619140602</v>
      </c>
      <c r="U7632" s="37">
        <v>2171.37939453125</v>
      </c>
      <c r="V7632" s="13"/>
      <c r="W7632" s="13"/>
      <c r="X7632" s="13"/>
      <c r="Y7632" s="13"/>
      <c r="Z7632" s="13"/>
      <c r="AA7632" s="13"/>
    </row>
    <row r="7633" spans="1:27" ht="15.75" customHeight="1" x14ac:dyDescent="0.2">
      <c r="A7633" s="13"/>
      <c r="B7633" s="37" t="str">
        <f>"CRS25WT72M24252"</f>
        <v>CRS25WT72M24252</v>
      </c>
      <c r="C7633" s="38">
        <v>46003</v>
      </c>
      <c r="D7633" s="39">
        <v>0.8627083333333333</v>
      </c>
      <c r="E7633" s="37" t="s">
        <v>62</v>
      </c>
      <c r="F7633" s="37">
        <v>216</v>
      </c>
      <c r="G7633" s="37">
        <v>4</v>
      </c>
      <c r="H7633" s="37">
        <v>216.8466796875</v>
      </c>
      <c r="I7633" s="37">
        <v>5.5033288002014196</v>
      </c>
      <c r="J7633" s="37">
        <v>50.085159301757798</v>
      </c>
      <c r="K7633" s="37">
        <v>5.0944361686706499</v>
      </c>
      <c r="L7633" s="37">
        <v>42.565395355224602</v>
      </c>
      <c r="M7633" s="37">
        <v>0.78671652078628496</v>
      </c>
      <c r="N7633" s="37">
        <v>10.549583435058601</v>
      </c>
      <c r="O7633" s="37">
        <v>0</v>
      </c>
      <c r="P7633" s="37">
        <v>0</v>
      </c>
      <c r="Q7633" s="37">
        <v>6.0280258767306796E-3</v>
      </c>
      <c r="R7633" s="37">
        <v>25</v>
      </c>
      <c r="S7633" s="37">
        <v>0.731470167636871</v>
      </c>
      <c r="T7633" s="37">
        <v>998.74554443359398</v>
      </c>
      <c r="U7633" s="37">
        <v>2451.72973632813</v>
      </c>
      <c r="V7633" s="13"/>
      <c r="W7633" s="13"/>
      <c r="X7633" s="13"/>
      <c r="Y7633" s="13"/>
      <c r="Z7633" s="13"/>
      <c r="AA7633" s="13"/>
    </row>
    <row r="7634" spans="1:27" ht="15.75" customHeight="1" x14ac:dyDescent="0.2">
      <c r="A7634" s="13"/>
      <c r="B7634" s="37" t="str">
        <f>"CRS25WT72M24349"</f>
        <v>CRS25WT72M24349</v>
      </c>
      <c r="C7634" s="38">
        <v>46003</v>
      </c>
      <c r="D7634" s="39">
        <v>0.86409722222222218</v>
      </c>
      <c r="E7634" s="37" t="s">
        <v>62</v>
      </c>
      <c r="F7634" s="37">
        <v>216</v>
      </c>
      <c r="G7634" s="37">
        <v>4</v>
      </c>
      <c r="H7634" s="37">
        <v>216.31753540039099</v>
      </c>
      <c r="I7634" s="37">
        <v>5.5266246795654297</v>
      </c>
      <c r="J7634" s="37">
        <v>50.014698028564503</v>
      </c>
      <c r="K7634" s="37">
        <v>5.1005902290344203</v>
      </c>
      <c r="L7634" s="37">
        <v>42.410293579101598</v>
      </c>
      <c r="M7634" s="37">
        <v>0.78258967399597201</v>
      </c>
      <c r="N7634" s="37">
        <v>10.5238399505615</v>
      </c>
      <c r="O7634" s="37">
        <v>0</v>
      </c>
      <c r="P7634" s="37">
        <v>0</v>
      </c>
      <c r="Q7634" s="37">
        <v>6.0292487032711497E-3</v>
      </c>
      <c r="R7634" s="37">
        <v>25</v>
      </c>
      <c r="S7634" s="37">
        <v>0.71602499485015902</v>
      </c>
      <c r="T7634" s="37">
        <v>1001.15771484375</v>
      </c>
      <c r="U7634" s="37">
        <v>1820.42700195313</v>
      </c>
      <c r="V7634" s="13"/>
      <c r="W7634" s="13"/>
      <c r="X7634" s="13"/>
      <c r="Y7634" s="13"/>
      <c r="Z7634" s="13"/>
      <c r="AA7634" s="13"/>
    </row>
    <row r="7635" spans="1:27" ht="15.75" customHeight="1" x14ac:dyDescent="0.2">
      <c r="A7635" s="13"/>
      <c r="B7635" s="37" t="str">
        <f>"CRS25WT72M24256"</f>
        <v>CRS25WT72M24256</v>
      </c>
      <c r="C7635" s="38">
        <v>46003</v>
      </c>
      <c r="D7635" s="39">
        <v>0.86552083333333341</v>
      </c>
      <c r="E7635" s="37" t="s">
        <v>62</v>
      </c>
      <c r="F7635" s="37">
        <v>216</v>
      </c>
      <c r="G7635" s="37">
        <v>4</v>
      </c>
      <c r="H7635" s="37">
        <v>216.49488830566401</v>
      </c>
      <c r="I7635" s="37">
        <v>5.4969763755798304</v>
      </c>
      <c r="J7635" s="37">
        <v>50.075229644775398</v>
      </c>
      <c r="K7635" s="37">
        <v>5.0674605369567898</v>
      </c>
      <c r="L7635" s="37">
        <v>42.722560882568402</v>
      </c>
      <c r="M7635" s="37">
        <v>0.78650379180908203</v>
      </c>
      <c r="N7635" s="37">
        <v>10.532468795776399</v>
      </c>
      <c r="O7635" s="37">
        <v>0</v>
      </c>
      <c r="P7635" s="37">
        <v>0</v>
      </c>
      <c r="Q7635" s="37">
        <v>5.4067452438175704E-3</v>
      </c>
      <c r="R7635" s="37">
        <v>25</v>
      </c>
      <c r="S7635" s="37">
        <v>0.69662499427795399</v>
      </c>
      <c r="T7635" s="37">
        <v>998.307861328125</v>
      </c>
      <c r="U7635" s="37">
        <v>1579.59143066406</v>
      </c>
      <c r="V7635" s="13"/>
      <c r="W7635" s="13"/>
      <c r="X7635" s="13"/>
      <c r="Y7635" s="13"/>
      <c r="Z7635" s="13"/>
      <c r="AA7635" s="13"/>
    </row>
    <row r="7636" spans="1:27" ht="15.75" customHeight="1" x14ac:dyDescent="0.2">
      <c r="A7636" s="13"/>
      <c r="B7636" s="37" t="str">
        <f>"CRS25WT72M24255"</f>
        <v>CRS25WT72M24255</v>
      </c>
      <c r="C7636" s="38">
        <v>46003</v>
      </c>
      <c r="D7636" s="39">
        <v>0.86657407407407405</v>
      </c>
      <c r="E7636" s="37" t="s">
        <v>62</v>
      </c>
      <c r="F7636" s="37">
        <v>217</v>
      </c>
      <c r="G7636" s="37">
        <v>4</v>
      </c>
      <c r="H7636" s="37">
        <v>217.10729980468699</v>
      </c>
      <c r="I7636" s="37">
        <v>5.4696755409240696</v>
      </c>
      <c r="J7636" s="37">
        <v>50.134628295898402</v>
      </c>
      <c r="K7636" s="37">
        <v>5.0993199348449698</v>
      </c>
      <c r="L7636" s="37">
        <v>42.575733184814503</v>
      </c>
      <c r="M7636" s="37">
        <v>0.79172629117965698</v>
      </c>
      <c r="N7636" s="37">
        <v>10.562262535095201</v>
      </c>
      <c r="O7636" s="37">
        <v>0</v>
      </c>
      <c r="P7636" s="37">
        <v>0</v>
      </c>
      <c r="Q7636" s="37">
        <v>2.06338078714907E-3</v>
      </c>
      <c r="R7636" s="37">
        <v>25</v>
      </c>
      <c r="S7636" s="37">
        <v>0.73408591747283902</v>
      </c>
      <c r="T7636" s="37">
        <v>998.390869140625</v>
      </c>
      <c r="U7636" s="37">
        <v>1485.74072265625</v>
      </c>
      <c r="V7636" s="13"/>
      <c r="W7636" s="13"/>
      <c r="X7636" s="13"/>
      <c r="Y7636" s="13"/>
      <c r="Z7636" s="13"/>
      <c r="AA7636" s="13"/>
    </row>
    <row r="7637" spans="1:27" ht="15.75" customHeight="1" x14ac:dyDescent="0.2">
      <c r="A7637" s="13"/>
      <c r="B7637" s="37" t="str">
        <f>"CRS25WT72M24348"</f>
        <v>CRS25WT72M24348</v>
      </c>
      <c r="C7637" s="38">
        <v>46003</v>
      </c>
      <c r="D7637" s="39">
        <v>0.86760416666666673</v>
      </c>
      <c r="E7637" s="37" t="s">
        <v>62</v>
      </c>
      <c r="F7637" s="37">
        <v>216</v>
      </c>
      <c r="G7637" s="37">
        <v>4</v>
      </c>
      <c r="H7637" s="37">
        <v>216.60426330566401</v>
      </c>
      <c r="I7637" s="37">
        <v>5.5213260650634801</v>
      </c>
      <c r="J7637" s="37">
        <v>50.0289916992188</v>
      </c>
      <c r="K7637" s="37">
        <v>5.08577585220337</v>
      </c>
      <c r="L7637" s="37">
        <v>42.5902099609375</v>
      </c>
      <c r="M7637" s="37">
        <v>0.78415489196777299</v>
      </c>
      <c r="N7637" s="37">
        <v>10.537789344787599</v>
      </c>
      <c r="O7637" s="37">
        <v>0</v>
      </c>
      <c r="P7637" s="37">
        <v>0</v>
      </c>
      <c r="Q7637" s="37">
        <v>8.2486597821116395E-3</v>
      </c>
      <c r="R7637" s="37">
        <v>25</v>
      </c>
      <c r="S7637" s="37">
        <v>0.70726859569549605</v>
      </c>
      <c r="T7637" s="37">
        <v>999.24322509765602</v>
      </c>
      <c r="U7637" s="37">
        <v>1378.69384765625</v>
      </c>
      <c r="V7637" s="13"/>
      <c r="W7637" s="13"/>
      <c r="X7637" s="13"/>
      <c r="Y7637" s="13"/>
      <c r="Z7637" s="13"/>
      <c r="AA7637" s="13"/>
    </row>
    <row r="7638" spans="1:27" ht="15.75" customHeight="1" x14ac:dyDescent="0.2">
      <c r="A7638" s="13"/>
      <c r="B7638" s="37" t="str">
        <f>"CRS25WT72M24272"</f>
        <v>CRS25WT72M24272</v>
      </c>
      <c r="C7638" s="38">
        <v>46003</v>
      </c>
      <c r="D7638" s="39">
        <v>0.86857638888888899</v>
      </c>
      <c r="E7638" s="37" t="s">
        <v>62</v>
      </c>
      <c r="F7638" s="37">
        <v>216</v>
      </c>
      <c r="G7638" s="37">
        <v>4</v>
      </c>
      <c r="H7638" s="37">
        <v>216.79963684082</v>
      </c>
      <c r="I7638" s="37">
        <v>5.5064058303832999</v>
      </c>
      <c r="J7638" s="37">
        <v>49.921253204345703</v>
      </c>
      <c r="K7638" s="37">
        <v>5.08764600753784</v>
      </c>
      <c r="L7638" s="37">
        <v>42.612957000732401</v>
      </c>
      <c r="M7638" s="37">
        <v>0.78868728876113903</v>
      </c>
      <c r="N7638" s="37">
        <v>10.547294616699199</v>
      </c>
      <c r="O7638" s="37">
        <v>0</v>
      </c>
      <c r="P7638" s="37">
        <v>0</v>
      </c>
      <c r="Q7638" s="37">
        <v>1.5879215206950901E-3</v>
      </c>
      <c r="R7638" s="37">
        <v>25</v>
      </c>
      <c r="S7638" s="37">
        <v>0.67224735021591198</v>
      </c>
      <c r="T7638" s="37">
        <v>997.94909667968795</v>
      </c>
      <c r="U7638" s="37">
        <v>2376.80981445313</v>
      </c>
      <c r="V7638" s="13"/>
      <c r="W7638" s="13"/>
      <c r="X7638" s="13"/>
      <c r="Y7638" s="13"/>
      <c r="Z7638" s="13"/>
      <c r="AA7638" s="13"/>
    </row>
    <row r="7639" spans="1:27" ht="15.75" customHeight="1" x14ac:dyDescent="0.2">
      <c r="A7639" s="13"/>
      <c r="B7639" s="37" t="str">
        <f>"CRS25WT72M24273"</f>
        <v>CRS25WT72M24273</v>
      </c>
      <c r="C7639" s="38">
        <v>46003</v>
      </c>
      <c r="D7639" s="39">
        <v>0.8696180555555556</v>
      </c>
      <c r="E7639" s="37" t="s">
        <v>62</v>
      </c>
      <c r="F7639" s="37">
        <v>217</v>
      </c>
      <c r="G7639" s="37">
        <v>4</v>
      </c>
      <c r="H7639" s="37">
        <v>217.48233032226599</v>
      </c>
      <c r="I7639" s="37">
        <v>5.5312080383300799</v>
      </c>
      <c r="J7639" s="37">
        <v>49.950431823730497</v>
      </c>
      <c r="K7639" s="37">
        <v>5.1093692779540998</v>
      </c>
      <c r="L7639" s="37">
        <v>42.565395355224602</v>
      </c>
      <c r="M7639" s="37">
        <v>0.78716313838958696</v>
      </c>
      <c r="N7639" s="37">
        <v>10.580507278442401</v>
      </c>
      <c r="O7639" s="37">
        <v>0</v>
      </c>
      <c r="P7639" s="37">
        <v>0</v>
      </c>
      <c r="Q7639" s="37">
        <v>2.05636653117836E-3</v>
      </c>
      <c r="R7639" s="37">
        <v>25</v>
      </c>
      <c r="S7639" s="37">
        <v>0.67476117610931396</v>
      </c>
      <c r="T7639" s="37">
        <v>999.59063720703102</v>
      </c>
      <c r="U7639" s="37">
        <v>1880.91760253906</v>
      </c>
      <c r="V7639" s="13"/>
      <c r="W7639" s="13"/>
      <c r="X7639" s="13"/>
      <c r="Y7639" s="13"/>
      <c r="Z7639" s="13"/>
      <c r="AA7639" s="13"/>
    </row>
    <row r="7640" spans="1:27" ht="15.75" customHeight="1" x14ac:dyDescent="0.2">
      <c r="A7640" s="13"/>
      <c r="B7640" s="37" t="str">
        <f>"CRS25WT72M24270"</f>
        <v>CRS25WT72M24270</v>
      </c>
      <c r="C7640" s="38">
        <v>46003</v>
      </c>
      <c r="D7640" s="39">
        <v>0.87195601851851856</v>
      </c>
      <c r="E7640" s="37" t="s">
        <v>62</v>
      </c>
      <c r="F7640" s="37">
        <v>217</v>
      </c>
      <c r="G7640" s="37">
        <v>4</v>
      </c>
      <c r="H7640" s="37">
        <v>217.29658508300801</v>
      </c>
      <c r="I7640" s="37">
        <v>5.5654387474060103</v>
      </c>
      <c r="J7640" s="37">
        <v>49.9866333007812</v>
      </c>
      <c r="K7640" s="37">
        <v>5.1191825866699201</v>
      </c>
      <c r="L7640" s="37">
        <v>42.447517395019503</v>
      </c>
      <c r="M7640" s="37">
        <v>0.78108733892440796</v>
      </c>
      <c r="N7640" s="37">
        <v>10.5714712142944</v>
      </c>
      <c r="O7640" s="37">
        <v>0</v>
      </c>
      <c r="P7640" s="37">
        <v>0</v>
      </c>
      <c r="Q7640" s="37">
        <v>2.0560612902045302E-3</v>
      </c>
      <c r="R7640" s="37">
        <v>25</v>
      </c>
      <c r="S7640" s="37">
        <v>0.67373436689376798</v>
      </c>
      <c r="T7640" s="37">
        <v>1000.54724121094</v>
      </c>
      <c r="U7640" s="37">
        <v>2777.58129882813</v>
      </c>
      <c r="V7640" s="13"/>
      <c r="W7640" s="13"/>
      <c r="X7640" s="13"/>
      <c r="Y7640" s="13"/>
      <c r="Z7640" s="13"/>
      <c r="AA7640" s="13"/>
    </row>
    <row r="7641" spans="1:27" ht="15.75" customHeight="1" x14ac:dyDescent="0.2">
      <c r="A7641" s="13"/>
      <c r="B7641" s="37" t="str">
        <f>"CRS25WT72M24271"</f>
        <v>CRS25WT72M24271</v>
      </c>
      <c r="C7641" s="38">
        <v>46003</v>
      </c>
      <c r="D7641" s="39">
        <v>0.87315972222222227</v>
      </c>
      <c r="E7641" s="37" t="s">
        <v>62</v>
      </c>
      <c r="F7641" s="37">
        <v>218</v>
      </c>
      <c r="G7641" s="37">
        <v>4</v>
      </c>
      <c r="H7641" s="37">
        <v>218.55790710449199</v>
      </c>
      <c r="I7641" s="37">
        <v>5.5681381225585902</v>
      </c>
      <c r="J7641" s="37">
        <v>49.934574127197301</v>
      </c>
      <c r="K7641" s="37">
        <v>5.1348876953125</v>
      </c>
      <c r="L7641" s="37">
        <v>42.563327789306598</v>
      </c>
      <c r="M7641" s="37">
        <v>0.78605908155441295</v>
      </c>
      <c r="N7641" s="37">
        <v>10.6328344345093</v>
      </c>
      <c r="O7641" s="37">
        <v>0</v>
      </c>
      <c r="P7641" s="37">
        <v>0</v>
      </c>
      <c r="Q7641" s="37">
        <v>1.15079209208488E-2</v>
      </c>
      <c r="R7641" s="37">
        <v>25</v>
      </c>
      <c r="S7641" s="37">
        <v>0.68163579702377297</v>
      </c>
      <c r="T7641" s="37">
        <v>998.49572753906295</v>
      </c>
      <c r="U7641" s="37">
        <v>1864.11047363281</v>
      </c>
      <c r="V7641" s="13"/>
      <c r="W7641" s="13"/>
      <c r="X7641" s="13"/>
      <c r="Y7641" s="13"/>
      <c r="Z7641" s="13"/>
      <c r="AA7641" s="13"/>
    </row>
    <row r="7642" spans="1:27" ht="15.75" customHeight="1" x14ac:dyDescent="0.2">
      <c r="A7642" s="13"/>
      <c r="B7642" s="37" t="str">
        <f>"CRS25WT72M24253"</f>
        <v>CRS25WT72M24253</v>
      </c>
      <c r="C7642" s="38">
        <v>46003</v>
      </c>
      <c r="D7642" s="39">
        <v>0.87509259259259264</v>
      </c>
      <c r="E7642" s="37" t="s">
        <v>62</v>
      </c>
      <c r="F7642" s="37">
        <v>219</v>
      </c>
      <c r="G7642" s="37">
        <v>4</v>
      </c>
      <c r="H7642" s="37">
        <v>219.96861267089801</v>
      </c>
      <c r="I7642" s="37">
        <v>5.6133942604064897</v>
      </c>
      <c r="J7642" s="37">
        <v>50.117156982421903</v>
      </c>
      <c r="K7642" s="37">
        <v>5.1441116333007804</v>
      </c>
      <c r="L7642" s="37">
        <v>42.761241912841797</v>
      </c>
      <c r="M7642" s="37">
        <v>0.78189557790756203</v>
      </c>
      <c r="N7642" s="37">
        <v>10.701464653015099</v>
      </c>
      <c r="O7642" s="37">
        <v>0</v>
      </c>
      <c r="P7642" s="37">
        <v>0</v>
      </c>
      <c r="Q7642" s="37">
        <v>1.2929687276482599E-2</v>
      </c>
      <c r="R7642" s="37">
        <v>25</v>
      </c>
      <c r="S7642" s="37">
        <v>0.68954288959503196</v>
      </c>
      <c r="T7642" s="37">
        <v>1003.35833740234</v>
      </c>
      <c r="U7642" s="37">
        <v>2359.32397460938</v>
      </c>
      <c r="V7642" s="13"/>
      <c r="W7642" s="13"/>
      <c r="X7642" s="13"/>
      <c r="Y7642" s="13"/>
      <c r="Z7642" s="13"/>
      <c r="AA7642" s="13"/>
    </row>
    <row r="7643" spans="1:27" ht="15.75" customHeight="1" x14ac:dyDescent="0.2">
      <c r="A7643" s="13"/>
      <c r="B7643" s="37" t="str">
        <f>"CRS25WT72M24269"</f>
        <v>CRS25WT72M24269</v>
      </c>
      <c r="C7643" s="38">
        <v>46003</v>
      </c>
      <c r="D7643" s="39">
        <v>0.87584490740740739</v>
      </c>
      <c r="E7643" s="37" t="s">
        <v>62</v>
      </c>
      <c r="F7643" s="37">
        <v>224</v>
      </c>
      <c r="G7643" s="37">
        <v>4</v>
      </c>
      <c r="H7643" s="37">
        <v>224.97659301757801</v>
      </c>
      <c r="I7643" s="37">
        <v>5.70306444168091</v>
      </c>
      <c r="J7643" s="37">
        <v>50.775272369384801</v>
      </c>
      <c r="K7643" s="37">
        <v>5.2133922576904297</v>
      </c>
      <c r="L7643" s="37">
        <v>43.153587341308601</v>
      </c>
      <c r="M7643" s="37">
        <v>0.77692085504531905</v>
      </c>
      <c r="N7643" s="37">
        <v>10.9451026916504</v>
      </c>
      <c r="O7643" s="37">
        <v>0</v>
      </c>
      <c r="P7643" s="37">
        <v>0</v>
      </c>
      <c r="Q7643" s="37">
        <v>4.1263513267040201E-3</v>
      </c>
      <c r="R7643" s="37">
        <v>25</v>
      </c>
      <c r="S7643" s="37">
        <v>0.70985698699951205</v>
      </c>
      <c r="T7643" s="37">
        <v>999.50787353515602</v>
      </c>
      <c r="U7643" s="37">
        <v>1456.98034667969</v>
      </c>
      <c r="V7643" s="13"/>
      <c r="W7643" s="13"/>
      <c r="X7643" s="13"/>
      <c r="Y7643" s="13"/>
      <c r="Z7643" s="13"/>
      <c r="AA7643" s="13"/>
    </row>
    <row r="7644" spans="1:27" ht="15.75" customHeight="1" x14ac:dyDescent="0.2">
      <c r="A7644" s="13"/>
      <c r="B7644" s="37" t="str">
        <f>"CRS25WT72M24291"</f>
        <v>CRS25WT72M24291</v>
      </c>
      <c r="C7644" s="38">
        <v>46003</v>
      </c>
      <c r="D7644" s="39">
        <v>0.87805555555555559</v>
      </c>
      <c r="E7644" s="37" t="s">
        <v>62</v>
      </c>
      <c r="F7644" s="37">
        <v>227</v>
      </c>
      <c r="G7644" s="37">
        <v>4</v>
      </c>
      <c r="H7644" s="37">
        <v>227.45797729492199</v>
      </c>
      <c r="I7644" s="37">
        <v>5.6233830451965297</v>
      </c>
      <c r="J7644" s="37">
        <v>50.789375305175803</v>
      </c>
      <c r="K7644" s="37">
        <v>5.2606630325317401</v>
      </c>
      <c r="L7644" s="37">
        <v>43.237510681152301</v>
      </c>
      <c r="M7644" s="37">
        <v>0.79639887809753396</v>
      </c>
      <c r="N7644" s="37">
        <v>11.0658226013184</v>
      </c>
      <c r="O7644" s="37">
        <v>0</v>
      </c>
      <c r="P7644" s="37">
        <v>0</v>
      </c>
      <c r="Q7644" s="37">
        <v>1.58791826106608E-3</v>
      </c>
      <c r="R7644" s="37">
        <v>25</v>
      </c>
      <c r="S7644" s="37">
        <v>0.73637080192565896</v>
      </c>
      <c r="T7644" s="37">
        <v>999.32580566406205</v>
      </c>
      <c r="U7644" s="37">
        <v>1955.77062988281</v>
      </c>
      <c r="V7644" s="13"/>
      <c r="W7644" s="13"/>
      <c r="X7644" s="13"/>
      <c r="Y7644" s="13"/>
      <c r="Z7644" s="13"/>
      <c r="AA7644" s="13"/>
    </row>
    <row r="7645" spans="1:27" ht="15.75" customHeight="1" x14ac:dyDescent="0.2">
      <c r="A7645" s="13"/>
      <c r="B7645" s="37" t="str">
        <f>"CRS25WT72M24290"</f>
        <v>CRS25WT72M24290</v>
      </c>
      <c r="C7645" s="38">
        <v>46003</v>
      </c>
      <c r="D7645" s="39">
        <v>0.87891203703703702</v>
      </c>
      <c r="E7645" s="37" t="s">
        <v>62</v>
      </c>
      <c r="F7645" s="37">
        <v>223</v>
      </c>
      <c r="G7645" s="37">
        <v>4</v>
      </c>
      <c r="H7645" s="37">
        <v>223.81517028808599</v>
      </c>
      <c r="I7645" s="37">
        <v>5.6222949028015101</v>
      </c>
      <c r="J7645" s="37">
        <v>50.757732391357401</v>
      </c>
      <c r="K7645" s="37">
        <v>5.1643824577331499</v>
      </c>
      <c r="L7645" s="37">
        <v>43.338222503662102</v>
      </c>
      <c r="M7645" s="37">
        <v>0.78428459167480502</v>
      </c>
      <c r="N7645" s="37">
        <v>10.888599395751999</v>
      </c>
      <c r="O7645" s="37">
        <v>0</v>
      </c>
      <c r="P7645" s="37">
        <v>0</v>
      </c>
      <c r="Q7645" s="37">
        <v>6.6264802590012498E-3</v>
      </c>
      <c r="R7645" s="37">
        <v>25</v>
      </c>
      <c r="S7645" s="37">
        <v>0.72708028554916404</v>
      </c>
      <c r="T7645" s="37">
        <v>1001.56549072266</v>
      </c>
      <c r="U7645" s="37">
        <v>1374.16796875</v>
      </c>
      <c r="V7645" s="13"/>
      <c r="W7645" s="13"/>
      <c r="X7645" s="13"/>
      <c r="Y7645" s="13"/>
      <c r="Z7645" s="13"/>
      <c r="AA7645" s="13"/>
    </row>
    <row r="7646" spans="1:27" ht="15.75" customHeight="1" x14ac:dyDescent="0.2">
      <c r="A7646" s="13"/>
      <c r="B7646" s="37" t="str">
        <f>"CRS25WT72M24286"</f>
        <v>CRS25WT72M24286</v>
      </c>
      <c r="C7646" s="38">
        <v>46003</v>
      </c>
      <c r="D7646" s="39">
        <v>0.88</v>
      </c>
      <c r="E7646" s="37" t="s">
        <v>62</v>
      </c>
      <c r="F7646" s="37">
        <v>223</v>
      </c>
      <c r="G7646" s="37">
        <v>4</v>
      </c>
      <c r="H7646" s="37">
        <v>223.31149291992199</v>
      </c>
      <c r="I7646" s="37">
        <v>5.6114945411682102</v>
      </c>
      <c r="J7646" s="37">
        <v>50.707141876220703</v>
      </c>
      <c r="K7646" s="37">
        <v>5.1625080108642596</v>
      </c>
      <c r="L7646" s="37">
        <v>43.256393432617202</v>
      </c>
      <c r="M7646" s="37">
        <v>0.78480798006057695</v>
      </c>
      <c r="N7646" s="37">
        <v>10.8640956878662</v>
      </c>
      <c r="O7646" s="37">
        <v>0</v>
      </c>
      <c r="P7646" s="37">
        <v>0</v>
      </c>
      <c r="Q7646" s="37">
        <v>6.0316878370940703E-3</v>
      </c>
      <c r="R7646" s="37">
        <v>25</v>
      </c>
      <c r="S7646" s="37">
        <v>0.712152719497681</v>
      </c>
      <c r="T7646" s="37">
        <v>1000.20904541016</v>
      </c>
      <c r="U7646" s="37">
        <v>1420.22375488281</v>
      </c>
      <c r="V7646" s="13"/>
      <c r="W7646" s="13"/>
      <c r="X7646" s="13"/>
      <c r="Y7646" s="13"/>
      <c r="Z7646" s="13"/>
      <c r="AA7646" s="13"/>
    </row>
    <row r="7647" spans="1:27" ht="15.75" customHeight="1" x14ac:dyDescent="0.2">
      <c r="A7647" s="13"/>
      <c r="B7647" s="37" t="str">
        <f>"CRS25WT72M24289"</f>
        <v>CRS25WT72M24289</v>
      </c>
      <c r="C7647" s="38">
        <v>46003</v>
      </c>
      <c r="D7647" s="39">
        <v>0.88142361111111101</v>
      </c>
      <c r="E7647" s="37" t="s">
        <v>62</v>
      </c>
      <c r="F7647" s="37">
        <v>224</v>
      </c>
      <c r="G7647" s="37">
        <v>4</v>
      </c>
      <c r="H7647" s="37">
        <v>224.69218444824199</v>
      </c>
      <c r="I7647" s="37">
        <v>5.58884620666504</v>
      </c>
      <c r="J7647" s="37">
        <v>50.761978149414098</v>
      </c>
      <c r="K7647" s="37">
        <v>5.1891417503356898</v>
      </c>
      <c r="L7647" s="37">
        <v>43.300453186035199</v>
      </c>
      <c r="M7647" s="37">
        <v>0.79200381040573098</v>
      </c>
      <c r="N7647" s="37">
        <v>10.931266784668001</v>
      </c>
      <c r="O7647" s="37">
        <v>0</v>
      </c>
      <c r="P7647" s="37">
        <v>0</v>
      </c>
      <c r="Q7647" s="37">
        <v>1.70765146613121E-2</v>
      </c>
      <c r="R7647" s="37">
        <v>25</v>
      </c>
      <c r="S7647" s="37">
        <v>0.71730899810791005</v>
      </c>
      <c r="T7647" s="37">
        <v>999.872802734375</v>
      </c>
      <c r="U7647" s="37">
        <v>1405.05053710938</v>
      </c>
      <c r="V7647" s="13"/>
      <c r="W7647" s="13"/>
      <c r="X7647" s="13"/>
      <c r="Y7647" s="13"/>
      <c r="Z7647" s="13"/>
      <c r="AA7647" s="13"/>
    </row>
    <row r="7648" spans="1:27" ht="15.75" customHeight="1" x14ac:dyDescent="0.2">
      <c r="A7648" s="13"/>
      <c r="B7648" s="37" t="str">
        <f>"CRS25WT72M24288"</f>
        <v>CRS25WT72M24288</v>
      </c>
      <c r="C7648" s="38">
        <v>46003</v>
      </c>
      <c r="D7648" s="39">
        <v>0.88335648148148149</v>
      </c>
      <c r="E7648" s="37" t="s">
        <v>62</v>
      </c>
      <c r="F7648" s="37">
        <v>223</v>
      </c>
      <c r="G7648" s="37">
        <v>4</v>
      </c>
      <c r="H7648" s="37">
        <v>223.24580383300801</v>
      </c>
      <c r="I7648" s="37">
        <v>5.6177210807800302</v>
      </c>
      <c r="J7648" s="37">
        <v>50.765785217285199</v>
      </c>
      <c r="K7648" s="37">
        <v>5.1572370529174796</v>
      </c>
      <c r="L7648" s="37">
        <v>43.287864685058601</v>
      </c>
      <c r="M7648" s="37">
        <v>0.78280216455459595</v>
      </c>
      <c r="N7648" s="37">
        <v>10.8608999252319</v>
      </c>
      <c r="O7648" s="37">
        <v>0</v>
      </c>
      <c r="P7648" s="37">
        <v>0</v>
      </c>
      <c r="Q7648" s="37">
        <v>8.6408723145723308E-3</v>
      </c>
      <c r="R7648" s="37">
        <v>25</v>
      </c>
      <c r="S7648" s="37">
        <v>0.714940786361694</v>
      </c>
      <c r="T7648" s="37">
        <v>1000.41271972656</v>
      </c>
      <c r="U7648" s="37">
        <v>1985.04833984375</v>
      </c>
      <c r="V7648" s="13"/>
      <c r="W7648" s="13"/>
      <c r="X7648" s="13"/>
      <c r="Y7648" s="13"/>
      <c r="Z7648" s="13"/>
      <c r="AA7648" s="13"/>
    </row>
    <row r="7649" spans="1:27" ht="15.75" customHeight="1" x14ac:dyDescent="0.2">
      <c r="A7649" s="13"/>
      <c r="B7649" s="37" t="str">
        <f>"CRS25WT72M24266"</f>
        <v>CRS25WT72M24266</v>
      </c>
      <c r="C7649" s="38">
        <v>46003</v>
      </c>
      <c r="D7649" s="39">
        <v>0.88496527777777778</v>
      </c>
      <c r="E7649" s="37" t="s">
        <v>62</v>
      </c>
      <c r="F7649" s="37">
        <v>222</v>
      </c>
      <c r="G7649" s="37">
        <v>4</v>
      </c>
      <c r="H7649" s="37">
        <v>222.89294433593801</v>
      </c>
      <c r="I7649" s="37">
        <v>5.65533447265625</v>
      </c>
      <c r="J7649" s="37">
        <v>50.768970489502003</v>
      </c>
      <c r="K7649" s="37">
        <v>5.1754245758056596</v>
      </c>
      <c r="L7649" s="37">
        <v>43.0675659179687</v>
      </c>
      <c r="M7649" s="37">
        <v>0.77631801366805997</v>
      </c>
      <c r="N7649" s="37">
        <v>10.8437337875366</v>
      </c>
      <c r="O7649" s="37">
        <v>0</v>
      </c>
      <c r="P7649" s="37">
        <v>0</v>
      </c>
      <c r="Q7649" s="37">
        <v>1.5879215206950901E-3</v>
      </c>
      <c r="R7649" s="37">
        <v>25</v>
      </c>
      <c r="S7649" s="37">
        <v>0.73281061649322499</v>
      </c>
      <c r="T7649" s="37">
        <v>1002.66430664062</v>
      </c>
      <c r="U7649" s="37">
        <v>1387.77453613281</v>
      </c>
      <c r="V7649" s="13"/>
      <c r="W7649" s="13"/>
      <c r="X7649" s="13"/>
      <c r="Y7649" s="13"/>
      <c r="Z7649" s="13"/>
      <c r="AA7649" s="13"/>
    </row>
    <row r="7650" spans="1:27" ht="15.75" customHeight="1" x14ac:dyDescent="0.2">
      <c r="A7650" s="13"/>
      <c r="B7650" s="37" t="str">
        <f>"CRS25WT72M24265"</f>
        <v>CRS25WT72M24265</v>
      </c>
      <c r="C7650" s="38">
        <v>46003</v>
      </c>
      <c r="D7650" s="39">
        <v>0.88649305555555558</v>
      </c>
      <c r="E7650" s="37" t="s">
        <v>62</v>
      </c>
      <c r="F7650" s="37">
        <v>217</v>
      </c>
      <c r="G7650" s="37">
        <v>4</v>
      </c>
      <c r="H7650" s="37">
        <v>217.42820739746099</v>
      </c>
      <c r="I7650" s="37">
        <v>5.5610642433166504</v>
      </c>
      <c r="J7650" s="37">
        <v>50.141273498535199</v>
      </c>
      <c r="K7650" s="37">
        <v>5.0924477577209499</v>
      </c>
      <c r="L7650" s="37">
        <v>42.696205139160199</v>
      </c>
      <c r="M7650" s="37">
        <v>0.779762983322144</v>
      </c>
      <c r="N7650" s="37">
        <v>10.577874183654799</v>
      </c>
      <c r="O7650" s="37">
        <v>0</v>
      </c>
      <c r="P7650" s="37">
        <v>0</v>
      </c>
      <c r="Q7650" s="37">
        <v>5.8719329535961203E-3</v>
      </c>
      <c r="R7650" s="37">
        <v>25</v>
      </c>
      <c r="S7650" s="37">
        <v>0.70242369174957298</v>
      </c>
      <c r="T7650" s="37">
        <v>1003.12670898438</v>
      </c>
      <c r="U7650" s="37">
        <v>1490.79504394531</v>
      </c>
      <c r="V7650" s="13"/>
      <c r="W7650" s="13"/>
      <c r="X7650" s="13"/>
      <c r="Y7650" s="13"/>
      <c r="Z7650" s="13"/>
      <c r="AA7650" s="13"/>
    </row>
    <row r="7651" spans="1:27" ht="15.75" customHeight="1" x14ac:dyDescent="0.2">
      <c r="A7651" s="13"/>
      <c r="B7651" s="37" t="str">
        <f>"CRS25WT72M24268"</f>
        <v>CRS25WT72M24268</v>
      </c>
      <c r="C7651" s="38">
        <v>46003</v>
      </c>
      <c r="D7651" s="39">
        <v>0.88847222222222222</v>
      </c>
      <c r="E7651" s="37" t="s">
        <v>62</v>
      </c>
      <c r="F7651" s="37">
        <v>218</v>
      </c>
      <c r="G7651" s="37">
        <v>4</v>
      </c>
      <c r="H7651" s="37">
        <v>218.47380065918</v>
      </c>
      <c r="I7651" s="37">
        <v>5.5745282173156703</v>
      </c>
      <c r="J7651" s="37">
        <v>50.1668090820313</v>
      </c>
      <c r="K7651" s="37">
        <v>5.1104078292846697</v>
      </c>
      <c r="L7651" s="37">
        <v>42.7507514953613</v>
      </c>
      <c r="M7651" s="37">
        <v>0.78122252225875899</v>
      </c>
      <c r="N7651" s="37">
        <v>10.628742218017599</v>
      </c>
      <c r="O7651" s="37">
        <v>0</v>
      </c>
      <c r="P7651" s="37">
        <v>0</v>
      </c>
      <c r="Q7651" s="37">
        <v>1.6507046297192601E-2</v>
      </c>
      <c r="R7651" s="37">
        <v>25</v>
      </c>
      <c r="S7651" s="37">
        <v>0.70693206787109397</v>
      </c>
      <c r="T7651" s="37">
        <v>1003.26239013672</v>
      </c>
      <c r="U7651" s="37">
        <v>1979.7041015625</v>
      </c>
      <c r="V7651" s="13"/>
      <c r="W7651" s="13"/>
      <c r="X7651" s="13"/>
      <c r="Y7651" s="13"/>
      <c r="Z7651" s="13"/>
      <c r="AA7651" s="13"/>
    </row>
    <row r="7652" spans="1:27" ht="15.75" customHeight="1" x14ac:dyDescent="0.2">
      <c r="A7652" s="13"/>
      <c r="B7652" s="37" t="str">
        <f>"CRS25WT72M24267"</f>
        <v>CRS25WT72M24267</v>
      </c>
      <c r="C7652" s="38">
        <v>46003</v>
      </c>
      <c r="D7652" s="39">
        <v>0.88947916666666671</v>
      </c>
      <c r="E7652" s="37" t="s">
        <v>62</v>
      </c>
      <c r="F7652" s="37">
        <v>220</v>
      </c>
      <c r="G7652" s="37">
        <v>4</v>
      </c>
      <c r="H7652" s="37">
        <v>220.22473144531301</v>
      </c>
      <c r="I7652" s="37">
        <v>5.5695934295654297</v>
      </c>
      <c r="J7652" s="37">
        <v>50.751312255859403</v>
      </c>
      <c r="K7652" s="37">
        <v>5.0749025344848597</v>
      </c>
      <c r="L7652" s="37">
        <v>43.394870758056598</v>
      </c>
      <c r="M7652" s="37">
        <v>0.77910381555557195</v>
      </c>
      <c r="N7652" s="37">
        <v>10.713925361633301</v>
      </c>
      <c r="O7652" s="37">
        <v>0</v>
      </c>
      <c r="P7652" s="37">
        <v>0</v>
      </c>
      <c r="Q7652" s="37">
        <v>6.0316878370940703E-3</v>
      </c>
      <c r="R7652" s="37">
        <v>25</v>
      </c>
      <c r="S7652" s="37">
        <v>0.68850851058960005</v>
      </c>
      <c r="T7652" s="37">
        <v>1000.85296630859</v>
      </c>
      <c r="U7652" s="37">
        <v>2720.73779296875</v>
      </c>
      <c r="V7652" s="13"/>
      <c r="W7652" s="13"/>
      <c r="X7652" s="13"/>
      <c r="Y7652" s="13"/>
      <c r="Z7652" s="13"/>
      <c r="AA7652" s="13"/>
    </row>
    <row r="7653" spans="1:27" ht="15.75" customHeight="1" x14ac:dyDescent="0.2">
      <c r="A7653" s="13"/>
      <c r="B7653" s="37" t="str">
        <f>"CRS25WT72M24284"</f>
        <v>CRS25WT72M24284</v>
      </c>
      <c r="C7653" s="38">
        <v>46003</v>
      </c>
      <c r="D7653" s="39">
        <v>0.89115740740740745</v>
      </c>
      <c r="E7653" s="37" t="s">
        <v>62</v>
      </c>
      <c r="F7653" s="37">
        <v>221</v>
      </c>
      <c r="G7653" s="37">
        <v>4</v>
      </c>
      <c r="H7653" s="37">
        <v>221.16905212402301</v>
      </c>
      <c r="I7653" s="37">
        <v>5.5838117599487296</v>
      </c>
      <c r="J7653" s="37">
        <v>50.816947937011697</v>
      </c>
      <c r="K7653" s="37">
        <v>5.0951857566833496</v>
      </c>
      <c r="L7653" s="37">
        <v>43.407459259033203</v>
      </c>
      <c r="M7653" s="37">
        <v>0.77944415807723999</v>
      </c>
      <c r="N7653" s="37">
        <v>10.7598667144775</v>
      </c>
      <c r="O7653" s="37">
        <v>0</v>
      </c>
      <c r="P7653" s="37">
        <v>0</v>
      </c>
      <c r="Q7653" s="37">
        <v>6.0019805096089797E-3</v>
      </c>
      <c r="R7653" s="37">
        <v>25</v>
      </c>
      <c r="S7653" s="37">
        <v>0.74048733711242698</v>
      </c>
      <c r="T7653" s="37">
        <v>1004.74432373047</v>
      </c>
      <c r="U7653" s="37">
        <v>2141.75048828125</v>
      </c>
      <c r="V7653" s="13"/>
      <c r="W7653" s="13"/>
      <c r="X7653" s="13"/>
      <c r="Y7653" s="13"/>
      <c r="Z7653" s="13"/>
      <c r="AA7653" s="13"/>
    </row>
    <row r="7654" spans="1:27" ht="15.75" customHeight="1" x14ac:dyDescent="0.2">
      <c r="A7654" s="13"/>
      <c r="B7654" s="37" t="str">
        <f>"CRS25WT72M24287"</f>
        <v>CRS25WT72M24287</v>
      </c>
      <c r="C7654" s="38">
        <v>46003</v>
      </c>
      <c r="D7654" s="39">
        <v>0.89184027777777775</v>
      </c>
      <c r="E7654" s="37" t="s">
        <v>62</v>
      </c>
      <c r="F7654" s="37">
        <v>224</v>
      </c>
      <c r="G7654" s="37">
        <v>4</v>
      </c>
      <c r="H7654" s="37">
        <v>224.92167663574199</v>
      </c>
      <c r="I7654" s="37">
        <v>5.6369247436523402</v>
      </c>
      <c r="J7654" s="37">
        <v>50.846500396728501</v>
      </c>
      <c r="K7654" s="37">
        <v>5.1906685829162598</v>
      </c>
      <c r="L7654" s="37">
        <v>43.331924438476598</v>
      </c>
      <c r="M7654" s="37">
        <v>0.78474402427673295</v>
      </c>
      <c r="N7654" s="37">
        <v>10.942431449890099</v>
      </c>
      <c r="O7654" s="37">
        <v>0</v>
      </c>
      <c r="P7654" s="37">
        <v>0</v>
      </c>
      <c r="Q7654" s="37">
        <v>5.4067461751401398E-3</v>
      </c>
      <c r="R7654" s="37">
        <v>25</v>
      </c>
      <c r="S7654" s="37">
        <v>0.71528738737106301</v>
      </c>
      <c r="T7654" s="37">
        <v>1002.08953857422</v>
      </c>
      <c r="U7654" s="37">
        <v>1486.40539550781</v>
      </c>
      <c r="V7654" s="13"/>
      <c r="W7654" s="13"/>
      <c r="X7654" s="13"/>
      <c r="Y7654" s="13"/>
      <c r="Z7654" s="13"/>
      <c r="AA7654" s="13"/>
    </row>
    <row r="7655" spans="1:27" ht="15.75" customHeight="1" x14ac:dyDescent="0.2">
      <c r="A7655" s="13"/>
      <c r="B7655" s="37" t="str">
        <f>"CRS25WT72M24396"</f>
        <v>CRS25WT72M24396</v>
      </c>
      <c r="C7655" s="38">
        <v>46003</v>
      </c>
      <c r="D7655" s="39">
        <v>0.89291666666666669</v>
      </c>
      <c r="E7655" s="37" t="s">
        <v>62</v>
      </c>
      <c r="F7655" s="37">
        <v>221</v>
      </c>
      <c r="G7655" s="37">
        <v>4</v>
      </c>
      <c r="H7655" s="37">
        <v>221.95088195800801</v>
      </c>
      <c r="I7655" s="37">
        <v>5.6017332077026403</v>
      </c>
      <c r="J7655" s="37">
        <v>50.737308502197301</v>
      </c>
      <c r="K7655" s="37">
        <v>5.1124558448791504</v>
      </c>
      <c r="L7655" s="37">
        <v>43.413749694824197</v>
      </c>
      <c r="M7655" s="37">
        <v>0.78092086315154996</v>
      </c>
      <c r="N7655" s="37">
        <v>10.7979021072388</v>
      </c>
      <c r="O7655" s="37">
        <v>0</v>
      </c>
      <c r="P7655" s="37">
        <v>0</v>
      </c>
      <c r="Q7655" s="37">
        <v>1.30140148103237E-2</v>
      </c>
      <c r="R7655" s="37">
        <v>25</v>
      </c>
      <c r="S7655" s="37">
        <v>0.70363426208496105</v>
      </c>
      <c r="T7655" s="37">
        <v>1001.81182861328</v>
      </c>
      <c r="U7655" s="37">
        <v>2052.97680664062</v>
      </c>
      <c r="V7655" s="13"/>
      <c r="W7655" s="13"/>
      <c r="X7655" s="13"/>
      <c r="Y7655" s="13"/>
      <c r="Z7655" s="13"/>
      <c r="AA7655" s="13"/>
    </row>
    <row r="7656" spans="1:27" ht="15.75" customHeight="1" x14ac:dyDescent="0.2">
      <c r="A7656" s="13"/>
      <c r="B7656" s="37" t="str">
        <f>"CRS25WT72M24397"</f>
        <v>CRS25WT72M24397</v>
      </c>
      <c r="C7656" s="38">
        <v>46003</v>
      </c>
      <c r="D7656" s="39">
        <v>0.89517361111111116</v>
      </c>
      <c r="E7656" s="37" t="s">
        <v>62</v>
      </c>
      <c r="F7656" s="37">
        <v>222</v>
      </c>
      <c r="G7656" s="37">
        <v>4</v>
      </c>
      <c r="H7656" s="37">
        <v>222.810791015625</v>
      </c>
      <c r="I7656" s="37">
        <v>5.5910706520080602</v>
      </c>
      <c r="J7656" s="37">
        <v>50.777881622314503</v>
      </c>
      <c r="K7656" s="37">
        <v>5.1198911666870099</v>
      </c>
      <c r="L7656" s="37">
        <v>43.5186576843262</v>
      </c>
      <c r="M7656" s="37">
        <v>0.78481388092041005</v>
      </c>
      <c r="N7656" s="37">
        <v>10.8397369384766</v>
      </c>
      <c r="O7656" s="37">
        <v>0</v>
      </c>
      <c r="P7656" s="37">
        <v>0</v>
      </c>
      <c r="Q7656" s="37">
        <v>3.9766244590282397E-3</v>
      </c>
      <c r="R7656" s="37">
        <v>25</v>
      </c>
      <c r="S7656" s="37">
        <v>0.67937034368515004</v>
      </c>
      <c r="T7656" s="37">
        <v>1001.55883789062</v>
      </c>
      <c r="U7656" s="37">
        <v>2255.92822265625</v>
      </c>
      <c r="V7656" s="13"/>
      <c r="W7656" s="13"/>
      <c r="X7656" s="13"/>
      <c r="Y7656" s="13"/>
      <c r="Z7656" s="13"/>
      <c r="AA7656" s="13"/>
    </row>
    <row r="7657" spans="1:27" ht="15.75" customHeight="1" x14ac:dyDescent="0.2">
      <c r="A7657" s="13"/>
      <c r="B7657" s="37" t="str">
        <f>"CRS25WT72M24398"</f>
        <v>CRS25WT72M24398</v>
      </c>
      <c r="C7657" s="38">
        <v>46003</v>
      </c>
      <c r="D7657" s="39">
        <v>0.89607638888888896</v>
      </c>
      <c r="E7657" s="37" t="s">
        <v>62</v>
      </c>
      <c r="F7657" s="37">
        <v>222</v>
      </c>
      <c r="G7657" s="37">
        <v>4</v>
      </c>
      <c r="H7657" s="37">
        <v>222.44766235351599</v>
      </c>
      <c r="I7657" s="37">
        <v>5.5938019752502397</v>
      </c>
      <c r="J7657" s="37">
        <v>50.7285766601562</v>
      </c>
      <c r="K7657" s="37">
        <v>5.1276154518127397</v>
      </c>
      <c r="L7657" s="37">
        <v>43.382282257080099</v>
      </c>
      <c r="M7657" s="37">
        <v>0.783913373947144</v>
      </c>
      <c r="N7657" s="37">
        <v>10.822071075439499</v>
      </c>
      <c r="O7657" s="37">
        <v>0</v>
      </c>
      <c r="P7657" s="37">
        <v>0</v>
      </c>
      <c r="Q7657" s="37">
        <v>2.0633758977055502E-3</v>
      </c>
      <c r="R7657" s="37">
        <v>25</v>
      </c>
      <c r="S7657" s="37">
        <v>0.69628745317459095</v>
      </c>
      <c r="T7657" s="37">
        <v>1002.33081054688</v>
      </c>
      <c r="U7657" s="37">
        <v>2492.63256835938</v>
      </c>
      <c r="V7657" s="13"/>
      <c r="W7657" s="13"/>
      <c r="X7657" s="13"/>
      <c r="Y7657" s="13"/>
      <c r="Z7657" s="13"/>
      <c r="AA7657" s="13"/>
    </row>
    <row r="7658" spans="1:27" ht="15.75" customHeight="1" x14ac:dyDescent="0.2">
      <c r="A7658" s="13"/>
      <c r="B7658" s="37" t="str">
        <f>"CRS25WT72M24298"</f>
        <v>CRS25WT72M24298</v>
      </c>
      <c r="C7658" s="38">
        <v>46003</v>
      </c>
      <c r="D7658" s="39">
        <v>0.89777777777777779</v>
      </c>
      <c r="E7658" s="37" t="s">
        <v>62</v>
      </c>
      <c r="F7658" s="37">
        <v>222</v>
      </c>
      <c r="G7658" s="37">
        <v>4</v>
      </c>
      <c r="H7658" s="37">
        <v>222.65802001953099</v>
      </c>
      <c r="I7658" s="37">
        <v>5.6129522323608398</v>
      </c>
      <c r="J7658" s="37">
        <v>50.814373016357401</v>
      </c>
      <c r="K7658" s="37">
        <v>5.1444072723388699</v>
      </c>
      <c r="L7658" s="37">
        <v>43.281570434570298</v>
      </c>
      <c r="M7658" s="37">
        <v>0.78065729141235396</v>
      </c>
      <c r="N7658" s="37">
        <v>10.8323049545288</v>
      </c>
      <c r="O7658" s="37">
        <v>0</v>
      </c>
      <c r="P7658" s="37">
        <v>0</v>
      </c>
      <c r="Q7658" s="37">
        <v>1.30158439278603E-2</v>
      </c>
      <c r="R7658" s="37">
        <v>25</v>
      </c>
      <c r="S7658" s="37">
        <v>0.74325686693191495</v>
      </c>
      <c r="T7658" s="37">
        <v>1004.04125976562</v>
      </c>
      <c r="U7658" s="37">
        <v>1618.81225585938</v>
      </c>
      <c r="V7658" s="13"/>
      <c r="W7658" s="13"/>
      <c r="X7658" s="13"/>
      <c r="Y7658" s="13"/>
      <c r="Z7658" s="13"/>
      <c r="AA7658" s="13"/>
    </row>
    <row r="7659" spans="1:27" ht="15.75" customHeight="1" x14ac:dyDescent="0.2">
      <c r="A7659" s="13"/>
      <c r="B7659" s="37" t="str">
        <f>"CRS25WT72M24399"</f>
        <v>CRS25WT72M24399</v>
      </c>
      <c r="C7659" s="38">
        <v>46003</v>
      </c>
      <c r="D7659" s="39">
        <v>0.8992592592592592</v>
      </c>
      <c r="E7659" s="37" t="s">
        <v>62</v>
      </c>
      <c r="F7659" s="37">
        <v>221</v>
      </c>
      <c r="G7659" s="37">
        <v>4</v>
      </c>
      <c r="H7659" s="37">
        <v>221.85464477539099</v>
      </c>
      <c r="I7659" s="37">
        <v>5.6046590805053702</v>
      </c>
      <c r="J7659" s="37">
        <v>50.803791046142599</v>
      </c>
      <c r="K7659" s="37">
        <v>5.1102395057678196</v>
      </c>
      <c r="L7659" s="37">
        <v>43.413749694824197</v>
      </c>
      <c r="M7659" s="37">
        <v>0.77915382385253895</v>
      </c>
      <c r="N7659" s="37">
        <v>10.793220520019499</v>
      </c>
      <c r="O7659" s="37">
        <v>0</v>
      </c>
      <c r="P7659" s="37">
        <v>0</v>
      </c>
      <c r="Q7659" s="37">
        <v>6.3516865484416502E-3</v>
      </c>
      <c r="R7659" s="37">
        <v>25</v>
      </c>
      <c r="S7659" s="37">
        <v>0.73408561944961503</v>
      </c>
      <c r="T7659" s="37">
        <v>1002.4287109375</v>
      </c>
      <c r="U7659" s="37">
        <v>1962.32836914062</v>
      </c>
      <c r="V7659" s="13"/>
      <c r="W7659" s="13"/>
      <c r="X7659" s="13"/>
      <c r="Y7659" s="13"/>
      <c r="Z7659" s="13"/>
      <c r="AA7659" s="13"/>
    </row>
    <row r="7660" spans="1:27" ht="15.75" customHeight="1" x14ac:dyDescent="0.2">
      <c r="A7660" s="13"/>
      <c r="B7660" s="37" t="str">
        <f>"CRS25WT72M24395"</f>
        <v>CRS25WT72M24395</v>
      </c>
      <c r="C7660" s="38">
        <v>46003</v>
      </c>
      <c r="D7660" s="39">
        <v>0.9003472222222223</v>
      </c>
      <c r="E7660" s="37" t="s">
        <v>62</v>
      </c>
      <c r="F7660" s="37">
        <v>221</v>
      </c>
      <c r="G7660" s="37">
        <v>4</v>
      </c>
      <c r="H7660" s="37">
        <v>221.19290161132801</v>
      </c>
      <c r="I7660" s="37">
        <v>5.5581617355346697</v>
      </c>
      <c r="J7660" s="37">
        <v>50.755134582519503</v>
      </c>
      <c r="K7660" s="37">
        <v>5.0910596847534197</v>
      </c>
      <c r="L7660" s="37">
        <v>43.447319030761697</v>
      </c>
      <c r="M7660" s="37">
        <v>0.78407937288284302</v>
      </c>
      <c r="N7660" s="37">
        <v>10.7610263824463</v>
      </c>
      <c r="O7660" s="37">
        <v>0</v>
      </c>
      <c r="P7660" s="37">
        <v>0</v>
      </c>
      <c r="Q7660" s="37">
        <v>1.30158718675375E-2</v>
      </c>
      <c r="R7660" s="37">
        <v>25</v>
      </c>
      <c r="S7660" s="37">
        <v>0.68280673027038596</v>
      </c>
      <c r="T7660" s="37">
        <v>1002.71929931641</v>
      </c>
      <c r="U7660" s="37">
        <v>2874.72290039062</v>
      </c>
      <c r="V7660" s="13"/>
      <c r="W7660" s="13"/>
      <c r="X7660" s="13"/>
      <c r="Y7660" s="13"/>
      <c r="Z7660" s="13"/>
      <c r="AA7660" s="13"/>
    </row>
    <row r="7661" spans="1:27" ht="15.75" customHeight="1" x14ac:dyDescent="0.2">
      <c r="A7661" s="13"/>
      <c r="B7661" s="37" t="str">
        <f>"CRS25WT72M24394"</f>
        <v>CRS25WT72M24394</v>
      </c>
      <c r="C7661" s="38">
        <v>46003</v>
      </c>
      <c r="D7661" s="39">
        <v>0.90206018518518516</v>
      </c>
      <c r="E7661" s="37" t="s">
        <v>62</v>
      </c>
      <c r="F7661" s="37">
        <v>223</v>
      </c>
      <c r="G7661" s="37">
        <v>4</v>
      </c>
      <c r="H7661" s="37">
        <v>223.276290893555</v>
      </c>
      <c r="I7661" s="37">
        <v>5.6508512496948198</v>
      </c>
      <c r="J7661" s="37">
        <v>50.836055755615199</v>
      </c>
      <c r="K7661" s="37">
        <v>5.1467161178588903</v>
      </c>
      <c r="L7661" s="37">
        <v>43.382282257080099</v>
      </c>
      <c r="M7661" s="37">
        <v>0.77724313735961903</v>
      </c>
      <c r="N7661" s="37">
        <v>10.862383842468301</v>
      </c>
      <c r="O7661" s="37">
        <v>0</v>
      </c>
      <c r="P7661" s="37">
        <v>0</v>
      </c>
      <c r="Q7661" s="37">
        <v>3.1758432742208199E-3</v>
      </c>
      <c r="R7661" s="37">
        <v>25</v>
      </c>
      <c r="S7661" s="37">
        <v>0.76103442907333396</v>
      </c>
      <c r="T7661" s="37">
        <v>1001.52563476562</v>
      </c>
      <c r="U7661" s="37">
        <v>1569.29992675781</v>
      </c>
      <c r="V7661" s="13"/>
      <c r="W7661" s="13"/>
      <c r="X7661" s="13"/>
      <c r="Y7661" s="13"/>
      <c r="Z7661" s="13"/>
      <c r="AA7661" s="13"/>
    </row>
    <row r="7662" spans="1:27" ht="15.75" customHeight="1" x14ac:dyDescent="0.2">
      <c r="A7662" s="13"/>
      <c r="B7662" s="37" t="str">
        <f>"CRS25WT72M24373"</f>
        <v>CRS25WT72M24373</v>
      </c>
      <c r="C7662" s="38">
        <v>46003</v>
      </c>
      <c r="D7662" s="39">
        <v>0.9026967592592593</v>
      </c>
      <c r="E7662" s="37" t="s">
        <v>62</v>
      </c>
      <c r="F7662" s="37">
        <v>220</v>
      </c>
      <c r="G7662" s="37">
        <v>4</v>
      </c>
      <c r="H7662" s="37">
        <v>220.41134643554699</v>
      </c>
      <c r="I7662" s="37">
        <v>5.5611119270324698</v>
      </c>
      <c r="J7662" s="37">
        <v>50.774665832519503</v>
      </c>
      <c r="K7662" s="37">
        <v>5.0885519981384304</v>
      </c>
      <c r="L7662" s="37">
        <v>43.315139770507798</v>
      </c>
      <c r="M7662" s="37">
        <v>0.78059405088424705</v>
      </c>
      <c r="N7662" s="37">
        <v>10.723004341125501</v>
      </c>
      <c r="O7662" s="37">
        <v>0</v>
      </c>
      <c r="P7662" s="37">
        <v>0</v>
      </c>
      <c r="Q7662" s="37">
        <v>1.6074529848992801E-3</v>
      </c>
      <c r="R7662" s="37">
        <v>25</v>
      </c>
      <c r="S7662" s="37">
        <v>0.73716181516647294</v>
      </c>
      <c r="T7662" s="37">
        <v>1001.41168212891</v>
      </c>
      <c r="U7662" s="37">
        <v>2179.0859375</v>
      </c>
      <c r="V7662" s="13"/>
      <c r="W7662" s="13"/>
      <c r="X7662" s="13"/>
      <c r="Y7662" s="13"/>
      <c r="Z7662" s="13"/>
      <c r="AA7662" s="13"/>
    </row>
    <row r="7663" spans="1:27" ht="15.75" customHeight="1" x14ac:dyDescent="0.2">
      <c r="A7663" s="13"/>
      <c r="B7663" s="37" t="str">
        <f>"CRS25WT72M24377"</f>
        <v>CRS25WT72M24377</v>
      </c>
      <c r="C7663" s="38">
        <v>46003</v>
      </c>
      <c r="D7663" s="39">
        <v>0.90408564814814818</v>
      </c>
      <c r="E7663" s="37" t="s">
        <v>62</v>
      </c>
      <c r="F7663" s="37">
        <v>222</v>
      </c>
      <c r="G7663" s="37">
        <v>4</v>
      </c>
      <c r="H7663" s="37">
        <v>222.11018371582</v>
      </c>
      <c r="I7663" s="37">
        <v>5.5986909866332999</v>
      </c>
      <c r="J7663" s="37">
        <v>50.757667541503899</v>
      </c>
      <c r="K7663" s="37">
        <v>5.1200847625732404</v>
      </c>
      <c r="L7663" s="37">
        <v>43.380180358886697</v>
      </c>
      <c r="M7663" s="37">
        <v>0.78159236907958995</v>
      </c>
      <c r="N7663" s="37">
        <v>10.8056526184082</v>
      </c>
      <c r="O7663" s="37">
        <v>0</v>
      </c>
      <c r="P7663" s="37">
        <v>0</v>
      </c>
      <c r="Q7663" s="37">
        <v>1.72882955521345E-2</v>
      </c>
      <c r="R7663" s="37">
        <v>25</v>
      </c>
      <c r="S7663" s="37">
        <v>0.69311058521270696</v>
      </c>
      <c r="T7663" s="37">
        <v>1001.19104003906</v>
      </c>
      <c r="U7663" s="37">
        <v>2548.70190429687</v>
      </c>
      <c r="V7663" s="13"/>
      <c r="W7663" s="13"/>
      <c r="X7663" s="13"/>
      <c r="Y7663" s="13"/>
      <c r="Z7663" s="13"/>
      <c r="AA7663" s="13"/>
    </row>
    <row r="7664" spans="1:27" ht="15.75" customHeight="1" x14ac:dyDescent="0.2">
      <c r="A7664" s="13"/>
      <c r="B7664" s="37" t="str">
        <f>"CRS25WT72M24374"</f>
        <v>CRS25WT72M24374</v>
      </c>
      <c r="C7664" s="38">
        <v>46003</v>
      </c>
      <c r="D7664" s="39">
        <v>0.90486111111111101</v>
      </c>
      <c r="E7664" s="37" t="s">
        <v>62</v>
      </c>
      <c r="F7664" s="37">
        <v>220</v>
      </c>
      <c r="G7664" s="37">
        <v>4</v>
      </c>
      <c r="H7664" s="37">
        <v>220.01268005371099</v>
      </c>
      <c r="I7664" s="37">
        <v>5.5953221321106001</v>
      </c>
      <c r="J7664" s="37">
        <v>50.835357666015597</v>
      </c>
      <c r="K7664" s="37">
        <v>5.0800862312316903</v>
      </c>
      <c r="L7664" s="37">
        <v>43.308849334716797</v>
      </c>
      <c r="M7664" s="37">
        <v>0.77349358797073398</v>
      </c>
      <c r="N7664" s="37">
        <v>10.7036085128784</v>
      </c>
      <c r="O7664" s="37">
        <v>0</v>
      </c>
      <c r="P7664" s="37">
        <v>0</v>
      </c>
      <c r="Q7664" s="37">
        <v>8.2242451608181E-3</v>
      </c>
      <c r="R7664" s="37">
        <v>25</v>
      </c>
      <c r="S7664" s="37">
        <v>0.71181368827819802</v>
      </c>
      <c r="T7664" s="37">
        <v>1002.31109619141</v>
      </c>
      <c r="U7664" s="37">
        <v>2440.14233398438</v>
      </c>
      <c r="V7664" s="13"/>
      <c r="W7664" s="13"/>
      <c r="X7664" s="13"/>
      <c r="Y7664" s="13"/>
      <c r="Z7664" s="13"/>
      <c r="AA7664" s="13"/>
    </row>
    <row r="7665" spans="1:27" ht="15.75" customHeight="1" x14ac:dyDescent="0.2">
      <c r="A7665" s="13"/>
      <c r="B7665" s="37" t="str">
        <f>"CRS25WT72M24372"</f>
        <v>CRS25WT72M24372</v>
      </c>
      <c r="C7665" s="38">
        <v>46003</v>
      </c>
      <c r="D7665" s="39">
        <v>0.90581018518518519</v>
      </c>
      <c r="E7665" s="37" t="s">
        <v>62</v>
      </c>
      <c r="F7665" s="37">
        <v>221</v>
      </c>
      <c r="G7665" s="37">
        <v>4</v>
      </c>
      <c r="H7665" s="37">
        <v>221.15225219726599</v>
      </c>
      <c r="I7665" s="37">
        <v>5.6046204566955602</v>
      </c>
      <c r="J7665" s="37">
        <v>50.811916351318402</v>
      </c>
      <c r="K7665" s="37">
        <v>5.0989885330200204</v>
      </c>
      <c r="L7665" s="37">
        <v>43.371791839599602</v>
      </c>
      <c r="M7665" s="37">
        <v>0.77656817436218295</v>
      </c>
      <c r="N7665" s="37">
        <v>10.7590494155884</v>
      </c>
      <c r="O7665" s="37">
        <v>0</v>
      </c>
      <c r="P7665" s="37">
        <v>0</v>
      </c>
      <c r="Q7665" s="37">
        <v>6.3516860827803603E-3</v>
      </c>
      <c r="R7665" s="37">
        <v>25</v>
      </c>
      <c r="S7665" s="37">
        <v>0.73926502466201804</v>
      </c>
      <c r="T7665" s="37">
        <v>1002.15533447266</v>
      </c>
      <c r="U7665" s="37">
        <v>1883.17309570313</v>
      </c>
      <c r="V7665" s="13"/>
      <c r="W7665" s="13"/>
      <c r="X7665" s="13"/>
      <c r="Y7665" s="13"/>
      <c r="Z7665" s="13"/>
      <c r="AA7665" s="13"/>
    </row>
    <row r="7666" spans="1:27" ht="15.75" customHeight="1" x14ac:dyDescent="0.2">
      <c r="A7666" s="13"/>
      <c r="B7666" s="37" t="str">
        <f>"CRS25WT72M24379"</f>
        <v>CRS25WT72M24379</v>
      </c>
      <c r="C7666" s="38">
        <v>46003</v>
      </c>
      <c r="D7666" s="39">
        <v>0.90717592592592589</v>
      </c>
      <c r="E7666" s="37" t="s">
        <v>62</v>
      </c>
      <c r="F7666" s="37">
        <v>222</v>
      </c>
      <c r="G7666" s="37">
        <v>4</v>
      </c>
      <c r="H7666" s="37">
        <v>222.39918518066401</v>
      </c>
      <c r="I7666" s="37">
        <v>5.5883259773254403</v>
      </c>
      <c r="J7666" s="37">
        <v>50.814083099365199</v>
      </c>
      <c r="K7666" s="37">
        <v>5.1210494041442898</v>
      </c>
      <c r="L7666" s="37">
        <v>43.428440093994098</v>
      </c>
      <c r="M7666" s="37">
        <v>0.78319042921066295</v>
      </c>
      <c r="N7666" s="37">
        <v>10.819712638855</v>
      </c>
      <c r="O7666" s="37">
        <v>0</v>
      </c>
      <c r="P7666" s="37">
        <v>0</v>
      </c>
      <c r="Q7666" s="37">
        <v>8.1349210813641505E-4</v>
      </c>
      <c r="R7666" s="37">
        <v>25</v>
      </c>
      <c r="S7666" s="37">
        <v>0.71127927303314198</v>
      </c>
      <c r="T7666" s="37">
        <v>1002.04132080078</v>
      </c>
      <c r="U7666" s="37">
        <v>1864.29235839844</v>
      </c>
      <c r="V7666" s="13"/>
      <c r="W7666" s="13"/>
      <c r="X7666" s="13"/>
      <c r="Y7666" s="13"/>
      <c r="Z7666" s="13"/>
      <c r="AA7666" s="13"/>
    </row>
    <row r="7667" spans="1:27" ht="15.75" customHeight="1" x14ac:dyDescent="0.2">
      <c r="A7667" s="13"/>
      <c r="B7667" s="37" t="str">
        <f>"CRS25WT72M24378"</f>
        <v>CRS25WT72M24378</v>
      </c>
      <c r="C7667" s="38">
        <v>46003</v>
      </c>
      <c r="D7667" s="39">
        <v>0.90847222222222224</v>
      </c>
      <c r="E7667" s="37" t="s">
        <v>62</v>
      </c>
      <c r="F7667" s="37">
        <v>223</v>
      </c>
      <c r="G7667" s="37">
        <v>4</v>
      </c>
      <c r="H7667" s="37">
        <v>223.471755981445</v>
      </c>
      <c r="I7667" s="37">
        <v>5.5929260253906303</v>
      </c>
      <c r="J7667" s="37">
        <v>50.820762634277301</v>
      </c>
      <c r="K7667" s="37">
        <v>5.1363172531127903</v>
      </c>
      <c r="L7667" s="37">
        <v>43.508167266845703</v>
      </c>
      <c r="M7667" s="37">
        <v>0.78621691465377797</v>
      </c>
      <c r="N7667" s="37">
        <v>10.8718929290771</v>
      </c>
      <c r="O7667" s="37">
        <v>0</v>
      </c>
      <c r="P7667" s="37">
        <v>0</v>
      </c>
      <c r="Q7667" s="37">
        <v>1.6507046297192601E-2</v>
      </c>
      <c r="R7667" s="37">
        <v>25</v>
      </c>
      <c r="S7667" s="37">
        <v>0.68127232789993297</v>
      </c>
      <c r="T7667" s="37">
        <v>1003.55914306641</v>
      </c>
      <c r="U7667" s="37">
        <v>1960.72521972656</v>
      </c>
      <c r="V7667" s="13"/>
      <c r="W7667" s="13"/>
      <c r="X7667" s="13"/>
      <c r="Y7667" s="13"/>
      <c r="Z7667" s="13"/>
      <c r="AA7667" s="13"/>
    </row>
    <row r="7668" spans="1:27" ht="15.75" customHeight="1" x14ac:dyDescent="0.2">
      <c r="A7668" s="13"/>
      <c r="B7668" s="37" t="str">
        <f>"CRS25WT72M24376"</f>
        <v>CRS25WT72M24376</v>
      </c>
      <c r="C7668" s="38">
        <v>46003</v>
      </c>
      <c r="D7668" s="39">
        <v>0.90935185185185186</v>
      </c>
      <c r="E7668" s="37" t="s">
        <v>62</v>
      </c>
      <c r="F7668" s="37">
        <v>220</v>
      </c>
      <c r="G7668" s="37">
        <v>4</v>
      </c>
      <c r="H7668" s="37">
        <v>220.95852661132801</v>
      </c>
      <c r="I7668" s="37">
        <v>5.5668520927429199</v>
      </c>
      <c r="J7668" s="37">
        <v>50.770092010497997</v>
      </c>
      <c r="K7668" s="37">
        <v>5.0876307487487802</v>
      </c>
      <c r="L7668" s="37">
        <v>43.430538177490199</v>
      </c>
      <c r="M7668" s="37">
        <v>0.78179544210434004</v>
      </c>
      <c r="N7668" s="37">
        <v>10.7496242523193</v>
      </c>
      <c r="O7668" s="37">
        <v>0</v>
      </c>
      <c r="P7668" s="37">
        <v>0</v>
      </c>
      <c r="Q7668" s="37">
        <v>8.2535035908222198E-3</v>
      </c>
      <c r="R7668" s="37">
        <v>25</v>
      </c>
      <c r="S7668" s="37">
        <v>0.67499405145645097</v>
      </c>
      <c r="T7668" s="37">
        <v>1001.50793457031</v>
      </c>
      <c r="U7668" s="37">
        <v>2790.13330078125</v>
      </c>
      <c r="V7668" s="13"/>
      <c r="W7668" s="13"/>
      <c r="X7668" s="13"/>
      <c r="Y7668" s="13"/>
      <c r="Z7668" s="13"/>
      <c r="AA7668" s="13"/>
    </row>
    <row r="7669" spans="1:27" ht="15.75" customHeight="1" x14ac:dyDescent="0.2">
      <c r="A7669" s="13"/>
      <c r="B7669" s="37" t="str">
        <f>"CRS25WT72M24297"</f>
        <v>CRS25WT72M24297</v>
      </c>
      <c r="C7669" s="38">
        <v>46003</v>
      </c>
      <c r="D7669" s="39">
        <v>0.91100694444444441</v>
      </c>
      <c r="E7669" s="37" t="s">
        <v>62</v>
      </c>
      <c r="F7669" s="37">
        <v>222</v>
      </c>
      <c r="G7669" s="37">
        <v>4</v>
      </c>
      <c r="H7669" s="37">
        <v>222.13076782226599</v>
      </c>
      <c r="I7669" s="37">
        <v>5.5470066070556596</v>
      </c>
      <c r="J7669" s="37">
        <v>50.792243957519503</v>
      </c>
      <c r="K7669" s="37">
        <v>5.1163520812988299</v>
      </c>
      <c r="L7669" s="37">
        <v>43.415851593017599</v>
      </c>
      <c r="M7669" s="37">
        <v>0.78841090202331499</v>
      </c>
      <c r="N7669" s="37">
        <v>10.806653976440399</v>
      </c>
      <c r="O7669" s="37">
        <v>0</v>
      </c>
      <c r="P7669" s="37">
        <v>0</v>
      </c>
      <c r="Q7669" s="37">
        <v>3.2539679668843698E-3</v>
      </c>
      <c r="R7669" s="37">
        <v>25</v>
      </c>
      <c r="S7669" s="37">
        <v>0.72664248943328902</v>
      </c>
      <c r="T7669" s="37">
        <v>1001.81317138672</v>
      </c>
      <c r="U7669" s="37">
        <v>2824.83715820313</v>
      </c>
      <c r="V7669" s="13"/>
      <c r="W7669" s="13"/>
      <c r="X7669" s="13"/>
      <c r="Y7669" s="13"/>
      <c r="Z7669" s="13"/>
      <c r="AA7669" s="13"/>
    </row>
    <row r="7670" spans="1:27" ht="15.75" customHeight="1" x14ac:dyDescent="0.2">
      <c r="A7670" s="13"/>
      <c r="B7670" s="37" t="str">
        <f>"CRS25WT72M24296"</f>
        <v>CRS25WT72M24296</v>
      </c>
      <c r="C7670" s="38">
        <v>46003</v>
      </c>
      <c r="D7670" s="39">
        <v>0.91254629629629624</v>
      </c>
      <c r="E7670" s="37" t="s">
        <v>62</v>
      </c>
      <c r="F7670" s="37">
        <v>222</v>
      </c>
      <c r="G7670" s="37">
        <v>4</v>
      </c>
      <c r="H7670" s="37">
        <v>222.17530822753901</v>
      </c>
      <c r="I7670" s="37">
        <v>5.5322208404540998</v>
      </c>
      <c r="J7670" s="37">
        <v>50.832614898681598</v>
      </c>
      <c r="K7670" s="37">
        <v>5.1223282814025897</v>
      </c>
      <c r="L7670" s="37">
        <v>43.373889923095703</v>
      </c>
      <c r="M7670" s="37">
        <v>0.79004865884780895</v>
      </c>
      <c r="N7670" s="37">
        <v>10.808820724487299</v>
      </c>
      <c r="O7670" s="37">
        <v>0</v>
      </c>
      <c r="P7670" s="37">
        <v>0</v>
      </c>
      <c r="Q7670" s="37">
        <v>1.6505341976880999E-2</v>
      </c>
      <c r="R7670" s="37">
        <v>25</v>
      </c>
      <c r="S7670" s="37">
        <v>0.74670904874801602</v>
      </c>
      <c r="T7670" s="37">
        <v>999.79705810546898</v>
      </c>
      <c r="U7670" s="37">
        <v>4106.58251953125</v>
      </c>
      <c r="V7670" s="13"/>
      <c r="W7670" s="13"/>
      <c r="X7670" s="13"/>
      <c r="Y7670" s="13"/>
      <c r="Z7670" s="13"/>
      <c r="AA7670" s="13"/>
    </row>
    <row r="7671" spans="1:27" ht="15.75" customHeight="1" x14ac:dyDescent="0.2">
      <c r="A7671" s="13"/>
      <c r="B7671" s="37" t="str">
        <f>"CRS25WT72M24201"</f>
        <v>CRS25WT72M24201</v>
      </c>
      <c r="C7671" s="38">
        <v>46003</v>
      </c>
      <c r="D7671" s="39">
        <v>0.91334490740740737</v>
      </c>
      <c r="E7671" s="37" t="s">
        <v>62</v>
      </c>
      <c r="F7671" s="37">
        <v>220</v>
      </c>
      <c r="G7671" s="37">
        <v>4</v>
      </c>
      <c r="H7671" s="37">
        <v>220.95474243164099</v>
      </c>
      <c r="I7671" s="37">
        <v>5.5804543495178196</v>
      </c>
      <c r="J7671" s="37">
        <v>50.940467834472699</v>
      </c>
      <c r="K7671" s="37">
        <v>5.0826325416564897</v>
      </c>
      <c r="L7671" s="37">
        <v>43.472499847412102</v>
      </c>
      <c r="M7671" s="37">
        <v>0.77726811170578003</v>
      </c>
      <c r="N7671" s="37">
        <v>10.7494401931763</v>
      </c>
      <c r="O7671" s="37">
        <v>0</v>
      </c>
      <c r="P7671" s="37">
        <v>0</v>
      </c>
      <c r="Q7671" s="37">
        <v>1.64484903216362E-2</v>
      </c>
      <c r="R7671" s="37">
        <v>25</v>
      </c>
      <c r="S7671" s="37">
        <v>0.76070940494537398</v>
      </c>
      <c r="T7671" s="37">
        <v>1002.51324462891</v>
      </c>
      <c r="U7671" s="37">
        <v>1839.82897949219</v>
      </c>
      <c r="V7671" s="13"/>
      <c r="W7671" s="13"/>
      <c r="X7671" s="13"/>
      <c r="Y7671" s="13"/>
      <c r="Z7671" s="13"/>
      <c r="AA7671" s="13"/>
    </row>
    <row r="7672" spans="1:27" ht="15.75" customHeight="1" x14ac:dyDescent="0.2">
      <c r="A7672" s="13"/>
      <c r="B7672" s="37" t="str">
        <f>"CRS25WT72M24204"</f>
        <v>CRS25WT72M24204</v>
      </c>
      <c r="C7672" s="38">
        <v>46003</v>
      </c>
      <c r="D7672" s="39">
        <v>0.91505787037037034</v>
      </c>
      <c r="E7672" s="37" t="s">
        <v>62</v>
      </c>
      <c r="F7672" s="37">
        <v>223</v>
      </c>
      <c r="G7672" s="37">
        <v>4</v>
      </c>
      <c r="H7672" s="37">
        <v>223.60401916503901</v>
      </c>
      <c r="I7672" s="37">
        <v>5.6223692893981898</v>
      </c>
      <c r="J7672" s="37">
        <v>50.914745330810497</v>
      </c>
      <c r="K7672" s="37">
        <v>5.13836622238159</v>
      </c>
      <c r="L7672" s="37">
        <v>43.516559600830099</v>
      </c>
      <c r="M7672" s="37">
        <v>0.78111803531646695</v>
      </c>
      <c r="N7672" s="37">
        <v>10.878327369689901</v>
      </c>
      <c r="O7672" s="37">
        <v>0</v>
      </c>
      <c r="P7672" s="37">
        <v>0</v>
      </c>
      <c r="Q7672" s="37">
        <v>1.4199876750353699E-4</v>
      </c>
      <c r="R7672" s="37">
        <v>25</v>
      </c>
      <c r="S7672" s="37">
        <v>0.74062585830688499</v>
      </c>
      <c r="T7672" s="37">
        <v>1001.55950927734</v>
      </c>
      <c r="U7672" s="37">
        <v>1490.96215820313</v>
      </c>
      <c r="V7672" s="13"/>
      <c r="W7672" s="13"/>
      <c r="X7672" s="13"/>
      <c r="Y7672" s="13"/>
      <c r="Z7672" s="13"/>
      <c r="AA7672" s="13"/>
    </row>
    <row r="7673" spans="1:27" ht="15.75" customHeight="1" x14ac:dyDescent="0.2">
      <c r="A7673" s="13"/>
      <c r="B7673" s="37" t="str">
        <f>"CRS25WT72M24202"</f>
        <v>CRS25WT72M24202</v>
      </c>
      <c r="C7673" s="38">
        <v>46003</v>
      </c>
      <c r="D7673" s="39">
        <v>0.915949074074074</v>
      </c>
      <c r="E7673" s="37" t="s">
        <v>62</v>
      </c>
      <c r="F7673" s="37">
        <v>223</v>
      </c>
      <c r="G7673" s="37">
        <v>4</v>
      </c>
      <c r="H7673" s="37">
        <v>223.66751098632801</v>
      </c>
      <c r="I7673" s="37">
        <v>5.6429190635681197</v>
      </c>
      <c r="J7673" s="37">
        <v>50.91455078125</v>
      </c>
      <c r="K7673" s="37">
        <v>5.1649765968322798</v>
      </c>
      <c r="L7673" s="37">
        <v>43.304653167724602</v>
      </c>
      <c r="M7673" s="37">
        <v>0.77849739789962802</v>
      </c>
      <c r="N7673" s="37">
        <v>10.881416320800801</v>
      </c>
      <c r="O7673" s="37">
        <v>0</v>
      </c>
      <c r="P7673" s="37">
        <v>0</v>
      </c>
      <c r="Q7673" s="37">
        <v>5.7939654216170302E-3</v>
      </c>
      <c r="R7673" s="37">
        <v>25</v>
      </c>
      <c r="S7673" s="37">
        <v>0.74344593286514304</v>
      </c>
      <c r="T7673" s="37">
        <v>1004.10009765625</v>
      </c>
      <c r="U7673" s="37">
        <v>1309.86706542969</v>
      </c>
      <c r="V7673" s="13"/>
      <c r="W7673" s="13"/>
      <c r="X7673" s="13"/>
      <c r="Y7673" s="13"/>
      <c r="Z7673" s="13"/>
      <c r="AA7673" s="13"/>
    </row>
    <row r="7674" spans="1:27" ht="15.75" customHeight="1" x14ac:dyDescent="0.2">
      <c r="A7674" s="13"/>
      <c r="B7674" s="37" t="str">
        <f>"CRS25WT72M24191"</f>
        <v>CRS25WT72M24191</v>
      </c>
      <c r="C7674" s="38">
        <v>46003</v>
      </c>
      <c r="D7674" s="39">
        <v>0.91645833333333337</v>
      </c>
      <c r="E7674" s="37" t="s">
        <v>62</v>
      </c>
      <c r="F7674" s="37">
        <v>225</v>
      </c>
      <c r="G7674" s="37">
        <v>4</v>
      </c>
      <c r="H7674" s="37">
        <v>225.03994750976599</v>
      </c>
      <c r="I7674" s="37">
        <v>5.6129927635192898</v>
      </c>
      <c r="J7674" s="37">
        <v>50.912265777587898</v>
      </c>
      <c r="K7674" s="37">
        <v>5.2077708244323704</v>
      </c>
      <c r="L7674" s="37">
        <v>43.212333679199197</v>
      </c>
      <c r="M7674" s="37">
        <v>0.78748577833175704</v>
      </c>
      <c r="N7674" s="37">
        <v>10.948184967041</v>
      </c>
      <c r="O7674" s="37">
        <v>0</v>
      </c>
      <c r="P7674" s="37">
        <v>0</v>
      </c>
      <c r="Q7674" s="37">
        <v>1.5879215206950901E-3</v>
      </c>
      <c r="R7674" s="37">
        <v>25</v>
      </c>
      <c r="S7674" s="37">
        <v>0.73039871454238903</v>
      </c>
      <c r="T7674" s="37">
        <v>1001.59210205078</v>
      </c>
      <c r="U7674" s="37">
        <v>2359.61059570313</v>
      </c>
      <c r="V7674" s="13"/>
      <c r="W7674" s="13"/>
      <c r="X7674" s="13"/>
      <c r="Y7674" s="13"/>
      <c r="Z7674" s="13"/>
      <c r="AA7674" s="13"/>
    </row>
    <row r="7675" spans="1:27" ht="15.75" customHeight="1" x14ac:dyDescent="0.2">
      <c r="A7675" s="13"/>
      <c r="B7675" s="37" t="str">
        <f>"CRS25WT72M24189"</f>
        <v>CRS25WT72M24189</v>
      </c>
      <c r="C7675" s="38">
        <v>46003</v>
      </c>
      <c r="D7675" s="39">
        <v>0.91722222222222216</v>
      </c>
      <c r="E7675" s="37" t="s">
        <v>62</v>
      </c>
      <c r="F7675" s="37">
        <v>221</v>
      </c>
      <c r="G7675" s="37">
        <v>4</v>
      </c>
      <c r="H7675" s="37">
        <v>221.89170837402301</v>
      </c>
      <c r="I7675" s="37">
        <v>5.6125030517578098</v>
      </c>
      <c r="J7675" s="37">
        <v>50.960750579833999</v>
      </c>
      <c r="K7675" s="37">
        <v>5.1185135841369602</v>
      </c>
      <c r="L7675" s="37">
        <v>43.3508110046387</v>
      </c>
      <c r="M7675" s="37">
        <v>0.77579802274704002</v>
      </c>
      <c r="N7675" s="37">
        <v>10.7950239181519</v>
      </c>
      <c r="O7675" s="37">
        <v>0</v>
      </c>
      <c r="P7675" s="37">
        <v>0</v>
      </c>
      <c r="Q7675" s="37">
        <v>8.2535035908222198E-3</v>
      </c>
      <c r="R7675" s="37">
        <v>25</v>
      </c>
      <c r="S7675" s="37">
        <v>0.736397445201874</v>
      </c>
      <c r="T7675" s="37">
        <v>1001.19580078125</v>
      </c>
      <c r="U7675" s="37">
        <v>1854.07531738281</v>
      </c>
      <c r="V7675" s="13"/>
      <c r="W7675" s="13"/>
      <c r="X7675" s="13"/>
      <c r="Y7675" s="13"/>
      <c r="Z7675" s="13"/>
      <c r="AA7675" s="13"/>
    </row>
    <row r="7676" spans="1:27" ht="15.75" customHeight="1" x14ac:dyDescent="0.2">
      <c r="A7676" s="13"/>
      <c r="B7676" s="37" t="str">
        <f>"CRS25WT72M24190"</f>
        <v>CRS25WT72M24190</v>
      </c>
      <c r="C7676" s="38">
        <v>46003</v>
      </c>
      <c r="D7676" s="39">
        <v>0.91778935185185195</v>
      </c>
      <c r="E7676" s="37" t="s">
        <v>62</v>
      </c>
      <c r="F7676" s="37">
        <v>224</v>
      </c>
      <c r="G7676" s="37">
        <v>4</v>
      </c>
      <c r="H7676" s="37">
        <v>224.78021240234401</v>
      </c>
      <c r="I7676" s="37">
        <v>5.5692176818847701</v>
      </c>
      <c r="J7676" s="37">
        <v>50.907005310058601</v>
      </c>
      <c r="K7676" s="37">
        <v>5.20833539962769</v>
      </c>
      <c r="L7676" s="37">
        <v>43.157783508300803</v>
      </c>
      <c r="M7676" s="37">
        <v>0.79284143447875999</v>
      </c>
      <c r="N7676" s="37">
        <v>10.935548782348601</v>
      </c>
      <c r="O7676" s="37">
        <v>0</v>
      </c>
      <c r="P7676" s="37">
        <v>0</v>
      </c>
      <c r="Q7676" s="37">
        <v>6.0316901654005103E-3</v>
      </c>
      <c r="R7676" s="37">
        <v>25</v>
      </c>
      <c r="S7676" s="37">
        <v>0.72475343942642201</v>
      </c>
      <c r="T7676" s="37">
        <v>1001.63946533203</v>
      </c>
      <c r="U7676" s="37">
        <v>2124.47094726562</v>
      </c>
      <c r="V7676" s="13"/>
      <c r="W7676" s="13"/>
      <c r="X7676" s="13"/>
      <c r="Y7676" s="13"/>
      <c r="Z7676" s="13"/>
      <c r="AA7676" s="13"/>
    </row>
    <row r="7677" spans="1:27" ht="15.75" customHeight="1" x14ac:dyDescent="0.2">
      <c r="A7677" s="13"/>
      <c r="B7677" s="37" t="str">
        <f>"CRS25WT72M24192"</f>
        <v>CRS25WT72M24192</v>
      </c>
      <c r="C7677" s="38">
        <v>46003</v>
      </c>
      <c r="D7677" s="39">
        <v>0.91937500000000005</v>
      </c>
      <c r="E7677" s="37" t="s">
        <v>62</v>
      </c>
      <c r="F7677" s="37">
        <v>227</v>
      </c>
      <c r="G7677" s="37">
        <v>4</v>
      </c>
      <c r="H7677" s="37">
        <v>227.17724609375</v>
      </c>
      <c r="I7677" s="37">
        <v>5.7158870697021502</v>
      </c>
      <c r="J7677" s="37">
        <v>50.9385795593262</v>
      </c>
      <c r="K7677" s="37">
        <v>5.26208543777466</v>
      </c>
      <c r="L7677" s="37">
        <v>43.172473907470703</v>
      </c>
      <c r="M7677" s="37">
        <v>0.78025102615356401</v>
      </c>
      <c r="N7677" s="37">
        <v>11.0521650314331</v>
      </c>
      <c r="O7677" s="37">
        <v>0</v>
      </c>
      <c r="P7677" s="37">
        <v>0</v>
      </c>
      <c r="Q7677" s="37">
        <v>1.6660318942740601E-3</v>
      </c>
      <c r="R7677" s="37">
        <v>25</v>
      </c>
      <c r="S7677" s="37">
        <v>0.74093967676162698</v>
      </c>
      <c r="T7677" s="37">
        <v>1000.353515625</v>
      </c>
      <c r="U7677" s="37">
        <v>2713.60180664062</v>
      </c>
      <c r="V7677" s="13"/>
      <c r="W7677" s="13"/>
      <c r="X7677" s="13"/>
      <c r="Y7677" s="13"/>
      <c r="Z7677" s="13"/>
      <c r="AA7677" s="13"/>
    </row>
    <row r="7678" spans="1:27" ht="15.75" customHeight="1" x14ac:dyDescent="0.2">
      <c r="A7678" s="13"/>
      <c r="B7678" s="37" t="str">
        <f>"CRS25WT72M24182"</f>
        <v>CRS25WT72M24182</v>
      </c>
      <c r="C7678" s="38">
        <v>46003</v>
      </c>
      <c r="D7678" s="39">
        <v>0.92038194444444443</v>
      </c>
      <c r="E7678" s="37" t="s">
        <v>62</v>
      </c>
      <c r="F7678" s="37">
        <v>221</v>
      </c>
      <c r="G7678" s="37">
        <v>4</v>
      </c>
      <c r="H7678" s="37">
        <v>221.28045654296901</v>
      </c>
      <c r="I7678" s="37">
        <v>5.6259436607360804</v>
      </c>
      <c r="J7678" s="37">
        <v>50.914218902587898</v>
      </c>
      <c r="K7678" s="37">
        <v>5.0886511802673304</v>
      </c>
      <c r="L7678" s="37">
        <v>43.4850883483887</v>
      </c>
      <c r="M7678" s="37">
        <v>0.77251797914505005</v>
      </c>
      <c r="N7678" s="37">
        <v>10.765286445617701</v>
      </c>
      <c r="O7678" s="37">
        <v>0</v>
      </c>
      <c r="P7678" s="37">
        <v>0</v>
      </c>
      <c r="Q7678" s="37">
        <v>8.1349199172109398E-4</v>
      </c>
      <c r="R7678" s="37">
        <v>25</v>
      </c>
      <c r="S7678" s="37">
        <v>0.69702816009521495</v>
      </c>
      <c r="T7678" s="37">
        <v>1001.10980224609</v>
      </c>
      <c r="U7678" s="37">
        <v>1416.94445800781</v>
      </c>
      <c r="V7678" s="13"/>
      <c r="W7678" s="13"/>
      <c r="X7678" s="13"/>
      <c r="Y7678" s="13"/>
      <c r="Z7678" s="13"/>
      <c r="AA7678" s="13"/>
    </row>
    <row r="7679" spans="1:27" ht="15.75" customHeight="1" x14ac:dyDescent="0.2">
      <c r="A7679" s="13"/>
      <c r="B7679" s="37" t="str">
        <f>"CRS25WT72M24203"</f>
        <v>CRS25WT72M24203</v>
      </c>
      <c r="C7679" s="38">
        <v>46003</v>
      </c>
      <c r="D7679" s="39">
        <v>0.92144675925925934</v>
      </c>
      <c r="E7679" s="37" t="s">
        <v>62</v>
      </c>
      <c r="F7679" s="37">
        <v>224</v>
      </c>
      <c r="G7679" s="37">
        <v>4</v>
      </c>
      <c r="H7679" s="37">
        <v>224.049560546875</v>
      </c>
      <c r="I7679" s="37">
        <v>5.6555972099304199</v>
      </c>
      <c r="J7679" s="37">
        <v>50.872982025146499</v>
      </c>
      <c r="K7679" s="37">
        <v>5.1798224449157697</v>
      </c>
      <c r="L7679" s="37">
        <v>43.254295349121101</v>
      </c>
      <c r="M7679" s="37">
        <v>0.77871477603912398</v>
      </c>
      <c r="N7679" s="37">
        <v>10.9000024795532</v>
      </c>
      <c r="O7679" s="37">
        <v>0</v>
      </c>
      <c r="P7679" s="37">
        <v>0</v>
      </c>
      <c r="Q7679" s="37">
        <v>8.2535035908222198E-3</v>
      </c>
      <c r="R7679" s="37">
        <v>25</v>
      </c>
      <c r="S7679" s="37">
        <v>0.76738435029983498</v>
      </c>
      <c r="T7679" s="37">
        <v>999.71325683593795</v>
      </c>
      <c r="U7679" s="37">
        <v>2035.05615234375</v>
      </c>
      <c r="V7679" s="13"/>
      <c r="W7679" s="13"/>
      <c r="X7679" s="13"/>
      <c r="Y7679" s="13"/>
      <c r="Z7679" s="13"/>
      <c r="AA7679" s="13"/>
    </row>
    <row r="7680" spans="1:27" ht="15.75" customHeight="1" x14ac:dyDescent="0.2">
      <c r="A7680" s="13"/>
      <c r="B7680" s="37" t="str">
        <f>"CRS25WT72M24299"</f>
        <v>CRS25WT72M24299</v>
      </c>
      <c r="C7680" s="38">
        <v>46003</v>
      </c>
      <c r="D7680" s="39">
        <v>0.92321759259259262</v>
      </c>
      <c r="E7680" s="37" t="s">
        <v>62</v>
      </c>
      <c r="F7680" s="37">
        <v>225</v>
      </c>
      <c r="G7680" s="37">
        <v>4</v>
      </c>
      <c r="H7680" s="37">
        <v>225.63917541503901</v>
      </c>
      <c r="I7680" s="37">
        <v>5.6810865402221697</v>
      </c>
      <c r="J7680" s="37">
        <v>50.877296447753899</v>
      </c>
      <c r="K7680" s="37">
        <v>5.19264459609985</v>
      </c>
      <c r="L7680" s="37">
        <v>43.453617095947301</v>
      </c>
      <c r="M7680" s="37">
        <v>0.78065484762191795</v>
      </c>
      <c r="N7680" s="37">
        <v>10.977337837219199</v>
      </c>
      <c r="O7680" s="37">
        <v>0</v>
      </c>
      <c r="P7680" s="37">
        <v>0</v>
      </c>
      <c r="Q7680" s="37">
        <v>1.2896980158984699E-2</v>
      </c>
      <c r="R7680" s="37">
        <v>25</v>
      </c>
      <c r="S7680" s="37">
        <v>0.74931287765502896</v>
      </c>
      <c r="T7680" s="37">
        <v>1001.07653808594</v>
      </c>
      <c r="U7680" s="37">
        <v>1970.85363769531</v>
      </c>
      <c r="V7680" s="13"/>
      <c r="W7680" s="13"/>
      <c r="X7680" s="13"/>
      <c r="Y7680" s="13"/>
      <c r="Z7680" s="13"/>
      <c r="AA7680" s="13"/>
    </row>
    <row r="7681" spans="1:27" ht="15.75" customHeight="1" x14ac:dyDescent="0.2">
      <c r="A7681" s="13"/>
      <c r="B7681" s="37" t="str">
        <f>"CRS25WT72M23904"</f>
        <v>CRS25WT72M23904</v>
      </c>
      <c r="C7681" s="38">
        <v>46003</v>
      </c>
      <c r="D7681" s="39">
        <v>0.92693287037037031</v>
      </c>
      <c r="E7681" s="37" t="s">
        <v>62</v>
      </c>
      <c r="F7681" s="37">
        <v>218</v>
      </c>
      <c r="G7681" s="37">
        <v>4</v>
      </c>
      <c r="H7681" s="37">
        <v>218.87551879882801</v>
      </c>
      <c r="I7681" s="37">
        <v>5.5469713211059597</v>
      </c>
      <c r="J7681" s="37">
        <v>50.200595855712898</v>
      </c>
      <c r="K7681" s="37">
        <v>5.1071619987487802</v>
      </c>
      <c r="L7681" s="37">
        <v>42.8565864562988</v>
      </c>
      <c r="M7681" s="37">
        <v>0.78601783514022805</v>
      </c>
      <c r="N7681" s="37">
        <v>10.6482858657837</v>
      </c>
      <c r="O7681" s="37">
        <v>0</v>
      </c>
      <c r="P7681" s="37">
        <v>0</v>
      </c>
      <c r="Q7681" s="37">
        <v>1.6428723931312599E-2</v>
      </c>
      <c r="R7681" s="37">
        <v>25</v>
      </c>
      <c r="S7681" s="37">
        <v>0.72540593147277799</v>
      </c>
      <c r="T7681" s="37">
        <v>1000.77233886719</v>
      </c>
      <c r="U7681" s="37">
        <v>1819.97424316406</v>
      </c>
      <c r="V7681" s="13"/>
      <c r="W7681" s="13"/>
      <c r="X7681" s="13"/>
      <c r="Y7681" s="13"/>
      <c r="Z7681" s="13"/>
      <c r="AA7681" s="13"/>
    </row>
    <row r="7682" spans="1:27" ht="15.75" customHeight="1" x14ac:dyDescent="0.2">
      <c r="A7682" s="13"/>
      <c r="B7682" s="37" t="str">
        <f>"CRS25WT72M23905"</f>
        <v>CRS25WT72M23905</v>
      </c>
      <c r="C7682" s="38">
        <v>46003</v>
      </c>
      <c r="D7682" s="39">
        <v>0.92761574074074071</v>
      </c>
      <c r="E7682" s="37" t="s">
        <v>62</v>
      </c>
      <c r="F7682" s="37">
        <v>217</v>
      </c>
      <c r="G7682" s="37">
        <v>4</v>
      </c>
      <c r="H7682" s="37">
        <v>217.53950500488301</v>
      </c>
      <c r="I7682" s="37">
        <v>5.5537986755371103</v>
      </c>
      <c r="J7682" s="37">
        <v>50.165081024169901</v>
      </c>
      <c r="K7682" s="37">
        <v>5.0789275169372603</v>
      </c>
      <c r="L7682" s="37">
        <v>42.831779479980497</v>
      </c>
      <c r="M7682" s="37">
        <v>0.78081202507018999</v>
      </c>
      <c r="N7682" s="37">
        <v>10.583289146423301</v>
      </c>
      <c r="O7682" s="37">
        <v>0</v>
      </c>
      <c r="P7682" s="37">
        <v>0</v>
      </c>
      <c r="Q7682" s="37">
        <v>1.6507007181644402E-2</v>
      </c>
      <c r="R7682" s="37">
        <v>25</v>
      </c>
      <c r="S7682" s="37">
        <v>0.72546690702438299</v>
      </c>
      <c r="T7682" s="37">
        <v>1001.07250976562</v>
      </c>
      <c r="U7682" s="37">
        <v>2295.595703125</v>
      </c>
      <c r="V7682" s="13"/>
      <c r="W7682" s="13"/>
      <c r="X7682" s="13"/>
      <c r="Y7682" s="13"/>
      <c r="Z7682" s="13"/>
      <c r="AA7682" s="13"/>
    </row>
    <row r="7683" spans="1:27" ht="15.75" customHeight="1" x14ac:dyDescent="0.2">
      <c r="A7683" s="13"/>
      <c r="B7683" s="37" t="str">
        <f>"CRS25WT72M24180"</f>
        <v>CRS25WT72M24180</v>
      </c>
      <c r="C7683" s="38">
        <v>46003</v>
      </c>
      <c r="D7683" s="39">
        <v>0.92824074074074081</v>
      </c>
      <c r="E7683" s="37" t="s">
        <v>62</v>
      </c>
      <c r="F7683" s="37">
        <v>216</v>
      </c>
      <c r="G7683" s="37">
        <v>4</v>
      </c>
      <c r="H7683" s="37">
        <v>216.48048400878901</v>
      </c>
      <c r="I7683" s="37">
        <v>5.5864758491516104</v>
      </c>
      <c r="J7683" s="37">
        <v>50.040565490722699</v>
      </c>
      <c r="K7683" s="37">
        <v>5.0799417495727504</v>
      </c>
      <c r="L7683" s="37">
        <v>42.614757537841797</v>
      </c>
      <c r="M7683" s="37">
        <v>0.77438801527023304</v>
      </c>
      <c r="N7683" s="37">
        <v>10.5317678451538</v>
      </c>
      <c r="O7683" s="37">
        <v>0</v>
      </c>
      <c r="P7683" s="37">
        <v>0</v>
      </c>
      <c r="Q7683" s="37">
        <v>4.1121034882962704E-3</v>
      </c>
      <c r="R7683" s="37">
        <v>25</v>
      </c>
      <c r="S7683" s="37">
        <v>0.735828816890717</v>
      </c>
      <c r="T7683" s="37">
        <v>1001.36755371094</v>
      </c>
      <c r="U7683" s="37">
        <v>1518.70593261719</v>
      </c>
      <c r="V7683" s="13"/>
      <c r="W7683" s="13"/>
      <c r="X7683" s="13"/>
      <c r="Y7683" s="13"/>
      <c r="Z7683" s="13"/>
      <c r="AA7683" s="13"/>
    </row>
    <row r="7684" spans="1:27" ht="15.75" customHeight="1" x14ac:dyDescent="0.2">
      <c r="A7684" s="13"/>
      <c r="B7684" s="37" t="str">
        <f>"CRS25WT72M23902"</f>
        <v>CRS25WT72M23902</v>
      </c>
      <c r="C7684" s="38">
        <v>46003</v>
      </c>
      <c r="D7684" s="39">
        <v>0.92885416666666665</v>
      </c>
      <c r="E7684" s="37" t="s">
        <v>62</v>
      </c>
      <c r="F7684" s="37">
        <v>218</v>
      </c>
      <c r="G7684" s="37">
        <v>4</v>
      </c>
      <c r="H7684" s="37">
        <v>218.40487670898401</v>
      </c>
      <c r="I7684" s="37">
        <v>5.5652780532836896</v>
      </c>
      <c r="J7684" s="37">
        <v>50.133388519287102</v>
      </c>
      <c r="K7684" s="37">
        <v>5.1008543968200701</v>
      </c>
      <c r="L7684" s="37">
        <v>42.817314147949197</v>
      </c>
      <c r="M7684" s="37">
        <v>0.78279566764831499</v>
      </c>
      <c r="N7684" s="37">
        <v>10.625389099121101</v>
      </c>
      <c r="O7684" s="37">
        <v>0</v>
      </c>
      <c r="P7684" s="37">
        <v>0</v>
      </c>
      <c r="Q7684" s="37">
        <v>1.64484903216362E-2</v>
      </c>
      <c r="R7684" s="37">
        <v>25</v>
      </c>
      <c r="S7684" s="37">
        <v>0.69653189182281505</v>
      </c>
      <c r="T7684" s="37">
        <v>1002.13610839844</v>
      </c>
      <c r="U7684" s="37">
        <v>2147.7451171875</v>
      </c>
      <c r="V7684" s="13"/>
      <c r="W7684" s="13"/>
      <c r="X7684" s="13"/>
      <c r="Y7684" s="13"/>
      <c r="Z7684" s="13"/>
      <c r="AA7684" s="13"/>
    </row>
    <row r="7685" spans="1:27" ht="15.75" customHeight="1" x14ac:dyDescent="0.2">
      <c r="A7685" s="13"/>
      <c r="B7685" s="37" t="str">
        <f>"CRS25WT72M24183"</f>
        <v>CRS25WT72M24183</v>
      </c>
      <c r="C7685" s="38">
        <v>46003</v>
      </c>
      <c r="D7685" s="39">
        <v>0.93068287037037034</v>
      </c>
      <c r="E7685" s="37" t="s">
        <v>62</v>
      </c>
      <c r="F7685" s="37">
        <v>216</v>
      </c>
      <c r="G7685" s="37">
        <v>4</v>
      </c>
      <c r="H7685" s="37">
        <v>216.976638793945</v>
      </c>
      <c r="I7685" s="37">
        <v>5.5712318420410201</v>
      </c>
      <c r="J7685" s="37">
        <v>50.172767639160199</v>
      </c>
      <c r="K7685" s="37">
        <v>5.0728850364685103</v>
      </c>
      <c r="L7685" s="37">
        <v>42.771842956542997</v>
      </c>
      <c r="M7685" s="37">
        <v>0.77623581886291504</v>
      </c>
      <c r="N7685" s="37">
        <v>10.555905342102101</v>
      </c>
      <c r="O7685" s="37">
        <v>0</v>
      </c>
      <c r="P7685" s="37">
        <v>0</v>
      </c>
      <c r="Q7685" s="37">
        <v>3.1498114112764601E-3</v>
      </c>
      <c r="R7685" s="37">
        <v>25</v>
      </c>
      <c r="S7685" s="37">
        <v>0.70827907323837302</v>
      </c>
      <c r="T7685" s="37">
        <v>1000.34698486328</v>
      </c>
      <c r="U7685" s="37">
        <v>2298.93725585938</v>
      </c>
      <c r="V7685" s="13"/>
      <c r="W7685" s="13"/>
      <c r="X7685" s="13"/>
      <c r="Y7685" s="13"/>
      <c r="Z7685" s="13"/>
      <c r="AA7685" s="13"/>
    </row>
    <row r="7686" spans="1:27" ht="15.75" customHeight="1" x14ac:dyDescent="0.2">
      <c r="A7686" s="13"/>
      <c r="B7686" s="37" t="str">
        <f>"CRS25WT72M24283"</f>
        <v>CRS25WT72M24283</v>
      </c>
      <c r="C7686" s="38">
        <v>46003</v>
      </c>
      <c r="D7686" s="39">
        <v>0.93180555555555555</v>
      </c>
      <c r="E7686" s="37" t="s">
        <v>62</v>
      </c>
      <c r="F7686" s="37">
        <v>218</v>
      </c>
      <c r="G7686" s="37">
        <v>4</v>
      </c>
      <c r="H7686" s="37">
        <v>218.74783325195301</v>
      </c>
      <c r="I7686" s="37">
        <v>5.6004977226257298</v>
      </c>
      <c r="J7686" s="37">
        <v>50.060604095458999</v>
      </c>
      <c r="K7686" s="37">
        <v>5.1229600906372097</v>
      </c>
      <c r="L7686" s="37">
        <v>42.699501037597699</v>
      </c>
      <c r="M7686" s="37">
        <v>0.78022712469100997</v>
      </c>
      <c r="N7686" s="37">
        <v>10.6420736312866</v>
      </c>
      <c r="O7686" s="37">
        <v>0</v>
      </c>
      <c r="P7686" s="37">
        <v>0</v>
      </c>
      <c r="Q7686" s="37">
        <v>6.0281832702457896E-3</v>
      </c>
      <c r="R7686" s="37">
        <v>25</v>
      </c>
      <c r="S7686" s="37">
        <v>0.70785969495773304</v>
      </c>
      <c r="T7686" s="37">
        <v>1002.74279785156</v>
      </c>
      <c r="U7686" s="37">
        <v>1715.24926757813</v>
      </c>
      <c r="V7686" s="13"/>
      <c r="W7686" s="13"/>
      <c r="X7686" s="13"/>
      <c r="Y7686" s="13"/>
      <c r="Z7686" s="13"/>
      <c r="AA7686" s="13"/>
    </row>
    <row r="7687" spans="1:27" ht="15.75" customHeight="1" x14ac:dyDescent="0.2">
      <c r="A7687" s="13"/>
      <c r="B7687" s="37" t="str">
        <f>"CRS25WT72M23903"</f>
        <v>CRS25WT72M23903</v>
      </c>
      <c r="C7687" s="38">
        <v>46003</v>
      </c>
      <c r="D7687" s="39">
        <v>0.93243055555555554</v>
      </c>
      <c r="E7687" s="37" t="s">
        <v>62</v>
      </c>
      <c r="F7687" s="37">
        <v>217</v>
      </c>
      <c r="G7687" s="37">
        <v>4</v>
      </c>
      <c r="H7687" s="37">
        <v>217.41778564453099</v>
      </c>
      <c r="I7687" s="37">
        <v>5.50649213790894</v>
      </c>
      <c r="J7687" s="37">
        <v>50.128253936767599</v>
      </c>
      <c r="K7687" s="37">
        <v>5.0873780250549299</v>
      </c>
      <c r="L7687" s="37">
        <v>42.736705780029297</v>
      </c>
      <c r="M7687" s="37">
        <v>0.78765761852264404</v>
      </c>
      <c r="N7687" s="37">
        <v>10.5773677825928</v>
      </c>
      <c r="O7687" s="37">
        <v>0</v>
      </c>
      <c r="P7687" s="37">
        <v>0</v>
      </c>
      <c r="Q7687" s="37">
        <v>5.7939607650041598E-3</v>
      </c>
      <c r="R7687" s="37">
        <v>25</v>
      </c>
      <c r="S7687" s="37">
        <v>0.70974528789520297</v>
      </c>
      <c r="T7687" s="37">
        <v>1001.18402099609</v>
      </c>
      <c r="U7687" s="37">
        <v>4102.69384765625</v>
      </c>
      <c r="V7687" s="13"/>
      <c r="W7687" s="13"/>
      <c r="X7687" s="13"/>
      <c r="Y7687" s="13"/>
      <c r="Z7687" s="13"/>
      <c r="AA7687" s="13"/>
    </row>
    <row r="7688" spans="1:27" ht="15.75" customHeight="1" x14ac:dyDescent="0.2">
      <c r="A7688" s="13"/>
      <c r="B7688" s="37" t="str">
        <f>"CRS25WT72M23922"</f>
        <v>CRS25WT72M23922</v>
      </c>
      <c r="C7688" s="38">
        <v>46003</v>
      </c>
      <c r="D7688" s="39">
        <v>0.93334490740740739</v>
      </c>
      <c r="E7688" s="37" t="s">
        <v>62</v>
      </c>
      <c r="F7688" s="37">
        <v>217</v>
      </c>
      <c r="G7688" s="37">
        <v>4</v>
      </c>
      <c r="H7688" s="37">
        <v>217.08192443847699</v>
      </c>
      <c r="I7688" s="37">
        <v>5.5645017623901403</v>
      </c>
      <c r="J7688" s="37">
        <v>50.175865173339801</v>
      </c>
      <c r="K7688" s="37">
        <v>5.0662879943847701</v>
      </c>
      <c r="L7688" s="37">
        <v>42.848316192627003</v>
      </c>
      <c r="M7688" s="37">
        <v>0.77750378847122203</v>
      </c>
      <c r="N7688" s="37">
        <v>10.561027526855501</v>
      </c>
      <c r="O7688" s="37">
        <v>0</v>
      </c>
      <c r="P7688" s="37">
        <v>0</v>
      </c>
      <c r="Q7688" s="37">
        <v>5.4067452438175704E-3</v>
      </c>
      <c r="R7688" s="37">
        <v>25</v>
      </c>
      <c r="S7688" s="37">
        <v>0.72989767789840698</v>
      </c>
      <c r="T7688" s="37">
        <v>1000.93737792969</v>
      </c>
      <c r="U7688" s="37">
        <v>1921.43029785156</v>
      </c>
      <c r="V7688" s="13"/>
      <c r="W7688" s="13"/>
      <c r="X7688" s="13"/>
      <c r="Y7688" s="13"/>
      <c r="Z7688" s="13"/>
      <c r="AA7688" s="13"/>
    </row>
    <row r="7689" spans="1:27" ht="15.75" customHeight="1" x14ac:dyDescent="0.2">
      <c r="A7689" s="13"/>
      <c r="B7689" s="37" t="str">
        <f>"CRS25WT72M24282"</f>
        <v>CRS25WT72M24282</v>
      </c>
      <c r="C7689" s="38">
        <v>46003</v>
      </c>
      <c r="D7689" s="39">
        <v>0.9352893518518518</v>
      </c>
      <c r="E7689" s="37" t="s">
        <v>62</v>
      </c>
      <c r="F7689" s="37">
        <v>216</v>
      </c>
      <c r="G7689" s="37">
        <v>4</v>
      </c>
      <c r="H7689" s="37">
        <v>216.55917358398401</v>
      </c>
      <c r="I7689" s="37">
        <v>5.5523715019226101</v>
      </c>
      <c r="J7689" s="37">
        <v>50.007091522216797</v>
      </c>
      <c r="K7689" s="37">
        <v>5.0619015693664604</v>
      </c>
      <c r="L7689" s="37">
        <v>42.782176971435497</v>
      </c>
      <c r="M7689" s="37">
        <v>0.77994948625564597</v>
      </c>
      <c r="N7689" s="37">
        <v>10.535595893859901</v>
      </c>
      <c r="O7689" s="37">
        <v>0</v>
      </c>
      <c r="P7689" s="37">
        <v>0</v>
      </c>
      <c r="Q7689" s="37">
        <v>4.1267517954111099E-3</v>
      </c>
      <c r="R7689" s="37">
        <v>25</v>
      </c>
      <c r="S7689" s="37">
        <v>0.69998687505722001</v>
      </c>
      <c r="T7689" s="37">
        <v>1000.3671875</v>
      </c>
      <c r="U7689" s="37">
        <v>2307.97998046875</v>
      </c>
      <c r="V7689" s="13"/>
      <c r="W7689" s="13"/>
      <c r="X7689" s="13"/>
      <c r="Y7689" s="13"/>
      <c r="Z7689" s="13"/>
      <c r="AA7689" s="13"/>
    </row>
    <row r="7690" spans="1:27" ht="15.75" customHeight="1" x14ac:dyDescent="0.2">
      <c r="A7690" s="13"/>
      <c r="B7690" s="37" t="str">
        <f>"CRS25WT72M23923"</f>
        <v>CRS25WT72M23923</v>
      </c>
      <c r="C7690" s="38">
        <v>46003</v>
      </c>
      <c r="D7690" s="39">
        <v>0.93590277777777775</v>
      </c>
      <c r="E7690" s="37" t="s">
        <v>62</v>
      </c>
      <c r="F7690" s="37">
        <v>220</v>
      </c>
      <c r="G7690" s="37">
        <v>4</v>
      </c>
      <c r="H7690" s="37">
        <v>220.19857788085901</v>
      </c>
      <c r="I7690" s="37">
        <v>5.6182117462158203</v>
      </c>
      <c r="J7690" s="37">
        <v>50.238059997558601</v>
      </c>
      <c r="K7690" s="37">
        <v>5.1202540397643999</v>
      </c>
      <c r="L7690" s="37">
        <v>43.005397796630902</v>
      </c>
      <c r="M7690" s="37">
        <v>0.780159771442413</v>
      </c>
      <c r="N7690" s="37">
        <v>10.712653160095201</v>
      </c>
      <c r="O7690" s="37">
        <v>0</v>
      </c>
      <c r="P7690" s="37">
        <v>0</v>
      </c>
      <c r="Q7690" s="37">
        <v>3.2539679668843698E-3</v>
      </c>
      <c r="R7690" s="37">
        <v>25</v>
      </c>
      <c r="S7690" s="37">
        <v>0.71487921476364102</v>
      </c>
      <c r="T7690" s="37">
        <v>1000.65893554688</v>
      </c>
      <c r="U7690" s="37">
        <v>1443.38427734375</v>
      </c>
      <c r="V7690" s="13"/>
      <c r="W7690" s="13"/>
      <c r="X7690" s="13"/>
      <c r="Y7690" s="13"/>
      <c r="Z7690" s="13"/>
      <c r="AA7690" s="13"/>
    </row>
    <row r="7691" spans="1:27" ht="15.75" customHeight="1" x14ac:dyDescent="0.2">
      <c r="A7691" s="13"/>
      <c r="B7691" s="37" t="str">
        <f>"CRS25WT72M23924"</f>
        <v>CRS25WT72M23924</v>
      </c>
      <c r="C7691" s="38">
        <v>46003</v>
      </c>
      <c r="D7691" s="39">
        <v>0.93741898148148151</v>
      </c>
      <c r="E7691" s="37" t="s">
        <v>62</v>
      </c>
      <c r="F7691" s="37">
        <v>220</v>
      </c>
      <c r="G7691" s="37">
        <v>4</v>
      </c>
      <c r="H7691" s="37">
        <v>220.48789978027301</v>
      </c>
      <c r="I7691" s="37">
        <v>5.6158800125122097</v>
      </c>
      <c r="J7691" s="37">
        <v>50.231769561767599</v>
      </c>
      <c r="K7691" s="37">
        <v>5.1366095542907697</v>
      </c>
      <c r="L7691" s="37">
        <v>42.924793243408203</v>
      </c>
      <c r="M7691" s="37">
        <v>0.78160703182220503</v>
      </c>
      <c r="N7691" s="37">
        <v>10.726728439331101</v>
      </c>
      <c r="O7691" s="37">
        <v>0</v>
      </c>
      <c r="P7691" s="37">
        <v>0</v>
      </c>
      <c r="Q7691" s="37">
        <v>2.05636653117836E-3</v>
      </c>
      <c r="R7691" s="37">
        <v>25</v>
      </c>
      <c r="S7691" s="37">
        <v>0.71235674619674705</v>
      </c>
      <c r="T7691" s="37">
        <v>1000.71716308594</v>
      </c>
      <c r="U7691" s="37">
        <v>1575.06018066406</v>
      </c>
      <c r="V7691" s="13"/>
      <c r="W7691" s="13"/>
      <c r="X7691" s="13"/>
      <c r="Y7691" s="13"/>
      <c r="Z7691" s="13"/>
      <c r="AA7691" s="13"/>
    </row>
    <row r="7692" spans="1:27" ht="15.75" customHeight="1" x14ac:dyDescent="0.2">
      <c r="A7692" s="13"/>
      <c r="B7692" s="37" t="str">
        <f>"CRS25WT72M24285"</f>
        <v>CRS25WT72M24285</v>
      </c>
      <c r="C7692" s="38">
        <v>46003</v>
      </c>
      <c r="D7692" s="39">
        <v>0.94185185185185183</v>
      </c>
      <c r="E7692" s="37" t="s">
        <v>62</v>
      </c>
      <c r="F7692" s="37">
        <v>218</v>
      </c>
      <c r="G7692" s="37">
        <v>4</v>
      </c>
      <c r="H7692" s="37">
        <v>218.22784423828099</v>
      </c>
      <c r="I7692" s="37">
        <v>5.5997447967529297</v>
      </c>
      <c r="J7692" s="37">
        <v>50.152557373046903</v>
      </c>
      <c r="K7692" s="37">
        <v>5.0930318832397496</v>
      </c>
      <c r="L7692" s="37">
        <v>42.848316192627003</v>
      </c>
      <c r="M7692" s="37">
        <v>0.777049779891968</v>
      </c>
      <c r="N7692" s="37">
        <v>10.6167764663696</v>
      </c>
      <c r="O7692" s="37">
        <v>0</v>
      </c>
      <c r="P7692" s="37">
        <v>0</v>
      </c>
      <c r="Q7692" s="37">
        <v>2.0634892862290101E-3</v>
      </c>
      <c r="R7692" s="37">
        <v>25</v>
      </c>
      <c r="S7692" s="37">
        <v>0.72787308692932096</v>
      </c>
      <c r="T7692" s="37">
        <v>1001.16760253906</v>
      </c>
      <c r="U7692" s="37">
        <v>1671.87255859375</v>
      </c>
      <c r="V7692" s="13"/>
      <c r="W7692" s="13"/>
      <c r="X7692" s="13"/>
      <c r="Y7692" s="13"/>
      <c r="Z7692" s="13"/>
      <c r="AA7692" s="13"/>
    </row>
    <row r="7693" spans="1:27" ht="15.75" customHeight="1" x14ac:dyDescent="0.2">
      <c r="A7693" s="13"/>
      <c r="B7693" s="37" t="str">
        <f>"CRS25WT72M23925"</f>
        <v>CRS25WT72M23925</v>
      </c>
      <c r="C7693" s="38">
        <v>46003</v>
      </c>
      <c r="D7693" s="39">
        <v>0.9429050925925927</v>
      </c>
      <c r="E7693" s="37" t="s">
        <v>62</v>
      </c>
      <c r="F7693" s="37">
        <v>218</v>
      </c>
      <c r="G7693" s="37">
        <v>4</v>
      </c>
      <c r="H7693" s="37">
        <v>218.49743652343801</v>
      </c>
      <c r="I7693" s="37">
        <v>5.5928215980529803</v>
      </c>
      <c r="J7693" s="37">
        <v>50.215835571289098</v>
      </c>
      <c r="K7693" s="37">
        <v>5.0895037651062003</v>
      </c>
      <c r="L7693" s="37">
        <v>42.930992126464801</v>
      </c>
      <c r="M7693" s="37">
        <v>0.77799117565154996</v>
      </c>
      <c r="N7693" s="37">
        <v>10.6298923492432</v>
      </c>
      <c r="O7693" s="37">
        <v>0</v>
      </c>
      <c r="P7693" s="37">
        <v>0</v>
      </c>
      <c r="Q7693" s="37">
        <v>1.30158439278603E-2</v>
      </c>
      <c r="R7693" s="37">
        <v>25</v>
      </c>
      <c r="S7693" s="37">
        <v>0.71896183490753196</v>
      </c>
      <c r="T7693" s="37">
        <v>1001.14776611328</v>
      </c>
      <c r="U7693" s="37">
        <v>1784.51403808594</v>
      </c>
      <c r="V7693" s="13"/>
      <c r="W7693" s="13"/>
      <c r="X7693" s="13"/>
      <c r="Y7693" s="13"/>
      <c r="Z7693" s="13"/>
      <c r="AA7693" s="13"/>
    </row>
    <row r="7694" spans="1:27" ht="15.75" customHeight="1" x14ac:dyDescent="0.2">
      <c r="A7694" s="13"/>
      <c r="B7694" s="37" t="str">
        <f>"CRS25WT72M24347"</f>
        <v>CRS25WT72M24347</v>
      </c>
      <c r="C7694" s="38">
        <v>46003</v>
      </c>
      <c r="D7694" s="39">
        <v>0.94543981481481476</v>
      </c>
      <c r="E7694" s="37" t="s">
        <v>62</v>
      </c>
      <c r="F7694" s="37">
        <v>215</v>
      </c>
      <c r="G7694" s="37">
        <v>4</v>
      </c>
      <c r="H7694" s="37">
        <v>215.93127441406199</v>
      </c>
      <c r="I7694" s="37">
        <v>5.6546616554260298</v>
      </c>
      <c r="J7694" s="37">
        <v>49.502349853515597</v>
      </c>
      <c r="K7694" s="37">
        <v>5.1204485893249503</v>
      </c>
      <c r="L7694" s="37">
        <v>42.170383453369098</v>
      </c>
      <c r="M7694" s="37">
        <v>0.77140617370605502</v>
      </c>
      <c r="N7694" s="37">
        <v>10.505048751831101</v>
      </c>
      <c r="O7694" s="37">
        <v>0</v>
      </c>
      <c r="P7694" s="37">
        <v>0</v>
      </c>
      <c r="Q7694" s="37">
        <v>1.30158439278603E-2</v>
      </c>
      <c r="R7694" s="37">
        <v>25</v>
      </c>
      <c r="S7694" s="37">
        <v>0.71331369876861594</v>
      </c>
      <c r="T7694" s="37">
        <v>999.922119140625</v>
      </c>
      <c r="U7694" s="37">
        <v>1795.78698730469</v>
      </c>
      <c r="V7694" s="13"/>
      <c r="W7694" s="13"/>
      <c r="X7694" s="13"/>
      <c r="Y7694" s="13"/>
      <c r="Z7694" s="13"/>
      <c r="AA7694" s="13"/>
    </row>
    <row r="7695" spans="1:27" ht="15.75" customHeight="1" x14ac:dyDescent="0.2">
      <c r="A7695" s="13"/>
      <c r="B7695" s="37" t="str">
        <f>"CRS25WT72M23930"</f>
        <v>CRS25WT72M23930</v>
      </c>
      <c r="C7695" s="38">
        <v>46003</v>
      </c>
      <c r="D7695" s="39">
        <v>0.94603009259259263</v>
      </c>
      <c r="E7695" s="37" t="s">
        <v>62</v>
      </c>
      <c r="F7695" s="37">
        <v>219</v>
      </c>
      <c r="G7695" s="37">
        <v>4</v>
      </c>
      <c r="H7695" s="37">
        <v>219.43957519531301</v>
      </c>
      <c r="I7695" s="37">
        <v>5.5770559310913104</v>
      </c>
      <c r="J7695" s="37">
        <v>50.265785217285199</v>
      </c>
      <c r="K7695" s="37">
        <v>5.1151428222656197</v>
      </c>
      <c r="L7695" s="37">
        <v>42.899990081787102</v>
      </c>
      <c r="M7695" s="37">
        <v>0.782775938510895</v>
      </c>
      <c r="N7695" s="37">
        <v>10.675726890564</v>
      </c>
      <c r="O7695" s="37">
        <v>0</v>
      </c>
      <c r="P7695" s="37">
        <v>0</v>
      </c>
      <c r="Q7695" s="37">
        <v>4.1267517954111099E-3</v>
      </c>
      <c r="R7695" s="37">
        <v>25</v>
      </c>
      <c r="S7695" s="37">
        <v>0.725555419921875</v>
      </c>
      <c r="T7695" s="37">
        <v>1000.06091308594</v>
      </c>
      <c r="U7695" s="37">
        <v>2196.50024414062</v>
      </c>
      <c r="V7695" s="13"/>
      <c r="W7695" s="13"/>
      <c r="X7695" s="13"/>
      <c r="Y7695" s="13"/>
      <c r="Z7695" s="13"/>
      <c r="AA7695" s="13"/>
    </row>
    <row r="7696" spans="1:27" ht="15.75" customHeight="1" x14ac:dyDescent="0.2">
      <c r="A7696" s="13"/>
      <c r="B7696" s="37" t="str">
        <f>"CRS25WT72M23931"</f>
        <v>CRS25WT72M23931</v>
      </c>
      <c r="C7696" s="38">
        <v>46003</v>
      </c>
      <c r="D7696" s="39">
        <v>0.94699074074074074</v>
      </c>
      <c r="E7696" s="37" t="s">
        <v>62</v>
      </c>
      <c r="F7696" s="37">
        <v>218</v>
      </c>
      <c r="G7696" s="37">
        <v>4</v>
      </c>
      <c r="H7696" s="37">
        <v>218.18794250488301</v>
      </c>
      <c r="I7696" s="37">
        <v>5.5719523429870597</v>
      </c>
      <c r="J7696" s="37">
        <v>50.213356018066399</v>
      </c>
      <c r="K7696" s="37">
        <v>5.0837631225585902</v>
      </c>
      <c r="L7696" s="37">
        <v>42.918590545654297</v>
      </c>
      <c r="M7696" s="37">
        <v>0.77983748912811302</v>
      </c>
      <c r="N7696" s="37">
        <v>10.6148357391357</v>
      </c>
      <c r="O7696" s="37">
        <v>0</v>
      </c>
      <c r="P7696" s="37">
        <v>0</v>
      </c>
      <c r="Q7696" s="37">
        <v>3.17213335074484E-3</v>
      </c>
      <c r="R7696" s="37">
        <v>25</v>
      </c>
      <c r="S7696" s="37">
        <v>0.73322457075118996</v>
      </c>
      <c r="T7696" s="37">
        <v>999.29510498046898</v>
      </c>
      <c r="U7696" s="37">
        <v>1915.49462890625</v>
      </c>
      <c r="V7696" s="13"/>
      <c r="W7696" s="13"/>
      <c r="X7696" s="13"/>
      <c r="Y7696" s="13"/>
      <c r="Z7696" s="13"/>
      <c r="AA7696" s="13"/>
    </row>
    <row r="7697" spans="1:27" ht="15.75" customHeight="1" x14ac:dyDescent="0.2">
      <c r="A7697" s="13"/>
      <c r="B7697" s="37" t="str">
        <f>"CRS25WT72M24344"</f>
        <v>CRS25WT72M24344</v>
      </c>
      <c r="C7697" s="38">
        <v>46003</v>
      </c>
      <c r="D7697" s="39">
        <v>0.94789351851851855</v>
      </c>
      <c r="E7697" s="37" t="s">
        <v>62</v>
      </c>
      <c r="F7697" s="37">
        <v>216</v>
      </c>
      <c r="G7697" s="37">
        <v>4</v>
      </c>
      <c r="H7697" s="37">
        <v>216.245193481445</v>
      </c>
      <c r="I7697" s="37">
        <v>5.54492235183716</v>
      </c>
      <c r="J7697" s="37">
        <v>50.086681365966797</v>
      </c>
      <c r="K7697" s="37">
        <v>5.0528535842895499</v>
      </c>
      <c r="L7697" s="37">
        <v>42.796646118164098</v>
      </c>
      <c r="M7697" s="37">
        <v>0.77862572669982899</v>
      </c>
      <c r="N7697" s="37">
        <v>10.520320892334</v>
      </c>
      <c r="O7697" s="37">
        <v>0</v>
      </c>
      <c r="P7697" s="37">
        <v>0</v>
      </c>
      <c r="Q7697" s="37">
        <v>2.0518952514976302E-3</v>
      </c>
      <c r="R7697" s="37">
        <v>25</v>
      </c>
      <c r="S7697" s="37">
        <v>0.66738146543502797</v>
      </c>
      <c r="T7697" s="37">
        <v>999.83850097656295</v>
      </c>
      <c r="U7697" s="37">
        <v>2562.0615234375</v>
      </c>
      <c r="V7697" s="13"/>
      <c r="W7697" s="13"/>
      <c r="X7697" s="13"/>
      <c r="Y7697" s="13"/>
      <c r="Z7697" s="13"/>
      <c r="AA7697" s="13"/>
    </row>
    <row r="7698" spans="1:27" ht="15.75" customHeight="1" x14ac:dyDescent="0.2">
      <c r="A7698" s="13"/>
      <c r="B7698" s="37" t="str">
        <f>"CRS25WT72M24317"</f>
        <v>CRS25WT72M24317</v>
      </c>
      <c r="C7698" s="38">
        <v>46003</v>
      </c>
      <c r="D7698" s="39">
        <v>0.94876157407407413</v>
      </c>
      <c r="E7698" s="37" t="s">
        <v>62</v>
      </c>
      <c r="F7698" s="37">
        <v>216</v>
      </c>
      <c r="G7698" s="37">
        <v>4</v>
      </c>
      <c r="H7698" s="37">
        <v>216.82237243652301</v>
      </c>
      <c r="I7698" s="37">
        <v>5.5466537475585902</v>
      </c>
      <c r="J7698" s="37">
        <v>50.116889953613303</v>
      </c>
      <c r="K7698" s="37">
        <v>5.0607190132141104</v>
      </c>
      <c r="L7698" s="37">
        <v>42.844181060791001</v>
      </c>
      <c r="M7698" s="37">
        <v>0.77998977899551403</v>
      </c>
      <c r="N7698" s="37">
        <v>10.5484008789062</v>
      </c>
      <c r="O7698" s="37">
        <v>0</v>
      </c>
      <c r="P7698" s="37">
        <v>0</v>
      </c>
      <c r="Q7698" s="37">
        <v>2.06337566487491E-3</v>
      </c>
      <c r="R7698" s="37">
        <v>25</v>
      </c>
      <c r="S7698" s="37">
        <v>0.70381486415863004</v>
      </c>
      <c r="T7698" s="37">
        <v>999.36022949218795</v>
      </c>
      <c r="U7698" s="37">
        <v>2035.82336425781</v>
      </c>
      <c r="V7698" s="13"/>
      <c r="W7698" s="13"/>
      <c r="X7698" s="13"/>
      <c r="Y7698" s="13"/>
      <c r="Z7698" s="13"/>
      <c r="AA7698" s="13"/>
    </row>
    <row r="7699" spans="1:27" ht="15.75" customHeight="1" x14ac:dyDescent="0.2">
      <c r="A7699" s="13"/>
      <c r="B7699" s="37" t="str">
        <f>"CRS25WT72M23933"</f>
        <v>CRS25WT72M23933</v>
      </c>
      <c r="C7699" s="38">
        <v>46003</v>
      </c>
      <c r="D7699" s="39">
        <v>0.94966435185185183</v>
      </c>
      <c r="E7699" s="37" t="s">
        <v>62</v>
      </c>
      <c r="F7699" s="37">
        <v>219</v>
      </c>
      <c r="G7699" s="37">
        <v>4</v>
      </c>
      <c r="H7699" s="37">
        <v>219.77478027343801</v>
      </c>
      <c r="I7699" s="37">
        <v>5.5519909858703604</v>
      </c>
      <c r="J7699" s="37">
        <v>50.2071342468262</v>
      </c>
      <c r="K7699" s="37">
        <v>5.1326007843017596</v>
      </c>
      <c r="L7699" s="37">
        <v>42.819381713867202</v>
      </c>
      <c r="M7699" s="37">
        <v>0.78843092918395996</v>
      </c>
      <c r="N7699" s="37">
        <v>10.692034721374499</v>
      </c>
      <c r="O7699" s="37">
        <v>0</v>
      </c>
      <c r="P7699" s="37">
        <v>0</v>
      </c>
      <c r="Q7699" s="37">
        <v>5.7939607650041598E-3</v>
      </c>
      <c r="R7699" s="37">
        <v>25</v>
      </c>
      <c r="S7699" s="37">
        <v>0.71500319242477395</v>
      </c>
      <c r="T7699" s="37">
        <v>1001.11724853516</v>
      </c>
      <c r="U7699" s="37">
        <v>2941.23388671875</v>
      </c>
      <c r="V7699" s="13"/>
      <c r="W7699" s="13"/>
      <c r="X7699" s="13"/>
      <c r="Y7699" s="13"/>
      <c r="Z7699" s="13"/>
      <c r="AA7699" s="13"/>
    </row>
    <row r="7700" spans="1:27" ht="15.75" customHeight="1" x14ac:dyDescent="0.2">
      <c r="A7700" s="13"/>
      <c r="B7700" s="37" t="str">
        <f>"CRS25WT72M24305"</f>
        <v>CRS25WT72M24305</v>
      </c>
      <c r="C7700" s="38">
        <v>46003</v>
      </c>
      <c r="D7700" s="39">
        <v>0.95163194444444443</v>
      </c>
      <c r="E7700" s="37" t="s">
        <v>62</v>
      </c>
      <c r="F7700" s="37">
        <v>214</v>
      </c>
      <c r="G7700" s="37">
        <v>4</v>
      </c>
      <c r="H7700" s="37">
        <v>214.99160766601599</v>
      </c>
      <c r="I7700" s="37">
        <v>5.5482902526855504</v>
      </c>
      <c r="J7700" s="37">
        <v>50.040828704833999</v>
      </c>
      <c r="K7700" s="37">
        <v>5.0557928085327104</v>
      </c>
      <c r="L7700" s="37">
        <v>42.523818969726598</v>
      </c>
      <c r="M7700" s="37">
        <v>0.77435094118118297</v>
      </c>
      <c r="N7700" s="37">
        <v>10.459333419799799</v>
      </c>
      <c r="O7700" s="37">
        <v>0</v>
      </c>
      <c r="P7700" s="37">
        <v>0</v>
      </c>
      <c r="Q7700" s="37">
        <v>1.6507921740412702E-2</v>
      </c>
      <c r="R7700" s="37">
        <v>25</v>
      </c>
      <c r="S7700" s="37">
        <v>0.72325319051742598</v>
      </c>
      <c r="T7700" s="37">
        <v>1000.66168212891</v>
      </c>
      <c r="U7700" s="37">
        <v>1934.6171875</v>
      </c>
      <c r="V7700" s="13"/>
      <c r="W7700" s="13"/>
      <c r="X7700" s="13"/>
      <c r="Y7700" s="13"/>
      <c r="Z7700" s="13"/>
      <c r="AA7700" s="13"/>
    </row>
    <row r="7701" spans="1:27" ht="15.75" customHeight="1" x14ac:dyDescent="0.2">
      <c r="A7701" s="13"/>
      <c r="B7701" s="37" t="str">
        <f>"CRS25WT72M23932"</f>
        <v>CRS25WT72M23932</v>
      </c>
      <c r="C7701" s="38">
        <v>46003</v>
      </c>
      <c r="D7701" s="39">
        <v>0.95321759259259264</v>
      </c>
      <c r="E7701" s="37" t="s">
        <v>62</v>
      </c>
      <c r="F7701" s="37">
        <v>222</v>
      </c>
      <c r="G7701" s="37">
        <v>4</v>
      </c>
      <c r="H7701" s="37">
        <v>222.32832336425801</v>
      </c>
      <c r="I7701" s="37">
        <v>5.6058216094970703</v>
      </c>
      <c r="J7701" s="37">
        <v>50.2179565429687</v>
      </c>
      <c r="K7701" s="37">
        <v>5.2088294029235804</v>
      </c>
      <c r="L7701" s="37">
        <v>42.682968139648402</v>
      </c>
      <c r="M7701" s="37">
        <v>0.78976243734359697</v>
      </c>
      <c r="N7701" s="37">
        <v>10.8162651062012</v>
      </c>
      <c r="O7701" s="37">
        <v>0</v>
      </c>
      <c r="P7701" s="37">
        <v>0</v>
      </c>
      <c r="Q7701" s="37">
        <v>6.0316878370940703E-3</v>
      </c>
      <c r="R7701" s="37">
        <v>25</v>
      </c>
      <c r="S7701" s="37">
        <v>0.71939611434936501</v>
      </c>
      <c r="T7701" s="37">
        <v>1000.71600341797</v>
      </c>
      <c r="U7701" s="37">
        <v>2273.98315429687</v>
      </c>
      <c r="V7701" s="13"/>
      <c r="W7701" s="13"/>
      <c r="X7701" s="13"/>
      <c r="Y7701" s="13"/>
      <c r="Z7701" s="13"/>
      <c r="AA7701" s="13"/>
    </row>
    <row r="7702" spans="1:27" ht="15.75" customHeight="1" x14ac:dyDescent="0.2">
      <c r="A7702" s="13"/>
      <c r="B7702" s="37" t="str">
        <f>"CRS25WT72M23942"</f>
        <v>CRS25WT72M23942</v>
      </c>
      <c r="C7702" s="38">
        <v>46003</v>
      </c>
      <c r="D7702" s="39">
        <v>0.95565972222222229</v>
      </c>
      <c r="E7702" s="37" t="s">
        <v>62</v>
      </c>
      <c r="F7702" s="37">
        <v>218</v>
      </c>
      <c r="G7702" s="37">
        <v>4</v>
      </c>
      <c r="H7702" s="37">
        <v>218.90213012695301</v>
      </c>
      <c r="I7702" s="37">
        <v>5.5917248725891104</v>
      </c>
      <c r="J7702" s="37">
        <v>50.249477386474602</v>
      </c>
      <c r="K7702" s="37">
        <v>5.0928006172180202</v>
      </c>
      <c r="L7702" s="37">
        <v>42.982662200927699</v>
      </c>
      <c r="M7702" s="37">
        <v>0.77906310558319103</v>
      </c>
      <c r="N7702" s="37">
        <v>10.6495809555054</v>
      </c>
      <c r="O7702" s="37">
        <v>0</v>
      </c>
      <c r="P7702" s="37">
        <v>0</v>
      </c>
      <c r="Q7702" s="37">
        <v>4.1127330623567104E-3</v>
      </c>
      <c r="R7702" s="37">
        <v>25</v>
      </c>
      <c r="S7702" s="37">
        <v>0.74286669492721602</v>
      </c>
      <c r="T7702" s="37">
        <v>999.47735595703102</v>
      </c>
      <c r="U7702" s="37">
        <v>2188.38598632813</v>
      </c>
      <c r="V7702" s="13"/>
      <c r="W7702" s="13"/>
      <c r="X7702" s="13"/>
      <c r="Y7702" s="13"/>
      <c r="Z7702" s="13"/>
      <c r="AA7702" s="13"/>
    </row>
    <row r="7703" spans="1:27" ht="15.75" customHeight="1" x14ac:dyDescent="0.2">
      <c r="A7703" s="13"/>
      <c r="B7703" s="37" t="str">
        <f>"CRS25WT72M23941"</f>
        <v>CRS25WT72M23941</v>
      </c>
      <c r="C7703" s="38">
        <v>46003</v>
      </c>
      <c r="D7703" s="39">
        <v>0.9563194444444445</v>
      </c>
      <c r="E7703" s="37" t="s">
        <v>62</v>
      </c>
      <c r="F7703" s="37">
        <v>219</v>
      </c>
      <c r="G7703" s="37">
        <v>4</v>
      </c>
      <c r="H7703" s="37">
        <v>219.56237792968699</v>
      </c>
      <c r="I7703" s="37">
        <v>5.5437254905700701</v>
      </c>
      <c r="J7703" s="37">
        <v>50.211799621582003</v>
      </c>
      <c r="K7703" s="37">
        <v>5.1236829757690403</v>
      </c>
      <c r="L7703" s="37">
        <v>42.852451324462898</v>
      </c>
      <c r="M7703" s="37">
        <v>0.78877007961273204</v>
      </c>
      <c r="N7703" s="37">
        <v>10.6817016601562</v>
      </c>
      <c r="O7703" s="37">
        <v>0</v>
      </c>
      <c r="P7703" s="37">
        <v>0</v>
      </c>
      <c r="Q7703" s="37">
        <v>1.29018630832434E-2</v>
      </c>
      <c r="R7703" s="37">
        <v>25</v>
      </c>
      <c r="S7703" s="37">
        <v>0.722806096076965</v>
      </c>
      <c r="T7703" s="37">
        <v>999.29119873046898</v>
      </c>
      <c r="U7703" s="37">
        <v>2620.7431640625</v>
      </c>
      <c r="V7703" s="13"/>
      <c r="W7703" s="13"/>
      <c r="X7703" s="13"/>
      <c r="Y7703" s="13"/>
      <c r="Z7703" s="13"/>
      <c r="AA7703" s="13"/>
    </row>
    <row r="7704" spans="1:27" ht="15.75" customHeight="1" x14ac:dyDescent="0.2">
      <c r="A7704" s="13"/>
      <c r="B7704" s="37" t="str">
        <f>"CRS25WT72M23939"</f>
        <v>CRS25WT72M23939</v>
      </c>
      <c r="C7704" s="38">
        <v>46003</v>
      </c>
      <c r="D7704" s="37" t="s">
        <v>1589</v>
      </c>
      <c r="E7704" s="37" t="s">
        <v>62</v>
      </c>
      <c r="F7704" s="37">
        <v>218</v>
      </c>
      <c r="G7704" s="37">
        <v>4</v>
      </c>
      <c r="H7704" s="37">
        <v>218.12129211425801</v>
      </c>
      <c r="I7704" s="37">
        <v>5.5407519340515101</v>
      </c>
      <c r="J7704" s="37">
        <v>50.208122253417997</v>
      </c>
      <c r="K7704" s="37">
        <v>5.0790300369262704</v>
      </c>
      <c r="L7704" s="37">
        <v>42.945461273193402</v>
      </c>
      <c r="M7704" s="37">
        <v>0.78407096862793002</v>
      </c>
      <c r="N7704" s="37">
        <v>10.61159324646</v>
      </c>
      <c r="O7704" s="37">
        <v>0</v>
      </c>
      <c r="P7704" s="37">
        <v>0</v>
      </c>
      <c r="Q7704" s="37">
        <v>8.2242451608181E-3</v>
      </c>
      <c r="R7704" s="37">
        <v>25</v>
      </c>
      <c r="S7704" s="37">
        <v>0.73805320262908902</v>
      </c>
      <c r="T7704" s="37">
        <v>999.71917724609398</v>
      </c>
      <c r="U7704" s="37">
        <v>2581.69873046875</v>
      </c>
      <c r="V7704" s="13"/>
      <c r="W7704" s="13"/>
      <c r="X7704" s="13"/>
      <c r="Y7704" s="13"/>
      <c r="Z7704" s="13"/>
      <c r="AA7704" s="13"/>
    </row>
    <row r="7705" spans="1:27" ht="15.75" customHeight="1" x14ac:dyDescent="0.2">
      <c r="A7705" s="13"/>
      <c r="B7705" s="37" t="str">
        <f>"CRS25WT72M24352"</f>
        <v>CRS25WT72M24352</v>
      </c>
      <c r="C7705" s="38">
        <v>46006</v>
      </c>
      <c r="D7705" s="39">
        <v>0.7780555555555555</v>
      </c>
      <c r="E7705" s="37" t="s">
        <v>62</v>
      </c>
      <c r="F7705" s="37">
        <v>221</v>
      </c>
      <c r="G7705" s="37">
        <v>4</v>
      </c>
      <c r="H7705" s="37">
        <v>221.86009216308599</v>
      </c>
      <c r="I7705" s="37">
        <v>5.5469169616699201</v>
      </c>
      <c r="J7705" s="37">
        <v>50.334255218505902</v>
      </c>
      <c r="K7705" s="37">
        <v>5.1623663902282697</v>
      </c>
      <c r="L7705" s="37">
        <v>42.976428985595703</v>
      </c>
      <c r="M7705" s="37">
        <v>0.79462802410125699</v>
      </c>
      <c r="N7705" s="37">
        <v>10.793485641479499</v>
      </c>
      <c r="O7705" s="37">
        <v>0</v>
      </c>
      <c r="P7705" s="37">
        <v>0</v>
      </c>
      <c r="Q7705" s="37">
        <v>6.3516646623611502E-3</v>
      </c>
      <c r="R7705" s="37">
        <v>25</v>
      </c>
      <c r="S7705" s="37">
        <v>0.74417424201965299</v>
      </c>
      <c r="T7705" s="37">
        <v>996.11859130859398</v>
      </c>
      <c r="U7705" s="37">
        <v>2342.08935546875</v>
      </c>
      <c r="V7705" s="13"/>
      <c r="W7705" s="13"/>
      <c r="X7705" s="13"/>
      <c r="Y7705" s="13"/>
      <c r="Z7705" s="13"/>
      <c r="AA7705" s="13"/>
    </row>
    <row r="7706" spans="1:27" ht="15.75" customHeight="1" x14ac:dyDescent="0.2">
      <c r="A7706" s="13"/>
      <c r="B7706" s="37" t="str">
        <f>"CRS25WT72M24102"</f>
        <v>CRS25WT72M24102</v>
      </c>
      <c r="C7706" s="38">
        <v>46006</v>
      </c>
      <c r="D7706" s="39">
        <v>0.78260416666666666</v>
      </c>
      <c r="E7706" s="37" t="s">
        <v>62</v>
      </c>
      <c r="F7706" s="37">
        <v>221</v>
      </c>
      <c r="G7706" s="37">
        <v>4</v>
      </c>
      <c r="H7706" s="37">
        <v>221.38345336914099</v>
      </c>
      <c r="I7706" s="37">
        <v>5.5665082931518599</v>
      </c>
      <c r="J7706" s="37">
        <v>50.182723999023402</v>
      </c>
      <c r="K7706" s="37">
        <v>5.1649107933044398</v>
      </c>
      <c r="L7706" s="37">
        <v>42.8629760742188</v>
      </c>
      <c r="M7706" s="37">
        <v>0.79251605272293102</v>
      </c>
      <c r="N7706" s="37">
        <v>10.770297050476101</v>
      </c>
      <c r="O7706" s="37">
        <v>0</v>
      </c>
      <c r="P7706" s="37">
        <v>0</v>
      </c>
      <c r="Q7706" s="37">
        <v>8.5219033062458004E-3</v>
      </c>
      <c r="R7706" s="37">
        <v>25</v>
      </c>
      <c r="S7706" s="37">
        <v>0.71329593658447299</v>
      </c>
      <c r="T7706" s="37">
        <v>996.787841796875</v>
      </c>
      <c r="U7706" s="37">
        <v>1841.09191894531</v>
      </c>
      <c r="V7706" s="13"/>
      <c r="W7706" s="13"/>
      <c r="X7706" s="13"/>
      <c r="Y7706" s="13"/>
      <c r="Z7706" s="13"/>
      <c r="AA7706" s="13"/>
    </row>
    <row r="7707" spans="1:27" ht="15.75" customHeight="1" x14ac:dyDescent="0.2">
      <c r="A7707" s="13"/>
      <c r="B7707" s="37" t="str">
        <f>"CRS25WT72M24244"</f>
        <v>CRS25WT72M24244</v>
      </c>
      <c r="C7707" s="38">
        <v>46006</v>
      </c>
      <c r="D7707" s="39">
        <v>0.78605324074074068</v>
      </c>
      <c r="E7707" s="37" t="s">
        <v>62</v>
      </c>
      <c r="F7707" s="37">
        <v>226</v>
      </c>
      <c r="G7707" s="37">
        <v>4</v>
      </c>
      <c r="H7707" s="37">
        <v>226.458984375</v>
      </c>
      <c r="I7707" s="37">
        <v>5.7207126617431596</v>
      </c>
      <c r="J7707" s="37">
        <v>50.266841888427699</v>
      </c>
      <c r="K7707" s="37">
        <v>5.3194198608398402</v>
      </c>
      <c r="L7707" s="37">
        <v>42.572120666503899</v>
      </c>
      <c r="M7707" s="37">
        <v>0.78751313686370905</v>
      </c>
      <c r="N7707" s="37">
        <v>11.0172214508057</v>
      </c>
      <c r="O7707" s="37">
        <v>0</v>
      </c>
      <c r="P7707" s="37">
        <v>0</v>
      </c>
      <c r="Q7707" s="37">
        <v>2.05636653117836E-3</v>
      </c>
      <c r="R7707" s="37">
        <v>25</v>
      </c>
      <c r="S7707" s="37">
        <v>0.74575304985046398</v>
      </c>
      <c r="T7707" s="37">
        <v>994.99420166015602</v>
      </c>
      <c r="U7707" s="37">
        <v>1379.43127441406</v>
      </c>
      <c r="V7707" s="13"/>
      <c r="W7707" s="13"/>
      <c r="X7707" s="13"/>
      <c r="Y7707" s="13"/>
      <c r="Z7707" s="13"/>
      <c r="AA7707" s="13"/>
    </row>
    <row r="7708" spans="1:27" ht="15.75" customHeight="1" x14ac:dyDescent="0.2">
      <c r="A7708" s="13"/>
      <c r="B7708" s="37" t="str">
        <f>"CRS25WT72M24060"</f>
        <v>CRS25WT72M24060</v>
      </c>
      <c r="C7708" s="38">
        <v>46006</v>
      </c>
      <c r="D7708" s="39">
        <v>0.79054398148148142</v>
      </c>
      <c r="E7708" s="37" t="s">
        <v>62</v>
      </c>
      <c r="F7708" s="37">
        <v>222</v>
      </c>
      <c r="G7708" s="37">
        <v>4</v>
      </c>
      <c r="H7708" s="37">
        <v>222.84832763671901</v>
      </c>
      <c r="I7708" s="37">
        <v>5.6085386276245099</v>
      </c>
      <c r="J7708" s="37">
        <v>50.269607543945298</v>
      </c>
      <c r="K7708" s="37">
        <v>5.1818790435790998</v>
      </c>
      <c r="L7708" s="37">
        <v>43.0053100585937</v>
      </c>
      <c r="M7708" s="37">
        <v>0.79041320085525502</v>
      </c>
      <c r="N7708" s="37">
        <v>10.8415632247925</v>
      </c>
      <c r="O7708" s="37">
        <v>0</v>
      </c>
      <c r="P7708" s="37">
        <v>0</v>
      </c>
      <c r="Q7708" s="37">
        <v>2.75792204774916E-3</v>
      </c>
      <c r="R7708" s="37">
        <v>25</v>
      </c>
      <c r="S7708" s="37">
        <v>0.74002510309219405</v>
      </c>
      <c r="T7708" s="37">
        <v>996.78363037109398</v>
      </c>
      <c r="U7708" s="37">
        <v>1681.39074707031</v>
      </c>
      <c r="V7708" s="13"/>
      <c r="W7708" s="13"/>
      <c r="X7708" s="13"/>
      <c r="Y7708" s="13"/>
      <c r="Z7708" s="13"/>
      <c r="AA7708" s="13"/>
    </row>
    <row r="7709" spans="1:27" ht="15.75" customHeight="1" x14ac:dyDescent="0.2">
      <c r="A7709" s="13"/>
      <c r="B7709" s="37" t="str">
        <f>"CRS25WT72M24059"</f>
        <v>CRS25WT72M24059</v>
      </c>
      <c r="C7709" s="38">
        <v>46006</v>
      </c>
      <c r="D7709" s="39">
        <v>0.79274305555555558</v>
      </c>
      <c r="E7709" s="37" t="s">
        <v>62</v>
      </c>
      <c r="F7709" s="37">
        <v>223</v>
      </c>
      <c r="G7709" s="37">
        <v>4</v>
      </c>
      <c r="H7709" s="37">
        <v>223.24362182617199</v>
      </c>
      <c r="I7709" s="37">
        <v>5.6587500572204599</v>
      </c>
      <c r="J7709" s="37">
        <v>50.287052154541001</v>
      </c>
      <c r="K7709" s="37">
        <v>5.2040514945983896</v>
      </c>
      <c r="L7709" s="37">
        <v>42.898044586181598</v>
      </c>
      <c r="M7709" s="37">
        <v>0.78451699018478405</v>
      </c>
      <c r="N7709" s="37">
        <v>10.8607940673828</v>
      </c>
      <c r="O7709" s="37">
        <v>0</v>
      </c>
      <c r="P7709" s="37">
        <v>0</v>
      </c>
      <c r="Q7709" s="37">
        <v>1.74231128767133E-3</v>
      </c>
      <c r="R7709" s="37">
        <v>25</v>
      </c>
      <c r="S7709" s="37">
        <v>0.74316632747650202</v>
      </c>
      <c r="T7709" s="37">
        <v>997.48895263671898</v>
      </c>
      <c r="U7709" s="37">
        <v>1222.32202148438</v>
      </c>
      <c r="V7709" s="13"/>
      <c r="W7709" s="13"/>
      <c r="X7709" s="13"/>
      <c r="Y7709" s="13"/>
      <c r="Z7709" s="13"/>
      <c r="AA7709" s="13"/>
    </row>
    <row r="7710" spans="1:27" ht="15.75" customHeight="1" x14ac:dyDescent="0.2">
      <c r="A7710" s="13"/>
      <c r="B7710" s="37" t="str">
        <f>"CRS25WT72M24004"</f>
        <v>CRS25WT72M24004</v>
      </c>
      <c r="C7710" s="38">
        <v>46006</v>
      </c>
      <c r="D7710" s="39">
        <v>0.80171296296296291</v>
      </c>
      <c r="E7710" s="37" t="s">
        <v>62</v>
      </c>
      <c r="F7710" s="37">
        <v>224</v>
      </c>
      <c r="G7710" s="37">
        <v>4</v>
      </c>
      <c r="H7710" s="37">
        <v>224.11186218261699</v>
      </c>
      <c r="I7710" s="37">
        <v>5.6747250556945801</v>
      </c>
      <c r="J7710" s="37">
        <v>50.249076843261697</v>
      </c>
      <c r="K7710" s="37">
        <v>5.2290678024292001</v>
      </c>
      <c r="L7710" s="37">
        <v>42.858852386474602</v>
      </c>
      <c r="M7710" s="37">
        <v>0.78594458103179898</v>
      </c>
      <c r="N7710" s="37">
        <v>10.903034210205099</v>
      </c>
      <c r="O7710" s="37">
        <v>0</v>
      </c>
      <c r="P7710" s="37">
        <v>0</v>
      </c>
      <c r="Q7710" s="37">
        <v>6.0317348688840901E-3</v>
      </c>
      <c r="R7710" s="37">
        <v>25</v>
      </c>
      <c r="S7710" s="37">
        <v>0.76209139823913596</v>
      </c>
      <c r="T7710" s="37">
        <v>997.42779541015602</v>
      </c>
      <c r="U7710" s="37">
        <v>1319.87915039062</v>
      </c>
      <c r="V7710" s="13"/>
      <c r="W7710" s="13"/>
      <c r="X7710" s="13"/>
      <c r="Y7710" s="13"/>
      <c r="Z7710" s="13"/>
      <c r="AA7710" s="13"/>
    </row>
    <row r="7711" spans="1:27" ht="15.75" customHeight="1" x14ac:dyDescent="0.2">
      <c r="A7711" s="13"/>
      <c r="B7711" s="37" t="str">
        <f>"CRS25WT72M24058"</f>
        <v>CRS25WT72M24058</v>
      </c>
      <c r="C7711" s="38">
        <v>46006</v>
      </c>
      <c r="D7711" s="39">
        <v>0.80837962962962961</v>
      </c>
      <c r="E7711" s="37" t="s">
        <v>62</v>
      </c>
      <c r="F7711" s="37">
        <v>221</v>
      </c>
      <c r="G7711" s="37">
        <v>4</v>
      </c>
      <c r="H7711" s="37">
        <v>221.54460144043</v>
      </c>
      <c r="I7711" s="37">
        <v>5.5766944885253897</v>
      </c>
      <c r="J7711" s="37">
        <v>50.297931671142599</v>
      </c>
      <c r="K7711" s="37">
        <v>5.1637001037597701</v>
      </c>
      <c r="L7711" s="37">
        <v>42.9042358398438</v>
      </c>
      <c r="M7711" s="37">
        <v>0.789831042289734</v>
      </c>
      <c r="N7711" s="37">
        <v>10.7781372070312</v>
      </c>
      <c r="O7711" s="37">
        <v>0</v>
      </c>
      <c r="P7711" s="37">
        <v>0</v>
      </c>
      <c r="Q7711" s="37">
        <v>1.45093153696507E-3</v>
      </c>
      <c r="R7711" s="37">
        <v>25</v>
      </c>
      <c r="S7711" s="37">
        <v>0.76422691345214799</v>
      </c>
      <c r="T7711" s="37">
        <v>997.34393310546898</v>
      </c>
      <c r="U7711" s="37">
        <v>2123.04614257813</v>
      </c>
      <c r="V7711" s="13"/>
      <c r="W7711" s="13"/>
      <c r="X7711" s="13"/>
      <c r="Y7711" s="13"/>
      <c r="Z7711" s="13"/>
      <c r="AA7711" s="13"/>
    </row>
    <row r="7712" spans="1:27" ht="15.75" customHeight="1" x14ac:dyDescent="0.2">
      <c r="A7712" s="13"/>
      <c r="B7712" s="37" t="str">
        <f>"CRS25WT72M24133"</f>
        <v>CRS25WT72M24133</v>
      </c>
      <c r="C7712" s="38">
        <v>46006</v>
      </c>
      <c r="D7712" s="39">
        <v>0.81268518518518518</v>
      </c>
      <c r="E7712" s="37" t="s">
        <v>62</v>
      </c>
      <c r="F7712" s="37">
        <v>225</v>
      </c>
      <c r="G7712" s="37">
        <v>4</v>
      </c>
      <c r="H7712" s="37">
        <v>225.25981140136699</v>
      </c>
      <c r="I7712" s="37">
        <v>5.5785107612609899</v>
      </c>
      <c r="J7712" s="37">
        <v>50.265159606933601</v>
      </c>
      <c r="K7712" s="37">
        <v>5.2447462081909197</v>
      </c>
      <c r="L7712" s="37">
        <v>42.949615478515597</v>
      </c>
      <c r="M7712" s="37">
        <v>0.80333811044693004</v>
      </c>
      <c r="N7712" s="37">
        <v>10.9588813781738</v>
      </c>
      <c r="O7712" s="37">
        <v>0</v>
      </c>
      <c r="P7712" s="37">
        <v>0</v>
      </c>
      <c r="Q7712" s="37">
        <v>2.06337566487491E-3</v>
      </c>
      <c r="R7712" s="37">
        <v>25</v>
      </c>
      <c r="S7712" s="37">
        <v>0.71975767612457298</v>
      </c>
      <c r="T7712" s="37">
        <v>998.271728515625</v>
      </c>
      <c r="U7712" s="37">
        <v>2282.81201171875</v>
      </c>
      <c r="V7712" s="13"/>
      <c r="W7712" s="13"/>
      <c r="X7712" s="13"/>
      <c r="Y7712" s="13"/>
      <c r="Z7712" s="13"/>
      <c r="AA7712" s="13"/>
    </row>
    <row r="7713" spans="1:27" ht="15.75" customHeight="1" x14ac:dyDescent="0.2">
      <c r="A7713" s="13"/>
      <c r="B7713" s="37" t="str">
        <f>"CRS25WT72M24020"</f>
        <v>CRS25WT72M24020</v>
      </c>
      <c r="C7713" s="38">
        <v>46006</v>
      </c>
      <c r="D7713" s="39">
        <v>0.82033564814814808</v>
      </c>
      <c r="E7713" s="37" t="s">
        <v>62</v>
      </c>
      <c r="F7713" s="37">
        <v>222</v>
      </c>
      <c r="G7713" s="37">
        <v>4</v>
      </c>
      <c r="H7713" s="37">
        <v>222.91215515136699</v>
      </c>
      <c r="I7713" s="37">
        <v>5.6307206153869602</v>
      </c>
      <c r="J7713" s="37">
        <v>50.163253784179702</v>
      </c>
      <c r="K7713" s="37">
        <v>5.1938271522521999</v>
      </c>
      <c r="L7713" s="37">
        <v>42.918674468994098</v>
      </c>
      <c r="M7713" s="37">
        <v>0.78919452428817805</v>
      </c>
      <c r="N7713" s="37">
        <v>10.844668388366699</v>
      </c>
      <c r="O7713" s="37">
        <v>0</v>
      </c>
      <c r="P7713" s="37">
        <v>0</v>
      </c>
      <c r="Q7713" s="37">
        <v>3.22424503974617E-3</v>
      </c>
      <c r="R7713" s="37">
        <v>25</v>
      </c>
      <c r="S7713" s="37">
        <v>0.69530874490737904</v>
      </c>
      <c r="T7713" s="37">
        <v>997.837890625</v>
      </c>
      <c r="U7713" s="37">
        <v>1275.375</v>
      </c>
      <c r="V7713" s="13"/>
      <c r="W7713" s="13"/>
      <c r="X7713" s="13"/>
      <c r="Y7713" s="13"/>
      <c r="Z7713" s="13"/>
      <c r="AA7713" s="13"/>
    </row>
    <row r="7714" spans="1:27" ht="15.75" customHeight="1" x14ac:dyDescent="0.2">
      <c r="A7714" s="13"/>
      <c r="B7714" s="37" t="str">
        <f>"CRS25WT72M24351"</f>
        <v>CRS25WT72M24351</v>
      </c>
      <c r="C7714" s="38">
        <v>46006</v>
      </c>
      <c r="D7714" s="39">
        <v>0.82258101851851861</v>
      </c>
      <c r="E7714" s="37" t="s">
        <v>62</v>
      </c>
      <c r="F7714" s="37">
        <v>224</v>
      </c>
      <c r="G7714" s="37">
        <v>4</v>
      </c>
      <c r="H7714" s="37">
        <v>224.28298950195301</v>
      </c>
      <c r="I7714" s="37">
        <v>5.6650881767272896</v>
      </c>
      <c r="J7714" s="37">
        <v>50.239803314208999</v>
      </c>
      <c r="K7714" s="37">
        <v>5.2330608367919904</v>
      </c>
      <c r="L7714" s="37">
        <v>42.858852386474602</v>
      </c>
      <c r="M7714" s="37">
        <v>0.78802812099456798</v>
      </c>
      <c r="N7714" s="37">
        <v>10.911358833313001</v>
      </c>
      <c r="O7714" s="37">
        <v>0</v>
      </c>
      <c r="P7714" s="37">
        <v>0</v>
      </c>
      <c r="Q7714" s="37">
        <v>2.0820933859795302E-3</v>
      </c>
      <c r="R7714" s="37">
        <v>25</v>
      </c>
      <c r="S7714" s="37">
        <v>0.71121662855148304</v>
      </c>
      <c r="T7714" s="37">
        <v>997.94598388671898</v>
      </c>
      <c r="U7714" s="37">
        <v>1305.7490234375</v>
      </c>
      <c r="V7714" s="13"/>
      <c r="W7714" s="13"/>
      <c r="X7714" s="13"/>
      <c r="Y7714" s="13"/>
      <c r="Z7714" s="13"/>
      <c r="AA7714" s="13"/>
    </row>
    <row r="7715" spans="1:27" ht="15.75" customHeight="1" x14ac:dyDescent="0.2">
      <c r="A7715" s="13"/>
      <c r="B7715" s="37" t="str">
        <f>"CRS25WT72M24057"</f>
        <v>CRS25WT72M24057</v>
      </c>
      <c r="C7715" s="38">
        <v>46006</v>
      </c>
      <c r="D7715" s="39">
        <v>0.83322916666666658</v>
      </c>
      <c r="E7715" s="37" t="s">
        <v>62</v>
      </c>
      <c r="F7715" s="37">
        <v>224</v>
      </c>
      <c r="G7715" s="37">
        <v>4</v>
      </c>
      <c r="H7715" s="37">
        <v>224.96112060546901</v>
      </c>
      <c r="I7715" s="37">
        <v>5.6419138908386204</v>
      </c>
      <c r="J7715" s="37">
        <v>50.280929565429702</v>
      </c>
      <c r="K7715" s="37">
        <v>5.2501468658447301</v>
      </c>
      <c r="L7715" s="37">
        <v>42.848537445068402</v>
      </c>
      <c r="M7715" s="37">
        <v>0.79300826787948597</v>
      </c>
      <c r="N7715" s="37">
        <v>10.9443502426147</v>
      </c>
      <c r="O7715" s="37">
        <v>0</v>
      </c>
      <c r="P7715" s="37">
        <v>0</v>
      </c>
      <c r="Q7715" s="37">
        <v>1.08037265017629E-2</v>
      </c>
      <c r="R7715" s="37">
        <v>25</v>
      </c>
      <c r="S7715" s="37">
        <v>0.73573780059814498</v>
      </c>
      <c r="T7715" s="37">
        <v>1000.76434326172</v>
      </c>
      <c r="U7715" s="37">
        <v>1665.57873535156</v>
      </c>
      <c r="V7715" s="13"/>
      <c r="W7715" s="13"/>
      <c r="X7715" s="13"/>
      <c r="Y7715" s="13"/>
      <c r="Z7715" s="13"/>
      <c r="AA7715" s="13"/>
    </row>
    <row r="7716" spans="1:27" ht="15.75" customHeight="1" x14ac:dyDescent="0.2">
      <c r="A7716" s="13"/>
      <c r="B7716" s="37" t="str">
        <f>"CRS25WT72M23632"</f>
        <v>CRS25WT72M23632</v>
      </c>
      <c r="C7716" s="38">
        <v>46006</v>
      </c>
      <c r="D7716" s="39">
        <v>0.8647800925925927</v>
      </c>
      <c r="E7716" s="37" t="s">
        <v>62</v>
      </c>
      <c r="F7716" s="37">
        <v>220</v>
      </c>
      <c r="G7716" s="37">
        <v>4</v>
      </c>
      <c r="H7716" s="37">
        <v>220.83288574218699</v>
      </c>
      <c r="I7716" s="37">
        <v>5.65372514724731</v>
      </c>
      <c r="J7716" s="37">
        <v>50.188282012939503</v>
      </c>
      <c r="K7716" s="37">
        <v>5.1629981994628897</v>
      </c>
      <c r="L7716" s="37">
        <v>42.772216796875</v>
      </c>
      <c r="M7716" s="37">
        <v>0.77826362848281905</v>
      </c>
      <c r="N7716" s="37">
        <v>10.743512153625501</v>
      </c>
      <c r="O7716" s="37">
        <v>0</v>
      </c>
      <c r="P7716" s="37">
        <v>0</v>
      </c>
      <c r="Q7716" s="37">
        <v>8.2539608702063595E-3</v>
      </c>
      <c r="R7716" s="37">
        <v>25</v>
      </c>
      <c r="S7716" s="37">
        <v>0.71784251928329501</v>
      </c>
      <c r="T7716" s="37">
        <v>998.17938232421898</v>
      </c>
      <c r="U7716" s="37">
        <v>1206.68249511719</v>
      </c>
      <c r="V7716" s="13"/>
      <c r="W7716" s="13"/>
      <c r="X7716" s="13"/>
      <c r="Y7716" s="13"/>
      <c r="Z7716" s="13"/>
      <c r="AA7716" s="13"/>
    </row>
    <row r="7717" spans="1:27" ht="15.75" customHeight="1" x14ac:dyDescent="0.2">
      <c r="A7717" s="13"/>
      <c r="B7717" s="37" t="str">
        <f>"CRS25WT72M24368"</f>
        <v>CRS25WT72M24368</v>
      </c>
      <c r="C7717" s="38">
        <v>46006</v>
      </c>
      <c r="D7717" s="39">
        <v>0.87754629629629621</v>
      </c>
      <c r="E7717" s="37" t="s">
        <v>62</v>
      </c>
      <c r="F7717" s="37">
        <v>223</v>
      </c>
      <c r="G7717" s="37">
        <v>4</v>
      </c>
      <c r="H7717" s="37">
        <v>223.50245666503901</v>
      </c>
      <c r="I7717" s="37">
        <v>5.6316604614257804</v>
      </c>
      <c r="J7717" s="37">
        <v>50.191085815429702</v>
      </c>
      <c r="K7717" s="37">
        <v>5.2294473648071298</v>
      </c>
      <c r="L7717" s="37">
        <v>42.739212036132798</v>
      </c>
      <c r="M7717" s="37">
        <v>0.79071366786956798</v>
      </c>
      <c r="N7717" s="37">
        <v>10.8733863830566</v>
      </c>
      <c r="O7717" s="37">
        <v>0</v>
      </c>
      <c r="P7717" s="37">
        <v>0</v>
      </c>
      <c r="Q7717" s="37">
        <v>6.4484900794923297E-3</v>
      </c>
      <c r="R7717" s="37">
        <v>25</v>
      </c>
      <c r="S7717" s="37">
        <v>0.72634744644164995</v>
      </c>
      <c r="T7717" s="37">
        <v>997.74786376953102</v>
      </c>
      <c r="U7717" s="37">
        <v>1534.37524414062</v>
      </c>
      <c r="V7717" s="13"/>
      <c r="W7717" s="13"/>
      <c r="X7717" s="13"/>
      <c r="Y7717" s="13"/>
      <c r="Z7717" s="13"/>
      <c r="AA7717" s="13"/>
    </row>
    <row r="7718" spans="1:27" ht="15.75" customHeight="1" x14ac:dyDescent="0.2">
      <c r="A7718" s="13"/>
      <c r="B7718" s="37" t="str">
        <f>"CRS25WT3608767"</f>
        <v>CRS25WT3608767</v>
      </c>
      <c r="C7718" s="38">
        <v>46006</v>
      </c>
      <c r="D7718" s="39">
        <v>0.95800925925925917</v>
      </c>
      <c r="E7718" s="37" t="s">
        <v>62</v>
      </c>
      <c r="F7718" s="37">
        <v>209</v>
      </c>
      <c r="G7718" s="37">
        <v>4</v>
      </c>
      <c r="H7718" s="37">
        <v>209.41824340820301</v>
      </c>
      <c r="I7718" s="37">
        <v>9.7440662384033203</v>
      </c>
      <c r="J7718" s="37">
        <v>24.294965744018601</v>
      </c>
      <c r="K7718" s="37">
        <v>10.2835025787354</v>
      </c>
      <c r="L7718" s="37">
        <v>20.364486694335898</v>
      </c>
      <c r="M7718" s="37">
        <v>0.88462251424789395</v>
      </c>
      <c r="N7718" s="37">
        <v>10.188189506530801</v>
      </c>
      <c r="O7718" s="37">
        <v>0</v>
      </c>
      <c r="P7718" s="37">
        <v>0</v>
      </c>
      <c r="Q7718" s="37">
        <v>8.63481964915991E-3</v>
      </c>
      <c r="R7718" s="37">
        <v>25</v>
      </c>
      <c r="S7718" s="37">
        <v>0.22235868871212</v>
      </c>
      <c r="T7718" s="37">
        <v>1004.35247802734</v>
      </c>
      <c r="U7718" s="37">
        <v>9999</v>
      </c>
      <c r="V7718" s="13"/>
      <c r="W7718" s="13"/>
      <c r="X7718" s="13"/>
      <c r="Y7718" s="13"/>
      <c r="Z7718" s="13"/>
      <c r="AA7718" s="13"/>
    </row>
    <row r="7719" spans="1:27" ht="15.75" customHeight="1" x14ac:dyDescent="0.2">
      <c r="A7719" s="13"/>
      <c r="B7719" s="37" t="str">
        <f>"CRS25WT3608766"</f>
        <v>CRS25WT3608766</v>
      </c>
      <c r="C7719" s="38">
        <v>46006</v>
      </c>
      <c r="D7719" s="39">
        <v>0.96280092592592592</v>
      </c>
      <c r="E7719" s="37" t="s">
        <v>62</v>
      </c>
      <c r="F7719" s="37">
        <v>206</v>
      </c>
      <c r="G7719" s="37">
        <v>4</v>
      </c>
      <c r="H7719" s="37">
        <v>206.146728515625</v>
      </c>
      <c r="I7719" s="37">
        <v>9.6725006103515607</v>
      </c>
      <c r="J7719" s="37">
        <v>24.250656127929702</v>
      </c>
      <c r="K7719" s="37">
        <v>10.19873046875</v>
      </c>
      <c r="L7719" s="37">
        <v>20.2129802703857</v>
      </c>
      <c r="M7719" s="37">
        <v>0.87884885072708097</v>
      </c>
      <c r="N7719" s="37">
        <v>10.0290307998657</v>
      </c>
      <c r="O7719" s="37">
        <v>0</v>
      </c>
      <c r="P7719" s="37">
        <v>0</v>
      </c>
      <c r="Q7719" s="37">
        <v>7.2966539300978201E-3</v>
      </c>
      <c r="R7719" s="37">
        <v>25</v>
      </c>
      <c r="S7719" s="37">
        <v>0.24210116267204301</v>
      </c>
      <c r="T7719" s="37">
        <v>1005.39678955078</v>
      </c>
      <c r="U7719" s="37">
        <v>9999</v>
      </c>
      <c r="V7719" s="13"/>
      <c r="W7719" s="13"/>
      <c r="X7719" s="13"/>
      <c r="Y7719" s="13"/>
      <c r="Z7719" s="13"/>
      <c r="AA7719" s="13"/>
    </row>
    <row r="7720" spans="1:27" ht="15.75" customHeight="1" x14ac:dyDescent="0.2">
      <c r="A7720" s="13"/>
      <c r="B7720" s="37" t="str">
        <f>"CRS25WT3608756"</f>
        <v>CRS25WT3608756</v>
      </c>
      <c r="C7720" s="38">
        <v>46006</v>
      </c>
      <c r="D7720" s="39">
        <v>0.96384259259259253</v>
      </c>
      <c r="E7720" s="37" t="s">
        <v>62</v>
      </c>
      <c r="F7720" s="37">
        <v>209</v>
      </c>
      <c r="G7720" s="37">
        <v>4</v>
      </c>
      <c r="H7720" s="37">
        <v>209.48669433593801</v>
      </c>
      <c r="I7720" s="37">
        <v>9.7910861968994105</v>
      </c>
      <c r="J7720" s="37">
        <v>24.2833042144775</v>
      </c>
      <c r="K7720" s="37">
        <v>10.374337196350099</v>
      </c>
      <c r="L7720" s="37">
        <v>20.1927795410156</v>
      </c>
      <c r="M7720" s="37">
        <v>0.88108497858047496</v>
      </c>
      <c r="N7720" s="37">
        <v>10.1915197372437</v>
      </c>
      <c r="O7720" s="37">
        <v>0</v>
      </c>
      <c r="P7720" s="37">
        <v>0</v>
      </c>
      <c r="Q7720" s="37">
        <v>1.0476189665496301E-2</v>
      </c>
      <c r="R7720" s="37">
        <v>25</v>
      </c>
      <c r="S7720" s="37">
        <v>0.23664468526840199</v>
      </c>
      <c r="T7720" s="37">
        <v>1008.03942871094</v>
      </c>
      <c r="U7720" s="37">
        <v>9999</v>
      </c>
      <c r="V7720" s="13"/>
      <c r="W7720" s="13"/>
      <c r="X7720" s="13"/>
      <c r="Y7720" s="13"/>
      <c r="Z7720" s="13"/>
      <c r="AA7720" s="13"/>
    </row>
    <row r="7721" spans="1:27" ht="15.75" customHeight="1" x14ac:dyDescent="0.2">
      <c r="A7721" s="13"/>
      <c r="B7721" s="37" t="str">
        <f>"CRS25WT3608769"</f>
        <v>CRS25WT3608769</v>
      </c>
      <c r="C7721" s="38">
        <v>46006</v>
      </c>
      <c r="D7721" s="39">
        <v>0.96677083333333336</v>
      </c>
      <c r="E7721" s="37" t="s">
        <v>62</v>
      </c>
      <c r="F7721" s="37">
        <v>206</v>
      </c>
      <c r="G7721" s="37">
        <v>4</v>
      </c>
      <c r="H7721" s="37">
        <v>206.80685424804699</v>
      </c>
      <c r="I7721" s="37">
        <v>9.7836570739746094</v>
      </c>
      <c r="J7721" s="37">
        <v>24.281908035278299</v>
      </c>
      <c r="K7721" s="37">
        <v>10.1774797439575</v>
      </c>
      <c r="L7721" s="37">
        <v>20.320045471191399</v>
      </c>
      <c r="M7721" s="37">
        <v>0.87052428722381603</v>
      </c>
      <c r="N7721" s="37">
        <v>10.0611457824707</v>
      </c>
      <c r="O7721" s="37">
        <v>0</v>
      </c>
      <c r="P7721" s="37">
        <v>0</v>
      </c>
      <c r="Q7721" s="37">
        <v>1.09474202618003E-2</v>
      </c>
      <c r="R7721" s="37">
        <v>25</v>
      </c>
      <c r="S7721" s="37">
        <v>0.23499466478824599</v>
      </c>
      <c r="T7721" s="37">
        <v>1013.71472167969</v>
      </c>
      <c r="U7721" s="37">
        <v>9999</v>
      </c>
      <c r="V7721" s="13"/>
      <c r="W7721" s="13"/>
      <c r="X7721" s="13"/>
      <c r="Y7721" s="13"/>
      <c r="Z7721" s="13"/>
      <c r="AA7721" s="13"/>
    </row>
    <row r="7722" spans="1:27" ht="15.75" customHeight="1" x14ac:dyDescent="0.2">
      <c r="A7722" s="13"/>
      <c r="B7722" s="37" t="str">
        <f>"CRS25WT3608755"</f>
        <v>CRS25WT3608755</v>
      </c>
      <c r="C7722" s="38">
        <v>46006</v>
      </c>
      <c r="D7722" s="39">
        <v>0.96783564814814815</v>
      </c>
      <c r="E7722" s="37" t="s">
        <v>62</v>
      </c>
      <c r="F7722" s="37">
        <v>210</v>
      </c>
      <c r="G7722" s="37">
        <v>4</v>
      </c>
      <c r="H7722" s="37">
        <v>210.429931640625</v>
      </c>
      <c r="I7722" s="37">
        <v>9.7985200881958008</v>
      </c>
      <c r="J7722" s="37">
        <v>24.292373657226602</v>
      </c>
      <c r="K7722" s="37">
        <v>10.3960876464844</v>
      </c>
      <c r="L7722" s="37">
        <v>20.2412624359131</v>
      </c>
      <c r="M7722" s="37">
        <v>0.88405048847198497</v>
      </c>
      <c r="N7722" s="37">
        <v>10.237408638000501</v>
      </c>
      <c r="O7722" s="37">
        <v>0</v>
      </c>
      <c r="P7722" s="37">
        <v>0</v>
      </c>
      <c r="Q7722" s="37">
        <v>1.50818442925811E-2</v>
      </c>
      <c r="R7722" s="37">
        <v>25</v>
      </c>
      <c r="S7722" s="37">
        <v>0.22675321996212</v>
      </c>
      <c r="T7722" s="37">
        <v>1008.19122314453</v>
      </c>
      <c r="U7722" s="37">
        <v>9999</v>
      </c>
      <c r="V7722" s="13"/>
      <c r="W7722" s="13"/>
      <c r="X7722" s="13"/>
      <c r="Y7722" s="13"/>
      <c r="Z7722" s="13"/>
      <c r="AA7722" s="13"/>
    </row>
    <row r="7723" spans="1:27" ht="15.75" customHeight="1" x14ac:dyDescent="0.2">
      <c r="A7723" s="13"/>
      <c r="B7723" s="37" t="str">
        <f>"CRS25WT3608764"</f>
        <v>CRS25WT3608764</v>
      </c>
      <c r="C7723" s="38">
        <v>46006</v>
      </c>
      <c r="D7723" s="39">
        <v>0.96878472222222223</v>
      </c>
      <c r="E7723" s="37" t="s">
        <v>62</v>
      </c>
      <c r="F7723" s="37">
        <v>211</v>
      </c>
      <c r="G7723" s="37">
        <v>4</v>
      </c>
      <c r="H7723" s="37">
        <v>211.416580200195</v>
      </c>
      <c r="I7723" s="37">
        <v>9.8616085052490199</v>
      </c>
      <c r="J7723" s="37">
        <v>24.413810729980501</v>
      </c>
      <c r="K7723" s="37">
        <v>10.33957862854</v>
      </c>
      <c r="L7723" s="37">
        <v>20.447311401367202</v>
      </c>
      <c r="M7723" s="37">
        <v>0.87812370061874401</v>
      </c>
      <c r="N7723" s="37">
        <v>10.2854089736938</v>
      </c>
      <c r="O7723" s="37">
        <v>0</v>
      </c>
      <c r="P7723" s="37">
        <v>0</v>
      </c>
      <c r="Q7723" s="37">
        <v>1.09474249184132E-2</v>
      </c>
      <c r="R7723" s="37">
        <v>25</v>
      </c>
      <c r="S7723" s="37">
        <v>0.226097092032433</v>
      </c>
      <c r="T7723" s="37">
        <v>1017.69873046875</v>
      </c>
      <c r="U7723" s="37">
        <v>9999</v>
      </c>
      <c r="V7723" s="13"/>
      <c r="W7723" s="13"/>
      <c r="X7723" s="13"/>
      <c r="Y7723" s="13"/>
      <c r="Z7723" s="13"/>
      <c r="AA7723" s="13"/>
    </row>
    <row r="7724" spans="1:27" ht="15.75" customHeight="1" x14ac:dyDescent="0.2">
      <c r="A7724" s="13"/>
      <c r="B7724" s="37" t="str">
        <f>"CRS25WT3608765"</f>
        <v>CRS25WT3608765</v>
      </c>
      <c r="C7724" s="38">
        <v>46006</v>
      </c>
      <c r="D7724" s="39">
        <v>0.97050925925925924</v>
      </c>
      <c r="E7724" s="37" t="s">
        <v>62</v>
      </c>
      <c r="F7724" s="37">
        <v>208</v>
      </c>
      <c r="G7724" s="37">
        <v>4</v>
      </c>
      <c r="H7724" s="37">
        <v>208.22418212890599</v>
      </c>
      <c r="I7724" s="37">
        <v>9.7622823715209996</v>
      </c>
      <c r="J7724" s="37">
        <v>24.449825286865199</v>
      </c>
      <c r="K7724" s="37">
        <v>10.156359672546399</v>
      </c>
      <c r="L7724" s="37">
        <v>20.5018520355225</v>
      </c>
      <c r="M7724" s="37">
        <v>0.87237668037414595</v>
      </c>
      <c r="N7724" s="37">
        <v>10.130099296569799</v>
      </c>
      <c r="O7724" s="37">
        <v>0</v>
      </c>
      <c r="P7724" s="37">
        <v>0</v>
      </c>
      <c r="Q7724" s="37">
        <v>1.12704606726766E-2</v>
      </c>
      <c r="R7724" s="37">
        <v>25</v>
      </c>
      <c r="S7724" s="37">
        <v>0.22795090079307601</v>
      </c>
      <c r="T7724" s="37">
        <v>1004.29949951172</v>
      </c>
      <c r="U7724" s="37">
        <v>35.596271514892599</v>
      </c>
      <c r="V7724" s="13"/>
      <c r="W7724" s="13"/>
      <c r="X7724" s="13"/>
      <c r="Y7724" s="13"/>
      <c r="Z7724" s="13"/>
      <c r="AA7724" s="13"/>
    </row>
    <row r="7725" spans="1:27" ht="15.75" customHeight="1" x14ac:dyDescent="0.2">
      <c r="A7725" s="13"/>
      <c r="B7725" s="37" t="str">
        <f>"CRS25WT3608771"</f>
        <v>CRS25WT3608771</v>
      </c>
      <c r="C7725" s="38">
        <v>46006</v>
      </c>
      <c r="D7725" s="39">
        <v>0.97170138888888891</v>
      </c>
      <c r="E7725" s="37" t="s">
        <v>62</v>
      </c>
      <c r="F7725" s="37">
        <v>210</v>
      </c>
      <c r="G7725" s="37">
        <v>4</v>
      </c>
      <c r="H7725" s="37">
        <v>210.44110107421901</v>
      </c>
      <c r="I7725" s="37">
        <v>9.7235145568847692</v>
      </c>
      <c r="J7725" s="37">
        <v>24.471321105956999</v>
      </c>
      <c r="K7725" s="37">
        <v>10.307146072387701</v>
      </c>
      <c r="L7725" s="37">
        <v>20.417009353637699</v>
      </c>
      <c r="M7725" s="37">
        <v>0.88440233469009399</v>
      </c>
      <c r="N7725" s="37">
        <v>10.237952232360801</v>
      </c>
      <c r="O7725" s="37">
        <v>0</v>
      </c>
      <c r="P7725" s="37">
        <v>0</v>
      </c>
      <c r="Q7725" s="37">
        <v>1.0163690894842099E-2</v>
      </c>
      <c r="R7725" s="37">
        <v>25</v>
      </c>
      <c r="S7725" s="37">
        <v>0.23456668853759799</v>
      </c>
      <c r="T7725" s="37">
        <v>1013.50549316406</v>
      </c>
      <c r="U7725" s="37">
        <v>9999</v>
      </c>
      <c r="V7725" s="13"/>
      <c r="W7725" s="13"/>
      <c r="X7725" s="13"/>
      <c r="Y7725" s="13"/>
      <c r="Z7725" s="13"/>
      <c r="AA7725" s="13"/>
    </row>
    <row r="7726" spans="1:27" ht="15.75" customHeight="1" x14ac:dyDescent="0.2">
      <c r="A7726" s="13"/>
      <c r="B7726" s="37" t="str">
        <f>"CRS25WT3608905"</f>
        <v>CRS25WT3608905</v>
      </c>
      <c r="C7726" s="38">
        <v>46006</v>
      </c>
      <c r="D7726" s="39">
        <v>0.97278935185185178</v>
      </c>
      <c r="E7726" s="37" t="s">
        <v>62</v>
      </c>
      <c r="F7726" s="37">
        <v>210</v>
      </c>
      <c r="G7726" s="37">
        <v>4</v>
      </c>
      <c r="H7726" s="37">
        <v>210.184646606445</v>
      </c>
      <c r="I7726" s="37">
        <v>9.7390699386596697</v>
      </c>
      <c r="J7726" s="37">
        <v>24.4151802062988</v>
      </c>
      <c r="K7726" s="37">
        <v>10.3109083175659</v>
      </c>
      <c r="L7726" s="37">
        <v>20.384687423706101</v>
      </c>
      <c r="M7726" s="37">
        <v>0.88394159078598</v>
      </c>
      <c r="N7726" s="37">
        <v>10.2254753112793</v>
      </c>
      <c r="O7726" s="37">
        <v>0</v>
      </c>
      <c r="P7726" s="37">
        <v>0</v>
      </c>
      <c r="Q7726" s="37">
        <v>4.0078861638903601E-3</v>
      </c>
      <c r="R7726" s="37">
        <v>25</v>
      </c>
      <c r="S7726" s="37">
        <v>0.238429725170135</v>
      </c>
      <c r="T7726" s="37">
        <v>1018.26098632813</v>
      </c>
      <c r="U7726" s="37">
        <v>9999</v>
      </c>
      <c r="V7726" s="13"/>
      <c r="W7726" s="13"/>
      <c r="X7726" s="13"/>
      <c r="Y7726" s="13"/>
      <c r="Z7726" s="13"/>
      <c r="AA7726" s="13"/>
    </row>
    <row r="7727" spans="1:27" ht="15.75" customHeight="1" x14ac:dyDescent="0.2">
      <c r="A7727" s="13"/>
      <c r="B7727" s="37" t="str">
        <f>"CRS25WT3608757"</f>
        <v>CRS25WT3608757</v>
      </c>
      <c r="C7727" s="38">
        <v>46006</v>
      </c>
      <c r="D7727" s="39">
        <v>0.97395833333333337</v>
      </c>
      <c r="E7727" s="37" t="s">
        <v>62</v>
      </c>
      <c r="F7727" s="37">
        <v>207</v>
      </c>
      <c r="G7727" s="37">
        <v>4</v>
      </c>
      <c r="H7727" s="37">
        <v>207.87864685058599</v>
      </c>
      <c r="I7727" s="37">
        <v>9.7520160675048793</v>
      </c>
      <c r="J7727" s="37">
        <v>24.3948078155518</v>
      </c>
      <c r="K7727" s="37">
        <v>10.221079826355</v>
      </c>
      <c r="L7727" s="37">
        <v>20.3382244110107</v>
      </c>
      <c r="M7727" s="37">
        <v>0.87381213903427102</v>
      </c>
      <c r="N7727" s="37">
        <v>10.113288879394499</v>
      </c>
      <c r="O7727" s="37">
        <v>0</v>
      </c>
      <c r="P7727" s="37">
        <v>0</v>
      </c>
      <c r="Q7727" s="37">
        <v>1.30239333957434E-2</v>
      </c>
      <c r="R7727" s="37">
        <v>25</v>
      </c>
      <c r="S7727" s="37">
        <v>0.248453259468079</v>
      </c>
      <c r="T7727" s="37">
        <v>1012.52838134766</v>
      </c>
      <c r="U7727" s="37">
        <v>9999</v>
      </c>
      <c r="V7727" s="13"/>
      <c r="W7727" s="13"/>
      <c r="X7727" s="13"/>
      <c r="Y7727" s="13"/>
      <c r="Z7727" s="13"/>
      <c r="AA7727" s="13"/>
    </row>
    <row r="7728" spans="1:27" ht="15.75" customHeight="1" x14ac:dyDescent="0.2">
      <c r="A7728" s="13"/>
      <c r="B7728" s="37" t="str">
        <f>"CRS25WT3608777"</f>
        <v>CRS25WT3608777</v>
      </c>
      <c r="C7728" s="38">
        <v>46006</v>
      </c>
      <c r="D7728" s="39">
        <v>0.97719907407407414</v>
      </c>
      <c r="E7728" s="37" t="s">
        <v>62</v>
      </c>
      <c r="F7728" s="37">
        <v>210</v>
      </c>
      <c r="G7728" s="37">
        <v>4</v>
      </c>
      <c r="H7728" s="37">
        <v>210.03329467773401</v>
      </c>
      <c r="I7728" s="37">
        <v>9.8758258819580096</v>
      </c>
      <c r="J7728" s="37">
        <v>24.211668014526399</v>
      </c>
      <c r="K7728" s="37">
        <v>10.4948472976685</v>
      </c>
      <c r="L7728" s="37">
        <v>20.0129909515381</v>
      </c>
      <c r="M7728" s="37">
        <v>0.87839531898498502</v>
      </c>
      <c r="N7728" s="37">
        <v>10.218111991882299</v>
      </c>
      <c r="O7728" s="37">
        <v>0</v>
      </c>
      <c r="P7728" s="37">
        <v>0</v>
      </c>
      <c r="Q7728" s="37">
        <v>8.2242069765925407E-3</v>
      </c>
      <c r="R7728" s="37">
        <v>25</v>
      </c>
      <c r="S7728" s="37">
        <v>0.24012167751789101</v>
      </c>
      <c r="T7728" s="37">
        <v>1014.73907470703</v>
      </c>
      <c r="U7728" s="37">
        <v>9999</v>
      </c>
      <c r="V7728" s="13"/>
      <c r="W7728" s="13"/>
      <c r="X7728" s="13"/>
      <c r="Y7728" s="13"/>
      <c r="Z7728" s="13"/>
      <c r="AA7728" s="13"/>
    </row>
    <row r="7729" spans="1:27" ht="15.75" customHeight="1" x14ac:dyDescent="0.2">
      <c r="A7729" s="13"/>
      <c r="B7729" s="37" t="str">
        <f>"CRS25WT3608776"</f>
        <v>CRS25WT3608776</v>
      </c>
      <c r="C7729" s="38">
        <v>46006</v>
      </c>
      <c r="D7729" s="39">
        <v>0.97835648148148147</v>
      </c>
      <c r="E7729" s="37" t="s">
        <v>62</v>
      </c>
      <c r="F7729" s="37">
        <v>211</v>
      </c>
      <c r="G7729" s="37">
        <v>4</v>
      </c>
      <c r="H7729" s="37">
        <v>211.47996520996099</v>
      </c>
      <c r="I7729" s="37">
        <v>9.7598562240600604</v>
      </c>
      <c r="J7729" s="37">
        <v>24.4265251159668</v>
      </c>
      <c r="K7729" s="37">
        <v>10.410560607910201</v>
      </c>
      <c r="L7729" s="37">
        <v>20.313985824585</v>
      </c>
      <c r="M7729" s="37">
        <v>0.88708269596099898</v>
      </c>
      <c r="N7729" s="37">
        <v>10.2884922027588</v>
      </c>
      <c r="O7729" s="37">
        <v>0</v>
      </c>
      <c r="P7729" s="37">
        <v>0</v>
      </c>
      <c r="Q7729" s="37">
        <v>1.0163689963519599E-2</v>
      </c>
      <c r="R7729" s="37">
        <v>25</v>
      </c>
      <c r="S7729" s="37">
        <v>0.23217950761318201</v>
      </c>
      <c r="T7729" s="37">
        <v>1021.36322021484</v>
      </c>
      <c r="U7729" s="37">
        <v>9999</v>
      </c>
      <c r="V7729" s="13"/>
      <c r="W7729" s="13"/>
      <c r="X7729" s="13"/>
      <c r="Y7729" s="13"/>
      <c r="Z7729" s="13"/>
      <c r="AA7729" s="13"/>
    </row>
    <row r="7730" spans="1:27" ht="15.75" customHeight="1" x14ac:dyDescent="0.2">
      <c r="A7730" s="13"/>
      <c r="B7730" s="37" t="str">
        <f>"CRS25WT3608775"</f>
        <v>CRS25WT3608775</v>
      </c>
      <c r="C7730" s="38">
        <v>46006</v>
      </c>
      <c r="D7730" s="39">
        <v>0.98078703703703696</v>
      </c>
      <c r="E7730" s="37" t="s">
        <v>62</v>
      </c>
      <c r="F7730" s="37">
        <v>211</v>
      </c>
      <c r="G7730" s="37">
        <v>4</v>
      </c>
      <c r="H7730" s="37">
        <v>211.935302734375</v>
      </c>
      <c r="I7730" s="37">
        <v>9.8504276275634801</v>
      </c>
      <c r="J7730" s="37">
        <v>24.460874557495099</v>
      </c>
      <c r="K7730" s="37">
        <v>10.4091682434082</v>
      </c>
      <c r="L7730" s="37">
        <v>20.360445022583001</v>
      </c>
      <c r="M7730" s="37">
        <v>0.87958180904388406</v>
      </c>
      <c r="N7730" s="37">
        <v>10.310645103454601</v>
      </c>
      <c r="O7730" s="37">
        <v>0</v>
      </c>
      <c r="P7730" s="37">
        <v>0</v>
      </c>
      <c r="Q7730" s="37">
        <v>1.7618428915739101E-2</v>
      </c>
      <c r="R7730" s="37">
        <v>25</v>
      </c>
      <c r="S7730" s="37">
        <v>0.235458254814148</v>
      </c>
      <c r="T7730" s="37">
        <v>1011.87042236328</v>
      </c>
      <c r="U7730" s="37">
        <v>9999</v>
      </c>
      <c r="V7730" s="13"/>
      <c r="W7730" s="13"/>
      <c r="X7730" s="13"/>
      <c r="Y7730" s="13"/>
      <c r="Z7730" s="13"/>
      <c r="AA7730" s="13"/>
    </row>
    <row r="7731" spans="1:27" ht="15.75" customHeight="1" x14ac:dyDescent="0.2">
      <c r="A7731" s="13"/>
      <c r="B7731" s="37" t="str">
        <f>"CRS25WT3608773"</f>
        <v>CRS25WT3608773</v>
      </c>
      <c r="C7731" s="38">
        <v>46006</v>
      </c>
      <c r="D7731" s="39">
        <v>0.98193287037037036</v>
      </c>
      <c r="E7731" s="37" t="s">
        <v>62</v>
      </c>
      <c r="F7731" s="37">
        <v>210</v>
      </c>
      <c r="G7731" s="37">
        <v>4</v>
      </c>
      <c r="H7731" s="37">
        <v>210.01272583007801</v>
      </c>
      <c r="I7731" s="37">
        <v>9.7652397155761701</v>
      </c>
      <c r="J7731" s="37">
        <v>24.4632167816162</v>
      </c>
      <c r="K7731" s="37">
        <v>10.2902364730835</v>
      </c>
      <c r="L7731" s="37">
        <v>20.408929824829102</v>
      </c>
      <c r="M7731" s="37">
        <v>0.87912195920944203</v>
      </c>
      <c r="N7731" s="37">
        <v>10.2171115875244</v>
      </c>
      <c r="O7731" s="37">
        <v>0</v>
      </c>
      <c r="P7731" s="37">
        <v>0</v>
      </c>
      <c r="Q7731" s="37">
        <v>1.30158718675375E-2</v>
      </c>
      <c r="R7731" s="37">
        <v>25</v>
      </c>
      <c r="S7731" s="37">
        <v>0.24286216497421301</v>
      </c>
      <c r="T7731" s="37">
        <v>1007.03112792969</v>
      </c>
      <c r="U7731" s="37">
        <v>1056.60729980469</v>
      </c>
      <c r="V7731" s="13"/>
      <c r="W7731" s="13"/>
      <c r="X7731" s="13"/>
      <c r="Y7731" s="13"/>
      <c r="Z7731" s="13"/>
      <c r="AA7731" s="13"/>
    </row>
    <row r="7732" spans="1:27" ht="15.75" customHeight="1" x14ac:dyDescent="0.2">
      <c r="A7732" s="13"/>
      <c r="B7732" s="37" t="str">
        <f>"CRS25WT3608917"</f>
        <v>CRS25WT3608917</v>
      </c>
      <c r="C7732" s="38">
        <v>46006</v>
      </c>
      <c r="D7732" s="39">
        <v>0.98336805555555562</v>
      </c>
      <c r="E7732" s="37" t="s">
        <v>62</v>
      </c>
      <c r="F7732" s="37">
        <v>210</v>
      </c>
      <c r="G7732" s="37">
        <v>4</v>
      </c>
      <c r="H7732" s="37">
        <v>210.52757263183599</v>
      </c>
      <c r="I7732" s="37">
        <v>9.7501955032348597</v>
      </c>
      <c r="J7732" s="37">
        <v>24.440492630004901</v>
      </c>
      <c r="K7732" s="37">
        <v>10.2981357574463</v>
      </c>
      <c r="L7732" s="37">
        <v>20.4432697296143</v>
      </c>
      <c r="M7732" s="37">
        <v>0.88345760107040405</v>
      </c>
      <c r="N7732" s="37">
        <v>10.242158889770501</v>
      </c>
      <c r="O7732" s="37">
        <v>0</v>
      </c>
      <c r="P7732" s="37">
        <v>0</v>
      </c>
      <c r="Q7732" s="37">
        <v>8.2124639302492107E-3</v>
      </c>
      <c r="R7732" s="37">
        <v>25</v>
      </c>
      <c r="S7732" s="37">
        <v>0.232079297304153</v>
      </c>
      <c r="T7732" s="37">
        <v>1013.85290527344</v>
      </c>
      <c r="U7732" s="37">
        <v>9999</v>
      </c>
      <c r="V7732" s="13"/>
      <c r="W7732" s="13"/>
      <c r="X7732" s="13"/>
      <c r="Y7732" s="13"/>
      <c r="Z7732" s="13"/>
      <c r="AA7732" s="13"/>
    </row>
    <row r="7733" spans="1:27" ht="15.75" customHeight="1" x14ac:dyDescent="0.2">
      <c r="A7733" s="13"/>
      <c r="B7733" s="37" t="str">
        <f>"CRS25WT3608762"</f>
        <v>CRS25WT3608762</v>
      </c>
      <c r="C7733" s="38">
        <v>46006</v>
      </c>
      <c r="D7733" s="39">
        <v>0.98460648148148155</v>
      </c>
      <c r="E7733" s="37" t="s">
        <v>62</v>
      </c>
      <c r="F7733" s="37">
        <v>212</v>
      </c>
      <c r="G7733" s="37">
        <v>4</v>
      </c>
      <c r="H7733" s="37">
        <v>212.358642578125</v>
      </c>
      <c r="I7733" s="37">
        <v>9.7906866073608398</v>
      </c>
      <c r="J7733" s="37">
        <v>24.421998977661101</v>
      </c>
      <c r="K7733" s="37">
        <v>10.4372091293335</v>
      </c>
      <c r="L7733" s="37">
        <v>20.346305847168001</v>
      </c>
      <c r="M7733" s="37">
        <v>0.888128042221069</v>
      </c>
      <c r="N7733" s="37">
        <v>10.331240653991699</v>
      </c>
      <c r="O7733" s="37">
        <v>0</v>
      </c>
      <c r="P7733" s="37">
        <v>0</v>
      </c>
      <c r="Q7733" s="37">
        <v>1.2544952332973499E-2</v>
      </c>
      <c r="R7733" s="37">
        <v>25</v>
      </c>
      <c r="S7733" s="37">
        <v>0.22338624298572499</v>
      </c>
      <c r="T7733" s="37">
        <v>1013.61419677734</v>
      </c>
      <c r="U7733" s="37">
        <v>9999</v>
      </c>
      <c r="V7733" s="13"/>
      <c r="W7733" s="13"/>
      <c r="X7733" s="13"/>
      <c r="Y7733" s="13"/>
      <c r="Z7733" s="13"/>
      <c r="AA7733" s="13"/>
    </row>
    <row r="7734" spans="1:27" ht="15.75" customHeight="1" x14ac:dyDescent="0.2">
      <c r="A7734" s="13"/>
      <c r="B7734" s="37" t="str">
        <f>"CRS25WT3608770"</f>
        <v>CRS25WT3608770</v>
      </c>
      <c r="C7734" s="38">
        <v>46006</v>
      </c>
      <c r="D7734" s="39">
        <v>0.98746527777777782</v>
      </c>
      <c r="E7734" s="37" t="s">
        <v>62</v>
      </c>
      <c r="F7734" s="37">
        <v>208</v>
      </c>
      <c r="G7734" s="37">
        <v>4</v>
      </c>
      <c r="H7734" s="37">
        <v>208.20964050293</v>
      </c>
      <c r="I7734" s="37">
        <v>9.7105655670165998</v>
      </c>
      <c r="J7734" s="37">
        <v>24.428886413574201</v>
      </c>
      <c r="K7734" s="37">
        <v>10.1646642684937</v>
      </c>
      <c r="L7734" s="37">
        <v>20.4836730957031</v>
      </c>
      <c r="M7734" s="37">
        <v>0.877713203430176</v>
      </c>
      <c r="N7734" s="37">
        <v>10.129391670226999</v>
      </c>
      <c r="O7734" s="37">
        <v>0</v>
      </c>
      <c r="P7734" s="37">
        <v>0</v>
      </c>
      <c r="Q7734" s="37">
        <v>2.0560612902045302E-3</v>
      </c>
      <c r="R7734" s="37">
        <v>25</v>
      </c>
      <c r="S7734" s="37">
        <v>0.226373076438904</v>
      </c>
      <c r="T7734" s="37">
        <v>1011.75299072266</v>
      </c>
      <c r="U7734" s="37">
        <v>9999</v>
      </c>
      <c r="V7734" s="13"/>
      <c r="W7734" s="13"/>
      <c r="X7734" s="13"/>
      <c r="Y7734" s="13"/>
      <c r="Z7734" s="13"/>
      <c r="AA7734" s="13"/>
    </row>
    <row r="7735" spans="1:27" ht="15.75" customHeight="1" x14ac:dyDescent="0.2">
      <c r="A7735" s="13"/>
      <c r="B7735" s="37" t="str">
        <f>"CRS25WT3608912"</f>
        <v>CRS25WT3608912</v>
      </c>
      <c r="C7735" s="38">
        <v>46006</v>
      </c>
      <c r="D7735" s="39">
        <v>0.99019675925925921</v>
      </c>
      <c r="E7735" s="37" t="s">
        <v>62</v>
      </c>
      <c r="F7735" s="37">
        <v>208</v>
      </c>
      <c r="G7735" s="37">
        <v>4</v>
      </c>
      <c r="H7735" s="37">
        <v>208.36143493652301</v>
      </c>
      <c r="I7735" s="37">
        <v>9.7267990112304705</v>
      </c>
      <c r="J7735" s="37">
        <v>24.436820983886701</v>
      </c>
      <c r="K7735" s="37">
        <v>10.1911716461182</v>
      </c>
      <c r="L7735" s="37">
        <v>20.445289611816399</v>
      </c>
      <c r="M7735" s="37">
        <v>0.87660247087478604</v>
      </c>
      <c r="N7735" s="37">
        <v>10.136775970459</v>
      </c>
      <c r="O7735" s="37">
        <v>0</v>
      </c>
      <c r="P7735" s="37">
        <v>0</v>
      </c>
      <c r="Q7735" s="37">
        <v>1.28596238791943E-2</v>
      </c>
      <c r="R7735" s="37">
        <v>25</v>
      </c>
      <c r="S7735" s="37">
        <v>0.22842879593372301</v>
      </c>
      <c r="T7735" s="37">
        <v>1016.42712402344</v>
      </c>
      <c r="U7735" s="37">
        <v>9999</v>
      </c>
      <c r="V7735" s="13"/>
      <c r="W7735" s="13"/>
      <c r="X7735" s="13"/>
      <c r="Y7735" s="13"/>
      <c r="Z7735" s="13"/>
      <c r="AA7735" s="13"/>
    </row>
    <row r="7736" spans="1:27" ht="15.75" customHeight="1" x14ac:dyDescent="0.2">
      <c r="A7736" s="13"/>
      <c r="B7736" s="37" t="str">
        <f>"CRS25WT3608914"</f>
        <v>CRS25WT3608914</v>
      </c>
      <c r="C7736" s="38">
        <v>46006</v>
      </c>
      <c r="D7736" s="39">
        <v>0.99099537037037033</v>
      </c>
      <c r="E7736" s="37" t="s">
        <v>62</v>
      </c>
      <c r="F7736" s="37">
        <v>208</v>
      </c>
      <c r="G7736" s="37">
        <v>4</v>
      </c>
      <c r="H7736" s="37">
        <v>208.27478027343801</v>
      </c>
      <c r="I7736" s="37">
        <v>9.6652202606201207</v>
      </c>
      <c r="J7736" s="37">
        <v>24.44407081604</v>
      </c>
      <c r="K7736" s="37">
        <v>10.160829544067401</v>
      </c>
      <c r="L7736" s="37">
        <v>20.4978122711182</v>
      </c>
      <c r="M7736" s="37">
        <v>0.88155901432037398</v>
      </c>
      <c r="N7736" s="37">
        <v>10.132560729980501</v>
      </c>
      <c r="O7736" s="37">
        <v>0</v>
      </c>
      <c r="P7736" s="37">
        <v>0</v>
      </c>
      <c r="Q7736" s="37">
        <v>8.2242451608181E-3</v>
      </c>
      <c r="R7736" s="37">
        <v>25</v>
      </c>
      <c r="S7736" s="37">
        <v>0.238083690404892</v>
      </c>
      <c r="T7736" s="37">
        <v>1024.51208496094</v>
      </c>
      <c r="U7736" s="37">
        <v>9999</v>
      </c>
      <c r="V7736" s="13"/>
      <c r="W7736" s="13"/>
      <c r="X7736" s="13"/>
      <c r="Y7736" s="13"/>
      <c r="Z7736" s="13"/>
      <c r="AA7736" s="13"/>
    </row>
    <row r="7737" spans="1:27" ht="15.75" customHeight="1" x14ac:dyDescent="0.2">
      <c r="A7737" s="13"/>
      <c r="B7737" s="37" t="str">
        <f>"CRS25WT3608918"</f>
        <v>CRS25WT3608918</v>
      </c>
      <c r="C7737" s="38">
        <v>46006</v>
      </c>
      <c r="D7737" s="39">
        <v>0.99178240740740742</v>
      </c>
      <c r="E7737" s="37" t="s">
        <v>62</v>
      </c>
      <c r="F7737" s="37">
        <v>209</v>
      </c>
      <c r="G7737" s="37">
        <v>4</v>
      </c>
      <c r="H7737" s="37">
        <v>209.062576293945</v>
      </c>
      <c r="I7737" s="37">
        <v>9.6635847091674805</v>
      </c>
      <c r="J7737" s="37">
        <v>24.415004730224599</v>
      </c>
      <c r="K7737" s="37">
        <v>10.276231765747101</v>
      </c>
      <c r="L7737" s="37">
        <v>20.344285964965799</v>
      </c>
      <c r="M7737" s="37">
        <v>0.88609689474105802</v>
      </c>
      <c r="N7737" s="37">
        <v>10.1708869934082</v>
      </c>
      <c r="O7737" s="37">
        <v>0</v>
      </c>
      <c r="P7737" s="37">
        <v>0</v>
      </c>
      <c r="Q7737" s="37">
        <v>6.03174511343241E-3</v>
      </c>
      <c r="R7737" s="37">
        <v>25</v>
      </c>
      <c r="S7737" s="37">
        <v>0.24396678805351299</v>
      </c>
      <c r="T7737" s="37">
        <v>1006.44897460938</v>
      </c>
      <c r="U7737" s="37">
        <v>9999</v>
      </c>
      <c r="V7737" s="13"/>
      <c r="W7737" s="13"/>
      <c r="X7737" s="13"/>
      <c r="Y7737" s="13"/>
      <c r="Z7737" s="13"/>
      <c r="AA7737" s="13"/>
    </row>
    <row r="7738" spans="1:27" ht="15.75" customHeight="1" x14ac:dyDescent="0.2">
      <c r="A7738" s="13"/>
      <c r="B7738" s="37" t="str">
        <f>"CRS25WT3608909"</f>
        <v>CRS25WT3608909</v>
      </c>
      <c r="C7738" s="38">
        <v>46006</v>
      </c>
      <c r="D7738" s="39">
        <v>0.99321759259259268</v>
      </c>
      <c r="E7738" s="37" t="s">
        <v>62</v>
      </c>
      <c r="F7738" s="37">
        <v>210</v>
      </c>
      <c r="G7738" s="37">
        <v>4</v>
      </c>
      <c r="H7738" s="37">
        <v>210.51445007324199</v>
      </c>
      <c r="I7738" s="37">
        <v>9.7118597030639702</v>
      </c>
      <c r="J7738" s="37">
        <v>24.403333663940401</v>
      </c>
      <c r="K7738" s="37">
        <v>10.320950508117701</v>
      </c>
      <c r="L7738" s="37">
        <v>20.396806716918899</v>
      </c>
      <c r="M7738" s="37">
        <v>0.88824003934860196</v>
      </c>
      <c r="N7738" s="37">
        <v>10.2415199279785</v>
      </c>
      <c r="O7738" s="37">
        <v>0</v>
      </c>
      <c r="P7738" s="37">
        <v>0</v>
      </c>
      <c r="Q7738" s="37">
        <v>3.1758430413901802E-3</v>
      </c>
      <c r="R7738" s="37">
        <v>25</v>
      </c>
      <c r="S7738" s="37">
        <v>0.23044602572917899</v>
      </c>
      <c r="T7738" s="37">
        <v>1006.81854248047</v>
      </c>
      <c r="U7738" s="37">
        <v>9999</v>
      </c>
      <c r="V7738" s="13"/>
      <c r="W7738" s="13"/>
      <c r="X7738" s="13"/>
      <c r="Y7738" s="13"/>
      <c r="Z7738" s="13"/>
      <c r="AA7738" s="13"/>
    </row>
    <row r="7739" spans="1:27" ht="15.75" customHeight="1" x14ac:dyDescent="0.2">
      <c r="A7739" s="13"/>
      <c r="B7739" s="37" t="str">
        <f>"CRS25WT3608910"</f>
        <v>CRS25WT3608910</v>
      </c>
      <c r="C7739" s="38">
        <v>46006</v>
      </c>
      <c r="D7739" s="39">
        <v>0.99480324074074078</v>
      </c>
      <c r="E7739" s="37" t="s">
        <v>62</v>
      </c>
      <c r="F7739" s="37">
        <v>211</v>
      </c>
      <c r="G7739" s="37">
        <v>4</v>
      </c>
      <c r="H7739" s="37">
        <v>211.21423339843801</v>
      </c>
      <c r="I7739" s="37">
        <v>9.7780523300170898</v>
      </c>
      <c r="J7739" s="37">
        <v>24.408555984497099</v>
      </c>
      <c r="K7739" s="37">
        <v>10.339898109436</v>
      </c>
      <c r="L7739" s="37">
        <v>20.427108764648398</v>
      </c>
      <c r="M7739" s="37">
        <v>0.88497036695480302</v>
      </c>
      <c r="N7739" s="37">
        <v>10.275565147399901</v>
      </c>
      <c r="O7739" s="37">
        <v>0</v>
      </c>
      <c r="P7739" s="37">
        <v>0</v>
      </c>
      <c r="Q7739" s="37">
        <v>5.3676837123930498E-3</v>
      </c>
      <c r="R7739" s="37">
        <v>25</v>
      </c>
      <c r="S7739" s="37">
        <v>0.22545400261879001</v>
      </c>
      <c r="T7739" s="37">
        <v>1003.65460205078</v>
      </c>
      <c r="U7739" s="37">
        <v>9999</v>
      </c>
      <c r="V7739" s="13"/>
      <c r="W7739" s="13"/>
      <c r="X7739" s="13"/>
      <c r="Y7739" s="13"/>
      <c r="Z7739" s="13"/>
      <c r="AA7739" s="13"/>
    </row>
    <row r="7740" spans="1:27" ht="15.75" customHeight="1" x14ac:dyDescent="0.2">
      <c r="A7740" s="13"/>
      <c r="B7740" s="37" t="str">
        <f>"CRS25WT3608911"</f>
        <v>CRS25WT3608911</v>
      </c>
      <c r="C7740" s="38">
        <v>46006</v>
      </c>
      <c r="D7740" s="39">
        <v>0.99606481481481479</v>
      </c>
      <c r="E7740" s="37" t="s">
        <v>62</v>
      </c>
      <c r="F7740" s="37">
        <v>210</v>
      </c>
      <c r="G7740" s="37">
        <v>4</v>
      </c>
      <c r="H7740" s="37">
        <v>210.71714782714801</v>
      </c>
      <c r="I7740" s="37">
        <v>9.7713565826415998</v>
      </c>
      <c r="J7740" s="37">
        <v>24.4180908203125</v>
      </c>
      <c r="K7740" s="37">
        <v>10.3493394851685</v>
      </c>
      <c r="L7740" s="37">
        <v>20.360445022583001</v>
      </c>
      <c r="M7740" s="37">
        <v>0.88314765691757202</v>
      </c>
      <c r="N7740" s="37">
        <v>10.251381874084499</v>
      </c>
      <c r="O7740" s="37">
        <v>0</v>
      </c>
      <c r="P7740" s="37">
        <v>0</v>
      </c>
      <c r="Q7740" s="37">
        <v>1.30158448591828E-2</v>
      </c>
      <c r="R7740" s="37">
        <v>25</v>
      </c>
      <c r="S7740" s="37">
        <v>0.23276481032371499</v>
      </c>
      <c r="T7740" s="37">
        <v>1007.15228271484</v>
      </c>
      <c r="U7740" s="37">
        <v>9999</v>
      </c>
      <c r="V7740" s="13"/>
      <c r="W7740" s="13"/>
      <c r="X7740" s="13"/>
      <c r="Y7740" s="13"/>
      <c r="Z7740" s="13"/>
      <c r="AA7740" s="13"/>
    </row>
    <row r="7741" spans="1:27" ht="15.75" customHeight="1" x14ac:dyDescent="0.2">
      <c r="A7741" s="13"/>
      <c r="B7741" s="37" t="str">
        <f>"CRS25WT3608906"</f>
        <v>CRS25WT3608906</v>
      </c>
      <c r="C7741" s="38">
        <v>46006</v>
      </c>
      <c r="D7741" s="39">
        <v>0.99737268518518529</v>
      </c>
      <c r="E7741" s="37" t="s">
        <v>62</v>
      </c>
      <c r="F7741" s="37">
        <v>212</v>
      </c>
      <c r="G7741" s="37">
        <v>4</v>
      </c>
      <c r="H7741" s="37">
        <v>212.77589416503901</v>
      </c>
      <c r="I7741" s="37">
        <v>9.8338403701782209</v>
      </c>
      <c r="J7741" s="37">
        <v>24.404279708862301</v>
      </c>
      <c r="K7741" s="37">
        <v>10.4483795166016</v>
      </c>
      <c r="L7741" s="37">
        <v>20.364486694335898</v>
      </c>
      <c r="M7741" s="37">
        <v>0.88661134243011497</v>
      </c>
      <c r="N7741" s="37">
        <v>10.351539611816399</v>
      </c>
      <c r="O7741" s="37">
        <v>0</v>
      </c>
      <c r="P7741" s="37">
        <v>0</v>
      </c>
      <c r="Q7741" s="37">
        <v>6.0280282050371196E-3</v>
      </c>
      <c r="R7741" s="37">
        <v>25</v>
      </c>
      <c r="S7741" s="37">
        <v>0.22897656261920901</v>
      </c>
      <c r="T7741" s="37">
        <v>1005.22442626953</v>
      </c>
      <c r="U7741" s="37">
        <v>9999</v>
      </c>
      <c r="V7741" s="13"/>
      <c r="W7741" s="13"/>
      <c r="X7741" s="13"/>
      <c r="Y7741" s="13"/>
      <c r="Z7741" s="13"/>
      <c r="AA7741" s="13"/>
    </row>
    <row r="7742" spans="1:27" ht="15.75" customHeight="1" x14ac:dyDescent="0.2">
      <c r="A7742" s="13"/>
      <c r="B7742" s="37" t="str">
        <f>"CRS25WT3608907"</f>
        <v>CRS25WT3608907</v>
      </c>
      <c r="C7742" s="38">
        <v>46006</v>
      </c>
      <c r="D7742" s="37" t="s">
        <v>1590</v>
      </c>
      <c r="E7742" s="37" t="s">
        <v>62</v>
      </c>
      <c r="F7742" s="37">
        <v>212</v>
      </c>
      <c r="G7742" s="37">
        <v>4</v>
      </c>
      <c r="H7742" s="37">
        <v>212.90283203125</v>
      </c>
      <c r="I7742" s="37">
        <v>9.7892332077026403</v>
      </c>
      <c r="J7742" s="37">
        <v>24.419012069702099</v>
      </c>
      <c r="K7742" s="37">
        <v>10.439080238342299</v>
      </c>
      <c r="L7742" s="37">
        <v>20.394788742065401</v>
      </c>
      <c r="M7742" s="37">
        <v>0.89064508676528897</v>
      </c>
      <c r="N7742" s="37">
        <v>10.357714653015099</v>
      </c>
      <c r="O7742" s="37">
        <v>0</v>
      </c>
      <c r="P7742" s="37">
        <v>0</v>
      </c>
      <c r="Q7742" s="37">
        <v>5.7938080281019202E-3</v>
      </c>
      <c r="R7742" s="37">
        <v>25</v>
      </c>
      <c r="S7742" s="37">
        <v>0.21777510643005399</v>
      </c>
      <c r="T7742" s="37">
        <v>1006.87298583984</v>
      </c>
      <c r="U7742" s="37">
        <v>9999</v>
      </c>
      <c r="V7742" s="13"/>
      <c r="W7742" s="13"/>
      <c r="X7742" s="13"/>
      <c r="Y7742" s="13"/>
      <c r="Z7742" s="13"/>
      <c r="AA7742" s="13"/>
    </row>
    <row r="7743" spans="1:27" ht="15.75" customHeight="1" x14ac:dyDescent="0.2">
      <c r="A7743" s="13"/>
      <c r="B7743" s="37" t="str">
        <f>"CRS25WT3608780"</f>
        <v>CRS25WT3608780</v>
      </c>
      <c r="C7743" s="38">
        <v>46006</v>
      </c>
      <c r="D7743" s="39">
        <v>0.96280092592592592</v>
      </c>
      <c r="E7743" s="37" t="s">
        <v>62</v>
      </c>
      <c r="F7743" s="37">
        <v>206</v>
      </c>
      <c r="G7743" s="37">
        <v>4</v>
      </c>
      <c r="H7743" s="37">
        <v>206.146728515625</v>
      </c>
      <c r="I7743" s="37">
        <v>9.6725006103515607</v>
      </c>
      <c r="J7743" s="37">
        <v>24.250656127929702</v>
      </c>
      <c r="K7743" s="37">
        <v>10.19873046875</v>
      </c>
      <c r="L7743" s="37">
        <v>20.2129802703857</v>
      </c>
      <c r="M7743" s="37">
        <v>0.87884885072708097</v>
      </c>
      <c r="N7743" s="37">
        <v>10.0290307998657</v>
      </c>
      <c r="O7743" s="37">
        <v>0</v>
      </c>
      <c r="P7743" s="37">
        <v>0</v>
      </c>
      <c r="Q7743" s="37">
        <v>7.2966539300978201E-3</v>
      </c>
      <c r="R7743" s="37">
        <v>25</v>
      </c>
      <c r="S7743" s="37">
        <v>0.24210116267204301</v>
      </c>
      <c r="T7743" s="37">
        <v>1005.39678955078</v>
      </c>
      <c r="U7743" s="37">
        <v>9999</v>
      </c>
      <c r="V7743" s="13"/>
      <c r="W7743" s="13"/>
      <c r="X7743" s="13"/>
      <c r="Y7743" s="13"/>
      <c r="Z7743" s="13"/>
      <c r="AA7743" s="13"/>
    </row>
    <row r="7744" spans="1:27" ht="15.75" customHeight="1" x14ac:dyDescent="0.2">
      <c r="A7744" s="13"/>
      <c r="B7744" s="37" t="str">
        <f>"CRS25WT3608782"</f>
        <v>CRS25WT3608782</v>
      </c>
      <c r="C7744" s="38">
        <v>46006</v>
      </c>
      <c r="D7744" s="39">
        <v>0.96677083333333336</v>
      </c>
      <c r="E7744" s="37" t="s">
        <v>62</v>
      </c>
      <c r="F7744" s="37">
        <v>206</v>
      </c>
      <c r="G7744" s="37">
        <v>4</v>
      </c>
      <c r="H7744" s="37">
        <v>206.80685424804699</v>
      </c>
      <c r="I7744" s="37">
        <v>9.7836570739746094</v>
      </c>
      <c r="J7744" s="37">
        <v>24.281908035278299</v>
      </c>
      <c r="K7744" s="37">
        <v>10.1774797439575</v>
      </c>
      <c r="L7744" s="37">
        <v>20.320045471191399</v>
      </c>
      <c r="M7744" s="37">
        <v>0.87052428722381603</v>
      </c>
      <c r="N7744" s="37">
        <v>10.0611457824707</v>
      </c>
      <c r="O7744" s="37">
        <v>0</v>
      </c>
      <c r="P7744" s="37">
        <v>0</v>
      </c>
      <c r="Q7744" s="37">
        <v>1.09474202618003E-2</v>
      </c>
      <c r="R7744" s="37">
        <v>25</v>
      </c>
      <c r="S7744" s="37">
        <v>0.23499466478824599</v>
      </c>
      <c r="T7744" s="37">
        <v>1013.71472167969</v>
      </c>
      <c r="U7744" s="37">
        <v>9999</v>
      </c>
      <c r="V7744" s="13"/>
      <c r="W7744" s="13"/>
      <c r="X7744" s="13"/>
      <c r="Y7744" s="13"/>
      <c r="Z7744" s="13"/>
      <c r="AA7744" s="13"/>
    </row>
    <row r="7745" spans="1:27" ht="15.75" customHeight="1" x14ac:dyDescent="0.2">
      <c r="A7745" s="13"/>
      <c r="B7745" s="37" t="str">
        <f>"CRS25WT3608759"</f>
        <v>CRS25WT3608759</v>
      </c>
      <c r="C7745" s="38">
        <v>46006</v>
      </c>
      <c r="D7745" s="39">
        <v>0.96280092592592592</v>
      </c>
      <c r="E7745" s="37" t="s">
        <v>62</v>
      </c>
      <c r="F7745" s="37">
        <v>206</v>
      </c>
      <c r="G7745" s="37">
        <v>4</v>
      </c>
      <c r="H7745" s="37">
        <v>206.146728515625</v>
      </c>
      <c r="I7745" s="37">
        <v>9.6725006103515607</v>
      </c>
      <c r="J7745" s="37">
        <v>24.250656127929702</v>
      </c>
      <c r="K7745" s="37">
        <v>10.19873046875</v>
      </c>
      <c r="L7745" s="37">
        <v>20.2129802703857</v>
      </c>
      <c r="M7745" s="37">
        <v>0.87884885072708097</v>
      </c>
      <c r="N7745" s="37">
        <v>10.0290307998657</v>
      </c>
      <c r="O7745" s="37">
        <v>0</v>
      </c>
      <c r="P7745" s="37">
        <v>0</v>
      </c>
      <c r="Q7745" s="37">
        <v>7.2966539300978201E-3</v>
      </c>
      <c r="R7745" s="37">
        <v>25</v>
      </c>
      <c r="S7745" s="37">
        <v>0.24210116267204301</v>
      </c>
      <c r="T7745" s="37">
        <v>1005.39678955078</v>
      </c>
      <c r="U7745" s="37">
        <v>9999</v>
      </c>
      <c r="V7745" s="13"/>
      <c r="W7745" s="13"/>
      <c r="X7745" s="13"/>
      <c r="Y7745" s="13"/>
      <c r="Z7745" s="13"/>
      <c r="AA7745" s="13"/>
    </row>
    <row r="7746" spans="1:27" ht="15.75" customHeight="1" x14ac:dyDescent="0.2">
      <c r="A7746" s="13"/>
      <c r="B7746" s="37" t="str">
        <f>"CRS25WT3608781"</f>
        <v>CRS25WT3608781</v>
      </c>
      <c r="C7746" s="38">
        <v>46006</v>
      </c>
      <c r="D7746" s="39">
        <v>0.96677083333333336</v>
      </c>
      <c r="E7746" s="37" t="s">
        <v>62</v>
      </c>
      <c r="F7746" s="37">
        <v>206</v>
      </c>
      <c r="G7746" s="37">
        <v>4</v>
      </c>
      <c r="H7746" s="37">
        <v>206.80685424804699</v>
      </c>
      <c r="I7746" s="37">
        <v>9.7836570739746094</v>
      </c>
      <c r="J7746" s="37">
        <v>24.281908035278299</v>
      </c>
      <c r="K7746" s="37">
        <v>10.1774797439575</v>
      </c>
      <c r="L7746" s="37">
        <v>20.320045471191399</v>
      </c>
      <c r="M7746" s="37">
        <v>0.87052428722381603</v>
      </c>
      <c r="N7746" s="37">
        <v>10.0611457824707</v>
      </c>
      <c r="O7746" s="37">
        <v>0</v>
      </c>
      <c r="P7746" s="37">
        <v>0</v>
      </c>
      <c r="Q7746" s="37">
        <v>1.09474202618003E-2</v>
      </c>
      <c r="R7746" s="37">
        <v>25</v>
      </c>
      <c r="S7746" s="37">
        <v>0.23499466478824599</v>
      </c>
      <c r="T7746" s="37">
        <v>1013.71472167969</v>
      </c>
      <c r="U7746" s="37">
        <v>9999</v>
      </c>
      <c r="V7746" s="13"/>
      <c r="W7746" s="13"/>
      <c r="X7746" s="13"/>
      <c r="Y7746" s="13"/>
      <c r="Z7746" s="13"/>
      <c r="AA7746" s="13"/>
    </row>
    <row r="7747" spans="1:27" ht="15.75" customHeight="1" x14ac:dyDescent="0.2">
      <c r="A7747" s="13"/>
      <c r="B7747" s="37" t="str">
        <f>"CRS25WT72M23883"</f>
        <v>CRS25WT72M23883</v>
      </c>
      <c r="C7747" s="38">
        <v>46002</v>
      </c>
      <c r="D7747" s="39">
        <v>0.77483796296296292</v>
      </c>
      <c r="E7747" s="37" t="s">
        <v>62</v>
      </c>
      <c r="F7747" s="37">
        <v>214</v>
      </c>
      <c r="G7747" s="37">
        <v>4</v>
      </c>
      <c r="H7747" s="37">
        <v>214.95573425293</v>
      </c>
      <c r="I7747" s="37">
        <v>5.58056735992432</v>
      </c>
      <c r="J7747" s="37">
        <v>50.218551635742202</v>
      </c>
      <c r="K7747" s="37">
        <v>5.0266456604003897</v>
      </c>
      <c r="L7747" s="37">
        <v>42.763256072997997</v>
      </c>
      <c r="M7747" s="37">
        <v>0.76701968908309903</v>
      </c>
      <c r="N7747" s="37">
        <v>10.457588195800801</v>
      </c>
      <c r="O7747" s="37">
        <v>0</v>
      </c>
      <c r="P7747" s="37">
        <v>0</v>
      </c>
      <c r="Q7747" s="37">
        <v>4.2916044592857402E-2</v>
      </c>
      <c r="R7747" s="37">
        <v>25</v>
      </c>
      <c r="S7747" s="37">
        <v>0.73130834102630604</v>
      </c>
      <c r="T7747" s="37">
        <v>999.85437011718795</v>
      </c>
      <c r="U7747" s="37">
        <v>1740.37878417969</v>
      </c>
      <c r="V7747" s="13"/>
      <c r="W7747" s="13"/>
      <c r="X7747" s="13"/>
      <c r="Y7747" s="13"/>
      <c r="Z7747" s="13"/>
      <c r="AA7747" s="13"/>
    </row>
    <row r="7748" spans="1:27" ht="15.75" customHeight="1" x14ac:dyDescent="0.2">
      <c r="A7748" s="13"/>
      <c r="B7748" s="37" t="str">
        <f>"CRS25WT72M23890"</f>
        <v>CRS25WT72M23890</v>
      </c>
      <c r="C7748" s="38">
        <v>46002</v>
      </c>
      <c r="D7748" s="39">
        <v>0.77581018518518519</v>
      </c>
      <c r="E7748" s="37" t="s">
        <v>62</v>
      </c>
      <c r="F7748" s="37">
        <v>221</v>
      </c>
      <c r="G7748" s="37">
        <v>4</v>
      </c>
      <c r="H7748" s="37">
        <v>221.34759521484401</v>
      </c>
      <c r="I7748" s="37">
        <v>5.6101951599121103</v>
      </c>
      <c r="J7748" s="37">
        <v>50.2935791015625</v>
      </c>
      <c r="K7748" s="37">
        <v>5.1559343338012704</v>
      </c>
      <c r="L7748" s="37">
        <v>42.9306449890137</v>
      </c>
      <c r="M7748" s="37">
        <v>0.78448438644409202</v>
      </c>
      <c r="N7748" s="37">
        <v>10.768552780151399</v>
      </c>
      <c r="O7748" s="37">
        <v>0</v>
      </c>
      <c r="P7748" s="37">
        <v>0</v>
      </c>
      <c r="Q7748" s="37">
        <v>2.0962299779057499E-2</v>
      </c>
      <c r="R7748" s="37">
        <v>25</v>
      </c>
      <c r="S7748" s="37">
        <v>0.72683775424957298</v>
      </c>
      <c r="T7748" s="37">
        <v>999.39404296875</v>
      </c>
      <c r="U7748" s="37">
        <v>3033.37744140625</v>
      </c>
      <c r="V7748" s="13"/>
      <c r="W7748" s="13"/>
      <c r="X7748" s="13"/>
      <c r="Y7748" s="13"/>
      <c r="Z7748" s="13"/>
      <c r="AA7748" s="13"/>
    </row>
    <row r="7749" spans="1:27" ht="15.75" customHeight="1" x14ac:dyDescent="0.2">
      <c r="A7749" s="13"/>
      <c r="B7749" s="37" t="str">
        <f>"CRS25WT72M23880"</f>
        <v>CRS25WT72M23880</v>
      </c>
      <c r="C7749" s="38">
        <v>46002</v>
      </c>
      <c r="D7749" s="39">
        <v>0.77666666666666673</v>
      </c>
      <c r="E7749" s="37" t="s">
        <v>62</v>
      </c>
      <c r="F7749" s="37">
        <v>215</v>
      </c>
      <c r="G7749" s="37">
        <v>4</v>
      </c>
      <c r="H7749" s="37">
        <v>215.294509887695</v>
      </c>
      <c r="I7749" s="37">
        <v>5.5541515350341797</v>
      </c>
      <c r="J7749" s="37">
        <v>50.215225219726598</v>
      </c>
      <c r="K7749" s="37">
        <v>5.0423650741577104</v>
      </c>
      <c r="L7749" s="37">
        <v>42.697128295898402</v>
      </c>
      <c r="M7749" s="37">
        <v>0.77193337678909302</v>
      </c>
      <c r="N7749" s="37">
        <v>10.4740695953369</v>
      </c>
      <c r="O7749" s="37">
        <v>0</v>
      </c>
      <c r="P7749" s="37">
        <v>0</v>
      </c>
      <c r="Q7749" s="37">
        <v>1.6315326094627401E-2</v>
      </c>
      <c r="R7749" s="37">
        <v>25</v>
      </c>
      <c r="S7749" s="37">
        <v>0.74230110645294201</v>
      </c>
      <c r="T7749" s="37">
        <v>1000.94891357422</v>
      </c>
      <c r="U7749" s="37">
        <v>1699.49096679688</v>
      </c>
      <c r="V7749" s="13"/>
      <c r="W7749" s="13"/>
      <c r="X7749" s="13"/>
      <c r="Y7749" s="13"/>
      <c r="Z7749" s="13"/>
      <c r="AA7749" s="13"/>
    </row>
    <row r="7750" spans="1:27" ht="15.75" customHeight="1" x14ac:dyDescent="0.2">
      <c r="A7750" s="13"/>
      <c r="B7750" s="37" t="str">
        <f>"CRS25WT72M23881"</f>
        <v>CRS25WT72M23881</v>
      </c>
      <c r="C7750" s="38">
        <v>46002</v>
      </c>
      <c r="D7750" s="39">
        <v>0.77748842592592593</v>
      </c>
      <c r="E7750" s="37" t="s">
        <v>62</v>
      </c>
      <c r="F7750" s="37">
        <v>215</v>
      </c>
      <c r="G7750" s="37">
        <v>4</v>
      </c>
      <c r="H7750" s="37">
        <v>215.57615661621099</v>
      </c>
      <c r="I7750" s="37">
        <v>5.5242371559143102</v>
      </c>
      <c r="J7750" s="37">
        <v>50.150398254394503</v>
      </c>
      <c r="K7750" s="37">
        <v>5.0433468818664604</v>
      </c>
      <c r="L7750" s="37">
        <v>42.744655609130902</v>
      </c>
      <c r="M7750" s="37">
        <v>0.77813333272934004</v>
      </c>
      <c r="N7750" s="37">
        <v>10.487771987915</v>
      </c>
      <c r="O7750" s="37">
        <v>0</v>
      </c>
      <c r="P7750" s="37">
        <v>0</v>
      </c>
      <c r="Q7750" s="37">
        <v>2.9126958921551701E-2</v>
      </c>
      <c r="R7750" s="37">
        <v>25</v>
      </c>
      <c r="S7750" s="37">
        <v>0.71815502643585205</v>
      </c>
      <c r="T7750" s="37">
        <v>998.103759765625</v>
      </c>
      <c r="U7750" s="37">
        <v>1980.63830566406</v>
      </c>
      <c r="V7750" s="13"/>
      <c r="W7750" s="13"/>
      <c r="X7750" s="13"/>
      <c r="Y7750" s="13"/>
      <c r="Z7750" s="13"/>
      <c r="AA7750" s="13"/>
    </row>
    <row r="7751" spans="1:27" ht="15.75" customHeight="1" x14ac:dyDescent="0.2">
      <c r="A7751" s="13"/>
      <c r="B7751" s="37" t="str">
        <f>"CRS25WT72M23879"</f>
        <v>CRS25WT72M23879</v>
      </c>
      <c r="C7751" s="38">
        <v>46002</v>
      </c>
      <c r="D7751" s="39">
        <v>0.78826388888888888</v>
      </c>
      <c r="E7751" s="37" t="s">
        <v>62</v>
      </c>
      <c r="F7751" s="37">
        <v>214</v>
      </c>
      <c r="G7751" s="37">
        <v>4</v>
      </c>
      <c r="H7751" s="37">
        <v>214.85597229003901</v>
      </c>
      <c r="I7751" s="37">
        <v>5.5511527061462402</v>
      </c>
      <c r="J7751" s="37">
        <v>50.187221527099602</v>
      </c>
      <c r="K7751" s="37">
        <v>5.0467505455017099</v>
      </c>
      <c r="L7751" s="37">
        <v>42.573131561279297</v>
      </c>
      <c r="M7751" s="37">
        <v>0.77120727300643899</v>
      </c>
      <c r="N7751" s="37">
        <v>10.452734947204601</v>
      </c>
      <c r="O7751" s="37">
        <v>0</v>
      </c>
      <c r="P7751" s="37">
        <v>0</v>
      </c>
      <c r="Q7751" s="37">
        <v>2.13901661336422E-2</v>
      </c>
      <c r="R7751" s="37">
        <v>25</v>
      </c>
      <c r="S7751" s="37">
        <v>0.74141198396682695</v>
      </c>
      <c r="T7751" s="37">
        <v>990.97613525390602</v>
      </c>
      <c r="U7751" s="37">
        <v>1486.7490234375</v>
      </c>
      <c r="V7751" s="13"/>
      <c r="W7751" s="13"/>
      <c r="X7751" s="13"/>
      <c r="Y7751" s="13"/>
      <c r="Z7751" s="13"/>
      <c r="AA7751" s="13"/>
    </row>
    <row r="7752" spans="1:27" ht="15.75" customHeight="1" x14ac:dyDescent="0.2">
      <c r="A7752" s="13"/>
      <c r="B7752" s="37" t="str">
        <f>"CRS25WT72M23862"</f>
        <v>CRS25WT72M23862</v>
      </c>
      <c r="C7752" s="38">
        <v>46002</v>
      </c>
      <c r="D7752" s="39">
        <v>0.78947916666666673</v>
      </c>
      <c r="E7752" s="37" t="s">
        <v>62</v>
      </c>
      <c r="F7752" s="37">
        <v>216</v>
      </c>
      <c r="G7752" s="37">
        <v>4</v>
      </c>
      <c r="H7752" s="37">
        <v>216.24652099609401</v>
      </c>
      <c r="I7752" s="37">
        <v>5.5737595558166504</v>
      </c>
      <c r="J7752" s="37">
        <v>50.167572021484403</v>
      </c>
      <c r="K7752" s="37">
        <v>5.0538997650146502</v>
      </c>
      <c r="L7752" s="37">
        <v>42.788055419921903</v>
      </c>
      <c r="M7752" s="37">
        <v>0.77335309982299805</v>
      </c>
      <c r="N7752" s="37">
        <v>10.5203857421875</v>
      </c>
      <c r="O7752" s="37">
        <v>0</v>
      </c>
      <c r="P7752" s="37">
        <v>0</v>
      </c>
      <c r="Q7752" s="37">
        <v>1.5567957423627401E-2</v>
      </c>
      <c r="R7752" s="37">
        <v>25</v>
      </c>
      <c r="S7752" s="37">
        <v>0.73970645666122403</v>
      </c>
      <c r="T7752" s="37">
        <v>995.69543457031295</v>
      </c>
      <c r="U7752" s="37">
        <v>1611.37182617188</v>
      </c>
      <c r="V7752" s="13"/>
      <c r="W7752" s="13"/>
      <c r="X7752" s="13"/>
      <c r="Y7752" s="13"/>
      <c r="Z7752" s="13"/>
      <c r="AA7752" s="13"/>
    </row>
    <row r="7753" spans="1:27" ht="15.75" customHeight="1" x14ac:dyDescent="0.2">
      <c r="A7753" s="13"/>
      <c r="B7753" s="37" t="str">
        <f>"CRS25WT72M23856"</f>
        <v>CRS25WT72M23856</v>
      </c>
      <c r="C7753" s="38">
        <v>46002</v>
      </c>
      <c r="D7753" s="39">
        <v>0.79013888888888895</v>
      </c>
      <c r="E7753" s="37" t="s">
        <v>62</v>
      </c>
      <c r="F7753" s="37">
        <v>216</v>
      </c>
      <c r="G7753" s="37">
        <v>4</v>
      </c>
      <c r="H7753" s="37">
        <v>216.16731262207</v>
      </c>
      <c r="I7753" s="37">
        <v>5.5383977890014604</v>
      </c>
      <c r="J7753" s="37">
        <v>50.148017883300803</v>
      </c>
      <c r="K7753" s="37">
        <v>5.0491218566894496</v>
      </c>
      <c r="L7753" s="37">
        <v>42.812850952148402</v>
      </c>
      <c r="M7753" s="37">
        <v>0.778309106826782</v>
      </c>
      <c r="N7753" s="37">
        <v>10.516531944274901</v>
      </c>
      <c r="O7753" s="37">
        <v>0</v>
      </c>
      <c r="P7753" s="37">
        <v>0</v>
      </c>
      <c r="Q7753" s="37">
        <v>2.0158786326646801E-2</v>
      </c>
      <c r="R7753" s="37">
        <v>25</v>
      </c>
      <c r="S7753" s="37">
        <v>0.73377692699432395</v>
      </c>
      <c r="T7753" s="37">
        <v>1007.17834472656</v>
      </c>
      <c r="U7753" s="37">
        <v>1506.25109863281</v>
      </c>
      <c r="V7753" s="13"/>
      <c r="W7753" s="13"/>
      <c r="X7753" s="13"/>
      <c r="Y7753" s="13"/>
      <c r="Z7753" s="13"/>
      <c r="AA7753" s="13"/>
    </row>
    <row r="7754" spans="1:27" ht="15.75" customHeight="1" x14ac:dyDescent="0.2">
      <c r="A7754" s="13"/>
      <c r="B7754" s="37" t="str">
        <f>"CRS25WT72M23857"</f>
        <v>CRS25WT72M23857</v>
      </c>
      <c r="C7754" s="38">
        <v>46002</v>
      </c>
      <c r="D7754" s="39">
        <v>0.79084490740740743</v>
      </c>
      <c r="E7754" s="37" t="s">
        <v>62</v>
      </c>
      <c r="F7754" s="37">
        <v>218</v>
      </c>
      <c r="G7754" s="37">
        <v>4</v>
      </c>
      <c r="H7754" s="37">
        <v>218.830078125</v>
      </c>
      <c r="I7754" s="37">
        <v>5.5251045227050799</v>
      </c>
      <c r="J7754" s="37">
        <v>50.242698669433601</v>
      </c>
      <c r="K7754" s="37">
        <v>5.14284420013428</v>
      </c>
      <c r="L7754" s="37">
        <v>42.550399780273402</v>
      </c>
      <c r="M7754" s="37">
        <v>0.78830367326736495</v>
      </c>
      <c r="N7754" s="37">
        <v>10.646075248718301</v>
      </c>
      <c r="O7754" s="37">
        <v>0</v>
      </c>
      <c r="P7754" s="37">
        <v>0</v>
      </c>
      <c r="Q7754" s="37">
        <v>3.5356558859348297E-2</v>
      </c>
      <c r="R7754" s="37">
        <v>25</v>
      </c>
      <c r="S7754" s="37">
        <v>0.73921126127242998</v>
      </c>
      <c r="T7754" s="37">
        <v>1030.3212890625</v>
      </c>
      <c r="U7754" s="37">
        <v>2949.32666015625</v>
      </c>
      <c r="V7754" s="13"/>
      <c r="W7754" s="13"/>
      <c r="X7754" s="13"/>
      <c r="Y7754" s="13"/>
      <c r="Z7754" s="13"/>
      <c r="AA7754" s="13"/>
    </row>
    <row r="7755" spans="1:27" ht="15.75" customHeight="1" x14ac:dyDescent="0.2">
      <c r="A7755" s="13"/>
      <c r="B7755" s="37" t="str">
        <f>"CRS25WT72M23855"</f>
        <v>CRS25WT72M23855</v>
      </c>
      <c r="C7755" s="38">
        <v>46002</v>
      </c>
      <c r="D7755" s="39">
        <v>0.79212962962962974</v>
      </c>
      <c r="E7755" s="37" t="s">
        <v>62</v>
      </c>
      <c r="F7755" s="37">
        <v>215</v>
      </c>
      <c r="G7755" s="37">
        <v>4</v>
      </c>
      <c r="H7755" s="37">
        <v>215.86534118652301</v>
      </c>
      <c r="I7755" s="37">
        <v>5.5657663345336896</v>
      </c>
      <c r="J7755" s="37">
        <v>50.168529510497997</v>
      </c>
      <c r="K7755" s="37">
        <v>5.0589175224304199</v>
      </c>
      <c r="L7755" s="37">
        <v>42.670261383056598</v>
      </c>
      <c r="M7755" s="37">
        <v>0.77308380603790305</v>
      </c>
      <c r="N7755" s="37">
        <v>10.5018405914307</v>
      </c>
      <c r="O7755" s="37">
        <v>0</v>
      </c>
      <c r="P7755" s="37">
        <v>0</v>
      </c>
      <c r="Q7755" s="37">
        <v>2.2697791457176202E-2</v>
      </c>
      <c r="R7755" s="37">
        <v>25</v>
      </c>
      <c r="S7755" s="37">
        <v>0.72969734668731701</v>
      </c>
      <c r="T7755" s="37">
        <v>991.76715087890602</v>
      </c>
      <c r="U7755" s="37">
        <v>1744.52551269531</v>
      </c>
      <c r="V7755" s="13"/>
      <c r="W7755" s="13"/>
      <c r="X7755" s="13"/>
      <c r="Y7755" s="13"/>
      <c r="Z7755" s="13"/>
      <c r="AA7755" s="13"/>
    </row>
    <row r="7756" spans="1:27" ht="15.75" customHeight="1" x14ac:dyDescent="0.2">
      <c r="A7756" s="13"/>
      <c r="B7756" s="37" t="str">
        <f>"CRS25WT72M23854"</f>
        <v>CRS25WT72M23854</v>
      </c>
      <c r="C7756" s="38">
        <v>46002</v>
      </c>
      <c r="D7756" s="39">
        <v>0.79620370370370364</v>
      </c>
      <c r="E7756" s="37" t="s">
        <v>62</v>
      </c>
      <c r="F7756" s="37">
        <v>216</v>
      </c>
      <c r="G7756" s="37">
        <v>4</v>
      </c>
      <c r="H7756" s="37">
        <v>216.22703552246099</v>
      </c>
      <c r="I7756" s="37">
        <v>5.5418744087219203</v>
      </c>
      <c r="J7756" s="37">
        <v>50.1888236999512</v>
      </c>
      <c r="K7756" s="37">
        <v>5.0461320877075204</v>
      </c>
      <c r="L7756" s="37">
        <v>42.850051879882798</v>
      </c>
      <c r="M7756" s="37">
        <v>0.77740317583084095</v>
      </c>
      <c r="N7756" s="37">
        <v>10.519437789916999</v>
      </c>
      <c r="O7756" s="37">
        <v>0</v>
      </c>
      <c r="P7756" s="37">
        <v>0</v>
      </c>
      <c r="Q7756" s="37">
        <v>2.6646867394447299E-2</v>
      </c>
      <c r="R7756" s="37">
        <v>25</v>
      </c>
      <c r="S7756" s="37">
        <v>0.71968549489974998</v>
      </c>
      <c r="T7756" s="37">
        <v>986.27752685546898</v>
      </c>
      <c r="U7756" s="37">
        <v>1508.92785644531</v>
      </c>
      <c r="V7756" s="13"/>
      <c r="W7756" s="13"/>
      <c r="X7756" s="13"/>
      <c r="Y7756" s="13"/>
      <c r="Z7756" s="13"/>
      <c r="AA7756" s="13"/>
    </row>
    <row r="7757" spans="1:27" ht="15.75" customHeight="1" x14ac:dyDescent="0.2">
      <c r="A7757" s="13"/>
      <c r="B7757" s="37" t="str">
        <f>"CRS25WT72M23847"</f>
        <v>CRS25WT72M23847</v>
      </c>
      <c r="C7757" s="38">
        <v>46002</v>
      </c>
      <c r="D7757" s="39">
        <v>0.79943287037037036</v>
      </c>
      <c r="E7757" s="37" t="s">
        <v>62</v>
      </c>
      <c r="F7757" s="37">
        <v>215</v>
      </c>
      <c r="G7757" s="37">
        <v>4</v>
      </c>
      <c r="H7757" s="37">
        <v>215.55546569824199</v>
      </c>
      <c r="I7757" s="37">
        <v>5.5722517967224103</v>
      </c>
      <c r="J7757" s="37">
        <v>50.211799621582003</v>
      </c>
      <c r="K7757" s="37">
        <v>5.0440826416015598</v>
      </c>
      <c r="L7757" s="37">
        <v>42.734325408935497</v>
      </c>
      <c r="M7757" s="37">
        <v>0.77041107416152999</v>
      </c>
      <c r="N7757" s="37">
        <v>10.4867658615112</v>
      </c>
      <c r="O7757" s="37">
        <v>0</v>
      </c>
      <c r="P7757" s="37">
        <v>0</v>
      </c>
      <c r="Q7757" s="37">
        <v>2.3018084466457402E-2</v>
      </c>
      <c r="R7757" s="37">
        <v>25</v>
      </c>
      <c r="S7757" s="37">
        <v>0.79761964082717896</v>
      </c>
      <c r="T7757" s="37">
        <v>991.60797119140602</v>
      </c>
      <c r="U7757" s="37">
        <v>1140.5166015625</v>
      </c>
      <c r="V7757" s="13"/>
      <c r="W7757" s="13"/>
      <c r="X7757" s="13"/>
      <c r="Y7757" s="13"/>
      <c r="Z7757" s="13"/>
      <c r="AA7757" s="13"/>
    </row>
    <row r="7758" spans="1:27" ht="15.75" customHeight="1" x14ac:dyDescent="0.2">
      <c r="A7758" s="13"/>
      <c r="B7758" s="37" t="str">
        <f>"CRS25WT72M23848"</f>
        <v>CRS25WT72M23848</v>
      </c>
      <c r="C7758" s="38">
        <v>46002</v>
      </c>
      <c r="D7758" s="39">
        <v>0.80040509259259263</v>
      </c>
      <c r="E7758" s="37" t="s">
        <v>62</v>
      </c>
      <c r="F7758" s="37">
        <v>216</v>
      </c>
      <c r="G7758" s="37">
        <v>4</v>
      </c>
      <c r="H7758" s="37">
        <v>216.07344055175801</v>
      </c>
      <c r="I7758" s="37">
        <v>5.5921392440795898</v>
      </c>
      <c r="J7758" s="37">
        <v>50.175544738769503</v>
      </c>
      <c r="K7758" s="37">
        <v>5.0581607818603498</v>
      </c>
      <c r="L7758" s="37">
        <v>42.717788696289098</v>
      </c>
      <c r="M7758" s="37">
        <v>0.77007198333740201</v>
      </c>
      <c r="N7758" s="37">
        <v>10.511964797973601</v>
      </c>
      <c r="O7758" s="37">
        <v>0</v>
      </c>
      <c r="P7758" s="37">
        <v>0</v>
      </c>
      <c r="Q7758" s="37">
        <v>1.4445693232119101E-2</v>
      </c>
      <c r="R7758" s="37">
        <v>25</v>
      </c>
      <c r="S7758" s="37">
        <v>0.79053473472595204</v>
      </c>
      <c r="T7758" s="37">
        <v>984.00695800781295</v>
      </c>
      <c r="U7758" s="37">
        <v>1485.2958984375</v>
      </c>
      <c r="V7758" s="13"/>
      <c r="W7758" s="13"/>
      <c r="X7758" s="13"/>
      <c r="Y7758" s="13"/>
      <c r="Z7758" s="13"/>
      <c r="AA7758" s="13"/>
    </row>
    <row r="7759" spans="1:27" ht="15.75" customHeight="1" x14ac:dyDescent="0.2">
      <c r="A7759" s="13"/>
      <c r="B7759" s="37" t="str">
        <f>"CRS25WT72M23844"</f>
        <v>CRS25WT72M23844</v>
      </c>
      <c r="C7759" s="38">
        <v>46002</v>
      </c>
      <c r="D7759" s="39">
        <v>0.80177083333333332</v>
      </c>
      <c r="E7759" s="37" t="s">
        <v>62</v>
      </c>
      <c r="F7759" s="37">
        <v>216</v>
      </c>
      <c r="G7759" s="37">
        <v>4</v>
      </c>
      <c r="H7759" s="37">
        <v>216.06544494628901</v>
      </c>
      <c r="I7759" s="37">
        <v>5.5477967262268102</v>
      </c>
      <c r="J7759" s="37">
        <v>50.232398986816399</v>
      </c>
      <c r="K7759" s="37">
        <v>5.0472292900085396</v>
      </c>
      <c r="L7759" s="37">
        <v>42.808719635009801</v>
      </c>
      <c r="M7759" s="37">
        <v>0.77531975507736195</v>
      </c>
      <c r="N7759" s="37">
        <v>10.5115756988525</v>
      </c>
      <c r="O7759" s="37">
        <v>0</v>
      </c>
      <c r="P7759" s="37">
        <v>0</v>
      </c>
      <c r="Q7759" s="37">
        <v>2.3014010861515999E-2</v>
      </c>
      <c r="R7759" s="37">
        <v>25</v>
      </c>
      <c r="S7759" s="37">
        <v>0.73987674713134799</v>
      </c>
      <c r="T7759" s="37">
        <v>988.97564697265602</v>
      </c>
      <c r="U7759" s="37">
        <v>1503.47290039063</v>
      </c>
      <c r="V7759" s="13"/>
      <c r="W7759" s="13"/>
      <c r="X7759" s="13"/>
      <c r="Y7759" s="13"/>
      <c r="Z7759" s="13"/>
      <c r="AA7759" s="13"/>
    </row>
    <row r="7760" spans="1:27" ht="15.75" customHeight="1" x14ac:dyDescent="0.2">
      <c r="A7760" s="13"/>
      <c r="B7760" s="37" t="str">
        <f>"CRS25WT72M23845"</f>
        <v>CRS25WT72M23845</v>
      </c>
      <c r="C7760" s="38">
        <v>46002</v>
      </c>
      <c r="D7760" s="39">
        <v>0.80259259259259252</v>
      </c>
      <c r="E7760" s="37" t="s">
        <v>62</v>
      </c>
      <c r="F7760" s="37">
        <v>216</v>
      </c>
      <c r="G7760" s="37">
        <v>4</v>
      </c>
      <c r="H7760" s="37">
        <v>216.57035827636699</v>
      </c>
      <c r="I7760" s="37">
        <v>5.5726361274719203</v>
      </c>
      <c r="J7760" s="37">
        <v>50.171276092529297</v>
      </c>
      <c r="K7760" s="37">
        <v>5.0585360527038601</v>
      </c>
      <c r="L7760" s="37">
        <v>42.812850952148402</v>
      </c>
      <c r="M7760" s="37">
        <v>0.77461016178131104</v>
      </c>
      <c r="N7760" s="37">
        <v>10.536140441894499</v>
      </c>
      <c r="O7760" s="37">
        <v>0</v>
      </c>
      <c r="P7760" s="37">
        <v>0</v>
      </c>
      <c r="Q7760" s="37">
        <v>2.1507920697331401E-2</v>
      </c>
      <c r="R7760" s="37">
        <v>25</v>
      </c>
      <c r="S7760" s="37">
        <v>0.755088210105896</v>
      </c>
      <c r="T7760" s="37">
        <v>987.43249511718795</v>
      </c>
      <c r="U7760" s="37">
        <v>1893.64367675781</v>
      </c>
      <c r="V7760" s="13"/>
      <c r="W7760" s="13"/>
      <c r="X7760" s="13"/>
      <c r="Y7760" s="13"/>
      <c r="Z7760" s="13"/>
      <c r="AA7760" s="13"/>
    </row>
    <row r="7761" spans="1:27" ht="15.75" customHeight="1" x14ac:dyDescent="0.2">
      <c r="A7761" s="13"/>
      <c r="B7761" s="37" t="str">
        <f>"CRS25WT72M23842"</f>
        <v>CRS25WT72M23842</v>
      </c>
      <c r="C7761" s="38">
        <v>46002</v>
      </c>
      <c r="D7761" s="39">
        <v>0.80869212962962955</v>
      </c>
      <c r="E7761" s="37" t="s">
        <v>62</v>
      </c>
      <c r="F7761" s="37">
        <v>221</v>
      </c>
      <c r="G7761" s="37">
        <v>4</v>
      </c>
      <c r="H7761" s="37">
        <v>221.91166687011699</v>
      </c>
      <c r="I7761" s="37">
        <v>5.7331380844116202</v>
      </c>
      <c r="J7761" s="37">
        <v>50.271915435791001</v>
      </c>
      <c r="K7761" s="37">
        <v>5.1908125877380398</v>
      </c>
      <c r="L7761" s="37">
        <v>42.7508544921875</v>
      </c>
      <c r="M7761" s="37">
        <v>0.76994961500167802</v>
      </c>
      <c r="N7761" s="37">
        <v>10.795994758606</v>
      </c>
      <c r="O7761" s="37">
        <v>0</v>
      </c>
      <c r="P7761" s="37">
        <v>0</v>
      </c>
      <c r="Q7761" s="37">
        <v>1.01401675492525E-2</v>
      </c>
      <c r="R7761" s="37">
        <v>25</v>
      </c>
      <c r="S7761" s="37">
        <v>0.72815799713134799</v>
      </c>
      <c r="T7761" s="37">
        <v>992.67327880859398</v>
      </c>
      <c r="U7761" s="37">
        <v>1354.99401855469</v>
      </c>
      <c r="V7761" s="13"/>
      <c r="W7761" s="13"/>
      <c r="X7761" s="13"/>
      <c r="Y7761" s="13"/>
      <c r="Z7761" s="13"/>
      <c r="AA7761" s="13"/>
    </row>
    <row r="7762" spans="1:27" ht="15.75" customHeight="1" x14ac:dyDescent="0.2">
      <c r="A7762" s="13"/>
      <c r="B7762" s="37" t="str">
        <f>"CRS25WT72M23843"</f>
        <v>CRS25WT72M23843</v>
      </c>
      <c r="C7762" s="38">
        <v>46002</v>
      </c>
      <c r="D7762" s="39">
        <v>0.80951388888888898</v>
      </c>
      <c r="E7762" s="37" t="s">
        <v>62</v>
      </c>
      <c r="F7762" s="37">
        <v>216</v>
      </c>
      <c r="G7762" s="37">
        <v>4</v>
      </c>
      <c r="H7762" s="37">
        <v>216.04800415039099</v>
      </c>
      <c r="I7762" s="37">
        <v>5.5462541580200204</v>
      </c>
      <c r="J7762" s="37">
        <v>50.182140350341797</v>
      </c>
      <c r="K7762" s="37">
        <v>5.0519437789917001</v>
      </c>
      <c r="L7762" s="37">
        <v>42.765323638916001</v>
      </c>
      <c r="M7762" s="37">
        <v>0.77624946832656905</v>
      </c>
      <c r="N7762" s="37">
        <v>10.5107278823853</v>
      </c>
      <c r="O7762" s="37">
        <v>0</v>
      </c>
      <c r="P7762" s="37">
        <v>0</v>
      </c>
      <c r="Q7762" s="37">
        <v>2.0410479977726902E-2</v>
      </c>
      <c r="R7762" s="37">
        <v>25</v>
      </c>
      <c r="S7762" s="37">
        <v>0.77492499351501498</v>
      </c>
      <c r="T7762" s="37">
        <v>991.64874267578102</v>
      </c>
      <c r="U7762" s="37">
        <v>1661.73022460938</v>
      </c>
      <c r="V7762" s="13"/>
      <c r="W7762" s="13"/>
      <c r="X7762" s="13"/>
      <c r="Y7762" s="13"/>
      <c r="Z7762" s="13"/>
      <c r="AA7762" s="13"/>
    </row>
    <row r="7763" spans="1:27" ht="15.75" customHeight="1" x14ac:dyDescent="0.2">
      <c r="A7763" s="13"/>
      <c r="B7763" s="37" t="str">
        <f>"CRS25WT72M23841"</f>
        <v>CRS25WT72M23841</v>
      </c>
      <c r="C7763" s="38">
        <v>46002</v>
      </c>
      <c r="D7763" s="39">
        <v>0.81177083333333344</v>
      </c>
      <c r="E7763" s="37" t="s">
        <v>62</v>
      </c>
      <c r="F7763" s="37">
        <v>215</v>
      </c>
      <c r="G7763" s="37">
        <v>4</v>
      </c>
      <c r="H7763" s="37">
        <v>215.815673828125</v>
      </c>
      <c r="I7763" s="37">
        <v>5.56160640716553</v>
      </c>
      <c r="J7763" s="37">
        <v>50.190837860107401</v>
      </c>
      <c r="K7763" s="37">
        <v>5.0440735816955602</v>
      </c>
      <c r="L7763" s="37">
        <v>42.785987854003899</v>
      </c>
      <c r="M7763" s="37">
        <v>0.77314025163650502</v>
      </c>
      <c r="N7763" s="37">
        <v>10.4994249343872</v>
      </c>
      <c r="O7763" s="37">
        <v>0</v>
      </c>
      <c r="P7763" s="37">
        <v>0</v>
      </c>
      <c r="Q7763" s="37">
        <v>2.27076467126608E-2</v>
      </c>
      <c r="R7763" s="37">
        <v>25</v>
      </c>
      <c r="S7763" s="37">
        <v>0.74500012397766102</v>
      </c>
      <c r="T7763" s="37">
        <v>989.0361328125</v>
      </c>
      <c r="U7763" s="37">
        <v>2103.275390625</v>
      </c>
      <c r="V7763" s="13"/>
      <c r="W7763" s="13"/>
      <c r="X7763" s="13"/>
      <c r="Y7763" s="13"/>
      <c r="Z7763" s="13"/>
      <c r="AA7763" s="13"/>
    </row>
    <row r="7764" spans="1:27" ht="15.75" customHeight="1" x14ac:dyDescent="0.2">
      <c r="A7764" s="13"/>
      <c r="B7764" s="37" t="str">
        <f>"CRS25WT72M23838"</f>
        <v>CRS25WT72M23838</v>
      </c>
      <c r="C7764" s="38">
        <v>46002</v>
      </c>
      <c r="D7764" s="39">
        <v>0.81341435185185185</v>
      </c>
      <c r="E7764" s="37" t="s">
        <v>62</v>
      </c>
      <c r="F7764" s="37">
        <v>215</v>
      </c>
      <c r="G7764" s="37">
        <v>4</v>
      </c>
      <c r="H7764" s="37">
        <v>215.94589233398401</v>
      </c>
      <c r="I7764" s="37">
        <v>5.5970993041992196</v>
      </c>
      <c r="J7764" s="37">
        <v>50.1544189453125</v>
      </c>
      <c r="K7764" s="37">
        <v>5.0330176353454599</v>
      </c>
      <c r="L7764" s="37">
        <v>42.905849456787102</v>
      </c>
      <c r="M7764" s="37">
        <v>0.76925927400589</v>
      </c>
      <c r="N7764" s="37">
        <v>10.505760192871101</v>
      </c>
      <c r="O7764" s="37">
        <v>0</v>
      </c>
      <c r="P7764" s="37">
        <v>0</v>
      </c>
      <c r="Q7764" s="37">
        <v>1.4126983471214801E-2</v>
      </c>
      <c r="R7764" s="37">
        <v>25</v>
      </c>
      <c r="S7764" s="37">
        <v>0.72581356763839699</v>
      </c>
      <c r="T7764" s="37">
        <v>1001.02606201172</v>
      </c>
      <c r="U7764" s="37">
        <v>1286.11950683594</v>
      </c>
      <c r="V7764" s="13"/>
      <c r="W7764" s="13"/>
      <c r="X7764" s="13"/>
      <c r="Y7764" s="13"/>
      <c r="Z7764" s="13"/>
      <c r="AA7764" s="13"/>
    </row>
    <row r="7765" spans="1:27" ht="15.75" customHeight="1" x14ac:dyDescent="0.2">
      <c r="A7765" s="13"/>
      <c r="B7765" s="37" t="str">
        <f>"CRS25WT72M23839"</f>
        <v>CRS25WT72M23839</v>
      </c>
      <c r="C7765" s="38">
        <v>46002</v>
      </c>
      <c r="D7765" s="39">
        <v>0.81535879629629626</v>
      </c>
      <c r="E7765" s="37" t="s">
        <v>62</v>
      </c>
      <c r="F7765" s="37">
        <v>215</v>
      </c>
      <c r="G7765" s="37">
        <v>4</v>
      </c>
      <c r="H7765" s="37">
        <v>215.81674194335901</v>
      </c>
      <c r="I7765" s="37">
        <v>5.5493206977844203</v>
      </c>
      <c r="J7765" s="37">
        <v>50.176029205322301</v>
      </c>
      <c r="K7765" s="37">
        <v>5.0428805351257298</v>
      </c>
      <c r="L7765" s="37">
        <v>42.796321868896499</v>
      </c>
      <c r="M7765" s="37">
        <v>0.77508443593978904</v>
      </c>
      <c r="N7765" s="37">
        <v>10.4994764328003</v>
      </c>
      <c r="O7765" s="37">
        <v>0</v>
      </c>
      <c r="P7765" s="37">
        <v>0</v>
      </c>
      <c r="Q7765" s="37">
        <v>3.4027818590402603E-2</v>
      </c>
      <c r="R7765" s="37">
        <v>25</v>
      </c>
      <c r="S7765" s="37">
        <v>0.73393374681472801</v>
      </c>
      <c r="T7765" s="37">
        <v>988.955078125</v>
      </c>
      <c r="U7765" s="37">
        <v>1737.90185546875</v>
      </c>
      <c r="V7765" s="13"/>
      <c r="W7765" s="13"/>
      <c r="X7765" s="13"/>
      <c r="Y7765" s="13"/>
      <c r="Z7765" s="13"/>
      <c r="AA7765" s="13"/>
    </row>
    <row r="7766" spans="1:27" ht="15.75" customHeight="1" x14ac:dyDescent="0.2">
      <c r="A7766" s="13"/>
      <c r="B7766" s="37" t="str">
        <f>"CRS25WT72M23832"</f>
        <v>CRS25WT72M23832</v>
      </c>
      <c r="C7766" s="38">
        <v>46002</v>
      </c>
      <c r="D7766" s="39">
        <v>0.81717592592592592</v>
      </c>
      <c r="E7766" s="37" t="s">
        <v>62</v>
      </c>
      <c r="F7766" s="37">
        <v>214</v>
      </c>
      <c r="G7766" s="37">
        <v>4</v>
      </c>
      <c r="H7766" s="37">
        <v>214.96832275390599</v>
      </c>
      <c r="I7766" s="37">
        <v>5.5802946090698198</v>
      </c>
      <c r="J7766" s="37">
        <v>50.140037536621101</v>
      </c>
      <c r="K7766" s="37">
        <v>5.03326416015625</v>
      </c>
      <c r="L7766" s="37">
        <v>42.709526062011697</v>
      </c>
      <c r="M7766" s="37">
        <v>0.76830327510833696</v>
      </c>
      <c r="N7766" s="37">
        <v>10.4582014083862</v>
      </c>
      <c r="O7766" s="37">
        <v>0</v>
      </c>
      <c r="P7766" s="37">
        <v>0</v>
      </c>
      <c r="Q7766" s="37">
        <v>2.3014016449451401E-2</v>
      </c>
      <c r="R7766" s="37">
        <v>25</v>
      </c>
      <c r="S7766" s="37">
        <v>0.72552281618118297</v>
      </c>
      <c r="T7766" s="37">
        <v>991.21282958984398</v>
      </c>
      <c r="U7766" s="37">
        <v>1301.96740722656</v>
      </c>
      <c r="V7766" s="13"/>
      <c r="W7766" s="13"/>
      <c r="X7766" s="13"/>
      <c r="Y7766" s="13"/>
      <c r="Z7766" s="13"/>
      <c r="AA7766" s="13"/>
    </row>
    <row r="7767" spans="1:27" ht="15.75" customHeight="1" x14ac:dyDescent="0.2">
      <c r="A7767" s="13"/>
      <c r="B7767" s="37" t="str">
        <f>"CRS25WT72M23837"</f>
        <v>CRS25WT72M23837</v>
      </c>
      <c r="C7767" s="38">
        <v>46002</v>
      </c>
      <c r="D7767" s="39">
        <v>0.81834490740740751</v>
      </c>
      <c r="E7767" s="37" t="s">
        <v>62</v>
      </c>
      <c r="F7767" s="37">
        <v>216</v>
      </c>
      <c r="G7767" s="37">
        <v>4</v>
      </c>
      <c r="H7767" s="37">
        <v>216.781814575195</v>
      </c>
      <c r="I7767" s="37">
        <v>5.5638771057128897</v>
      </c>
      <c r="J7767" s="37">
        <v>50.160739898681598</v>
      </c>
      <c r="K7767" s="37">
        <v>5.0612764358520499</v>
      </c>
      <c r="L7767" s="37">
        <v>42.831451416015597</v>
      </c>
      <c r="M7767" s="37">
        <v>0.77675020694732699</v>
      </c>
      <c r="N7767" s="37">
        <v>10.5464277267456</v>
      </c>
      <c r="O7767" s="37">
        <v>0</v>
      </c>
      <c r="P7767" s="37">
        <v>0</v>
      </c>
      <c r="Q7767" s="37">
        <v>1.38095235452056E-2</v>
      </c>
      <c r="R7767" s="37">
        <v>25</v>
      </c>
      <c r="S7767" s="37">
        <v>0.76970088481903098</v>
      </c>
      <c r="T7767" s="37">
        <v>994.22991943359398</v>
      </c>
      <c r="U7767" s="37">
        <v>1450.15368652344</v>
      </c>
      <c r="V7767" s="13"/>
      <c r="W7767" s="13"/>
      <c r="X7767" s="13"/>
      <c r="Y7767" s="13"/>
      <c r="Z7767" s="13"/>
      <c r="AA7767" s="13"/>
    </row>
    <row r="7768" spans="1:27" ht="15.75" customHeight="1" x14ac:dyDescent="0.2">
      <c r="A7768" s="13"/>
      <c r="B7768" s="37" t="str">
        <f>"CRS25WT72M23835"</f>
        <v>CRS25WT72M23835</v>
      </c>
      <c r="C7768" s="38">
        <v>46002</v>
      </c>
      <c r="D7768" s="39">
        <v>0.81950231481481473</v>
      </c>
      <c r="E7768" s="37" t="s">
        <v>62</v>
      </c>
      <c r="F7768" s="37">
        <v>215</v>
      </c>
      <c r="G7768" s="37">
        <v>4</v>
      </c>
      <c r="H7768" s="37">
        <v>215.36517333984401</v>
      </c>
      <c r="I7768" s="37">
        <v>5.5560140609741202</v>
      </c>
      <c r="J7768" s="37">
        <v>50.142807006835902</v>
      </c>
      <c r="K7768" s="37">
        <v>5.0471963882446298</v>
      </c>
      <c r="L7768" s="37">
        <v>42.670261383056598</v>
      </c>
      <c r="M7768" s="37">
        <v>0.77304273843765303</v>
      </c>
      <c r="N7768" s="37">
        <v>10.477507591247599</v>
      </c>
      <c r="O7768" s="37">
        <v>0</v>
      </c>
      <c r="P7768" s="37">
        <v>0</v>
      </c>
      <c r="Q7768" s="37">
        <v>1.0639880783855899E-2</v>
      </c>
      <c r="R7768" s="37">
        <v>25</v>
      </c>
      <c r="S7768" s="37">
        <v>0.72949194908142101</v>
      </c>
      <c r="T7768" s="37">
        <v>992.58746337890602</v>
      </c>
      <c r="U7768" s="37">
        <v>1483.97094726563</v>
      </c>
      <c r="V7768" s="13"/>
      <c r="W7768" s="13"/>
      <c r="X7768" s="13"/>
      <c r="Y7768" s="13"/>
      <c r="Z7768" s="13"/>
      <c r="AA7768" s="13"/>
    </row>
    <row r="7769" spans="1:27" ht="15.75" customHeight="1" x14ac:dyDescent="0.2">
      <c r="A7769" s="13"/>
      <c r="B7769" s="37" t="str">
        <f>"CRS25WT72M23836"</f>
        <v>CRS25WT72M23836</v>
      </c>
      <c r="C7769" s="38">
        <v>46002</v>
      </c>
      <c r="D7769" s="39">
        <v>0.82123842592592589</v>
      </c>
      <c r="E7769" s="37" t="s">
        <v>62</v>
      </c>
      <c r="F7769" s="37">
        <v>214</v>
      </c>
      <c r="G7769" s="37">
        <v>4</v>
      </c>
      <c r="H7769" s="37">
        <v>214.941818237305</v>
      </c>
      <c r="I7769" s="37">
        <v>5.5551385879516602</v>
      </c>
      <c r="J7769" s="37">
        <v>50.114322662353501</v>
      </c>
      <c r="K7769" s="37">
        <v>5.0319132804870597</v>
      </c>
      <c r="L7769" s="37">
        <v>42.715724945068402</v>
      </c>
      <c r="M7769" s="37">
        <v>0.77208328247070301</v>
      </c>
      <c r="N7769" s="37">
        <v>10.456912040710399</v>
      </c>
      <c r="O7769" s="37">
        <v>0</v>
      </c>
      <c r="P7769" s="37">
        <v>0</v>
      </c>
      <c r="Q7769" s="37">
        <v>2.6507921516895301E-2</v>
      </c>
      <c r="R7769" s="37">
        <v>25</v>
      </c>
      <c r="S7769" s="37">
        <v>0.775978684425354</v>
      </c>
      <c r="T7769" s="37">
        <v>988.70458984375</v>
      </c>
      <c r="U7769" s="37">
        <v>1562.55932617188</v>
      </c>
      <c r="V7769" s="13"/>
      <c r="W7769" s="13"/>
      <c r="X7769" s="13"/>
      <c r="Y7769" s="13"/>
      <c r="Z7769" s="13"/>
      <c r="AA7769" s="13"/>
    </row>
    <row r="7770" spans="1:27" ht="15.75" customHeight="1" x14ac:dyDescent="0.2">
      <c r="A7770" s="13"/>
      <c r="B7770" s="37" t="str">
        <f>"CRS25WT72M23834"</f>
        <v>CRS25WT72M23834</v>
      </c>
      <c r="C7770" s="38">
        <v>46002</v>
      </c>
      <c r="D7770" s="39">
        <v>0.82319444444444445</v>
      </c>
      <c r="E7770" s="37" t="s">
        <v>62</v>
      </c>
      <c r="F7770" s="37">
        <v>214</v>
      </c>
      <c r="G7770" s="37">
        <v>4</v>
      </c>
      <c r="H7770" s="37">
        <v>214.585372924805</v>
      </c>
      <c r="I7770" s="37">
        <v>5.5919237136840803</v>
      </c>
      <c r="J7770" s="37">
        <v>50.111198425292997</v>
      </c>
      <c r="K7770" s="37">
        <v>5.0499544143676802</v>
      </c>
      <c r="L7770" s="37">
        <v>42.492538452148402</v>
      </c>
      <c r="M7770" s="37">
        <v>0.76578009128570601</v>
      </c>
      <c r="N7770" s="37">
        <v>10.4395704269409</v>
      </c>
      <c r="O7770" s="37">
        <v>0</v>
      </c>
      <c r="P7770" s="37">
        <v>0</v>
      </c>
      <c r="Q7770" s="37">
        <v>1.5949904918670699E-2</v>
      </c>
      <c r="R7770" s="37">
        <v>25</v>
      </c>
      <c r="S7770" s="37">
        <v>0.779668509960175</v>
      </c>
      <c r="T7770" s="37">
        <v>984.63287353515602</v>
      </c>
      <c r="U7770" s="37">
        <v>2185.6923828125</v>
      </c>
      <c r="V7770" s="13"/>
      <c r="W7770" s="13"/>
      <c r="X7770" s="13"/>
      <c r="Y7770" s="13"/>
      <c r="Z7770" s="13"/>
      <c r="AA7770" s="13"/>
    </row>
    <row r="7771" spans="1:27" ht="15.75" customHeight="1" x14ac:dyDescent="0.2">
      <c r="A7771" s="13"/>
      <c r="B7771" s="37" t="str">
        <f>"CRS25WT72M23831"</f>
        <v>CRS25WT72M23831</v>
      </c>
      <c r="C7771" s="38">
        <v>46002</v>
      </c>
      <c r="D7771" s="39">
        <v>0.82435185185185189</v>
      </c>
      <c r="E7771" s="37" t="s">
        <v>62</v>
      </c>
      <c r="F7771" s="37">
        <v>214</v>
      </c>
      <c r="G7771" s="37">
        <v>4</v>
      </c>
      <c r="H7771" s="37">
        <v>214.24993896484401</v>
      </c>
      <c r="I7771" s="37">
        <v>5.57466745376587</v>
      </c>
      <c r="J7771" s="37">
        <v>50.151611328125</v>
      </c>
      <c r="K7771" s="37">
        <v>5.0325155258178702</v>
      </c>
      <c r="L7771" s="37">
        <v>42.573131561279297</v>
      </c>
      <c r="M7771" s="37">
        <v>0.76633179187774703</v>
      </c>
      <c r="N7771" s="37">
        <v>10.4232521057129</v>
      </c>
      <c r="O7771" s="37">
        <v>0</v>
      </c>
      <c r="P7771" s="37">
        <v>0</v>
      </c>
      <c r="Q7771" s="37">
        <v>1.5238075517118E-2</v>
      </c>
      <c r="R7771" s="37">
        <v>25</v>
      </c>
      <c r="S7771" s="37">
        <v>0.77378642559051503</v>
      </c>
      <c r="T7771" s="37">
        <v>984.19934082031295</v>
      </c>
      <c r="U7771" s="37">
        <v>4284.6103515625</v>
      </c>
      <c r="V7771" s="13"/>
      <c r="W7771" s="13"/>
      <c r="X7771" s="13"/>
      <c r="Y7771" s="13"/>
      <c r="Z7771" s="13"/>
      <c r="AA7771" s="13"/>
    </row>
    <row r="7772" spans="1:27" ht="15.75" customHeight="1" x14ac:dyDescent="0.2">
      <c r="A7772" s="13"/>
      <c r="B7772" s="37" t="str">
        <f>"CRS25WT72M23878"</f>
        <v>CRS25WT72M23878</v>
      </c>
      <c r="C7772" s="38">
        <v>46002</v>
      </c>
      <c r="D7772" s="39">
        <v>0.82917824074074076</v>
      </c>
      <c r="E7772" s="37" t="s">
        <v>62</v>
      </c>
      <c r="F7772" s="37">
        <v>220</v>
      </c>
      <c r="G7772" s="37">
        <v>4</v>
      </c>
      <c r="H7772" s="37">
        <v>220.80166625976599</v>
      </c>
      <c r="I7772" s="37">
        <v>5.5964851379394496</v>
      </c>
      <c r="J7772" s="37">
        <v>50.101482391357401</v>
      </c>
      <c r="K7772" s="37">
        <v>5.2056975364685103</v>
      </c>
      <c r="L7772" s="37">
        <v>42.4153861999512</v>
      </c>
      <c r="M7772" s="37">
        <v>0.78747433423996005</v>
      </c>
      <c r="N7772" s="37">
        <v>10.741992950439499</v>
      </c>
      <c r="O7772" s="37">
        <v>0</v>
      </c>
      <c r="P7772" s="37">
        <v>0</v>
      </c>
      <c r="Q7772" s="37">
        <v>1.38092041015625E-2</v>
      </c>
      <c r="R7772" s="37">
        <v>25</v>
      </c>
      <c r="S7772" s="37">
        <v>0.73191022872924805</v>
      </c>
      <c r="T7772" s="37">
        <v>1000.12585449219</v>
      </c>
      <c r="U7772" s="37">
        <v>3214.10864257813</v>
      </c>
      <c r="V7772" s="13"/>
      <c r="W7772" s="13"/>
      <c r="X7772" s="13"/>
      <c r="Y7772" s="13"/>
      <c r="Z7772" s="13"/>
      <c r="AA7772" s="13"/>
    </row>
    <row r="7773" spans="1:27" ht="15.75" customHeight="1" x14ac:dyDescent="0.2">
      <c r="A7773" s="13"/>
      <c r="B7773" s="37" t="str">
        <f>"CRS25WT72M23830"</f>
        <v>CRS25WT72M23830</v>
      </c>
      <c r="C7773" s="38">
        <v>46002</v>
      </c>
      <c r="D7773" s="39">
        <v>0.83039351851851861</v>
      </c>
      <c r="E7773" s="37" t="s">
        <v>62</v>
      </c>
      <c r="F7773" s="37">
        <v>223</v>
      </c>
      <c r="G7773" s="37">
        <v>4</v>
      </c>
      <c r="H7773" s="37">
        <v>223.96705627441401</v>
      </c>
      <c r="I7773" s="37">
        <v>5.6914720535278303</v>
      </c>
      <c r="J7773" s="37">
        <v>50.089679718017599</v>
      </c>
      <c r="K7773" s="37">
        <v>5.2230801582336399</v>
      </c>
      <c r="L7773" s="37">
        <v>42.880264282226598</v>
      </c>
      <c r="M7773" s="37">
        <v>0.78561770915985096</v>
      </c>
      <c r="N7773" s="37">
        <v>10.895989418029799</v>
      </c>
      <c r="O7773" s="37">
        <v>0</v>
      </c>
      <c r="P7773" s="37">
        <v>0</v>
      </c>
      <c r="Q7773" s="37">
        <v>1.3809232972562299E-2</v>
      </c>
      <c r="R7773" s="37">
        <v>25</v>
      </c>
      <c r="S7773" s="37">
        <v>0.70813572406768799</v>
      </c>
      <c r="T7773" s="37">
        <v>1002.77166748047</v>
      </c>
      <c r="U7773" s="37">
        <v>1985.64196777344</v>
      </c>
      <c r="V7773" s="13"/>
      <c r="W7773" s="13"/>
      <c r="X7773" s="13"/>
      <c r="Y7773" s="13"/>
      <c r="Z7773" s="13"/>
      <c r="AA7773" s="13"/>
    </row>
    <row r="7774" spans="1:27" ht="15.75" customHeight="1" x14ac:dyDescent="0.2">
      <c r="A7774" s="13"/>
      <c r="B7774" s="37" t="str">
        <f>"CRS25WT72M23823"</f>
        <v>CRS25WT72M23823</v>
      </c>
      <c r="C7774" s="38">
        <v>46002</v>
      </c>
      <c r="D7774" s="39">
        <v>0.83108796296296295</v>
      </c>
      <c r="E7774" s="37" t="s">
        <v>62</v>
      </c>
      <c r="F7774" s="37">
        <v>220</v>
      </c>
      <c r="G7774" s="37">
        <v>4</v>
      </c>
      <c r="H7774" s="37">
        <v>220.68473815918</v>
      </c>
      <c r="I7774" s="37">
        <v>5.6119961738586399</v>
      </c>
      <c r="J7774" s="37">
        <v>50.115879058837898</v>
      </c>
      <c r="K7774" s="37">
        <v>5.16619920730591</v>
      </c>
      <c r="L7774" s="37">
        <v>42.717041015625</v>
      </c>
      <c r="M7774" s="37">
        <v>0.78465652465820301</v>
      </c>
      <c r="N7774" s="37">
        <v>10.736304283142101</v>
      </c>
      <c r="O7774" s="37">
        <v>0</v>
      </c>
      <c r="P7774" s="37">
        <v>0</v>
      </c>
      <c r="Q7774" s="37">
        <v>1.09474249184132E-2</v>
      </c>
      <c r="R7774" s="37">
        <v>25</v>
      </c>
      <c r="S7774" s="37">
        <v>0.72936600446701005</v>
      </c>
      <c r="T7774" s="37">
        <v>1002.78192138672</v>
      </c>
      <c r="U7774" s="37">
        <v>6098.75830078125</v>
      </c>
      <c r="V7774" s="13"/>
      <c r="W7774" s="13"/>
      <c r="X7774" s="13"/>
      <c r="Y7774" s="13"/>
      <c r="Z7774" s="13"/>
      <c r="AA7774" s="13"/>
    </row>
    <row r="7775" spans="1:27" ht="15.75" customHeight="1" x14ac:dyDescent="0.2">
      <c r="A7775" s="13"/>
      <c r="B7775" s="37" t="str">
        <f>"CRS25WT72M23827"</f>
        <v>CRS25WT72M23827</v>
      </c>
      <c r="C7775" s="38">
        <v>46002</v>
      </c>
      <c r="D7775" s="39">
        <v>0.83173611111111112</v>
      </c>
      <c r="E7775" s="37" t="s">
        <v>62</v>
      </c>
      <c r="F7775" s="37">
        <v>220</v>
      </c>
      <c r="G7775" s="37">
        <v>4</v>
      </c>
      <c r="H7775" s="37">
        <v>220.55256652832</v>
      </c>
      <c r="I7775" s="37">
        <v>5.6199650764465297</v>
      </c>
      <c r="J7775" s="37">
        <v>50.1616020202637</v>
      </c>
      <c r="K7775" s="37">
        <v>5.1681046485900897</v>
      </c>
      <c r="L7775" s="37">
        <v>42.675716400146499</v>
      </c>
      <c r="M7775" s="37">
        <v>0.78236085176467896</v>
      </c>
      <c r="N7775" s="37">
        <v>10.7298746109009</v>
      </c>
      <c r="O7775" s="37">
        <v>0</v>
      </c>
      <c r="P7775" s="37">
        <v>0</v>
      </c>
      <c r="Q7775" s="37">
        <v>1.12704606726766E-2</v>
      </c>
      <c r="R7775" s="37">
        <v>25</v>
      </c>
      <c r="S7775" s="37">
        <v>0.73616153001785301</v>
      </c>
      <c r="T7775" s="37">
        <v>1000.79742431641</v>
      </c>
      <c r="U7775" s="37">
        <v>2972.52124023438</v>
      </c>
      <c r="V7775" s="13"/>
      <c r="W7775" s="13"/>
      <c r="X7775" s="13"/>
      <c r="Y7775" s="13"/>
      <c r="Z7775" s="13"/>
      <c r="AA7775" s="13"/>
    </row>
    <row r="7776" spans="1:27" ht="15.75" customHeight="1" x14ac:dyDescent="0.2">
      <c r="A7776" s="13"/>
      <c r="B7776" s="37" t="str">
        <f>"CRS25WT72M23833"</f>
        <v>CRS25WT72M23833</v>
      </c>
      <c r="C7776" s="38">
        <v>46002</v>
      </c>
      <c r="D7776" s="39">
        <v>0.83232638888888888</v>
      </c>
      <c r="E7776" s="37" t="s">
        <v>62</v>
      </c>
      <c r="F7776" s="37">
        <v>221</v>
      </c>
      <c r="G7776" s="37">
        <v>4</v>
      </c>
      <c r="H7776" s="37">
        <v>221.84544372558599</v>
      </c>
      <c r="I7776" s="37">
        <v>5.6593799591064498</v>
      </c>
      <c r="J7776" s="37">
        <v>50.115642547607401</v>
      </c>
      <c r="K7776" s="37">
        <v>5.1981477737426802</v>
      </c>
      <c r="L7776" s="37">
        <v>42.677783966064503</v>
      </c>
      <c r="M7776" s="37">
        <v>0.78218299150466897</v>
      </c>
      <c r="N7776" s="37">
        <v>10.792772293090801</v>
      </c>
      <c r="O7776" s="37">
        <v>0</v>
      </c>
      <c r="P7776" s="37">
        <v>0</v>
      </c>
      <c r="Q7776" s="37">
        <v>1.7618428915739101E-2</v>
      </c>
      <c r="R7776" s="37">
        <v>25</v>
      </c>
      <c r="S7776" s="37">
        <v>0.71847277879714999</v>
      </c>
      <c r="T7776" s="37">
        <v>1007.45837402344</v>
      </c>
      <c r="U7776" s="37">
        <v>3553.244140625</v>
      </c>
      <c r="V7776" s="13"/>
      <c r="W7776" s="13"/>
      <c r="X7776" s="13"/>
      <c r="Y7776" s="13"/>
      <c r="Z7776" s="13"/>
      <c r="AA7776" s="13"/>
    </row>
    <row r="7777" spans="1:27" ht="15.75" customHeight="1" x14ac:dyDescent="0.2">
      <c r="A7777" s="13"/>
      <c r="B7777" s="37" t="str">
        <f>"CRS25WT72M23825"</f>
        <v>CRS25WT72M23825</v>
      </c>
      <c r="C7777" s="38">
        <v>46002</v>
      </c>
      <c r="D7777" s="39">
        <v>0.83315972222222223</v>
      </c>
      <c r="E7777" s="37" t="s">
        <v>62</v>
      </c>
      <c r="F7777" s="37">
        <v>222</v>
      </c>
      <c r="G7777" s="37">
        <v>4</v>
      </c>
      <c r="H7777" s="37">
        <v>222.82736206054699</v>
      </c>
      <c r="I7777" s="37">
        <v>5.6292624473571804</v>
      </c>
      <c r="J7777" s="37">
        <v>50.116722106933601</v>
      </c>
      <c r="K7777" s="37">
        <v>5.2062849998474103</v>
      </c>
      <c r="L7777" s="37">
        <v>42.799686431884801</v>
      </c>
      <c r="M7777" s="37">
        <v>0.78983134031295799</v>
      </c>
      <c r="N7777" s="37">
        <v>10.840542793273899</v>
      </c>
      <c r="O7777" s="37">
        <v>0</v>
      </c>
      <c r="P7777" s="37">
        <v>0</v>
      </c>
      <c r="Q7777" s="37">
        <v>1.5236857347190399E-2</v>
      </c>
      <c r="R7777" s="37">
        <v>25</v>
      </c>
      <c r="S7777" s="37">
        <v>0.72969329357147195</v>
      </c>
      <c r="T7777" s="37">
        <v>1003.96783447266</v>
      </c>
      <c r="U7777" s="37">
        <v>2714.20581054688</v>
      </c>
      <c r="V7777" s="13"/>
      <c r="W7777" s="13"/>
      <c r="X7777" s="13"/>
      <c r="Y7777" s="13"/>
      <c r="Z7777" s="13"/>
      <c r="AA7777" s="13"/>
    </row>
    <row r="7778" spans="1:27" ht="15.75" customHeight="1" x14ac:dyDescent="0.2">
      <c r="A7778" s="13"/>
      <c r="B7778" s="37" t="str">
        <f>"CRS25WT72M23826"</f>
        <v>CRS25WT72M23826</v>
      </c>
      <c r="C7778" s="38">
        <v>46002</v>
      </c>
      <c r="D7778" s="39">
        <v>0.83422453703703703</v>
      </c>
      <c r="E7778" s="37" t="s">
        <v>62</v>
      </c>
      <c r="F7778" s="37">
        <v>221</v>
      </c>
      <c r="G7778" s="37">
        <v>4</v>
      </c>
      <c r="H7778" s="37">
        <v>221.29095458984401</v>
      </c>
      <c r="I7778" s="37">
        <v>5.5795702934265101</v>
      </c>
      <c r="J7778" s="37">
        <v>50.116367340087898</v>
      </c>
      <c r="K7778" s="37">
        <v>5.17138576507568</v>
      </c>
      <c r="L7778" s="37">
        <v>42.791419982910199</v>
      </c>
      <c r="M7778" s="37">
        <v>0.79137682914733898</v>
      </c>
      <c r="N7778" s="37">
        <v>10.765796661376999</v>
      </c>
      <c r="O7778" s="37">
        <v>0</v>
      </c>
      <c r="P7778" s="37">
        <v>0</v>
      </c>
      <c r="Q7778" s="37">
        <v>6.0316878370940703E-3</v>
      </c>
      <c r="R7778" s="37">
        <v>25</v>
      </c>
      <c r="S7778" s="37">
        <v>0.75491744279861495</v>
      </c>
      <c r="T7778" s="37">
        <v>1003.01873779297</v>
      </c>
      <c r="U7778" s="37">
        <v>2763.78881835938</v>
      </c>
      <c r="V7778" s="13"/>
      <c r="W7778" s="13"/>
      <c r="X7778" s="13"/>
      <c r="Y7778" s="13"/>
      <c r="Z7778" s="13"/>
      <c r="AA7778" s="13"/>
    </row>
    <row r="7779" spans="1:27" ht="15.75" customHeight="1" x14ac:dyDescent="0.2">
      <c r="A7779" s="13"/>
      <c r="B7779" s="37" t="str">
        <f>"CRS25WT72M23812"</f>
        <v>CRS25WT72M23812</v>
      </c>
      <c r="C7779" s="38">
        <v>46002</v>
      </c>
      <c r="D7779" s="39">
        <v>0.83839120370370368</v>
      </c>
      <c r="E7779" s="37" t="s">
        <v>62</v>
      </c>
      <c r="F7779" s="37">
        <v>221</v>
      </c>
      <c r="G7779" s="37">
        <v>4</v>
      </c>
      <c r="H7779" s="37">
        <v>221.66307067871099</v>
      </c>
      <c r="I7779" s="37">
        <v>5.6112976074218803</v>
      </c>
      <c r="J7779" s="37">
        <v>50.204738616943402</v>
      </c>
      <c r="K7779" s="37">
        <v>5.1678557395935103</v>
      </c>
      <c r="L7779" s="37">
        <v>42.892658233642599</v>
      </c>
      <c r="M7779" s="37">
        <v>0.78683799505233798</v>
      </c>
      <c r="N7779" s="37">
        <v>10.7839002609253</v>
      </c>
      <c r="O7779" s="37">
        <v>0</v>
      </c>
      <c r="P7779" s="37">
        <v>0</v>
      </c>
      <c r="Q7779" s="37">
        <v>2.0523318089544799E-3</v>
      </c>
      <c r="R7779" s="37">
        <v>25</v>
      </c>
      <c r="S7779" s="37">
        <v>0.72752612829208396</v>
      </c>
      <c r="T7779" s="37">
        <v>1004.32867431641</v>
      </c>
      <c r="U7779" s="37">
        <v>2132.92456054688</v>
      </c>
      <c r="V7779" s="13"/>
      <c r="W7779" s="13"/>
      <c r="X7779" s="13"/>
      <c r="Y7779" s="13"/>
      <c r="Z7779" s="13"/>
      <c r="AA7779" s="13"/>
    </row>
    <row r="7780" spans="1:27" ht="15.75" customHeight="1" x14ac:dyDescent="0.2">
      <c r="A7780" s="13"/>
      <c r="B7780" s="37" t="str">
        <f>"CRS25WT72M23824"</f>
        <v>CRS25WT72M23824</v>
      </c>
      <c r="C7780" s="38">
        <v>46002</v>
      </c>
      <c r="D7780" s="39">
        <v>0.83907407407407408</v>
      </c>
      <c r="E7780" s="37" t="s">
        <v>62</v>
      </c>
      <c r="F7780" s="37">
        <v>221</v>
      </c>
      <c r="G7780" s="37">
        <v>4</v>
      </c>
      <c r="H7780" s="37">
        <v>221.43846130371099</v>
      </c>
      <c r="I7780" s="37">
        <v>5.6529846191406303</v>
      </c>
      <c r="J7780" s="37">
        <v>50.135391235351598</v>
      </c>
      <c r="K7780" s="37">
        <v>5.1830916404724103</v>
      </c>
      <c r="L7780" s="37">
        <v>42.723239898681598</v>
      </c>
      <c r="M7780" s="37">
        <v>0.78132343292236295</v>
      </c>
      <c r="N7780" s="37">
        <v>10.772973060607899</v>
      </c>
      <c r="O7780" s="37">
        <v>0</v>
      </c>
      <c r="P7780" s="37">
        <v>0</v>
      </c>
      <c r="Q7780" s="37">
        <v>1.75790600478649E-2</v>
      </c>
      <c r="R7780" s="37">
        <v>25</v>
      </c>
      <c r="S7780" s="37">
        <v>0.74180305004119895</v>
      </c>
      <c r="T7780" s="37">
        <v>1004.54028320313</v>
      </c>
      <c r="U7780" s="37">
        <v>2440.25708007813</v>
      </c>
      <c r="V7780" s="13"/>
      <c r="W7780" s="13"/>
      <c r="X7780" s="13"/>
      <c r="Y7780" s="13"/>
      <c r="Z7780" s="13"/>
      <c r="AA7780" s="13"/>
    </row>
    <row r="7781" spans="1:27" ht="15.75" customHeight="1" x14ac:dyDescent="0.2">
      <c r="A7781" s="13"/>
      <c r="B7781" s="37" t="str">
        <f>"CRS25WT72M23822"</f>
        <v>CRS25WT72M23822</v>
      </c>
      <c r="C7781" s="38">
        <v>46002</v>
      </c>
      <c r="D7781" s="39">
        <v>0.84012731481481484</v>
      </c>
      <c r="E7781" s="37" t="s">
        <v>62</v>
      </c>
      <c r="F7781" s="37">
        <v>220</v>
      </c>
      <c r="G7781" s="37">
        <v>4</v>
      </c>
      <c r="H7781" s="37">
        <v>220.87112426757801</v>
      </c>
      <c r="I7781" s="37">
        <v>5.6053848266601598</v>
      </c>
      <c r="J7781" s="37">
        <v>50.100906372070298</v>
      </c>
      <c r="K7781" s="37">
        <v>5.1710629463195801</v>
      </c>
      <c r="L7781" s="37">
        <v>42.7129096984863</v>
      </c>
      <c r="M7781" s="37">
        <v>0.78648042678832997</v>
      </c>
      <c r="N7781" s="37">
        <v>10.7453718185425</v>
      </c>
      <c r="O7781" s="37">
        <v>0</v>
      </c>
      <c r="P7781" s="37">
        <v>0</v>
      </c>
      <c r="Q7781" s="37">
        <v>2.0634902175515899E-3</v>
      </c>
      <c r="R7781" s="37">
        <v>25</v>
      </c>
      <c r="S7781" s="37">
        <v>0.70819723606109597</v>
      </c>
      <c r="T7781" s="37">
        <v>1001.60766601563</v>
      </c>
      <c r="U7781" s="37">
        <v>4985.4453125</v>
      </c>
      <c r="V7781" s="13"/>
      <c r="W7781" s="13"/>
      <c r="X7781" s="13"/>
      <c r="Y7781" s="13"/>
      <c r="Z7781" s="13"/>
      <c r="AA7781" s="13"/>
    </row>
    <row r="7782" spans="1:27" ht="15.75" customHeight="1" x14ac:dyDescent="0.2">
      <c r="A7782" s="13"/>
      <c r="B7782" s="37" t="str">
        <f>"CRS25WT72M23840"</f>
        <v>CRS25WT72M23840</v>
      </c>
      <c r="C7782" s="38">
        <v>46002</v>
      </c>
      <c r="D7782" s="39">
        <v>0.8435300925925926</v>
      </c>
      <c r="E7782" s="37" t="s">
        <v>62</v>
      </c>
      <c r="F7782" s="37">
        <v>221</v>
      </c>
      <c r="G7782" s="37">
        <v>4</v>
      </c>
      <c r="H7782" s="37">
        <v>221.18287658691401</v>
      </c>
      <c r="I7782" s="37">
        <v>5.6175479888915998</v>
      </c>
      <c r="J7782" s="37">
        <v>50.218185424804702</v>
      </c>
      <c r="K7782" s="37">
        <v>5.1673631668090803</v>
      </c>
      <c r="L7782" s="37">
        <v>42.803817749023402</v>
      </c>
      <c r="M7782" s="37">
        <v>0.78404986858367898</v>
      </c>
      <c r="N7782" s="37">
        <v>10.7605390548706</v>
      </c>
      <c r="O7782" s="37">
        <v>0</v>
      </c>
      <c r="P7782" s="37">
        <v>0</v>
      </c>
      <c r="Q7782" s="37">
        <v>1.30158448591828E-2</v>
      </c>
      <c r="R7782" s="37">
        <v>25</v>
      </c>
      <c r="S7782" s="37">
        <v>0.74080902338027999</v>
      </c>
      <c r="T7782" s="37">
        <v>1003.90515136719</v>
      </c>
      <c r="U7782" s="37">
        <v>1991.69030761719</v>
      </c>
      <c r="V7782" s="13"/>
      <c r="W7782" s="13"/>
      <c r="X7782" s="13"/>
      <c r="Y7782" s="13"/>
      <c r="Z7782" s="13"/>
      <c r="AA7782" s="13"/>
    </row>
    <row r="7783" spans="1:27" ht="15.75" customHeight="1" x14ac:dyDescent="0.2">
      <c r="A7783" s="13"/>
      <c r="B7783" s="37" t="str">
        <f>"CRS25WT72M23821"</f>
        <v>CRS25WT72M23821</v>
      </c>
      <c r="C7783" s="38">
        <v>46002</v>
      </c>
      <c r="D7783" s="39">
        <v>0.84456018518518527</v>
      </c>
      <c r="E7783" s="37" t="s">
        <v>62</v>
      </c>
      <c r="F7783" s="37">
        <v>221</v>
      </c>
      <c r="G7783" s="37">
        <v>4</v>
      </c>
      <c r="H7783" s="37">
        <v>221.82669067382801</v>
      </c>
      <c r="I7783" s="37">
        <v>5.5877981185913104</v>
      </c>
      <c r="J7783" s="37">
        <v>50.240596771240199</v>
      </c>
      <c r="K7783" s="37">
        <v>5.1689310073852504</v>
      </c>
      <c r="L7783" s="37">
        <v>42.9153861999512</v>
      </c>
      <c r="M7783" s="37">
        <v>0.79016596078872703</v>
      </c>
      <c r="N7783" s="37">
        <v>10.7918605804443</v>
      </c>
      <c r="O7783" s="37">
        <v>0</v>
      </c>
      <c r="P7783" s="37">
        <v>0</v>
      </c>
      <c r="Q7783" s="37">
        <v>2.06338078714907E-3</v>
      </c>
      <c r="R7783" s="37">
        <v>25</v>
      </c>
      <c r="S7783" s="37">
        <v>0.72192794084548995</v>
      </c>
      <c r="T7783" s="37">
        <v>1006.2109375</v>
      </c>
      <c r="U7783" s="37">
        <v>2889.59985351563</v>
      </c>
      <c r="V7783" s="13"/>
      <c r="W7783" s="13"/>
      <c r="X7783" s="13"/>
      <c r="Y7783" s="13"/>
      <c r="Z7783" s="13"/>
      <c r="AA7783" s="13"/>
    </row>
    <row r="7784" spans="1:27" ht="15.75" customHeight="1" x14ac:dyDescent="0.2">
      <c r="A7784" s="13"/>
      <c r="B7784" s="37" t="str">
        <f>"CRS25WT72M23815"</f>
        <v>CRS25WT72M23815</v>
      </c>
      <c r="C7784" s="38">
        <v>46002</v>
      </c>
      <c r="D7784" s="39">
        <v>0.84537037037037033</v>
      </c>
      <c r="E7784" s="37" t="s">
        <v>62</v>
      </c>
      <c r="F7784" s="37">
        <v>219</v>
      </c>
      <c r="G7784" s="37">
        <v>4</v>
      </c>
      <c r="H7784" s="37">
        <v>219.74577331543</v>
      </c>
      <c r="I7784" s="37">
        <v>5.6208267211914098</v>
      </c>
      <c r="J7784" s="37">
        <v>50.152374267578097</v>
      </c>
      <c r="K7784" s="37">
        <v>5.1313118934631303</v>
      </c>
      <c r="L7784" s="37">
        <v>42.824478149414098</v>
      </c>
      <c r="M7784" s="37">
        <v>0.77952283620834395</v>
      </c>
      <c r="N7784" s="37">
        <v>10.690624237060501</v>
      </c>
      <c r="O7784" s="37">
        <v>0</v>
      </c>
      <c r="P7784" s="37">
        <v>0</v>
      </c>
      <c r="Q7784" s="37">
        <v>1.5238075517118E-2</v>
      </c>
      <c r="R7784" s="37">
        <v>25</v>
      </c>
      <c r="S7784" s="37">
        <v>0.73078382015228305</v>
      </c>
      <c r="T7784" s="37">
        <v>1002.39660644531</v>
      </c>
      <c r="U7784" s="37">
        <v>2490.91796875</v>
      </c>
      <c r="V7784" s="13"/>
      <c r="W7784" s="13"/>
      <c r="X7784" s="13"/>
      <c r="Y7784" s="13"/>
      <c r="Z7784" s="13"/>
      <c r="AA7784" s="13"/>
    </row>
    <row r="7785" spans="1:27" ht="15.75" customHeight="1" x14ac:dyDescent="0.2">
      <c r="A7785" s="13"/>
      <c r="B7785" s="37" t="str">
        <f>"CRS25WT72M23809"</f>
        <v>CRS25WT72M23809</v>
      </c>
      <c r="C7785" s="38">
        <v>46002</v>
      </c>
      <c r="D7785" s="39">
        <v>0.84598379629629628</v>
      </c>
      <c r="E7785" s="37" t="s">
        <v>62</v>
      </c>
      <c r="F7785" s="37">
        <v>216</v>
      </c>
      <c r="G7785" s="37">
        <v>4</v>
      </c>
      <c r="H7785" s="37">
        <v>216.96533203125</v>
      </c>
      <c r="I7785" s="37">
        <v>5.58681392669678</v>
      </c>
      <c r="J7785" s="37">
        <v>50.083553314208999</v>
      </c>
      <c r="K7785" s="37">
        <v>5.1003437042236301</v>
      </c>
      <c r="L7785" s="37">
        <v>42.539356231689503</v>
      </c>
      <c r="M7785" s="37">
        <v>0.77540928125381503</v>
      </c>
      <c r="N7785" s="37">
        <v>10.5553550720215</v>
      </c>
      <c r="O7785" s="37">
        <v>0</v>
      </c>
      <c r="P7785" s="37">
        <v>0</v>
      </c>
      <c r="Q7785" s="37">
        <v>1.1508073657751101E-2</v>
      </c>
      <c r="R7785" s="37">
        <v>25</v>
      </c>
      <c r="S7785" s="37">
        <v>0.738797247409821</v>
      </c>
      <c r="T7785" s="37">
        <v>1004.10485839844</v>
      </c>
      <c r="U7785" s="37">
        <v>6505.40869140625</v>
      </c>
      <c r="V7785" s="13"/>
      <c r="W7785" s="13"/>
      <c r="X7785" s="13"/>
      <c r="Y7785" s="13"/>
      <c r="Z7785" s="13"/>
      <c r="AA7785" s="13"/>
    </row>
    <row r="7786" spans="1:27" ht="15.75" customHeight="1" x14ac:dyDescent="0.2">
      <c r="A7786" s="13"/>
      <c r="B7786" s="37" t="str">
        <f>"CRS25WT72M23816"</f>
        <v>CRS25WT72M23816</v>
      </c>
      <c r="C7786" s="38">
        <v>46002</v>
      </c>
      <c r="D7786" s="39">
        <v>0.84685185185185186</v>
      </c>
      <c r="E7786" s="37" t="s">
        <v>62</v>
      </c>
      <c r="F7786" s="37">
        <v>222</v>
      </c>
      <c r="G7786" s="37">
        <v>4</v>
      </c>
      <c r="H7786" s="37">
        <v>222.89732360839801</v>
      </c>
      <c r="I7786" s="37">
        <v>5.6620945930481001</v>
      </c>
      <c r="J7786" s="37">
        <v>50.104850769042997</v>
      </c>
      <c r="K7786" s="37">
        <v>5.2172379493713397</v>
      </c>
      <c r="L7786" s="37">
        <v>42.723239898681598</v>
      </c>
      <c r="M7786" s="37">
        <v>0.78568410873413097</v>
      </c>
      <c r="N7786" s="37">
        <v>10.843946456909199</v>
      </c>
      <c r="O7786" s="37">
        <v>0</v>
      </c>
      <c r="P7786" s="37">
        <v>0</v>
      </c>
      <c r="Q7786" s="37">
        <v>1.2619037181138999E-2</v>
      </c>
      <c r="R7786" s="37">
        <v>25</v>
      </c>
      <c r="S7786" s="37">
        <v>0.74578726291656505</v>
      </c>
      <c r="T7786" s="37">
        <v>1000.27221679688</v>
      </c>
      <c r="U7786" s="37">
        <v>1984.56701660156</v>
      </c>
      <c r="V7786" s="13"/>
      <c r="W7786" s="13"/>
      <c r="X7786" s="13"/>
      <c r="Y7786" s="13"/>
      <c r="Z7786" s="13"/>
      <c r="AA7786" s="13"/>
    </row>
    <row r="7787" spans="1:27" ht="15.75" customHeight="1" x14ac:dyDescent="0.2">
      <c r="A7787" s="13"/>
      <c r="B7787" s="37" t="str">
        <f>"CRS25WT72M23817"</f>
        <v>CRS25WT72M23817</v>
      </c>
      <c r="C7787" s="38">
        <v>46002</v>
      </c>
      <c r="D7787" s="39">
        <v>0.84839120370370369</v>
      </c>
      <c r="E7787" s="37" t="s">
        <v>62</v>
      </c>
      <c r="F7787" s="37">
        <v>221</v>
      </c>
      <c r="G7787" s="37">
        <v>4</v>
      </c>
      <c r="H7787" s="37">
        <v>221.05990600585901</v>
      </c>
      <c r="I7787" s="37">
        <v>5.6104822158813503</v>
      </c>
      <c r="J7787" s="37">
        <v>50.214149475097699</v>
      </c>
      <c r="K7787" s="37">
        <v>5.1649889945983896</v>
      </c>
      <c r="L7787" s="37">
        <v>42.799686431884801</v>
      </c>
      <c r="M7787" s="37">
        <v>0.78466391563415505</v>
      </c>
      <c r="N7787" s="37">
        <v>10.7545566558838</v>
      </c>
      <c r="O7787" s="37">
        <v>0</v>
      </c>
      <c r="P7787" s="37">
        <v>0</v>
      </c>
      <c r="Q7787" s="37">
        <v>1.50818442925811E-2</v>
      </c>
      <c r="R7787" s="37">
        <v>25</v>
      </c>
      <c r="S7787" s="37">
        <v>0.72193908691406306</v>
      </c>
      <c r="T7787" s="37">
        <v>1003.51806640625</v>
      </c>
      <c r="U7787" s="37">
        <v>2546.09814453125</v>
      </c>
      <c r="V7787" s="13"/>
      <c r="W7787" s="13"/>
      <c r="X7787" s="13"/>
      <c r="Y7787" s="13"/>
      <c r="Z7787" s="13"/>
      <c r="AA7787" s="13"/>
    </row>
    <row r="7788" spans="1:27" ht="15.75" customHeight="1" x14ac:dyDescent="0.2">
      <c r="A7788" s="13"/>
      <c r="B7788" s="37" t="str">
        <f>"CRS25WT72M23820"</f>
        <v>CRS25WT72M23820</v>
      </c>
      <c r="C7788" s="38">
        <v>46002</v>
      </c>
      <c r="D7788" s="39">
        <v>0.84894675925925922</v>
      </c>
      <c r="E7788" s="37" t="s">
        <v>62</v>
      </c>
      <c r="F7788" s="37">
        <v>225</v>
      </c>
      <c r="G7788" s="37">
        <v>4</v>
      </c>
      <c r="H7788" s="37">
        <v>225.99645996093801</v>
      </c>
      <c r="I7788" s="37">
        <v>5.7477931976318404</v>
      </c>
      <c r="J7788" s="37">
        <v>50.225028991699197</v>
      </c>
      <c r="K7788" s="37">
        <v>5.3013153076171902</v>
      </c>
      <c r="L7788" s="37">
        <v>42.630264282226598</v>
      </c>
      <c r="M7788" s="37">
        <v>0.78285312652587902</v>
      </c>
      <c r="N7788" s="37">
        <v>10.994719505310099</v>
      </c>
      <c r="O7788" s="37">
        <v>0</v>
      </c>
      <c r="P7788" s="37">
        <v>0</v>
      </c>
      <c r="Q7788" s="37">
        <v>1.0952303186059E-2</v>
      </c>
      <c r="R7788" s="37">
        <v>25</v>
      </c>
      <c r="S7788" s="37">
        <v>0.711037397384644</v>
      </c>
      <c r="T7788" s="37">
        <v>1001.61840820313</v>
      </c>
      <c r="U7788" s="37">
        <v>3899.65454101563</v>
      </c>
      <c r="V7788" s="13"/>
      <c r="W7788" s="13"/>
      <c r="X7788" s="13"/>
      <c r="Y7788" s="13"/>
      <c r="Z7788" s="13"/>
      <c r="AA7788" s="13"/>
    </row>
    <row r="7789" spans="1:27" ht="15.75" customHeight="1" x14ac:dyDescent="0.2">
      <c r="A7789" s="13"/>
      <c r="B7789" s="37" t="str">
        <f>"CRS25WT72M23819"</f>
        <v>CRS25WT72M23819</v>
      </c>
      <c r="C7789" s="38">
        <v>46002</v>
      </c>
      <c r="D7789" s="39">
        <v>0.85111111111111104</v>
      </c>
      <c r="E7789" s="37" t="s">
        <v>62</v>
      </c>
      <c r="F7789" s="37">
        <v>219</v>
      </c>
      <c r="G7789" s="37">
        <v>4</v>
      </c>
      <c r="H7789" s="37">
        <v>219.14114379882801</v>
      </c>
      <c r="I7789" s="37">
        <v>5.61739301681519</v>
      </c>
      <c r="J7789" s="37">
        <v>50.178745269775398</v>
      </c>
      <c r="K7789" s="37">
        <v>5.1415033340454102</v>
      </c>
      <c r="L7789" s="37">
        <v>42.621997833252003</v>
      </c>
      <c r="M7789" s="37">
        <v>0.77744436264038097</v>
      </c>
      <c r="N7789" s="37">
        <v>10.6612091064453</v>
      </c>
      <c r="O7789" s="37">
        <v>0</v>
      </c>
      <c r="P7789" s="37">
        <v>0</v>
      </c>
      <c r="Q7789" s="37">
        <v>1.37897012755275E-2</v>
      </c>
      <c r="R7789" s="37">
        <v>25</v>
      </c>
      <c r="S7789" s="37">
        <v>0.73162710666656505</v>
      </c>
      <c r="T7789" s="37">
        <v>1003.86010742188</v>
      </c>
      <c r="U7789" s="37">
        <v>2432.06005859375</v>
      </c>
      <c r="V7789" s="13"/>
      <c r="W7789" s="13"/>
      <c r="X7789" s="13"/>
      <c r="Y7789" s="13"/>
      <c r="Z7789" s="13"/>
      <c r="AA7789" s="13"/>
    </row>
    <row r="7790" spans="1:27" ht="15.75" customHeight="1" x14ac:dyDescent="0.2">
      <c r="A7790" s="13"/>
      <c r="B7790" s="37" t="str">
        <f>"CRS25WT72M23814"</f>
        <v>CRS25WT72M23814</v>
      </c>
      <c r="C7790" s="38">
        <v>46002</v>
      </c>
      <c r="D7790" s="39">
        <v>0.85190972222222217</v>
      </c>
      <c r="E7790" s="37" t="s">
        <v>62</v>
      </c>
      <c r="F7790" s="37">
        <v>220</v>
      </c>
      <c r="G7790" s="37">
        <v>4</v>
      </c>
      <c r="H7790" s="37">
        <v>220.76106262207</v>
      </c>
      <c r="I7790" s="37">
        <v>5.5903701782226598</v>
      </c>
      <c r="J7790" s="37">
        <v>50.147613525390597</v>
      </c>
      <c r="K7790" s="37">
        <v>5.1550202369689897</v>
      </c>
      <c r="L7790" s="37">
        <v>42.824478149414098</v>
      </c>
      <c r="M7790" s="37">
        <v>0.78746569156646695</v>
      </c>
      <c r="N7790" s="37">
        <v>10.740017890930201</v>
      </c>
      <c r="O7790" s="37">
        <v>0</v>
      </c>
      <c r="P7790" s="37">
        <v>0</v>
      </c>
      <c r="Q7790" s="37">
        <v>1.06547614559531E-2</v>
      </c>
      <c r="R7790" s="37">
        <v>25</v>
      </c>
      <c r="S7790" s="37">
        <v>0.70520269870758101</v>
      </c>
      <c r="T7790" s="37">
        <v>1002.72119140625</v>
      </c>
      <c r="U7790" s="37">
        <v>2856.69091796875</v>
      </c>
      <c r="V7790" s="13"/>
      <c r="W7790" s="13"/>
      <c r="X7790" s="13"/>
      <c r="Y7790" s="13"/>
      <c r="Z7790" s="13"/>
      <c r="AA7790" s="13"/>
    </row>
    <row r="7791" spans="1:27" ht="15.75" customHeight="1" x14ac:dyDescent="0.2">
      <c r="A7791" s="13"/>
      <c r="B7791" s="37" t="str">
        <f>"CRS25WT72M23810"</f>
        <v>CRS25WT72M23810</v>
      </c>
      <c r="C7791" s="38">
        <v>46002</v>
      </c>
      <c r="D7791" s="39">
        <v>0.85398148148148145</v>
      </c>
      <c r="E7791" s="37" t="s">
        <v>62</v>
      </c>
      <c r="F7791" s="37">
        <v>219</v>
      </c>
      <c r="G7791" s="37">
        <v>4</v>
      </c>
      <c r="H7791" s="37">
        <v>219.16197204589801</v>
      </c>
      <c r="I7791" s="37">
        <v>5.6095719337463397</v>
      </c>
      <c r="J7791" s="37">
        <v>50.096775054931598</v>
      </c>
      <c r="K7791" s="37">
        <v>5.1199026107788104</v>
      </c>
      <c r="L7791" s="37">
        <v>42.805881500244098</v>
      </c>
      <c r="M7791" s="37">
        <v>0.77987629175186202</v>
      </c>
      <c r="N7791" s="37">
        <v>10.6622219085693</v>
      </c>
      <c r="O7791" s="37">
        <v>0</v>
      </c>
      <c r="P7791" s="37">
        <v>0</v>
      </c>
      <c r="Q7791" s="37">
        <v>1.7618428915739101E-2</v>
      </c>
      <c r="R7791" s="37">
        <v>25</v>
      </c>
      <c r="S7791" s="37">
        <v>0.727550148963928</v>
      </c>
      <c r="T7791" s="37">
        <v>1000.02551269531</v>
      </c>
      <c r="U7791" s="37">
        <v>1414.15270996094</v>
      </c>
      <c r="V7791" s="13"/>
      <c r="W7791" s="13"/>
      <c r="X7791" s="13"/>
      <c r="Y7791" s="13"/>
      <c r="Z7791" s="13"/>
      <c r="AA7791" s="13"/>
    </row>
    <row r="7792" spans="1:27" ht="15.75" customHeight="1" x14ac:dyDescent="0.2">
      <c r="A7792" s="13"/>
      <c r="B7792" s="37" t="str">
        <f>"CRS25WT72M23811"</f>
        <v>CRS25WT72M23811</v>
      </c>
      <c r="C7792" s="38">
        <v>46002</v>
      </c>
      <c r="D7792" s="39">
        <v>0.8558217592592593</v>
      </c>
      <c r="E7792" s="37" t="s">
        <v>62</v>
      </c>
      <c r="F7792" s="37">
        <v>223</v>
      </c>
      <c r="G7792" s="37">
        <v>4</v>
      </c>
      <c r="H7792" s="37">
        <v>223.28402709960901</v>
      </c>
      <c r="I7792" s="37">
        <v>5.7169761657714799</v>
      </c>
      <c r="J7792" s="37">
        <v>50.2155570983887</v>
      </c>
      <c r="K7792" s="37">
        <v>5.2328691482543901</v>
      </c>
      <c r="L7792" s="37">
        <v>42.669521331787102</v>
      </c>
      <c r="M7792" s="37">
        <v>0.77777320146560702</v>
      </c>
      <c r="N7792" s="37">
        <v>10.862759590148899</v>
      </c>
      <c r="O7792" s="37">
        <v>0</v>
      </c>
      <c r="P7792" s="37">
        <v>0</v>
      </c>
      <c r="Q7792" s="37">
        <v>1.19046065956354E-2</v>
      </c>
      <c r="R7792" s="37">
        <v>25</v>
      </c>
      <c r="S7792" s="37">
        <v>0.70535486936569203</v>
      </c>
      <c r="T7792" s="37">
        <v>1000.83502197266</v>
      </c>
      <c r="U7792" s="37">
        <v>1207.71606445313</v>
      </c>
      <c r="V7792" s="13"/>
      <c r="W7792" s="13"/>
      <c r="X7792" s="13"/>
      <c r="Y7792" s="13"/>
      <c r="Z7792" s="13"/>
      <c r="AA7792" s="13"/>
    </row>
    <row r="7793" spans="1:27" ht="15.75" customHeight="1" x14ac:dyDescent="0.2">
      <c r="A7793" s="13"/>
      <c r="B7793" s="37" t="str">
        <f>"CRS25WT72M23813"</f>
        <v>CRS25WT72M23813</v>
      </c>
      <c r="C7793" s="38">
        <v>46002</v>
      </c>
      <c r="D7793" s="39">
        <v>0.85824074074074075</v>
      </c>
      <c r="E7793" s="37" t="s">
        <v>62</v>
      </c>
      <c r="F7793" s="37">
        <v>219</v>
      </c>
      <c r="G7793" s="37">
        <v>4</v>
      </c>
      <c r="H7793" s="37">
        <v>219.65493774414099</v>
      </c>
      <c r="I7793" s="37">
        <v>5.5826177597045898</v>
      </c>
      <c r="J7793" s="37">
        <v>50.154102325439503</v>
      </c>
      <c r="K7793" s="37">
        <v>5.1356329917907697</v>
      </c>
      <c r="L7793" s="37">
        <v>42.770759582519503</v>
      </c>
      <c r="M7793" s="37">
        <v>0.78450661897659302</v>
      </c>
      <c r="N7793" s="37">
        <v>10.686204910278301</v>
      </c>
      <c r="O7793" s="37">
        <v>0</v>
      </c>
      <c r="P7793" s="37">
        <v>0</v>
      </c>
      <c r="Q7793" s="37">
        <v>1.0654759593308E-2</v>
      </c>
      <c r="R7793" s="37">
        <v>25</v>
      </c>
      <c r="S7793" s="37">
        <v>0.73650240898132302</v>
      </c>
      <c r="T7793" s="37">
        <v>1004.79187011719</v>
      </c>
      <c r="U7793" s="37">
        <v>2229.5810546875</v>
      </c>
      <c r="V7793" s="13"/>
      <c r="W7793" s="13"/>
      <c r="X7793" s="13"/>
      <c r="Y7793" s="13"/>
      <c r="Z7793" s="13"/>
      <c r="AA7793" s="13"/>
    </row>
    <row r="7794" spans="1:27" ht="15.75" customHeight="1" x14ac:dyDescent="0.2">
      <c r="A7794" s="13"/>
      <c r="B7794" s="37" t="str">
        <f>"CRS25WT72M23818"</f>
        <v>CRS25WT72M23818</v>
      </c>
      <c r="C7794" s="38">
        <v>46002</v>
      </c>
      <c r="D7794" s="39">
        <v>0.85954861111111114</v>
      </c>
      <c r="E7794" s="37" t="s">
        <v>62</v>
      </c>
      <c r="F7794" s="37">
        <v>219</v>
      </c>
      <c r="G7794" s="37">
        <v>4</v>
      </c>
      <c r="H7794" s="37">
        <v>219.73355102539099</v>
      </c>
      <c r="I7794" s="37">
        <v>5.6213068962097203</v>
      </c>
      <c r="J7794" s="37">
        <v>50.122150421142599</v>
      </c>
      <c r="K7794" s="37">
        <v>5.1446785926818803</v>
      </c>
      <c r="L7794" s="37">
        <v>42.710842132568402</v>
      </c>
      <c r="M7794" s="37">
        <v>0.77988284826278698</v>
      </c>
      <c r="N7794" s="37">
        <v>10.6900291442871</v>
      </c>
      <c r="O7794" s="37">
        <v>0</v>
      </c>
      <c r="P7794" s="37">
        <v>0</v>
      </c>
      <c r="Q7794" s="37">
        <v>1.13095231354237E-2</v>
      </c>
      <c r="R7794" s="37">
        <v>25</v>
      </c>
      <c r="S7794" s="37">
        <v>0.71675723791122403</v>
      </c>
      <c r="T7794" s="37">
        <v>1002.81103515625</v>
      </c>
      <c r="U7794" s="37">
        <v>1819.32177734375</v>
      </c>
      <c r="V7794" s="13"/>
      <c r="W7794" s="13"/>
      <c r="X7794" s="13"/>
      <c r="Y7794" s="13"/>
      <c r="Z7794" s="13"/>
      <c r="AA7794" s="13"/>
    </row>
    <row r="7795" spans="1:27" ht="15.75" customHeight="1" x14ac:dyDescent="0.2">
      <c r="A7795" s="13"/>
      <c r="B7795" s="37" t="str">
        <f>"CRS25WT72M23804"</f>
        <v>CRS25WT72M23804</v>
      </c>
      <c r="C7795" s="38">
        <v>46002</v>
      </c>
      <c r="D7795" s="39">
        <v>0.86045138888888895</v>
      </c>
      <c r="E7795" s="37" t="s">
        <v>62</v>
      </c>
      <c r="F7795" s="37">
        <v>221</v>
      </c>
      <c r="G7795" s="37">
        <v>4</v>
      </c>
      <c r="H7795" s="37">
        <v>221.58876037597699</v>
      </c>
      <c r="I7795" s="37">
        <v>5.6319098472595197</v>
      </c>
      <c r="J7795" s="37">
        <v>50.176460266113303</v>
      </c>
      <c r="K7795" s="37">
        <v>5.1621446609497097</v>
      </c>
      <c r="L7795" s="37">
        <v>42.925716400146499</v>
      </c>
      <c r="M7795" s="37">
        <v>0.78413712978363004</v>
      </c>
      <c r="N7795" s="37">
        <v>10.7802848815918</v>
      </c>
      <c r="O7795" s="37">
        <v>0</v>
      </c>
      <c r="P7795" s="37">
        <v>0</v>
      </c>
      <c r="Q7795" s="37">
        <v>1.7618428915739101E-2</v>
      </c>
      <c r="R7795" s="37">
        <v>25</v>
      </c>
      <c r="S7795" s="37">
        <v>0.70573312044143699</v>
      </c>
      <c r="T7795" s="37">
        <v>1004.32989501953</v>
      </c>
      <c r="U7795" s="37">
        <v>2426.21142578125</v>
      </c>
      <c r="V7795" s="13"/>
      <c r="W7795" s="13"/>
      <c r="X7795" s="13"/>
      <c r="Y7795" s="13"/>
      <c r="Z7795" s="13"/>
      <c r="AA7795" s="13"/>
    </row>
    <row r="7796" spans="1:27" ht="15.75" customHeight="1" x14ac:dyDescent="0.2">
      <c r="A7796" s="13"/>
      <c r="B7796" s="37" t="str">
        <f>"CRS25WT72M23807"</f>
        <v>CRS25WT72M23807</v>
      </c>
      <c r="C7796" s="38">
        <v>46002</v>
      </c>
      <c r="D7796" s="39">
        <v>0.86114583333333339</v>
      </c>
      <c r="E7796" s="37" t="s">
        <v>62</v>
      </c>
      <c r="F7796" s="37">
        <v>222</v>
      </c>
      <c r="G7796" s="37">
        <v>4</v>
      </c>
      <c r="H7796" s="37">
        <v>222.52523803710901</v>
      </c>
      <c r="I7796" s="37">
        <v>5.5816082954406703</v>
      </c>
      <c r="J7796" s="37">
        <v>50.124031066894503</v>
      </c>
      <c r="K7796" s="37">
        <v>5.1822142601013201</v>
      </c>
      <c r="L7796" s="37">
        <v>42.940181732177699</v>
      </c>
      <c r="M7796" s="37">
        <v>0.79537862539291404</v>
      </c>
      <c r="N7796" s="37">
        <v>10.825844764709499</v>
      </c>
      <c r="O7796" s="37">
        <v>0</v>
      </c>
      <c r="P7796" s="37">
        <v>0</v>
      </c>
      <c r="Q7796" s="37">
        <v>1.5081845223903699E-2</v>
      </c>
      <c r="R7796" s="37">
        <v>25</v>
      </c>
      <c r="S7796" s="37">
        <v>0.67389708757400502</v>
      </c>
      <c r="T7796" s="37">
        <v>1003.59313964844</v>
      </c>
      <c r="U7796" s="37">
        <v>2028.79089355469</v>
      </c>
      <c r="V7796" s="13"/>
      <c r="W7796" s="13"/>
      <c r="X7796" s="13"/>
      <c r="Y7796" s="13"/>
      <c r="Z7796" s="13"/>
      <c r="AA7796" s="13"/>
    </row>
    <row r="7797" spans="1:27" ht="15.75" customHeight="1" x14ac:dyDescent="0.2">
      <c r="A7797" s="13"/>
      <c r="B7797" s="37" t="str">
        <f>"CRS25WT72M23808"</f>
        <v>CRS25WT72M23808</v>
      </c>
      <c r="C7797" s="38">
        <v>46002</v>
      </c>
      <c r="D7797" s="39">
        <v>0.86476851851851855</v>
      </c>
      <c r="E7797" s="37" t="s">
        <v>62</v>
      </c>
      <c r="F7797" s="37">
        <v>220</v>
      </c>
      <c r="G7797" s="37">
        <v>4</v>
      </c>
      <c r="H7797" s="37">
        <v>220.57546997070301</v>
      </c>
      <c r="I7797" s="37">
        <v>5.6344642639160201</v>
      </c>
      <c r="J7797" s="37">
        <v>50.118515014648402</v>
      </c>
      <c r="K7797" s="37">
        <v>5.1618933677673304</v>
      </c>
      <c r="L7797" s="37">
        <v>42.731502532958999</v>
      </c>
      <c r="M7797" s="37">
        <v>0.78109955787658703</v>
      </c>
      <c r="N7797" s="37">
        <v>10.730988502502401</v>
      </c>
      <c r="O7797" s="37">
        <v>0</v>
      </c>
      <c r="P7797" s="37">
        <v>0</v>
      </c>
      <c r="Q7797" s="37">
        <v>1.25198503956199E-2</v>
      </c>
      <c r="R7797" s="37">
        <v>25</v>
      </c>
      <c r="S7797" s="37">
        <v>0.71118658781051602</v>
      </c>
      <c r="T7797" s="37">
        <v>1001.44915771484</v>
      </c>
      <c r="U7797" s="37">
        <v>1712.1298828125</v>
      </c>
      <c r="V7797" s="13"/>
      <c r="W7797" s="13"/>
      <c r="X7797" s="13"/>
      <c r="Y7797" s="13"/>
      <c r="Z7797" s="13"/>
      <c r="AA7797" s="13"/>
    </row>
    <row r="7798" spans="1:27" ht="15.75" customHeight="1" x14ac:dyDescent="0.2">
      <c r="A7798" s="13"/>
      <c r="B7798" s="37" t="str">
        <f>"CRS25WT72M23803"</f>
        <v>CRS25WT72M23803</v>
      </c>
      <c r="C7798" s="38">
        <v>46002</v>
      </c>
      <c r="D7798" s="39">
        <v>0.86645833333333344</v>
      </c>
      <c r="E7798" s="37" t="s">
        <v>62</v>
      </c>
      <c r="F7798" s="37">
        <v>224</v>
      </c>
      <c r="G7798" s="37">
        <v>4</v>
      </c>
      <c r="H7798" s="37">
        <v>224.062088012695</v>
      </c>
      <c r="I7798" s="37">
        <v>5.6815824508667001</v>
      </c>
      <c r="J7798" s="37">
        <v>50.203327178955099</v>
      </c>
      <c r="K7798" s="37">
        <v>5.2200145721435502</v>
      </c>
      <c r="L7798" s="37">
        <v>42.923652648925803</v>
      </c>
      <c r="M7798" s="37">
        <v>0.78553682565689098</v>
      </c>
      <c r="N7798" s="37">
        <v>10.9006128311157</v>
      </c>
      <c r="O7798" s="37">
        <v>0</v>
      </c>
      <c r="P7798" s="37">
        <v>0</v>
      </c>
      <c r="Q7798" s="37">
        <v>1.0327380150556601E-2</v>
      </c>
      <c r="R7798" s="37">
        <v>25</v>
      </c>
      <c r="S7798" s="37">
        <v>0.68534523248672496</v>
      </c>
      <c r="T7798" s="37">
        <v>1008.58276367188</v>
      </c>
      <c r="U7798" s="37">
        <v>2586.240234375</v>
      </c>
      <c r="V7798" s="13"/>
      <c r="W7798" s="13"/>
      <c r="X7798" s="13"/>
      <c r="Y7798" s="13"/>
      <c r="Z7798" s="13"/>
      <c r="AA7798" s="13"/>
    </row>
    <row r="7799" spans="1:27" ht="15.75" customHeight="1" x14ac:dyDescent="0.2">
      <c r="A7799" s="13"/>
      <c r="B7799" s="37" t="str">
        <f>"CRS25WT72M23717"</f>
        <v>CRS25WT72M23717</v>
      </c>
      <c r="C7799" s="38">
        <v>46002</v>
      </c>
      <c r="D7799" s="39">
        <v>0.86697916666666675</v>
      </c>
      <c r="E7799" s="37" t="s">
        <v>62</v>
      </c>
      <c r="F7799" s="37">
        <v>221</v>
      </c>
      <c r="G7799" s="37">
        <v>4</v>
      </c>
      <c r="H7799" s="37">
        <v>221.16348266601599</v>
      </c>
      <c r="I7799" s="37">
        <v>5.64273881912231</v>
      </c>
      <c r="J7799" s="37">
        <v>50.146511077880902</v>
      </c>
      <c r="K7799" s="37">
        <v>5.18292140960693</v>
      </c>
      <c r="L7799" s="37">
        <v>42.671585083007798</v>
      </c>
      <c r="M7799" s="37">
        <v>0.781596779823303</v>
      </c>
      <c r="N7799" s="37">
        <v>10.759594917297401</v>
      </c>
      <c r="O7799" s="37">
        <v>0</v>
      </c>
      <c r="P7799" s="37">
        <v>0</v>
      </c>
      <c r="Q7799" s="37">
        <v>1.52369327843189E-2</v>
      </c>
      <c r="R7799" s="37">
        <v>25</v>
      </c>
      <c r="S7799" s="37">
        <v>0.73497593402862504</v>
      </c>
      <c r="T7799" s="37">
        <v>1006.06652832031</v>
      </c>
      <c r="U7799" s="37">
        <v>1657.4150390625</v>
      </c>
      <c r="V7799" s="13"/>
      <c r="W7799" s="13"/>
      <c r="X7799" s="13"/>
      <c r="Y7799" s="13"/>
      <c r="Z7799" s="13"/>
      <c r="AA7799" s="13"/>
    </row>
    <row r="7800" spans="1:27" ht="15.75" customHeight="1" x14ac:dyDescent="0.2">
      <c r="A7800" s="13"/>
      <c r="B7800" s="37" t="str">
        <f>"CRS25WT72M23719"</f>
        <v>CRS25WT72M23719</v>
      </c>
      <c r="C7800" s="38">
        <v>46002</v>
      </c>
      <c r="D7800" s="39">
        <v>0.8674884259259259</v>
      </c>
      <c r="E7800" s="37" t="s">
        <v>62</v>
      </c>
      <c r="F7800" s="37">
        <v>220</v>
      </c>
      <c r="G7800" s="37">
        <v>4</v>
      </c>
      <c r="H7800" s="37">
        <v>220.22068786621099</v>
      </c>
      <c r="I7800" s="37">
        <v>5.5752720832824698</v>
      </c>
      <c r="J7800" s="37">
        <v>50.104507446289098</v>
      </c>
      <c r="K7800" s="37">
        <v>5.1796369552612296</v>
      </c>
      <c r="L7800" s="37">
        <v>42.516628265380902</v>
      </c>
      <c r="M7800" s="37">
        <v>0.78834307193756104</v>
      </c>
      <c r="N7800" s="37">
        <v>10.7137289047241</v>
      </c>
      <c r="O7800" s="37">
        <v>0</v>
      </c>
      <c r="P7800" s="37">
        <v>0</v>
      </c>
      <c r="Q7800" s="37">
        <v>1.5238075517118E-2</v>
      </c>
      <c r="R7800" s="37">
        <v>25</v>
      </c>
      <c r="S7800" s="37">
        <v>0.72851055860519398</v>
      </c>
      <c r="T7800" s="37">
        <v>1000.46051025391</v>
      </c>
      <c r="U7800" s="37">
        <v>3878.56323242188</v>
      </c>
      <c r="V7800" s="13"/>
      <c r="W7800" s="13"/>
      <c r="X7800" s="13"/>
      <c r="Y7800" s="13"/>
      <c r="Z7800" s="13"/>
      <c r="AA7800" s="13"/>
    </row>
    <row r="7801" spans="1:27" ht="15.75" customHeight="1" x14ac:dyDescent="0.2">
      <c r="A7801" s="13"/>
      <c r="B7801" s="37" t="str">
        <f>"CRS25WT72M23802"</f>
        <v>CRS25WT72M23802</v>
      </c>
      <c r="C7801" s="38">
        <v>46002</v>
      </c>
      <c r="D7801" s="39">
        <v>0.86876157407407406</v>
      </c>
      <c r="E7801" s="37" t="s">
        <v>62</v>
      </c>
      <c r="F7801" s="37">
        <v>220</v>
      </c>
      <c r="G7801" s="37">
        <v>4</v>
      </c>
      <c r="H7801" s="37">
        <v>220.26454162597699</v>
      </c>
      <c r="I7801" s="37">
        <v>5.6252875328064</v>
      </c>
      <c r="J7801" s="37">
        <v>50.180549621582003</v>
      </c>
      <c r="K7801" s="37">
        <v>5.1638555526733398</v>
      </c>
      <c r="L7801" s="37">
        <v>42.655055999755902</v>
      </c>
      <c r="M7801" s="37">
        <v>0.78030508756637595</v>
      </c>
      <c r="N7801" s="37">
        <v>10.715862274169901</v>
      </c>
      <c r="O7801" s="37">
        <v>0</v>
      </c>
      <c r="P7801" s="37">
        <v>0</v>
      </c>
      <c r="Q7801" s="37">
        <v>1.3809213414788199E-2</v>
      </c>
      <c r="R7801" s="37">
        <v>25</v>
      </c>
      <c r="S7801" s="37">
        <v>0.77716100215911899</v>
      </c>
      <c r="T7801" s="37">
        <v>1002.79229736328</v>
      </c>
      <c r="U7801" s="37">
        <v>1869.21411132813</v>
      </c>
      <c r="V7801" s="13"/>
      <c r="W7801" s="13"/>
      <c r="X7801" s="13"/>
      <c r="Y7801" s="13"/>
      <c r="Z7801" s="13"/>
      <c r="AA7801" s="13"/>
    </row>
    <row r="7802" spans="1:27" ht="15.75" customHeight="1" x14ac:dyDescent="0.2">
      <c r="A7802" s="13"/>
      <c r="B7802" s="37" t="str">
        <f>"CRS25WT72M23805"</f>
        <v>CRS25WT72M23805</v>
      </c>
      <c r="C7802" s="38">
        <v>46002</v>
      </c>
      <c r="D7802" s="39">
        <v>0.8696180555555556</v>
      </c>
      <c r="E7802" s="37" t="s">
        <v>62</v>
      </c>
      <c r="F7802" s="37">
        <v>219</v>
      </c>
      <c r="G7802" s="37">
        <v>4</v>
      </c>
      <c r="H7802" s="37">
        <v>219.96461486816401</v>
      </c>
      <c r="I7802" s="37">
        <v>5.6566610336303702</v>
      </c>
      <c r="J7802" s="37">
        <v>50.106723785400398</v>
      </c>
      <c r="K7802" s="37">
        <v>5.1700963973998997</v>
      </c>
      <c r="L7802" s="37">
        <v>42.5455513000488</v>
      </c>
      <c r="M7802" s="37">
        <v>0.77606242895126298</v>
      </c>
      <c r="N7802" s="37">
        <v>10.701270103454601</v>
      </c>
      <c r="O7802" s="37">
        <v>0</v>
      </c>
      <c r="P7802" s="37">
        <v>0</v>
      </c>
      <c r="Q7802" s="37">
        <v>1.1914527043700201E-2</v>
      </c>
      <c r="R7802" s="37">
        <v>25</v>
      </c>
      <c r="S7802" s="37">
        <v>0.71231216192245495</v>
      </c>
      <c r="T7802" s="37">
        <v>1000.80303955078</v>
      </c>
      <c r="U7802" s="37">
        <v>2463.14282226563</v>
      </c>
      <c r="V7802" s="13"/>
      <c r="W7802" s="13"/>
      <c r="X7802" s="13"/>
      <c r="Y7802" s="13"/>
      <c r="Z7802" s="13"/>
      <c r="AA7802" s="13"/>
    </row>
    <row r="7803" spans="1:27" ht="15.75" customHeight="1" x14ac:dyDescent="0.2">
      <c r="A7803" s="13"/>
      <c r="B7803" s="37" t="str">
        <f>"CRS25WT72M23806"</f>
        <v>CRS25WT72M23806</v>
      </c>
      <c r="C7803" s="38">
        <v>46002</v>
      </c>
      <c r="D7803" s="39">
        <v>0.87019675925925932</v>
      </c>
      <c r="E7803" s="37" t="s">
        <v>62</v>
      </c>
      <c r="F7803" s="37">
        <v>218</v>
      </c>
      <c r="G7803" s="37">
        <v>4</v>
      </c>
      <c r="H7803" s="37">
        <v>218.11631774902301</v>
      </c>
      <c r="I7803" s="37">
        <v>5.6012554168701199</v>
      </c>
      <c r="J7803" s="37">
        <v>50.1301460266113</v>
      </c>
      <c r="K7803" s="37">
        <v>5.1286463737487802</v>
      </c>
      <c r="L7803" s="37">
        <v>42.529022216796903</v>
      </c>
      <c r="M7803" s="37">
        <v>0.77679032087326005</v>
      </c>
      <c r="N7803" s="37">
        <v>10.611351013183601</v>
      </c>
      <c r="O7803" s="37">
        <v>0</v>
      </c>
      <c r="P7803" s="37">
        <v>0</v>
      </c>
      <c r="Q7803" s="37">
        <v>1.44351534545422E-2</v>
      </c>
      <c r="R7803" s="37">
        <v>25</v>
      </c>
      <c r="S7803" s="37">
        <v>0.73679220676422097</v>
      </c>
      <c r="T7803" s="37">
        <v>1002.16351318359</v>
      </c>
      <c r="U7803" s="37">
        <v>2161.54467773438</v>
      </c>
      <c r="V7803" s="13"/>
      <c r="W7803" s="13"/>
      <c r="X7803" s="13"/>
      <c r="Y7803" s="13"/>
      <c r="Z7803" s="13"/>
      <c r="AA7803" s="13"/>
    </row>
    <row r="7804" spans="1:27" ht="15.75" customHeight="1" x14ac:dyDescent="0.2">
      <c r="A7804" s="13"/>
      <c r="B7804" s="37" t="str">
        <f>"CRS25WT72M23721"</f>
        <v>CRS25WT72M23721</v>
      </c>
      <c r="C7804" s="38">
        <v>46002</v>
      </c>
      <c r="D7804" s="39">
        <v>0.87163194444444436</v>
      </c>
      <c r="E7804" s="37" t="s">
        <v>62</v>
      </c>
      <c r="F7804" s="37">
        <v>221</v>
      </c>
      <c r="G7804" s="37">
        <v>4</v>
      </c>
      <c r="H7804" s="37">
        <v>221.47021484375</v>
      </c>
      <c r="I7804" s="37">
        <v>5.6876721382141104</v>
      </c>
      <c r="J7804" s="37">
        <v>50.148368835449197</v>
      </c>
      <c r="K7804" s="37">
        <v>5.1986680030822798</v>
      </c>
      <c r="L7804" s="37">
        <v>42.601341247558601</v>
      </c>
      <c r="M7804" s="37">
        <v>0.77646869421005205</v>
      </c>
      <c r="N7804" s="37">
        <v>10.774518013000501</v>
      </c>
      <c r="O7804" s="37">
        <v>0</v>
      </c>
      <c r="P7804" s="37">
        <v>0</v>
      </c>
      <c r="Q7804" s="37">
        <v>1.12704606726766E-2</v>
      </c>
      <c r="R7804" s="37">
        <v>25</v>
      </c>
      <c r="S7804" s="37">
        <v>0.73026037216186501</v>
      </c>
      <c r="T7804" s="37">
        <v>998.091796875</v>
      </c>
      <c r="U7804" s="37">
        <v>2125.07568359375</v>
      </c>
      <c r="V7804" s="13"/>
      <c r="W7804" s="13"/>
      <c r="X7804" s="13"/>
      <c r="Y7804" s="13"/>
      <c r="Z7804" s="13"/>
      <c r="AA7804" s="13"/>
    </row>
    <row r="7805" spans="1:27" ht="15.75" customHeight="1" x14ac:dyDescent="0.2">
      <c r="A7805" s="13"/>
      <c r="B7805" s="37" t="str">
        <f>"CRS25WT72M23800"</f>
        <v>CRS25WT72M23800</v>
      </c>
      <c r="C7805" s="38">
        <v>46002</v>
      </c>
      <c r="D7805" s="39">
        <v>0.87430555555555556</v>
      </c>
      <c r="E7805" s="37" t="s">
        <v>62</v>
      </c>
      <c r="F7805" s="37">
        <v>218</v>
      </c>
      <c r="G7805" s="37">
        <v>4</v>
      </c>
      <c r="H7805" s="37">
        <v>218.92314147949199</v>
      </c>
      <c r="I7805" s="37">
        <v>5.6392331123352104</v>
      </c>
      <c r="J7805" s="37">
        <v>50.108200073242202</v>
      </c>
      <c r="K7805" s="37">
        <v>5.1279373168945304</v>
      </c>
      <c r="L7805" s="37">
        <v>42.692249298095703</v>
      </c>
      <c r="M7805" s="37">
        <v>0.77475219964981101</v>
      </c>
      <c r="N7805" s="37">
        <v>10.650603294372599</v>
      </c>
      <c r="O7805" s="37">
        <v>0</v>
      </c>
      <c r="P7805" s="37">
        <v>0</v>
      </c>
      <c r="Q7805" s="37">
        <v>1.04985116049647E-2</v>
      </c>
      <c r="R7805" s="37">
        <v>25</v>
      </c>
      <c r="S7805" s="37">
        <v>0.70302295684814498</v>
      </c>
      <c r="T7805" s="37">
        <v>1001.29107666016</v>
      </c>
      <c r="U7805" s="37">
        <v>2424.35815429688</v>
      </c>
      <c r="V7805" s="13"/>
      <c r="W7805" s="13"/>
      <c r="X7805" s="13"/>
      <c r="Y7805" s="13"/>
      <c r="Z7805" s="13"/>
      <c r="AA7805" s="13"/>
    </row>
    <row r="7806" spans="1:27" ht="15.75" customHeight="1" x14ac:dyDescent="0.2">
      <c r="A7806" s="13"/>
      <c r="B7806" s="37" t="str">
        <f>"CRS25WT72M23801"</f>
        <v>CRS25WT72M23801</v>
      </c>
      <c r="C7806" s="38">
        <v>46002</v>
      </c>
      <c r="D7806" s="39">
        <v>0.87749999999999995</v>
      </c>
      <c r="E7806" s="37" t="s">
        <v>62</v>
      </c>
      <c r="F7806" s="37">
        <v>219</v>
      </c>
      <c r="G7806" s="37">
        <v>4</v>
      </c>
      <c r="H7806" s="37">
        <v>219.38619995117199</v>
      </c>
      <c r="I7806" s="37">
        <v>5.6267461776733398</v>
      </c>
      <c r="J7806" s="37">
        <v>50.200790405273402</v>
      </c>
      <c r="K7806" s="37">
        <v>5.1680459976196298</v>
      </c>
      <c r="L7806" s="37">
        <v>42.450511932372997</v>
      </c>
      <c r="M7806" s="37">
        <v>0.77667874097824097</v>
      </c>
      <c r="N7806" s="37">
        <v>10.6731309890747</v>
      </c>
      <c r="O7806" s="37">
        <v>0</v>
      </c>
      <c r="P7806" s="37">
        <v>0</v>
      </c>
      <c r="Q7806" s="37">
        <v>1.3791532255709201E-2</v>
      </c>
      <c r="R7806" s="37">
        <v>25</v>
      </c>
      <c r="S7806" s="37">
        <v>0.76190364360809304</v>
      </c>
      <c r="T7806" s="37">
        <v>1001.27807617188</v>
      </c>
      <c r="U7806" s="37">
        <v>1804.92834472656</v>
      </c>
      <c r="V7806" s="13"/>
      <c r="W7806" s="13"/>
      <c r="X7806" s="13"/>
      <c r="Y7806" s="13"/>
      <c r="Z7806" s="13"/>
      <c r="AA7806" s="13"/>
    </row>
    <row r="7807" spans="1:27" ht="15.75" customHeight="1" x14ac:dyDescent="0.2">
      <c r="A7807" s="13"/>
      <c r="B7807" s="37" t="str">
        <f>"CRS25WT72M23724"</f>
        <v>CRS25WT72M23724</v>
      </c>
      <c r="C7807" s="38">
        <v>46002</v>
      </c>
      <c r="D7807" s="39">
        <v>0.8820486111111111</v>
      </c>
      <c r="E7807" s="37" t="s">
        <v>62</v>
      </c>
      <c r="F7807" s="37">
        <v>221</v>
      </c>
      <c r="G7807" s="37">
        <v>4</v>
      </c>
      <c r="H7807" s="37">
        <v>221.00486755371099</v>
      </c>
      <c r="I7807" s="37">
        <v>5.6468629837036097</v>
      </c>
      <c r="J7807" s="37">
        <v>50.065608978271499</v>
      </c>
      <c r="K7807" s="37">
        <v>5.1874928474426296</v>
      </c>
      <c r="L7807" s="37">
        <v>42.603404998779297</v>
      </c>
      <c r="M7807" s="37">
        <v>0.78172695636749301</v>
      </c>
      <c r="N7807" s="37">
        <v>10.751878738403301</v>
      </c>
      <c r="O7807" s="37">
        <v>0</v>
      </c>
      <c r="P7807" s="37">
        <v>0</v>
      </c>
      <c r="Q7807" s="37">
        <v>1.00794043391943E-2</v>
      </c>
      <c r="R7807" s="37">
        <v>25</v>
      </c>
      <c r="S7807" s="37">
        <v>0.75237351655960105</v>
      </c>
      <c r="T7807" s="37">
        <v>1003.59368896484</v>
      </c>
      <c r="U7807" s="37">
        <v>1221.38708496094</v>
      </c>
      <c r="V7807" s="13"/>
      <c r="W7807" s="13"/>
      <c r="X7807" s="13"/>
      <c r="Y7807" s="13"/>
      <c r="Z7807" s="13"/>
      <c r="AA7807" s="13"/>
    </row>
    <row r="7808" spans="1:27" ht="15.75" customHeight="1" x14ac:dyDescent="0.2">
      <c r="A7808" s="13"/>
      <c r="B7808" s="37" t="str">
        <f>"CRS25WT72M23723"</f>
        <v>CRS25WT72M23723</v>
      </c>
      <c r="C7808" s="38">
        <v>46002</v>
      </c>
      <c r="D7808" s="39">
        <v>0.88324074074074066</v>
      </c>
      <c r="E7808" s="37" t="s">
        <v>62</v>
      </c>
      <c r="F7808" s="37">
        <v>219</v>
      </c>
      <c r="G7808" s="37">
        <v>4</v>
      </c>
      <c r="H7808" s="37">
        <v>219.77120971679699</v>
      </c>
      <c r="I7808" s="37">
        <v>5.64752292633057</v>
      </c>
      <c r="J7808" s="37">
        <v>50.118495941162102</v>
      </c>
      <c r="K7808" s="37">
        <v>5.1522898674011204</v>
      </c>
      <c r="L7808" s="37">
        <v>42.655055999755902</v>
      </c>
      <c r="M7808" s="37">
        <v>0.77645230293273904</v>
      </c>
      <c r="N7808" s="37">
        <v>10.691861152648899</v>
      </c>
      <c r="O7808" s="37">
        <v>0</v>
      </c>
      <c r="P7808" s="37">
        <v>0</v>
      </c>
      <c r="Q7808" s="37">
        <v>1.3809213414788199E-2</v>
      </c>
      <c r="R7808" s="37">
        <v>25</v>
      </c>
      <c r="S7808" s="37">
        <v>0.73211258649826005</v>
      </c>
      <c r="T7808" s="37">
        <v>1001.00958251953</v>
      </c>
      <c r="U7808" s="37">
        <v>2143.75</v>
      </c>
      <c r="V7808" s="13"/>
      <c r="W7808" s="13"/>
      <c r="X7808" s="13"/>
      <c r="Y7808" s="13"/>
      <c r="Z7808" s="13"/>
      <c r="AA7808" s="13"/>
    </row>
    <row r="7809" spans="1:27" ht="15.75" customHeight="1" x14ac:dyDescent="0.2">
      <c r="A7809" s="13"/>
      <c r="B7809" s="37" t="str">
        <f>"CRS25WT72M23725"</f>
        <v>CRS25WT72M23725</v>
      </c>
      <c r="C7809" s="38">
        <v>46002</v>
      </c>
      <c r="D7809" s="39">
        <v>0.88393518518518521</v>
      </c>
      <c r="E7809" s="37" t="s">
        <v>62</v>
      </c>
      <c r="F7809" s="37">
        <v>219</v>
      </c>
      <c r="G7809" s="37">
        <v>4</v>
      </c>
      <c r="H7809" s="37">
        <v>219.15026855468801</v>
      </c>
      <c r="I7809" s="37">
        <v>5.6399664878845197</v>
      </c>
      <c r="J7809" s="37">
        <v>50.143917083740199</v>
      </c>
      <c r="K7809" s="37">
        <v>5.1312704086303702</v>
      </c>
      <c r="L7809" s="37">
        <v>42.708774566650398</v>
      </c>
      <c r="M7809" s="37">
        <v>0.77490282058715798</v>
      </c>
      <c r="N7809" s="37">
        <v>10.661652565002401</v>
      </c>
      <c r="O7809" s="37">
        <v>0</v>
      </c>
      <c r="P7809" s="37">
        <v>0</v>
      </c>
      <c r="Q7809" s="37">
        <v>1.5793960541486698E-2</v>
      </c>
      <c r="R7809" s="37">
        <v>25</v>
      </c>
      <c r="S7809" s="37">
        <v>0.71717339754104603</v>
      </c>
      <c r="T7809" s="37">
        <v>997.703369140625</v>
      </c>
      <c r="U7809" s="37">
        <v>2332.01025390625</v>
      </c>
      <c r="V7809" s="13"/>
      <c r="W7809" s="13"/>
      <c r="X7809" s="13"/>
      <c r="Y7809" s="13"/>
      <c r="Z7809" s="13"/>
      <c r="AA7809" s="13"/>
    </row>
    <row r="7810" spans="1:27" ht="15.75" customHeight="1" x14ac:dyDescent="0.2">
      <c r="A7810" s="13"/>
      <c r="B7810" s="37" t="str">
        <f>"CRS25WT72M23726"</f>
        <v>CRS25WT72M23726</v>
      </c>
      <c r="C7810" s="38">
        <v>46002</v>
      </c>
      <c r="D7810" s="39">
        <v>0.88634259259259263</v>
      </c>
      <c r="E7810" s="37" t="s">
        <v>62</v>
      </c>
      <c r="F7810" s="37">
        <v>226</v>
      </c>
      <c r="G7810" s="37">
        <v>4</v>
      </c>
      <c r="H7810" s="37">
        <v>226.19126892089801</v>
      </c>
      <c r="I7810" s="37">
        <v>5.7724256515502903</v>
      </c>
      <c r="J7810" s="37">
        <v>50.152191162109403</v>
      </c>
      <c r="K7810" s="37">
        <v>5.2986941337585396</v>
      </c>
      <c r="L7810" s="37">
        <v>42.688117980957003</v>
      </c>
      <c r="M7810" s="37">
        <v>0.78131753206253096</v>
      </c>
      <c r="N7810" s="37">
        <v>11.0041971206665</v>
      </c>
      <c r="O7810" s="37">
        <v>0</v>
      </c>
      <c r="P7810" s="37">
        <v>0</v>
      </c>
      <c r="Q7810" s="37">
        <v>2.2896904498338699E-2</v>
      </c>
      <c r="R7810" s="37">
        <v>25</v>
      </c>
      <c r="S7810" s="37">
        <v>0.70379513502121005</v>
      </c>
      <c r="T7810" s="37">
        <v>999.9921875</v>
      </c>
      <c r="U7810" s="37">
        <v>4303.53564453125</v>
      </c>
      <c r="V7810" s="13"/>
      <c r="W7810" s="13"/>
      <c r="X7810" s="13"/>
      <c r="Y7810" s="13"/>
      <c r="Z7810" s="13"/>
      <c r="AA7810" s="13"/>
    </row>
    <row r="7811" spans="1:27" ht="15.75" customHeight="1" x14ac:dyDescent="0.2">
      <c r="A7811" s="13"/>
      <c r="B7811" s="37" t="str">
        <f>"CRS25WT72M23714"</f>
        <v>CRS25WT72M23714</v>
      </c>
      <c r="C7811" s="38">
        <v>46002</v>
      </c>
      <c r="D7811" s="39">
        <v>0.88921296296296293</v>
      </c>
      <c r="E7811" s="37" t="s">
        <v>62</v>
      </c>
      <c r="F7811" s="37">
        <v>218</v>
      </c>
      <c r="G7811" s="37">
        <v>4</v>
      </c>
      <c r="H7811" s="37">
        <v>218.17639160156301</v>
      </c>
      <c r="I7811" s="37">
        <v>5.6209850311279297</v>
      </c>
      <c r="J7811" s="37">
        <v>50.107063293457003</v>
      </c>
      <c r="K7811" s="37">
        <v>5.1288127899169904</v>
      </c>
      <c r="L7811" s="37">
        <v>42.539356231689503</v>
      </c>
      <c r="M7811" s="37">
        <v>0.77463370561599698</v>
      </c>
      <c r="N7811" s="37">
        <v>10.6142730712891</v>
      </c>
      <c r="O7811" s="37">
        <v>0</v>
      </c>
      <c r="P7811" s="37">
        <v>0</v>
      </c>
      <c r="Q7811" s="37">
        <v>1.15776909515262E-2</v>
      </c>
      <c r="R7811" s="37">
        <v>25</v>
      </c>
      <c r="S7811" s="37">
        <v>0.72345292568206798</v>
      </c>
      <c r="T7811" s="37">
        <v>1001.83184814453</v>
      </c>
      <c r="U7811" s="37">
        <v>2600.11181640625</v>
      </c>
      <c r="V7811" s="13"/>
      <c r="W7811" s="13"/>
      <c r="X7811" s="13"/>
      <c r="Y7811" s="13"/>
      <c r="Z7811" s="13"/>
      <c r="AA7811" s="13"/>
    </row>
    <row r="7812" spans="1:27" ht="15.75" customHeight="1" x14ac:dyDescent="0.2">
      <c r="A7812" s="13"/>
      <c r="B7812" s="37" t="str">
        <f>"CRS25WT72M23716"</f>
        <v>CRS25WT72M23716</v>
      </c>
      <c r="C7812" s="38">
        <v>46002</v>
      </c>
      <c r="D7812" s="39">
        <v>0.89037037037037037</v>
      </c>
      <c r="E7812" s="37" t="s">
        <v>62</v>
      </c>
      <c r="F7812" s="37">
        <v>222</v>
      </c>
      <c r="G7812" s="37">
        <v>4</v>
      </c>
      <c r="H7812" s="37">
        <v>222.207275390625</v>
      </c>
      <c r="I7812" s="37">
        <v>5.5907115936279297</v>
      </c>
      <c r="J7812" s="37">
        <v>50.1559867858887</v>
      </c>
      <c r="K7812" s="37">
        <v>5.1865391731262198</v>
      </c>
      <c r="L7812" s="37">
        <v>42.843074798583999</v>
      </c>
      <c r="M7812" s="37">
        <v>0.79244369268417403</v>
      </c>
      <c r="N7812" s="37">
        <v>10.810376167297401</v>
      </c>
      <c r="O7812" s="37">
        <v>0</v>
      </c>
      <c r="P7812" s="37">
        <v>0</v>
      </c>
      <c r="Q7812" s="37">
        <v>1.5158731490373599E-2</v>
      </c>
      <c r="R7812" s="37">
        <v>25</v>
      </c>
      <c r="S7812" s="37">
        <v>0.73358869552612305</v>
      </c>
      <c r="T7812" s="37">
        <v>1002.68243408203</v>
      </c>
      <c r="U7812" s="37">
        <v>4101.00390625</v>
      </c>
      <c r="V7812" s="13"/>
      <c r="W7812" s="13"/>
      <c r="X7812" s="13"/>
      <c r="Y7812" s="13"/>
      <c r="Z7812" s="13"/>
      <c r="AA7812" s="13"/>
    </row>
    <row r="7813" spans="1:27" ht="15.75" customHeight="1" x14ac:dyDescent="0.2">
      <c r="A7813" s="13"/>
      <c r="B7813" s="37" t="str">
        <f>"CRS25WT72M23715"</f>
        <v>CRS25WT72M23715</v>
      </c>
      <c r="C7813" s="38">
        <v>46002</v>
      </c>
      <c r="D7813" s="39">
        <v>0.89100694444444439</v>
      </c>
      <c r="E7813" s="37" t="s">
        <v>62</v>
      </c>
      <c r="F7813" s="37">
        <v>221</v>
      </c>
      <c r="G7813" s="37">
        <v>4</v>
      </c>
      <c r="H7813" s="37">
        <v>221.93038940429699</v>
      </c>
      <c r="I7813" s="37">
        <v>5.6139297485351598</v>
      </c>
      <c r="J7813" s="37">
        <v>50.155776977539098</v>
      </c>
      <c r="K7813" s="37">
        <v>5.1783280372619602</v>
      </c>
      <c r="L7813" s="37">
        <v>42.857536315917997</v>
      </c>
      <c r="M7813" s="37">
        <v>0.78818619251251198</v>
      </c>
      <c r="N7813" s="37">
        <v>10.7969055175781</v>
      </c>
      <c r="O7813" s="37">
        <v>0</v>
      </c>
      <c r="P7813" s="37">
        <v>0</v>
      </c>
      <c r="Q7813" s="37">
        <v>1.60316880792379E-2</v>
      </c>
      <c r="R7813" s="37">
        <v>25</v>
      </c>
      <c r="S7813" s="37">
        <v>0.71239906549453702</v>
      </c>
      <c r="T7813" s="37">
        <v>1002.19158935547</v>
      </c>
      <c r="U7813" s="37">
        <v>3548.30737304688</v>
      </c>
      <c r="V7813" s="13"/>
      <c r="W7813" s="13"/>
      <c r="X7813" s="13"/>
      <c r="Y7813" s="13"/>
      <c r="Z7813" s="13"/>
      <c r="AA7813" s="13"/>
    </row>
    <row r="7814" spans="1:27" ht="15.75" customHeight="1" x14ac:dyDescent="0.2">
      <c r="A7814" s="13"/>
      <c r="B7814" s="37" t="str">
        <f>"CRS25WT72M23636"</f>
        <v>CRS25WT72M23636</v>
      </c>
      <c r="C7814" s="38">
        <v>46002</v>
      </c>
      <c r="D7814" s="39">
        <v>0.8928356481481482</v>
      </c>
      <c r="E7814" s="37" t="s">
        <v>62</v>
      </c>
      <c r="F7814" s="37">
        <v>220</v>
      </c>
      <c r="G7814" s="37">
        <v>4</v>
      </c>
      <c r="H7814" s="37">
        <v>220.57946777343801</v>
      </c>
      <c r="I7814" s="37">
        <v>5.6476769447326696</v>
      </c>
      <c r="J7814" s="37">
        <v>50.2005424499512</v>
      </c>
      <c r="K7814" s="37">
        <v>5.1540122032165501</v>
      </c>
      <c r="L7814" s="37">
        <v>42.797618865966797</v>
      </c>
      <c r="M7814" s="37">
        <v>0.77801293134689298</v>
      </c>
      <c r="N7814" s="37">
        <v>10.731183052063001</v>
      </c>
      <c r="O7814" s="37">
        <v>0</v>
      </c>
      <c r="P7814" s="37">
        <v>0</v>
      </c>
      <c r="Q7814" s="37">
        <v>2.28969808667898E-2</v>
      </c>
      <c r="R7814" s="37">
        <v>25</v>
      </c>
      <c r="S7814" s="37">
        <v>0.73487043380737305</v>
      </c>
      <c r="T7814" s="37">
        <v>1004.23760986328</v>
      </c>
      <c r="U7814" s="37">
        <v>1578.802734375</v>
      </c>
      <c r="V7814" s="13"/>
      <c r="W7814" s="13"/>
      <c r="X7814" s="13"/>
      <c r="Y7814" s="13"/>
      <c r="Z7814" s="13"/>
      <c r="AA7814" s="13"/>
    </row>
    <row r="7815" spans="1:27" ht="15.75" customHeight="1" x14ac:dyDescent="0.2">
      <c r="A7815" s="13"/>
      <c r="B7815" s="37" t="str">
        <f>"CRS25WT72M23679"</f>
        <v>CRS25WT72M23679</v>
      </c>
      <c r="C7815" s="38">
        <v>46002</v>
      </c>
      <c r="D7815" s="39">
        <v>0.89340277777777777</v>
      </c>
      <c r="E7815" s="37" t="s">
        <v>62</v>
      </c>
      <c r="F7815" s="37">
        <v>220</v>
      </c>
      <c r="G7815" s="37">
        <v>4</v>
      </c>
      <c r="H7815" s="37">
        <v>220.95491027832</v>
      </c>
      <c r="I7815" s="37">
        <v>5.5745544433593803</v>
      </c>
      <c r="J7815" s="37">
        <v>50.217071533203097</v>
      </c>
      <c r="K7815" s="37">
        <v>5.1762795448303196</v>
      </c>
      <c r="L7815" s="37">
        <v>42.686046600341797</v>
      </c>
      <c r="M7815" s="37">
        <v>0.78930002450943004</v>
      </c>
      <c r="N7815" s="37">
        <v>10.749448776245099</v>
      </c>
      <c r="O7815" s="37">
        <v>0</v>
      </c>
      <c r="P7815" s="37">
        <v>0</v>
      </c>
      <c r="Q7815" s="37">
        <v>1.5396979637444E-2</v>
      </c>
      <c r="R7815" s="37">
        <v>25</v>
      </c>
      <c r="S7815" s="37">
        <v>0.76583468914032005</v>
      </c>
      <c r="T7815" s="37">
        <v>1001.01141357422</v>
      </c>
      <c r="U7815" s="37">
        <v>3609.04760742188</v>
      </c>
      <c r="V7815" s="13"/>
      <c r="W7815" s="13"/>
      <c r="X7815" s="13"/>
      <c r="Y7815" s="13"/>
      <c r="Z7815" s="13"/>
      <c r="AA7815" s="13"/>
    </row>
    <row r="7816" spans="1:27" ht="15.75" customHeight="1" x14ac:dyDescent="0.2">
      <c r="A7816" s="13"/>
      <c r="B7816" s="37" t="str">
        <f>"CRS25WT72M23680"</f>
        <v>CRS25WT72M23680</v>
      </c>
      <c r="C7816" s="38">
        <v>46002</v>
      </c>
      <c r="D7816" s="39">
        <v>0.89673611111111118</v>
      </c>
      <c r="E7816" s="37" t="s">
        <v>62</v>
      </c>
      <c r="F7816" s="37">
        <v>220</v>
      </c>
      <c r="G7816" s="37">
        <v>4</v>
      </c>
      <c r="H7816" s="37">
        <v>220.72927856445301</v>
      </c>
      <c r="I7816" s="37">
        <v>5.6247830390930202</v>
      </c>
      <c r="J7816" s="37">
        <v>50.108707427978501</v>
      </c>
      <c r="K7816" s="37">
        <v>5.1879959106445304</v>
      </c>
      <c r="L7816" s="37">
        <v>42.546154022216797</v>
      </c>
      <c r="M7816" s="37">
        <v>0.78314280509948697</v>
      </c>
      <c r="N7816" s="37">
        <v>10.738471031189</v>
      </c>
      <c r="O7816" s="37">
        <v>0</v>
      </c>
      <c r="P7816" s="37">
        <v>0</v>
      </c>
      <c r="Q7816" s="37">
        <v>1.4999999664723899E-2</v>
      </c>
      <c r="R7816" s="37">
        <v>25</v>
      </c>
      <c r="S7816" s="37">
        <v>0.72425371408462502</v>
      </c>
      <c r="T7816" s="37">
        <v>1000.08843994141</v>
      </c>
      <c r="U7816" s="37">
        <v>1700.685546875</v>
      </c>
      <c r="V7816" s="13"/>
      <c r="W7816" s="13"/>
      <c r="X7816" s="13"/>
      <c r="Y7816" s="13"/>
      <c r="Z7816" s="13"/>
      <c r="AA7816" s="13"/>
    </row>
    <row r="7817" spans="1:27" ht="15.75" customHeight="1" x14ac:dyDescent="0.2">
      <c r="A7817" s="13"/>
      <c r="B7817" s="37" t="str">
        <f>"CRS25WT72M23677"</f>
        <v>CRS25WT72M23677</v>
      </c>
      <c r="C7817" s="38">
        <v>46002</v>
      </c>
      <c r="D7817" s="39">
        <v>0.89728009259259256</v>
      </c>
      <c r="E7817" s="37" t="s">
        <v>62</v>
      </c>
      <c r="F7817" s="37">
        <v>222</v>
      </c>
      <c r="G7817" s="37">
        <v>4</v>
      </c>
      <c r="H7817" s="37">
        <v>222.89259338378901</v>
      </c>
      <c r="I7817" s="37">
        <v>5.6403889656066903</v>
      </c>
      <c r="J7817" s="37">
        <v>50.145912170410199</v>
      </c>
      <c r="K7817" s="37">
        <v>5.2047367095947301</v>
      </c>
      <c r="L7817" s="37">
        <v>42.824947357177699</v>
      </c>
      <c r="M7817" s="37">
        <v>0.78804504871368397</v>
      </c>
      <c r="N7817" s="37">
        <v>10.843716621398899</v>
      </c>
      <c r="O7817" s="37">
        <v>0</v>
      </c>
      <c r="P7817" s="37">
        <v>0</v>
      </c>
      <c r="Q7817" s="37">
        <v>1.0476189665496301E-2</v>
      </c>
      <c r="R7817" s="37">
        <v>25</v>
      </c>
      <c r="S7817" s="37">
        <v>0.70273047685623202</v>
      </c>
      <c r="T7817" s="37">
        <v>1000.3828125</v>
      </c>
      <c r="U7817" s="37">
        <v>1396.22546386719</v>
      </c>
      <c r="V7817" s="13"/>
      <c r="W7817" s="13"/>
      <c r="X7817" s="13"/>
      <c r="Y7817" s="13"/>
      <c r="Z7817" s="13"/>
      <c r="AA7817" s="13"/>
    </row>
    <row r="7818" spans="1:27" ht="15.75" customHeight="1" x14ac:dyDescent="0.2">
      <c r="A7818" s="13"/>
      <c r="B7818" s="37" t="str">
        <f>"CRS25WT72M23678"</f>
        <v>CRS25WT72M23678</v>
      </c>
      <c r="C7818" s="38">
        <v>46002</v>
      </c>
      <c r="D7818" s="39">
        <v>0.89781250000000001</v>
      </c>
      <c r="E7818" s="37" t="s">
        <v>62</v>
      </c>
      <c r="F7818" s="37">
        <v>221</v>
      </c>
      <c r="G7818" s="37">
        <v>4</v>
      </c>
      <c r="H7818" s="37">
        <v>221.90020751953099</v>
      </c>
      <c r="I7818" s="37">
        <v>5.6714062690734899</v>
      </c>
      <c r="J7818" s="37">
        <v>50.175968170166001</v>
      </c>
      <c r="K7818" s="37">
        <v>5.2228693962097203</v>
      </c>
      <c r="L7818" s="37">
        <v>42.4862670898438</v>
      </c>
      <c r="M7818" s="37">
        <v>0.77977836132049605</v>
      </c>
      <c r="N7818" s="37">
        <v>10.7954368591309</v>
      </c>
      <c r="O7818" s="37">
        <v>0</v>
      </c>
      <c r="P7818" s="37">
        <v>0</v>
      </c>
      <c r="Q7818" s="37">
        <v>1.0952379554510099E-2</v>
      </c>
      <c r="R7818" s="37">
        <v>25</v>
      </c>
      <c r="S7818" s="37">
        <v>0.76944160461425803</v>
      </c>
      <c r="T7818" s="37">
        <v>999.87713623046898</v>
      </c>
      <c r="U7818" s="37">
        <v>1494.06103515625</v>
      </c>
      <c r="V7818" s="13"/>
      <c r="W7818" s="13"/>
      <c r="X7818" s="13"/>
      <c r="Y7818" s="13"/>
      <c r="Z7818" s="13"/>
      <c r="AA7818" s="13"/>
    </row>
    <row r="7819" spans="1:27" ht="15.75" customHeight="1" x14ac:dyDescent="0.2">
      <c r="A7819" s="13"/>
      <c r="B7819" s="37" t="str">
        <f>"CRS25WT72M23660"</f>
        <v>CRS25WT72M23660</v>
      </c>
      <c r="C7819" s="38">
        <v>46002</v>
      </c>
      <c r="D7819" s="39">
        <v>0.90241898148148147</v>
      </c>
      <c r="E7819" s="37" t="s">
        <v>62</v>
      </c>
      <c r="F7819" s="37">
        <v>217</v>
      </c>
      <c r="G7819" s="37">
        <v>4</v>
      </c>
      <c r="H7819" s="37">
        <v>217.59642028808599</v>
      </c>
      <c r="I7819" s="37">
        <v>5.6238579750061</v>
      </c>
      <c r="J7819" s="37">
        <v>49.935550689697301</v>
      </c>
      <c r="K7819" s="37">
        <v>5.1738805770873997</v>
      </c>
      <c r="L7819" s="37">
        <v>42.056713104247997</v>
      </c>
      <c r="M7819" s="37">
        <v>0.77483201026916504</v>
      </c>
      <c r="N7819" s="37">
        <v>10.586057662963899</v>
      </c>
      <c r="O7819" s="37">
        <v>0</v>
      </c>
      <c r="P7819" s="37">
        <v>0</v>
      </c>
      <c r="Q7819" s="37">
        <v>1.0476151481270801E-2</v>
      </c>
      <c r="R7819" s="37">
        <v>25</v>
      </c>
      <c r="S7819" s="37">
        <v>0.78718805313110396</v>
      </c>
      <c r="T7819" s="37">
        <v>1004.40777587891</v>
      </c>
      <c r="U7819" s="37">
        <v>1286.55700683594</v>
      </c>
      <c r="V7819" s="13"/>
      <c r="W7819" s="13"/>
      <c r="X7819" s="13"/>
      <c r="Y7819" s="13"/>
      <c r="Z7819" s="13"/>
      <c r="AA7819" s="13"/>
    </row>
    <row r="7820" spans="1:27" ht="15.75" customHeight="1" x14ac:dyDescent="0.2">
      <c r="A7820" s="13"/>
      <c r="B7820" s="37" t="str">
        <f>"CRS25WT72M23948"</f>
        <v>CRS25WT72M23948</v>
      </c>
      <c r="C7820" s="38">
        <v>46002</v>
      </c>
      <c r="D7820" s="39">
        <v>0.90417824074074071</v>
      </c>
      <c r="E7820" s="37" t="s">
        <v>62</v>
      </c>
      <c r="F7820" s="37">
        <v>227</v>
      </c>
      <c r="G7820" s="37">
        <v>4</v>
      </c>
      <c r="H7820" s="37">
        <v>227.26223754882801</v>
      </c>
      <c r="I7820" s="37">
        <v>5.6114087104797399</v>
      </c>
      <c r="J7820" s="37">
        <v>50.220962524414098</v>
      </c>
      <c r="K7820" s="37">
        <v>5.3042140007018999</v>
      </c>
      <c r="L7820" s="37">
        <v>42.8456001281738</v>
      </c>
      <c r="M7820" s="37">
        <v>0.80643683671951305</v>
      </c>
      <c r="N7820" s="37">
        <v>11.0562992095947</v>
      </c>
      <c r="O7820" s="37">
        <v>0</v>
      </c>
      <c r="P7820" s="37">
        <v>0</v>
      </c>
      <c r="Q7820" s="37">
        <v>1.12704606726766E-2</v>
      </c>
      <c r="R7820" s="37">
        <v>25</v>
      </c>
      <c r="S7820" s="37">
        <v>0.72732406854629505</v>
      </c>
      <c r="T7820" s="37">
        <v>998.43780517578102</v>
      </c>
      <c r="U7820" s="37">
        <v>2665.96313476563</v>
      </c>
      <c r="V7820" s="13"/>
      <c r="W7820" s="13"/>
      <c r="X7820" s="13"/>
      <c r="Y7820" s="13"/>
      <c r="Z7820" s="13"/>
      <c r="AA7820" s="13"/>
    </row>
    <row r="7821" spans="1:27" ht="15.75" customHeight="1" x14ac:dyDescent="0.2">
      <c r="A7821" s="13"/>
      <c r="B7821" s="37" t="str">
        <f>"CRS25WT72M23918"</f>
        <v>CRS25WT72M23918</v>
      </c>
      <c r="C7821" s="38">
        <v>46002</v>
      </c>
      <c r="D7821" s="39">
        <v>0.90563657407407405</v>
      </c>
      <c r="E7821" s="37" t="s">
        <v>62</v>
      </c>
      <c r="F7821" s="37">
        <v>220</v>
      </c>
      <c r="G7821" s="37">
        <v>4</v>
      </c>
      <c r="H7821" s="37">
        <v>220.54837036132801</v>
      </c>
      <c r="I7821" s="37">
        <v>5.61865234375</v>
      </c>
      <c r="J7821" s="37">
        <v>50.148063659667997</v>
      </c>
      <c r="K7821" s="37">
        <v>5.1614470481872603</v>
      </c>
      <c r="L7821" s="37">
        <v>42.729949951171903</v>
      </c>
      <c r="M7821" s="37">
        <v>0.78273999691009499</v>
      </c>
      <c r="N7821" s="37">
        <v>10.7296705245972</v>
      </c>
      <c r="O7821" s="37">
        <v>0</v>
      </c>
      <c r="P7821" s="37">
        <v>0</v>
      </c>
      <c r="Q7821" s="37">
        <v>1.3809213414788199E-2</v>
      </c>
      <c r="R7821" s="37">
        <v>25</v>
      </c>
      <c r="S7821" s="37">
        <v>0.74547636508941695</v>
      </c>
      <c r="T7821" s="37">
        <v>999.04992675781295</v>
      </c>
      <c r="U7821" s="37">
        <v>1628.74328613281</v>
      </c>
      <c r="V7821" s="13"/>
      <c r="W7821" s="13"/>
      <c r="X7821" s="13"/>
      <c r="Y7821" s="13"/>
      <c r="Z7821" s="13"/>
      <c r="AA7821" s="13"/>
    </row>
    <row r="7822" spans="1:27" ht="15.75" customHeight="1" x14ac:dyDescent="0.2">
      <c r="A7822" s="13"/>
      <c r="B7822" s="37" t="str">
        <f>"CRS25WT72M23920"</f>
        <v>CRS25WT72M23920</v>
      </c>
      <c r="C7822" s="38">
        <v>46002</v>
      </c>
      <c r="D7822" s="39">
        <v>0.90747685185185178</v>
      </c>
      <c r="E7822" s="37" t="s">
        <v>62</v>
      </c>
      <c r="F7822" s="37">
        <v>221</v>
      </c>
      <c r="G7822" s="37">
        <v>4</v>
      </c>
      <c r="H7822" s="37">
        <v>221.22201538085901</v>
      </c>
      <c r="I7822" s="37">
        <v>5.5914015769958496</v>
      </c>
      <c r="J7822" s="37">
        <v>50.138336181640597</v>
      </c>
      <c r="K7822" s="37">
        <v>5.1602535247802699</v>
      </c>
      <c r="L7822" s="37">
        <v>42.8703804016113</v>
      </c>
      <c r="M7822" s="37">
        <v>0.78911036252975497</v>
      </c>
      <c r="N7822" s="37">
        <v>10.7624425888062</v>
      </c>
      <c r="O7822" s="37">
        <v>0</v>
      </c>
      <c r="P7822" s="37">
        <v>0</v>
      </c>
      <c r="Q7822" s="37">
        <v>1.5238075517118E-2</v>
      </c>
      <c r="R7822" s="37">
        <v>25</v>
      </c>
      <c r="S7822" s="37">
        <v>0.70631510019302401</v>
      </c>
      <c r="T7822" s="37">
        <v>997.57928466796898</v>
      </c>
      <c r="U7822" s="37">
        <v>2559.29077148438</v>
      </c>
      <c r="V7822" s="13"/>
      <c r="W7822" s="13"/>
      <c r="X7822" s="13"/>
      <c r="Y7822" s="13"/>
      <c r="Z7822" s="13"/>
      <c r="AA7822" s="13"/>
    </row>
    <row r="7823" spans="1:27" ht="15.75" customHeight="1" x14ac:dyDescent="0.2">
      <c r="A7823" s="13"/>
      <c r="B7823" s="37" t="str">
        <f>"CRS25WT72M23916"</f>
        <v>CRS25WT72M23916</v>
      </c>
      <c r="C7823" s="38">
        <v>46002</v>
      </c>
      <c r="D7823" s="39">
        <v>0.90917824074074083</v>
      </c>
      <c r="E7823" s="37" t="s">
        <v>62</v>
      </c>
      <c r="F7823" s="37">
        <v>225</v>
      </c>
      <c r="G7823" s="37">
        <v>4</v>
      </c>
      <c r="H7823" s="37">
        <v>225.34332275390599</v>
      </c>
      <c r="I7823" s="37">
        <v>5.7978630065918004</v>
      </c>
      <c r="J7823" s="37">
        <v>50.129970550537102</v>
      </c>
      <c r="K7823" s="37">
        <v>5.2700958251953098</v>
      </c>
      <c r="L7823" s="37">
        <v>42.758865356445298</v>
      </c>
      <c r="M7823" s="37">
        <v>0.77531695365905795</v>
      </c>
      <c r="N7823" s="37">
        <v>10.962944030761699</v>
      </c>
      <c r="O7823" s="37">
        <v>0</v>
      </c>
      <c r="P7823" s="37">
        <v>0</v>
      </c>
      <c r="Q7823" s="37">
        <v>1.76184270530939E-2</v>
      </c>
      <c r="R7823" s="37">
        <v>25</v>
      </c>
      <c r="S7823" s="37">
        <v>0.72417187690734897</v>
      </c>
      <c r="T7823" s="37">
        <v>998.819580078125</v>
      </c>
      <c r="U7823" s="37">
        <v>1140.94506835938</v>
      </c>
      <c r="V7823" s="13"/>
      <c r="W7823" s="13"/>
      <c r="X7823" s="13"/>
      <c r="Y7823" s="13"/>
      <c r="Z7823" s="13"/>
      <c r="AA7823" s="13"/>
    </row>
    <row r="7824" spans="1:27" ht="15.75" customHeight="1" x14ac:dyDescent="0.2">
      <c r="A7824" s="13"/>
      <c r="B7824" s="37" t="str">
        <f>"CRS25WT72M23900"</f>
        <v>CRS25WT72M23900</v>
      </c>
      <c r="C7824" s="38">
        <v>46002</v>
      </c>
      <c r="D7824" s="39">
        <v>0.91033564814814805</v>
      </c>
      <c r="E7824" s="37" t="s">
        <v>62</v>
      </c>
      <c r="F7824" s="37">
        <v>220</v>
      </c>
      <c r="G7824" s="37">
        <v>4</v>
      </c>
      <c r="H7824" s="37">
        <v>220.870361328125</v>
      </c>
      <c r="I7824" s="37">
        <v>5.5884542465209996</v>
      </c>
      <c r="J7824" s="37">
        <v>50.100864410400398</v>
      </c>
      <c r="K7824" s="37">
        <v>5.1585111618042001</v>
      </c>
      <c r="L7824" s="37">
        <v>42.816688537597699</v>
      </c>
      <c r="M7824" s="37">
        <v>0.78886109590530396</v>
      </c>
      <c r="N7824" s="37">
        <v>10.7453346252441</v>
      </c>
      <c r="O7824" s="37">
        <v>0</v>
      </c>
      <c r="P7824" s="37">
        <v>0</v>
      </c>
      <c r="Q7824" s="37">
        <v>1.1309518478810799E-2</v>
      </c>
      <c r="R7824" s="37">
        <v>25</v>
      </c>
      <c r="S7824" s="37">
        <v>0.72703665494918801</v>
      </c>
      <c r="T7824" s="37">
        <v>998.98468017578102</v>
      </c>
      <c r="U7824" s="37">
        <v>3074.03393554688</v>
      </c>
      <c r="V7824" s="13"/>
      <c r="W7824" s="13"/>
      <c r="X7824" s="13"/>
      <c r="Y7824" s="13"/>
      <c r="Z7824" s="13"/>
      <c r="AA7824" s="13"/>
    </row>
    <row r="7825" spans="1:27" ht="15.75" customHeight="1" x14ac:dyDescent="0.2">
      <c r="A7825" s="13"/>
      <c r="B7825" s="37" t="str">
        <f>"CRS25WT72M23901"</f>
        <v>CRS25WT72M23901</v>
      </c>
      <c r="C7825" s="38">
        <v>46002</v>
      </c>
      <c r="D7825" s="39">
        <v>0.91126157407407404</v>
      </c>
      <c r="E7825" s="37" t="s">
        <v>62</v>
      </c>
      <c r="F7825" s="37">
        <v>222</v>
      </c>
      <c r="G7825" s="37">
        <v>4</v>
      </c>
      <c r="H7825" s="37">
        <v>222.76480102539099</v>
      </c>
      <c r="I7825" s="37">
        <v>5.6124544143676802</v>
      </c>
      <c r="J7825" s="37">
        <v>50.145328521728501</v>
      </c>
      <c r="K7825" s="37">
        <v>5.2025060653686497</v>
      </c>
      <c r="L7825" s="37">
        <v>42.818752288818402</v>
      </c>
      <c r="M7825" s="37">
        <v>0.79152250289917003</v>
      </c>
      <c r="N7825" s="37">
        <v>10.8374996185303</v>
      </c>
      <c r="O7825" s="37">
        <v>0</v>
      </c>
      <c r="P7825" s="37">
        <v>0</v>
      </c>
      <c r="Q7825" s="37">
        <v>1.5081845223903699E-2</v>
      </c>
      <c r="R7825" s="37">
        <v>25</v>
      </c>
      <c r="S7825" s="37">
        <v>0.70783263444900502</v>
      </c>
      <c r="T7825" s="37">
        <v>998.71014404296898</v>
      </c>
      <c r="U7825" s="37">
        <v>2017.91833496094</v>
      </c>
      <c r="V7825" s="13"/>
      <c r="W7825" s="13"/>
      <c r="X7825" s="13"/>
      <c r="Y7825" s="13"/>
      <c r="Z7825" s="13"/>
      <c r="AA7825" s="13"/>
    </row>
    <row r="7826" spans="1:27" ht="15.75" customHeight="1" x14ac:dyDescent="0.2">
      <c r="A7826" s="13"/>
      <c r="B7826" s="37" t="str">
        <f>"CRS25WT72M23943"</f>
        <v>CRS25WT72M23943</v>
      </c>
      <c r="C7826" s="38">
        <v>46002</v>
      </c>
      <c r="D7826" s="39">
        <v>0.91371527777777783</v>
      </c>
      <c r="E7826" s="37" t="s">
        <v>62</v>
      </c>
      <c r="F7826" s="37">
        <v>224</v>
      </c>
      <c r="G7826" s="37">
        <v>4</v>
      </c>
      <c r="H7826" s="37">
        <v>224.52925109863301</v>
      </c>
      <c r="I7826" s="37">
        <v>5.7166695594787598</v>
      </c>
      <c r="J7826" s="37">
        <v>50.178253173828097</v>
      </c>
      <c r="K7826" s="37">
        <v>5.2574057579040501</v>
      </c>
      <c r="L7826" s="37">
        <v>42.707233428955099</v>
      </c>
      <c r="M7826" s="37">
        <v>0.782734155654907</v>
      </c>
      <c r="N7826" s="37">
        <v>10.92333984375</v>
      </c>
      <c r="O7826" s="37">
        <v>0</v>
      </c>
      <c r="P7826" s="37">
        <v>0</v>
      </c>
      <c r="Q7826" s="37">
        <v>1.0476189665496301E-2</v>
      </c>
      <c r="R7826" s="37">
        <v>25</v>
      </c>
      <c r="S7826" s="37">
        <v>0.72749042510986295</v>
      </c>
      <c r="T7826" s="37">
        <v>999.168212890625</v>
      </c>
      <c r="U7826" s="37">
        <v>1611.5888671875</v>
      </c>
      <c r="V7826" s="13"/>
      <c r="W7826" s="13"/>
      <c r="X7826" s="13"/>
      <c r="Y7826" s="13"/>
      <c r="Z7826" s="13"/>
      <c r="AA7826" s="13"/>
    </row>
    <row r="7827" spans="1:27" ht="15.75" customHeight="1" x14ac:dyDescent="0.2">
      <c r="A7827" s="13"/>
      <c r="B7827" s="37" t="str">
        <f>"CRS25WT72M23944"</f>
        <v>CRS25WT72M23944</v>
      </c>
      <c r="C7827" s="38">
        <v>46002</v>
      </c>
      <c r="D7827" s="39">
        <v>0.91498842592592589</v>
      </c>
      <c r="E7827" s="37" t="s">
        <v>62</v>
      </c>
      <c r="F7827" s="37">
        <v>222</v>
      </c>
      <c r="G7827" s="37">
        <v>4</v>
      </c>
      <c r="H7827" s="37">
        <v>222.49311828613301</v>
      </c>
      <c r="I7827" s="37">
        <v>5.6338820457458496</v>
      </c>
      <c r="J7827" s="37">
        <v>50.129692077636697</v>
      </c>
      <c r="K7827" s="37">
        <v>5.2079658508300799</v>
      </c>
      <c r="L7827" s="37">
        <v>42.721691131591797</v>
      </c>
      <c r="M7827" s="37">
        <v>0.78779602050781306</v>
      </c>
      <c r="N7827" s="37">
        <v>10.824281692504901</v>
      </c>
      <c r="O7827" s="37">
        <v>0</v>
      </c>
      <c r="P7827" s="37">
        <v>0</v>
      </c>
      <c r="Q7827" s="37">
        <v>1.26190660521388E-2</v>
      </c>
      <c r="R7827" s="37">
        <v>25</v>
      </c>
      <c r="S7827" s="37">
        <v>0.70881545543670699</v>
      </c>
      <c r="T7827" s="37">
        <v>998.66052246093795</v>
      </c>
      <c r="U7827" s="37">
        <v>1553.29211425781</v>
      </c>
      <c r="V7827" s="13"/>
      <c r="W7827" s="13"/>
      <c r="X7827" s="13"/>
      <c r="Y7827" s="13"/>
      <c r="Z7827" s="13"/>
      <c r="AA7827" s="13"/>
    </row>
    <row r="7828" spans="1:27" ht="15.75" customHeight="1" x14ac:dyDescent="0.2">
      <c r="A7828" s="13"/>
      <c r="B7828" s="37" t="str">
        <f>"CRS25WT72M23928"</f>
        <v>CRS25WT72M23928</v>
      </c>
      <c r="C7828" s="38">
        <v>46002</v>
      </c>
      <c r="D7828" s="39">
        <v>0.91642361111111104</v>
      </c>
      <c r="E7828" s="37" t="s">
        <v>62</v>
      </c>
      <c r="F7828" s="37">
        <v>219</v>
      </c>
      <c r="G7828" s="37">
        <v>4</v>
      </c>
      <c r="H7828" s="37">
        <v>219.83505249023401</v>
      </c>
      <c r="I7828" s="37">
        <v>5.5862731933593803</v>
      </c>
      <c r="J7828" s="37">
        <v>50.099796295166001</v>
      </c>
      <c r="K7828" s="37">
        <v>5.1306190490722701</v>
      </c>
      <c r="L7828" s="37">
        <v>42.847663879394503</v>
      </c>
      <c r="M7828" s="37">
        <v>0.78548663854598999</v>
      </c>
      <c r="N7828" s="37">
        <v>10.6949672698975</v>
      </c>
      <c r="O7828" s="37">
        <v>0</v>
      </c>
      <c r="P7828" s="37">
        <v>0</v>
      </c>
      <c r="Q7828" s="37">
        <v>2.28969808667898E-2</v>
      </c>
      <c r="R7828" s="37">
        <v>25</v>
      </c>
      <c r="S7828" s="37">
        <v>0.71329778432846103</v>
      </c>
      <c r="T7828" s="37">
        <v>997.87829589843795</v>
      </c>
      <c r="U7828" s="37">
        <v>2004.21228027344</v>
      </c>
      <c r="V7828" s="13"/>
      <c r="W7828" s="13"/>
      <c r="X7828" s="13"/>
      <c r="Y7828" s="13"/>
      <c r="Z7828" s="13"/>
      <c r="AA7828" s="13"/>
    </row>
    <row r="7829" spans="1:27" ht="15.75" customHeight="1" x14ac:dyDescent="0.2">
      <c r="A7829" s="13"/>
      <c r="B7829" s="37" t="str">
        <f>"CRS25WT72M23938"</f>
        <v>CRS25WT72M23938</v>
      </c>
      <c r="C7829" s="38">
        <v>46002</v>
      </c>
      <c r="D7829" s="39">
        <v>0.91861111111111116</v>
      </c>
      <c r="E7829" s="37" t="s">
        <v>62</v>
      </c>
      <c r="F7829" s="37">
        <v>221</v>
      </c>
      <c r="G7829" s="37">
        <v>4</v>
      </c>
      <c r="H7829" s="37">
        <v>221.84466552734401</v>
      </c>
      <c r="I7829" s="37">
        <v>5.60355567932129</v>
      </c>
      <c r="J7829" s="37">
        <v>50.209850311279297</v>
      </c>
      <c r="K7829" s="37">
        <v>5.1807661056518599</v>
      </c>
      <c r="L7829" s="37">
        <v>42.8208198547363</v>
      </c>
      <c r="M7829" s="37">
        <v>0.78849035501480103</v>
      </c>
      <c r="N7829" s="37">
        <v>10.7927350997925</v>
      </c>
      <c r="O7829" s="37">
        <v>0</v>
      </c>
      <c r="P7829" s="37">
        <v>0</v>
      </c>
      <c r="Q7829" s="37">
        <v>2.30158418416977E-2</v>
      </c>
      <c r="R7829" s="37">
        <v>25</v>
      </c>
      <c r="S7829" s="37">
        <v>0.73028427362442005</v>
      </c>
      <c r="T7829" s="37">
        <v>999.520751953125</v>
      </c>
      <c r="U7829" s="37">
        <v>3032.77758789063</v>
      </c>
      <c r="V7829" s="13"/>
      <c r="W7829" s="13"/>
      <c r="X7829" s="13"/>
      <c r="Y7829" s="13"/>
      <c r="Z7829" s="13"/>
      <c r="AA7829" s="13"/>
    </row>
    <row r="7830" spans="1:27" ht="15.75" customHeight="1" x14ac:dyDescent="0.2">
      <c r="A7830" s="13"/>
      <c r="B7830" s="37" t="str">
        <f>"CRS25WT72M23937"</f>
        <v>CRS25WT72M23937</v>
      </c>
      <c r="C7830" s="38">
        <v>46002</v>
      </c>
      <c r="D7830" s="39">
        <v>0.92017361111111118</v>
      </c>
      <c r="E7830" s="37" t="s">
        <v>62</v>
      </c>
      <c r="F7830" s="37">
        <v>222</v>
      </c>
      <c r="G7830" s="37">
        <v>4</v>
      </c>
      <c r="H7830" s="37">
        <v>222.07809448242199</v>
      </c>
      <c r="I7830" s="37">
        <v>5.5432758331298801</v>
      </c>
      <c r="J7830" s="37">
        <v>50.188850402832003</v>
      </c>
      <c r="K7830" s="37">
        <v>5.1832180023193404</v>
      </c>
      <c r="L7830" s="37">
        <v>42.8456001281738</v>
      </c>
      <c r="M7830" s="37">
        <v>0.798237264156342</v>
      </c>
      <c r="N7830" s="37">
        <v>10.8040914535522</v>
      </c>
      <c r="O7830" s="37">
        <v>0</v>
      </c>
      <c r="P7830" s="37">
        <v>0</v>
      </c>
      <c r="Q7830" s="37">
        <v>1.15879215300083E-2</v>
      </c>
      <c r="R7830" s="37">
        <v>25</v>
      </c>
      <c r="S7830" s="37">
        <v>0.71177017688751198</v>
      </c>
      <c r="T7830" s="37">
        <v>1000.71154785156</v>
      </c>
      <c r="U7830" s="37">
        <v>3809.44921875</v>
      </c>
      <c r="V7830" s="13"/>
      <c r="W7830" s="13"/>
      <c r="X7830" s="13"/>
      <c r="Y7830" s="13"/>
      <c r="Z7830" s="13"/>
      <c r="AA7830" s="13"/>
    </row>
    <row r="7831" spans="1:27" ht="15.75" customHeight="1" x14ac:dyDescent="0.2">
      <c r="A7831" s="13"/>
      <c r="B7831" s="37" t="str">
        <f>"CRS25WT72M23929"</f>
        <v>CRS25WT72M23929</v>
      </c>
      <c r="C7831" s="38">
        <v>46002</v>
      </c>
      <c r="D7831" s="39">
        <v>0.92113425925925929</v>
      </c>
      <c r="E7831" s="37" t="s">
        <v>62</v>
      </c>
      <c r="F7831" s="37">
        <v>222</v>
      </c>
      <c r="G7831" s="37">
        <v>4</v>
      </c>
      <c r="H7831" s="37">
        <v>222.69779968261699</v>
      </c>
      <c r="I7831" s="37">
        <v>5.62231540679932</v>
      </c>
      <c r="J7831" s="37">
        <v>50.2258491516113</v>
      </c>
      <c r="K7831" s="37">
        <v>5.1966795921325701</v>
      </c>
      <c r="L7831" s="37">
        <v>42.8538627624512</v>
      </c>
      <c r="M7831" s="37">
        <v>0.78863024711608898</v>
      </c>
      <c r="N7831" s="37">
        <v>10.8342399597168</v>
      </c>
      <c r="O7831" s="37">
        <v>0</v>
      </c>
      <c r="P7831" s="37">
        <v>0</v>
      </c>
      <c r="Q7831" s="37">
        <v>2.65070050954819E-2</v>
      </c>
      <c r="R7831" s="37">
        <v>25</v>
      </c>
      <c r="S7831" s="37">
        <v>0.72553747892379805</v>
      </c>
      <c r="T7831" s="37">
        <v>1000.28063964844</v>
      </c>
      <c r="U7831" s="37">
        <v>1767.27478027344</v>
      </c>
      <c r="V7831" s="13"/>
      <c r="W7831" s="13"/>
      <c r="X7831" s="13"/>
      <c r="Y7831" s="13"/>
      <c r="Z7831" s="13"/>
      <c r="AA7831" s="13"/>
    </row>
    <row r="7832" spans="1:27" ht="15.75" customHeight="1" x14ac:dyDescent="0.2">
      <c r="A7832" s="13"/>
      <c r="B7832" s="37" t="str">
        <f>"CRS25WT72M23936"</f>
        <v>CRS25WT72M23936</v>
      </c>
      <c r="C7832" s="38">
        <v>46002</v>
      </c>
      <c r="D7832" s="39">
        <v>0.92437499999999995</v>
      </c>
      <c r="E7832" s="37" t="s">
        <v>62</v>
      </c>
      <c r="F7832" s="37">
        <v>221</v>
      </c>
      <c r="G7832" s="37">
        <v>4</v>
      </c>
      <c r="H7832" s="37">
        <v>221.89596557617199</v>
      </c>
      <c r="I7832" s="37">
        <v>5.6378140449523899</v>
      </c>
      <c r="J7832" s="37">
        <v>50.177528381347699</v>
      </c>
      <c r="K7832" s="37">
        <v>5.1834645271301296</v>
      </c>
      <c r="L7832" s="37">
        <v>42.808425903320298</v>
      </c>
      <c r="M7832" s="37">
        <v>0.78438520431518599</v>
      </c>
      <c r="N7832" s="37">
        <v>10.7952308654785</v>
      </c>
      <c r="O7832" s="37">
        <v>0</v>
      </c>
      <c r="P7832" s="37">
        <v>0</v>
      </c>
      <c r="Q7832" s="37">
        <v>1.5401862561702701E-2</v>
      </c>
      <c r="R7832" s="37">
        <v>25</v>
      </c>
      <c r="S7832" s="37">
        <v>0.72155261039733898</v>
      </c>
      <c r="T7832" s="37">
        <v>1003.94580078125</v>
      </c>
      <c r="U7832" s="37">
        <v>1281.46374511719</v>
      </c>
      <c r="V7832" s="13"/>
      <c r="W7832" s="13"/>
      <c r="X7832" s="13"/>
      <c r="Y7832" s="13"/>
      <c r="Z7832" s="13"/>
      <c r="AA7832" s="13"/>
    </row>
    <row r="7833" spans="1:27" ht="15.75" customHeight="1" x14ac:dyDescent="0.2">
      <c r="A7833" s="13"/>
      <c r="B7833" s="37" t="str">
        <f>"CRS25WT72M23935"</f>
        <v>CRS25WT72M23935</v>
      </c>
      <c r="C7833" s="38">
        <v>46002</v>
      </c>
      <c r="D7833" s="39">
        <v>0.92494212962962974</v>
      </c>
      <c r="E7833" s="37" t="s">
        <v>62</v>
      </c>
      <c r="F7833" s="37">
        <v>222</v>
      </c>
      <c r="G7833" s="37">
        <v>4</v>
      </c>
      <c r="H7833" s="37">
        <v>222.05026245117199</v>
      </c>
      <c r="I7833" s="37">
        <v>5.5816764831543004</v>
      </c>
      <c r="J7833" s="37">
        <v>50.189708709716797</v>
      </c>
      <c r="K7833" s="37">
        <v>5.1740894317626998</v>
      </c>
      <c r="L7833" s="37">
        <v>42.915813446044901</v>
      </c>
      <c r="M7833" s="37">
        <v>0.79263263940811202</v>
      </c>
      <c r="N7833" s="37">
        <v>10.802737236022899</v>
      </c>
      <c r="O7833" s="37">
        <v>0</v>
      </c>
      <c r="P7833" s="37">
        <v>0</v>
      </c>
      <c r="Q7833" s="37">
        <v>1.60316880792379E-2</v>
      </c>
      <c r="R7833" s="37">
        <v>25</v>
      </c>
      <c r="S7833" s="37">
        <v>0.73693084716796897</v>
      </c>
      <c r="T7833" s="37">
        <v>1004.70892333984</v>
      </c>
      <c r="U7833" s="37">
        <v>2099.23779296875</v>
      </c>
      <c r="V7833" s="13"/>
      <c r="W7833" s="13"/>
      <c r="X7833" s="13"/>
      <c r="Y7833" s="13"/>
      <c r="Z7833" s="13"/>
      <c r="AA7833" s="13"/>
    </row>
    <row r="7834" spans="1:27" ht="15.75" customHeight="1" x14ac:dyDescent="0.2">
      <c r="A7834" s="13"/>
      <c r="B7834" s="37" t="str">
        <f>"CRS25WT72M23927"</f>
        <v>CRS25WT72M23927</v>
      </c>
      <c r="C7834" s="38">
        <v>46002</v>
      </c>
      <c r="D7834" s="39">
        <v>0.93087962962962967</v>
      </c>
      <c r="E7834" s="37" t="s">
        <v>62</v>
      </c>
      <c r="F7834" s="37">
        <v>221</v>
      </c>
      <c r="G7834" s="37">
        <v>4</v>
      </c>
      <c r="H7834" s="37">
        <v>221.33404541015599</v>
      </c>
      <c r="I7834" s="37">
        <v>5.6153850555419904</v>
      </c>
      <c r="J7834" s="37">
        <v>50.111774444580099</v>
      </c>
      <c r="K7834" s="37">
        <v>5.1680946350097701</v>
      </c>
      <c r="L7834" s="37">
        <v>42.827014923095703</v>
      </c>
      <c r="M7834" s="37">
        <v>0.786554634571075</v>
      </c>
      <c r="N7834" s="37">
        <v>10.7678928375244</v>
      </c>
      <c r="O7834" s="37">
        <v>0</v>
      </c>
      <c r="P7834" s="37">
        <v>0</v>
      </c>
      <c r="Q7834" s="37">
        <v>2.7043649926781699E-2</v>
      </c>
      <c r="R7834" s="37">
        <v>25</v>
      </c>
      <c r="S7834" s="37">
        <v>0.73639172315597501</v>
      </c>
      <c r="T7834" s="37">
        <v>997.91058349609398</v>
      </c>
      <c r="U7834" s="37">
        <v>1937.49938964844</v>
      </c>
      <c r="V7834" s="13"/>
      <c r="W7834" s="13"/>
      <c r="X7834" s="13"/>
      <c r="Y7834" s="13"/>
      <c r="Z7834" s="13"/>
      <c r="AA7834" s="13"/>
    </row>
    <row r="7835" spans="1:27" ht="15.75" customHeight="1" x14ac:dyDescent="0.2">
      <c r="A7835" s="13"/>
      <c r="B7835" s="37" t="str">
        <f>"CRS25WT72M23886"</f>
        <v>CRS25WT72M23886</v>
      </c>
      <c r="C7835" s="38">
        <v>46002</v>
      </c>
      <c r="D7835" s="39">
        <v>0.93170138888888887</v>
      </c>
      <c r="E7835" s="37" t="s">
        <v>62</v>
      </c>
      <c r="F7835" s="37">
        <v>221</v>
      </c>
      <c r="G7835" s="37">
        <v>4</v>
      </c>
      <c r="H7835" s="37">
        <v>221.21452331543</v>
      </c>
      <c r="I7835" s="37">
        <v>5.6244997978210396</v>
      </c>
      <c r="J7835" s="37">
        <v>50.163864135742202</v>
      </c>
      <c r="K7835" s="37">
        <v>5.1787886619567898</v>
      </c>
      <c r="L7835" s="37">
        <v>42.715496063232401</v>
      </c>
      <c r="M7835" s="37">
        <v>0.784040927886963</v>
      </c>
      <c r="N7835" s="37">
        <v>10.762078285217299</v>
      </c>
      <c r="O7835" s="37">
        <v>0</v>
      </c>
      <c r="P7835" s="37">
        <v>0</v>
      </c>
      <c r="Q7835" s="37">
        <v>1.2063375674188101E-2</v>
      </c>
      <c r="R7835" s="37">
        <v>25</v>
      </c>
      <c r="S7835" s="37">
        <v>0.717179656028748</v>
      </c>
      <c r="T7835" s="37">
        <v>997.84344482421898</v>
      </c>
      <c r="U7835" s="37">
        <v>2323.48852539063</v>
      </c>
      <c r="V7835" s="13"/>
      <c r="W7835" s="13"/>
      <c r="X7835" s="13"/>
      <c r="Y7835" s="13"/>
      <c r="Z7835" s="13"/>
      <c r="AA7835" s="13"/>
    </row>
    <row r="7836" spans="1:27" ht="15.75" customHeight="1" x14ac:dyDescent="0.2">
      <c r="A7836" s="13"/>
      <c r="B7836" s="37" t="str">
        <f>"CRS25WT72M23947"</f>
        <v>CRS25WT72M23947</v>
      </c>
      <c r="C7836" s="38">
        <v>46002</v>
      </c>
      <c r="D7836" s="39">
        <v>0.93376157407407412</v>
      </c>
      <c r="E7836" s="37" t="s">
        <v>62</v>
      </c>
      <c r="F7836" s="37">
        <v>221</v>
      </c>
      <c r="G7836" s="37">
        <v>4</v>
      </c>
      <c r="H7836" s="37">
        <v>221.91714477539099</v>
      </c>
      <c r="I7836" s="37">
        <v>5.6354303359985396</v>
      </c>
      <c r="J7836" s="37">
        <v>50.146007537841797</v>
      </c>
      <c r="K7836" s="37">
        <v>5.1847090721130398</v>
      </c>
      <c r="L7836" s="37">
        <v>42.802230834960902</v>
      </c>
      <c r="M7836" s="37">
        <v>0.78528517484664895</v>
      </c>
      <c r="N7836" s="37">
        <v>10.796260833740201</v>
      </c>
      <c r="O7836" s="37">
        <v>0</v>
      </c>
      <c r="P7836" s="37">
        <v>0</v>
      </c>
      <c r="Q7836" s="37">
        <v>2.3014014586806301E-2</v>
      </c>
      <c r="R7836" s="37">
        <v>25</v>
      </c>
      <c r="S7836" s="37">
        <v>0.72375398874282804</v>
      </c>
      <c r="T7836" s="37">
        <v>997.31677246093795</v>
      </c>
      <c r="U7836" s="37">
        <v>2779.08325195313</v>
      </c>
      <c r="V7836" s="13"/>
      <c r="W7836" s="13"/>
      <c r="X7836" s="13"/>
      <c r="Y7836" s="13"/>
      <c r="Z7836" s="13"/>
      <c r="AA7836" s="13"/>
    </row>
    <row r="7837" spans="1:27" ht="15.75" customHeight="1" x14ac:dyDescent="0.2">
      <c r="A7837" s="13"/>
      <c r="B7837" s="37" t="str">
        <f>"CRS25WT72M23946"</f>
        <v>CRS25WT72M23946</v>
      </c>
      <c r="C7837" s="38">
        <v>46002</v>
      </c>
      <c r="D7837" s="39">
        <v>0.93565972222222227</v>
      </c>
      <c r="E7837" s="37" t="s">
        <v>62</v>
      </c>
      <c r="F7837" s="37">
        <v>222</v>
      </c>
      <c r="G7837" s="37">
        <v>4</v>
      </c>
      <c r="H7837" s="37">
        <v>222.05223083496099</v>
      </c>
      <c r="I7837" s="37">
        <v>5.6519069671630904</v>
      </c>
      <c r="J7837" s="37">
        <v>50.109653472900398</v>
      </c>
      <c r="K7837" s="37">
        <v>5.1973943710327104</v>
      </c>
      <c r="L7837" s="37">
        <v>42.723758697509801</v>
      </c>
      <c r="M7837" s="37">
        <v>0.784040927886963</v>
      </c>
      <c r="N7837" s="37">
        <v>10.802832603454601</v>
      </c>
      <c r="O7837" s="37">
        <v>0</v>
      </c>
      <c r="P7837" s="37">
        <v>0</v>
      </c>
      <c r="Q7837" s="37">
        <v>1.5719225630164101E-2</v>
      </c>
      <c r="R7837" s="37">
        <v>25</v>
      </c>
      <c r="S7837" s="37">
        <v>0.72638529539108299</v>
      </c>
      <c r="T7837" s="37">
        <v>997.85272216796898</v>
      </c>
      <c r="U7837" s="37">
        <v>2171.3369140625</v>
      </c>
      <c r="V7837" s="13"/>
      <c r="W7837" s="13"/>
      <c r="X7837" s="13"/>
      <c r="Y7837" s="13"/>
      <c r="Z7837" s="13"/>
      <c r="AA7837" s="13"/>
    </row>
    <row r="7838" spans="1:27" ht="15.75" customHeight="1" x14ac:dyDescent="0.2">
      <c r="A7838" s="13"/>
      <c r="B7838" s="37" t="str">
        <f>"CRS25WT72M23945"</f>
        <v>CRS25WT72M23945</v>
      </c>
      <c r="C7838" s="38">
        <v>46002</v>
      </c>
      <c r="D7838" s="39">
        <v>0.93640046296296298</v>
      </c>
      <c r="E7838" s="37" t="s">
        <v>62</v>
      </c>
      <c r="F7838" s="37">
        <v>223</v>
      </c>
      <c r="G7838" s="37">
        <v>4</v>
      </c>
      <c r="H7838" s="37">
        <v>223.65934753418</v>
      </c>
      <c r="I7838" s="37">
        <v>5.6711392402648899</v>
      </c>
      <c r="J7838" s="37">
        <v>50.149574279785199</v>
      </c>
      <c r="K7838" s="37">
        <v>5.22768354415894</v>
      </c>
      <c r="L7838" s="37">
        <v>42.783645629882798</v>
      </c>
      <c r="M7838" s="37">
        <v>0.78641086816787698</v>
      </c>
      <c r="N7838" s="37">
        <v>10.881018638610801</v>
      </c>
      <c r="O7838" s="37">
        <v>0</v>
      </c>
      <c r="P7838" s="37">
        <v>0</v>
      </c>
      <c r="Q7838" s="37">
        <v>1.0327380150556601E-2</v>
      </c>
      <c r="R7838" s="37">
        <v>25</v>
      </c>
      <c r="S7838" s="37">
        <v>0.70830535888671897</v>
      </c>
      <c r="T7838" s="37">
        <v>998.07092285156295</v>
      </c>
      <c r="U7838" s="37">
        <v>2031.46020507813</v>
      </c>
      <c r="V7838" s="13"/>
      <c r="W7838" s="13"/>
      <c r="X7838" s="13"/>
      <c r="Y7838" s="13"/>
      <c r="Z7838" s="13"/>
      <c r="AA7838" s="13"/>
    </row>
    <row r="7839" spans="1:27" ht="15.75" customHeight="1" x14ac:dyDescent="0.2">
      <c r="A7839" s="13"/>
      <c r="B7839" s="37" t="str">
        <f>"CRS25WT72M23895"</f>
        <v>CRS25WT72M23895</v>
      </c>
      <c r="C7839" s="38">
        <v>46002</v>
      </c>
      <c r="D7839" s="39">
        <v>0.93709490740740742</v>
      </c>
      <c r="E7839" s="37" t="s">
        <v>62</v>
      </c>
      <c r="F7839" s="37">
        <v>221</v>
      </c>
      <c r="G7839" s="37">
        <v>4</v>
      </c>
      <c r="H7839" s="37">
        <v>221.71272277832</v>
      </c>
      <c r="I7839" s="37">
        <v>5.6115288734436</v>
      </c>
      <c r="J7839" s="37">
        <v>50.162586212158203</v>
      </c>
      <c r="K7839" s="37">
        <v>5.1799335479736301</v>
      </c>
      <c r="L7839" s="37">
        <v>42.802230834960902</v>
      </c>
      <c r="M7839" s="37">
        <v>0.78764313459396396</v>
      </c>
      <c r="N7839" s="37">
        <v>10.7863159179688</v>
      </c>
      <c r="O7839" s="37">
        <v>0</v>
      </c>
      <c r="P7839" s="37">
        <v>0</v>
      </c>
      <c r="Q7839" s="37">
        <v>1.20560610666871E-2</v>
      </c>
      <c r="R7839" s="37">
        <v>25</v>
      </c>
      <c r="S7839" s="37">
        <v>0.75512248277664196</v>
      </c>
      <c r="T7839" s="37">
        <v>996.91729736328102</v>
      </c>
      <c r="U7839" s="37">
        <v>3478.72412109375</v>
      </c>
      <c r="V7839" s="13"/>
      <c r="W7839" s="13"/>
      <c r="X7839" s="13"/>
      <c r="Y7839" s="13"/>
      <c r="Z7839" s="13"/>
      <c r="AA7839" s="13"/>
    </row>
    <row r="7840" spans="1:27" ht="15.75" customHeight="1" x14ac:dyDescent="0.2">
      <c r="A7840" s="13"/>
      <c r="B7840" s="37" t="str">
        <f>"CRS25WT72M23887"</f>
        <v>CRS25WT72M23887</v>
      </c>
      <c r="C7840" s="38">
        <v>46002</v>
      </c>
      <c r="D7840" s="39">
        <v>0.93914351851851852</v>
      </c>
      <c r="E7840" s="37" t="s">
        <v>62</v>
      </c>
      <c r="F7840" s="37">
        <v>221</v>
      </c>
      <c r="G7840" s="37">
        <v>4</v>
      </c>
      <c r="H7840" s="37">
        <v>221.130294799805</v>
      </c>
      <c r="I7840" s="37">
        <v>5.6257553100585902</v>
      </c>
      <c r="J7840" s="37">
        <v>50.123058319091797</v>
      </c>
      <c r="K7840" s="37">
        <v>5.1663260459899902</v>
      </c>
      <c r="L7840" s="37">
        <v>42.802230834960902</v>
      </c>
      <c r="M7840" s="37">
        <v>0.78420543670654297</v>
      </c>
      <c r="N7840" s="37">
        <v>10.7579803466797</v>
      </c>
      <c r="O7840" s="37">
        <v>0</v>
      </c>
      <c r="P7840" s="37">
        <v>0</v>
      </c>
      <c r="Q7840" s="37">
        <v>1.16074522957206E-2</v>
      </c>
      <c r="R7840" s="37">
        <v>25</v>
      </c>
      <c r="S7840" s="37">
        <v>0.70275563001632702</v>
      </c>
      <c r="T7840" s="37">
        <v>996.11163330078102</v>
      </c>
      <c r="U7840" s="37">
        <v>2057.7822265625</v>
      </c>
      <c r="V7840" s="13"/>
      <c r="W7840" s="13"/>
      <c r="X7840" s="13"/>
      <c r="Y7840" s="13"/>
      <c r="Z7840" s="13"/>
      <c r="AA7840" s="13"/>
    </row>
    <row r="7841" spans="1:27" ht="15.75" customHeight="1" x14ac:dyDescent="0.2">
      <c r="A7841" s="13"/>
      <c r="B7841" s="37" t="str">
        <f>"CRS25WT72M23892"</f>
        <v>CRS25WT72M23892</v>
      </c>
      <c r="C7841" s="38">
        <v>46002</v>
      </c>
      <c r="D7841" s="39">
        <v>0.94173611111111111</v>
      </c>
      <c r="E7841" s="37" t="s">
        <v>62</v>
      </c>
      <c r="F7841" s="37">
        <v>222</v>
      </c>
      <c r="G7841" s="37">
        <v>4</v>
      </c>
      <c r="H7841" s="37">
        <v>222.64521789550801</v>
      </c>
      <c r="I7841" s="37">
        <v>5.6432199478149396</v>
      </c>
      <c r="J7841" s="37">
        <v>50.168411254882798</v>
      </c>
      <c r="K7841" s="37">
        <v>5.1902003288268999</v>
      </c>
      <c r="L7841" s="37">
        <v>42.897232055664098</v>
      </c>
      <c r="M7841" s="37">
        <v>0.78642272949218806</v>
      </c>
      <c r="N7841" s="37">
        <v>10.8316812515259</v>
      </c>
      <c r="O7841" s="37">
        <v>0</v>
      </c>
      <c r="P7841" s="37">
        <v>0</v>
      </c>
      <c r="Q7841" s="37">
        <v>1.77380964159966E-2</v>
      </c>
      <c r="R7841" s="37">
        <v>25</v>
      </c>
      <c r="S7841" s="37">
        <v>0.71266275644302401</v>
      </c>
      <c r="T7841" s="37">
        <v>997.511962890625</v>
      </c>
      <c r="U7841" s="37">
        <v>1972.98205566406</v>
      </c>
      <c r="V7841" s="13"/>
      <c r="W7841" s="13"/>
      <c r="X7841" s="13"/>
      <c r="Y7841" s="13"/>
      <c r="Z7841" s="13"/>
      <c r="AA7841" s="13"/>
    </row>
    <row r="7842" spans="1:27" ht="15.75" customHeight="1" x14ac:dyDescent="0.2">
      <c r="A7842" s="13"/>
      <c r="B7842" s="37" t="str">
        <f>"CRS25WT72M23893"</f>
        <v>CRS25WT72M23893</v>
      </c>
      <c r="C7842" s="38">
        <v>46002</v>
      </c>
      <c r="D7842" s="39">
        <v>0.94244212962962959</v>
      </c>
      <c r="E7842" s="37" t="s">
        <v>62</v>
      </c>
      <c r="F7842" s="37">
        <v>222</v>
      </c>
      <c r="G7842" s="37">
        <v>4</v>
      </c>
      <c r="H7842" s="37">
        <v>222.29808044433599</v>
      </c>
      <c r="I7842" s="37">
        <v>5.5865597724914604</v>
      </c>
      <c r="J7842" s="37">
        <v>50.168113708496101</v>
      </c>
      <c r="K7842" s="37">
        <v>5.1816091537475604</v>
      </c>
      <c r="L7842" s="37">
        <v>42.901359558105497</v>
      </c>
      <c r="M7842" s="37">
        <v>0.79316490888595603</v>
      </c>
      <c r="N7842" s="37">
        <v>10.814793586731</v>
      </c>
      <c r="O7842" s="37">
        <v>0</v>
      </c>
      <c r="P7842" s="37">
        <v>0</v>
      </c>
      <c r="Q7842" s="37">
        <v>1.38885788619518E-2</v>
      </c>
      <c r="R7842" s="37">
        <v>25</v>
      </c>
      <c r="S7842" s="37">
        <v>0.72763681411743197</v>
      </c>
      <c r="T7842" s="37">
        <v>996.99163818359398</v>
      </c>
      <c r="U7842" s="37">
        <v>3598.63330078125</v>
      </c>
      <c r="V7842" s="13"/>
      <c r="W7842" s="13"/>
      <c r="X7842" s="13"/>
      <c r="Y7842" s="13"/>
      <c r="Z7842" s="13"/>
      <c r="AA7842" s="13"/>
    </row>
    <row r="7843" spans="1:27" ht="15.75" customHeight="1" x14ac:dyDescent="0.2">
      <c r="A7843" s="13"/>
      <c r="B7843" s="37" t="str">
        <f>"CRS25WT72M23894"</f>
        <v>CRS25WT72M23894</v>
      </c>
      <c r="C7843" s="38">
        <v>46002</v>
      </c>
      <c r="D7843" s="39">
        <v>0.94325231481481486</v>
      </c>
      <c r="E7843" s="37" t="s">
        <v>62</v>
      </c>
      <c r="F7843" s="37">
        <v>223</v>
      </c>
      <c r="G7843" s="37">
        <v>4</v>
      </c>
      <c r="H7843" s="37">
        <v>223.26707458496099</v>
      </c>
      <c r="I7843" s="37">
        <v>5.6468477249145499</v>
      </c>
      <c r="J7843" s="37">
        <v>50.151149749755902</v>
      </c>
      <c r="K7843" s="37">
        <v>5.2109680175781303</v>
      </c>
      <c r="L7843" s="37">
        <v>42.8456001281738</v>
      </c>
      <c r="M7843" s="37">
        <v>0.78838384151458696</v>
      </c>
      <c r="N7843" s="37">
        <v>10.861934661865201</v>
      </c>
      <c r="O7843" s="37">
        <v>0</v>
      </c>
      <c r="P7843" s="37">
        <v>0</v>
      </c>
      <c r="Q7843" s="37">
        <v>1.63516849279404E-2</v>
      </c>
      <c r="R7843" s="37">
        <v>25</v>
      </c>
      <c r="S7843" s="37">
        <v>0.69678395986556996</v>
      </c>
      <c r="T7843" s="37">
        <v>997.32904052734398</v>
      </c>
      <c r="U7843" s="37">
        <v>2395.29248046875</v>
      </c>
      <c r="V7843" s="13"/>
      <c r="W7843" s="13"/>
      <c r="X7843" s="13"/>
      <c r="Y7843" s="13"/>
      <c r="Z7843" s="13"/>
      <c r="AA7843" s="13"/>
    </row>
    <row r="7844" spans="1:27" ht="15.75" customHeight="1" x14ac:dyDescent="0.2">
      <c r="A7844" s="13"/>
      <c r="B7844" s="37" t="str">
        <f>"CRS25WT72M23896"</f>
        <v>CRS25WT72M23896</v>
      </c>
      <c r="C7844" s="38">
        <v>46002</v>
      </c>
      <c r="D7844" s="39">
        <v>0.94427083333333339</v>
      </c>
      <c r="E7844" s="37" t="s">
        <v>62</v>
      </c>
      <c r="F7844" s="37">
        <v>221</v>
      </c>
      <c r="G7844" s="37">
        <v>4</v>
      </c>
      <c r="H7844" s="37">
        <v>221.87998962402301</v>
      </c>
      <c r="I7844" s="37">
        <v>5.6157255172729501</v>
      </c>
      <c r="J7844" s="37">
        <v>50.135787963867202</v>
      </c>
      <c r="K7844" s="37">
        <v>5.1785945892334002</v>
      </c>
      <c r="L7844" s="37">
        <v>42.8456001281738</v>
      </c>
      <c r="M7844" s="37">
        <v>0.788069307804108</v>
      </c>
      <c r="N7844" s="37">
        <v>10.7944536209106</v>
      </c>
      <c r="O7844" s="37">
        <v>0</v>
      </c>
      <c r="P7844" s="37">
        <v>0</v>
      </c>
      <c r="Q7844" s="37">
        <v>1.32539607584476E-2</v>
      </c>
      <c r="R7844" s="37">
        <v>25</v>
      </c>
      <c r="S7844" s="37">
        <v>0.71760821342468295</v>
      </c>
      <c r="T7844" s="37">
        <v>996.53997802734398</v>
      </c>
      <c r="U7844" s="37">
        <v>2163.53173828125</v>
      </c>
      <c r="V7844" s="13"/>
      <c r="W7844" s="13"/>
      <c r="X7844" s="13"/>
      <c r="Y7844" s="13"/>
      <c r="Z7844" s="13"/>
      <c r="AA7844" s="13"/>
    </row>
    <row r="7845" spans="1:27" ht="15.75" customHeight="1" x14ac:dyDescent="0.2">
      <c r="A7845" s="13"/>
      <c r="B7845" s="37" t="str">
        <f>"CRS25WT72M23871"</f>
        <v>CRS25WT72M23871</v>
      </c>
      <c r="C7845" s="38">
        <v>46002</v>
      </c>
      <c r="D7845" s="39">
        <v>0.94582175925925915</v>
      </c>
      <c r="E7845" s="37" t="s">
        <v>62</v>
      </c>
      <c r="F7845" s="37">
        <v>221</v>
      </c>
      <c r="G7845" s="37">
        <v>4</v>
      </c>
      <c r="H7845" s="37">
        <v>221.36315917968801</v>
      </c>
      <c r="I7845" s="37">
        <v>5.5818305015564</v>
      </c>
      <c r="J7845" s="37">
        <v>50.148086547851598</v>
      </c>
      <c r="K7845" s="37">
        <v>5.1652865409851101</v>
      </c>
      <c r="L7845" s="37">
        <v>42.855926513671903</v>
      </c>
      <c r="M7845" s="37">
        <v>0.79081398248672496</v>
      </c>
      <c r="N7845" s="37">
        <v>10.769309997558601</v>
      </c>
      <c r="O7845" s="37">
        <v>0</v>
      </c>
      <c r="P7845" s="37">
        <v>0</v>
      </c>
      <c r="Q7845" s="37">
        <v>1.1626980267465101E-2</v>
      </c>
      <c r="R7845" s="37">
        <v>25</v>
      </c>
      <c r="S7845" s="37">
        <v>0.70562779903411899</v>
      </c>
      <c r="T7845" s="37">
        <v>996.33703613281295</v>
      </c>
      <c r="U7845" s="37">
        <v>2445.0595703125</v>
      </c>
      <c r="V7845" s="13"/>
      <c r="W7845" s="13"/>
      <c r="X7845" s="13"/>
      <c r="Y7845" s="13"/>
      <c r="Z7845" s="13"/>
      <c r="AA7845" s="13"/>
    </row>
    <row r="7846" spans="1:27" ht="15.75" customHeight="1" x14ac:dyDescent="0.2">
      <c r="A7846" s="13"/>
      <c r="B7846" s="37" t="str">
        <f>"CRS25WT72M23872"</f>
        <v>CRS25WT72M23872</v>
      </c>
      <c r="C7846" s="38">
        <v>46002</v>
      </c>
      <c r="D7846" s="39">
        <v>0.9503935185185185</v>
      </c>
      <c r="E7846" s="37" t="s">
        <v>62</v>
      </c>
      <c r="F7846" s="37">
        <v>221</v>
      </c>
      <c r="G7846" s="37">
        <v>4</v>
      </c>
      <c r="H7846" s="37">
        <v>221.29545593261699</v>
      </c>
      <c r="I7846" s="37">
        <v>5.6173572540283203</v>
      </c>
      <c r="J7846" s="37">
        <v>50.121612548828097</v>
      </c>
      <c r="K7846" s="37">
        <v>5.1836905479431197</v>
      </c>
      <c r="L7846" s="37">
        <v>42.690715789794901</v>
      </c>
      <c r="M7846" s="37">
        <v>0.78598707914352395</v>
      </c>
      <c r="N7846" s="37">
        <v>10.7660160064697</v>
      </c>
      <c r="O7846" s="37">
        <v>0</v>
      </c>
      <c r="P7846" s="37">
        <v>0</v>
      </c>
      <c r="Q7846" s="37">
        <v>1.4130000956356499E-2</v>
      </c>
      <c r="R7846" s="37">
        <v>25</v>
      </c>
      <c r="S7846" s="37">
        <v>0.73728734254837003</v>
      </c>
      <c r="T7846" s="37">
        <v>995.68347167968795</v>
      </c>
      <c r="U7846" s="37">
        <v>3185.89013671875</v>
      </c>
      <c r="V7846" s="13"/>
      <c r="W7846" s="13"/>
      <c r="X7846" s="13"/>
      <c r="Y7846" s="13"/>
      <c r="Z7846" s="13"/>
      <c r="AA7846" s="13"/>
    </row>
    <row r="7847" spans="1:27" ht="15.75" customHeight="1" x14ac:dyDescent="0.2">
      <c r="A7847" s="13"/>
      <c r="B7847" s="37" t="str">
        <f>"CRS25WT72M23967"</f>
        <v>CRS25WT72M23967</v>
      </c>
      <c r="C7847" s="38">
        <v>46002</v>
      </c>
      <c r="D7847" s="39">
        <v>0.95178240740740738</v>
      </c>
      <c r="E7847" s="37" t="s">
        <v>62</v>
      </c>
      <c r="F7847" s="37">
        <v>222</v>
      </c>
      <c r="G7847" s="37">
        <v>4</v>
      </c>
      <c r="H7847" s="37">
        <v>222.82246398925801</v>
      </c>
      <c r="I7847" s="37">
        <v>5.6240162849426296</v>
      </c>
      <c r="J7847" s="37">
        <v>50.123489379882798</v>
      </c>
      <c r="K7847" s="37">
        <v>5.2005915641784703</v>
      </c>
      <c r="L7847" s="37">
        <v>42.8456001281738</v>
      </c>
      <c r="M7847" s="37">
        <v>0.790444016456604</v>
      </c>
      <c r="N7847" s="37">
        <v>10.840304374694799</v>
      </c>
      <c r="O7847" s="37">
        <v>0</v>
      </c>
      <c r="P7847" s="37">
        <v>0</v>
      </c>
      <c r="Q7847" s="37">
        <v>1.0952303186059E-2</v>
      </c>
      <c r="R7847" s="37">
        <v>25</v>
      </c>
      <c r="S7847" s="37">
        <v>0.69195526838302601</v>
      </c>
      <c r="T7847" s="37">
        <v>999.287353515625</v>
      </c>
      <c r="U7847" s="37">
        <v>2304.50854492188</v>
      </c>
      <c r="V7847" s="13"/>
      <c r="W7847" s="13"/>
      <c r="X7847" s="13"/>
      <c r="Y7847" s="13"/>
      <c r="Z7847" s="13"/>
      <c r="AA7847" s="13"/>
    </row>
    <row r="7848" spans="1:27" ht="15.75" customHeight="1" x14ac:dyDescent="0.2">
      <c r="A7848" s="13"/>
      <c r="B7848" s="37" t="str">
        <f>"CRS25WT72M23966"</f>
        <v>CRS25WT72M23966</v>
      </c>
      <c r="C7848" s="38">
        <v>46002</v>
      </c>
      <c r="D7848" s="39">
        <v>0.95335648148148155</v>
      </c>
      <c r="E7848" s="37" t="s">
        <v>62</v>
      </c>
      <c r="F7848" s="37">
        <v>222</v>
      </c>
      <c r="G7848" s="37">
        <v>4</v>
      </c>
      <c r="H7848" s="37">
        <v>222.23562622070301</v>
      </c>
      <c r="I7848" s="37">
        <v>5.6523728370666504</v>
      </c>
      <c r="J7848" s="37">
        <v>50.155723571777301</v>
      </c>
      <c r="K7848" s="37">
        <v>5.1896462440490696</v>
      </c>
      <c r="L7848" s="37">
        <v>42.822883605957003</v>
      </c>
      <c r="M7848" s="37">
        <v>0.78390312194824197</v>
      </c>
      <c r="N7848" s="37">
        <v>10.811755180358899</v>
      </c>
      <c r="O7848" s="37">
        <v>0</v>
      </c>
      <c r="P7848" s="37">
        <v>0</v>
      </c>
      <c r="Q7848" s="37">
        <v>2.6507008820772199E-2</v>
      </c>
      <c r="R7848" s="37">
        <v>25</v>
      </c>
      <c r="S7848" s="37">
        <v>0.69527333974838301</v>
      </c>
      <c r="T7848" s="37">
        <v>994.98016357421898</v>
      </c>
      <c r="U7848" s="37">
        <v>3716.02368164063</v>
      </c>
      <c r="V7848" s="13"/>
      <c r="W7848" s="13"/>
      <c r="X7848" s="13"/>
      <c r="Y7848" s="13"/>
      <c r="Z7848" s="13"/>
      <c r="AA7848" s="13"/>
    </row>
    <row r="7849" spans="1:27" ht="15.75" customHeight="1" x14ac:dyDescent="0.2">
      <c r="A7849" s="13"/>
      <c r="B7849" s="37" t="str">
        <f>"CRS25WT72M23953"</f>
        <v>CRS25WT72M23953</v>
      </c>
      <c r="C7849" s="38">
        <v>46002</v>
      </c>
      <c r="D7849" s="39">
        <v>0.95396990740740739</v>
      </c>
      <c r="E7849" s="37" t="s">
        <v>62</v>
      </c>
      <c r="F7849" s="37">
        <v>222</v>
      </c>
      <c r="G7849" s="37">
        <v>4</v>
      </c>
      <c r="H7849" s="37">
        <v>222.91734313964801</v>
      </c>
      <c r="I7849" s="37">
        <v>5.6895051002502397</v>
      </c>
      <c r="J7849" s="37">
        <v>50.114353179931598</v>
      </c>
      <c r="K7849" s="37">
        <v>5.2295246124267596</v>
      </c>
      <c r="L7849" s="37">
        <v>42.626693725585902</v>
      </c>
      <c r="M7849" s="37">
        <v>0.78182083368301403</v>
      </c>
      <c r="N7849" s="37">
        <v>10.8449201583862</v>
      </c>
      <c r="O7849" s="37">
        <v>0</v>
      </c>
      <c r="P7849" s="37">
        <v>0</v>
      </c>
      <c r="Q7849" s="37">
        <v>1.7619049176573798E-2</v>
      </c>
      <c r="R7849" s="37">
        <v>25</v>
      </c>
      <c r="S7849" s="37">
        <v>0.71219378709793102</v>
      </c>
      <c r="T7849" s="37">
        <v>997.31677246093795</v>
      </c>
      <c r="U7849" s="37">
        <v>1528.41162109375</v>
      </c>
      <c r="V7849" s="13"/>
      <c r="W7849" s="13"/>
      <c r="X7849" s="13"/>
      <c r="Y7849" s="13"/>
      <c r="Z7849" s="13"/>
      <c r="AA7849" s="13"/>
    </row>
    <row r="7850" spans="1:27" ht="15.75" customHeight="1" x14ac:dyDescent="0.2">
      <c r="A7850" s="13"/>
      <c r="B7850" s="37" t="str">
        <f>"CRS25WT72M23950"</f>
        <v>CRS25WT72M23950</v>
      </c>
      <c r="C7850" s="38">
        <v>46002</v>
      </c>
      <c r="D7850" s="37" t="s">
        <v>1591</v>
      </c>
      <c r="E7850" s="37" t="s">
        <v>62</v>
      </c>
      <c r="F7850" s="37">
        <v>222</v>
      </c>
      <c r="G7850" s="37">
        <v>4</v>
      </c>
      <c r="H7850" s="37">
        <v>222.23696899414099</v>
      </c>
      <c r="I7850" s="37">
        <v>5.6369204521179199</v>
      </c>
      <c r="J7850" s="37">
        <v>50.218582153320298</v>
      </c>
      <c r="K7850" s="37">
        <v>5.1809334754943803</v>
      </c>
      <c r="L7850" s="37">
        <v>42.8951606750488</v>
      </c>
      <c r="M7850" s="37">
        <v>0.78507286310195901</v>
      </c>
      <c r="N7850" s="37">
        <v>10.811820030212401</v>
      </c>
      <c r="O7850" s="37">
        <v>0</v>
      </c>
      <c r="P7850" s="37">
        <v>0</v>
      </c>
      <c r="Q7850" s="37">
        <v>1.60316880792379E-2</v>
      </c>
      <c r="R7850" s="37">
        <v>25</v>
      </c>
      <c r="S7850" s="37">
        <v>0.74059408903121904</v>
      </c>
      <c r="T7850" s="37">
        <v>996.96057128906295</v>
      </c>
      <c r="U7850" s="37">
        <v>2329.02709960938</v>
      </c>
      <c r="V7850" s="13"/>
      <c r="W7850" s="13"/>
      <c r="X7850" s="13"/>
      <c r="Y7850" s="13"/>
      <c r="Z7850" s="13"/>
      <c r="AA7850" s="13"/>
    </row>
    <row r="7851" spans="1:27" ht="15.75" customHeight="1" x14ac:dyDescent="0.2">
      <c r="A7851" s="13"/>
      <c r="B7851" s="37" t="str">
        <f>"CRS25WT72M24360"</f>
        <v>CRS25WT72M24360</v>
      </c>
      <c r="C7851" s="38">
        <v>46003</v>
      </c>
      <c r="D7851" s="39">
        <v>9.3055555555555548E-3</v>
      </c>
      <c r="E7851" s="37" t="s">
        <v>62</v>
      </c>
      <c r="F7851" s="37">
        <v>219</v>
      </c>
      <c r="G7851" s="37">
        <v>4</v>
      </c>
      <c r="H7851" s="37">
        <v>219.89717102050801</v>
      </c>
      <c r="I7851" s="37">
        <v>5.6026253700256303</v>
      </c>
      <c r="J7851" s="37">
        <v>49.843166351318402</v>
      </c>
      <c r="K7851" s="37">
        <v>5.16919040679932</v>
      </c>
      <c r="L7851" s="37">
        <v>42.539958953857401</v>
      </c>
      <c r="M7851" s="37">
        <v>0.78744900226592995</v>
      </c>
      <c r="N7851" s="37">
        <v>10.6979894638062</v>
      </c>
      <c r="O7851" s="37">
        <v>0</v>
      </c>
      <c r="P7851" s="37">
        <v>0</v>
      </c>
      <c r="Q7851" s="37">
        <v>1.41268279403448E-2</v>
      </c>
      <c r="R7851" s="37">
        <v>25</v>
      </c>
      <c r="S7851" s="37">
        <v>0.67013680934905995</v>
      </c>
      <c r="T7851" s="37">
        <v>997.18298339843795</v>
      </c>
      <c r="U7851" s="37">
        <v>4387.8974609375</v>
      </c>
      <c r="V7851" s="13"/>
      <c r="W7851" s="13"/>
      <c r="X7851" s="13"/>
      <c r="Y7851" s="13"/>
      <c r="Z7851" s="13"/>
      <c r="AA7851" s="13"/>
    </row>
    <row r="7852" spans="1:27" ht="15.75" customHeight="1" x14ac:dyDescent="0.2">
      <c r="A7852" s="13"/>
      <c r="B7852" s="37" t="str">
        <f>"CRS25WT72M23874"</f>
        <v>CRS25WT72M23874</v>
      </c>
      <c r="C7852" s="38">
        <v>46003</v>
      </c>
      <c r="D7852" s="39">
        <v>1.0393518518518519E-2</v>
      </c>
      <c r="E7852" s="37" t="s">
        <v>62</v>
      </c>
      <c r="F7852" s="37">
        <v>218</v>
      </c>
      <c r="G7852" s="37">
        <v>4</v>
      </c>
      <c r="H7852" s="37">
        <v>218.52088928222699</v>
      </c>
      <c r="I7852" s="37">
        <v>5.59635257720947</v>
      </c>
      <c r="J7852" s="37">
        <v>49.928493499755902</v>
      </c>
      <c r="K7852" s="37">
        <v>5.1520953178405797</v>
      </c>
      <c r="L7852" s="37">
        <v>42.413982391357401</v>
      </c>
      <c r="M7852" s="37">
        <v>0.78205883502960205</v>
      </c>
      <c r="N7852" s="37">
        <v>10.6310329437256</v>
      </c>
      <c r="O7852" s="37">
        <v>0</v>
      </c>
      <c r="P7852" s="37">
        <v>0</v>
      </c>
      <c r="Q7852" s="37">
        <v>2.6448490098118799E-2</v>
      </c>
      <c r="R7852" s="37">
        <v>25</v>
      </c>
      <c r="S7852" s="37">
        <v>0.70610719919204701</v>
      </c>
      <c r="T7852" s="37">
        <v>997.320068359375</v>
      </c>
      <c r="U7852" s="37">
        <v>4131.3779296875</v>
      </c>
      <c r="V7852" s="13"/>
      <c r="W7852" s="13"/>
      <c r="X7852" s="13"/>
      <c r="Y7852" s="13"/>
      <c r="Z7852" s="13"/>
      <c r="AA7852" s="13"/>
    </row>
    <row r="7853" spans="1:27" ht="15.75" customHeight="1" x14ac:dyDescent="0.2">
      <c r="A7853" s="13"/>
      <c r="B7853" s="37" t="str">
        <f>"CRS25WT72M23861"</f>
        <v>CRS25WT72M23861</v>
      </c>
      <c r="C7853" s="38">
        <v>46003</v>
      </c>
      <c r="D7853" s="39">
        <v>1.2060185185185186E-2</v>
      </c>
      <c r="E7853" s="37" t="s">
        <v>62</v>
      </c>
      <c r="F7853" s="37">
        <v>226</v>
      </c>
      <c r="G7853" s="37">
        <v>4</v>
      </c>
      <c r="H7853" s="37">
        <v>226.28810119628901</v>
      </c>
      <c r="I7853" s="37">
        <v>5.7693634033203098</v>
      </c>
      <c r="J7853" s="37">
        <v>50.098972320556598</v>
      </c>
      <c r="K7853" s="37">
        <v>5.2960281372070304</v>
      </c>
      <c r="L7853" s="37">
        <v>42.7278861999512</v>
      </c>
      <c r="M7853" s="37">
        <v>0.78289765119552601</v>
      </c>
      <c r="N7853" s="37">
        <v>11.008908271789601</v>
      </c>
      <c r="O7853" s="37">
        <v>0</v>
      </c>
      <c r="P7853" s="37">
        <v>0</v>
      </c>
      <c r="Q7853" s="37">
        <v>2.6507616043090799E-2</v>
      </c>
      <c r="R7853" s="37">
        <v>25</v>
      </c>
      <c r="S7853" s="37">
        <v>0.70309251546859697</v>
      </c>
      <c r="T7853" s="37">
        <v>996.89880371093795</v>
      </c>
      <c r="U7853" s="37">
        <v>1493.91357421875</v>
      </c>
      <c r="V7853" s="13"/>
      <c r="W7853" s="13"/>
      <c r="X7853" s="13"/>
      <c r="Y7853" s="13"/>
      <c r="Z7853" s="13"/>
      <c r="AA7853" s="13"/>
    </row>
    <row r="7854" spans="1:27" ht="15.75" customHeight="1" x14ac:dyDescent="0.2">
      <c r="A7854" s="13"/>
      <c r="B7854" s="37" t="str">
        <f>"CRS25WT72M23860"</f>
        <v>CRS25WT72M23860</v>
      </c>
      <c r="C7854" s="38">
        <v>46003</v>
      </c>
      <c r="D7854" s="39">
        <v>9.3055555555555548E-3</v>
      </c>
      <c r="E7854" s="37" t="s">
        <v>62</v>
      </c>
      <c r="F7854" s="37">
        <v>219</v>
      </c>
      <c r="G7854" s="37">
        <v>4</v>
      </c>
      <c r="H7854" s="37">
        <v>219.89717102050801</v>
      </c>
      <c r="I7854" s="37">
        <v>5.6026253700256303</v>
      </c>
      <c r="J7854" s="37">
        <v>49.843166351318402</v>
      </c>
      <c r="K7854" s="37">
        <v>5.16919040679932</v>
      </c>
      <c r="L7854" s="37">
        <v>42.539958953857401</v>
      </c>
      <c r="M7854" s="37">
        <v>0.78744900226592995</v>
      </c>
      <c r="N7854" s="37">
        <v>10.6979894638062</v>
      </c>
      <c r="O7854" s="37">
        <v>0</v>
      </c>
      <c r="P7854" s="37">
        <v>0</v>
      </c>
      <c r="Q7854" s="37">
        <v>1.41268279403448E-2</v>
      </c>
      <c r="R7854" s="37">
        <v>25</v>
      </c>
      <c r="S7854" s="37">
        <v>0.67013680934905995</v>
      </c>
      <c r="T7854" s="37">
        <v>997.18298339843795</v>
      </c>
      <c r="U7854" s="37">
        <v>4387.8974609375</v>
      </c>
      <c r="V7854" s="13"/>
      <c r="W7854" s="13"/>
      <c r="X7854" s="13"/>
      <c r="Y7854" s="13"/>
      <c r="Z7854" s="13"/>
      <c r="AA7854" s="13"/>
    </row>
    <row r="7855" spans="1:27" ht="15.75" customHeight="1" x14ac:dyDescent="0.2">
      <c r="A7855" s="13"/>
      <c r="B7855" s="37" t="str">
        <f>"CRS25WT72M24339B"</f>
        <v>CRS25WT72M24339B</v>
      </c>
      <c r="C7855" s="38">
        <v>46003</v>
      </c>
      <c r="D7855" s="39">
        <v>1.2060185185185186E-2</v>
      </c>
      <c r="E7855" s="37" t="s">
        <v>62</v>
      </c>
      <c r="F7855" s="37">
        <v>226</v>
      </c>
      <c r="G7855" s="37">
        <v>4</v>
      </c>
      <c r="H7855" s="37">
        <v>226.28810119628901</v>
      </c>
      <c r="I7855" s="37">
        <v>5.7693634033203098</v>
      </c>
      <c r="J7855" s="37">
        <v>50.098972320556598</v>
      </c>
      <c r="K7855" s="37">
        <v>5.2960281372070304</v>
      </c>
      <c r="L7855" s="37">
        <v>42.7278861999512</v>
      </c>
      <c r="M7855" s="37">
        <v>0.78289765119552601</v>
      </c>
      <c r="N7855" s="37">
        <v>11.008908271789601</v>
      </c>
      <c r="O7855" s="37">
        <v>0</v>
      </c>
      <c r="P7855" s="37">
        <v>0</v>
      </c>
      <c r="Q7855" s="37">
        <v>2.6507616043090799E-2</v>
      </c>
      <c r="R7855" s="37">
        <v>25</v>
      </c>
      <c r="S7855" s="37">
        <v>0.70309251546859697</v>
      </c>
      <c r="T7855" s="37">
        <v>996.89880371093795</v>
      </c>
      <c r="U7855" s="37">
        <v>1493.91357421875</v>
      </c>
      <c r="V7855" s="13"/>
      <c r="W7855" s="13"/>
      <c r="X7855" s="13"/>
      <c r="Y7855" s="13"/>
      <c r="Z7855" s="13"/>
      <c r="AA7855" s="13"/>
    </row>
    <row r="7856" spans="1:27" ht="15.75" customHeight="1" x14ac:dyDescent="0.2">
      <c r="A7856" s="13"/>
      <c r="B7856" s="37" t="str">
        <f>"CRS25WT72M24330"</f>
        <v>CRS25WT72M24330</v>
      </c>
      <c r="C7856" s="38">
        <v>46003</v>
      </c>
      <c r="D7856" s="39">
        <v>9.3055555555555548E-3</v>
      </c>
      <c r="E7856" s="37" t="s">
        <v>62</v>
      </c>
      <c r="F7856" s="37">
        <v>219</v>
      </c>
      <c r="G7856" s="37">
        <v>4</v>
      </c>
      <c r="H7856" s="37">
        <v>219.89717102050801</v>
      </c>
      <c r="I7856" s="37">
        <v>5.6026253700256303</v>
      </c>
      <c r="J7856" s="37">
        <v>49.843166351318402</v>
      </c>
      <c r="K7856" s="37">
        <v>5.16919040679932</v>
      </c>
      <c r="L7856" s="37">
        <v>42.539958953857401</v>
      </c>
      <c r="M7856" s="37">
        <v>0.78744900226592995</v>
      </c>
      <c r="N7856" s="37">
        <v>10.6979894638062</v>
      </c>
      <c r="O7856" s="37">
        <v>0</v>
      </c>
      <c r="P7856" s="37">
        <v>0</v>
      </c>
      <c r="Q7856" s="37">
        <v>1.41268279403448E-2</v>
      </c>
      <c r="R7856" s="37">
        <v>25</v>
      </c>
      <c r="S7856" s="37">
        <v>0.67013680934905995</v>
      </c>
      <c r="T7856" s="37">
        <v>997.18298339843795</v>
      </c>
      <c r="U7856" s="37">
        <v>4387.8974609375</v>
      </c>
      <c r="V7856" s="13"/>
      <c r="W7856" s="13"/>
      <c r="X7856" s="13"/>
      <c r="Y7856" s="13"/>
      <c r="Z7856" s="13"/>
      <c r="AA7856" s="13"/>
    </row>
    <row r="7857" spans="1:27" ht="15.75" customHeight="1" x14ac:dyDescent="0.2">
      <c r="A7857" s="13"/>
      <c r="B7857" s="37" t="str">
        <f>"CRS25WT72M24181"</f>
        <v>CRS25WT72M24181</v>
      </c>
      <c r="C7857" s="38">
        <v>46003</v>
      </c>
      <c r="D7857" s="39">
        <v>1.0393518518518519E-2</v>
      </c>
      <c r="E7857" s="37" t="s">
        <v>62</v>
      </c>
      <c r="F7857" s="37">
        <v>218</v>
      </c>
      <c r="G7857" s="37">
        <v>4</v>
      </c>
      <c r="H7857" s="37">
        <v>218.52088928222699</v>
      </c>
      <c r="I7857" s="37">
        <v>5.59635257720947</v>
      </c>
      <c r="J7857" s="37">
        <v>49.928493499755902</v>
      </c>
      <c r="K7857" s="37">
        <v>5.1520953178405797</v>
      </c>
      <c r="L7857" s="37">
        <v>42.413982391357401</v>
      </c>
      <c r="M7857" s="37">
        <v>0.78205883502960205</v>
      </c>
      <c r="N7857" s="37">
        <v>10.6310329437256</v>
      </c>
      <c r="O7857" s="37">
        <v>0</v>
      </c>
      <c r="P7857" s="37">
        <v>0</v>
      </c>
      <c r="Q7857" s="37">
        <v>2.6448490098118799E-2</v>
      </c>
      <c r="R7857" s="37">
        <v>25</v>
      </c>
      <c r="S7857" s="37">
        <v>0.70610719919204701</v>
      </c>
      <c r="T7857" s="37">
        <v>997.320068359375</v>
      </c>
      <c r="U7857" s="37">
        <v>4131.3779296875</v>
      </c>
      <c r="V7857" s="13"/>
      <c r="W7857" s="13"/>
      <c r="X7857" s="13"/>
      <c r="Y7857" s="13"/>
      <c r="Z7857" s="13"/>
      <c r="AA7857" s="13"/>
    </row>
    <row r="7858" spans="1:27" ht="15.75" customHeight="1" x14ac:dyDescent="0.2">
      <c r="A7858" s="13"/>
      <c r="B7858" s="37" t="str">
        <f>"CRS25WT72M23964"</f>
        <v>CRS25WT72M23964</v>
      </c>
      <c r="C7858" s="38">
        <v>46009</v>
      </c>
      <c r="D7858" s="39">
        <v>0.72025462962962961</v>
      </c>
      <c r="E7858" s="37" t="s">
        <v>62</v>
      </c>
      <c r="F7858" s="37">
        <v>220</v>
      </c>
      <c r="G7858" s="37">
        <v>4</v>
      </c>
      <c r="H7858" s="37">
        <v>220.09983825683599</v>
      </c>
      <c r="I7858" s="37">
        <v>9.8382091522216797</v>
      </c>
      <c r="J7858" s="37">
        <v>27.394416809081999</v>
      </c>
      <c r="K7858" s="37">
        <v>9.42083835601807</v>
      </c>
      <c r="L7858" s="37">
        <v>23.363084793090799</v>
      </c>
      <c r="M7858" s="37">
        <v>0.81666064262390103</v>
      </c>
      <c r="N7858" s="37">
        <v>10.7078495025635</v>
      </c>
      <c r="O7858" s="37">
        <v>0</v>
      </c>
      <c r="P7858" s="37">
        <v>0</v>
      </c>
      <c r="Q7858" s="37">
        <v>5.4067452438175704E-3</v>
      </c>
      <c r="R7858" s="37">
        <v>25</v>
      </c>
      <c r="S7858" s="37">
        <v>0.21325245499610901</v>
      </c>
      <c r="T7858" s="37">
        <v>999.358154296875</v>
      </c>
      <c r="U7858" s="37">
        <v>592.21203613281295</v>
      </c>
      <c r="V7858" s="13"/>
      <c r="W7858" s="13"/>
      <c r="X7858" s="13"/>
      <c r="Y7858" s="13"/>
      <c r="Z7858" s="13"/>
      <c r="AA7858" s="13"/>
    </row>
    <row r="7859" spans="1:27" ht="15.75" customHeight="1" x14ac:dyDescent="0.2">
      <c r="A7859" s="13"/>
      <c r="B7859" s="37" t="str">
        <f>"CRS25WT3609032"</f>
        <v>CRS25WT3609032</v>
      </c>
      <c r="C7859" s="38">
        <v>46009</v>
      </c>
      <c r="D7859" s="39">
        <v>0.76952546296296298</v>
      </c>
      <c r="E7859" s="37" t="s">
        <v>62</v>
      </c>
      <c r="F7859" s="37">
        <v>199</v>
      </c>
      <c r="G7859" s="37">
        <v>4</v>
      </c>
      <c r="H7859" s="37">
        <v>199.89027404785199</v>
      </c>
      <c r="I7859" s="37">
        <v>9.6182470321655291</v>
      </c>
      <c r="J7859" s="37">
        <v>24.548683166503899</v>
      </c>
      <c r="K7859" s="37">
        <v>9.7652502059936506</v>
      </c>
      <c r="L7859" s="37">
        <v>20.469549179077099</v>
      </c>
      <c r="M7859" s="37">
        <v>0.84657907485961903</v>
      </c>
      <c r="N7859" s="37">
        <v>9.7246541976928693</v>
      </c>
      <c r="O7859" s="37">
        <v>0</v>
      </c>
      <c r="P7859" s="37">
        <v>0</v>
      </c>
      <c r="Q7859" s="37">
        <v>7.8969821333885193E-3</v>
      </c>
      <c r="R7859" s="37">
        <v>25</v>
      </c>
      <c r="S7859" s="37">
        <v>0.23860545456409499</v>
      </c>
      <c r="T7859" s="37">
        <v>999.79528808593795</v>
      </c>
      <c r="U7859" s="37">
        <v>293.35745239257801</v>
      </c>
      <c r="V7859" s="13"/>
      <c r="W7859" s="13"/>
      <c r="X7859" s="13"/>
      <c r="Y7859" s="13"/>
      <c r="Z7859" s="13"/>
      <c r="AA7859" s="13"/>
    </row>
    <row r="7860" spans="1:27" ht="15.75" customHeight="1" x14ac:dyDescent="0.2">
      <c r="A7860" s="13"/>
      <c r="B7860" s="37" t="str">
        <f>"CRS25WT3609019"</f>
        <v>CRS25WT3609019</v>
      </c>
      <c r="C7860" s="38">
        <v>46009</v>
      </c>
      <c r="D7860" s="39">
        <v>0.77017361111111116</v>
      </c>
      <c r="E7860" s="37" t="s">
        <v>62</v>
      </c>
      <c r="F7860" s="37">
        <v>203</v>
      </c>
      <c r="G7860" s="37">
        <v>4</v>
      </c>
      <c r="H7860" s="37">
        <v>203.59632873535199</v>
      </c>
      <c r="I7860" s="37">
        <v>9.6379785537719709</v>
      </c>
      <c r="J7860" s="37">
        <v>24.5427570343018</v>
      </c>
      <c r="K7860" s="37">
        <v>10.000978469848601</v>
      </c>
      <c r="L7860" s="37">
        <v>20.357639312744102</v>
      </c>
      <c r="M7860" s="37">
        <v>0.86071753501892101</v>
      </c>
      <c r="N7860" s="37">
        <v>9.9049539566040004</v>
      </c>
      <c r="O7860" s="37">
        <v>0</v>
      </c>
      <c r="P7860" s="37">
        <v>0</v>
      </c>
      <c r="Q7860" s="37">
        <v>1.30158439278603E-2</v>
      </c>
      <c r="R7860" s="37">
        <v>25</v>
      </c>
      <c r="S7860" s="37">
        <v>0.233398467302322</v>
      </c>
      <c r="T7860" s="37">
        <v>997.87316894531295</v>
      </c>
      <c r="U7860" s="37">
        <v>9999</v>
      </c>
      <c r="V7860" s="13"/>
      <c r="W7860" s="13"/>
      <c r="X7860" s="13"/>
      <c r="Y7860" s="13"/>
      <c r="Z7860" s="13"/>
      <c r="AA7860" s="13"/>
    </row>
    <row r="7861" spans="1:27" ht="15.75" customHeight="1" x14ac:dyDescent="0.2">
      <c r="A7861" s="13"/>
      <c r="B7861" s="37" t="str">
        <f>"CRS25WT3609033"</f>
        <v>CRS25WT3609033</v>
      </c>
      <c r="C7861" s="38">
        <v>46009</v>
      </c>
      <c r="D7861" s="39">
        <v>0.77053240740740747</v>
      </c>
      <c r="E7861" s="37" t="s">
        <v>62</v>
      </c>
      <c r="F7861" s="37">
        <v>201</v>
      </c>
      <c r="G7861" s="37">
        <v>4</v>
      </c>
      <c r="H7861" s="37">
        <v>201.48953247070301</v>
      </c>
      <c r="I7861" s="37">
        <v>9.5868425369262695</v>
      </c>
      <c r="J7861" s="37">
        <v>24.547492980956999</v>
      </c>
      <c r="K7861" s="37">
        <v>9.8876075744628906</v>
      </c>
      <c r="L7861" s="37">
        <v>20.377986907958999</v>
      </c>
      <c r="M7861" s="37">
        <v>0.85618919134140004</v>
      </c>
      <c r="N7861" s="37">
        <v>9.8024587631225604</v>
      </c>
      <c r="O7861" s="37">
        <v>0</v>
      </c>
      <c r="P7861" s="37">
        <v>0</v>
      </c>
      <c r="Q7861" s="37">
        <v>8.2242451608181E-3</v>
      </c>
      <c r="R7861" s="37">
        <v>25</v>
      </c>
      <c r="S7861" s="37">
        <v>0.24756397306919101</v>
      </c>
      <c r="T7861" s="37">
        <v>1000.01361083984</v>
      </c>
      <c r="U7861" s="37">
        <v>9999</v>
      </c>
      <c r="V7861" s="13"/>
      <c r="W7861" s="13"/>
      <c r="X7861" s="13"/>
      <c r="Y7861" s="13"/>
      <c r="Z7861" s="13"/>
      <c r="AA7861" s="13"/>
    </row>
    <row r="7862" spans="1:27" ht="15.75" customHeight="1" x14ac:dyDescent="0.2">
      <c r="A7862" s="13"/>
      <c r="B7862" s="37" t="str">
        <f>"CRS25WT3609034"</f>
        <v>CRS25WT3609034</v>
      </c>
      <c r="C7862" s="38">
        <v>46009</v>
      </c>
      <c r="D7862" s="39">
        <v>0.77111111111111119</v>
      </c>
      <c r="E7862" s="37" t="s">
        <v>62</v>
      </c>
      <c r="F7862" s="37">
        <v>202</v>
      </c>
      <c r="G7862" s="37">
        <v>4</v>
      </c>
      <c r="H7862" s="37">
        <v>202.15579223632801</v>
      </c>
      <c r="I7862" s="37">
        <v>9.6554412841796893</v>
      </c>
      <c r="J7862" s="37">
        <v>24.556186676025401</v>
      </c>
      <c r="K7862" s="37">
        <v>9.88378810882568</v>
      </c>
      <c r="L7862" s="37">
        <v>20.453271865844702</v>
      </c>
      <c r="M7862" s="37">
        <v>0.85261535644531306</v>
      </c>
      <c r="N7862" s="37">
        <v>9.8348722457885707</v>
      </c>
      <c r="O7862" s="37">
        <v>0</v>
      </c>
      <c r="P7862" s="37">
        <v>0</v>
      </c>
      <c r="Q7862" s="37">
        <v>1.4613075181841901E-2</v>
      </c>
      <c r="R7862" s="37">
        <v>25</v>
      </c>
      <c r="S7862" s="37">
        <v>0.23897181451320601</v>
      </c>
      <c r="T7862" s="37">
        <v>1002.61138916016</v>
      </c>
      <c r="U7862" s="37">
        <v>9999</v>
      </c>
      <c r="V7862" s="13"/>
      <c r="W7862" s="13"/>
      <c r="X7862" s="13"/>
      <c r="Y7862" s="13"/>
      <c r="Z7862" s="13"/>
      <c r="AA7862" s="13"/>
    </row>
    <row r="7863" spans="1:27" ht="15.75" customHeight="1" x14ac:dyDescent="0.2">
      <c r="A7863" s="13"/>
      <c r="B7863" s="37" t="str">
        <f>"CRS25WT3609035"</f>
        <v>CRS25WT3609035</v>
      </c>
      <c r="C7863" s="38">
        <v>46009</v>
      </c>
      <c r="D7863" s="39">
        <v>0.77166666666666661</v>
      </c>
      <c r="E7863" s="37" t="s">
        <v>62</v>
      </c>
      <c r="F7863" s="37">
        <v>201</v>
      </c>
      <c r="G7863" s="37">
        <v>4</v>
      </c>
      <c r="H7863" s="37">
        <v>201.74383544921901</v>
      </c>
      <c r="I7863" s="37">
        <v>9.6287765502929705</v>
      </c>
      <c r="J7863" s="37">
        <v>24.517307281494102</v>
      </c>
      <c r="K7863" s="37">
        <v>9.9377927780151403</v>
      </c>
      <c r="L7863" s="37">
        <v>20.300666809081999</v>
      </c>
      <c r="M7863" s="37">
        <v>0.85458719730377197</v>
      </c>
      <c r="N7863" s="37">
        <v>9.8148298263549805</v>
      </c>
      <c r="O7863" s="37">
        <v>0</v>
      </c>
      <c r="P7863" s="37">
        <v>0</v>
      </c>
      <c r="Q7863" s="37">
        <v>5.3969807922840101E-3</v>
      </c>
      <c r="R7863" s="37">
        <v>25</v>
      </c>
      <c r="S7863" s="37">
        <v>0.245613783597946</v>
      </c>
      <c r="T7863" s="37">
        <v>997.91998291015602</v>
      </c>
      <c r="U7863" s="37">
        <v>186.73735046386699</v>
      </c>
      <c r="V7863" s="13"/>
      <c r="W7863" s="13"/>
      <c r="X7863" s="13"/>
      <c r="Y7863" s="13"/>
      <c r="Z7863" s="13"/>
      <c r="AA7863" s="13"/>
    </row>
    <row r="7864" spans="1:27" ht="15.75" customHeight="1" x14ac:dyDescent="0.2">
      <c r="A7864" s="13"/>
      <c r="B7864" s="37" t="str">
        <f>"CRS25WT3609067"</f>
        <v>CRS25WT3609067</v>
      </c>
      <c r="C7864" s="38">
        <v>46009</v>
      </c>
      <c r="D7864" s="39">
        <v>0.77224537037037033</v>
      </c>
      <c r="E7864" s="37" t="s">
        <v>62</v>
      </c>
      <c r="F7864" s="37">
        <v>199</v>
      </c>
      <c r="G7864" s="37">
        <v>4</v>
      </c>
      <c r="H7864" s="37">
        <v>199.06904602050801</v>
      </c>
      <c r="I7864" s="37">
        <v>9.5712423324584996</v>
      </c>
      <c r="J7864" s="37">
        <v>24.5207920074463</v>
      </c>
      <c r="K7864" s="37">
        <v>9.8119363784790004</v>
      </c>
      <c r="L7864" s="37">
        <v>20.288457870483398</v>
      </c>
      <c r="M7864" s="37">
        <v>0.84820520877838101</v>
      </c>
      <c r="N7864" s="37">
        <v>9.6847019195556605</v>
      </c>
      <c r="O7864" s="37">
        <v>0</v>
      </c>
      <c r="P7864" s="37">
        <v>0</v>
      </c>
      <c r="Q7864" s="37">
        <v>1.6643764451146102E-2</v>
      </c>
      <c r="R7864" s="37">
        <v>25</v>
      </c>
      <c r="S7864" s="37">
        <v>0.24959675967693301</v>
      </c>
      <c r="T7864" s="37">
        <v>996.92193603515602</v>
      </c>
      <c r="U7864" s="37">
        <v>9999</v>
      </c>
      <c r="V7864" s="13"/>
      <c r="W7864" s="13"/>
      <c r="X7864" s="13"/>
      <c r="Y7864" s="13"/>
      <c r="Z7864" s="13"/>
      <c r="AA7864" s="13"/>
    </row>
    <row r="7865" spans="1:27" ht="15.75" customHeight="1" x14ac:dyDescent="0.2">
      <c r="A7865" s="13"/>
      <c r="B7865" s="37" t="str">
        <f>"CRS25WT3609068"</f>
        <v>CRS25WT3609068</v>
      </c>
      <c r="C7865" s="38">
        <v>46009</v>
      </c>
      <c r="D7865" s="39">
        <v>0.77255787037037038</v>
      </c>
      <c r="E7865" s="37" t="s">
        <v>62</v>
      </c>
      <c r="F7865" s="37">
        <v>201</v>
      </c>
      <c r="G7865" s="37">
        <v>4</v>
      </c>
      <c r="H7865" s="37">
        <v>201.19177246093801</v>
      </c>
      <c r="I7865" s="37">
        <v>9.5982875823974592</v>
      </c>
      <c r="J7865" s="37">
        <v>24.519405364990199</v>
      </c>
      <c r="K7865" s="37">
        <v>9.9474897384643608</v>
      </c>
      <c r="L7865" s="37">
        <v>20.2253818511963</v>
      </c>
      <c r="M7865" s="37">
        <v>0.85488271713256803</v>
      </c>
      <c r="N7865" s="37">
        <v>9.7879724502563494</v>
      </c>
      <c r="O7865" s="37">
        <v>0</v>
      </c>
      <c r="P7865" s="37">
        <v>0</v>
      </c>
      <c r="Q7865" s="37">
        <v>1.6467982903122898E-2</v>
      </c>
      <c r="R7865" s="37">
        <v>25</v>
      </c>
      <c r="S7865" s="37">
        <v>0.244347915053368</v>
      </c>
      <c r="T7865" s="37">
        <v>997.18035888671898</v>
      </c>
      <c r="U7865" s="37">
        <v>9999</v>
      </c>
      <c r="V7865" s="13"/>
      <c r="W7865" s="13"/>
      <c r="X7865" s="13"/>
      <c r="Y7865" s="13"/>
      <c r="Z7865" s="13"/>
      <c r="AA7865" s="13"/>
    </row>
    <row r="7866" spans="1:27" ht="15.75" customHeight="1" x14ac:dyDescent="0.2">
      <c r="A7866" s="13"/>
      <c r="B7866" s="37" t="str">
        <f>"CRS25WT3609069"</f>
        <v>CRS25WT3609069</v>
      </c>
      <c r="C7866" s="38">
        <v>46009</v>
      </c>
      <c r="D7866" s="39">
        <v>0.77285879629629628</v>
      </c>
      <c r="E7866" s="37" t="s">
        <v>62</v>
      </c>
      <c r="F7866" s="37">
        <v>199</v>
      </c>
      <c r="G7866" s="37">
        <v>4</v>
      </c>
      <c r="H7866" s="37">
        <v>199.86260986328099</v>
      </c>
      <c r="I7866" s="37">
        <v>9.5697555541992205</v>
      </c>
      <c r="J7866" s="37">
        <v>24.525697708129901</v>
      </c>
      <c r="K7866" s="37">
        <v>9.8067913055419904</v>
      </c>
      <c r="L7866" s="37">
        <v>20.380022048950199</v>
      </c>
      <c r="M7866" s="37">
        <v>0.85154837369918801</v>
      </c>
      <c r="N7866" s="37">
        <v>9.7233085632324201</v>
      </c>
      <c r="O7866" s="37">
        <v>0</v>
      </c>
      <c r="P7866" s="37">
        <v>0</v>
      </c>
      <c r="Q7866" s="37">
        <v>5.40186325088143E-3</v>
      </c>
      <c r="R7866" s="37">
        <v>25</v>
      </c>
      <c r="S7866" s="37">
        <v>0.23936006426811199</v>
      </c>
      <c r="T7866" s="37">
        <v>998.55505371093795</v>
      </c>
      <c r="U7866" s="37">
        <v>9999</v>
      </c>
      <c r="V7866" s="13"/>
      <c r="W7866" s="13"/>
      <c r="X7866" s="13"/>
      <c r="Y7866" s="13"/>
      <c r="Z7866" s="13"/>
      <c r="AA7866" s="13"/>
    </row>
    <row r="7867" spans="1:27" ht="15.75" customHeight="1" x14ac:dyDescent="0.2">
      <c r="A7867" s="13"/>
      <c r="B7867" s="37" t="str">
        <f>"CRS25WT3609022"</f>
        <v>CRS25WT3609022</v>
      </c>
      <c r="C7867" s="38">
        <v>46009</v>
      </c>
      <c r="D7867" s="39">
        <v>0.77331018518518524</v>
      </c>
      <c r="E7867" s="37" t="s">
        <v>62</v>
      </c>
      <c r="F7867" s="37">
        <v>199</v>
      </c>
      <c r="G7867" s="37">
        <v>4</v>
      </c>
      <c r="H7867" s="37">
        <v>199.57342529296901</v>
      </c>
      <c r="I7867" s="37">
        <v>9.6312780380249006</v>
      </c>
      <c r="J7867" s="37">
        <v>24.527462005615199</v>
      </c>
      <c r="K7867" s="37">
        <v>9.7818584442138707</v>
      </c>
      <c r="L7867" s="37">
        <v>20.4024047851563</v>
      </c>
      <c r="M7867" s="37">
        <v>0.84482389688491799</v>
      </c>
      <c r="N7867" s="37">
        <v>9.7092399597168004</v>
      </c>
      <c r="O7867" s="37">
        <v>0</v>
      </c>
      <c r="P7867" s="37">
        <v>0</v>
      </c>
      <c r="Q7867" s="37">
        <v>1.64509322494268E-2</v>
      </c>
      <c r="R7867" s="37">
        <v>25</v>
      </c>
      <c r="S7867" s="37">
        <v>0.23940506577491799</v>
      </c>
      <c r="T7867" s="37">
        <v>996.937255859375</v>
      </c>
      <c r="U7867" s="37">
        <v>9999</v>
      </c>
      <c r="V7867" s="13"/>
      <c r="W7867" s="13"/>
      <c r="X7867" s="13"/>
      <c r="Y7867" s="13"/>
      <c r="Z7867" s="13"/>
      <c r="AA7867" s="13"/>
    </row>
    <row r="7868" spans="1:27" ht="15.75" customHeight="1" x14ac:dyDescent="0.2">
      <c r="A7868" s="13"/>
      <c r="B7868" s="37" t="str">
        <f>"CRS25WT3609070"</f>
        <v>CRS25WT3609070</v>
      </c>
      <c r="C7868" s="38">
        <v>46009</v>
      </c>
      <c r="D7868" s="39">
        <v>0.7737384259259259</v>
      </c>
      <c r="E7868" s="37" t="s">
        <v>62</v>
      </c>
      <c r="F7868" s="37">
        <v>199</v>
      </c>
      <c r="G7868" s="37">
        <v>4</v>
      </c>
      <c r="H7868" s="37">
        <v>199.223388671875</v>
      </c>
      <c r="I7868" s="37">
        <v>9.55853366851807</v>
      </c>
      <c r="J7868" s="37">
        <v>24.514287948608398</v>
      </c>
      <c r="K7868" s="37">
        <v>9.8097038269043004</v>
      </c>
      <c r="L7868" s="37">
        <v>20.3088054656982</v>
      </c>
      <c r="M7868" s="37">
        <v>0.85021698474884</v>
      </c>
      <c r="N7868" s="37">
        <v>9.6922101974487305</v>
      </c>
      <c r="O7868" s="37">
        <v>0</v>
      </c>
      <c r="P7868" s="37">
        <v>0</v>
      </c>
      <c r="Q7868" s="37">
        <v>8.2539608702063595E-3</v>
      </c>
      <c r="R7868" s="37">
        <v>25</v>
      </c>
      <c r="S7868" s="37">
        <v>0.249137759208679</v>
      </c>
      <c r="T7868" s="37">
        <v>994.8681640625</v>
      </c>
      <c r="U7868" s="37">
        <v>9999</v>
      </c>
      <c r="V7868" s="13"/>
      <c r="W7868" s="13"/>
      <c r="X7868" s="13"/>
      <c r="Y7868" s="13"/>
      <c r="Z7868" s="13"/>
      <c r="AA7868" s="13"/>
    </row>
    <row r="7869" spans="1:27" ht="15.75" customHeight="1" x14ac:dyDescent="0.2">
      <c r="A7869" s="13"/>
      <c r="B7869" s="37" t="str">
        <f>"CRS25WT3609071"</f>
        <v>CRS25WT3609071</v>
      </c>
      <c r="C7869" s="38">
        <v>46009</v>
      </c>
      <c r="D7869" s="39">
        <v>0.77423611111111112</v>
      </c>
      <c r="E7869" s="37" t="s">
        <v>62</v>
      </c>
      <c r="F7869" s="37">
        <v>200</v>
      </c>
      <c r="G7869" s="37">
        <v>4</v>
      </c>
      <c r="H7869" s="37">
        <v>200.36340332031301</v>
      </c>
      <c r="I7869" s="37">
        <v>9.5694580078125</v>
      </c>
      <c r="J7869" s="37">
        <v>24.5100612640381</v>
      </c>
      <c r="K7869" s="37">
        <v>9.8806877136230504</v>
      </c>
      <c r="L7869" s="37">
        <v>20.278284072876001</v>
      </c>
      <c r="M7869" s="37">
        <v>0.85425329208374001</v>
      </c>
      <c r="N7869" s="37">
        <v>9.7476720809936506</v>
      </c>
      <c r="O7869" s="37">
        <v>0</v>
      </c>
      <c r="P7869" s="37">
        <v>0</v>
      </c>
      <c r="Q7869" s="37">
        <v>1.5081845223903699E-2</v>
      </c>
      <c r="R7869" s="37">
        <v>25</v>
      </c>
      <c r="S7869" s="37">
        <v>0.24409234523773199</v>
      </c>
      <c r="T7869" s="37">
        <v>996.02685546875</v>
      </c>
      <c r="U7869" s="37">
        <v>9999</v>
      </c>
      <c r="V7869" s="13"/>
      <c r="W7869" s="13"/>
      <c r="X7869" s="13"/>
      <c r="Y7869" s="13"/>
      <c r="Z7869" s="13"/>
      <c r="AA7869" s="13"/>
    </row>
    <row r="7870" spans="1:27" ht="15.75" customHeight="1" x14ac:dyDescent="0.2">
      <c r="A7870" s="13"/>
      <c r="B7870" s="37" t="str">
        <f>"CRS25WT3609072"</f>
        <v>CRS25WT3609072</v>
      </c>
      <c r="C7870" s="38">
        <v>46009</v>
      </c>
      <c r="D7870" s="39">
        <v>0.77459490740740744</v>
      </c>
      <c r="E7870" s="37" t="s">
        <v>62</v>
      </c>
      <c r="F7870" s="37">
        <v>198</v>
      </c>
      <c r="G7870" s="37">
        <v>4</v>
      </c>
      <c r="H7870" s="37">
        <v>198.865478515625</v>
      </c>
      <c r="I7870" s="37">
        <v>9.5358505249023402</v>
      </c>
      <c r="J7870" s="37">
        <v>24.530063629150401</v>
      </c>
      <c r="K7870" s="37">
        <v>9.7764091491699201</v>
      </c>
      <c r="L7870" s="37">
        <v>20.3413600921631</v>
      </c>
      <c r="M7870" s="37">
        <v>0.85016119480133101</v>
      </c>
      <c r="N7870" s="37">
        <v>9.6747980117797905</v>
      </c>
      <c r="O7870" s="37">
        <v>0</v>
      </c>
      <c r="P7870" s="37">
        <v>0</v>
      </c>
      <c r="Q7870" s="37">
        <v>1.5238094143569501E-2</v>
      </c>
      <c r="R7870" s="37">
        <v>25</v>
      </c>
      <c r="S7870" s="37">
        <v>0.243817448616028</v>
      </c>
      <c r="T7870" s="37">
        <v>998.65478515625</v>
      </c>
      <c r="U7870" s="37">
        <v>9999</v>
      </c>
      <c r="V7870" s="13"/>
      <c r="W7870" s="13"/>
      <c r="X7870" s="13"/>
      <c r="Y7870" s="13"/>
      <c r="Z7870" s="13"/>
      <c r="AA7870" s="13"/>
    </row>
    <row r="7871" spans="1:27" ht="15.75" customHeight="1" x14ac:dyDescent="0.2">
      <c r="A7871" s="13"/>
      <c r="B7871" s="37" t="str">
        <f>"CRS25WT3609073"</f>
        <v>CRS25WT3609073</v>
      </c>
      <c r="C7871" s="38">
        <v>46009</v>
      </c>
      <c r="D7871" s="39">
        <v>0.77495370370370376</v>
      </c>
      <c r="E7871" s="37" t="s">
        <v>62</v>
      </c>
      <c r="F7871" s="37">
        <v>198</v>
      </c>
      <c r="G7871" s="37">
        <v>4</v>
      </c>
      <c r="H7871" s="37">
        <v>198.72634887695301</v>
      </c>
      <c r="I7871" s="37">
        <v>9.5125665664672905</v>
      </c>
      <c r="J7871" s="37">
        <v>24.5321750640869</v>
      </c>
      <c r="K7871" s="37">
        <v>9.7588310241699201</v>
      </c>
      <c r="L7871" s="37">
        <v>20.363744735717798</v>
      </c>
      <c r="M7871" s="37">
        <v>0.85157263278961204</v>
      </c>
      <c r="N7871" s="37">
        <v>9.66802978515625</v>
      </c>
      <c r="O7871" s="37">
        <v>0</v>
      </c>
      <c r="P7871" s="37">
        <v>0</v>
      </c>
      <c r="Q7871" s="37">
        <v>1.52331804856658E-2</v>
      </c>
      <c r="R7871" s="37">
        <v>25</v>
      </c>
      <c r="S7871" s="37">
        <v>0.24627032876014701</v>
      </c>
      <c r="T7871" s="37">
        <v>994.43475341796898</v>
      </c>
      <c r="U7871" s="37">
        <v>9999</v>
      </c>
      <c r="V7871" s="13"/>
      <c r="W7871" s="13"/>
      <c r="X7871" s="13"/>
      <c r="Y7871" s="13"/>
      <c r="Z7871" s="13"/>
      <c r="AA7871" s="13"/>
    </row>
    <row r="7872" spans="1:27" ht="15.75" customHeight="1" x14ac:dyDescent="0.2">
      <c r="A7872" s="13"/>
      <c r="B7872" s="37" t="str">
        <f>"CRS25WT3609074"</f>
        <v>CRS25WT3609074</v>
      </c>
      <c r="C7872" s="38">
        <v>46009</v>
      </c>
      <c r="D7872" s="39">
        <v>0.77543981481481483</v>
      </c>
      <c r="E7872" s="37" t="s">
        <v>62</v>
      </c>
      <c r="F7872" s="37">
        <v>198</v>
      </c>
      <c r="G7872" s="37">
        <v>4</v>
      </c>
      <c r="H7872" s="37">
        <v>198.518798828125</v>
      </c>
      <c r="I7872" s="37">
        <v>9.5511579513549805</v>
      </c>
      <c r="J7872" s="37">
        <v>24.537664413452099</v>
      </c>
      <c r="K7872" s="37">
        <v>9.7379360198974592</v>
      </c>
      <c r="L7872" s="37">
        <v>20.386125564575199</v>
      </c>
      <c r="M7872" s="37">
        <v>0.84705650806427002</v>
      </c>
      <c r="N7872" s="37">
        <v>9.6579322814941406</v>
      </c>
      <c r="O7872" s="37">
        <v>0</v>
      </c>
      <c r="P7872" s="37">
        <v>0</v>
      </c>
      <c r="Q7872" s="37">
        <v>9.3924077227711695E-3</v>
      </c>
      <c r="R7872" s="37">
        <v>25</v>
      </c>
      <c r="S7872" s="37">
        <v>0.249198287725449</v>
      </c>
      <c r="T7872" s="37">
        <v>994.580810546875</v>
      </c>
      <c r="U7872" s="37">
        <v>9999</v>
      </c>
      <c r="V7872" s="13"/>
      <c r="W7872" s="13"/>
      <c r="X7872" s="13"/>
      <c r="Y7872" s="13"/>
      <c r="Z7872" s="13"/>
      <c r="AA7872" s="13"/>
    </row>
    <row r="7873" spans="1:27" ht="15.75" customHeight="1" x14ac:dyDescent="0.2">
      <c r="A7873" s="13"/>
      <c r="B7873" s="37" t="str">
        <f>"CRS25WT3609084"</f>
        <v>CRS25WT3609084</v>
      </c>
      <c r="C7873" s="38">
        <v>46009</v>
      </c>
      <c r="D7873" s="39">
        <v>0.77609953703703705</v>
      </c>
      <c r="E7873" s="37" t="s">
        <v>62</v>
      </c>
      <c r="F7873" s="37">
        <v>198</v>
      </c>
      <c r="G7873" s="37">
        <v>4</v>
      </c>
      <c r="H7873" s="37">
        <v>198.79681396484401</v>
      </c>
      <c r="I7873" s="37">
        <v>9.5266332626342791</v>
      </c>
      <c r="J7873" s="37">
        <v>24.535936355590799</v>
      </c>
      <c r="K7873" s="37">
        <v>9.7147283554077095</v>
      </c>
      <c r="L7873" s="37">
        <v>20.463445663452099</v>
      </c>
      <c r="M7873" s="37">
        <v>0.85048633813857999</v>
      </c>
      <c r="N7873" s="37">
        <v>9.6714572906494105</v>
      </c>
      <c r="O7873" s="37">
        <v>0</v>
      </c>
      <c r="P7873" s="37">
        <v>0</v>
      </c>
      <c r="Q7873" s="37">
        <v>1.09474249184132E-2</v>
      </c>
      <c r="R7873" s="37">
        <v>25</v>
      </c>
      <c r="S7873" s="37">
        <v>0.23870322108268699</v>
      </c>
      <c r="T7873" s="37">
        <v>995.59631347656295</v>
      </c>
      <c r="U7873" s="37">
        <v>9999</v>
      </c>
      <c r="V7873" s="13"/>
      <c r="W7873" s="13"/>
      <c r="X7873" s="13"/>
      <c r="Y7873" s="13"/>
      <c r="Z7873" s="13"/>
      <c r="AA7873" s="13"/>
    </row>
    <row r="7874" spans="1:27" ht="15.75" customHeight="1" x14ac:dyDescent="0.2">
      <c r="A7874" s="13"/>
      <c r="B7874" s="37" t="str">
        <f>"CRS25WT3609088"</f>
        <v>CRS25WT3609088</v>
      </c>
      <c r="C7874" s="38">
        <v>46009</v>
      </c>
      <c r="D7874" s="39">
        <v>0.77729166666666671</v>
      </c>
      <c r="E7874" s="37" t="s">
        <v>62</v>
      </c>
      <c r="F7874" s="37">
        <v>199</v>
      </c>
      <c r="G7874" s="37">
        <v>4</v>
      </c>
      <c r="H7874" s="37">
        <v>199.88117980957</v>
      </c>
      <c r="I7874" s="37">
        <v>9.5130729675293004</v>
      </c>
      <c r="J7874" s="37">
        <v>24.556655883789102</v>
      </c>
      <c r="K7874" s="37">
        <v>9.7988977432250994</v>
      </c>
      <c r="L7874" s="37">
        <v>20.3983345031738</v>
      </c>
      <c r="M7874" s="37">
        <v>0.85562181472778298</v>
      </c>
      <c r="N7874" s="37">
        <v>9.7242116928100604</v>
      </c>
      <c r="O7874" s="37">
        <v>0</v>
      </c>
      <c r="P7874" s="37">
        <v>0</v>
      </c>
      <c r="Q7874" s="37">
        <v>1.5078183263540299E-2</v>
      </c>
      <c r="R7874" s="37">
        <v>25</v>
      </c>
      <c r="S7874" s="37">
        <v>0.23755747079849199</v>
      </c>
      <c r="T7874" s="37">
        <v>994.28863525390602</v>
      </c>
      <c r="U7874" s="37">
        <v>9999</v>
      </c>
      <c r="V7874" s="13"/>
      <c r="W7874" s="13"/>
      <c r="X7874" s="13"/>
      <c r="Y7874" s="13"/>
      <c r="Z7874" s="13"/>
      <c r="AA7874" s="13"/>
    </row>
    <row r="7875" spans="1:27" ht="15.75" customHeight="1" x14ac:dyDescent="0.2">
      <c r="A7875" s="13"/>
      <c r="B7875" s="37" t="str">
        <f>"CRS25WT3609085"</f>
        <v>CRS25WT3609085</v>
      </c>
      <c r="C7875" s="38">
        <v>46009</v>
      </c>
      <c r="D7875" s="39">
        <v>0.77782407407407417</v>
      </c>
      <c r="E7875" s="37" t="s">
        <v>62</v>
      </c>
      <c r="F7875" s="37">
        <v>202</v>
      </c>
      <c r="G7875" s="37">
        <v>4</v>
      </c>
      <c r="H7875" s="37">
        <v>202.37881469726599</v>
      </c>
      <c r="I7875" s="37">
        <v>9.5740423202514595</v>
      </c>
      <c r="J7875" s="37">
        <v>24.5444450378418</v>
      </c>
      <c r="K7875" s="37">
        <v>9.9381933212280291</v>
      </c>
      <c r="L7875" s="37">
        <v>20.363744735717798</v>
      </c>
      <c r="M7875" s="37">
        <v>0.86122471094131503</v>
      </c>
      <c r="N7875" s="37">
        <v>9.8457221984863299</v>
      </c>
      <c r="O7875" s="37">
        <v>0</v>
      </c>
      <c r="P7875" s="37">
        <v>0</v>
      </c>
      <c r="Q7875" s="37">
        <v>1.7579404637217501E-2</v>
      </c>
      <c r="R7875" s="37">
        <v>25</v>
      </c>
      <c r="S7875" s="37">
        <v>0.23363803327083599</v>
      </c>
      <c r="T7875" s="37">
        <v>994.01959228515602</v>
      </c>
      <c r="U7875" s="37">
        <v>9999</v>
      </c>
      <c r="V7875" s="13"/>
      <c r="W7875" s="13"/>
      <c r="X7875" s="13"/>
      <c r="Y7875" s="13"/>
      <c r="Z7875" s="13"/>
      <c r="AA7875" s="13"/>
    </row>
    <row r="7876" spans="1:27" ht="15.75" customHeight="1" x14ac:dyDescent="0.2">
      <c r="A7876" s="13"/>
      <c r="B7876" s="37" t="str">
        <f>"CRS24WT3609061"</f>
        <v>CRS24WT3609061</v>
      </c>
      <c r="C7876" s="38">
        <v>46009</v>
      </c>
      <c r="D7876" s="39">
        <v>0.77853009259259265</v>
      </c>
      <c r="E7876" s="37" t="s">
        <v>62</v>
      </c>
      <c r="F7876" s="37">
        <v>199</v>
      </c>
      <c r="G7876" s="37">
        <v>4</v>
      </c>
      <c r="H7876" s="37">
        <v>199.28099060058599</v>
      </c>
      <c r="I7876" s="37">
        <v>9.6146469116210902</v>
      </c>
      <c r="J7876" s="37">
        <v>24.487442016601602</v>
      </c>
      <c r="K7876" s="37">
        <v>9.8381690979003906</v>
      </c>
      <c r="L7876" s="37">
        <v>20.255901336669901</v>
      </c>
      <c r="M7876" s="37">
        <v>0.84642624855041504</v>
      </c>
      <c r="N7876" s="37">
        <v>9.6950130462646502</v>
      </c>
      <c r="O7876" s="37">
        <v>0</v>
      </c>
      <c r="P7876" s="37">
        <v>0</v>
      </c>
      <c r="Q7876" s="37">
        <v>1.5238191932439801E-2</v>
      </c>
      <c r="R7876" s="37">
        <v>25</v>
      </c>
      <c r="S7876" s="37">
        <v>0.24853888154029799</v>
      </c>
      <c r="T7876" s="37">
        <v>994.80621337890602</v>
      </c>
      <c r="U7876" s="37">
        <v>9999</v>
      </c>
      <c r="V7876" s="13"/>
      <c r="W7876" s="13"/>
      <c r="X7876" s="13"/>
      <c r="Y7876" s="13"/>
      <c r="Z7876" s="13"/>
      <c r="AA7876" s="13"/>
    </row>
    <row r="7877" spans="1:27" ht="15.75" customHeight="1" x14ac:dyDescent="0.2">
      <c r="A7877" s="13"/>
      <c r="B7877" s="37" t="str">
        <f>"CRS24WT3609053"</f>
        <v>CRS24WT3609053</v>
      </c>
      <c r="C7877" s="38">
        <v>46009</v>
      </c>
      <c r="D7877" s="39">
        <v>0.7790625000000001</v>
      </c>
      <c r="E7877" s="37" t="s">
        <v>62</v>
      </c>
      <c r="F7877" s="37">
        <v>198</v>
      </c>
      <c r="G7877" s="37">
        <v>4</v>
      </c>
      <c r="H7877" s="37">
        <v>198.20477294921901</v>
      </c>
      <c r="I7877" s="37">
        <v>9.5591020584106392</v>
      </c>
      <c r="J7877" s="37">
        <v>24.503025054931602</v>
      </c>
      <c r="K7877" s="37">
        <v>9.7507562637329102</v>
      </c>
      <c r="L7877" s="37">
        <v>20.3271179199219</v>
      </c>
      <c r="M7877" s="37">
        <v>0.84620833396911599</v>
      </c>
      <c r="N7877" s="37">
        <v>9.6426553726196307</v>
      </c>
      <c r="O7877" s="37">
        <v>0</v>
      </c>
      <c r="P7877" s="37">
        <v>0</v>
      </c>
      <c r="Q7877" s="37">
        <v>1.30158718675375E-2</v>
      </c>
      <c r="R7877" s="37">
        <v>25</v>
      </c>
      <c r="S7877" s="37">
        <v>0.244146123528481</v>
      </c>
      <c r="T7877" s="37">
        <v>992.66784667968795</v>
      </c>
      <c r="U7877" s="37">
        <v>9999</v>
      </c>
      <c r="V7877" s="13"/>
      <c r="W7877" s="13"/>
      <c r="X7877" s="13"/>
      <c r="Y7877" s="13"/>
      <c r="Z7877" s="13"/>
      <c r="AA7877" s="13"/>
    </row>
    <row r="7878" spans="1:27" ht="15.75" customHeight="1" x14ac:dyDescent="0.2">
      <c r="A7878" s="13"/>
      <c r="B7878" s="37" t="str">
        <f>"CRS24WT3609054"</f>
        <v>CRS24WT3609054</v>
      </c>
      <c r="C7878" s="38">
        <v>46009</v>
      </c>
      <c r="D7878" s="39">
        <v>0.77957175925925926</v>
      </c>
      <c r="E7878" s="37" t="s">
        <v>62</v>
      </c>
      <c r="F7878" s="37">
        <v>198</v>
      </c>
      <c r="G7878" s="37">
        <v>4</v>
      </c>
      <c r="H7878" s="37">
        <v>198.29536437988301</v>
      </c>
      <c r="I7878" s="37">
        <v>9.4970588684081996</v>
      </c>
      <c r="J7878" s="37">
        <v>24.506044387817401</v>
      </c>
      <c r="K7878" s="37">
        <v>9.8042831420898402</v>
      </c>
      <c r="L7878" s="37">
        <v>20.2253818511963</v>
      </c>
      <c r="M7878" s="37">
        <v>0.85202085971832298</v>
      </c>
      <c r="N7878" s="37">
        <v>9.6470623016357404</v>
      </c>
      <c r="O7878" s="37">
        <v>0</v>
      </c>
      <c r="P7878" s="37">
        <v>0</v>
      </c>
      <c r="Q7878" s="37">
        <v>5.8719329535961203E-3</v>
      </c>
      <c r="R7878" s="37">
        <v>25</v>
      </c>
      <c r="S7878" s="37">
        <v>0.24964398145675701</v>
      </c>
      <c r="T7878" s="37">
        <v>994.00451660156295</v>
      </c>
      <c r="U7878" s="37">
        <v>64.7318115234375</v>
      </c>
      <c r="V7878" s="13"/>
      <c r="W7878" s="13"/>
      <c r="X7878" s="13"/>
      <c r="Y7878" s="13"/>
      <c r="Z7878" s="13"/>
      <c r="AA7878" s="13"/>
    </row>
    <row r="7879" spans="1:27" ht="15.75" customHeight="1" x14ac:dyDescent="0.2">
      <c r="A7879" s="13"/>
      <c r="B7879" s="37" t="str">
        <f>"CRS25WT3609087"</f>
        <v>CRS25WT3609087</v>
      </c>
      <c r="C7879" s="38">
        <v>46009</v>
      </c>
      <c r="D7879" s="39">
        <v>0.77989583333333334</v>
      </c>
      <c r="E7879" s="37" t="s">
        <v>62</v>
      </c>
      <c r="F7879" s="37">
        <v>198</v>
      </c>
      <c r="G7879" s="37">
        <v>4</v>
      </c>
      <c r="H7879" s="37">
        <v>198.58549499511699</v>
      </c>
      <c r="I7879" s="37">
        <v>9.5349988937377894</v>
      </c>
      <c r="J7879" s="37">
        <v>24.516952514648398</v>
      </c>
      <c r="K7879" s="37">
        <v>9.6899499893188494</v>
      </c>
      <c r="L7879" s="37">
        <v>20.4939670562744</v>
      </c>
      <c r="M7879" s="37">
        <v>0.84949415922164895</v>
      </c>
      <c r="N7879" s="37">
        <v>9.6611766815185494</v>
      </c>
      <c r="O7879" s="37">
        <v>0</v>
      </c>
      <c r="P7879" s="37">
        <v>0</v>
      </c>
      <c r="Q7879" s="37">
        <v>1.29018630832434E-2</v>
      </c>
      <c r="R7879" s="37">
        <v>25</v>
      </c>
      <c r="S7879" s="37">
        <v>0.23413477838039401</v>
      </c>
      <c r="T7879" s="37">
        <v>993.30950927734398</v>
      </c>
      <c r="U7879" s="37">
        <v>9999</v>
      </c>
      <c r="V7879" s="13"/>
      <c r="W7879" s="13"/>
      <c r="X7879" s="13"/>
      <c r="Y7879" s="13"/>
      <c r="Z7879" s="13"/>
      <c r="AA7879" s="13"/>
    </row>
    <row r="7880" spans="1:27" ht="15.75" customHeight="1" x14ac:dyDescent="0.2">
      <c r="A7880" s="13"/>
      <c r="B7880" s="37" t="str">
        <f>"CRS25WT3609094"</f>
        <v>CRS25WT3609094</v>
      </c>
      <c r="C7880" s="38">
        <v>46009</v>
      </c>
      <c r="D7880" s="39">
        <v>0.78021990740740732</v>
      </c>
      <c r="E7880" s="37" t="s">
        <v>62</v>
      </c>
      <c r="F7880" s="37">
        <v>197</v>
      </c>
      <c r="G7880" s="37">
        <v>4</v>
      </c>
      <c r="H7880" s="37">
        <v>197.85220336914099</v>
      </c>
      <c r="I7880" s="37">
        <v>9.5549831390380895</v>
      </c>
      <c r="J7880" s="37">
        <v>24.537864685058601</v>
      </c>
      <c r="K7880" s="37">
        <v>9.6647224426269496</v>
      </c>
      <c r="L7880" s="37">
        <v>20.471586227416999</v>
      </c>
      <c r="M7880" s="37">
        <v>0.84386736154556297</v>
      </c>
      <c r="N7880" s="37">
        <v>9.6255025863647496</v>
      </c>
      <c r="O7880" s="37">
        <v>0</v>
      </c>
      <c r="P7880" s="37">
        <v>0</v>
      </c>
      <c r="Q7880" s="37">
        <v>2.0560612902045198E-3</v>
      </c>
      <c r="R7880" s="37">
        <v>25</v>
      </c>
      <c r="S7880" s="37">
        <v>0.24870340526104001</v>
      </c>
      <c r="T7880" s="37">
        <v>993.58575439453102</v>
      </c>
      <c r="U7880" s="37">
        <v>9999</v>
      </c>
      <c r="V7880" s="13"/>
      <c r="W7880" s="13"/>
      <c r="X7880" s="13"/>
      <c r="Y7880" s="13"/>
      <c r="Z7880" s="13"/>
      <c r="AA7880" s="13"/>
    </row>
    <row r="7881" spans="1:27" ht="15.75" customHeight="1" x14ac:dyDescent="0.2">
      <c r="A7881" s="13"/>
      <c r="B7881" s="37" t="str">
        <f>"CRS25WT3609097"</f>
        <v>CRS25WT3609097</v>
      </c>
      <c r="C7881" s="38">
        <v>46009</v>
      </c>
      <c r="D7881" s="39">
        <v>0.78054398148148152</v>
      </c>
      <c r="E7881" s="37" t="s">
        <v>62</v>
      </c>
      <c r="F7881" s="37">
        <v>200</v>
      </c>
      <c r="G7881" s="37">
        <v>4</v>
      </c>
      <c r="H7881" s="37">
        <v>200.22833251953099</v>
      </c>
      <c r="I7881" s="37">
        <v>9.5717468261718803</v>
      </c>
      <c r="J7881" s="37">
        <v>24.5179347991943</v>
      </c>
      <c r="K7881" s="37">
        <v>9.8149366378784197</v>
      </c>
      <c r="L7881" s="37">
        <v>20.400367736816399</v>
      </c>
      <c r="M7881" s="37">
        <v>0.85319918394088701</v>
      </c>
      <c r="N7881" s="37">
        <v>9.7411012649536097</v>
      </c>
      <c r="O7881" s="37">
        <v>0</v>
      </c>
      <c r="P7881" s="37">
        <v>0</v>
      </c>
      <c r="Q7881" s="37">
        <v>1.27033730968833E-2</v>
      </c>
      <c r="R7881" s="37">
        <v>25</v>
      </c>
      <c r="S7881" s="37">
        <v>0.24375896155834201</v>
      </c>
      <c r="T7881" s="37">
        <v>993.89007568359398</v>
      </c>
      <c r="U7881" s="37">
        <v>9999</v>
      </c>
      <c r="V7881" s="13"/>
      <c r="W7881" s="13"/>
      <c r="X7881" s="13"/>
      <c r="Y7881" s="13"/>
      <c r="Z7881" s="13"/>
      <c r="AA7881" s="13"/>
    </row>
    <row r="7882" spans="1:27" ht="15.75" customHeight="1" x14ac:dyDescent="0.2">
      <c r="A7882" s="13"/>
      <c r="B7882" s="37" t="str">
        <f>"96"</f>
        <v>96</v>
      </c>
      <c r="C7882" s="38">
        <v>46009</v>
      </c>
      <c r="D7882" s="39">
        <v>0.78106481481481482</v>
      </c>
      <c r="E7882" s="37" t="s">
        <v>62</v>
      </c>
      <c r="F7882" s="37">
        <v>198</v>
      </c>
      <c r="G7882" s="37">
        <v>4</v>
      </c>
      <c r="H7882" s="37">
        <v>198.94400024414099</v>
      </c>
      <c r="I7882" s="37">
        <v>9.4973030090331996</v>
      </c>
      <c r="J7882" s="37">
        <v>24.5003261566162</v>
      </c>
      <c r="K7882" s="37">
        <v>9.7558727264404297</v>
      </c>
      <c r="L7882" s="37">
        <v>20.3922309875488</v>
      </c>
      <c r="M7882" s="37">
        <v>0.85498535633087203</v>
      </c>
      <c r="N7882" s="37">
        <v>9.6786184310913104</v>
      </c>
      <c r="O7882" s="37">
        <v>0</v>
      </c>
      <c r="P7882" s="37">
        <v>0</v>
      </c>
      <c r="Q7882" s="37">
        <v>4.2314608581364198E-3</v>
      </c>
      <c r="R7882" s="37">
        <v>25</v>
      </c>
      <c r="S7882" s="37">
        <v>0.24054601788520799</v>
      </c>
      <c r="T7882" s="37">
        <v>992.01739501953102</v>
      </c>
      <c r="U7882" s="37">
        <v>9999</v>
      </c>
      <c r="V7882" s="13"/>
      <c r="W7882" s="13"/>
      <c r="X7882" s="13"/>
      <c r="Y7882" s="13"/>
      <c r="Z7882" s="13"/>
      <c r="AA7882" s="13"/>
    </row>
    <row r="7883" spans="1:27" ht="15.75" customHeight="1" x14ac:dyDescent="0.2">
      <c r="A7883" s="13"/>
      <c r="B7883" s="37" t="str">
        <f>"CRS24WT3609016"</f>
        <v>CRS24WT3609016</v>
      </c>
      <c r="C7883" s="38">
        <v>46009</v>
      </c>
      <c r="D7883" s="39">
        <v>0.78141203703703699</v>
      </c>
      <c r="E7883" s="37" t="s">
        <v>62</v>
      </c>
      <c r="F7883" s="37">
        <v>199</v>
      </c>
      <c r="G7883" s="37">
        <v>4</v>
      </c>
      <c r="H7883" s="37">
        <v>199.31986999511699</v>
      </c>
      <c r="I7883" s="37">
        <v>9.5498409271240199</v>
      </c>
      <c r="J7883" s="37">
        <v>24.5230102539063</v>
      </c>
      <c r="K7883" s="37">
        <v>9.8193740844726598</v>
      </c>
      <c r="L7883" s="37">
        <v>20.298631668090799</v>
      </c>
      <c r="M7883" s="37">
        <v>0.85110014677047696</v>
      </c>
      <c r="N7883" s="37">
        <v>9.6969041824340803</v>
      </c>
      <c r="O7883" s="37">
        <v>0</v>
      </c>
      <c r="P7883" s="37">
        <v>0</v>
      </c>
      <c r="Q7883" s="37">
        <v>1.28596220165491E-2</v>
      </c>
      <c r="R7883" s="37">
        <v>25</v>
      </c>
      <c r="S7883" s="37">
        <v>0.25121602416038502</v>
      </c>
      <c r="T7883" s="37">
        <v>994.03961181640602</v>
      </c>
      <c r="U7883" s="37">
        <v>102.417434692383</v>
      </c>
      <c r="V7883" s="13"/>
      <c r="W7883" s="13"/>
      <c r="X7883" s="13"/>
      <c r="Y7883" s="13"/>
      <c r="Z7883" s="13"/>
      <c r="AA7883" s="13"/>
    </row>
    <row r="7884" spans="1:27" ht="15.75" customHeight="1" x14ac:dyDescent="0.2">
      <c r="A7884" s="13"/>
      <c r="B7884" s="37" t="str">
        <f>"CRS25WT3609095"</f>
        <v>CRS25WT3609095</v>
      </c>
      <c r="C7884" s="38">
        <v>46009</v>
      </c>
      <c r="D7884" s="39">
        <v>0.78174768518518523</v>
      </c>
      <c r="E7884" s="37" t="s">
        <v>62</v>
      </c>
      <c r="F7884" s="37">
        <v>198</v>
      </c>
      <c r="G7884" s="37">
        <v>4</v>
      </c>
      <c r="H7884" s="37">
        <v>198.89218139648401</v>
      </c>
      <c r="I7884" s="37">
        <v>9.5731868743896502</v>
      </c>
      <c r="J7884" s="37">
        <v>24.508132934570298</v>
      </c>
      <c r="K7884" s="37">
        <v>9.7611227035522496</v>
      </c>
      <c r="L7884" s="37">
        <v>20.375951766967798</v>
      </c>
      <c r="M7884" s="37">
        <v>0.84771710634231601</v>
      </c>
      <c r="N7884" s="37">
        <v>9.6760969161987305</v>
      </c>
      <c r="O7884" s="37">
        <v>0</v>
      </c>
      <c r="P7884" s="37">
        <v>0</v>
      </c>
      <c r="Q7884" s="37">
        <v>2.8769802302122099E-3</v>
      </c>
      <c r="R7884" s="37">
        <v>25</v>
      </c>
      <c r="S7884" s="37">
        <v>0.246732607483864</v>
      </c>
      <c r="T7884" s="37">
        <v>991.86633300781295</v>
      </c>
      <c r="U7884" s="37">
        <v>9999</v>
      </c>
      <c r="V7884" s="13"/>
      <c r="W7884" s="13"/>
      <c r="X7884" s="13"/>
      <c r="Y7884" s="13"/>
      <c r="Z7884" s="13"/>
      <c r="AA7884" s="13"/>
    </row>
    <row r="7885" spans="1:27" ht="15.75" customHeight="1" x14ac:dyDescent="0.2">
      <c r="A7885" s="13"/>
      <c r="B7885" s="37" t="str">
        <f>"CRS25WT3609103"</f>
        <v>CRS25WT3609103</v>
      </c>
      <c r="C7885" s="38">
        <v>46009</v>
      </c>
      <c r="D7885" s="39">
        <v>0.78234953703703702</v>
      </c>
      <c r="E7885" s="37" t="s">
        <v>62</v>
      </c>
      <c r="F7885" s="37">
        <v>201</v>
      </c>
      <c r="G7885" s="37">
        <v>4</v>
      </c>
      <c r="H7885" s="37">
        <v>201.73910522460901</v>
      </c>
      <c r="I7885" s="37">
        <v>9.53552341461182</v>
      </c>
      <c r="J7885" s="37">
        <v>24.537645339965799</v>
      </c>
      <c r="K7885" s="37">
        <v>9.8801231384277308</v>
      </c>
      <c r="L7885" s="37">
        <v>20.4186820983887</v>
      </c>
      <c r="M7885" s="37">
        <v>0.86220926046371504</v>
      </c>
      <c r="N7885" s="37">
        <v>9.8145999908447301</v>
      </c>
      <c r="O7885" s="37">
        <v>0</v>
      </c>
      <c r="P7885" s="37">
        <v>0</v>
      </c>
      <c r="Q7885" s="37">
        <v>6.03174511343241E-3</v>
      </c>
      <c r="R7885" s="37">
        <v>25</v>
      </c>
      <c r="S7885" s="37">
        <v>0.23544049263000499</v>
      </c>
      <c r="T7885" s="37">
        <v>993.22399902343795</v>
      </c>
      <c r="U7885" s="37">
        <v>9999</v>
      </c>
      <c r="V7885" s="13"/>
      <c r="W7885" s="13"/>
      <c r="X7885" s="13"/>
      <c r="Y7885" s="13"/>
      <c r="Z7885" s="13"/>
      <c r="AA7885" s="13"/>
    </row>
    <row r="7886" spans="1:27" ht="15.75" customHeight="1" x14ac:dyDescent="0.2">
      <c r="A7886" s="13"/>
      <c r="B7886" s="37" t="str">
        <f>"CRS25WT3609105"</f>
        <v>CRS25WT3609105</v>
      </c>
      <c r="C7886" s="38">
        <v>46009</v>
      </c>
      <c r="D7886" s="39">
        <v>0.78297453703703701</v>
      </c>
      <c r="E7886" s="37" t="s">
        <v>62</v>
      </c>
      <c r="F7886" s="37">
        <v>198</v>
      </c>
      <c r="G7886" s="37">
        <v>4</v>
      </c>
      <c r="H7886" s="37">
        <v>198.38351440429699</v>
      </c>
      <c r="I7886" s="37">
        <v>9.5247564315795898</v>
      </c>
      <c r="J7886" s="37">
        <v>24.534379959106399</v>
      </c>
      <c r="K7886" s="37">
        <v>9.7449178695678693</v>
      </c>
      <c r="L7886" s="37">
        <v>20.357639312744102</v>
      </c>
      <c r="M7886" s="37">
        <v>0.84893923997878995</v>
      </c>
      <c r="N7886" s="37">
        <v>9.6513509750366193</v>
      </c>
      <c r="O7886" s="37">
        <v>0</v>
      </c>
      <c r="P7886" s="37">
        <v>0</v>
      </c>
      <c r="Q7886" s="37">
        <v>1.30158439278603E-2</v>
      </c>
      <c r="R7886" s="37">
        <v>25</v>
      </c>
      <c r="S7886" s="37">
        <v>0.24386860430240601</v>
      </c>
      <c r="T7886" s="37">
        <v>991.77722167968795</v>
      </c>
      <c r="U7886" s="37">
        <v>9999</v>
      </c>
      <c r="V7886" s="13"/>
      <c r="W7886" s="13"/>
      <c r="X7886" s="13"/>
      <c r="Y7886" s="13"/>
      <c r="Z7886" s="13"/>
      <c r="AA7886" s="13"/>
    </row>
    <row r="7887" spans="1:27" ht="15.75" customHeight="1" x14ac:dyDescent="0.2">
      <c r="A7887" s="13"/>
      <c r="B7887" s="37" t="str">
        <f>"CRS25WT3609106"</f>
        <v>CRS25WT3609106</v>
      </c>
      <c r="C7887" s="38">
        <v>46009</v>
      </c>
      <c r="D7887" s="39">
        <v>0.7833564814814814</v>
      </c>
      <c r="E7887" s="37" t="s">
        <v>62</v>
      </c>
      <c r="F7887" s="37">
        <v>197</v>
      </c>
      <c r="G7887" s="37">
        <v>4</v>
      </c>
      <c r="H7887" s="37">
        <v>197.62803649902301</v>
      </c>
      <c r="I7887" s="37">
        <v>9.4569377899169904</v>
      </c>
      <c r="J7887" s="37">
        <v>24.523624420166001</v>
      </c>
      <c r="K7887" s="37">
        <v>9.6758928298950195</v>
      </c>
      <c r="L7887" s="37">
        <v>20.4247856140137</v>
      </c>
      <c r="M7887" s="37">
        <v>0.85214471817016602</v>
      </c>
      <c r="N7887" s="37">
        <v>9.6145963668823207</v>
      </c>
      <c r="O7887" s="37">
        <v>0</v>
      </c>
      <c r="P7887" s="37">
        <v>0</v>
      </c>
      <c r="Q7887" s="37">
        <v>1.6507921740412702E-2</v>
      </c>
      <c r="R7887" s="37">
        <v>25</v>
      </c>
      <c r="S7887" s="37">
        <v>0.245780929923058</v>
      </c>
      <c r="T7887" s="37">
        <v>991.39495849609398</v>
      </c>
      <c r="U7887" s="37">
        <v>9999</v>
      </c>
      <c r="V7887" s="13"/>
      <c r="W7887" s="13"/>
      <c r="X7887" s="13"/>
      <c r="Y7887" s="13"/>
      <c r="Z7887" s="13"/>
      <c r="AA7887" s="13"/>
    </row>
    <row r="7888" spans="1:27" ht="15.75" customHeight="1" x14ac:dyDescent="0.2">
      <c r="A7888" s="13"/>
      <c r="B7888" s="37" t="str">
        <f>"CRS25WT3609107"</f>
        <v>CRS25WT3609107</v>
      </c>
      <c r="C7888" s="38">
        <v>46009</v>
      </c>
      <c r="D7888" s="39">
        <v>0.78370370370370368</v>
      </c>
      <c r="E7888" s="37" t="s">
        <v>62</v>
      </c>
      <c r="F7888" s="37">
        <v>199</v>
      </c>
      <c r="G7888" s="37">
        <v>4</v>
      </c>
      <c r="H7888" s="37">
        <v>199.06524658203099</v>
      </c>
      <c r="I7888" s="37">
        <v>9.5438566207885707</v>
      </c>
      <c r="J7888" s="37">
        <v>24.540168762206999</v>
      </c>
      <c r="K7888" s="37">
        <v>9.80584812164307</v>
      </c>
      <c r="L7888" s="37">
        <v>20.300666809081999</v>
      </c>
      <c r="M7888" s="37">
        <v>0.84995120763778698</v>
      </c>
      <c r="N7888" s="37">
        <v>9.6845169067382795</v>
      </c>
      <c r="O7888" s="37">
        <v>0</v>
      </c>
      <c r="P7888" s="37">
        <v>0</v>
      </c>
      <c r="Q7888" s="37">
        <v>1.6507007181644402E-2</v>
      </c>
      <c r="R7888" s="37">
        <v>25</v>
      </c>
      <c r="S7888" s="37">
        <v>0.24422349035739899</v>
      </c>
      <c r="T7888" s="37">
        <v>991.89837646484398</v>
      </c>
      <c r="U7888" s="37">
        <v>9999</v>
      </c>
      <c r="V7888" s="13"/>
      <c r="W7888" s="13"/>
      <c r="X7888" s="13"/>
      <c r="Y7888" s="13"/>
      <c r="Z7888" s="13"/>
      <c r="AA7888" s="13"/>
    </row>
    <row r="7889" spans="1:27" ht="15.75" customHeight="1" x14ac:dyDescent="0.2">
      <c r="A7889" s="13"/>
      <c r="B7889" s="37" t="str">
        <f>"CRS25WT3609113"</f>
        <v>CRS25WT3609113</v>
      </c>
      <c r="C7889" s="38">
        <v>46009</v>
      </c>
      <c r="D7889" s="39">
        <v>0.78401620370370362</v>
      </c>
      <c r="E7889" s="37" t="s">
        <v>62</v>
      </c>
      <c r="F7889" s="37">
        <v>200</v>
      </c>
      <c r="G7889" s="37">
        <v>4</v>
      </c>
      <c r="H7889" s="37">
        <v>200.598556518555</v>
      </c>
      <c r="I7889" s="37">
        <v>9.5774641036987305</v>
      </c>
      <c r="J7889" s="37">
        <v>24.501003265380898</v>
      </c>
      <c r="K7889" s="37">
        <v>9.8379917144775408</v>
      </c>
      <c r="L7889" s="37">
        <v>20.390193939208999</v>
      </c>
      <c r="M7889" s="37">
        <v>0.85485684871673595</v>
      </c>
      <c r="N7889" s="37">
        <v>9.7591123580932599</v>
      </c>
      <c r="O7889" s="37">
        <v>0</v>
      </c>
      <c r="P7889" s="37">
        <v>0</v>
      </c>
      <c r="Q7889" s="37">
        <v>1.43849069718271E-3</v>
      </c>
      <c r="R7889" s="37">
        <v>25</v>
      </c>
      <c r="S7889" s="37">
        <v>0.23961068689823201</v>
      </c>
      <c r="T7889" s="37">
        <v>994.01080322265602</v>
      </c>
      <c r="U7889" s="37">
        <v>9999</v>
      </c>
      <c r="V7889" s="13"/>
      <c r="W7889" s="13"/>
      <c r="X7889" s="13"/>
      <c r="Y7889" s="13"/>
      <c r="Z7889" s="13"/>
      <c r="AA7889" s="13"/>
    </row>
    <row r="7890" spans="1:27" ht="15.75" customHeight="1" x14ac:dyDescent="0.2">
      <c r="A7890" s="13"/>
      <c r="B7890" s="37" t="str">
        <f>"CRS25WT3609114"</f>
        <v>CRS25WT3609114</v>
      </c>
      <c r="C7890" s="38">
        <v>46009</v>
      </c>
      <c r="D7890" s="39">
        <v>0.78429398148148144</v>
      </c>
      <c r="E7890" s="37" t="s">
        <v>62</v>
      </c>
      <c r="F7890" s="37">
        <v>198</v>
      </c>
      <c r="G7890" s="37">
        <v>4</v>
      </c>
      <c r="H7890" s="37">
        <v>198.53518676757801</v>
      </c>
      <c r="I7890" s="37">
        <v>9.55481052398682</v>
      </c>
      <c r="J7890" s="37">
        <v>24.504287719726602</v>
      </c>
      <c r="K7890" s="37">
        <v>9.7777776718139595</v>
      </c>
      <c r="L7890" s="37">
        <v>20.304737091064499</v>
      </c>
      <c r="M7890" s="37">
        <v>0.847956001758575</v>
      </c>
      <c r="N7890" s="37">
        <v>9.6587295532226598</v>
      </c>
      <c r="O7890" s="37">
        <v>0</v>
      </c>
      <c r="P7890" s="37">
        <v>0</v>
      </c>
      <c r="Q7890" s="37">
        <v>1.6507046297192601E-2</v>
      </c>
      <c r="R7890" s="37">
        <v>25</v>
      </c>
      <c r="S7890" s="37">
        <v>0.25093716382980302</v>
      </c>
      <c r="T7890" s="37">
        <v>991.98065185546898</v>
      </c>
      <c r="U7890" s="37">
        <v>9999</v>
      </c>
      <c r="V7890" s="13"/>
      <c r="W7890" s="13"/>
      <c r="X7890" s="13"/>
      <c r="Y7890" s="13"/>
      <c r="Z7890" s="13"/>
      <c r="AA7890" s="13"/>
    </row>
    <row r="7891" spans="1:27" ht="15.75" customHeight="1" x14ac:dyDescent="0.2">
      <c r="A7891" s="13"/>
      <c r="B7891" s="37" t="str">
        <f>"CRS25WT3609115"</f>
        <v>CRS25WT3609115</v>
      </c>
      <c r="C7891" s="38">
        <v>46009</v>
      </c>
      <c r="D7891" s="39">
        <v>0.78461805555555564</v>
      </c>
      <c r="E7891" s="37" t="s">
        <v>62</v>
      </c>
      <c r="F7891" s="37">
        <v>196</v>
      </c>
      <c r="G7891" s="37">
        <v>4</v>
      </c>
      <c r="H7891" s="37">
        <v>196.98405456543</v>
      </c>
      <c r="I7891" s="37">
        <v>9.5045480728149396</v>
      </c>
      <c r="J7891" s="37">
        <v>24.524599075317401</v>
      </c>
      <c r="K7891" s="37">
        <v>9.6703739166259801</v>
      </c>
      <c r="L7891" s="37">
        <v>20.369848251342798</v>
      </c>
      <c r="M7891" s="37">
        <v>0.84507972002029397</v>
      </c>
      <c r="N7891" s="37">
        <v>9.5832672119140607</v>
      </c>
      <c r="O7891" s="37">
        <v>0</v>
      </c>
      <c r="P7891" s="37">
        <v>0</v>
      </c>
      <c r="Q7891" s="37">
        <v>1.6507921740412702E-2</v>
      </c>
      <c r="R7891" s="37">
        <v>25</v>
      </c>
      <c r="S7891" s="37">
        <v>0.25035455822944602</v>
      </c>
      <c r="T7891" s="37">
        <v>994.33062744140602</v>
      </c>
      <c r="U7891" s="37">
        <v>9999</v>
      </c>
      <c r="V7891" s="13"/>
      <c r="W7891" s="13"/>
      <c r="X7891" s="13"/>
      <c r="Y7891" s="13"/>
      <c r="Z7891" s="13"/>
      <c r="AA7891" s="13"/>
    </row>
    <row r="7892" spans="1:27" ht="15.75" customHeight="1" x14ac:dyDescent="0.2">
      <c r="A7892" s="13"/>
      <c r="B7892" s="37" t="str">
        <f>"CRS25WT3609116"</f>
        <v>CRS25WT3609116</v>
      </c>
      <c r="C7892" s="38">
        <v>46009</v>
      </c>
      <c r="D7892" s="39">
        <v>0.78509259259259256</v>
      </c>
      <c r="E7892" s="37" t="s">
        <v>62</v>
      </c>
      <c r="F7892" s="37">
        <v>198</v>
      </c>
      <c r="G7892" s="37">
        <v>4</v>
      </c>
      <c r="H7892" s="37">
        <v>198.21307373046901</v>
      </c>
      <c r="I7892" s="37">
        <v>9.5423402786254901</v>
      </c>
      <c r="J7892" s="37">
        <v>24.5251579284668</v>
      </c>
      <c r="K7892" s="37">
        <v>9.7219696044921893</v>
      </c>
      <c r="L7892" s="37">
        <v>20.388160705566399</v>
      </c>
      <c r="M7892" s="37">
        <v>0.84696525335311901</v>
      </c>
      <c r="N7892" s="37">
        <v>9.6430587768554705</v>
      </c>
      <c r="O7892" s="37">
        <v>0</v>
      </c>
      <c r="P7892" s="37">
        <v>0</v>
      </c>
      <c r="Q7892" s="37">
        <v>2.06338078714907E-3</v>
      </c>
      <c r="R7892" s="37">
        <v>25</v>
      </c>
      <c r="S7892" s="37">
        <v>0.24848429858684501</v>
      </c>
      <c r="T7892" s="37">
        <v>992.08575439453102</v>
      </c>
      <c r="U7892" s="37">
        <v>9999</v>
      </c>
      <c r="V7892" s="13"/>
      <c r="W7892" s="13"/>
      <c r="X7892" s="13"/>
      <c r="Y7892" s="13"/>
      <c r="Z7892" s="13"/>
      <c r="AA7892" s="13"/>
    </row>
    <row r="7893" spans="1:27" ht="15.75" customHeight="1" x14ac:dyDescent="0.2">
      <c r="A7893" s="13"/>
      <c r="B7893" s="37" t="str">
        <f>"CRS25WT3609118"</f>
        <v>CRS25WT3609118</v>
      </c>
      <c r="C7893" s="38">
        <v>46009</v>
      </c>
      <c r="D7893" s="39">
        <v>0.78559027777777779</v>
      </c>
      <c r="E7893" s="37" t="s">
        <v>62</v>
      </c>
      <c r="F7893" s="37">
        <v>198</v>
      </c>
      <c r="G7893" s="37">
        <v>4</v>
      </c>
      <c r="H7893" s="37">
        <v>198.11149597168</v>
      </c>
      <c r="I7893" s="37">
        <v>9.5713443756103498</v>
      </c>
      <c r="J7893" s="37">
        <v>24.495281219482401</v>
      </c>
      <c r="K7893" s="37">
        <v>9.7500715255737305</v>
      </c>
      <c r="L7893" s="37">
        <v>20.3189792633057</v>
      </c>
      <c r="M7893" s="37">
        <v>0.84499531984329201</v>
      </c>
      <c r="N7893" s="37">
        <v>9.6381168365478498</v>
      </c>
      <c r="O7893" s="37">
        <v>0</v>
      </c>
      <c r="P7893" s="37">
        <v>0</v>
      </c>
      <c r="Q7893" s="37">
        <v>2.0560612902045198E-3</v>
      </c>
      <c r="R7893" s="37">
        <v>25</v>
      </c>
      <c r="S7893" s="37">
        <v>0.252157121896744</v>
      </c>
      <c r="T7893" s="37">
        <v>991.219970703125</v>
      </c>
      <c r="U7893" s="37">
        <v>298.70001220703102</v>
      </c>
      <c r="V7893" s="13"/>
      <c r="W7893" s="13"/>
      <c r="X7893" s="13"/>
      <c r="Y7893" s="13"/>
      <c r="Z7893" s="13"/>
      <c r="AA7893" s="13"/>
    </row>
    <row r="7894" spans="1:27" ht="15.75" customHeight="1" x14ac:dyDescent="0.2">
      <c r="A7894" s="13"/>
      <c r="B7894" s="37" t="str">
        <f>"CRS25WT3609117"</f>
        <v>CRS25WT3609117</v>
      </c>
      <c r="C7894" s="38">
        <v>46009</v>
      </c>
      <c r="D7894" s="39">
        <v>0.78620370370370374</v>
      </c>
      <c r="E7894" s="37" t="s">
        <v>62</v>
      </c>
      <c r="F7894" s="37">
        <v>198</v>
      </c>
      <c r="G7894" s="37">
        <v>4</v>
      </c>
      <c r="H7894" s="37">
        <v>198.24380493164099</v>
      </c>
      <c r="I7894" s="37">
        <v>9.5320644378662092</v>
      </c>
      <c r="J7894" s="37">
        <v>24.516374588012699</v>
      </c>
      <c r="K7894" s="37">
        <v>9.7012090682983398</v>
      </c>
      <c r="L7894" s="37">
        <v>20.434959411621101</v>
      </c>
      <c r="M7894" s="37">
        <v>0.84831357002258301</v>
      </c>
      <c r="N7894" s="37">
        <v>9.6445541381835902</v>
      </c>
      <c r="O7894" s="37">
        <v>0</v>
      </c>
      <c r="P7894" s="37">
        <v>0</v>
      </c>
      <c r="Q7894" s="37">
        <v>2.0634140819311099E-3</v>
      </c>
      <c r="R7894" s="37">
        <v>25</v>
      </c>
      <c r="S7894" s="37">
        <v>0.23863877356052399</v>
      </c>
      <c r="T7894" s="37">
        <v>992.14691162109398</v>
      </c>
      <c r="U7894" s="37">
        <v>9999</v>
      </c>
      <c r="V7894" s="13"/>
      <c r="W7894" s="13"/>
      <c r="X7894" s="13"/>
      <c r="Y7894" s="13"/>
      <c r="Z7894" s="13"/>
      <c r="AA7894" s="13"/>
    </row>
    <row r="7895" spans="1:27" ht="15.75" customHeight="1" x14ac:dyDescent="0.2">
      <c r="A7895" s="13"/>
      <c r="B7895" s="37" t="str">
        <f>"CRS25WT3609112"</f>
        <v>CRS25WT3609112</v>
      </c>
      <c r="C7895" s="38">
        <v>46009</v>
      </c>
      <c r="D7895" s="39">
        <v>0.78679398148148139</v>
      </c>
      <c r="E7895" s="37" t="s">
        <v>62</v>
      </c>
      <c r="F7895" s="37">
        <v>199</v>
      </c>
      <c r="G7895" s="37">
        <v>4</v>
      </c>
      <c r="H7895" s="37">
        <v>199.723388671875</v>
      </c>
      <c r="I7895" s="37">
        <v>9.5419492721557599</v>
      </c>
      <c r="J7895" s="37">
        <v>24.4866046905518</v>
      </c>
      <c r="K7895" s="37">
        <v>9.7901859283447301</v>
      </c>
      <c r="L7895" s="37">
        <v>20.400367736816399</v>
      </c>
      <c r="M7895" s="37">
        <v>0.85479754209518399</v>
      </c>
      <c r="N7895" s="37">
        <v>9.7165355682372994</v>
      </c>
      <c r="O7895" s="37">
        <v>0</v>
      </c>
      <c r="P7895" s="37">
        <v>0</v>
      </c>
      <c r="Q7895" s="37">
        <v>2.0633758977055502E-3</v>
      </c>
      <c r="R7895" s="37">
        <v>25</v>
      </c>
      <c r="S7895" s="37">
        <v>0.23018382489681199</v>
      </c>
      <c r="T7895" s="37">
        <v>990.94476318359398</v>
      </c>
      <c r="U7895" s="37">
        <v>9999</v>
      </c>
      <c r="V7895" s="13"/>
      <c r="W7895" s="13"/>
      <c r="X7895" s="13"/>
      <c r="Y7895" s="13"/>
      <c r="Z7895" s="13"/>
      <c r="AA7895" s="13"/>
    </row>
    <row r="7896" spans="1:27" ht="15.75" customHeight="1" x14ac:dyDescent="0.2">
      <c r="A7896" s="13"/>
      <c r="B7896" s="37" t="str">
        <f>"CRS25WT3609111"</f>
        <v>CRS25WT3609111</v>
      </c>
      <c r="C7896" s="38">
        <v>46009</v>
      </c>
      <c r="D7896" s="39">
        <v>0.78728009259259257</v>
      </c>
      <c r="E7896" s="37" t="s">
        <v>62</v>
      </c>
      <c r="F7896" s="37">
        <v>198</v>
      </c>
      <c r="G7896" s="37">
        <v>4</v>
      </c>
      <c r="H7896" s="37">
        <v>198.79371643066401</v>
      </c>
      <c r="I7896" s="37">
        <v>9.4973726272583008</v>
      </c>
      <c r="J7896" s="37">
        <v>24.488552093505898</v>
      </c>
      <c r="K7896" s="37">
        <v>9.7155427932739293</v>
      </c>
      <c r="L7896" s="37">
        <v>20.461412429809599</v>
      </c>
      <c r="M7896" s="37">
        <v>0.85474401712417603</v>
      </c>
      <c r="N7896" s="37">
        <v>9.6713066101074201</v>
      </c>
      <c r="O7896" s="37">
        <v>0</v>
      </c>
      <c r="P7896" s="37">
        <v>0</v>
      </c>
      <c r="Q7896" s="37">
        <v>4.11212258040905E-3</v>
      </c>
      <c r="R7896" s="37">
        <v>25</v>
      </c>
      <c r="S7896" s="37">
        <v>0.23351885378360701</v>
      </c>
      <c r="T7896" s="37">
        <v>991.034912109375</v>
      </c>
      <c r="U7896" s="37">
        <v>9999</v>
      </c>
      <c r="V7896" s="13"/>
      <c r="W7896" s="13"/>
      <c r="X7896" s="13"/>
      <c r="Y7896" s="13"/>
      <c r="Z7896" s="13"/>
      <c r="AA7896" s="13"/>
    </row>
    <row r="7897" spans="1:27" ht="15.75" customHeight="1" x14ac:dyDescent="0.2">
      <c r="A7897" s="13"/>
      <c r="B7897" s="37" t="str">
        <f>"CRS25WT3609110"</f>
        <v>CRS25WT3609110</v>
      </c>
      <c r="C7897" s="38">
        <v>46009</v>
      </c>
      <c r="D7897" s="39">
        <v>0.78782407407407407</v>
      </c>
      <c r="E7897" s="37" t="s">
        <v>62</v>
      </c>
      <c r="F7897" s="37">
        <v>200</v>
      </c>
      <c r="G7897" s="37">
        <v>4</v>
      </c>
      <c r="H7897" s="37">
        <v>200.89030456543</v>
      </c>
      <c r="I7897" s="37">
        <v>9.5723600387573207</v>
      </c>
      <c r="J7897" s="37">
        <v>24.507963180541999</v>
      </c>
      <c r="K7897" s="37">
        <v>9.8414955139160192</v>
      </c>
      <c r="L7897" s="37">
        <v>20.4125785827637</v>
      </c>
      <c r="M7897" s="37">
        <v>0.85631340742111195</v>
      </c>
      <c r="N7897" s="37">
        <v>9.7733058929443395</v>
      </c>
      <c r="O7897" s="37">
        <v>0</v>
      </c>
      <c r="P7897" s="37">
        <v>0</v>
      </c>
      <c r="Q7897" s="37">
        <v>2.8769802302122099E-3</v>
      </c>
      <c r="R7897" s="37">
        <v>25</v>
      </c>
      <c r="S7897" s="37">
        <v>0.230699598789215</v>
      </c>
      <c r="T7897" s="37">
        <v>990.56988525390602</v>
      </c>
      <c r="U7897" s="37">
        <v>9999</v>
      </c>
      <c r="V7897" s="13"/>
      <c r="W7897" s="13"/>
      <c r="X7897" s="13"/>
      <c r="Y7897" s="13"/>
      <c r="Z7897" s="13"/>
      <c r="AA7897" s="13"/>
    </row>
    <row r="7898" spans="1:27" ht="15.75" customHeight="1" x14ac:dyDescent="0.2">
      <c r="A7898" s="13"/>
      <c r="B7898" s="37" t="str">
        <f>"CRS25WT3609099"</f>
        <v>CRS25WT3609099</v>
      </c>
      <c r="C7898" s="38">
        <v>46009</v>
      </c>
      <c r="D7898" s="39">
        <v>0.78835648148148152</v>
      </c>
      <c r="E7898" s="37" t="s">
        <v>62</v>
      </c>
      <c r="F7898" s="37">
        <v>198</v>
      </c>
      <c r="G7898" s="37">
        <v>4</v>
      </c>
      <c r="H7898" s="37">
        <v>198.78802490234401</v>
      </c>
      <c r="I7898" s="37">
        <v>9.5307703018188494</v>
      </c>
      <c r="J7898" s="37">
        <v>24.500797271728501</v>
      </c>
      <c r="K7898" s="37">
        <v>9.7104358673095703</v>
      </c>
      <c r="L7898" s="37">
        <v>20.471586227416999</v>
      </c>
      <c r="M7898" s="37">
        <v>0.85129874944686901</v>
      </c>
      <c r="N7898" s="37">
        <v>9.6710300445556605</v>
      </c>
      <c r="O7898" s="37">
        <v>0</v>
      </c>
      <c r="P7898" s="37">
        <v>0</v>
      </c>
      <c r="Q7898" s="37">
        <v>1.1231320910155799E-2</v>
      </c>
      <c r="R7898" s="37">
        <v>25</v>
      </c>
      <c r="S7898" s="37">
        <v>0.236929550766945</v>
      </c>
      <c r="T7898" s="37">
        <v>991.01715087890602</v>
      </c>
      <c r="U7898" s="37">
        <v>9999</v>
      </c>
      <c r="V7898" s="13"/>
      <c r="W7898" s="13"/>
      <c r="X7898" s="13"/>
      <c r="Y7898" s="13"/>
      <c r="Z7898" s="13"/>
      <c r="AA7898" s="13"/>
    </row>
    <row r="7899" spans="1:27" ht="15.75" customHeight="1" x14ac:dyDescent="0.2">
      <c r="A7899" s="13"/>
      <c r="B7899" s="37" t="str">
        <f>"CRS25WT3609108"</f>
        <v>CRS25WT3609108</v>
      </c>
      <c r="C7899" s="38">
        <v>46009</v>
      </c>
      <c r="D7899" s="39">
        <v>0.78895833333333332</v>
      </c>
      <c r="E7899" s="37" t="s">
        <v>62</v>
      </c>
      <c r="F7899" s="37">
        <v>197</v>
      </c>
      <c r="G7899" s="37">
        <v>4</v>
      </c>
      <c r="H7899" s="37">
        <v>197.67108154296901</v>
      </c>
      <c r="I7899" s="37">
        <v>9.54101657867432</v>
      </c>
      <c r="J7899" s="37">
        <v>24.514045715331999</v>
      </c>
      <c r="K7899" s="37">
        <v>9.6597166061401403</v>
      </c>
      <c r="L7899" s="37">
        <v>20.463445663452099</v>
      </c>
      <c r="M7899" s="37">
        <v>0.84514939785003695</v>
      </c>
      <c r="N7899" s="37">
        <v>9.6166906356811506</v>
      </c>
      <c r="O7899" s="37">
        <v>0</v>
      </c>
      <c r="P7899" s="37">
        <v>0</v>
      </c>
      <c r="Q7899" s="37">
        <v>5.6132189929485304E-3</v>
      </c>
      <c r="R7899" s="37">
        <v>25</v>
      </c>
      <c r="S7899" s="37">
        <v>0.23499339818954501</v>
      </c>
      <c r="T7899" s="37">
        <v>994.22692871093795</v>
      </c>
      <c r="U7899" s="37">
        <v>9999</v>
      </c>
      <c r="V7899" s="13"/>
      <c r="W7899" s="13"/>
      <c r="X7899" s="13"/>
      <c r="Y7899" s="13"/>
      <c r="Z7899" s="13"/>
      <c r="AA7899" s="13"/>
    </row>
    <row r="7900" spans="1:27" ht="15.75" customHeight="1" x14ac:dyDescent="0.2">
      <c r="A7900" s="13"/>
      <c r="B7900" s="37" t="str">
        <f>"CRS25WT3609104"</f>
        <v>CRS25WT3609104</v>
      </c>
      <c r="C7900" s="38">
        <v>46009</v>
      </c>
      <c r="D7900" s="39">
        <v>0.7893634259259259</v>
      </c>
      <c r="E7900" s="37" t="s">
        <v>62</v>
      </c>
      <c r="F7900" s="37">
        <v>197</v>
      </c>
      <c r="G7900" s="37">
        <v>4</v>
      </c>
      <c r="H7900" s="37">
        <v>197.98881530761699</v>
      </c>
      <c r="I7900" s="37">
        <v>9.5192537307739293</v>
      </c>
      <c r="J7900" s="37">
        <v>24.537656784057599</v>
      </c>
      <c r="K7900" s="37">
        <v>9.7158184051513707</v>
      </c>
      <c r="L7900" s="37">
        <v>20.377986907958999</v>
      </c>
      <c r="M7900" s="37">
        <v>0.84762674570083596</v>
      </c>
      <c r="N7900" s="37">
        <v>9.6321487426757795</v>
      </c>
      <c r="O7900" s="37">
        <v>0</v>
      </c>
      <c r="P7900" s="37">
        <v>0</v>
      </c>
      <c r="Q7900" s="37">
        <v>6.0286535881459704E-3</v>
      </c>
      <c r="R7900" s="37">
        <v>25</v>
      </c>
      <c r="S7900" s="37">
        <v>0.25120854377746599</v>
      </c>
      <c r="T7900" s="37">
        <v>992.65466308593795</v>
      </c>
      <c r="U7900" s="37">
        <v>9999</v>
      </c>
      <c r="V7900" s="13"/>
      <c r="W7900" s="13"/>
      <c r="X7900" s="13"/>
      <c r="Y7900" s="13"/>
      <c r="Z7900" s="13"/>
      <c r="AA7900" s="13"/>
    </row>
    <row r="7901" spans="1:27" ht="15.75" customHeight="1" x14ac:dyDescent="0.2">
      <c r="A7901" s="13"/>
      <c r="B7901" s="37" t="str">
        <f>"CRS25WT3609102"</f>
        <v>CRS25WT3609102</v>
      </c>
      <c r="C7901" s="38">
        <v>46009</v>
      </c>
      <c r="D7901" s="39">
        <v>0.78983796296296294</v>
      </c>
      <c r="E7901" s="37" t="s">
        <v>62</v>
      </c>
      <c r="F7901" s="37">
        <v>199</v>
      </c>
      <c r="G7901" s="37">
        <v>4</v>
      </c>
      <c r="H7901" s="37">
        <v>199.70782470703099</v>
      </c>
      <c r="I7901" s="37">
        <v>9.5669631958007795</v>
      </c>
      <c r="J7901" s="37">
        <v>24.5438117980957</v>
      </c>
      <c r="K7901" s="37">
        <v>9.8060483932495099</v>
      </c>
      <c r="L7901" s="37">
        <v>20.365777969360401</v>
      </c>
      <c r="M7901" s="37">
        <v>0.85050910711288497</v>
      </c>
      <c r="N7901" s="37">
        <v>9.7157783508300799</v>
      </c>
      <c r="O7901" s="37">
        <v>0</v>
      </c>
      <c r="P7901" s="37">
        <v>0</v>
      </c>
      <c r="Q7901" s="37">
        <v>1.38074290007353E-2</v>
      </c>
      <c r="R7901" s="37">
        <v>25</v>
      </c>
      <c r="S7901" s="37">
        <v>0.243184298276901</v>
      </c>
      <c r="T7901" s="37">
        <v>993.30126953125</v>
      </c>
      <c r="U7901" s="37">
        <v>9999</v>
      </c>
      <c r="V7901" s="13"/>
      <c r="W7901" s="13"/>
      <c r="X7901" s="13"/>
      <c r="Y7901" s="13"/>
      <c r="Z7901" s="13"/>
      <c r="AA7901" s="13"/>
    </row>
    <row r="7902" spans="1:27" ht="15.75" customHeight="1" x14ac:dyDescent="0.2">
      <c r="A7902" s="13"/>
      <c r="B7902" s="37" t="str">
        <f>"CRS25WT3609101"</f>
        <v>CRS25WT3609101</v>
      </c>
      <c r="C7902" s="38">
        <v>46009</v>
      </c>
      <c r="D7902" s="39">
        <v>0.79030092592592593</v>
      </c>
      <c r="E7902" s="37" t="s">
        <v>62</v>
      </c>
      <c r="F7902" s="37">
        <v>198</v>
      </c>
      <c r="G7902" s="37">
        <v>4</v>
      </c>
      <c r="H7902" s="37">
        <v>198.34906005859401</v>
      </c>
      <c r="I7902" s="37">
        <v>9.5508823394775408</v>
      </c>
      <c r="J7902" s="37">
        <v>24.540542602539102</v>
      </c>
      <c r="K7902" s="37">
        <v>9.7305822372436506</v>
      </c>
      <c r="L7902" s="37">
        <v>20.384090423583999</v>
      </c>
      <c r="M7902" s="37">
        <v>0.84625744819641102</v>
      </c>
      <c r="N7902" s="37">
        <v>9.6496744155883807</v>
      </c>
      <c r="O7902" s="37">
        <v>0</v>
      </c>
      <c r="P7902" s="37">
        <v>0</v>
      </c>
      <c r="Q7902" s="37">
        <v>2.05636653117836E-3</v>
      </c>
      <c r="R7902" s="37">
        <v>25</v>
      </c>
      <c r="S7902" s="37">
        <v>0.24627359211444899</v>
      </c>
      <c r="T7902" s="37">
        <v>993.92108154296898</v>
      </c>
      <c r="U7902" s="37">
        <v>9999</v>
      </c>
      <c r="V7902" s="13"/>
      <c r="W7902" s="13"/>
      <c r="X7902" s="13"/>
      <c r="Y7902" s="13"/>
      <c r="Z7902" s="13"/>
      <c r="AA7902" s="13"/>
    </row>
    <row r="7903" spans="1:27" ht="15.75" customHeight="1" x14ac:dyDescent="0.2">
      <c r="A7903" s="13"/>
      <c r="B7903" s="37" t="str">
        <f>"CRS25WT3609100"</f>
        <v>CRS25WT3609100</v>
      </c>
      <c r="C7903" s="38">
        <v>46009</v>
      </c>
      <c r="D7903" s="39">
        <v>0.79075231481481489</v>
      </c>
      <c r="E7903" s="37" t="s">
        <v>62</v>
      </c>
      <c r="F7903" s="37">
        <v>199</v>
      </c>
      <c r="G7903" s="37">
        <v>4</v>
      </c>
      <c r="H7903" s="37">
        <v>199.471755981445</v>
      </c>
      <c r="I7903" s="37">
        <v>9.5053377151489293</v>
      </c>
      <c r="J7903" s="37">
        <v>24.525255203247099</v>
      </c>
      <c r="K7903" s="37">
        <v>9.7225751876831108</v>
      </c>
      <c r="L7903" s="37">
        <v>20.516349792480501</v>
      </c>
      <c r="M7903" s="37">
        <v>0.85565823316574097</v>
      </c>
      <c r="N7903" s="37">
        <v>9.7042932510375994</v>
      </c>
      <c r="O7903" s="37">
        <v>0</v>
      </c>
      <c r="P7903" s="37">
        <v>0</v>
      </c>
      <c r="Q7903" s="37">
        <v>6.0281809419393496E-3</v>
      </c>
      <c r="R7903" s="37">
        <v>25</v>
      </c>
      <c r="S7903" s="37">
        <v>0.236245572566986</v>
      </c>
      <c r="T7903" s="37">
        <v>991.94415283203102</v>
      </c>
      <c r="U7903" s="37">
        <v>175.58448791503901</v>
      </c>
      <c r="V7903" s="13"/>
      <c r="W7903" s="13"/>
      <c r="X7903" s="13"/>
      <c r="Y7903" s="13"/>
      <c r="Z7903" s="13"/>
      <c r="AA7903" s="13"/>
    </row>
    <row r="7904" spans="1:27" ht="15.75" customHeight="1" x14ac:dyDescent="0.2">
      <c r="A7904" s="13"/>
      <c r="B7904" s="37" t="str">
        <f>"CRS25WT3609109"</f>
        <v>CRS25WT3609109</v>
      </c>
      <c r="C7904" s="38">
        <v>46009</v>
      </c>
      <c r="D7904" s="39">
        <v>0.79130787037037031</v>
      </c>
      <c r="E7904" s="37" t="s">
        <v>62</v>
      </c>
      <c r="F7904" s="37">
        <v>199</v>
      </c>
      <c r="G7904" s="37">
        <v>4</v>
      </c>
      <c r="H7904" s="37">
        <v>199.58261108398401</v>
      </c>
      <c r="I7904" s="37">
        <v>9.5732355117797905</v>
      </c>
      <c r="J7904" s="37">
        <v>24.524654388427699</v>
      </c>
      <c r="K7904" s="37">
        <v>9.7560386657714808</v>
      </c>
      <c r="L7904" s="37">
        <v>20.457342147827099</v>
      </c>
      <c r="M7904" s="37">
        <v>0.85008245706558205</v>
      </c>
      <c r="N7904" s="37">
        <v>9.7096862792968803</v>
      </c>
      <c r="O7904" s="37">
        <v>0</v>
      </c>
      <c r="P7904" s="37">
        <v>0</v>
      </c>
      <c r="Q7904" s="37">
        <v>1.18942400440574E-2</v>
      </c>
      <c r="R7904" s="37">
        <v>25</v>
      </c>
      <c r="S7904" s="37">
        <v>0.236959874629974</v>
      </c>
      <c r="T7904" s="37">
        <v>993.58319091796898</v>
      </c>
      <c r="U7904" s="37">
        <v>9999</v>
      </c>
      <c r="V7904" s="13"/>
      <c r="W7904" s="13"/>
      <c r="X7904" s="13"/>
      <c r="Y7904" s="13"/>
      <c r="Z7904" s="13"/>
      <c r="AA7904" s="13"/>
    </row>
    <row r="7905" spans="1:27" ht="15.75" customHeight="1" x14ac:dyDescent="0.2">
      <c r="A7905" s="13"/>
      <c r="B7905" s="37" t="str">
        <f>"CRS25WT3609120"</f>
        <v>CRS25WT3609120</v>
      </c>
      <c r="C7905" s="38">
        <v>46009</v>
      </c>
      <c r="D7905" s="39">
        <v>0.79210648148148144</v>
      </c>
      <c r="E7905" s="37" t="s">
        <v>62</v>
      </c>
      <c r="F7905" s="37">
        <v>198</v>
      </c>
      <c r="G7905" s="37">
        <v>4</v>
      </c>
      <c r="H7905" s="37">
        <v>198.96745300293</v>
      </c>
      <c r="I7905" s="37">
        <v>9.5421209335327095</v>
      </c>
      <c r="J7905" s="37">
        <v>24.5358791351318</v>
      </c>
      <c r="K7905" s="37">
        <v>9.7288713455200195</v>
      </c>
      <c r="L7905" s="37">
        <v>20.451238632202099</v>
      </c>
      <c r="M7905" s="37">
        <v>0.84983670711517301</v>
      </c>
      <c r="N7905" s="37">
        <v>9.6797590255737305</v>
      </c>
      <c r="O7905" s="37">
        <v>0</v>
      </c>
      <c r="P7905" s="37">
        <v>0</v>
      </c>
      <c r="Q7905" s="37">
        <v>6.1491276137530804E-3</v>
      </c>
      <c r="R7905" s="37">
        <v>25</v>
      </c>
      <c r="S7905" s="37">
        <v>0.24637906253337899</v>
      </c>
      <c r="T7905" s="37">
        <v>993.91125488281295</v>
      </c>
      <c r="U7905" s="37">
        <v>9999</v>
      </c>
      <c r="V7905" s="13"/>
      <c r="W7905" s="13"/>
      <c r="X7905" s="13"/>
      <c r="Y7905" s="13"/>
      <c r="Z7905" s="13"/>
      <c r="AA7905" s="13"/>
    </row>
    <row r="7906" spans="1:27" ht="15.75" customHeight="1" x14ac:dyDescent="0.2">
      <c r="A7906" s="13"/>
      <c r="B7906" s="37" t="str">
        <f>"CRS25WT3609121"</f>
        <v>CRS25WT3609121</v>
      </c>
      <c r="C7906" s="38">
        <v>46009</v>
      </c>
      <c r="D7906" s="39">
        <v>0.79245370370370372</v>
      </c>
      <c r="E7906" s="37" t="s">
        <v>62</v>
      </c>
      <c r="F7906" s="37">
        <v>201</v>
      </c>
      <c r="G7906" s="37">
        <v>4</v>
      </c>
      <c r="H7906" s="37">
        <v>201.322341918945</v>
      </c>
      <c r="I7906" s="37">
        <v>9.5853490829467791</v>
      </c>
      <c r="J7906" s="37">
        <v>24.5356960296631</v>
      </c>
      <c r="K7906" s="37">
        <v>9.8636445999145508</v>
      </c>
      <c r="L7906" s="37">
        <v>20.4105415344238</v>
      </c>
      <c r="M7906" s="37">
        <v>0.85602343082428001</v>
      </c>
      <c r="N7906" s="37">
        <v>9.7943248748779297</v>
      </c>
      <c r="O7906" s="37">
        <v>0</v>
      </c>
      <c r="P7906" s="37">
        <v>0</v>
      </c>
      <c r="Q7906" s="37">
        <v>3.41388047672808E-3</v>
      </c>
      <c r="R7906" s="37">
        <v>25</v>
      </c>
      <c r="S7906" s="37">
        <v>0.23703253269195601</v>
      </c>
      <c r="T7906" s="37">
        <v>992.25695800781295</v>
      </c>
      <c r="U7906" s="37">
        <v>9999</v>
      </c>
      <c r="V7906" s="13"/>
      <c r="W7906" s="13"/>
      <c r="X7906" s="13"/>
      <c r="Y7906" s="13"/>
      <c r="Z7906" s="13"/>
      <c r="AA7906" s="13"/>
    </row>
    <row r="7907" spans="1:27" ht="15.75" customHeight="1" x14ac:dyDescent="0.2">
      <c r="A7907" s="13"/>
      <c r="B7907" s="37" t="str">
        <f>"CRS25WT3609119"</f>
        <v>CRS25WT3609119</v>
      </c>
      <c r="C7907" s="38">
        <v>46009</v>
      </c>
      <c r="D7907" s="39">
        <v>0.79278935185185195</v>
      </c>
      <c r="E7907" s="37" t="s">
        <v>62</v>
      </c>
      <c r="F7907" s="37">
        <v>198</v>
      </c>
      <c r="G7907" s="37">
        <v>4</v>
      </c>
      <c r="H7907" s="37">
        <v>198.80882263183599</v>
      </c>
      <c r="I7907" s="37">
        <v>9.5562543869018608</v>
      </c>
      <c r="J7907" s="37">
        <v>24.521448135376001</v>
      </c>
      <c r="K7907" s="37">
        <v>9.7775363922119105</v>
      </c>
      <c r="L7907" s="37">
        <v>20.333223342895501</v>
      </c>
      <c r="M7907" s="37">
        <v>0.84840232133865401</v>
      </c>
      <c r="N7907" s="37">
        <v>9.6720418930053693</v>
      </c>
      <c r="O7907" s="37">
        <v>0</v>
      </c>
      <c r="P7907" s="37">
        <v>0</v>
      </c>
      <c r="Q7907" s="37">
        <v>1.30256190896034E-2</v>
      </c>
      <c r="R7907" s="37">
        <v>25</v>
      </c>
      <c r="S7907" s="37">
        <v>0.24731077253818501</v>
      </c>
      <c r="T7907" s="37">
        <v>994.58465576171898</v>
      </c>
      <c r="U7907" s="37">
        <v>266.94964599609398</v>
      </c>
      <c r="V7907" s="13"/>
      <c r="W7907" s="13"/>
      <c r="X7907" s="13"/>
      <c r="Y7907" s="13"/>
      <c r="Z7907" s="13"/>
      <c r="AA7907" s="13"/>
    </row>
    <row r="7908" spans="1:27" ht="15.75" customHeight="1" x14ac:dyDescent="0.2">
      <c r="A7908" s="13"/>
      <c r="B7908" s="37" t="str">
        <f>"CRS25WT3609098"</f>
        <v>CRS25WT3609098</v>
      </c>
      <c r="C7908" s="38">
        <v>46009</v>
      </c>
      <c r="D7908" s="39">
        <v>0.79331018518518526</v>
      </c>
      <c r="E7908" s="37" t="s">
        <v>62</v>
      </c>
      <c r="F7908" s="37">
        <v>196</v>
      </c>
      <c r="G7908" s="37">
        <v>4</v>
      </c>
      <c r="H7908" s="37">
        <v>196.97296142578099</v>
      </c>
      <c r="I7908" s="37">
        <v>9.5244626998901403</v>
      </c>
      <c r="J7908" s="37">
        <v>24.5256233215332</v>
      </c>
      <c r="K7908" s="37">
        <v>9.6045904159545898</v>
      </c>
      <c r="L7908" s="37">
        <v>20.5082092285156</v>
      </c>
      <c r="M7908" s="37">
        <v>0.84323006868362405</v>
      </c>
      <c r="N7908" s="37">
        <v>9.5827274322509801</v>
      </c>
      <c r="O7908" s="37">
        <v>0</v>
      </c>
      <c r="P7908" s="37">
        <v>0</v>
      </c>
      <c r="Q7908" s="37">
        <v>1.0952303186059E-2</v>
      </c>
      <c r="R7908" s="37">
        <v>25</v>
      </c>
      <c r="S7908" s="37">
        <v>0.23801435530185699</v>
      </c>
      <c r="T7908" s="37">
        <v>992.23553466796898</v>
      </c>
      <c r="U7908" s="37">
        <v>9999</v>
      </c>
      <c r="V7908" s="13"/>
      <c r="W7908" s="13"/>
      <c r="X7908" s="13"/>
      <c r="Y7908" s="13"/>
      <c r="Z7908" s="13"/>
      <c r="AA7908" s="13"/>
    </row>
    <row r="7909" spans="1:27" ht="15.75" customHeight="1" x14ac:dyDescent="0.2">
      <c r="A7909" s="13"/>
      <c r="B7909" s="37" t="str">
        <f>"CRS25WT3609021"</f>
        <v>CRS25WT3609021</v>
      </c>
      <c r="C7909" s="38">
        <v>46009</v>
      </c>
      <c r="D7909" s="39">
        <v>0.7938425925925926</v>
      </c>
      <c r="E7909" s="37" t="s">
        <v>62</v>
      </c>
      <c r="F7909" s="37">
        <v>203</v>
      </c>
      <c r="G7909" s="37">
        <v>4</v>
      </c>
      <c r="H7909" s="37">
        <v>203.98083496093801</v>
      </c>
      <c r="I7909" s="37">
        <v>9.7313766479492205</v>
      </c>
      <c r="J7909" s="37">
        <v>24.514316558837901</v>
      </c>
      <c r="K7909" s="37">
        <v>10.0389318466187</v>
      </c>
      <c r="L7909" s="37">
        <v>20.3189792633057</v>
      </c>
      <c r="M7909" s="37">
        <v>0.85505741834640503</v>
      </c>
      <c r="N7909" s="37">
        <v>9.9236602783203107</v>
      </c>
      <c r="O7909" s="37">
        <v>0</v>
      </c>
      <c r="P7909" s="37">
        <v>0</v>
      </c>
      <c r="Q7909" s="37">
        <v>9.8511902615428006E-3</v>
      </c>
      <c r="R7909" s="37">
        <v>25</v>
      </c>
      <c r="S7909" s="37">
        <v>0.23777535557746901</v>
      </c>
      <c r="T7909" s="37">
        <v>993.472900390625</v>
      </c>
      <c r="U7909" s="37">
        <v>9999</v>
      </c>
      <c r="V7909" s="13"/>
      <c r="W7909" s="13"/>
      <c r="X7909" s="13"/>
      <c r="Y7909" s="13"/>
      <c r="Z7909" s="13"/>
      <c r="AA7909" s="13"/>
    </row>
    <row r="7910" spans="1:27" ht="15.75" customHeight="1" x14ac:dyDescent="0.2">
      <c r="A7910" s="13"/>
      <c r="B7910" s="37" t="str">
        <f>"RS25WT3609020"</f>
        <v>RS25WT3609020</v>
      </c>
      <c r="C7910" s="38">
        <v>46009</v>
      </c>
      <c r="D7910" s="39">
        <v>0.79465277777777776</v>
      </c>
      <c r="E7910" s="37" t="s">
        <v>62</v>
      </c>
      <c r="F7910" s="37">
        <v>202</v>
      </c>
      <c r="G7910" s="37">
        <v>4</v>
      </c>
      <c r="H7910" s="37">
        <v>202.50636291503901</v>
      </c>
      <c r="I7910" s="37">
        <v>9.6670503616333008</v>
      </c>
      <c r="J7910" s="37">
        <v>24.5262126922607</v>
      </c>
      <c r="K7910" s="37">
        <v>9.9216547012329102</v>
      </c>
      <c r="L7910" s="37">
        <v>20.4105415344238</v>
      </c>
      <c r="M7910" s="37">
        <v>0.85411077737808205</v>
      </c>
      <c r="N7910" s="37">
        <v>9.8519268035888707</v>
      </c>
      <c r="O7910" s="37">
        <v>0</v>
      </c>
      <c r="P7910" s="37">
        <v>0</v>
      </c>
      <c r="Q7910" s="37">
        <v>1.55481537804008E-2</v>
      </c>
      <c r="R7910" s="37">
        <v>25</v>
      </c>
      <c r="S7910" s="37">
        <v>0.23593455553054801</v>
      </c>
      <c r="T7910" s="37">
        <v>991.44348144531295</v>
      </c>
      <c r="U7910" s="37">
        <v>9999</v>
      </c>
      <c r="V7910" s="13"/>
      <c r="W7910" s="13"/>
      <c r="X7910" s="13"/>
      <c r="Y7910" s="13"/>
      <c r="Z7910" s="13"/>
      <c r="AA7910" s="13"/>
    </row>
    <row r="7911" spans="1:27" ht="15.75" customHeight="1" x14ac:dyDescent="0.2">
      <c r="A7911" s="13"/>
      <c r="B7911" s="37" t="str">
        <f>"CRS25WT3609298"</f>
        <v>CRS25WT3609298</v>
      </c>
      <c r="C7911" s="38">
        <v>46009</v>
      </c>
      <c r="D7911" s="39">
        <v>0.7950462962962962</v>
      </c>
      <c r="E7911" s="37" t="s">
        <v>62</v>
      </c>
      <c r="F7911" s="37">
        <v>195</v>
      </c>
      <c r="G7911" s="37">
        <v>4</v>
      </c>
      <c r="H7911" s="37">
        <v>195.25643920898401</v>
      </c>
      <c r="I7911" s="37">
        <v>9.4166393280029297</v>
      </c>
      <c r="J7911" s="37">
        <v>24.492660522460898</v>
      </c>
      <c r="K7911" s="37">
        <v>9.4973335266113299</v>
      </c>
      <c r="L7911" s="37">
        <v>20.559078216552699</v>
      </c>
      <c r="M7911" s="37">
        <v>0.84659063816070601</v>
      </c>
      <c r="N7911" s="37">
        <v>9.4992189407348597</v>
      </c>
      <c r="O7911" s="37">
        <v>0</v>
      </c>
      <c r="P7911" s="37">
        <v>0</v>
      </c>
      <c r="Q7911" s="37">
        <v>1.03176152333617E-2</v>
      </c>
      <c r="R7911" s="37">
        <v>25</v>
      </c>
      <c r="S7911" s="37">
        <v>0.23177583515644101</v>
      </c>
      <c r="T7911" s="37">
        <v>993.669921875</v>
      </c>
      <c r="U7911" s="37">
        <v>9999</v>
      </c>
      <c r="V7911" s="13"/>
      <c r="W7911" s="13"/>
      <c r="X7911" s="13"/>
      <c r="Y7911" s="13"/>
      <c r="Z7911" s="13"/>
      <c r="AA7911" s="13"/>
    </row>
    <row r="7912" spans="1:27" ht="15.75" customHeight="1" x14ac:dyDescent="0.2">
      <c r="A7912" s="13"/>
      <c r="B7912" s="37" t="str">
        <f>"CRS25WT3609319"</f>
        <v>CRS25WT3609319</v>
      </c>
      <c r="C7912" s="38">
        <v>46009</v>
      </c>
      <c r="D7912" s="39">
        <v>0.79548611111111101</v>
      </c>
      <c r="E7912" s="37" t="s">
        <v>62</v>
      </c>
      <c r="F7912" s="37">
        <v>195</v>
      </c>
      <c r="G7912" s="37">
        <v>4</v>
      </c>
      <c r="H7912" s="37">
        <v>195.83287048339801</v>
      </c>
      <c r="I7912" s="37">
        <v>9.4818134307861293</v>
      </c>
      <c r="J7912" s="37">
        <v>24.5096244812012</v>
      </c>
      <c r="K7912" s="37">
        <v>9.6013917922973597</v>
      </c>
      <c r="L7912" s="37">
        <v>20.396299362182599</v>
      </c>
      <c r="M7912" s="37">
        <v>0.84266996383667003</v>
      </c>
      <c r="N7912" s="37">
        <v>9.5272617340087908</v>
      </c>
      <c r="O7912" s="37">
        <v>0</v>
      </c>
      <c r="P7912" s="37">
        <v>0</v>
      </c>
      <c r="Q7912" s="37">
        <v>1.03176152333617E-2</v>
      </c>
      <c r="R7912" s="37">
        <v>25</v>
      </c>
      <c r="S7912" s="37">
        <v>0.24676877260208099</v>
      </c>
      <c r="T7912" s="37">
        <v>993.42730712890602</v>
      </c>
      <c r="U7912" s="37">
        <v>9999</v>
      </c>
      <c r="V7912" s="13"/>
      <c r="W7912" s="13"/>
      <c r="X7912" s="13"/>
      <c r="Y7912" s="13"/>
      <c r="Z7912" s="13"/>
      <c r="AA7912" s="13"/>
    </row>
    <row r="7913" spans="1:27" ht="15.75" customHeight="1" x14ac:dyDescent="0.2">
      <c r="A7913" s="13"/>
      <c r="B7913" s="37" t="str">
        <f>"CRS25WT3609297"</f>
        <v>CRS25WT3609297</v>
      </c>
      <c r="C7913" s="38">
        <v>46009</v>
      </c>
      <c r="D7913" s="39">
        <v>0.79615740740740737</v>
      </c>
      <c r="E7913" s="37" t="s">
        <v>62</v>
      </c>
      <c r="F7913" s="37">
        <v>199</v>
      </c>
      <c r="G7913" s="37">
        <v>4</v>
      </c>
      <c r="H7913" s="37">
        <v>199.65563964843801</v>
      </c>
      <c r="I7913" s="37">
        <v>9.5612630844116193</v>
      </c>
      <c r="J7913" s="37">
        <v>24.505491256713899</v>
      </c>
      <c r="K7913" s="37">
        <v>9.7790613174438494</v>
      </c>
      <c r="L7913" s="37">
        <v>20.4166469573975</v>
      </c>
      <c r="M7913" s="37">
        <v>0.85212421417236295</v>
      </c>
      <c r="N7913" s="37">
        <v>9.7132396697997994</v>
      </c>
      <c r="O7913" s="37">
        <v>0</v>
      </c>
      <c r="P7913" s="37">
        <v>0</v>
      </c>
      <c r="Q7913" s="37">
        <v>1.0476151481270801E-2</v>
      </c>
      <c r="R7913" s="37">
        <v>25</v>
      </c>
      <c r="S7913" s="37">
        <v>0.23759068548679399</v>
      </c>
      <c r="T7913" s="37">
        <v>993.243408203125</v>
      </c>
      <c r="U7913" s="37">
        <v>9999</v>
      </c>
      <c r="V7913" s="13"/>
      <c r="W7913" s="13"/>
      <c r="X7913" s="13"/>
      <c r="Y7913" s="13"/>
      <c r="Z7913" s="13"/>
      <c r="AA7913" s="13"/>
    </row>
    <row r="7914" spans="1:27" ht="15.75" customHeight="1" x14ac:dyDescent="0.2">
      <c r="A7914" s="13"/>
      <c r="B7914" s="37" t="str">
        <f>"CRS25WT3609296"</f>
        <v>CRS25WT3609296</v>
      </c>
      <c r="C7914" s="38">
        <v>46009</v>
      </c>
      <c r="D7914" s="39">
        <v>0.79646990740740742</v>
      </c>
      <c r="E7914" s="37" t="s">
        <v>62</v>
      </c>
      <c r="F7914" s="37">
        <v>200</v>
      </c>
      <c r="G7914" s="37">
        <v>4</v>
      </c>
      <c r="H7914" s="37">
        <v>200.60801696777301</v>
      </c>
      <c r="I7914" s="37">
        <v>9.5950050354003906</v>
      </c>
      <c r="J7914" s="37">
        <v>24.514886856079102</v>
      </c>
      <c r="K7914" s="37">
        <v>9.8571453094482404</v>
      </c>
      <c r="L7914" s="37">
        <v>20.351533889770501</v>
      </c>
      <c r="M7914" s="37">
        <v>0.85285103321075395</v>
      </c>
      <c r="N7914" s="37">
        <v>9.7595729827880895</v>
      </c>
      <c r="O7914" s="37">
        <v>0</v>
      </c>
      <c r="P7914" s="37">
        <v>0</v>
      </c>
      <c r="Q7914" s="37">
        <v>1.19047593325377E-2</v>
      </c>
      <c r="R7914" s="37">
        <v>25</v>
      </c>
      <c r="S7914" s="37">
        <v>0.23805142939090701</v>
      </c>
      <c r="T7914" s="37">
        <v>992.676513671875</v>
      </c>
      <c r="U7914" s="37">
        <v>9999</v>
      </c>
      <c r="V7914" s="13"/>
      <c r="W7914" s="13"/>
      <c r="X7914" s="13"/>
      <c r="Y7914" s="13"/>
      <c r="Z7914" s="13"/>
      <c r="AA7914" s="13"/>
    </row>
    <row r="7915" spans="1:27" ht="15.75" customHeight="1" x14ac:dyDescent="0.2">
      <c r="A7915" s="13"/>
      <c r="B7915" s="37" t="str">
        <f>"CRS25WT3609318"</f>
        <v>CRS25WT3609318</v>
      </c>
      <c r="C7915" s="38">
        <v>46009</v>
      </c>
      <c r="D7915" s="39">
        <v>0.79693287037037042</v>
      </c>
      <c r="E7915" s="37" t="s">
        <v>62</v>
      </c>
      <c r="F7915" s="37">
        <v>197</v>
      </c>
      <c r="G7915" s="37">
        <v>4</v>
      </c>
      <c r="H7915" s="37">
        <v>197.576248168945</v>
      </c>
      <c r="I7915" s="37">
        <v>9.5139856338500994</v>
      </c>
      <c r="J7915" s="37">
        <v>24.4985752105713</v>
      </c>
      <c r="K7915" s="37">
        <v>9.6387872695922905</v>
      </c>
      <c r="L7915" s="37">
        <v>20.4980373382568</v>
      </c>
      <c r="M7915" s="37">
        <v>0.84767895936965898</v>
      </c>
      <c r="N7915" s="37">
        <v>9.6120777130127006</v>
      </c>
      <c r="O7915" s="37">
        <v>0</v>
      </c>
      <c r="P7915" s="37">
        <v>0</v>
      </c>
      <c r="Q7915" s="37">
        <v>1.19046065956354E-2</v>
      </c>
      <c r="R7915" s="37">
        <v>25</v>
      </c>
      <c r="S7915" s="37">
        <v>0.232059866189957</v>
      </c>
      <c r="T7915" s="37">
        <v>992.6376953125</v>
      </c>
      <c r="U7915" s="37">
        <v>9999</v>
      </c>
      <c r="V7915" s="13"/>
      <c r="W7915" s="13"/>
      <c r="X7915" s="13"/>
      <c r="Y7915" s="13"/>
      <c r="Z7915" s="13"/>
      <c r="AA7915" s="13"/>
    </row>
    <row r="7916" spans="1:27" ht="15.75" customHeight="1" x14ac:dyDescent="0.2">
      <c r="A7916" s="13"/>
      <c r="B7916" s="37" t="str">
        <f>"CRS25WT3609308"</f>
        <v>CRS25WT3609308</v>
      </c>
      <c r="C7916" s="38">
        <v>46009</v>
      </c>
      <c r="D7916" s="39">
        <v>0.7974768518518518</v>
      </c>
      <c r="E7916" s="37" t="s">
        <v>62</v>
      </c>
      <c r="F7916" s="37">
        <v>199</v>
      </c>
      <c r="G7916" s="37">
        <v>4</v>
      </c>
      <c r="H7916" s="37">
        <v>199.76167297363301</v>
      </c>
      <c r="I7916" s="37">
        <v>9.5910453796386701</v>
      </c>
      <c r="J7916" s="37">
        <v>24.492595672607401</v>
      </c>
      <c r="K7916" s="37">
        <v>9.8391675949096697</v>
      </c>
      <c r="L7916" s="37">
        <v>20.302700042724599</v>
      </c>
      <c r="M7916" s="37">
        <v>0.85037678480148304</v>
      </c>
      <c r="N7916" s="37">
        <v>9.7183980941772496</v>
      </c>
      <c r="O7916" s="37">
        <v>0</v>
      </c>
      <c r="P7916" s="37">
        <v>0</v>
      </c>
      <c r="Q7916" s="37">
        <v>1.5238094143569501E-2</v>
      </c>
      <c r="R7916" s="37">
        <v>25</v>
      </c>
      <c r="S7916" s="37">
        <v>0.243390887975693</v>
      </c>
      <c r="T7916" s="37">
        <v>992.33349609375</v>
      </c>
      <c r="U7916" s="37">
        <v>9999</v>
      </c>
      <c r="V7916" s="13"/>
      <c r="W7916" s="13"/>
      <c r="X7916" s="13"/>
      <c r="Y7916" s="13"/>
      <c r="Z7916" s="13"/>
      <c r="AA7916" s="13"/>
    </row>
    <row r="7917" spans="1:27" ht="15.75" customHeight="1" x14ac:dyDescent="0.2">
      <c r="A7917" s="13"/>
      <c r="B7917" s="37" t="str">
        <f>"CRS25WT3609307"</f>
        <v>CRS25WT3609307</v>
      </c>
      <c r="C7917" s="38">
        <v>46009</v>
      </c>
      <c r="D7917" s="39">
        <v>0.79797453703703702</v>
      </c>
      <c r="E7917" s="37" t="s">
        <v>62</v>
      </c>
      <c r="F7917" s="37">
        <v>200</v>
      </c>
      <c r="G7917" s="37">
        <v>4</v>
      </c>
      <c r="H7917" s="37">
        <v>200.62899780273401</v>
      </c>
      <c r="I7917" s="37">
        <v>9.5976247787475604</v>
      </c>
      <c r="J7917" s="37">
        <v>24.490869522094702</v>
      </c>
      <c r="K7917" s="37">
        <v>9.8493127822875994</v>
      </c>
      <c r="L7917" s="37">
        <v>20.369848251342798</v>
      </c>
      <c r="M7917" s="37">
        <v>0.85354363918304399</v>
      </c>
      <c r="N7917" s="37">
        <v>9.7605934143066406</v>
      </c>
      <c r="O7917" s="37">
        <v>0</v>
      </c>
      <c r="P7917" s="37">
        <v>0</v>
      </c>
      <c r="Q7917" s="37">
        <v>1.0476151481270801E-2</v>
      </c>
      <c r="R7917" s="37">
        <v>25</v>
      </c>
      <c r="S7917" s="37">
        <v>0.23769401013851199</v>
      </c>
      <c r="T7917" s="37">
        <v>993.26177978515602</v>
      </c>
      <c r="U7917" s="37">
        <v>9999</v>
      </c>
      <c r="V7917" s="13"/>
      <c r="W7917" s="13"/>
      <c r="X7917" s="13"/>
      <c r="Y7917" s="13"/>
      <c r="Z7917" s="13"/>
      <c r="AA7917" s="13"/>
    </row>
    <row r="7918" spans="1:27" ht="15.75" customHeight="1" x14ac:dyDescent="0.2">
      <c r="A7918" s="13"/>
      <c r="B7918" s="37" t="str">
        <f>"CRS25WT3609306"</f>
        <v>CRS25WT3609306</v>
      </c>
      <c r="C7918" s="38">
        <v>46009</v>
      </c>
      <c r="D7918" s="39">
        <v>0.79856481481481489</v>
      </c>
      <c r="E7918" s="37" t="s">
        <v>62</v>
      </c>
      <c r="F7918" s="37">
        <v>199</v>
      </c>
      <c r="G7918" s="37">
        <v>4</v>
      </c>
      <c r="H7918" s="37">
        <v>199.41067504882801</v>
      </c>
      <c r="I7918" s="37">
        <v>9.5472478866577095</v>
      </c>
      <c r="J7918" s="37">
        <v>24.518142700195298</v>
      </c>
      <c r="K7918" s="37">
        <v>9.7670621871948207</v>
      </c>
      <c r="L7918" s="37">
        <v>20.4166469573975</v>
      </c>
      <c r="M7918" s="37">
        <v>0.85188823938369795</v>
      </c>
      <c r="N7918" s="37">
        <v>9.7013216018676793</v>
      </c>
      <c r="O7918" s="37">
        <v>0</v>
      </c>
      <c r="P7918" s="37">
        <v>0</v>
      </c>
      <c r="Q7918" s="37">
        <v>1.04737123474479E-2</v>
      </c>
      <c r="R7918" s="37">
        <v>25</v>
      </c>
      <c r="S7918" s="37">
        <v>0.24202598631382</v>
      </c>
      <c r="T7918" s="37">
        <v>991.53991699218795</v>
      </c>
      <c r="U7918" s="37">
        <v>9999</v>
      </c>
      <c r="V7918" s="13"/>
      <c r="W7918" s="13"/>
      <c r="X7918" s="13"/>
      <c r="Y7918" s="13"/>
      <c r="Z7918" s="13"/>
      <c r="AA7918" s="13"/>
    </row>
    <row r="7919" spans="1:27" ht="15.75" customHeight="1" x14ac:dyDescent="0.2">
      <c r="A7919" s="13"/>
      <c r="B7919" s="37" t="str">
        <f>"CRS25WT3609311"</f>
        <v>CRS25WT3609311</v>
      </c>
      <c r="C7919" s="38">
        <v>46009</v>
      </c>
      <c r="D7919" s="39">
        <v>0.79912037037037031</v>
      </c>
      <c r="E7919" s="37" t="s">
        <v>62</v>
      </c>
      <c r="F7919" s="37">
        <v>198</v>
      </c>
      <c r="G7919" s="37">
        <v>4</v>
      </c>
      <c r="H7919" s="37">
        <v>198.76469421386699</v>
      </c>
      <c r="I7919" s="37">
        <v>9.5720882415771502</v>
      </c>
      <c r="J7919" s="37">
        <v>24.5131950378418</v>
      </c>
      <c r="K7919" s="37">
        <v>9.7266988754272496</v>
      </c>
      <c r="L7919" s="37">
        <v>20.434959411621101</v>
      </c>
      <c r="M7919" s="37">
        <v>0.84709602594375599</v>
      </c>
      <c r="N7919" s="37">
        <v>9.6698951721191406</v>
      </c>
      <c r="O7919" s="37">
        <v>0</v>
      </c>
      <c r="P7919" s="37">
        <v>0</v>
      </c>
      <c r="Q7919" s="37">
        <v>1.26196481287479E-2</v>
      </c>
      <c r="R7919" s="37">
        <v>25</v>
      </c>
      <c r="S7919" s="37">
        <v>0.239629462361336</v>
      </c>
      <c r="T7919" s="37">
        <v>992.643310546875</v>
      </c>
      <c r="U7919" s="37">
        <v>9999</v>
      </c>
      <c r="V7919" s="13"/>
      <c r="W7919" s="13"/>
      <c r="X7919" s="13"/>
      <c r="Y7919" s="13"/>
      <c r="Z7919" s="13"/>
      <c r="AA7919" s="13"/>
    </row>
    <row r="7920" spans="1:27" ht="15.75" customHeight="1" x14ac:dyDescent="0.2">
      <c r="A7920" s="13"/>
      <c r="B7920" s="37" t="str">
        <f>"CRS25WT3609310"</f>
        <v>CRS25WT3609310</v>
      </c>
      <c r="C7920" s="38">
        <v>46009</v>
      </c>
      <c r="D7920" s="39">
        <v>0.79957175925925927</v>
      </c>
      <c r="E7920" s="37" t="s">
        <v>62</v>
      </c>
      <c r="F7920" s="37">
        <v>197</v>
      </c>
      <c r="G7920" s="37">
        <v>4</v>
      </c>
      <c r="H7920" s="37">
        <v>197.5302734375</v>
      </c>
      <c r="I7920" s="37">
        <v>9.5481939315795898</v>
      </c>
      <c r="J7920" s="37">
        <v>24.547431945800799</v>
      </c>
      <c r="K7920" s="37">
        <v>9.6050825119018608</v>
      </c>
      <c r="L7920" s="37">
        <v>20.565183639526399</v>
      </c>
      <c r="M7920" s="37">
        <v>0.84276473522186302</v>
      </c>
      <c r="N7920" s="37">
        <v>9.6098403930664098</v>
      </c>
      <c r="O7920" s="37">
        <v>0</v>
      </c>
      <c r="P7920" s="37">
        <v>0</v>
      </c>
      <c r="Q7920" s="37">
        <v>1.50818442925811E-2</v>
      </c>
      <c r="R7920" s="37">
        <v>25</v>
      </c>
      <c r="S7920" s="37">
        <v>0.235343173146248</v>
      </c>
      <c r="T7920" s="37">
        <v>991.944580078125</v>
      </c>
      <c r="U7920" s="37">
        <v>9999</v>
      </c>
      <c r="V7920" s="13"/>
      <c r="W7920" s="13"/>
      <c r="X7920" s="13"/>
      <c r="Y7920" s="13"/>
      <c r="Z7920" s="13"/>
      <c r="AA7920" s="13"/>
    </row>
    <row r="7921" spans="1:27" ht="15.75" customHeight="1" x14ac:dyDescent="0.2">
      <c r="A7921" s="13"/>
      <c r="B7921" s="37" t="str">
        <f>"CRS25WT3609309"</f>
        <v>CRS25WT3609309</v>
      </c>
      <c r="C7921" s="38">
        <v>46009</v>
      </c>
      <c r="D7921" s="39">
        <v>0.80005787037037035</v>
      </c>
      <c r="E7921" s="37" t="s">
        <v>62</v>
      </c>
      <c r="F7921" s="37">
        <v>199</v>
      </c>
      <c r="G7921" s="37">
        <v>4</v>
      </c>
      <c r="H7921" s="37">
        <v>199.34275817871099</v>
      </c>
      <c r="I7921" s="37">
        <v>9.5533761978149396</v>
      </c>
      <c r="J7921" s="37">
        <v>24.520463943481399</v>
      </c>
      <c r="K7921" s="37">
        <v>9.7617902755737305</v>
      </c>
      <c r="L7921" s="37">
        <v>20.4207153320313</v>
      </c>
      <c r="M7921" s="37">
        <v>0.85097128152847301</v>
      </c>
      <c r="N7921" s="37">
        <v>9.6980180740356392</v>
      </c>
      <c r="O7921" s="37">
        <v>0</v>
      </c>
      <c r="P7921" s="37">
        <v>0</v>
      </c>
      <c r="Q7921" s="37">
        <v>1.0952379554510099E-2</v>
      </c>
      <c r="R7921" s="37">
        <v>25</v>
      </c>
      <c r="S7921" s="37">
        <v>0.23720842599868799</v>
      </c>
      <c r="T7921" s="37">
        <v>992.31652832031295</v>
      </c>
      <c r="U7921" s="37">
        <v>9999</v>
      </c>
      <c r="V7921" s="13"/>
      <c r="W7921" s="13"/>
      <c r="X7921" s="13"/>
      <c r="Y7921" s="13"/>
      <c r="Z7921" s="13"/>
      <c r="AA7921" s="13"/>
    </row>
    <row r="7922" spans="1:27" ht="15.75" customHeight="1" x14ac:dyDescent="0.2">
      <c r="A7922" s="13"/>
      <c r="B7922" s="37" t="str">
        <f>"CRS25WT3609317"</f>
        <v>CRS25WT3609317</v>
      </c>
      <c r="C7922" s="38">
        <v>46009</v>
      </c>
      <c r="D7922" s="39">
        <v>0.80054398148148154</v>
      </c>
      <c r="E7922" s="37" t="s">
        <v>62</v>
      </c>
      <c r="F7922" s="37">
        <v>197</v>
      </c>
      <c r="G7922" s="37">
        <v>4</v>
      </c>
      <c r="H7922" s="37">
        <v>197.35139465332</v>
      </c>
      <c r="I7922" s="37">
        <v>9.5484819412231392</v>
      </c>
      <c r="J7922" s="37">
        <v>24.5077018737793</v>
      </c>
      <c r="K7922" s="37">
        <v>9.6440944671630895</v>
      </c>
      <c r="L7922" s="37">
        <v>20.463445663452099</v>
      </c>
      <c r="M7922" s="37">
        <v>0.84334111213684104</v>
      </c>
      <c r="N7922" s="37">
        <v>9.6011381149291992</v>
      </c>
      <c r="O7922" s="37">
        <v>0</v>
      </c>
      <c r="P7922" s="37">
        <v>0</v>
      </c>
      <c r="Q7922" s="37">
        <v>1.06352306902409E-2</v>
      </c>
      <c r="R7922" s="37">
        <v>25</v>
      </c>
      <c r="S7922" s="37">
        <v>0.237789571285248</v>
      </c>
      <c r="T7922" s="37">
        <v>991.91021728515602</v>
      </c>
      <c r="U7922" s="37">
        <v>9999</v>
      </c>
      <c r="V7922" s="13"/>
      <c r="W7922" s="13"/>
      <c r="X7922" s="13"/>
      <c r="Y7922" s="13"/>
      <c r="Z7922" s="13"/>
      <c r="AA7922" s="13"/>
    </row>
    <row r="7923" spans="1:27" ht="15.75" customHeight="1" x14ac:dyDescent="0.2">
      <c r="A7923" s="13"/>
      <c r="B7923" s="37" t="str">
        <f>"CRS25WT3609316"</f>
        <v>CRS25WT3609316</v>
      </c>
      <c r="C7923" s="38">
        <v>46009</v>
      </c>
      <c r="D7923" s="39">
        <v>0.80105324074074069</v>
      </c>
      <c r="E7923" s="37" t="s">
        <v>62</v>
      </c>
      <c r="F7923" s="37">
        <v>198</v>
      </c>
      <c r="G7923" s="37">
        <v>4</v>
      </c>
      <c r="H7923" s="37">
        <v>198.75541687011699</v>
      </c>
      <c r="I7923" s="37">
        <v>9.5615644454956108</v>
      </c>
      <c r="J7923" s="37">
        <v>24.519021987915</v>
      </c>
      <c r="K7923" s="37">
        <v>9.6934270858764595</v>
      </c>
      <c r="L7923" s="37">
        <v>20.5041408538818</v>
      </c>
      <c r="M7923" s="37">
        <v>0.84778726100921598</v>
      </c>
      <c r="N7923" s="37">
        <v>9.6694440841674805</v>
      </c>
      <c r="O7923" s="37">
        <v>0</v>
      </c>
      <c r="P7923" s="37">
        <v>0</v>
      </c>
      <c r="Q7923" s="37">
        <v>1.52380773797631E-2</v>
      </c>
      <c r="R7923" s="37">
        <v>25</v>
      </c>
      <c r="S7923" s="37">
        <v>0.23636303842067699</v>
      </c>
      <c r="T7923" s="37">
        <v>992.509033203125</v>
      </c>
      <c r="U7923" s="37">
        <v>9999</v>
      </c>
      <c r="V7923" s="13"/>
      <c r="W7923" s="13"/>
      <c r="X7923" s="13"/>
      <c r="Y7923" s="13"/>
      <c r="Z7923" s="13"/>
      <c r="AA7923" s="13"/>
    </row>
    <row r="7924" spans="1:27" ht="15.75" customHeight="1" x14ac:dyDescent="0.2">
      <c r="A7924" s="13"/>
      <c r="B7924" s="37" t="str">
        <f>"CRS25WT3609295"</f>
        <v>CRS25WT3609295</v>
      </c>
      <c r="C7924" s="38">
        <v>46009</v>
      </c>
      <c r="D7924" s="39">
        <v>0.8016550925925926</v>
      </c>
      <c r="E7924" s="37" t="s">
        <v>62</v>
      </c>
      <c r="F7924" s="37">
        <v>198</v>
      </c>
      <c r="G7924" s="37">
        <v>4</v>
      </c>
      <c r="H7924" s="37">
        <v>198.10475158691401</v>
      </c>
      <c r="I7924" s="37">
        <v>9.5418624877929705</v>
      </c>
      <c r="J7924" s="37">
        <v>24.5224418640137</v>
      </c>
      <c r="K7924" s="37">
        <v>9.7069683074951207</v>
      </c>
      <c r="L7924" s="37">
        <v>20.4085083007813</v>
      </c>
      <c r="M7924" s="37">
        <v>0.84663850069045998</v>
      </c>
      <c r="N7924" s="37">
        <v>9.6377887725830096</v>
      </c>
      <c r="O7924" s="37">
        <v>0</v>
      </c>
      <c r="P7924" s="37">
        <v>0</v>
      </c>
      <c r="Q7924" s="37">
        <v>1.0615698993206E-2</v>
      </c>
      <c r="R7924" s="37">
        <v>25</v>
      </c>
      <c r="S7924" s="37">
        <v>0.23782731592655201</v>
      </c>
      <c r="T7924" s="37">
        <v>991.69689941406295</v>
      </c>
      <c r="U7924" s="37">
        <v>9999</v>
      </c>
      <c r="V7924" s="13"/>
      <c r="W7924" s="13"/>
      <c r="X7924" s="13"/>
      <c r="Y7924" s="13"/>
      <c r="Z7924" s="13"/>
      <c r="AA7924" s="13"/>
    </row>
    <row r="7925" spans="1:27" ht="15.75" customHeight="1" x14ac:dyDescent="0.2">
      <c r="A7925" s="13"/>
      <c r="B7925" s="37" t="str">
        <f>"CRS25WT3609294"</f>
        <v>CRS25WT3609294</v>
      </c>
      <c r="C7925" s="38">
        <v>46009</v>
      </c>
      <c r="D7925" s="39">
        <v>0.80287037037037035</v>
      </c>
      <c r="E7925" s="37" t="s">
        <v>62</v>
      </c>
      <c r="F7925" s="37">
        <v>199</v>
      </c>
      <c r="G7925" s="37">
        <v>4</v>
      </c>
      <c r="H7925" s="37">
        <v>199.16342163085901</v>
      </c>
      <c r="I7925" s="37">
        <v>9.5374794006347692</v>
      </c>
      <c r="J7925" s="37">
        <v>24.503618240356399</v>
      </c>
      <c r="K7925" s="37">
        <v>9.7481517791747994</v>
      </c>
      <c r="L7925" s="37">
        <v>20.4308891296387</v>
      </c>
      <c r="M7925" s="37">
        <v>0.85220825672149703</v>
      </c>
      <c r="N7925" s="37">
        <v>9.6892929077148402</v>
      </c>
      <c r="O7925" s="37">
        <v>0</v>
      </c>
      <c r="P7925" s="37">
        <v>0</v>
      </c>
      <c r="Q7925" s="37">
        <v>1.0952315293252499E-2</v>
      </c>
      <c r="R7925" s="37">
        <v>25</v>
      </c>
      <c r="S7925" s="37">
        <v>0.237169444561005</v>
      </c>
      <c r="T7925" s="37">
        <v>992.76739501953102</v>
      </c>
      <c r="U7925" s="37">
        <v>9999</v>
      </c>
      <c r="V7925" s="13"/>
      <c r="W7925" s="13"/>
      <c r="X7925" s="13"/>
      <c r="Y7925" s="13"/>
      <c r="Z7925" s="13"/>
      <c r="AA7925" s="13"/>
    </row>
    <row r="7926" spans="1:27" ht="15.75" customHeight="1" x14ac:dyDescent="0.2">
      <c r="A7926" s="13"/>
      <c r="B7926" s="37" t="str">
        <f>"CRS25WT3609293"</f>
        <v>CRS25WT3609293</v>
      </c>
      <c r="C7926" s="38">
        <v>46009</v>
      </c>
      <c r="D7926" s="39">
        <v>0.80348379629629629</v>
      </c>
      <c r="E7926" s="37" t="s">
        <v>62</v>
      </c>
      <c r="F7926" s="37">
        <v>200</v>
      </c>
      <c r="G7926" s="37">
        <v>4</v>
      </c>
      <c r="H7926" s="37">
        <v>200.63233947753901</v>
      </c>
      <c r="I7926" s="37">
        <v>9.5410423278808594</v>
      </c>
      <c r="J7926" s="37">
        <v>24.505928039550799</v>
      </c>
      <c r="K7926" s="37">
        <v>9.8642578125</v>
      </c>
      <c r="L7926" s="37">
        <v>20.339326858520501</v>
      </c>
      <c r="M7926" s="37">
        <v>0.85809218883514404</v>
      </c>
      <c r="N7926" s="37">
        <v>9.7607555389404297</v>
      </c>
      <c r="O7926" s="37">
        <v>0</v>
      </c>
      <c r="P7926" s="37">
        <v>0</v>
      </c>
      <c r="Q7926" s="37">
        <v>1.06547614559531E-2</v>
      </c>
      <c r="R7926" s="37">
        <v>25</v>
      </c>
      <c r="S7926" s="37">
        <v>0.24034518003463701</v>
      </c>
      <c r="T7926" s="37">
        <v>991.61474609375</v>
      </c>
      <c r="U7926" s="37">
        <v>9999</v>
      </c>
      <c r="V7926" s="13"/>
      <c r="W7926" s="13"/>
      <c r="X7926" s="13"/>
      <c r="Y7926" s="13"/>
      <c r="Z7926" s="13"/>
      <c r="AA7926" s="13"/>
    </row>
    <row r="7927" spans="1:27" ht="15.75" customHeight="1" x14ac:dyDescent="0.2">
      <c r="A7927" s="13"/>
      <c r="B7927" s="37" t="str">
        <f>"CRS25WT3609283"</f>
        <v>CRS25WT3609283</v>
      </c>
      <c r="C7927" s="38">
        <v>46009</v>
      </c>
      <c r="D7927" s="39">
        <v>0.80407407407407405</v>
      </c>
      <c r="E7927" s="37" t="s">
        <v>62</v>
      </c>
      <c r="F7927" s="37">
        <v>201</v>
      </c>
      <c r="G7927" s="37">
        <v>4</v>
      </c>
      <c r="H7927" s="37">
        <v>201.143478393555</v>
      </c>
      <c r="I7927" s="37">
        <v>9.6023521423339808</v>
      </c>
      <c r="J7927" s="37">
        <v>24.5145587921143</v>
      </c>
      <c r="K7927" s="37">
        <v>9.9002819061279297</v>
      </c>
      <c r="L7927" s="37">
        <v>20.316944122314499</v>
      </c>
      <c r="M7927" s="37">
        <v>0.85448461771011397</v>
      </c>
      <c r="N7927" s="37">
        <v>9.7856225967407209</v>
      </c>
      <c r="O7927" s="37">
        <v>0</v>
      </c>
      <c r="P7927" s="37">
        <v>0</v>
      </c>
      <c r="Q7927" s="37">
        <v>1.1914372444152801E-2</v>
      </c>
      <c r="R7927" s="37">
        <v>25</v>
      </c>
      <c r="S7927" s="37">
        <v>0.240585312247276</v>
      </c>
      <c r="T7927" s="37">
        <v>993.107666015625</v>
      </c>
      <c r="U7927" s="37">
        <v>9999</v>
      </c>
      <c r="V7927" s="13"/>
      <c r="W7927" s="13"/>
      <c r="X7927" s="13"/>
      <c r="Y7927" s="13"/>
      <c r="Z7927" s="13"/>
      <c r="AA7927" s="13"/>
    </row>
    <row r="7928" spans="1:27" ht="15.75" customHeight="1" x14ac:dyDescent="0.2">
      <c r="A7928" s="13"/>
      <c r="B7928" s="37" t="str">
        <f>"CRS25WT3609282"</f>
        <v>CRS25WT3609282</v>
      </c>
      <c r="C7928" s="38">
        <v>46009</v>
      </c>
      <c r="D7928" s="39">
        <v>0.80458333333333332</v>
      </c>
      <c r="E7928" s="37" t="s">
        <v>62</v>
      </c>
      <c r="F7928" s="37">
        <v>200</v>
      </c>
      <c r="G7928" s="37">
        <v>4</v>
      </c>
      <c r="H7928" s="37">
        <v>200.330001831055</v>
      </c>
      <c r="I7928" s="37">
        <v>9.64678859710693</v>
      </c>
      <c r="J7928" s="37">
        <v>24.519891738891602</v>
      </c>
      <c r="K7928" s="37">
        <v>9.8839988708496094</v>
      </c>
      <c r="L7928" s="37">
        <v>20.268110275268601</v>
      </c>
      <c r="M7928" s="37">
        <v>0.84692448377609297</v>
      </c>
      <c r="N7928" s="37">
        <v>9.7460470199584996</v>
      </c>
      <c r="O7928" s="37">
        <v>0</v>
      </c>
      <c r="P7928" s="37">
        <v>0</v>
      </c>
      <c r="Q7928" s="37">
        <v>1.7618428915739101E-2</v>
      </c>
      <c r="R7928" s="37">
        <v>25</v>
      </c>
      <c r="S7928" s="37">
        <v>0.247770190238953</v>
      </c>
      <c r="T7928" s="37">
        <v>993.24963378906295</v>
      </c>
      <c r="U7928" s="37">
        <v>9999</v>
      </c>
      <c r="V7928" s="13"/>
      <c r="W7928" s="13"/>
      <c r="X7928" s="13"/>
      <c r="Y7928" s="13"/>
      <c r="Z7928" s="13"/>
      <c r="AA7928" s="13"/>
    </row>
    <row r="7929" spans="1:27" ht="15.75" customHeight="1" x14ac:dyDescent="0.2">
      <c r="A7929" s="13"/>
      <c r="B7929" s="37" t="str">
        <f>"CRS25WT3609281"</f>
        <v>CRS25WT3609281</v>
      </c>
      <c r="C7929" s="38">
        <v>46009</v>
      </c>
      <c r="D7929" s="39">
        <v>0.80508101851851854</v>
      </c>
      <c r="E7929" s="37" t="s">
        <v>62</v>
      </c>
      <c r="F7929" s="37">
        <v>196</v>
      </c>
      <c r="G7929" s="37">
        <v>4</v>
      </c>
      <c r="H7929" s="37">
        <v>196.58978271484401</v>
      </c>
      <c r="I7929" s="37">
        <v>9.5289001464843803</v>
      </c>
      <c r="J7929" s="37">
        <v>24.486728668212901</v>
      </c>
      <c r="K7929" s="37">
        <v>9.6433124542236293</v>
      </c>
      <c r="L7929" s="37">
        <v>20.386125564575199</v>
      </c>
      <c r="M7929" s="37">
        <v>0.84253394603729204</v>
      </c>
      <c r="N7929" s="37">
        <v>9.56408596038818</v>
      </c>
      <c r="O7929" s="37">
        <v>0</v>
      </c>
      <c r="P7929" s="37">
        <v>0</v>
      </c>
      <c r="Q7929" s="37">
        <v>1.0163690894842099E-2</v>
      </c>
      <c r="R7929" s="37">
        <v>25</v>
      </c>
      <c r="S7929" s="37">
        <v>0.258643478155136</v>
      </c>
      <c r="T7929" s="37">
        <v>992.22784423828102</v>
      </c>
      <c r="U7929" s="37">
        <v>9999</v>
      </c>
      <c r="V7929" s="13"/>
      <c r="W7929" s="13"/>
      <c r="X7929" s="13"/>
      <c r="Y7929" s="13"/>
      <c r="Z7929" s="13"/>
      <c r="AA7929" s="13"/>
    </row>
    <row r="7930" spans="1:27" ht="15.75" customHeight="1" x14ac:dyDescent="0.2">
      <c r="A7930" s="13"/>
      <c r="B7930" s="37" t="str">
        <f>"CRS25WT3609280"</f>
        <v>CRS25WT3609280</v>
      </c>
      <c r="C7930" s="38">
        <v>46009</v>
      </c>
      <c r="D7930" s="39">
        <v>0.80557870370370377</v>
      </c>
      <c r="E7930" s="37" t="s">
        <v>62</v>
      </c>
      <c r="F7930" s="37">
        <v>199</v>
      </c>
      <c r="G7930" s="37">
        <v>4</v>
      </c>
      <c r="H7930" s="37">
        <v>199.31440734863301</v>
      </c>
      <c r="I7930" s="37">
        <v>9.5866966247558594</v>
      </c>
      <c r="J7930" s="37">
        <v>24.501663208007798</v>
      </c>
      <c r="K7930" s="37">
        <v>9.7916231155395508</v>
      </c>
      <c r="L7930" s="37">
        <v>20.355604171752901</v>
      </c>
      <c r="M7930" s="37">
        <v>0.84854358434677102</v>
      </c>
      <c r="N7930" s="37">
        <v>9.6966390609741193</v>
      </c>
      <c r="O7930" s="37">
        <v>0</v>
      </c>
      <c r="P7930" s="37">
        <v>0</v>
      </c>
      <c r="Q7930" s="37">
        <v>1.5238075517118E-2</v>
      </c>
      <c r="R7930" s="37">
        <v>25</v>
      </c>
      <c r="S7930" s="37">
        <v>0.24551659822464</v>
      </c>
      <c r="T7930" s="37">
        <v>992.26556396484398</v>
      </c>
      <c r="U7930" s="37">
        <v>9999</v>
      </c>
      <c r="V7930" s="13"/>
      <c r="W7930" s="13"/>
      <c r="X7930" s="13"/>
      <c r="Y7930" s="13"/>
      <c r="Z7930" s="13"/>
      <c r="AA7930" s="13"/>
    </row>
    <row r="7931" spans="1:27" ht="15.75" customHeight="1" x14ac:dyDescent="0.2">
      <c r="A7931" s="13"/>
      <c r="B7931" s="37" t="str">
        <f>"CRS25WT3609286"</f>
        <v>CRS25WT3609286</v>
      </c>
      <c r="C7931" s="38">
        <v>46009</v>
      </c>
      <c r="D7931" s="39">
        <v>0.80598379629629635</v>
      </c>
      <c r="E7931" s="37" t="s">
        <v>62</v>
      </c>
      <c r="F7931" s="37">
        <v>198</v>
      </c>
      <c r="G7931" s="37">
        <v>4</v>
      </c>
      <c r="H7931" s="37">
        <v>198.73486328125</v>
      </c>
      <c r="I7931" s="37">
        <v>9.5635862350463903</v>
      </c>
      <c r="J7931" s="37">
        <v>24.499469757080099</v>
      </c>
      <c r="K7931" s="37">
        <v>9.7797708511352504</v>
      </c>
      <c r="L7931" s="37">
        <v>20.3210144042969</v>
      </c>
      <c r="M7931" s="37">
        <v>0.84819674491882302</v>
      </c>
      <c r="N7931" s="37">
        <v>9.6684436798095703</v>
      </c>
      <c r="O7931" s="37">
        <v>0</v>
      </c>
      <c r="P7931" s="37">
        <v>0</v>
      </c>
      <c r="Q7931" s="37">
        <v>1.2619037181138999E-2</v>
      </c>
      <c r="R7931" s="37">
        <v>25</v>
      </c>
      <c r="S7931" s="37">
        <v>0.25026479363441501</v>
      </c>
      <c r="T7931" s="37">
        <v>991.93115234375</v>
      </c>
      <c r="U7931" s="37">
        <v>160.51881408691401</v>
      </c>
      <c r="V7931" s="13"/>
      <c r="W7931" s="13"/>
      <c r="X7931" s="13"/>
      <c r="Y7931" s="13"/>
      <c r="Z7931" s="13"/>
      <c r="AA7931" s="13"/>
    </row>
    <row r="7932" spans="1:27" ht="15.75" customHeight="1" x14ac:dyDescent="0.2">
      <c r="A7932" s="13"/>
      <c r="B7932" s="37" t="str">
        <f>"CRS25WT3609288"</f>
        <v>CRS25WT3609288</v>
      </c>
      <c r="C7932" s="38">
        <v>46009</v>
      </c>
      <c r="D7932" s="39">
        <v>0.80652777777777773</v>
      </c>
      <c r="E7932" s="37" t="s">
        <v>62</v>
      </c>
      <c r="F7932" s="37">
        <v>199</v>
      </c>
      <c r="G7932" s="37">
        <v>4</v>
      </c>
      <c r="H7932" s="37">
        <v>199.87876892089801</v>
      </c>
      <c r="I7932" s="37">
        <v>9.6123590469360405</v>
      </c>
      <c r="J7932" s="37">
        <v>24.487716674804702</v>
      </c>
      <c r="K7932" s="37">
        <v>9.8508577346801793</v>
      </c>
      <c r="L7932" s="37">
        <v>20.290493011474599</v>
      </c>
      <c r="M7932" s="37">
        <v>0.84915775060653698</v>
      </c>
      <c r="N7932" s="37">
        <v>9.7240943908691406</v>
      </c>
      <c r="O7932" s="37">
        <v>0</v>
      </c>
      <c r="P7932" s="37">
        <v>0</v>
      </c>
      <c r="Q7932" s="37">
        <v>1.51588078588247E-2</v>
      </c>
      <c r="R7932" s="37">
        <v>25</v>
      </c>
      <c r="S7932" s="37">
        <v>0.24056968092918399</v>
      </c>
      <c r="T7932" s="37">
        <v>993.84393310546898</v>
      </c>
      <c r="U7932" s="37">
        <v>9999</v>
      </c>
      <c r="V7932" s="13"/>
      <c r="W7932" s="13"/>
      <c r="X7932" s="13"/>
      <c r="Y7932" s="13"/>
      <c r="Z7932" s="13"/>
      <c r="AA7932" s="13"/>
    </row>
    <row r="7933" spans="1:27" ht="15.75" customHeight="1" x14ac:dyDescent="0.2">
      <c r="A7933" s="13"/>
      <c r="B7933" s="37" t="str">
        <f>"CRS25WT3609287"</f>
        <v>CRS25WT3609287</v>
      </c>
      <c r="C7933" s="38">
        <v>46009</v>
      </c>
      <c r="D7933" s="39">
        <v>0.80700231481481488</v>
      </c>
      <c r="E7933" s="37" t="s">
        <v>62</v>
      </c>
      <c r="F7933" s="37">
        <v>198</v>
      </c>
      <c r="G7933" s="37">
        <v>4</v>
      </c>
      <c r="H7933" s="37">
        <v>198.85919189453099</v>
      </c>
      <c r="I7933" s="37">
        <v>9.5776901245117205</v>
      </c>
      <c r="J7933" s="37">
        <v>24.4867763519287</v>
      </c>
      <c r="K7933" s="37">
        <v>9.8124189376831108</v>
      </c>
      <c r="L7933" s="37">
        <v>20.266075134277301</v>
      </c>
      <c r="M7933" s="37">
        <v>0.84791684150695801</v>
      </c>
      <c r="N7933" s="37">
        <v>9.6744928359985405</v>
      </c>
      <c r="O7933" s="37">
        <v>0</v>
      </c>
      <c r="P7933" s="37">
        <v>0</v>
      </c>
      <c r="Q7933" s="37">
        <v>1.5158731490373599E-2</v>
      </c>
      <c r="R7933" s="37">
        <v>25</v>
      </c>
      <c r="S7933" s="37">
        <v>0.24550108611583699</v>
      </c>
      <c r="T7933" s="37">
        <v>992.62072753906295</v>
      </c>
      <c r="U7933" s="37">
        <v>9999</v>
      </c>
      <c r="V7933" s="13"/>
      <c r="W7933" s="13"/>
      <c r="X7933" s="13"/>
      <c r="Y7933" s="13"/>
      <c r="Z7933" s="13"/>
      <c r="AA7933" s="13"/>
    </row>
    <row r="7934" spans="1:27" ht="15.75" customHeight="1" x14ac:dyDescent="0.2">
      <c r="A7934" s="13"/>
      <c r="B7934" s="37" t="str">
        <f>"CRS25WT3609285"</f>
        <v>CRS25WT3609285</v>
      </c>
      <c r="C7934" s="38">
        <v>46009</v>
      </c>
      <c r="D7934" s="39">
        <v>0.8077199074074074</v>
      </c>
      <c r="E7934" s="37" t="s">
        <v>62</v>
      </c>
      <c r="F7934" s="37">
        <v>198</v>
      </c>
      <c r="G7934" s="37">
        <v>4</v>
      </c>
      <c r="H7934" s="37">
        <v>198.60916137695301</v>
      </c>
      <c r="I7934" s="37">
        <v>9.5352239608764595</v>
      </c>
      <c r="J7934" s="37">
        <v>24.4946594238281</v>
      </c>
      <c r="K7934" s="37">
        <v>9.7472324371337908</v>
      </c>
      <c r="L7934" s="37">
        <v>20.375951766967798</v>
      </c>
      <c r="M7934" s="37">
        <v>0.85034853219985995</v>
      </c>
      <c r="N7934" s="37">
        <v>9.6623287200927699</v>
      </c>
      <c r="O7934" s="37">
        <v>0</v>
      </c>
      <c r="P7934" s="37">
        <v>0</v>
      </c>
      <c r="Q7934" s="37">
        <v>1.2540748342871701E-2</v>
      </c>
      <c r="R7934" s="37">
        <v>25</v>
      </c>
      <c r="S7934" s="37">
        <v>0.24615879356861101</v>
      </c>
      <c r="T7934" s="37">
        <v>990.8896484375</v>
      </c>
      <c r="U7934" s="37">
        <v>9999</v>
      </c>
      <c r="V7934" s="13"/>
      <c r="W7934" s="13"/>
      <c r="X7934" s="13"/>
      <c r="Y7934" s="13"/>
      <c r="Z7934" s="13"/>
      <c r="AA7934" s="13"/>
    </row>
    <row r="7935" spans="1:27" ht="15.75" customHeight="1" x14ac:dyDescent="0.2">
      <c r="A7935" s="13"/>
      <c r="B7935" s="37" t="str">
        <f>"CRS25WT3609274"</f>
        <v>CRS25WT3609274</v>
      </c>
      <c r="C7935" s="38">
        <v>46009</v>
      </c>
      <c r="D7935" s="39">
        <v>0.80826388888888889</v>
      </c>
      <c r="E7935" s="37" t="s">
        <v>62</v>
      </c>
      <c r="F7935" s="37">
        <v>199</v>
      </c>
      <c r="G7935" s="37">
        <v>4</v>
      </c>
      <c r="H7935" s="37">
        <v>199.28749084472699</v>
      </c>
      <c r="I7935" s="37">
        <v>9.58282375335693</v>
      </c>
      <c r="J7935" s="37">
        <v>24.4962863922119</v>
      </c>
      <c r="K7935" s="37">
        <v>9.8632602691650408</v>
      </c>
      <c r="L7935" s="37">
        <v>20.205034255981399</v>
      </c>
      <c r="M7935" s="37">
        <v>0.84895813465118397</v>
      </c>
      <c r="N7935" s="37">
        <v>9.6953287124633807</v>
      </c>
      <c r="O7935" s="37">
        <v>0</v>
      </c>
      <c r="P7935" s="37">
        <v>0</v>
      </c>
      <c r="Q7935" s="37">
        <v>1.03176152333617E-2</v>
      </c>
      <c r="R7935" s="37">
        <v>25</v>
      </c>
      <c r="S7935" s="37">
        <v>0.25081869959831199</v>
      </c>
      <c r="T7935" s="37">
        <v>992.473876953125</v>
      </c>
      <c r="U7935" s="37">
        <v>9999</v>
      </c>
      <c r="V7935" s="13"/>
      <c r="W7935" s="13"/>
      <c r="X7935" s="13"/>
      <c r="Y7935" s="13"/>
      <c r="Z7935" s="13"/>
      <c r="AA7935" s="13"/>
    </row>
    <row r="7936" spans="1:27" ht="15.75" customHeight="1" x14ac:dyDescent="0.2">
      <c r="A7936" s="13"/>
      <c r="B7936" s="37" t="str">
        <f>"CRS25WT3609272"</f>
        <v>CRS25WT3609272</v>
      </c>
      <c r="C7936" s="38">
        <v>46009</v>
      </c>
      <c r="D7936" s="39">
        <v>0.80876157407407412</v>
      </c>
      <c r="E7936" s="37" t="s">
        <v>62</v>
      </c>
      <c r="F7936" s="37">
        <v>199</v>
      </c>
      <c r="G7936" s="37">
        <v>4</v>
      </c>
      <c r="H7936" s="37">
        <v>199.98551940918</v>
      </c>
      <c r="I7936" s="37">
        <v>9.5519571304321307</v>
      </c>
      <c r="J7936" s="37">
        <v>24.5042400360107</v>
      </c>
      <c r="K7936" s="37">
        <v>9.8020563125610405</v>
      </c>
      <c r="L7936" s="37">
        <v>20.4024047851563</v>
      </c>
      <c r="M7936" s="37">
        <v>0.85440731048583995</v>
      </c>
      <c r="N7936" s="37">
        <v>9.7292881011962908</v>
      </c>
      <c r="O7936" s="37">
        <v>0</v>
      </c>
      <c r="P7936" s="37">
        <v>0</v>
      </c>
      <c r="Q7936" s="37">
        <v>1.06352306902409E-2</v>
      </c>
      <c r="R7936" s="37">
        <v>25</v>
      </c>
      <c r="S7936" s="37">
        <v>0.23978962004184701</v>
      </c>
      <c r="T7936" s="37">
        <v>991.48425292968795</v>
      </c>
      <c r="U7936" s="37">
        <v>9999</v>
      </c>
      <c r="V7936" s="13"/>
      <c r="W7936" s="13"/>
      <c r="X7936" s="13"/>
      <c r="Y7936" s="13"/>
      <c r="Z7936" s="13"/>
      <c r="AA7936" s="13"/>
    </row>
    <row r="7937" spans="1:27" ht="15.75" customHeight="1" x14ac:dyDescent="0.2">
      <c r="A7937" s="13"/>
      <c r="B7937" s="37" t="str">
        <f>"CRS25WT3609222"</f>
        <v>CRS25WT3609222</v>
      </c>
      <c r="C7937" s="38">
        <v>46009</v>
      </c>
      <c r="D7937" s="39">
        <v>0.80921296296296286</v>
      </c>
      <c r="E7937" s="37" t="s">
        <v>62</v>
      </c>
      <c r="F7937" s="37">
        <v>197</v>
      </c>
      <c r="G7937" s="37">
        <v>4</v>
      </c>
      <c r="H7937" s="37">
        <v>197.603927612305</v>
      </c>
      <c r="I7937" s="37">
        <v>9.5635213851928693</v>
      </c>
      <c r="J7937" s="37">
        <v>24.513004302978501</v>
      </c>
      <c r="K7937" s="37">
        <v>9.6718215942382795</v>
      </c>
      <c r="L7937" s="37">
        <v>20.4308891296387</v>
      </c>
      <c r="M7937" s="37">
        <v>0.84290999174117998</v>
      </c>
      <c r="N7937" s="37">
        <v>9.6134243011474592</v>
      </c>
      <c r="O7937" s="37">
        <v>0</v>
      </c>
      <c r="P7937" s="37">
        <v>0</v>
      </c>
      <c r="Q7937" s="37">
        <v>1.13095231354237E-2</v>
      </c>
      <c r="R7937" s="37">
        <v>25</v>
      </c>
      <c r="S7937" s="37">
        <v>0.24006064236164101</v>
      </c>
      <c r="T7937" s="37">
        <v>991.74468994140602</v>
      </c>
      <c r="U7937" s="37">
        <v>9999</v>
      </c>
      <c r="V7937" s="13"/>
      <c r="W7937" s="13"/>
      <c r="X7937" s="13"/>
      <c r="Y7937" s="13"/>
      <c r="Z7937" s="13"/>
      <c r="AA7937" s="13"/>
    </row>
    <row r="7938" spans="1:27" ht="15.75" customHeight="1" x14ac:dyDescent="0.2">
      <c r="A7938" s="13"/>
      <c r="B7938" s="37" t="str">
        <f>"CRS25WT3609229"</f>
        <v>CRS25WT3609229</v>
      </c>
      <c r="C7938" s="38">
        <v>46009</v>
      </c>
      <c r="D7938" s="39">
        <v>0.80973379629629638</v>
      </c>
      <c r="E7938" s="37" t="s">
        <v>62</v>
      </c>
      <c r="F7938" s="37">
        <v>202</v>
      </c>
      <c r="G7938" s="37">
        <v>4</v>
      </c>
      <c r="H7938" s="37">
        <v>202.21963500976599</v>
      </c>
      <c r="I7938" s="37">
        <v>9.6875152587890607</v>
      </c>
      <c r="J7938" s="37">
        <v>24.508960723876999</v>
      </c>
      <c r="K7938" s="37">
        <v>9.9462785720825195</v>
      </c>
      <c r="L7938" s="37">
        <v>20.3311862945557</v>
      </c>
      <c r="M7938" s="37">
        <v>0.85169875621795699</v>
      </c>
      <c r="N7938" s="37">
        <v>9.8379774093627894</v>
      </c>
      <c r="O7938" s="37">
        <v>0</v>
      </c>
      <c r="P7938" s="37">
        <v>0</v>
      </c>
      <c r="Q7938" s="37">
        <v>1.12704606726766E-2</v>
      </c>
      <c r="R7938" s="37">
        <v>25</v>
      </c>
      <c r="S7938" s="37">
        <v>0.23828864097595201</v>
      </c>
      <c r="T7938" s="37">
        <v>992.65295410156295</v>
      </c>
      <c r="U7938" s="37">
        <v>9999</v>
      </c>
      <c r="V7938" s="13"/>
      <c r="W7938" s="13"/>
      <c r="X7938" s="13"/>
      <c r="Y7938" s="13"/>
      <c r="Z7938" s="13"/>
      <c r="AA7938" s="13"/>
    </row>
    <row r="7939" spans="1:27" ht="15.75" customHeight="1" x14ac:dyDescent="0.2">
      <c r="A7939" s="13"/>
      <c r="B7939" s="37" t="str">
        <f>"CRS25WT3609228"</f>
        <v>CRS25WT3609228</v>
      </c>
      <c r="C7939" s="38">
        <v>46009</v>
      </c>
      <c r="D7939" s="39">
        <v>0.81023148148148139</v>
      </c>
      <c r="E7939" s="37" t="s">
        <v>62</v>
      </c>
      <c r="F7939" s="37">
        <v>200</v>
      </c>
      <c r="G7939" s="37">
        <v>4</v>
      </c>
      <c r="H7939" s="37">
        <v>200.78923034668</v>
      </c>
      <c r="I7939" s="37">
        <v>9.6136865615844709</v>
      </c>
      <c r="J7939" s="37">
        <v>24.50412940979</v>
      </c>
      <c r="K7939" s="37">
        <v>9.8522577285766602</v>
      </c>
      <c r="L7939" s="37">
        <v>20.380022048950199</v>
      </c>
      <c r="M7939" s="37">
        <v>0.85233670473098799</v>
      </c>
      <c r="N7939" s="37">
        <v>9.7683887481689506</v>
      </c>
      <c r="O7939" s="37">
        <v>0</v>
      </c>
      <c r="P7939" s="37">
        <v>0</v>
      </c>
      <c r="Q7939" s="37">
        <v>1.0952379554510099E-2</v>
      </c>
      <c r="R7939" s="37">
        <v>25</v>
      </c>
      <c r="S7939" s="37">
        <v>0.24691936373710599</v>
      </c>
      <c r="T7939" s="37">
        <v>993.00250244140602</v>
      </c>
      <c r="U7939" s="37">
        <v>236.58908081054699</v>
      </c>
      <c r="V7939" s="13"/>
      <c r="W7939" s="13"/>
      <c r="X7939" s="13"/>
      <c r="Y7939" s="13"/>
      <c r="Z7939" s="13"/>
      <c r="AA7939" s="13"/>
    </row>
    <row r="7940" spans="1:27" ht="15.75" customHeight="1" x14ac:dyDescent="0.2">
      <c r="A7940" s="13"/>
      <c r="B7940" s="37" t="str">
        <f>"CRS25WT3609227"</f>
        <v>CRS25WT3609227</v>
      </c>
      <c r="C7940" s="38">
        <v>46009</v>
      </c>
      <c r="D7940" s="39">
        <v>0.81060185185185185</v>
      </c>
      <c r="E7940" s="37" t="s">
        <v>62</v>
      </c>
      <c r="F7940" s="37">
        <v>199</v>
      </c>
      <c r="G7940" s="37">
        <v>4</v>
      </c>
      <c r="H7940" s="37">
        <v>199.83329772949199</v>
      </c>
      <c r="I7940" s="37">
        <v>9.6079893112182599</v>
      </c>
      <c r="J7940" s="37">
        <v>24.487928390502901</v>
      </c>
      <c r="K7940" s="37">
        <v>9.8230056762695295</v>
      </c>
      <c r="L7940" s="37">
        <v>20.343397140502901</v>
      </c>
      <c r="M7940" s="37">
        <v>0.84934335947036699</v>
      </c>
      <c r="N7940" s="37">
        <v>9.7218828201293892</v>
      </c>
      <c r="O7940" s="37">
        <v>0</v>
      </c>
      <c r="P7940" s="37">
        <v>0</v>
      </c>
      <c r="Q7940" s="37">
        <v>1.0476151481270801E-2</v>
      </c>
      <c r="R7940" s="37">
        <v>25</v>
      </c>
      <c r="S7940" s="37">
        <v>0.242696568369865</v>
      </c>
      <c r="T7940" s="37">
        <v>991.57476806640602</v>
      </c>
      <c r="U7940" s="37">
        <v>9999</v>
      </c>
      <c r="V7940" s="13"/>
      <c r="W7940" s="13"/>
      <c r="X7940" s="13"/>
      <c r="Y7940" s="13"/>
      <c r="Z7940" s="13"/>
      <c r="AA7940" s="13"/>
    </row>
    <row r="7941" spans="1:27" ht="15.75" customHeight="1" x14ac:dyDescent="0.2">
      <c r="A7941" s="13"/>
      <c r="B7941" s="37" t="str">
        <f>"CRS25WT3609231"</f>
        <v>CRS25WT3609231</v>
      </c>
      <c r="C7941" s="38">
        <v>46009</v>
      </c>
      <c r="D7941" s="39">
        <v>0.81099537037037039</v>
      </c>
      <c r="E7941" s="37" t="s">
        <v>62</v>
      </c>
      <c r="F7941" s="37">
        <v>202</v>
      </c>
      <c r="G7941" s="37">
        <v>4</v>
      </c>
      <c r="H7941" s="37">
        <v>202.09666442871099</v>
      </c>
      <c r="I7941" s="37">
        <v>9.6396856307983398</v>
      </c>
      <c r="J7941" s="37">
        <v>24.523155212402301</v>
      </c>
      <c r="K7941" s="37">
        <v>9.9114627838134801</v>
      </c>
      <c r="L7941" s="37">
        <v>20.390193939208999</v>
      </c>
      <c r="M7941" s="37">
        <v>0.85490906238555897</v>
      </c>
      <c r="N7941" s="37">
        <v>9.8319950103759801</v>
      </c>
      <c r="O7941" s="37">
        <v>0</v>
      </c>
      <c r="P7941" s="37">
        <v>0</v>
      </c>
      <c r="Q7941" s="37">
        <v>1.5238094143569501E-2</v>
      </c>
      <c r="R7941" s="37">
        <v>25</v>
      </c>
      <c r="S7941" s="37">
        <v>0.240400016307831</v>
      </c>
      <c r="T7941" s="37">
        <v>991.87481689453102</v>
      </c>
      <c r="U7941" s="37">
        <v>1728.462890625</v>
      </c>
      <c r="V7941" s="13"/>
      <c r="W7941" s="13"/>
      <c r="X7941" s="13"/>
      <c r="Y7941" s="13"/>
      <c r="Z7941" s="13"/>
      <c r="AA7941" s="13"/>
    </row>
    <row r="7942" spans="1:27" ht="15.75" customHeight="1" x14ac:dyDescent="0.2">
      <c r="A7942" s="13"/>
      <c r="B7942" s="37" t="str">
        <f>"CRS25WT3609230"</f>
        <v>CRS25WT3609230</v>
      </c>
      <c r="C7942" s="38">
        <v>46009</v>
      </c>
      <c r="D7942" s="39">
        <v>0.81131944444444448</v>
      </c>
      <c r="E7942" s="37" t="s">
        <v>62</v>
      </c>
      <c r="F7942" s="37">
        <v>198</v>
      </c>
      <c r="G7942" s="37">
        <v>4</v>
      </c>
      <c r="H7942" s="37">
        <v>198.90034484863301</v>
      </c>
      <c r="I7942" s="37">
        <v>9.5595197677612305</v>
      </c>
      <c r="J7942" s="37">
        <v>24.497343063354499</v>
      </c>
      <c r="K7942" s="37">
        <v>9.7898740768432599</v>
      </c>
      <c r="L7942" s="37">
        <v>20.316944122314499</v>
      </c>
      <c r="M7942" s="37">
        <v>0.84933781623840299</v>
      </c>
      <c r="N7942" s="37">
        <v>9.6764945983886701</v>
      </c>
      <c r="O7942" s="37">
        <v>0</v>
      </c>
      <c r="P7942" s="37">
        <v>0</v>
      </c>
      <c r="Q7942" s="37">
        <v>1.18948509916663E-2</v>
      </c>
      <c r="R7942" s="37">
        <v>25</v>
      </c>
      <c r="S7942" s="37">
        <v>0.25017708539962802</v>
      </c>
      <c r="T7942" s="37">
        <v>992.01892089843795</v>
      </c>
      <c r="U7942" s="37">
        <v>9999</v>
      </c>
      <c r="V7942" s="13"/>
      <c r="W7942" s="13"/>
      <c r="X7942" s="13"/>
      <c r="Y7942" s="13"/>
      <c r="Z7942" s="13"/>
      <c r="AA7942" s="13"/>
    </row>
    <row r="7943" spans="1:27" ht="15.75" customHeight="1" x14ac:dyDescent="0.2">
      <c r="A7943" s="13"/>
      <c r="B7943" s="37" t="str">
        <f>"CRS25WT3609239"</f>
        <v>CRS25WT3609239</v>
      </c>
      <c r="C7943" s="38">
        <v>46009</v>
      </c>
      <c r="D7943" s="39">
        <v>0.81164351851851846</v>
      </c>
      <c r="E7943" s="37" t="s">
        <v>62</v>
      </c>
      <c r="F7943" s="37">
        <v>197</v>
      </c>
      <c r="G7943" s="37">
        <v>4</v>
      </c>
      <c r="H7943" s="37">
        <v>197.84672546386699</v>
      </c>
      <c r="I7943" s="37">
        <v>9.5502519607543892</v>
      </c>
      <c r="J7943" s="37">
        <v>24.507675170898398</v>
      </c>
      <c r="K7943" s="37">
        <v>9.7234096527099592</v>
      </c>
      <c r="L7943" s="37">
        <v>20.347465515136701</v>
      </c>
      <c r="M7943" s="37">
        <v>0.84530204534530595</v>
      </c>
      <c r="N7943" s="37">
        <v>9.6252355575561506</v>
      </c>
      <c r="O7943" s="37">
        <v>0</v>
      </c>
      <c r="P7943" s="37">
        <v>0</v>
      </c>
      <c r="Q7943" s="37">
        <v>1.0654759593308E-2</v>
      </c>
      <c r="R7943" s="37">
        <v>25</v>
      </c>
      <c r="S7943" s="37">
        <v>0.243681505322456</v>
      </c>
      <c r="T7943" s="37">
        <v>992.18017578125</v>
      </c>
      <c r="U7943" s="37">
        <v>9999</v>
      </c>
      <c r="V7943" s="13"/>
      <c r="W7943" s="13"/>
      <c r="X7943" s="13"/>
      <c r="Y7943" s="13"/>
      <c r="Z7943" s="13"/>
      <c r="AA7943" s="13"/>
    </row>
    <row r="7944" spans="1:27" ht="15.75" customHeight="1" x14ac:dyDescent="0.2">
      <c r="A7944" s="13"/>
      <c r="B7944" s="37" t="str">
        <f>"CRS25WT3609233"</f>
        <v>CRS25WT3609233</v>
      </c>
      <c r="C7944" s="38">
        <v>46009</v>
      </c>
      <c r="D7944" s="39">
        <v>0.81192129629629628</v>
      </c>
      <c r="E7944" s="37" t="s">
        <v>62</v>
      </c>
      <c r="F7944" s="37">
        <v>199</v>
      </c>
      <c r="G7944" s="37">
        <v>4</v>
      </c>
      <c r="H7944" s="37">
        <v>199.68557739257801</v>
      </c>
      <c r="I7944" s="37">
        <v>9.6097278594970703</v>
      </c>
      <c r="J7944" s="37">
        <v>24.503095626831101</v>
      </c>
      <c r="K7944" s="37">
        <v>9.8275403976440394</v>
      </c>
      <c r="L7944" s="37">
        <v>20.3189792633057</v>
      </c>
      <c r="M7944" s="37">
        <v>0.84803670644760099</v>
      </c>
      <c r="N7944" s="37">
        <v>9.7146959304809606</v>
      </c>
      <c r="O7944" s="37">
        <v>0</v>
      </c>
      <c r="P7944" s="37">
        <v>0</v>
      </c>
      <c r="Q7944" s="37">
        <v>1.13095231354237E-2</v>
      </c>
      <c r="R7944" s="37">
        <v>25</v>
      </c>
      <c r="S7944" s="37">
        <v>0.25080713629722601</v>
      </c>
      <c r="T7944" s="37">
        <v>992.34222412109398</v>
      </c>
      <c r="U7944" s="37">
        <v>9999</v>
      </c>
      <c r="V7944" s="13"/>
      <c r="W7944" s="13"/>
      <c r="X7944" s="13"/>
      <c r="Y7944" s="13"/>
      <c r="Z7944" s="13"/>
      <c r="AA7944" s="13"/>
    </row>
    <row r="7945" spans="1:27" ht="15.75" customHeight="1" x14ac:dyDescent="0.2">
      <c r="A7945" s="13"/>
      <c r="B7945" s="37" t="str">
        <f>"CRS25WT3609232"</f>
        <v>CRS25WT3609232</v>
      </c>
      <c r="C7945" s="38">
        <v>46009</v>
      </c>
      <c r="D7945" s="39">
        <v>0.81225694444444441</v>
      </c>
      <c r="E7945" s="37" t="s">
        <v>62</v>
      </c>
      <c r="F7945" s="37">
        <v>200</v>
      </c>
      <c r="G7945" s="37">
        <v>4</v>
      </c>
      <c r="H7945" s="37">
        <v>200.07864379882801</v>
      </c>
      <c r="I7945" s="37">
        <v>9.5720739364624006</v>
      </c>
      <c r="J7945" s="37">
        <v>24.512126922607401</v>
      </c>
      <c r="K7945" s="37">
        <v>9.8173913955688494</v>
      </c>
      <c r="L7945" s="37">
        <v>20.380022048950199</v>
      </c>
      <c r="M7945" s="37">
        <v>0.85273420810699496</v>
      </c>
      <c r="N7945" s="37">
        <v>9.7338190078735405</v>
      </c>
      <c r="O7945" s="37">
        <v>0</v>
      </c>
      <c r="P7945" s="37">
        <v>0</v>
      </c>
      <c r="Q7945" s="37">
        <v>1.1269850656390201E-2</v>
      </c>
      <c r="R7945" s="37">
        <v>25</v>
      </c>
      <c r="S7945" s="37">
        <v>0.23664343357086201</v>
      </c>
      <c r="T7945" s="37">
        <v>991.68939208984398</v>
      </c>
      <c r="U7945" s="37">
        <v>9999</v>
      </c>
      <c r="V7945" s="13"/>
      <c r="W7945" s="13"/>
      <c r="X7945" s="13"/>
      <c r="Y7945" s="13"/>
      <c r="Z7945" s="13"/>
      <c r="AA7945" s="13"/>
    </row>
    <row r="7946" spans="1:27" ht="15.75" customHeight="1" x14ac:dyDescent="0.2">
      <c r="A7946" s="13"/>
      <c r="B7946" s="37" t="str">
        <f>"CRS25WT3609200"</f>
        <v>CRS25WT3609200</v>
      </c>
      <c r="C7946" s="38">
        <v>46009</v>
      </c>
      <c r="D7946" s="39">
        <v>0.81268518518518518</v>
      </c>
      <c r="E7946" s="37" t="s">
        <v>62</v>
      </c>
      <c r="F7946" s="37">
        <v>200</v>
      </c>
      <c r="G7946" s="37">
        <v>4</v>
      </c>
      <c r="H7946" s="37">
        <v>200.20098876953099</v>
      </c>
      <c r="I7946" s="37">
        <v>9.6099662780761701</v>
      </c>
      <c r="J7946" s="37">
        <v>24.524898529052699</v>
      </c>
      <c r="K7946" s="37">
        <v>9.8489608764648402</v>
      </c>
      <c r="L7946" s="37">
        <v>20.3271179199219</v>
      </c>
      <c r="M7946" s="37">
        <v>0.84944868087768599</v>
      </c>
      <c r="N7946" s="37">
        <v>9.7397708892822301</v>
      </c>
      <c r="O7946" s="37">
        <v>0</v>
      </c>
      <c r="P7946" s="37">
        <v>0</v>
      </c>
      <c r="Q7946" s="37">
        <v>1.3809213414788199E-2</v>
      </c>
      <c r="R7946" s="37">
        <v>25</v>
      </c>
      <c r="S7946" s="37">
        <v>0.24547678232192999</v>
      </c>
      <c r="T7946" s="37">
        <v>991.37213134765602</v>
      </c>
      <c r="U7946" s="37">
        <v>9999</v>
      </c>
      <c r="V7946" s="13"/>
      <c r="W7946" s="13"/>
      <c r="X7946" s="13"/>
      <c r="Y7946" s="13"/>
      <c r="Z7946" s="13"/>
      <c r="AA7946" s="13"/>
    </row>
    <row r="7947" spans="1:27" ht="15.75" customHeight="1" x14ac:dyDescent="0.2">
      <c r="A7947" s="13"/>
      <c r="B7947" s="37" t="str">
        <f>"CRS25WT3609195"</f>
        <v>CRS25WT3609195</v>
      </c>
      <c r="C7947" s="38">
        <v>46009</v>
      </c>
      <c r="D7947" s="39">
        <v>0.81319444444444444</v>
      </c>
      <c r="E7947" s="37" t="s">
        <v>62</v>
      </c>
      <c r="F7947" s="37">
        <v>200</v>
      </c>
      <c r="G7947" s="37">
        <v>4</v>
      </c>
      <c r="H7947" s="37">
        <v>200.14381408691401</v>
      </c>
      <c r="I7947" s="37">
        <v>9.5673189163208008</v>
      </c>
      <c r="J7947" s="37">
        <v>24.5097465515137</v>
      </c>
      <c r="K7947" s="37">
        <v>9.8294210433959996</v>
      </c>
      <c r="L7947" s="37">
        <v>20.361707687377901</v>
      </c>
      <c r="M7947" s="37">
        <v>0.85351884365081798</v>
      </c>
      <c r="N7947" s="37">
        <v>9.7369890213012695</v>
      </c>
      <c r="O7947" s="37">
        <v>0</v>
      </c>
      <c r="P7947" s="37">
        <v>0</v>
      </c>
      <c r="Q7947" s="37">
        <v>1.0163690894842099E-2</v>
      </c>
      <c r="R7947" s="37">
        <v>25</v>
      </c>
      <c r="S7947" s="37">
        <v>0.238624691963196</v>
      </c>
      <c r="T7947" s="37">
        <v>992.19677734375</v>
      </c>
      <c r="U7947" s="37">
        <v>9999</v>
      </c>
      <c r="V7947" s="13"/>
      <c r="W7947" s="13"/>
      <c r="X7947" s="13"/>
      <c r="Y7947" s="13"/>
      <c r="Z7947" s="13"/>
      <c r="AA7947" s="13"/>
    </row>
    <row r="7948" spans="1:27" ht="15.75" customHeight="1" x14ac:dyDescent="0.2">
      <c r="A7948" s="13"/>
      <c r="B7948" s="37" t="str">
        <f>"CRS25WT3609194"</f>
        <v>CRS25WT3609194</v>
      </c>
      <c r="C7948" s="38">
        <v>46009</v>
      </c>
      <c r="D7948" s="39">
        <v>0.81372685185185178</v>
      </c>
      <c r="E7948" s="37" t="s">
        <v>62</v>
      </c>
      <c r="F7948" s="37">
        <v>195</v>
      </c>
      <c r="G7948" s="37">
        <v>4</v>
      </c>
      <c r="H7948" s="37">
        <v>195.60412597656301</v>
      </c>
      <c r="I7948" s="37">
        <v>9.5346803665161097</v>
      </c>
      <c r="J7948" s="37">
        <v>24.4961261749268</v>
      </c>
      <c r="K7948" s="37">
        <v>9.5853967666625994</v>
      </c>
      <c r="L7948" s="37">
        <v>20.40647315979</v>
      </c>
      <c r="M7948" s="37">
        <v>0.837480008602142</v>
      </c>
      <c r="N7948" s="37">
        <v>9.5161333084106392</v>
      </c>
      <c r="O7948" s="37">
        <v>0</v>
      </c>
      <c r="P7948" s="37">
        <v>0</v>
      </c>
      <c r="Q7948" s="37">
        <v>1.5238094143569501E-2</v>
      </c>
      <c r="R7948" s="37">
        <v>25</v>
      </c>
      <c r="S7948" s="37">
        <v>0.246597200632095</v>
      </c>
      <c r="T7948" s="37">
        <v>990.96087646484398</v>
      </c>
      <c r="U7948" s="37">
        <v>9999</v>
      </c>
      <c r="V7948" s="13"/>
      <c r="W7948" s="13"/>
      <c r="X7948" s="13"/>
      <c r="Y7948" s="13"/>
      <c r="Z7948" s="13"/>
      <c r="AA7948" s="13"/>
    </row>
    <row r="7949" spans="1:27" ht="15.75" customHeight="1" x14ac:dyDescent="0.2">
      <c r="A7949" s="13"/>
      <c r="B7949" s="37" t="str">
        <f>"CRS25WT3609193"</f>
        <v>CRS25WT3609193</v>
      </c>
      <c r="C7949" s="38">
        <v>46009</v>
      </c>
      <c r="D7949" s="39">
        <v>0.81428240740740743</v>
      </c>
      <c r="E7949" s="37" t="s">
        <v>62</v>
      </c>
      <c r="F7949" s="37">
        <v>200</v>
      </c>
      <c r="G7949" s="37">
        <v>4</v>
      </c>
      <c r="H7949" s="37">
        <v>200.51808166503901</v>
      </c>
      <c r="I7949" s="37">
        <v>9.5823907852172905</v>
      </c>
      <c r="J7949" s="37">
        <v>24.502475738525401</v>
      </c>
      <c r="K7949" s="37">
        <v>9.8271799087524396</v>
      </c>
      <c r="L7949" s="37">
        <v>20.4044380187988</v>
      </c>
      <c r="M7949" s="37">
        <v>0.854023277759552</v>
      </c>
      <c r="N7949" s="37">
        <v>9.7551975250244105</v>
      </c>
      <c r="O7949" s="37">
        <v>0</v>
      </c>
      <c r="P7949" s="37">
        <v>0</v>
      </c>
      <c r="Q7949" s="37">
        <v>1.7579404637217501E-2</v>
      </c>
      <c r="R7949" s="37">
        <v>25</v>
      </c>
      <c r="S7949" s="37">
        <v>0.23654988408088701</v>
      </c>
      <c r="T7949" s="37">
        <v>991.5966796875</v>
      </c>
      <c r="U7949" s="37">
        <v>9999</v>
      </c>
      <c r="V7949" s="13"/>
      <c r="W7949" s="13"/>
      <c r="X7949" s="13"/>
      <c r="Y7949" s="13"/>
      <c r="Z7949" s="13"/>
      <c r="AA7949" s="13"/>
    </row>
    <row r="7950" spans="1:27" ht="15.75" customHeight="1" x14ac:dyDescent="0.2">
      <c r="A7950" s="13"/>
      <c r="B7950" s="37" t="str">
        <f>"CRS25WT3609192"</f>
        <v>CRS25WT3609192</v>
      </c>
      <c r="C7950" s="38">
        <v>46009</v>
      </c>
      <c r="D7950" s="39">
        <v>0.81478009259259254</v>
      </c>
      <c r="E7950" s="37" t="s">
        <v>62</v>
      </c>
      <c r="F7950" s="37">
        <v>198</v>
      </c>
      <c r="G7950" s="37">
        <v>4</v>
      </c>
      <c r="H7950" s="37">
        <v>198.97891235351599</v>
      </c>
      <c r="I7950" s="37">
        <v>9.5494890213012695</v>
      </c>
      <c r="J7950" s="37">
        <v>24.5230197906494</v>
      </c>
      <c r="K7950" s="37">
        <v>9.7391204833984393</v>
      </c>
      <c r="L7950" s="37">
        <v>20.4308891296387</v>
      </c>
      <c r="M7950" s="37">
        <v>0.84967523813247703</v>
      </c>
      <c r="N7950" s="37">
        <v>9.6803169250488299</v>
      </c>
      <c r="O7950" s="37">
        <v>0</v>
      </c>
      <c r="P7950" s="37">
        <v>0</v>
      </c>
      <c r="Q7950" s="37">
        <v>1.25409225001931E-2</v>
      </c>
      <c r="R7950" s="37">
        <v>25</v>
      </c>
      <c r="S7950" s="37">
        <v>0.24460652470588701</v>
      </c>
      <c r="T7950" s="37">
        <v>991.74816894531295</v>
      </c>
      <c r="U7950" s="37">
        <v>9999</v>
      </c>
      <c r="V7950" s="13"/>
      <c r="W7950" s="13"/>
      <c r="X7950" s="13"/>
      <c r="Y7950" s="13"/>
      <c r="Z7950" s="13"/>
      <c r="AA7950" s="13"/>
    </row>
    <row r="7951" spans="1:27" ht="15.75" customHeight="1" x14ac:dyDescent="0.2">
      <c r="A7951" s="13"/>
      <c r="B7951" s="37" t="str">
        <f>"CRS25WT3609245"</f>
        <v>CRS25WT3609245</v>
      </c>
      <c r="C7951" s="38">
        <v>46009</v>
      </c>
      <c r="D7951" s="39">
        <v>0.81527777777777777</v>
      </c>
      <c r="E7951" s="37" t="s">
        <v>62</v>
      </c>
      <c r="F7951" s="37">
        <v>200</v>
      </c>
      <c r="G7951" s="37">
        <v>4</v>
      </c>
      <c r="H7951" s="37">
        <v>200.35984802246099</v>
      </c>
      <c r="I7951" s="37">
        <v>9.5604009628295898</v>
      </c>
      <c r="J7951" s="37">
        <v>24.492418289184599</v>
      </c>
      <c r="K7951" s="37">
        <v>9.8864650726318395</v>
      </c>
      <c r="L7951" s="37">
        <v>20.266075134277301</v>
      </c>
      <c r="M7951" s="37">
        <v>0.85566329956054699</v>
      </c>
      <c r="N7951" s="37">
        <v>9.7474994659423793</v>
      </c>
      <c r="O7951" s="37">
        <v>0</v>
      </c>
      <c r="P7951" s="37">
        <v>0</v>
      </c>
      <c r="Q7951" s="37">
        <v>1.0913236066699E-2</v>
      </c>
      <c r="R7951" s="37">
        <v>25</v>
      </c>
      <c r="S7951" s="37">
        <v>0.24733467400074</v>
      </c>
      <c r="T7951" s="37">
        <v>990.88439941406295</v>
      </c>
      <c r="U7951" s="37">
        <v>9999</v>
      </c>
      <c r="V7951" s="13"/>
      <c r="W7951" s="13"/>
      <c r="X7951" s="13"/>
      <c r="Y7951" s="13"/>
      <c r="Z7951" s="13"/>
      <c r="AA7951" s="13"/>
    </row>
    <row r="7952" spans="1:27" ht="15.75" customHeight="1" x14ac:dyDescent="0.2">
      <c r="A7952" s="13"/>
      <c r="B7952" s="37" t="str">
        <f>"CRS25WT3609241"</f>
        <v>CRS25WT3609241</v>
      </c>
      <c r="C7952" s="38">
        <v>46009</v>
      </c>
      <c r="D7952" s="39">
        <v>0.8156944444444445</v>
      </c>
      <c r="E7952" s="37" t="s">
        <v>62</v>
      </c>
      <c r="F7952" s="37">
        <v>201</v>
      </c>
      <c r="G7952" s="37">
        <v>4</v>
      </c>
      <c r="H7952" s="37">
        <v>201.01840209960901</v>
      </c>
      <c r="I7952" s="37">
        <v>9.5743770599365199</v>
      </c>
      <c r="J7952" s="37">
        <v>24.528936386108398</v>
      </c>
      <c r="K7952" s="37">
        <v>9.8379650115966797</v>
      </c>
      <c r="L7952" s="37">
        <v>20.432924270629901</v>
      </c>
      <c r="M7952" s="37">
        <v>0.85594642162322998</v>
      </c>
      <c r="N7952" s="37">
        <v>9.7795381546020508</v>
      </c>
      <c r="O7952" s="37">
        <v>0</v>
      </c>
      <c r="P7952" s="37">
        <v>0</v>
      </c>
      <c r="Q7952" s="37">
        <v>1.03176152333617E-2</v>
      </c>
      <c r="R7952" s="37">
        <v>25</v>
      </c>
      <c r="S7952" s="37">
        <v>0.23775918781757399</v>
      </c>
      <c r="T7952" s="37">
        <v>990.66943359375</v>
      </c>
      <c r="U7952" s="37">
        <v>9999</v>
      </c>
      <c r="V7952" s="13"/>
      <c r="W7952" s="13"/>
      <c r="X7952" s="13"/>
      <c r="Y7952" s="13"/>
      <c r="Z7952" s="13"/>
      <c r="AA7952" s="13"/>
    </row>
    <row r="7953" spans="1:27" ht="15.75" customHeight="1" x14ac:dyDescent="0.2">
      <c r="A7953" s="13"/>
      <c r="B7953" s="37" t="str">
        <f>"CRS25WT3609240"</f>
        <v>CRS25WT3609240</v>
      </c>
      <c r="C7953" s="38">
        <v>46009</v>
      </c>
      <c r="D7953" s="39">
        <v>0.8162152777777778</v>
      </c>
      <c r="E7953" s="37" t="s">
        <v>62</v>
      </c>
      <c r="F7953" s="37">
        <v>199</v>
      </c>
      <c r="G7953" s="37">
        <v>4</v>
      </c>
      <c r="H7953" s="37">
        <v>199.04992675781301</v>
      </c>
      <c r="I7953" s="37">
        <v>9.5709285736084002</v>
      </c>
      <c r="J7953" s="37">
        <v>24.497432708740199</v>
      </c>
      <c r="K7953" s="37">
        <v>9.7630157470703107</v>
      </c>
      <c r="L7953" s="37">
        <v>20.388160705566399</v>
      </c>
      <c r="M7953" s="37">
        <v>0.848960280418396</v>
      </c>
      <c r="N7953" s="37">
        <v>9.6837720870971697</v>
      </c>
      <c r="O7953" s="37">
        <v>0</v>
      </c>
      <c r="P7953" s="37">
        <v>0</v>
      </c>
      <c r="Q7953" s="37">
        <v>1.03176152333617E-2</v>
      </c>
      <c r="R7953" s="37">
        <v>25</v>
      </c>
      <c r="S7953" s="37">
        <v>0.24321024119854001</v>
      </c>
      <c r="T7953" s="37">
        <v>991.01068115234398</v>
      </c>
      <c r="U7953" s="37">
        <v>9999</v>
      </c>
      <c r="V7953" s="13"/>
      <c r="W7953" s="13"/>
      <c r="X7953" s="13"/>
      <c r="Y7953" s="13"/>
      <c r="Z7953" s="13"/>
      <c r="AA7953" s="13"/>
    </row>
    <row r="7954" spans="1:27" ht="15.75" customHeight="1" x14ac:dyDescent="0.2">
      <c r="A7954" s="13"/>
      <c r="B7954" s="37" t="str">
        <f>"CRS25WT3609090"</f>
        <v>CRS25WT3609090</v>
      </c>
      <c r="C7954" s="38">
        <v>46009</v>
      </c>
      <c r="D7954" s="39">
        <v>0.81688657407407417</v>
      </c>
      <c r="E7954" s="37" t="s">
        <v>62</v>
      </c>
      <c r="F7954" s="37">
        <v>202</v>
      </c>
      <c r="G7954" s="37">
        <v>4</v>
      </c>
      <c r="H7954" s="37">
        <v>202.21560668945301</v>
      </c>
      <c r="I7954" s="37">
        <v>9.7424173355102504</v>
      </c>
      <c r="J7954" s="37">
        <v>24.501924514770501</v>
      </c>
      <c r="K7954" s="37">
        <v>9.9510593414306605</v>
      </c>
      <c r="L7954" s="37">
        <v>20.3210144042969</v>
      </c>
      <c r="M7954" s="37">
        <v>0.84712547063827504</v>
      </c>
      <c r="N7954" s="37">
        <v>9.8377819061279297</v>
      </c>
      <c r="O7954" s="37">
        <v>0</v>
      </c>
      <c r="P7954" s="37">
        <v>0</v>
      </c>
      <c r="Q7954" s="37">
        <v>1.50743685662746E-2</v>
      </c>
      <c r="R7954" s="37">
        <v>25</v>
      </c>
      <c r="S7954" s="37">
        <v>0.24699451029300701</v>
      </c>
      <c r="T7954" s="37">
        <v>991.502685546875</v>
      </c>
      <c r="U7954" s="37">
        <v>9999</v>
      </c>
      <c r="V7954" s="13"/>
      <c r="W7954" s="13"/>
      <c r="X7954" s="13"/>
      <c r="Y7954" s="13"/>
      <c r="Z7954" s="13"/>
      <c r="AA7954" s="13"/>
    </row>
    <row r="7955" spans="1:27" ht="15.75" customHeight="1" x14ac:dyDescent="0.2">
      <c r="A7955" s="13"/>
      <c r="B7955" s="37" t="str">
        <f>"CRS25WT3609201"</f>
        <v>CRS25WT3609201</v>
      </c>
      <c r="C7955" s="38">
        <v>46009</v>
      </c>
      <c r="D7955" s="39">
        <v>0.81721064814814814</v>
      </c>
      <c r="E7955" s="37" t="s">
        <v>62</v>
      </c>
      <c r="F7955" s="37">
        <v>200</v>
      </c>
      <c r="G7955" s="37">
        <v>4</v>
      </c>
      <c r="H7955" s="37">
        <v>200.19566345214801</v>
      </c>
      <c r="I7955" s="37">
        <v>9.5865259170532209</v>
      </c>
      <c r="J7955" s="37">
        <v>24.496717453002901</v>
      </c>
      <c r="K7955" s="37">
        <v>9.9292058944702095</v>
      </c>
      <c r="L7955" s="37">
        <v>20.162303924560501</v>
      </c>
      <c r="M7955" s="37">
        <v>0.85248261690139804</v>
      </c>
      <c r="N7955" s="37">
        <v>9.7395114898681605</v>
      </c>
      <c r="O7955" s="37">
        <v>0</v>
      </c>
      <c r="P7955" s="37">
        <v>0</v>
      </c>
      <c r="Q7955" s="37">
        <v>1.12704606726766E-2</v>
      </c>
      <c r="R7955" s="37">
        <v>25</v>
      </c>
      <c r="S7955" s="37">
        <v>0.25374913215637201</v>
      </c>
      <c r="T7955" s="37">
        <v>991.61560058593795</v>
      </c>
      <c r="U7955" s="37">
        <v>9999</v>
      </c>
      <c r="V7955" s="13"/>
      <c r="W7955" s="13"/>
      <c r="X7955" s="13"/>
      <c r="Y7955" s="13"/>
      <c r="Z7955" s="13"/>
      <c r="AA7955" s="13"/>
    </row>
    <row r="7956" spans="1:27" ht="15.75" customHeight="1" x14ac:dyDescent="0.2">
      <c r="A7956" s="13"/>
      <c r="B7956" s="37" t="str">
        <f>"CRS25WT3609213"</f>
        <v>CRS25WT3609213</v>
      </c>
      <c r="C7956" s="38">
        <v>46009</v>
      </c>
      <c r="D7956" s="39">
        <v>0.81760416666666658</v>
      </c>
      <c r="E7956" s="37" t="s">
        <v>62</v>
      </c>
      <c r="F7956" s="37">
        <v>199</v>
      </c>
      <c r="G7956" s="37">
        <v>4</v>
      </c>
      <c r="H7956" s="37">
        <v>199.25001525878901</v>
      </c>
      <c r="I7956" s="37">
        <v>9.5580968856811506</v>
      </c>
      <c r="J7956" s="37">
        <v>24.503776550293001</v>
      </c>
      <c r="K7956" s="37">
        <v>9.7611398696899396</v>
      </c>
      <c r="L7956" s="37">
        <v>20.4125785827637</v>
      </c>
      <c r="M7956" s="37">
        <v>0.85073423385620095</v>
      </c>
      <c r="N7956" s="37">
        <v>9.6935062408447301</v>
      </c>
      <c r="O7956" s="37">
        <v>0</v>
      </c>
      <c r="P7956" s="37">
        <v>0</v>
      </c>
      <c r="Q7956" s="37">
        <v>1.5236851759254899E-2</v>
      </c>
      <c r="R7956" s="37">
        <v>25</v>
      </c>
      <c r="S7956" s="37">
        <v>0.23851589858531999</v>
      </c>
      <c r="T7956" s="37">
        <v>991.88037109375</v>
      </c>
      <c r="U7956" s="37">
        <v>9999</v>
      </c>
      <c r="V7956" s="13"/>
      <c r="W7956" s="13"/>
      <c r="X7956" s="13"/>
      <c r="Y7956" s="13"/>
      <c r="Z7956" s="13"/>
      <c r="AA7956" s="13"/>
    </row>
    <row r="7957" spans="1:27" ht="15.75" customHeight="1" x14ac:dyDescent="0.2">
      <c r="A7957" s="13"/>
      <c r="B7957" s="37" t="str">
        <f>"CRS25WT3609212"</f>
        <v>CRS25WT3609212</v>
      </c>
      <c r="C7957" s="38">
        <v>46009</v>
      </c>
      <c r="D7957" s="39">
        <v>0.81825231481481486</v>
      </c>
      <c r="E7957" s="37" t="s">
        <v>62</v>
      </c>
      <c r="F7957" s="37">
        <v>196</v>
      </c>
      <c r="G7957" s="37">
        <v>4</v>
      </c>
      <c r="H7957" s="37">
        <v>196.91703796386699</v>
      </c>
      <c r="I7957" s="37">
        <v>9.6026983261108398</v>
      </c>
      <c r="J7957" s="37">
        <v>24.4875888824463</v>
      </c>
      <c r="K7957" s="37">
        <v>9.6864366531372106</v>
      </c>
      <c r="L7957" s="37">
        <v>20.3291530609131</v>
      </c>
      <c r="M7957" s="37">
        <v>0.83742123842239402</v>
      </c>
      <c r="N7957" s="37">
        <v>9.5800065994262695</v>
      </c>
      <c r="O7957" s="37">
        <v>0</v>
      </c>
      <c r="P7957" s="37">
        <v>0</v>
      </c>
      <c r="Q7957" s="37">
        <v>1.06739876791835E-2</v>
      </c>
      <c r="R7957" s="37">
        <v>25</v>
      </c>
      <c r="S7957" s="37">
        <v>0.248345866799355</v>
      </c>
      <c r="T7957" s="37">
        <v>991.96673583984398</v>
      </c>
      <c r="U7957" s="37">
        <v>9999</v>
      </c>
      <c r="V7957" s="13"/>
      <c r="W7957" s="13"/>
      <c r="X7957" s="13"/>
      <c r="Y7957" s="13"/>
      <c r="Z7957" s="13"/>
      <c r="AA7957" s="13"/>
    </row>
    <row r="7958" spans="1:27" ht="15.75" customHeight="1" x14ac:dyDescent="0.2">
      <c r="A7958" s="13"/>
      <c r="B7958" s="37" t="str">
        <f>"CRS24WT3609052"</f>
        <v>CRS24WT3609052</v>
      </c>
      <c r="C7958" s="38">
        <v>46009</v>
      </c>
      <c r="D7958" s="39">
        <v>0.81871527777777775</v>
      </c>
      <c r="E7958" s="37" t="s">
        <v>62</v>
      </c>
      <c r="F7958" s="37">
        <v>200</v>
      </c>
      <c r="G7958" s="37">
        <v>4</v>
      </c>
      <c r="H7958" s="37">
        <v>200.65200805664099</v>
      </c>
      <c r="I7958" s="37">
        <v>9.7219886779785192</v>
      </c>
      <c r="J7958" s="37">
        <v>24.519971847534201</v>
      </c>
      <c r="K7958" s="37">
        <v>9.8790597915649396</v>
      </c>
      <c r="L7958" s="37">
        <v>20.310840606689499</v>
      </c>
      <c r="M7958" s="37">
        <v>0.84172153472900402</v>
      </c>
      <c r="N7958" s="37">
        <v>9.7617130279540998</v>
      </c>
      <c r="O7958" s="37">
        <v>0</v>
      </c>
      <c r="P7958" s="37">
        <v>0</v>
      </c>
      <c r="Q7958" s="37">
        <v>6.0281832702457896E-3</v>
      </c>
      <c r="R7958" s="37">
        <v>25</v>
      </c>
      <c r="S7958" s="37">
        <v>0.25024738907813998</v>
      </c>
      <c r="T7958" s="37">
        <v>991.59899902343795</v>
      </c>
      <c r="U7958" s="37">
        <v>9999</v>
      </c>
      <c r="V7958" s="13"/>
      <c r="W7958" s="13"/>
      <c r="X7958" s="13"/>
      <c r="Y7958" s="13"/>
      <c r="Z7958" s="13"/>
      <c r="AA7958" s="13"/>
    </row>
    <row r="7959" spans="1:27" ht="15.75" customHeight="1" x14ac:dyDescent="0.2">
      <c r="A7959" s="13"/>
      <c r="B7959" s="37" t="str">
        <f>"CRS25WT3609211"</f>
        <v>CRS25WT3609211</v>
      </c>
      <c r="C7959" s="38">
        <v>46009</v>
      </c>
      <c r="D7959" s="39">
        <v>0.81920138888888883</v>
      </c>
      <c r="E7959" s="37" t="s">
        <v>62</v>
      </c>
      <c r="F7959" s="37">
        <v>199</v>
      </c>
      <c r="G7959" s="37">
        <v>4</v>
      </c>
      <c r="H7959" s="37">
        <v>199.32174682617199</v>
      </c>
      <c r="I7959" s="37">
        <v>9.5435132980346697</v>
      </c>
      <c r="J7959" s="37">
        <v>24.498399734497099</v>
      </c>
      <c r="K7959" s="37">
        <v>9.7782993316650408</v>
      </c>
      <c r="L7959" s="37">
        <v>20.384090423583999</v>
      </c>
      <c r="M7959" s="37">
        <v>0.852528035640717</v>
      </c>
      <c r="N7959" s="37">
        <v>9.6969957351684606</v>
      </c>
      <c r="O7959" s="37">
        <v>0</v>
      </c>
      <c r="P7959" s="37">
        <v>0</v>
      </c>
      <c r="Q7959" s="37">
        <v>1.30158439278603E-2</v>
      </c>
      <c r="R7959" s="37">
        <v>25</v>
      </c>
      <c r="S7959" s="37">
        <v>0.246626347303391</v>
      </c>
      <c r="T7959" s="37">
        <v>991.50842285156295</v>
      </c>
      <c r="U7959" s="37">
        <v>9999</v>
      </c>
      <c r="V7959" s="13"/>
      <c r="W7959" s="13"/>
      <c r="X7959" s="13"/>
      <c r="Y7959" s="13"/>
      <c r="Z7959" s="13"/>
      <c r="AA7959" s="13"/>
    </row>
    <row r="7960" spans="1:27" ht="15.75" customHeight="1" x14ac:dyDescent="0.2">
      <c r="A7960" s="13"/>
      <c r="B7960" s="37" t="str">
        <f>"CRS25WT3609210"</f>
        <v>CRS25WT3609210</v>
      </c>
      <c r="C7960" s="38">
        <v>46009</v>
      </c>
      <c r="D7960" s="39">
        <v>0.81967592592592586</v>
      </c>
      <c r="E7960" s="37" t="s">
        <v>62</v>
      </c>
      <c r="F7960" s="37">
        <v>198</v>
      </c>
      <c r="G7960" s="37">
        <v>4</v>
      </c>
      <c r="H7960" s="37">
        <v>198.84165954589801</v>
      </c>
      <c r="I7960" s="37">
        <v>9.5402641296386701</v>
      </c>
      <c r="J7960" s="37">
        <v>24.492773056030298</v>
      </c>
      <c r="K7960" s="37">
        <v>9.7372522354125994</v>
      </c>
      <c r="L7960" s="37">
        <v>20.4207153320313</v>
      </c>
      <c r="M7960" s="37">
        <v>0.85095977783203103</v>
      </c>
      <c r="N7960" s="37">
        <v>9.6736392974853498</v>
      </c>
      <c r="O7960" s="37">
        <v>0</v>
      </c>
      <c r="P7960" s="37">
        <v>0</v>
      </c>
      <c r="Q7960" s="37">
        <v>5.4067461751401398E-3</v>
      </c>
      <c r="R7960" s="37">
        <v>25</v>
      </c>
      <c r="S7960" s="37">
        <v>0.239349976181984</v>
      </c>
      <c r="T7960" s="37">
        <v>992.99444580078102</v>
      </c>
      <c r="U7960" s="37">
        <v>9999</v>
      </c>
      <c r="V7960" s="13"/>
      <c r="W7960" s="13"/>
      <c r="X7960" s="13"/>
      <c r="Y7960" s="13"/>
      <c r="Z7960" s="13"/>
      <c r="AA7960" s="13"/>
    </row>
    <row r="7961" spans="1:27" ht="15.75" customHeight="1" x14ac:dyDescent="0.2">
      <c r="A7961" s="13"/>
      <c r="B7961" s="37" t="str">
        <f>"CRS25WT3609209"</f>
        <v>CRS25WT3609209</v>
      </c>
      <c r="C7961" s="38">
        <v>46009</v>
      </c>
      <c r="D7961" s="39">
        <v>0.82043981481481476</v>
      </c>
      <c r="E7961" s="37" t="s">
        <v>62</v>
      </c>
      <c r="F7961" s="37">
        <v>197</v>
      </c>
      <c r="G7961" s="37">
        <v>4</v>
      </c>
      <c r="H7961" s="37">
        <v>197.32711791992199</v>
      </c>
      <c r="I7961" s="37">
        <v>9.5529651641845703</v>
      </c>
      <c r="J7961" s="37">
        <v>24.470932006835898</v>
      </c>
      <c r="K7961" s="37">
        <v>9.7046651840209996</v>
      </c>
      <c r="L7961" s="37">
        <v>20.333223342895501</v>
      </c>
      <c r="M7961" s="37">
        <v>0.84410810470581099</v>
      </c>
      <c r="N7961" s="37">
        <v>9.5999574661254901</v>
      </c>
      <c r="O7961" s="37">
        <v>0</v>
      </c>
      <c r="P7961" s="37">
        <v>0</v>
      </c>
      <c r="Q7961" s="37">
        <v>1.5879215206950901E-3</v>
      </c>
      <c r="R7961" s="37">
        <v>25</v>
      </c>
      <c r="S7961" s="37">
        <v>0.25564113259315502</v>
      </c>
      <c r="T7961" s="37">
        <v>992.9208984375</v>
      </c>
      <c r="U7961" s="37">
        <v>9999</v>
      </c>
      <c r="V7961" s="13"/>
      <c r="W7961" s="13"/>
      <c r="X7961" s="13"/>
      <c r="Y7961" s="13"/>
      <c r="Z7961" s="13"/>
      <c r="AA7961" s="13"/>
    </row>
    <row r="7962" spans="1:27" ht="15.75" customHeight="1" x14ac:dyDescent="0.2">
      <c r="A7962" s="13"/>
      <c r="B7962" s="37" t="str">
        <f>"CRS25WT3609092"</f>
        <v>CRS25WT3609092</v>
      </c>
      <c r="C7962" s="38">
        <v>46009</v>
      </c>
      <c r="D7962" s="39">
        <v>0.82119212962962962</v>
      </c>
      <c r="E7962" s="37" t="s">
        <v>62</v>
      </c>
      <c r="F7962" s="37">
        <v>201</v>
      </c>
      <c r="G7962" s="37">
        <v>4</v>
      </c>
      <c r="H7962" s="37">
        <v>201.39010620117199</v>
      </c>
      <c r="I7962" s="37">
        <v>9.7539081573486293</v>
      </c>
      <c r="J7962" s="37">
        <v>24.5057678222656</v>
      </c>
      <c r="K7962" s="37">
        <v>9.9163932800293004</v>
      </c>
      <c r="L7962" s="37">
        <v>20.3088054656982</v>
      </c>
      <c r="M7962" s="37">
        <v>0.84254121780395497</v>
      </c>
      <c r="N7962" s="37">
        <v>9.7976217269897496</v>
      </c>
      <c r="O7962" s="37">
        <v>0</v>
      </c>
      <c r="P7962" s="37">
        <v>0</v>
      </c>
      <c r="Q7962" s="37">
        <v>4.1269804351031798E-3</v>
      </c>
      <c r="R7962" s="37">
        <v>25</v>
      </c>
      <c r="S7962" s="37">
        <v>0.25107264518737799</v>
      </c>
      <c r="T7962" s="37">
        <v>993.142578125</v>
      </c>
      <c r="U7962" s="37">
        <v>9999</v>
      </c>
      <c r="V7962" s="13"/>
      <c r="W7962" s="13"/>
      <c r="X7962" s="13"/>
      <c r="Y7962" s="13"/>
      <c r="Z7962" s="13"/>
      <c r="AA7962" s="13"/>
    </row>
    <row r="7963" spans="1:27" ht="15.75" customHeight="1" x14ac:dyDescent="0.2">
      <c r="A7963" s="13"/>
      <c r="B7963" s="37" t="str">
        <f>"CRS25WT3609208"</f>
        <v>CRS25WT3609208</v>
      </c>
      <c r="C7963" s="38">
        <v>46009</v>
      </c>
      <c r="D7963" s="39">
        <v>0.82160879629629635</v>
      </c>
      <c r="E7963" s="37" t="s">
        <v>62</v>
      </c>
      <c r="F7963" s="37">
        <v>196</v>
      </c>
      <c r="G7963" s="37">
        <v>4</v>
      </c>
      <c r="H7963" s="37">
        <v>196.81817626953099</v>
      </c>
      <c r="I7963" s="37">
        <v>9.4714450836181605</v>
      </c>
      <c r="J7963" s="37">
        <v>24.4923610687256</v>
      </c>
      <c r="K7963" s="37">
        <v>9.6776971817016602</v>
      </c>
      <c r="L7963" s="37">
        <v>20.3372917175293</v>
      </c>
      <c r="M7963" s="37">
        <v>0.84843444824218806</v>
      </c>
      <c r="N7963" s="37">
        <v>9.5751972198486293</v>
      </c>
      <c r="O7963" s="37">
        <v>0</v>
      </c>
      <c r="P7963" s="37">
        <v>0</v>
      </c>
      <c r="Q7963" s="37">
        <v>2.0633758977055502E-3</v>
      </c>
      <c r="R7963" s="37">
        <v>25</v>
      </c>
      <c r="S7963" s="37">
        <v>0.25097012519836398</v>
      </c>
      <c r="T7963" s="37">
        <v>993.926513671875</v>
      </c>
      <c r="U7963" s="37">
        <v>9999</v>
      </c>
      <c r="V7963" s="13"/>
      <c r="W7963" s="13"/>
      <c r="X7963" s="13"/>
      <c r="Y7963" s="13"/>
      <c r="Z7963" s="13"/>
      <c r="AA7963" s="13"/>
    </row>
    <row r="7964" spans="1:27" ht="15.75" customHeight="1" x14ac:dyDescent="0.2">
      <c r="A7964" s="13"/>
      <c r="B7964" s="37" t="str">
        <f>"CRS25WT3609207"</f>
        <v>CRS25WT3609207</v>
      </c>
      <c r="C7964" s="38">
        <v>46009</v>
      </c>
      <c r="D7964" s="39">
        <v>0.82216435185185188</v>
      </c>
      <c r="E7964" s="37" t="s">
        <v>62</v>
      </c>
      <c r="F7964" s="37">
        <v>200</v>
      </c>
      <c r="G7964" s="37">
        <v>4</v>
      </c>
      <c r="H7964" s="37">
        <v>200.40948486328099</v>
      </c>
      <c r="I7964" s="37">
        <v>9.6224699020385707</v>
      </c>
      <c r="J7964" s="37">
        <v>24.5102024078369</v>
      </c>
      <c r="K7964" s="37">
        <v>9.8464050292968803</v>
      </c>
      <c r="L7964" s="37">
        <v>20.353570938110401</v>
      </c>
      <c r="M7964" s="37">
        <v>0.84973758459091198</v>
      </c>
      <c r="N7964" s="37">
        <v>9.7499141693115199</v>
      </c>
      <c r="O7964" s="37">
        <v>0</v>
      </c>
      <c r="P7964" s="37">
        <v>0</v>
      </c>
      <c r="Q7964" s="37">
        <v>1.2896980158984699E-2</v>
      </c>
      <c r="R7964" s="37">
        <v>25</v>
      </c>
      <c r="S7964" s="37">
        <v>0.24218709766864799</v>
      </c>
      <c r="T7964" s="37">
        <v>993.22546386718795</v>
      </c>
      <c r="U7964" s="37">
        <v>9999</v>
      </c>
      <c r="V7964" s="13"/>
      <c r="W7964" s="13"/>
      <c r="X7964" s="13"/>
      <c r="Y7964" s="13"/>
      <c r="Z7964" s="13"/>
      <c r="AA7964" s="13"/>
    </row>
    <row r="7965" spans="1:27" ht="15.75" customHeight="1" x14ac:dyDescent="0.2">
      <c r="A7965" s="13"/>
      <c r="B7965" s="37" t="str">
        <f>"CRS25WT3609093"</f>
        <v>CRS25WT3609093</v>
      </c>
      <c r="C7965" s="38">
        <v>46009</v>
      </c>
      <c r="D7965" s="39">
        <v>0.82262731481481488</v>
      </c>
      <c r="E7965" s="37" t="s">
        <v>62</v>
      </c>
      <c r="F7965" s="37">
        <v>198</v>
      </c>
      <c r="G7965" s="37">
        <v>4</v>
      </c>
      <c r="H7965" s="37">
        <v>198.71824645996099</v>
      </c>
      <c r="I7965" s="37">
        <v>9.5748815536499006</v>
      </c>
      <c r="J7965" s="37">
        <v>24.527185440063501</v>
      </c>
      <c r="K7965" s="37">
        <v>9.7457742691040004</v>
      </c>
      <c r="L7965" s="37">
        <v>20.390193939208999</v>
      </c>
      <c r="M7965" s="37">
        <v>0.84616804122924805</v>
      </c>
      <c r="N7965" s="37">
        <v>9.6676349639892596</v>
      </c>
      <c r="O7965" s="37">
        <v>0</v>
      </c>
      <c r="P7965" s="37">
        <v>0</v>
      </c>
      <c r="Q7965" s="37">
        <v>5.7939607650041598E-3</v>
      </c>
      <c r="R7965" s="37">
        <v>25</v>
      </c>
      <c r="S7965" s="37">
        <v>0.25266584753990201</v>
      </c>
      <c r="T7965" s="37">
        <v>992.98327636718795</v>
      </c>
      <c r="U7965" s="37">
        <v>9999</v>
      </c>
      <c r="V7965" s="13"/>
      <c r="W7965" s="13"/>
      <c r="X7965" s="13"/>
      <c r="Y7965" s="13"/>
      <c r="Z7965" s="13"/>
      <c r="AA7965" s="13"/>
    </row>
    <row r="7966" spans="1:27" ht="15.75" customHeight="1" x14ac:dyDescent="0.2">
      <c r="A7966" s="13"/>
      <c r="B7966" s="37" t="str">
        <f>"CRS25WT3609091"</f>
        <v>CRS25WT3609091</v>
      </c>
      <c r="C7966" s="38">
        <v>46009</v>
      </c>
      <c r="D7966" s="39">
        <v>0.8230439814814815</v>
      </c>
      <c r="E7966" s="37" t="s">
        <v>62</v>
      </c>
      <c r="F7966" s="37">
        <v>202</v>
      </c>
      <c r="G7966" s="37">
        <v>4</v>
      </c>
      <c r="H7966" s="37">
        <v>202.27354431152301</v>
      </c>
      <c r="I7966" s="37">
        <v>9.6972227096557599</v>
      </c>
      <c r="J7966" s="37">
        <v>24.523168563842798</v>
      </c>
      <c r="K7966" s="37">
        <v>9.9479331970214808</v>
      </c>
      <c r="L7966" s="37">
        <v>20.333223342895501</v>
      </c>
      <c r="M7966" s="37">
        <v>0.85057991743087802</v>
      </c>
      <c r="N7966" s="37">
        <v>9.8406009674072301</v>
      </c>
      <c r="O7966" s="37">
        <v>0</v>
      </c>
      <c r="P7966" s="37">
        <v>0</v>
      </c>
      <c r="Q7966" s="37">
        <v>1.30158439278603E-2</v>
      </c>
      <c r="R7966" s="37">
        <v>25</v>
      </c>
      <c r="S7966" s="37">
        <v>0.24688825011253401</v>
      </c>
      <c r="T7966" s="37">
        <v>993.31201171875</v>
      </c>
      <c r="U7966" s="37">
        <v>9999</v>
      </c>
      <c r="V7966" s="13"/>
      <c r="W7966" s="13"/>
      <c r="X7966" s="13"/>
      <c r="Y7966" s="13"/>
      <c r="Z7966" s="13"/>
      <c r="AA7966" s="13"/>
    </row>
    <row r="7967" spans="1:27" ht="15.75" customHeight="1" x14ac:dyDescent="0.2">
      <c r="A7967" s="13"/>
      <c r="B7967" s="37" t="str">
        <f>"CRS25WT3609206"</f>
        <v>CRS25WT3609206</v>
      </c>
      <c r="C7967" s="38">
        <v>46009</v>
      </c>
      <c r="D7967" s="39">
        <v>0.82340277777777782</v>
      </c>
      <c r="E7967" s="37" t="s">
        <v>62</v>
      </c>
      <c r="F7967" s="37">
        <v>199</v>
      </c>
      <c r="G7967" s="37">
        <v>4</v>
      </c>
      <c r="H7967" s="37">
        <v>199.01402282714801</v>
      </c>
      <c r="I7967" s="37">
        <v>9.5732555389404297</v>
      </c>
      <c r="J7967" s="37">
        <v>24.493719100952099</v>
      </c>
      <c r="K7967" s="37">
        <v>9.7778425216674805</v>
      </c>
      <c r="L7967" s="37">
        <v>20.353570938110401</v>
      </c>
      <c r="M7967" s="37">
        <v>0.84872949123382602</v>
      </c>
      <c r="N7967" s="37">
        <v>9.6820249557495099</v>
      </c>
      <c r="O7967" s="37">
        <v>0</v>
      </c>
      <c r="P7967" s="37">
        <v>0</v>
      </c>
      <c r="Q7967" s="37">
        <v>8.2535035908222198E-3</v>
      </c>
      <c r="R7967" s="37">
        <v>25</v>
      </c>
      <c r="S7967" s="37">
        <v>0.24795950949192</v>
      </c>
      <c r="T7967" s="37">
        <v>992.91418457031295</v>
      </c>
      <c r="U7967" s="37">
        <v>9999</v>
      </c>
      <c r="V7967" s="13"/>
      <c r="W7967" s="13"/>
      <c r="X7967" s="13"/>
      <c r="Y7967" s="13"/>
      <c r="Z7967" s="13"/>
      <c r="AA7967" s="13"/>
    </row>
    <row r="7968" spans="1:27" ht="15.75" customHeight="1" x14ac:dyDescent="0.2">
      <c r="A7968" s="13"/>
      <c r="B7968" s="37" t="str">
        <f>"CRS25WT3609214"</f>
        <v>CRS25WT3609214</v>
      </c>
      <c r="C7968" s="38">
        <v>46009</v>
      </c>
      <c r="D7968" s="39">
        <v>0.82403935185185195</v>
      </c>
      <c r="E7968" s="37" t="s">
        <v>62</v>
      </c>
      <c r="F7968" s="37">
        <v>198</v>
      </c>
      <c r="G7968" s="37">
        <v>4</v>
      </c>
      <c r="H7968" s="37">
        <v>198.26513671875</v>
      </c>
      <c r="I7968" s="37">
        <v>9.5391674041747994</v>
      </c>
      <c r="J7968" s="37">
        <v>24.5050659179688</v>
      </c>
      <c r="K7968" s="37">
        <v>9.6993560791015607</v>
      </c>
      <c r="L7968" s="37">
        <v>20.441064834594702</v>
      </c>
      <c r="M7968" s="37">
        <v>0.84816431999206499</v>
      </c>
      <c r="N7968" s="37">
        <v>9.6455917358398402</v>
      </c>
      <c r="O7968" s="37">
        <v>0</v>
      </c>
      <c r="P7968" s="37">
        <v>0</v>
      </c>
      <c r="Q7968" s="37">
        <v>2.0634140819311099E-3</v>
      </c>
      <c r="R7968" s="37">
        <v>25</v>
      </c>
      <c r="S7968" s="37">
        <v>0.241421908140182</v>
      </c>
      <c r="T7968" s="37">
        <v>992.02587890625</v>
      </c>
      <c r="U7968" s="37">
        <v>9999</v>
      </c>
      <c r="V7968" s="13"/>
      <c r="W7968" s="13"/>
      <c r="X7968" s="13"/>
      <c r="Y7968" s="13"/>
      <c r="Z7968" s="13"/>
      <c r="AA7968" s="13"/>
    </row>
    <row r="7969" spans="1:27" ht="15.75" customHeight="1" x14ac:dyDescent="0.2">
      <c r="A7969" s="13"/>
      <c r="B7969" s="37" t="str">
        <f>"CRS25WT3609290"</f>
        <v>CRS25WT3609290</v>
      </c>
      <c r="C7969" s="38">
        <v>46009</v>
      </c>
      <c r="D7969" s="39">
        <v>0.82442129629629635</v>
      </c>
      <c r="E7969" s="37" t="s">
        <v>62</v>
      </c>
      <c r="F7969" s="37">
        <v>198</v>
      </c>
      <c r="G7969" s="37">
        <v>4</v>
      </c>
      <c r="H7969" s="37">
        <v>198.79588317871099</v>
      </c>
      <c r="I7969" s="37">
        <v>9.5369787216186506</v>
      </c>
      <c r="J7969" s="37">
        <v>24.498960494995099</v>
      </c>
      <c r="K7969" s="37">
        <v>9.73016262054443</v>
      </c>
      <c r="L7969" s="37">
        <v>20.4308891296387</v>
      </c>
      <c r="M7969" s="37">
        <v>0.85084199905395497</v>
      </c>
      <c r="N7969" s="37">
        <v>9.6714124679565394</v>
      </c>
      <c r="O7969" s="37">
        <v>0</v>
      </c>
      <c r="P7969" s="37">
        <v>0</v>
      </c>
      <c r="Q7969" s="37">
        <v>1.58792163711041E-3</v>
      </c>
      <c r="R7969" s="37">
        <v>25</v>
      </c>
      <c r="S7969" s="37">
        <v>0.23925463855266599</v>
      </c>
      <c r="T7969" s="37">
        <v>992.33312988281295</v>
      </c>
      <c r="U7969" s="37">
        <v>9999</v>
      </c>
      <c r="V7969" s="13"/>
      <c r="W7969" s="13"/>
      <c r="X7969" s="13"/>
      <c r="Y7969" s="13"/>
      <c r="Z7969" s="13"/>
      <c r="AA7969" s="13"/>
    </row>
    <row r="7970" spans="1:27" ht="15.75" customHeight="1" x14ac:dyDescent="0.2">
      <c r="A7970" s="13"/>
      <c r="B7970" s="37" t="str">
        <f>"CRS25WT3609291"</f>
        <v>CRS25WT3609291</v>
      </c>
      <c r="C7970" s="38">
        <v>46009</v>
      </c>
      <c r="D7970" s="39">
        <v>0.82484953703703701</v>
      </c>
      <c r="E7970" s="37" t="s">
        <v>62</v>
      </c>
      <c r="F7970" s="37">
        <v>197</v>
      </c>
      <c r="G7970" s="37">
        <v>4</v>
      </c>
      <c r="H7970" s="37">
        <v>197.53454589843801</v>
      </c>
      <c r="I7970" s="37">
        <v>9.5274362564086896</v>
      </c>
      <c r="J7970" s="37">
        <v>24.4984741210938</v>
      </c>
      <c r="K7970" s="37">
        <v>9.6838560104370099</v>
      </c>
      <c r="L7970" s="37">
        <v>20.3983345031738</v>
      </c>
      <c r="M7970" s="37">
        <v>0.84630709886550903</v>
      </c>
      <c r="N7970" s="37">
        <v>9.6100482940673793</v>
      </c>
      <c r="O7970" s="37">
        <v>0</v>
      </c>
      <c r="P7970" s="37">
        <v>0</v>
      </c>
      <c r="Q7970" s="37">
        <v>1.15079209208488E-2</v>
      </c>
      <c r="R7970" s="37">
        <v>25</v>
      </c>
      <c r="S7970" s="37">
        <v>0.247253313660622</v>
      </c>
      <c r="T7970" s="37">
        <v>993.32171630859398</v>
      </c>
      <c r="U7970" s="37">
        <v>9999</v>
      </c>
      <c r="V7970" s="13"/>
      <c r="W7970" s="13"/>
      <c r="X7970" s="13"/>
      <c r="Y7970" s="13"/>
      <c r="Z7970" s="13"/>
      <c r="AA7970" s="13"/>
    </row>
    <row r="7971" spans="1:27" ht="15.75" customHeight="1" x14ac:dyDescent="0.2">
      <c r="A7971" s="13"/>
      <c r="B7971" s="37" t="str">
        <f>"CRS25WT3609292"</f>
        <v>CRS25WT3609292</v>
      </c>
      <c r="C7971" s="38">
        <v>46009</v>
      </c>
      <c r="D7971" s="39">
        <v>0.82555555555555549</v>
      </c>
      <c r="E7971" s="37" t="s">
        <v>62</v>
      </c>
      <c r="F7971" s="37">
        <v>201</v>
      </c>
      <c r="G7971" s="37">
        <v>4</v>
      </c>
      <c r="H7971" s="37">
        <v>201.35049438476599</v>
      </c>
      <c r="I7971" s="37">
        <v>9.6223859786987305</v>
      </c>
      <c r="J7971" s="37">
        <v>24.5200099945068</v>
      </c>
      <c r="K7971" s="37">
        <v>9.9204063415527308</v>
      </c>
      <c r="L7971" s="37">
        <v>20.296596527099599</v>
      </c>
      <c r="M7971" s="37">
        <v>0.85339343547821001</v>
      </c>
      <c r="N7971" s="37">
        <v>9.7956943511962908</v>
      </c>
      <c r="O7971" s="37">
        <v>0</v>
      </c>
      <c r="P7971" s="37">
        <v>0</v>
      </c>
      <c r="Q7971" s="37">
        <v>8.2535035908222198E-3</v>
      </c>
      <c r="R7971" s="37">
        <v>25</v>
      </c>
      <c r="S7971" s="37">
        <v>0.246434181928635</v>
      </c>
      <c r="T7971" s="37">
        <v>993.93743896484398</v>
      </c>
      <c r="U7971" s="37">
        <v>9999</v>
      </c>
      <c r="V7971" s="13"/>
      <c r="W7971" s="13"/>
      <c r="X7971" s="13"/>
      <c r="Y7971" s="13"/>
      <c r="Z7971" s="13"/>
      <c r="AA7971" s="13"/>
    </row>
    <row r="7972" spans="1:27" ht="15.75" customHeight="1" x14ac:dyDescent="0.2">
      <c r="A7972" s="13"/>
      <c r="B7972" s="37" t="str">
        <f>"CRS25WT3609289"</f>
        <v>CRS25WT3609289</v>
      </c>
      <c r="C7972" s="38">
        <v>46009</v>
      </c>
      <c r="D7972" s="39">
        <v>0.8260185185185186</v>
      </c>
      <c r="E7972" s="37" t="s">
        <v>62</v>
      </c>
      <c r="F7972" s="37">
        <v>195</v>
      </c>
      <c r="G7972" s="37">
        <v>4</v>
      </c>
      <c r="H7972" s="37">
        <v>195.33213806152301</v>
      </c>
      <c r="I7972" s="37">
        <v>9.5229644775390607</v>
      </c>
      <c r="J7972" s="37">
        <v>24.470985412597699</v>
      </c>
      <c r="K7972" s="37">
        <v>9.5644388198852504</v>
      </c>
      <c r="L7972" s="37">
        <v>20.422752380371101</v>
      </c>
      <c r="M7972" s="37">
        <v>0.83820468187332198</v>
      </c>
      <c r="N7972" s="37">
        <v>9.5029010772705096</v>
      </c>
      <c r="O7972" s="37">
        <v>0</v>
      </c>
      <c r="P7972" s="37">
        <v>0</v>
      </c>
      <c r="Q7972" s="37">
        <v>4.1121034882962704E-3</v>
      </c>
      <c r="R7972" s="37">
        <v>25</v>
      </c>
      <c r="S7972" s="37">
        <v>0.24990689754486101</v>
      </c>
      <c r="T7972" s="37">
        <v>991.96820068359398</v>
      </c>
      <c r="U7972" s="37">
        <v>144.42396545410199</v>
      </c>
      <c r="V7972" s="13"/>
      <c r="W7972" s="13"/>
      <c r="X7972" s="13"/>
      <c r="Y7972" s="13"/>
      <c r="Z7972" s="13"/>
      <c r="AA7972" s="13"/>
    </row>
    <row r="7973" spans="1:27" ht="15.75" customHeight="1" x14ac:dyDescent="0.2">
      <c r="A7973" s="13"/>
      <c r="B7973" s="37" t="str">
        <f>"CRS25WT3609278"</f>
        <v>CRS25WT3609278</v>
      </c>
      <c r="C7973" s="38">
        <v>46009</v>
      </c>
      <c r="D7973" s="39">
        <v>0.82649305555555552</v>
      </c>
      <c r="E7973" s="37" t="s">
        <v>62</v>
      </c>
      <c r="F7973" s="37">
        <v>197</v>
      </c>
      <c r="G7973" s="37">
        <v>4</v>
      </c>
      <c r="H7973" s="37">
        <v>197.35786437988301</v>
      </c>
      <c r="I7973" s="37">
        <v>9.5260372161865199</v>
      </c>
      <c r="J7973" s="37">
        <v>24.487352371215799</v>
      </c>
      <c r="K7973" s="37">
        <v>9.6867904663085902</v>
      </c>
      <c r="L7973" s="37">
        <v>20.373916625976602</v>
      </c>
      <c r="M7973" s="37">
        <v>0.846058368682861</v>
      </c>
      <c r="N7973" s="37">
        <v>9.6014528274536097</v>
      </c>
      <c r="O7973" s="37">
        <v>0</v>
      </c>
      <c r="P7973" s="37">
        <v>0</v>
      </c>
      <c r="Q7973" s="37">
        <v>6.50792196393013E-3</v>
      </c>
      <c r="R7973" s="37">
        <v>25</v>
      </c>
      <c r="S7973" s="37">
        <v>0.24823498725891099</v>
      </c>
      <c r="T7973" s="37">
        <v>992.01867675781295</v>
      </c>
      <c r="U7973" s="37">
        <v>9999</v>
      </c>
      <c r="V7973" s="13"/>
      <c r="W7973" s="13"/>
      <c r="X7973" s="13"/>
      <c r="Y7973" s="13"/>
      <c r="Z7973" s="13"/>
      <c r="AA7973" s="13"/>
    </row>
    <row r="7974" spans="1:27" ht="15.75" customHeight="1" x14ac:dyDescent="0.2">
      <c r="A7974" s="13"/>
      <c r="B7974" s="37" t="str">
        <f>"CRS25WT3609276"</f>
        <v>CRS25WT3609276</v>
      </c>
      <c r="C7974" s="38">
        <v>46009</v>
      </c>
      <c r="D7974" s="39">
        <v>0.82703703703703713</v>
      </c>
      <c r="E7974" s="37" t="s">
        <v>62</v>
      </c>
      <c r="F7974" s="37">
        <v>196</v>
      </c>
      <c r="G7974" s="37">
        <v>4</v>
      </c>
      <c r="H7974" s="37">
        <v>196.24903869628901</v>
      </c>
      <c r="I7974" s="37">
        <v>9.5359172821044904</v>
      </c>
      <c r="J7974" s="37">
        <v>24.5118598937988</v>
      </c>
      <c r="K7974" s="37">
        <v>9.6314039230346697</v>
      </c>
      <c r="L7974" s="37">
        <v>20.375951766967798</v>
      </c>
      <c r="M7974" s="37">
        <v>0.83959299325943004</v>
      </c>
      <c r="N7974" s="37">
        <v>9.5475082397460902</v>
      </c>
      <c r="O7974" s="37">
        <v>0</v>
      </c>
      <c r="P7974" s="37">
        <v>0</v>
      </c>
      <c r="Q7974" s="37">
        <v>2.0560612902045198E-3</v>
      </c>
      <c r="R7974" s="37">
        <v>25</v>
      </c>
      <c r="S7974" s="37">
        <v>0.25178903341293302</v>
      </c>
      <c r="T7974" s="37">
        <v>993.491943359375</v>
      </c>
      <c r="U7974" s="37">
        <v>9999</v>
      </c>
      <c r="V7974" s="13"/>
      <c r="W7974" s="13"/>
      <c r="X7974" s="13"/>
      <c r="Y7974" s="13"/>
      <c r="Z7974" s="13"/>
      <c r="AA7974" s="13"/>
    </row>
    <row r="7975" spans="1:27" ht="15.75" customHeight="1" x14ac:dyDescent="0.2">
      <c r="A7975" s="13"/>
      <c r="B7975" s="37" t="str">
        <f>"CRS25WT3609279"</f>
        <v>CRS25WT3609279</v>
      </c>
      <c r="C7975" s="38">
        <v>46009</v>
      </c>
      <c r="D7975" s="39">
        <v>0.82748842592592586</v>
      </c>
      <c r="E7975" s="37" t="s">
        <v>62</v>
      </c>
      <c r="F7975" s="37">
        <v>198</v>
      </c>
      <c r="G7975" s="37">
        <v>4</v>
      </c>
      <c r="H7975" s="37">
        <v>198.112869262695</v>
      </c>
      <c r="I7975" s="37">
        <v>9.5982866287231392</v>
      </c>
      <c r="J7975" s="37">
        <v>24.497846603393601</v>
      </c>
      <c r="K7975" s="37">
        <v>9.7199649810790998</v>
      </c>
      <c r="L7975" s="37">
        <v>20.382057189941399</v>
      </c>
      <c r="M7975" s="37">
        <v>0.84254103899002097</v>
      </c>
      <c r="N7975" s="37">
        <v>9.63818359375</v>
      </c>
      <c r="O7975" s="37">
        <v>0</v>
      </c>
      <c r="P7975" s="37">
        <v>0</v>
      </c>
      <c r="Q7975" s="37">
        <v>1.6269804909825299E-3</v>
      </c>
      <c r="R7975" s="37">
        <v>25</v>
      </c>
      <c r="S7975" s="37">
        <v>0.245273172855377</v>
      </c>
      <c r="T7975" s="37">
        <v>992.10858154296898</v>
      </c>
      <c r="U7975" s="37">
        <v>9999</v>
      </c>
      <c r="V7975" s="13"/>
      <c r="W7975" s="13"/>
      <c r="X7975" s="13"/>
      <c r="Y7975" s="13"/>
      <c r="Z7975" s="13"/>
      <c r="AA7975" s="13"/>
    </row>
    <row r="7976" spans="1:27" ht="15.75" customHeight="1" x14ac:dyDescent="0.2">
      <c r="A7976" s="13"/>
      <c r="B7976" s="37" t="str">
        <f>"CRS25WT3609277"</f>
        <v>CRS25WT3609277</v>
      </c>
      <c r="C7976" s="38">
        <v>46009</v>
      </c>
      <c r="D7976" s="39">
        <v>0.82796296296296301</v>
      </c>
      <c r="E7976" s="37" t="s">
        <v>62</v>
      </c>
      <c r="F7976" s="37">
        <v>197</v>
      </c>
      <c r="G7976" s="37">
        <v>4</v>
      </c>
      <c r="H7976" s="37">
        <v>197.62942504882801</v>
      </c>
      <c r="I7976" s="37">
        <v>9.5380134582519496</v>
      </c>
      <c r="J7976" s="37">
        <v>24.517383575439499</v>
      </c>
      <c r="K7976" s="37">
        <v>9.6923751831054705</v>
      </c>
      <c r="L7976" s="37">
        <v>20.390193939208999</v>
      </c>
      <c r="M7976" s="37">
        <v>0.84512227773666404</v>
      </c>
      <c r="N7976" s="37">
        <v>9.6146640777587908</v>
      </c>
      <c r="O7976" s="37">
        <v>0</v>
      </c>
      <c r="P7976" s="37">
        <v>0</v>
      </c>
      <c r="Q7976" s="37">
        <v>3.1758432742208199E-3</v>
      </c>
      <c r="R7976" s="37">
        <v>25</v>
      </c>
      <c r="S7976" s="37">
        <v>0.25201582908630399</v>
      </c>
      <c r="T7976" s="37">
        <v>992.27691650390602</v>
      </c>
      <c r="U7976" s="37">
        <v>9999</v>
      </c>
      <c r="V7976" s="13"/>
      <c r="W7976" s="13"/>
      <c r="X7976" s="13"/>
      <c r="Y7976" s="13"/>
      <c r="Z7976" s="13"/>
      <c r="AA7976" s="13"/>
    </row>
    <row r="7977" spans="1:27" ht="15.75" customHeight="1" x14ac:dyDescent="0.2">
      <c r="A7977" s="13"/>
      <c r="B7977" s="37" t="str">
        <f>"CRS25WT3609257"</f>
        <v>CRS25WT3609257</v>
      </c>
      <c r="C7977" s="38">
        <v>46009</v>
      </c>
      <c r="D7977" s="39">
        <v>0.82851851851851854</v>
      </c>
      <c r="E7977" s="37" t="s">
        <v>62</v>
      </c>
      <c r="F7977" s="37">
        <v>199</v>
      </c>
      <c r="G7977" s="37">
        <v>4</v>
      </c>
      <c r="H7977" s="37">
        <v>199.13064575195301</v>
      </c>
      <c r="I7977" s="37">
        <v>9.5678882598877006</v>
      </c>
      <c r="J7977" s="37">
        <v>24.5226535797119</v>
      </c>
      <c r="K7977" s="37">
        <v>9.75140476226807</v>
      </c>
      <c r="L7977" s="37">
        <v>20.4207153320313</v>
      </c>
      <c r="M7977" s="37">
        <v>0.84870064258575395</v>
      </c>
      <c r="N7977" s="37">
        <v>9.6876983642578107</v>
      </c>
      <c r="O7977" s="37">
        <v>0</v>
      </c>
      <c r="P7977" s="37">
        <v>0</v>
      </c>
      <c r="Q7977" s="37">
        <v>2.0633758977055502E-3</v>
      </c>
      <c r="R7977" s="37">
        <v>25</v>
      </c>
      <c r="S7977" s="37">
        <v>0.24388997256755801</v>
      </c>
      <c r="T7977" s="37">
        <v>991.94219970703102</v>
      </c>
      <c r="U7977" s="37">
        <v>9999</v>
      </c>
      <c r="V7977" s="13"/>
      <c r="W7977" s="13"/>
      <c r="X7977" s="13"/>
      <c r="Y7977" s="13"/>
      <c r="Z7977" s="13"/>
      <c r="AA7977" s="13"/>
    </row>
    <row r="7978" spans="1:27" ht="15.75" customHeight="1" x14ac:dyDescent="0.2">
      <c r="A7978" s="13"/>
      <c r="B7978" s="37" t="str">
        <f>"CRS25WT3609256"</f>
        <v>CRS25WT3609256</v>
      </c>
      <c r="C7978" s="38">
        <v>46009</v>
      </c>
      <c r="D7978" s="39">
        <v>0.82903935185185185</v>
      </c>
      <c r="E7978" s="37" t="s">
        <v>62</v>
      </c>
      <c r="F7978" s="37">
        <v>200</v>
      </c>
      <c r="G7978" s="37">
        <v>4</v>
      </c>
      <c r="H7978" s="37">
        <v>200.19944763183599</v>
      </c>
      <c r="I7978" s="37">
        <v>9.6625118255615199</v>
      </c>
      <c r="J7978" s="37">
        <v>24.529283523559599</v>
      </c>
      <c r="K7978" s="37">
        <v>9.8272438049316406</v>
      </c>
      <c r="L7978" s="37">
        <v>20.371881484985401</v>
      </c>
      <c r="M7978" s="37">
        <v>0.84467178583145097</v>
      </c>
      <c r="N7978" s="37">
        <v>9.7396955490112305</v>
      </c>
      <c r="O7978" s="37">
        <v>0</v>
      </c>
      <c r="P7978" s="37">
        <v>0</v>
      </c>
      <c r="Q7978" s="37">
        <v>1.64484903216362E-2</v>
      </c>
      <c r="R7978" s="37">
        <v>25</v>
      </c>
      <c r="S7978" s="37">
        <v>0.245701298117638</v>
      </c>
      <c r="T7978" s="37">
        <v>992.20007324218795</v>
      </c>
      <c r="U7978" s="37">
        <v>9999</v>
      </c>
      <c r="V7978" s="13"/>
      <c r="W7978" s="13"/>
      <c r="X7978" s="13"/>
      <c r="Y7978" s="13"/>
      <c r="Z7978" s="13"/>
      <c r="AA7978" s="13"/>
    </row>
    <row r="7979" spans="1:27" ht="15.75" customHeight="1" x14ac:dyDescent="0.2">
      <c r="A7979" s="13"/>
      <c r="B7979" s="37" t="str">
        <f>"CRS25WT3609247"</f>
        <v>CRS25WT3609247</v>
      </c>
      <c r="C7979" s="38">
        <v>46009</v>
      </c>
      <c r="D7979" s="39">
        <v>0.82936342592592593</v>
      </c>
      <c r="E7979" s="37" t="s">
        <v>62</v>
      </c>
      <c r="F7979" s="37">
        <v>196</v>
      </c>
      <c r="G7979" s="37">
        <v>4</v>
      </c>
      <c r="H7979" s="37">
        <v>196.94825744628901</v>
      </c>
      <c r="I7979" s="37">
        <v>9.55108737945557</v>
      </c>
      <c r="J7979" s="37">
        <v>24.509183883666999</v>
      </c>
      <c r="K7979" s="37">
        <v>9.6129226684570295</v>
      </c>
      <c r="L7979" s="37">
        <v>20.4878635406494</v>
      </c>
      <c r="M7979" s="37">
        <v>0.84133791923522905</v>
      </c>
      <c r="N7979" s="37">
        <v>9.5815258026122994</v>
      </c>
      <c r="O7979" s="37">
        <v>0</v>
      </c>
      <c r="P7979" s="37">
        <v>0</v>
      </c>
      <c r="Q7979" s="37">
        <v>1.30158448591828E-2</v>
      </c>
      <c r="R7979" s="37">
        <v>25</v>
      </c>
      <c r="S7979" s="37">
        <v>0.24636961519718201</v>
      </c>
      <c r="T7979" s="37">
        <v>991.45849609375</v>
      </c>
      <c r="U7979" s="37">
        <v>9999</v>
      </c>
      <c r="V7979" s="13"/>
      <c r="W7979" s="13"/>
      <c r="X7979" s="13"/>
      <c r="Y7979" s="13"/>
      <c r="Z7979" s="13"/>
      <c r="AA7979" s="13"/>
    </row>
    <row r="7980" spans="1:27" ht="15.75" customHeight="1" x14ac:dyDescent="0.2">
      <c r="A7980" s="13"/>
      <c r="B7980" s="37" t="str">
        <f>"CRS25WT3609258"</f>
        <v>CRS25WT3609258</v>
      </c>
      <c r="C7980" s="38">
        <v>46009</v>
      </c>
      <c r="D7980" s="39">
        <v>0.82972222222222225</v>
      </c>
      <c r="E7980" s="37" t="s">
        <v>62</v>
      </c>
      <c r="F7980" s="37">
        <v>198</v>
      </c>
      <c r="G7980" s="37">
        <v>4</v>
      </c>
      <c r="H7980" s="37">
        <v>198.46745300293</v>
      </c>
      <c r="I7980" s="37">
        <v>9.5932464599609393</v>
      </c>
      <c r="J7980" s="37">
        <v>24.525192260742202</v>
      </c>
      <c r="K7980" s="37">
        <v>9.73639011383057</v>
      </c>
      <c r="L7980" s="37">
        <v>20.384090423583999</v>
      </c>
      <c r="M7980" s="37">
        <v>0.84355086088180498</v>
      </c>
      <c r="N7980" s="37">
        <v>9.6554346084594709</v>
      </c>
      <c r="O7980" s="37">
        <v>0</v>
      </c>
      <c r="P7980" s="37">
        <v>0</v>
      </c>
      <c r="Q7980" s="37">
        <v>4.11212258040905E-3</v>
      </c>
      <c r="R7980" s="37">
        <v>25</v>
      </c>
      <c r="S7980" s="37">
        <v>0.25102287530898998</v>
      </c>
      <c r="T7980" s="37">
        <v>991.28399658203102</v>
      </c>
      <c r="U7980" s="37">
        <v>9999</v>
      </c>
      <c r="V7980" s="13"/>
      <c r="W7980" s="13"/>
      <c r="X7980" s="13"/>
      <c r="Y7980" s="13"/>
      <c r="Z7980" s="13"/>
      <c r="AA7980" s="13"/>
    </row>
    <row r="7981" spans="1:27" ht="15.75" customHeight="1" x14ac:dyDescent="0.2">
      <c r="A7981" s="13"/>
      <c r="B7981" s="37" t="str">
        <f>"CRS25WT3609259"</f>
        <v>CRS25WT3609259</v>
      </c>
      <c r="C7981" s="38">
        <v>46009</v>
      </c>
      <c r="D7981" s="39">
        <v>0.8300347222222223</v>
      </c>
      <c r="E7981" s="37" t="s">
        <v>62</v>
      </c>
      <c r="F7981" s="37">
        <v>200</v>
      </c>
      <c r="G7981" s="37">
        <v>4</v>
      </c>
      <c r="H7981" s="37">
        <v>200.23194885253901</v>
      </c>
      <c r="I7981" s="37">
        <v>9.5600833892822301</v>
      </c>
      <c r="J7981" s="37">
        <v>24.520250320434599</v>
      </c>
      <c r="K7981" s="37">
        <v>9.8426017761230504</v>
      </c>
      <c r="L7981" s="37">
        <v>20.343397140502901</v>
      </c>
      <c r="M7981" s="37">
        <v>0.85417485237121604</v>
      </c>
      <c r="N7981" s="37">
        <v>9.7412767410278303</v>
      </c>
      <c r="O7981" s="37">
        <v>0</v>
      </c>
      <c r="P7981" s="37">
        <v>0</v>
      </c>
      <c r="Q7981" s="37">
        <v>5.7938080281019202E-3</v>
      </c>
      <c r="R7981" s="37">
        <v>25</v>
      </c>
      <c r="S7981" s="37">
        <v>0.24523775279521901</v>
      </c>
      <c r="T7981" s="37">
        <v>991.3896484375</v>
      </c>
      <c r="U7981" s="37">
        <v>9999</v>
      </c>
      <c r="V7981" s="13"/>
      <c r="W7981" s="13"/>
      <c r="X7981" s="13"/>
      <c r="Y7981" s="13"/>
      <c r="Z7981" s="13"/>
      <c r="AA7981" s="13"/>
    </row>
    <row r="7982" spans="1:27" ht="15.75" customHeight="1" x14ac:dyDescent="0.2">
      <c r="A7982" s="13"/>
      <c r="B7982" s="37" t="str">
        <f>"CRS25WT3609260"</f>
        <v>CRS25WT3609260</v>
      </c>
      <c r="C7982" s="38">
        <v>46009</v>
      </c>
      <c r="D7982" s="39">
        <v>0.83034722222222224</v>
      </c>
      <c r="E7982" s="37" t="s">
        <v>62</v>
      </c>
      <c r="F7982" s="37">
        <v>199</v>
      </c>
      <c r="G7982" s="37">
        <v>4</v>
      </c>
      <c r="H7982" s="37">
        <v>199.19256591796901</v>
      </c>
      <c r="I7982" s="37">
        <v>9.5765066146850604</v>
      </c>
      <c r="J7982" s="37">
        <v>24.524652481079102</v>
      </c>
      <c r="K7982" s="37">
        <v>9.7846603393554705</v>
      </c>
      <c r="L7982" s="37">
        <v>20.357639312744102</v>
      </c>
      <c r="M7982" s="37">
        <v>0.84813141822814897</v>
      </c>
      <c r="N7982" s="37">
        <v>9.6907110214233398</v>
      </c>
      <c r="O7982" s="37">
        <v>0</v>
      </c>
      <c r="P7982" s="37">
        <v>0</v>
      </c>
      <c r="Q7982" s="37">
        <v>1.6448453068733201E-2</v>
      </c>
      <c r="R7982" s="37">
        <v>25</v>
      </c>
      <c r="S7982" s="37">
        <v>0.25238025188446001</v>
      </c>
      <c r="T7982" s="37">
        <v>992.36682128906295</v>
      </c>
      <c r="U7982" s="37">
        <v>9999</v>
      </c>
      <c r="V7982" s="13"/>
      <c r="W7982" s="13"/>
      <c r="X7982" s="13"/>
      <c r="Y7982" s="13"/>
      <c r="Z7982" s="13"/>
      <c r="AA7982" s="13"/>
    </row>
    <row r="7983" spans="1:27" ht="15.75" customHeight="1" x14ac:dyDescent="0.2">
      <c r="A7983" s="13"/>
      <c r="B7983" s="37" t="str">
        <f>"CRS25WT3609261"</f>
        <v>CRS25WT3609261</v>
      </c>
      <c r="C7983" s="38">
        <v>46009</v>
      </c>
      <c r="D7983" s="39">
        <v>0.83074074074074078</v>
      </c>
      <c r="E7983" s="37" t="s">
        <v>62</v>
      </c>
      <c r="F7983" s="37">
        <v>200</v>
      </c>
      <c r="G7983" s="37">
        <v>4</v>
      </c>
      <c r="H7983" s="37">
        <v>200.62455749511699</v>
      </c>
      <c r="I7983" s="37">
        <v>9.5896816253662092</v>
      </c>
      <c r="J7983" s="37">
        <v>24.526512145996101</v>
      </c>
      <c r="K7983" s="37">
        <v>9.7845869064331108</v>
      </c>
      <c r="L7983" s="37">
        <v>20.5041408538818</v>
      </c>
      <c r="M7983" s="37">
        <v>0.85299032926559404</v>
      </c>
      <c r="N7983" s="37">
        <v>9.76037693023682</v>
      </c>
      <c r="O7983" s="37">
        <v>0</v>
      </c>
      <c r="P7983" s="37">
        <v>0</v>
      </c>
      <c r="Q7983" s="37">
        <v>1.3014622963964899E-2</v>
      </c>
      <c r="R7983" s="37">
        <v>25</v>
      </c>
      <c r="S7983" s="37">
        <v>0.23203395307064101</v>
      </c>
      <c r="T7983" s="37">
        <v>991.346923828125</v>
      </c>
      <c r="U7983" s="37">
        <v>9999</v>
      </c>
      <c r="V7983" s="13"/>
      <c r="W7983" s="13"/>
      <c r="X7983" s="13"/>
      <c r="Y7983" s="13"/>
      <c r="Z7983" s="13"/>
      <c r="AA7983" s="13"/>
    </row>
    <row r="7984" spans="1:27" ht="15.75" customHeight="1" x14ac:dyDescent="0.2">
      <c r="A7984" s="13"/>
      <c r="B7984" s="37" t="str">
        <f>"CRS25WT3609266"</f>
        <v>CRS25WT3609266</v>
      </c>
      <c r="C7984" s="38">
        <v>46009</v>
      </c>
      <c r="D7984" s="39">
        <v>0.83129629629629631</v>
      </c>
      <c r="E7984" s="37" t="s">
        <v>62</v>
      </c>
      <c r="F7984" s="37">
        <v>197</v>
      </c>
      <c r="G7984" s="37">
        <v>4</v>
      </c>
      <c r="H7984" s="37">
        <v>197.37379455566401</v>
      </c>
      <c r="I7984" s="37">
        <v>9.5258827209472692</v>
      </c>
      <c r="J7984" s="37">
        <v>24.506219863891602</v>
      </c>
      <c r="K7984" s="37">
        <v>9.7098760604858398</v>
      </c>
      <c r="L7984" s="37">
        <v>20.3271179199219</v>
      </c>
      <c r="M7984" s="37">
        <v>0.84548896551132202</v>
      </c>
      <c r="N7984" s="37">
        <v>9.6022281646728498</v>
      </c>
      <c r="O7984" s="37">
        <v>0</v>
      </c>
      <c r="P7984" s="37">
        <v>0</v>
      </c>
      <c r="Q7984" s="37">
        <v>1.37897012755275E-2</v>
      </c>
      <c r="R7984" s="37">
        <v>25</v>
      </c>
      <c r="S7984" s="37">
        <v>0.24686102569103199</v>
      </c>
      <c r="T7984" s="37">
        <v>992.79486083984398</v>
      </c>
      <c r="U7984" s="37">
        <v>9999</v>
      </c>
      <c r="V7984" s="13"/>
      <c r="W7984" s="13"/>
      <c r="X7984" s="13"/>
      <c r="Y7984" s="13"/>
      <c r="Z7984" s="13"/>
      <c r="AA7984" s="13"/>
    </row>
    <row r="7985" spans="1:27" ht="15.75" customHeight="1" x14ac:dyDescent="0.2">
      <c r="A7985" s="13"/>
      <c r="B7985" s="37" t="str">
        <f>"CRS25WT3609267"</f>
        <v>CRS25WT3609267</v>
      </c>
      <c r="C7985" s="38">
        <v>46009</v>
      </c>
      <c r="D7985" s="39">
        <v>0.83178240740740739</v>
      </c>
      <c r="E7985" s="37" t="s">
        <v>62</v>
      </c>
      <c r="F7985" s="37">
        <v>198</v>
      </c>
      <c r="G7985" s="37">
        <v>4</v>
      </c>
      <c r="H7985" s="37">
        <v>198.40888977050801</v>
      </c>
      <c r="I7985" s="37">
        <v>9.6083059310913104</v>
      </c>
      <c r="J7985" s="37">
        <v>24.517377853393601</v>
      </c>
      <c r="K7985" s="37">
        <v>9.75103664398193</v>
      </c>
      <c r="L7985" s="37">
        <v>20.347465515136701</v>
      </c>
      <c r="M7985" s="37">
        <v>0.84224855899810802</v>
      </c>
      <c r="N7985" s="37">
        <v>9.6525850296020508</v>
      </c>
      <c r="O7985" s="37">
        <v>0</v>
      </c>
      <c r="P7985" s="37">
        <v>0</v>
      </c>
      <c r="Q7985" s="37">
        <v>1.3014625757932699E-2</v>
      </c>
      <c r="R7985" s="37">
        <v>25</v>
      </c>
      <c r="S7985" s="37">
        <v>0.25368660688400302</v>
      </c>
      <c r="T7985" s="37">
        <v>993.26611328125</v>
      </c>
      <c r="U7985" s="37">
        <v>9999</v>
      </c>
      <c r="V7985" s="13"/>
      <c r="W7985" s="13"/>
      <c r="X7985" s="13"/>
      <c r="Y7985" s="13"/>
      <c r="Z7985" s="13"/>
      <c r="AA7985" s="13"/>
    </row>
    <row r="7986" spans="1:27" ht="15.75" customHeight="1" x14ac:dyDescent="0.2">
      <c r="A7986" s="13"/>
      <c r="B7986" s="37" t="str">
        <f>"CRS25WT3609003"</f>
        <v>CRS25WT3609003</v>
      </c>
      <c r="C7986" s="38">
        <v>46009</v>
      </c>
      <c r="D7986" s="39">
        <v>0.83221064814814805</v>
      </c>
      <c r="E7986" s="37" t="s">
        <v>62</v>
      </c>
      <c r="F7986" s="37">
        <v>202</v>
      </c>
      <c r="G7986" s="37">
        <v>4</v>
      </c>
      <c r="H7986" s="37">
        <v>202.82579040527301</v>
      </c>
      <c r="I7986" s="37">
        <v>9.7016420364379901</v>
      </c>
      <c r="J7986" s="37">
        <v>24.490724563598601</v>
      </c>
      <c r="K7986" s="37">
        <v>9.9511928558349592</v>
      </c>
      <c r="L7986" s="37">
        <v>20.382057189941399</v>
      </c>
      <c r="M7986" s="37">
        <v>0.85364300012588501</v>
      </c>
      <c r="N7986" s="37">
        <v>9.8674669265747106</v>
      </c>
      <c r="O7986" s="37">
        <v>0</v>
      </c>
      <c r="P7986" s="37">
        <v>0</v>
      </c>
      <c r="Q7986" s="37">
        <v>4.1121416725218296E-3</v>
      </c>
      <c r="R7986" s="37">
        <v>25</v>
      </c>
      <c r="S7986" s="37">
        <v>0.23208656907081601</v>
      </c>
      <c r="T7986" s="37">
        <v>992.44244384765602</v>
      </c>
      <c r="U7986" s="37">
        <v>9999</v>
      </c>
      <c r="V7986" s="13"/>
      <c r="W7986" s="13"/>
      <c r="X7986" s="13"/>
      <c r="Y7986" s="13"/>
      <c r="Z7986" s="13"/>
      <c r="AA7986" s="13"/>
    </row>
    <row r="7987" spans="1:27" ht="15.75" customHeight="1" x14ac:dyDescent="0.2">
      <c r="A7987" s="13"/>
      <c r="B7987" s="37" t="str">
        <f>"CRS25WT3609271"</f>
        <v>CRS25WT3609271</v>
      </c>
      <c r="C7987" s="38">
        <v>46009</v>
      </c>
      <c r="D7987" s="39">
        <v>0.83271990740740742</v>
      </c>
      <c r="E7987" s="37" t="s">
        <v>62</v>
      </c>
      <c r="F7987" s="37">
        <v>202</v>
      </c>
      <c r="G7987" s="37">
        <v>4</v>
      </c>
      <c r="H7987" s="37">
        <v>202.401779174805</v>
      </c>
      <c r="I7987" s="37">
        <v>9.6451330184936506</v>
      </c>
      <c r="J7987" s="37">
        <v>24.5190124511719</v>
      </c>
      <c r="K7987" s="37">
        <v>9.9106025695800799</v>
      </c>
      <c r="L7987" s="37">
        <v>20.422752380371101</v>
      </c>
      <c r="M7987" s="37">
        <v>0.85586076974868797</v>
      </c>
      <c r="N7987" s="37">
        <v>9.8468389511108398</v>
      </c>
      <c r="O7987" s="37">
        <v>0</v>
      </c>
      <c r="P7987" s="37">
        <v>0</v>
      </c>
      <c r="Q7987" s="37">
        <v>4.1269804351031798E-3</v>
      </c>
      <c r="R7987" s="37">
        <v>25</v>
      </c>
      <c r="S7987" s="37">
        <v>0.23258115351200101</v>
      </c>
      <c r="T7987" s="37">
        <v>992.67266845703102</v>
      </c>
      <c r="U7987" s="37">
        <v>9999</v>
      </c>
      <c r="V7987" s="13"/>
      <c r="W7987" s="13"/>
      <c r="X7987" s="13"/>
      <c r="Y7987" s="13"/>
      <c r="Z7987" s="13"/>
      <c r="AA7987" s="13"/>
    </row>
    <row r="7988" spans="1:27" ht="15.75" customHeight="1" x14ac:dyDescent="0.2">
      <c r="A7988" s="13"/>
      <c r="B7988" s="37" t="str">
        <f>"CRS25WT3609270"</f>
        <v>CRS25WT3609270</v>
      </c>
      <c r="C7988" s="38">
        <v>46009</v>
      </c>
      <c r="D7988" s="39">
        <v>0.83340277777777771</v>
      </c>
      <c r="E7988" s="37" t="s">
        <v>62</v>
      </c>
      <c r="F7988" s="37">
        <v>202</v>
      </c>
      <c r="G7988" s="37">
        <v>4</v>
      </c>
      <c r="H7988" s="37">
        <v>202.37773132324199</v>
      </c>
      <c r="I7988" s="37">
        <v>9.7113790512084996</v>
      </c>
      <c r="J7988" s="37">
        <v>24.524276733398398</v>
      </c>
      <c r="K7988" s="37">
        <v>9.9242572784423793</v>
      </c>
      <c r="L7988" s="37">
        <v>20.3922309875488</v>
      </c>
      <c r="M7988" s="37">
        <v>0.84973913431167603</v>
      </c>
      <c r="N7988" s="37">
        <v>9.8456687927246094</v>
      </c>
      <c r="O7988" s="37">
        <v>0</v>
      </c>
      <c r="P7988" s="37">
        <v>0</v>
      </c>
      <c r="Q7988" s="37">
        <v>1.62759458180517E-3</v>
      </c>
      <c r="R7988" s="37">
        <v>25</v>
      </c>
      <c r="S7988" s="37">
        <v>0.245609045028687</v>
      </c>
      <c r="T7988" s="37">
        <v>992.24176025390602</v>
      </c>
      <c r="U7988" s="37">
        <v>9999</v>
      </c>
      <c r="V7988" s="13"/>
      <c r="W7988" s="13"/>
      <c r="X7988" s="13"/>
      <c r="Y7988" s="13"/>
      <c r="Z7988" s="13"/>
      <c r="AA7988" s="13"/>
    </row>
    <row r="7989" spans="1:27" ht="15.75" customHeight="1" x14ac:dyDescent="0.2">
      <c r="A7989" s="13"/>
      <c r="B7989" s="37" t="str">
        <f>"CRS25WT3609269"</f>
        <v>CRS25WT3609269</v>
      </c>
      <c r="C7989" s="38">
        <v>46009</v>
      </c>
      <c r="D7989" s="39">
        <v>0.83394675925925921</v>
      </c>
      <c r="E7989" s="37" t="s">
        <v>62</v>
      </c>
      <c r="F7989" s="37">
        <v>199</v>
      </c>
      <c r="G7989" s="37">
        <v>4</v>
      </c>
      <c r="H7989" s="37">
        <v>199.01103210449199</v>
      </c>
      <c r="I7989" s="37">
        <v>9.5364465713500994</v>
      </c>
      <c r="J7989" s="37">
        <v>24.501951217651399</v>
      </c>
      <c r="K7989" s="37">
        <v>9.7116775512695295</v>
      </c>
      <c r="L7989" s="37">
        <v>20.4919319152832</v>
      </c>
      <c r="M7989" s="37">
        <v>0.85170638561248802</v>
      </c>
      <c r="N7989" s="37">
        <v>9.6818790435790998</v>
      </c>
      <c r="O7989" s="37">
        <v>0</v>
      </c>
      <c r="P7989" s="37">
        <v>0</v>
      </c>
      <c r="Q7989" s="37">
        <v>1.27033730968833E-2</v>
      </c>
      <c r="R7989" s="37">
        <v>25</v>
      </c>
      <c r="S7989" s="37">
        <v>0.237901970744133</v>
      </c>
      <c r="T7989" s="37">
        <v>993.32482910156295</v>
      </c>
      <c r="U7989" s="37">
        <v>291.49844360351602</v>
      </c>
      <c r="V7989" s="13"/>
      <c r="W7989" s="13"/>
      <c r="X7989" s="13"/>
      <c r="Y7989" s="13"/>
      <c r="Z7989" s="13"/>
      <c r="AA7989" s="13"/>
    </row>
    <row r="7990" spans="1:27" ht="15.75" customHeight="1" x14ac:dyDescent="0.2">
      <c r="A7990" s="13"/>
      <c r="B7990" s="37" t="str">
        <f>"CRS25WT3609265"</f>
        <v>CRS25WT3609265</v>
      </c>
      <c r="C7990" s="38">
        <v>46009</v>
      </c>
      <c r="D7990" s="39">
        <v>0.83445601851851858</v>
      </c>
      <c r="E7990" s="37" t="s">
        <v>62</v>
      </c>
      <c r="F7990" s="37">
        <v>201</v>
      </c>
      <c r="G7990" s="37">
        <v>4</v>
      </c>
      <c r="H7990" s="37">
        <v>201.50355529785199</v>
      </c>
      <c r="I7990" s="37">
        <v>9.5866317749023402</v>
      </c>
      <c r="J7990" s="37">
        <v>24.498970031738299</v>
      </c>
      <c r="K7990" s="37">
        <v>9.8784322738647496</v>
      </c>
      <c r="L7990" s="37">
        <v>20.3983345031738</v>
      </c>
      <c r="M7990" s="37">
        <v>0.85796356201171897</v>
      </c>
      <c r="N7990" s="37">
        <v>9.8031406402587908</v>
      </c>
      <c r="O7990" s="37">
        <v>0</v>
      </c>
      <c r="P7990" s="37">
        <v>0</v>
      </c>
      <c r="Q7990" s="37">
        <v>6.03174511343241E-3</v>
      </c>
      <c r="R7990" s="37">
        <v>25</v>
      </c>
      <c r="S7990" s="37">
        <v>0.234662249684334</v>
      </c>
      <c r="T7990" s="37">
        <v>991.76477050781295</v>
      </c>
      <c r="U7990" s="37">
        <v>9999</v>
      </c>
      <c r="V7990" s="13"/>
      <c r="W7990" s="13"/>
      <c r="X7990" s="13"/>
      <c r="Y7990" s="13"/>
      <c r="Z7990" s="13"/>
      <c r="AA7990" s="13"/>
    </row>
    <row r="7991" spans="1:27" ht="15.75" customHeight="1" x14ac:dyDescent="0.2">
      <c r="A7991" s="13"/>
      <c r="B7991" s="37" t="str">
        <f>"CRS25WT3609264"</f>
        <v>CRS25WT3609264</v>
      </c>
      <c r="C7991" s="38">
        <v>46009</v>
      </c>
      <c r="D7991" s="39">
        <v>0.83490740740740732</v>
      </c>
      <c r="E7991" s="37" t="s">
        <v>62</v>
      </c>
      <c r="F7991" s="37">
        <v>201</v>
      </c>
      <c r="G7991" s="37">
        <v>4</v>
      </c>
      <c r="H7991" s="37">
        <v>201.749267578125</v>
      </c>
      <c r="I7991" s="37">
        <v>9.6237468719482404</v>
      </c>
      <c r="J7991" s="37">
        <v>24.5002555847168</v>
      </c>
      <c r="K7991" s="37">
        <v>9.8698034286499006</v>
      </c>
      <c r="L7991" s="37">
        <v>20.441064834594702</v>
      </c>
      <c r="M7991" s="37">
        <v>0.85565197467803999</v>
      </c>
      <c r="N7991" s="37">
        <v>9.8150949478149396</v>
      </c>
      <c r="O7991" s="37">
        <v>0</v>
      </c>
      <c r="P7991" s="37">
        <v>0</v>
      </c>
      <c r="Q7991" s="37">
        <v>1.30158439278603E-2</v>
      </c>
      <c r="R7991" s="37">
        <v>25</v>
      </c>
      <c r="S7991" s="37">
        <v>0.22437046468257901</v>
      </c>
      <c r="T7991" s="37">
        <v>993.12786865234398</v>
      </c>
      <c r="U7991" s="37">
        <v>9999</v>
      </c>
      <c r="V7991" s="13"/>
      <c r="W7991" s="13"/>
      <c r="X7991" s="13"/>
      <c r="Y7991" s="13"/>
      <c r="Z7991" s="13"/>
      <c r="AA7991" s="13"/>
    </row>
    <row r="7992" spans="1:27" ht="15.75" customHeight="1" x14ac:dyDescent="0.2">
      <c r="A7992" s="13"/>
      <c r="B7992" s="37" t="str">
        <f>"CRS25WT3609263"</f>
        <v>CRS25WT3609263</v>
      </c>
      <c r="C7992" s="38">
        <v>46009</v>
      </c>
      <c r="D7992" s="39">
        <v>0.83534722222222213</v>
      </c>
      <c r="E7992" s="37" t="s">
        <v>62</v>
      </c>
      <c r="F7992" s="37">
        <v>202</v>
      </c>
      <c r="G7992" s="37">
        <v>4</v>
      </c>
      <c r="H7992" s="37">
        <v>202.25425720214801</v>
      </c>
      <c r="I7992" s="37">
        <v>9.7085924148559606</v>
      </c>
      <c r="J7992" s="37">
        <v>24.541261672973601</v>
      </c>
      <c r="K7992" s="37">
        <v>9.8797550201415998</v>
      </c>
      <c r="L7992" s="37">
        <v>20.471586227416999</v>
      </c>
      <c r="M7992" s="37">
        <v>0.84887653589248702</v>
      </c>
      <c r="N7992" s="37">
        <v>9.8396625518798793</v>
      </c>
      <c r="O7992" s="37">
        <v>0</v>
      </c>
      <c r="P7992" s="37">
        <v>0</v>
      </c>
      <c r="Q7992" s="37">
        <v>8.2535231485962902E-3</v>
      </c>
      <c r="R7992" s="37">
        <v>25</v>
      </c>
      <c r="S7992" s="37">
        <v>0.23274187743663799</v>
      </c>
      <c r="T7992" s="37">
        <v>992.01110839843795</v>
      </c>
      <c r="U7992" s="37">
        <v>9999</v>
      </c>
      <c r="V7992" s="13"/>
      <c r="W7992" s="13"/>
      <c r="X7992" s="13"/>
      <c r="Y7992" s="13"/>
      <c r="Z7992" s="13"/>
      <c r="AA7992" s="13"/>
    </row>
    <row r="7993" spans="1:27" ht="15.75" customHeight="1" x14ac:dyDescent="0.2">
      <c r="A7993" s="13"/>
      <c r="B7993" s="37" t="str">
        <f>"CRS25WT3609262"</f>
        <v>CRS25WT3609262</v>
      </c>
      <c r="C7993" s="38">
        <v>46009</v>
      </c>
      <c r="D7993" s="39">
        <v>0.83561342592592591</v>
      </c>
      <c r="E7993" s="37" t="s">
        <v>62</v>
      </c>
      <c r="F7993" s="37">
        <v>201</v>
      </c>
      <c r="G7993" s="37">
        <v>4</v>
      </c>
      <c r="H7993" s="37">
        <v>201.91329956054699</v>
      </c>
      <c r="I7993" s="37">
        <v>9.6678314208984393</v>
      </c>
      <c r="J7993" s="37">
        <v>24.525821685791001</v>
      </c>
      <c r="K7993" s="37">
        <v>9.8640813827514595</v>
      </c>
      <c r="L7993" s="37">
        <v>20.469549179077099</v>
      </c>
      <c r="M7993" s="37">
        <v>0.851554214954376</v>
      </c>
      <c r="N7993" s="37">
        <v>9.8230743408203107</v>
      </c>
      <c r="O7993" s="37">
        <v>0</v>
      </c>
      <c r="P7993" s="37">
        <v>0</v>
      </c>
      <c r="Q7993" s="37">
        <v>6.0317069292068499E-3</v>
      </c>
      <c r="R7993" s="37">
        <v>25</v>
      </c>
      <c r="S7993" s="37">
        <v>0.23481851816177399</v>
      </c>
      <c r="T7993" s="37">
        <v>993.94207763671898</v>
      </c>
      <c r="U7993" s="37">
        <v>9999</v>
      </c>
      <c r="V7993" s="13"/>
      <c r="W7993" s="13"/>
      <c r="X7993" s="13"/>
      <c r="Y7993" s="13"/>
      <c r="Z7993" s="13"/>
      <c r="AA7993" s="13"/>
    </row>
    <row r="7994" spans="1:27" ht="15.75" customHeight="1" x14ac:dyDescent="0.2">
      <c r="A7994" s="13"/>
      <c r="B7994" s="37" t="str">
        <f>"CRS25WT3609254"</f>
        <v>CRS25WT3609254</v>
      </c>
      <c r="C7994" s="38">
        <v>46009</v>
      </c>
      <c r="D7994" s="39">
        <v>0.83589120370370373</v>
      </c>
      <c r="E7994" s="37" t="s">
        <v>62</v>
      </c>
      <c r="F7994" s="37">
        <v>197</v>
      </c>
      <c r="G7994" s="37">
        <v>4</v>
      </c>
      <c r="H7994" s="37">
        <v>197.86244201660199</v>
      </c>
      <c r="I7994" s="37">
        <v>9.5193386077880895</v>
      </c>
      <c r="J7994" s="37">
        <v>24.495130538940401</v>
      </c>
      <c r="K7994" s="37">
        <v>9.6883335113525408</v>
      </c>
      <c r="L7994" s="37">
        <v>20.422752380371101</v>
      </c>
      <c r="M7994" s="37">
        <v>0.84854882955551103</v>
      </c>
      <c r="N7994" s="37">
        <v>9.6260004043579102</v>
      </c>
      <c r="O7994" s="37">
        <v>0</v>
      </c>
      <c r="P7994" s="37">
        <v>0</v>
      </c>
      <c r="Q7994" s="37">
        <v>6.0316901654005103E-3</v>
      </c>
      <c r="R7994" s="37">
        <v>25</v>
      </c>
      <c r="S7994" s="37">
        <v>0.245981439948082</v>
      </c>
      <c r="T7994" s="37">
        <v>992.64569091796898</v>
      </c>
      <c r="U7994" s="37">
        <v>9999</v>
      </c>
      <c r="V7994" s="13"/>
      <c r="W7994" s="13"/>
      <c r="X7994" s="13"/>
      <c r="Y7994" s="13"/>
      <c r="Z7994" s="13"/>
      <c r="AA7994" s="13"/>
    </row>
    <row r="7995" spans="1:27" ht="15.75" customHeight="1" x14ac:dyDescent="0.2">
      <c r="A7995" s="13"/>
      <c r="B7995" s="37" t="str">
        <f>"CRS25WT3609253"</f>
        <v>CRS25WT3609253</v>
      </c>
      <c r="C7995" s="38">
        <v>46009</v>
      </c>
      <c r="D7995" s="39">
        <v>0.83619212962962963</v>
      </c>
      <c r="E7995" s="37" t="s">
        <v>62</v>
      </c>
      <c r="F7995" s="37">
        <v>201</v>
      </c>
      <c r="G7995" s="37">
        <v>4</v>
      </c>
      <c r="H7995" s="37">
        <v>201.95211791992199</v>
      </c>
      <c r="I7995" s="37">
        <v>9.6260051727294904</v>
      </c>
      <c r="J7995" s="37">
        <v>24.522079467773398</v>
      </c>
      <c r="K7995" s="37">
        <v>9.8905553817749006</v>
      </c>
      <c r="L7995" s="37">
        <v>20.4186820983887</v>
      </c>
      <c r="M7995" s="37">
        <v>0.855549275875092</v>
      </c>
      <c r="N7995" s="37">
        <v>9.8249635696411097</v>
      </c>
      <c r="O7995" s="37">
        <v>0</v>
      </c>
      <c r="P7995" s="37">
        <v>0</v>
      </c>
      <c r="Q7995" s="37">
        <v>1.2896980158984699E-2</v>
      </c>
      <c r="R7995" s="37">
        <v>25</v>
      </c>
      <c r="S7995" s="37">
        <v>0.23523326218128199</v>
      </c>
      <c r="T7995" s="37">
        <v>991.77178955078102</v>
      </c>
      <c r="U7995" s="37">
        <v>9999</v>
      </c>
      <c r="V7995" s="13"/>
      <c r="W7995" s="13"/>
      <c r="X7995" s="13"/>
      <c r="Y7995" s="13"/>
      <c r="Z7995" s="13"/>
      <c r="AA7995" s="13"/>
    </row>
    <row r="7996" spans="1:27" ht="15.75" customHeight="1" x14ac:dyDescent="0.2">
      <c r="A7996" s="13"/>
      <c r="B7996" s="37" t="str">
        <f>"CRS25WT3609252"</f>
        <v>CRS25WT3609252</v>
      </c>
      <c r="C7996" s="38">
        <v>46009</v>
      </c>
      <c r="D7996" s="39">
        <v>0.83656249999999999</v>
      </c>
      <c r="E7996" s="37" t="s">
        <v>62</v>
      </c>
      <c r="F7996" s="37">
        <v>201</v>
      </c>
      <c r="G7996" s="37">
        <v>4</v>
      </c>
      <c r="H7996" s="37">
        <v>201.16455078125</v>
      </c>
      <c r="I7996" s="37">
        <v>9.6073150634765607</v>
      </c>
      <c r="J7996" s="37">
        <v>24.505491256713899</v>
      </c>
      <c r="K7996" s="37">
        <v>9.8588619232177699</v>
      </c>
      <c r="L7996" s="37">
        <v>20.4044380187988</v>
      </c>
      <c r="M7996" s="37">
        <v>0.85444873571395896</v>
      </c>
      <c r="N7996" s="37">
        <v>9.7866477966308594</v>
      </c>
      <c r="O7996" s="37">
        <v>0</v>
      </c>
      <c r="P7996" s="37">
        <v>0</v>
      </c>
      <c r="Q7996" s="37">
        <v>3.1752330251038101E-3</v>
      </c>
      <c r="R7996" s="37">
        <v>25</v>
      </c>
      <c r="S7996" s="37">
        <v>0.23551426827907601</v>
      </c>
      <c r="T7996" s="37">
        <v>991.76525878906295</v>
      </c>
      <c r="U7996" s="37">
        <v>9999</v>
      </c>
      <c r="V7996" s="13"/>
      <c r="W7996" s="13"/>
      <c r="X7996" s="13"/>
      <c r="Y7996" s="13"/>
      <c r="Z7996" s="13"/>
      <c r="AA7996" s="13"/>
    </row>
    <row r="7997" spans="1:27" ht="15.75" customHeight="1" x14ac:dyDescent="0.2">
      <c r="A7997" s="13"/>
      <c r="B7997" s="37" t="str">
        <f>"CRS25WT3609255"</f>
        <v>CRS25WT3609255</v>
      </c>
      <c r="C7997" s="38">
        <v>46009</v>
      </c>
      <c r="D7997" s="39">
        <v>0.83695601851851853</v>
      </c>
      <c r="E7997" s="37" t="s">
        <v>62</v>
      </c>
      <c r="F7997" s="37">
        <v>200</v>
      </c>
      <c r="G7997" s="37">
        <v>4</v>
      </c>
      <c r="H7997" s="37">
        <v>200.303634643555</v>
      </c>
      <c r="I7997" s="37">
        <v>9.5988655090331996</v>
      </c>
      <c r="J7997" s="37">
        <v>24.509729385376001</v>
      </c>
      <c r="K7997" s="37">
        <v>9.8333387374877894</v>
      </c>
      <c r="L7997" s="37">
        <v>20.369848251342798</v>
      </c>
      <c r="M7997" s="37">
        <v>0.85139364004135099</v>
      </c>
      <c r="N7997" s="37">
        <v>9.7447643280029297</v>
      </c>
      <c r="O7997" s="37">
        <v>0</v>
      </c>
      <c r="P7997" s="37">
        <v>0</v>
      </c>
      <c r="Q7997" s="37">
        <v>1.3014091178774801E-2</v>
      </c>
      <c r="R7997" s="37">
        <v>25</v>
      </c>
      <c r="S7997" s="37">
        <v>0.241355285048485</v>
      </c>
      <c r="T7997" s="37">
        <v>991.35064697265602</v>
      </c>
      <c r="U7997" s="37">
        <v>9999</v>
      </c>
      <c r="V7997" s="13"/>
      <c r="W7997" s="13"/>
      <c r="X7997" s="13"/>
      <c r="Y7997" s="13"/>
      <c r="Z7997" s="13"/>
      <c r="AA7997" s="13"/>
    </row>
    <row r="7998" spans="1:27" ht="15.75" customHeight="1" x14ac:dyDescent="0.2">
      <c r="A7998" s="13"/>
      <c r="B7998" s="37" t="str">
        <f>"CRS25WT3609250"</f>
        <v>CRS25WT3609250</v>
      </c>
      <c r="C7998" s="38">
        <v>46009</v>
      </c>
      <c r="D7998" s="39">
        <v>0.83734953703703707</v>
      </c>
      <c r="E7998" s="37" t="s">
        <v>62</v>
      </c>
      <c r="F7998" s="37">
        <v>202</v>
      </c>
      <c r="G7998" s="37">
        <v>4</v>
      </c>
      <c r="H7998" s="37">
        <v>202.033935546875</v>
      </c>
      <c r="I7998" s="37">
        <v>9.6965417861938494</v>
      </c>
      <c r="J7998" s="37">
        <v>24.507856369018601</v>
      </c>
      <c r="K7998" s="37">
        <v>9.8985090255737305</v>
      </c>
      <c r="L7998" s="37">
        <v>20.4105415344238</v>
      </c>
      <c r="M7998" s="37">
        <v>0.85016286373138406</v>
      </c>
      <c r="N7998" s="37">
        <v>9.8289432525634801</v>
      </c>
      <c r="O7998" s="37">
        <v>0</v>
      </c>
      <c r="P7998" s="37">
        <v>0</v>
      </c>
      <c r="Q7998" s="37">
        <v>8.2339914515614492E-3</v>
      </c>
      <c r="R7998" s="37">
        <v>25</v>
      </c>
      <c r="S7998" s="37">
        <v>0.23863273859024001</v>
      </c>
      <c r="T7998" s="37">
        <v>992.225341796875</v>
      </c>
      <c r="U7998" s="37">
        <v>9999</v>
      </c>
      <c r="V7998" s="13"/>
      <c r="W7998" s="13"/>
      <c r="X7998" s="13"/>
      <c r="Y7998" s="13"/>
      <c r="Z7998" s="13"/>
      <c r="AA7998" s="13"/>
    </row>
    <row r="7999" spans="1:27" ht="15.75" customHeight="1" x14ac:dyDescent="0.2">
      <c r="A7999" s="13"/>
      <c r="B7999" s="37" t="str">
        <f>"CRS25WT3609249"</f>
        <v>CRS25WT3609249</v>
      </c>
      <c r="C7999" s="38">
        <v>46009</v>
      </c>
      <c r="D7999" s="39">
        <v>0.83773148148148147</v>
      </c>
      <c r="E7999" s="37" t="s">
        <v>62</v>
      </c>
      <c r="F7999" s="37">
        <v>204</v>
      </c>
      <c r="G7999" s="37">
        <v>4</v>
      </c>
      <c r="H7999" s="37">
        <v>204.08016967773401</v>
      </c>
      <c r="I7999" s="37">
        <v>9.6674346923828107</v>
      </c>
      <c r="J7999" s="37">
        <v>24.519638061523398</v>
      </c>
      <c r="K7999" s="37">
        <v>10.027752876281699</v>
      </c>
      <c r="L7999" s="37">
        <v>20.351533889770501</v>
      </c>
      <c r="M7999" s="37">
        <v>0.860945165157318</v>
      </c>
      <c r="N7999" s="37">
        <v>9.9284925460815394</v>
      </c>
      <c r="O7999" s="37">
        <v>0</v>
      </c>
      <c r="P7999" s="37">
        <v>0</v>
      </c>
      <c r="Q7999" s="37">
        <v>8.2539608702063595E-3</v>
      </c>
      <c r="R7999" s="37">
        <v>25</v>
      </c>
      <c r="S7999" s="37">
        <v>0.231854602694511</v>
      </c>
      <c r="T7999" s="37">
        <v>991.47320556640602</v>
      </c>
      <c r="U7999" s="37">
        <v>9999</v>
      </c>
      <c r="V7999" s="13"/>
      <c r="W7999" s="13"/>
      <c r="X7999" s="13"/>
      <c r="Y7999" s="13"/>
      <c r="Z7999" s="13"/>
      <c r="AA7999" s="13"/>
    </row>
    <row r="8000" spans="1:27" ht="15.75" customHeight="1" x14ac:dyDescent="0.2">
      <c r="A8000" s="13"/>
      <c r="B8000" s="37" t="str">
        <f>"CRS25WT3609248"</f>
        <v>CRS25WT3609248</v>
      </c>
      <c r="C8000" s="38">
        <v>46009</v>
      </c>
      <c r="D8000" s="39">
        <v>0.83858796296296301</v>
      </c>
      <c r="E8000" s="37" t="s">
        <v>62</v>
      </c>
      <c r="F8000" s="37">
        <v>202</v>
      </c>
      <c r="G8000" s="37">
        <v>4</v>
      </c>
      <c r="H8000" s="37">
        <v>202.13481140136699</v>
      </c>
      <c r="I8000" s="37">
        <v>9.7050457000732404</v>
      </c>
      <c r="J8000" s="37">
        <v>24.514356613159201</v>
      </c>
      <c r="K8000" s="37">
        <v>9.9064140319824201</v>
      </c>
      <c r="L8000" s="37">
        <v>20.4044380187988</v>
      </c>
      <c r="M8000" s="37">
        <v>0.84961670637130704</v>
      </c>
      <c r="N8000" s="37">
        <v>9.8338508605956996</v>
      </c>
      <c r="O8000" s="37">
        <v>0</v>
      </c>
      <c r="P8000" s="37">
        <v>0</v>
      </c>
      <c r="Q8000" s="37">
        <v>3.1758432742208199E-3</v>
      </c>
      <c r="R8000" s="37">
        <v>25</v>
      </c>
      <c r="S8000" s="37">
        <v>0.24214138090610501</v>
      </c>
      <c r="T8000" s="37">
        <v>991.79541015625</v>
      </c>
      <c r="U8000" s="37">
        <v>9999</v>
      </c>
      <c r="V8000" s="13"/>
      <c r="W8000" s="13"/>
      <c r="X8000" s="13"/>
      <c r="Y8000" s="13"/>
      <c r="Z8000" s="13"/>
      <c r="AA8000" s="13"/>
    </row>
    <row r="8001" spans="1:27" ht="15.75" customHeight="1" x14ac:dyDescent="0.2">
      <c r="A8001" s="13"/>
      <c r="B8001" s="37" t="str">
        <f>"CRS25WT3609251"</f>
        <v>CRS25WT3609251</v>
      </c>
      <c r="C8001" s="38">
        <v>46009</v>
      </c>
      <c r="D8001" s="39">
        <v>0.83912037037037035</v>
      </c>
      <c r="E8001" s="37" t="s">
        <v>62</v>
      </c>
      <c r="F8001" s="37">
        <v>201</v>
      </c>
      <c r="G8001" s="37">
        <v>4</v>
      </c>
      <c r="H8001" s="37">
        <v>201.70051574707</v>
      </c>
      <c r="I8001" s="37">
        <v>9.7228813171386701</v>
      </c>
      <c r="J8001" s="37">
        <v>24.4948825836182</v>
      </c>
      <c r="K8001" s="37">
        <v>9.8900613784790004</v>
      </c>
      <c r="L8001" s="37">
        <v>20.394264221191399</v>
      </c>
      <c r="M8001" s="37">
        <v>0.84690880775451705</v>
      </c>
      <c r="N8001" s="37">
        <v>9.8127231597900408</v>
      </c>
      <c r="O8001" s="37">
        <v>0</v>
      </c>
      <c r="P8001" s="37">
        <v>0</v>
      </c>
      <c r="Q8001" s="37">
        <v>6.0280282050371196E-3</v>
      </c>
      <c r="R8001" s="37">
        <v>25</v>
      </c>
      <c r="S8001" s="37">
        <v>0.23266908526420599</v>
      </c>
      <c r="T8001" s="37">
        <v>991.72869873046898</v>
      </c>
      <c r="U8001" s="37">
        <v>9999</v>
      </c>
      <c r="V8001" s="13"/>
      <c r="W8001" s="13"/>
      <c r="X8001" s="13"/>
      <c r="Y8001" s="13"/>
      <c r="Z8001" s="13"/>
      <c r="AA8001" s="13"/>
    </row>
    <row r="8002" spans="1:27" ht="15.75" customHeight="1" x14ac:dyDescent="0.2">
      <c r="A8002" s="13"/>
      <c r="B8002" s="37" t="str">
        <f>"CRS25WT3609242"</f>
        <v>CRS25WT3609242</v>
      </c>
      <c r="C8002" s="38">
        <v>46009</v>
      </c>
      <c r="D8002" s="39">
        <v>0.83966435185185195</v>
      </c>
      <c r="E8002" s="37" t="s">
        <v>62</v>
      </c>
      <c r="F8002" s="37">
        <v>201</v>
      </c>
      <c r="G8002" s="37">
        <v>4</v>
      </c>
      <c r="H8002" s="37">
        <v>201.40097045898401</v>
      </c>
      <c r="I8002" s="37">
        <v>9.6722507476806605</v>
      </c>
      <c r="J8002" s="37">
        <v>24.4974174499512</v>
      </c>
      <c r="K8002" s="37">
        <v>9.8439445495605504</v>
      </c>
      <c r="L8002" s="37">
        <v>20.459375381469702</v>
      </c>
      <c r="M8002" s="37">
        <v>0.84998977184295699</v>
      </c>
      <c r="N8002" s="37">
        <v>9.7981500625610405</v>
      </c>
      <c r="O8002" s="37">
        <v>0</v>
      </c>
      <c r="P8002" s="37">
        <v>0</v>
      </c>
      <c r="Q8002" s="37">
        <v>1.4384901151061099E-3</v>
      </c>
      <c r="R8002" s="37">
        <v>25</v>
      </c>
      <c r="S8002" s="37">
        <v>0.23886328935623199</v>
      </c>
      <c r="T8002" s="37">
        <v>990.62554931640602</v>
      </c>
      <c r="U8002" s="37">
        <v>9999</v>
      </c>
      <c r="V8002" s="13"/>
      <c r="W8002" s="13"/>
      <c r="X8002" s="13"/>
      <c r="Y8002" s="13"/>
      <c r="Z8002" s="13"/>
      <c r="AA8002" s="13"/>
    </row>
    <row r="8003" spans="1:27" ht="15.75" customHeight="1" x14ac:dyDescent="0.2">
      <c r="A8003" s="13"/>
      <c r="B8003" s="37" t="str">
        <f>"CRS25WT3609243"</f>
        <v>CRS25WT3609243</v>
      </c>
      <c r="C8003" s="38">
        <v>46009</v>
      </c>
      <c r="D8003" s="39">
        <v>0.84054398148148157</v>
      </c>
      <c r="E8003" s="37" t="s">
        <v>62</v>
      </c>
      <c r="F8003" s="37">
        <v>201</v>
      </c>
      <c r="G8003" s="37">
        <v>4</v>
      </c>
      <c r="H8003" s="37">
        <v>201.78273010253901</v>
      </c>
      <c r="I8003" s="37">
        <v>9.7324104309081996</v>
      </c>
      <c r="J8003" s="37">
        <v>24.500261306762699</v>
      </c>
      <c r="K8003" s="37">
        <v>9.8694744110107404</v>
      </c>
      <c r="L8003" s="37">
        <v>20.445133209228501</v>
      </c>
      <c r="M8003" s="37">
        <v>0.846238672733307</v>
      </c>
      <c r="N8003" s="37">
        <v>9.8167228698730504</v>
      </c>
      <c r="O8003" s="37">
        <v>0</v>
      </c>
      <c r="P8003" s="37">
        <v>0</v>
      </c>
      <c r="Q8003" s="37">
        <v>1.2896980158984699E-2</v>
      </c>
      <c r="R8003" s="37">
        <v>25</v>
      </c>
      <c r="S8003" s="37">
        <v>0.243069157004356</v>
      </c>
      <c r="T8003" s="37">
        <v>991.44390869140602</v>
      </c>
      <c r="U8003" s="37">
        <v>9999</v>
      </c>
      <c r="V8003" s="13"/>
      <c r="W8003" s="13"/>
      <c r="X8003" s="13"/>
      <c r="Y8003" s="13"/>
      <c r="Z8003" s="13"/>
      <c r="AA8003" s="13"/>
    </row>
    <row r="8004" spans="1:27" ht="15.75" customHeight="1" x14ac:dyDescent="0.2">
      <c r="A8004" s="13"/>
      <c r="B8004" s="37" t="str">
        <f>"CRS25WT3609244"</f>
        <v>CRS25WT3609244</v>
      </c>
      <c r="C8004" s="38">
        <v>46009</v>
      </c>
      <c r="D8004" s="39">
        <v>0.84149305555555554</v>
      </c>
      <c r="E8004" s="37" t="s">
        <v>62</v>
      </c>
      <c r="F8004" s="37">
        <v>200</v>
      </c>
      <c r="G8004" s="37">
        <v>4</v>
      </c>
      <c r="H8004" s="37">
        <v>200.18609619140599</v>
      </c>
      <c r="I8004" s="37">
        <v>9.6850070953369105</v>
      </c>
      <c r="J8004" s="37">
        <v>24.4904479980469</v>
      </c>
      <c r="K8004" s="37">
        <v>9.8089523315429705</v>
      </c>
      <c r="L8004" s="37">
        <v>20.4085083007813</v>
      </c>
      <c r="M8004" s="37">
        <v>0.84398984909057595</v>
      </c>
      <c r="N8004" s="37">
        <v>9.7390460968017596</v>
      </c>
      <c r="O8004" s="37">
        <v>0</v>
      </c>
      <c r="P8004" s="37">
        <v>0</v>
      </c>
      <c r="Q8004" s="37">
        <v>8.2242451608181E-3</v>
      </c>
      <c r="R8004" s="37">
        <v>25</v>
      </c>
      <c r="S8004" s="37">
        <v>0.242203459143639</v>
      </c>
      <c r="T8004" s="37">
        <v>993.20556640625</v>
      </c>
      <c r="U8004" s="37">
        <v>9999</v>
      </c>
      <c r="V8004" s="13"/>
      <c r="W8004" s="13"/>
      <c r="X8004" s="13"/>
      <c r="Y8004" s="13"/>
      <c r="Z8004" s="13"/>
      <c r="AA8004" s="13"/>
    </row>
    <row r="8005" spans="1:27" ht="15.75" customHeight="1" x14ac:dyDescent="0.2">
      <c r="A8005" s="13"/>
      <c r="B8005" s="37" t="str">
        <f>"CRS25WT3609238"</f>
        <v>CRS25WT3609238</v>
      </c>
      <c r="C8005" s="38">
        <v>46009</v>
      </c>
      <c r="D8005" s="39">
        <v>0.84200231481481491</v>
      </c>
      <c r="E8005" s="37" t="s">
        <v>62</v>
      </c>
      <c r="F8005" s="37">
        <v>197</v>
      </c>
      <c r="G8005" s="37">
        <v>4</v>
      </c>
      <c r="H8005" s="37">
        <v>197.91516113281301</v>
      </c>
      <c r="I8005" s="37">
        <v>9.5569324493408203</v>
      </c>
      <c r="J8005" s="37">
        <v>24.517114639282202</v>
      </c>
      <c r="K8005" s="37">
        <v>9.6764545440673793</v>
      </c>
      <c r="L8005" s="37">
        <v>20.453271865844702</v>
      </c>
      <c r="M8005" s="37">
        <v>0.84467798471450795</v>
      </c>
      <c r="N8005" s="37">
        <v>9.6285657882690394</v>
      </c>
      <c r="O8005" s="37">
        <v>0</v>
      </c>
      <c r="P8005" s="37">
        <v>0</v>
      </c>
      <c r="Q8005" s="37">
        <v>1.30140148103237E-2</v>
      </c>
      <c r="R8005" s="37">
        <v>25</v>
      </c>
      <c r="S8005" s="37">
        <v>0.24732246994972201</v>
      </c>
      <c r="T8005" s="37">
        <v>992.75866699218795</v>
      </c>
      <c r="U8005" s="37">
        <v>9999</v>
      </c>
      <c r="V8005" s="13"/>
      <c r="W8005" s="13"/>
      <c r="X8005" s="13"/>
      <c r="Y8005" s="13"/>
      <c r="Z8005" s="13"/>
      <c r="AA8005" s="13"/>
    </row>
    <row r="8006" spans="1:27" ht="15.75" customHeight="1" x14ac:dyDescent="0.2">
      <c r="A8006" s="13"/>
      <c r="B8006" s="37" t="str">
        <f>"CRS25WT3609234"</f>
        <v>CRS25WT3609234</v>
      </c>
      <c r="C8006" s="38">
        <v>46009</v>
      </c>
      <c r="D8006" s="39">
        <v>0.84343749999999995</v>
      </c>
      <c r="E8006" s="37" t="s">
        <v>62</v>
      </c>
      <c r="F8006" s="37">
        <v>198</v>
      </c>
      <c r="G8006" s="37">
        <v>4</v>
      </c>
      <c r="H8006" s="37">
        <v>198.48228454589801</v>
      </c>
      <c r="I8006" s="37">
        <v>9.6121759414672905</v>
      </c>
      <c r="J8006" s="37">
        <v>24.516220092773398</v>
      </c>
      <c r="K8006" s="37">
        <v>9.6935739517211896</v>
      </c>
      <c r="L8006" s="37">
        <v>20.475654602050799</v>
      </c>
      <c r="M8006" s="37">
        <v>0.84226065874099698</v>
      </c>
      <c r="N8006" s="37">
        <v>9.6561555862426793</v>
      </c>
      <c r="O8006" s="37">
        <v>0</v>
      </c>
      <c r="P8006" s="37">
        <v>0</v>
      </c>
      <c r="Q8006" s="37">
        <v>5.4067452438175704E-3</v>
      </c>
      <c r="R8006" s="37">
        <v>25</v>
      </c>
      <c r="S8006" s="37">
        <v>0.248623177409172</v>
      </c>
      <c r="T8006" s="37">
        <v>992.40637207031295</v>
      </c>
      <c r="U8006" s="37">
        <v>9999</v>
      </c>
      <c r="V8006" s="13"/>
      <c r="W8006" s="13"/>
      <c r="X8006" s="13"/>
      <c r="Y8006" s="13"/>
      <c r="Z8006" s="13"/>
      <c r="AA8006" s="13"/>
    </row>
    <row r="8007" spans="1:27" ht="15.75" customHeight="1" x14ac:dyDescent="0.2">
      <c r="A8007" s="13"/>
      <c r="B8007" s="37" t="str">
        <f>"CRS25WT3609235"</f>
        <v>CRS25WT3609235</v>
      </c>
      <c r="C8007" s="38">
        <v>46009</v>
      </c>
      <c r="D8007" s="39">
        <v>0.8442708333333333</v>
      </c>
      <c r="E8007" s="37" t="s">
        <v>62</v>
      </c>
      <c r="F8007" s="37">
        <v>200</v>
      </c>
      <c r="G8007" s="37">
        <v>4</v>
      </c>
      <c r="H8007" s="37">
        <v>200.58160400390599</v>
      </c>
      <c r="I8007" s="37">
        <v>9.6975173950195295</v>
      </c>
      <c r="J8007" s="37">
        <v>24.527420043945298</v>
      </c>
      <c r="K8007" s="37">
        <v>9.8087739944458008</v>
      </c>
      <c r="L8007" s="37">
        <v>20.449201583862301</v>
      </c>
      <c r="M8007" s="37">
        <v>0.84329330921173096</v>
      </c>
      <c r="N8007" s="37">
        <v>9.7582874298095703</v>
      </c>
      <c r="O8007" s="37">
        <v>0</v>
      </c>
      <c r="P8007" s="37">
        <v>0</v>
      </c>
      <c r="Q8007" s="37">
        <v>1.30140148103237E-2</v>
      </c>
      <c r="R8007" s="37">
        <v>25</v>
      </c>
      <c r="S8007" s="37">
        <v>0.24192759394645699</v>
      </c>
      <c r="T8007" s="37">
        <v>991.74200439453102</v>
      </c>
      <c r="U8007" s="37">
        <v>9999</v>
      </c>
      <c r="V8007" s="13"/>
      <c r="W8007" s="13"/>
      <c r="X8007" s="13"/>
      <c r="Y8007" s="13"/>
      <c r="Z8007" s="13"/>
      <c r="AA8007" s="13"/>
    </row>
    <row r="8008" spans="1:27" ht="15.75" customHeight="1" x14ac:dyDescent="0.2">
      <c r="A8008" s="13"/>
      <c r="B8008" s="37" t="str">
        <f>"CRS25WT3609237"</f>
        <v>CRS25WT3609237</v>
      </c>
      <c r="C8008" s="38">
        <v>46009</v>
      </c>
      <c r="D8008" s="39">
        <v>0.84474537037037034</v>
      </c>
      <c r="E8008" s="37" t="s">
        <v>62</v>
      </c>
      <c r="F8008" s="37">
        <v>203</v>
      </c>
      <c r="G8008" s="37">
        <v>4</v>
      </c>
      <c r="H8008" s="37">
        <v>203.25112915039099</v>
      </c>
      <c r="I8008" s="37">
        <v>9.8024454116821307</v>
      </c>
      <c r="J8008" s="37">
        <v>24.5048828125</v>
      </c>
      <c r="K8008" s="37">
        <v>9.9980125427246094</v>
      </c>
      <c r="L8008" s="37">
        <v>20.3291530609131</v>
      </c>
      <c r="M8008" s="37">
        <v>0.84614717960357699</v>
      </c>
      <c r="N8008" s="37">
        <v>9.8881597518920898</v>
      </c>
      <c r="O8008" s="37">
        <v>0</v>
      </c>
      <c r="P8008" s="37">
        <v>0</v>
      </c>
      <c r="Q8008" s="37">
        <v>1.2896980158984699E-2</v>
      </c>
      <c r="R8008" s="37">
        <v>25</v>
      </c>
      <c r="S8008" s="37">
        <v>0.2443707883358</v>
      </c>
      <c r="T8008" s="37">
        <v>992.83489990234398</v>
      </c>
      <c r="U8008" s="37">
        <v>9999</v>
      </c>
      <c r="V8008" s="13"/>
      <c r="W8008" s="13"/>
      <c r="X8008" s="13"/>
      <c r="Y8008" s="13"/>
      <c r="Z8008" s="13"/>
      <c r="AA8008" s="13"/>
    </row>
    <row r="8009" spans="1:27" ht="15.75" customHeight="1" x14ac:dyDescent="0.2">
      <c r="A8009" s="13"/>
      <c r="B8009" s="37" t="str">
        <f>"CRS25WT3609236"</f>
        <v>CRS25WT3609236</v>
      </c>
      <c r="C8009" s="38">
        <v>46009</v>
      </c>
      <c r="D8009" s="39">
        <v>0.84550925925925924</v>
      </c>
      <c r="E8009" s="37" t="s">
        <v>62</v>
      </c>
      <c r="F8009" s="37">
        <v>203</v>
      </c>
      <c r="G8009" s="37">
        <v>4</v>
      </c>
      <c r="H8009" s="37">
        <v>203.15176391601599</v>
      </c>
      <c r="I8009" s="37">
        <v>9.8196659088134801</v>
      </c>
      <c r="J8009" s="37">
        <v>24.5182075500488</v>
      </c>
      <c r="K8009" s="37">
        <v>9.9433631896972692</v>
      </c>
      <c r="L8009" s="37">
        <v>20.4308891296387</v>
      </c>
      <c r="M8009" s="37">
        <v>0.843791544437408</v>
      </c>
      <c r="N8009" s="37">
        <v>9.8833255767822301</v>
      </c>
      <c r="O8009" s="37">
        <v>0</v>
      </c>
      <c r="P8009" s="37">
        <v>0</v>
      </c>
      <c r="Q8009" s="37">
        <v>3.1752330251038101E-3</v>
      </c>
      <c r="R8009" s="37">
        <v>25</v>
      </c>
      <c r="S8009" s="37">
        <v>0.24077416956424699</v>
      </c>
      <c r="T8009" s="37">
        <v>992.36175537109398</v>
      </c>
      <c r="U8009" s="37">
        <v>9999</v>
      </c>
      <c r="V8009" s="13"/>
      <c r="W8009" s="13"/>
      <c r="X8009" s="13"/>
      <c r="Y8009" s="13"/>
      <c r="Z8009" s="13"/>
      <c r="AA8009" s="13"/>
    </row>
    <row r="8010" spans="1:27" ht="15.75" customHeight="1" x14ac:dyDescent="0.2">
      <c r="A8010" s="13"/>
      <c r="B8010" s="37" t="str">
        <f>"CRS25WT3609218"</f>
        <v>CRS25WT3609218</v>
      </c>
      <c r="C8010" s="38">
        <v>46009</v>
      </c>
      <c r="D8010" s="39">
        <v>0.84636574074074078</v>
      </c>
      <c r="E8010" s="37" t="s">
        <v>62</v>
      </c>
      <c r="F8010" s="37">
        <v>199</v>
      </c>
      <c r="G8010" s="37">
        <v>4</v>
      </c>
      <c r="H8010" s="37">
        <v>199.16662597656301</v>
      </c>
      <c r="I8010" s="37">
        <v>9.7337284088134801</v>
      </c>
      <c r="J8010" s="37">
        <v>24.500362396240199</v>
      </c>
      <c r="K8010" s="37">
        <v>9.78338527679443</v>
      </c>
      <c r="L8010" s="37">
        <v>20.357639312744102</v>
      </c>
      <c r="M8010" s="37">
        <v>0.83515065908431996</v>
      </c>
      <c r="N8010" s="37">
        <v>9.6894493103027308</v>
      </c>
      <c r="O8010" s="37">
        <v>0</v>
      </c>
      <c r="P8010" s="37">
        <v>0</v>
      </c>
      <c r="Q8010" s="37">
        <v>8.2539627328515105E-3</v>
      </c>
      <c r="R8010" s="37">
        <v>25</v>
      </c>
      <c r="S8010" s="37">
        <v>0.24833320081234</v>
      </c>
      <c r="T8010" s="37">
        <v>991.52154541015602</v>
      </c>
      <c r="U8010" s="37">
        <v>9999</v>
      </c>
      <c r="V8010" s="13"/>
      <c r="W8010" s="13"/>
      <c r="X8010" s="13"/>
      <c r="Y8010" s="13"/>
      <c r="Z8010" s="13"/>
      <c r="AA8010" s="13"/>
    </row>
    <row r="8011" spans="1:27" ht="15.75" customHeight="1" x14ac:dyDescent="0.2">
      <c r="A8011" s="13"/>
      <c r="B8011" s="37" t="str">
        <f>"CRS25WT3609216"</f>
        <v>CRS25WT3609216</v>
      </c>
      <c r="C8011" s="38">
        <v>46009</v>
      </c>
      <c r="D8011" s="39">
        <v>0.84709490740740734</v>
      </c>
      <c r="E8011" s="37" t="s">
        <v>62</v>
      </c>
      <c r="F8011" s="37">
        <v>199</v>
      </c>
      <c r="G8011" s="37">
        <v>4</v>
      </c>
      <c r="H8011" s="37">
        <v>199.69723510742199</v>
      </c>
      <c r="I8011" s="37">
        <v>9.7589616775512695</v>
      </c>
      <c r="J8011" s="37">
        <v>24.478986740112301</v>
      </c>
      <c r="K8011" s="37">
        <v>9.8597087860107404</v>
      </c>
      <c r="L8011" s="37">
        <v>20.253868103027301</v>
      </c>
      <c r="M8011" s="37">
        <v>0.83593982458114602</v>
      </c>
      <c r="N8011" s="37">
        <v>9.7152633666992205</v>
      </c>
      <c r="O8011" s="37">
        <v>0</v>
      </c>
      <c r="P8011" s="37">
        <v>0</v>
      </c>
      <c r="Q8011" s="37">
        <v>1.6507921740412702E-2</v>
      </c>
      <c r="R8011" s="37">
        <v>25</v>
      </c>
      <c r="S8011" s="37">
        <v>0.24522148072719599</v>
      </c>
      <c r="T8011" s="37">
        <v>992.57293701171898</v>
      </c>
      <c r="U8011" s="37">
        <v>127.66862487793</v>
      </c>
      <c r="V8011" s="13"/>
      <c r="W8011" s="13"/>
      <c r="X8011" s="13"/>
      <c r="Y8011" s="13"/>
      <c r="Z8011" s="13"/>
      <c r="AA8011" s="13"/>
    </row>
    <row r="8012" spans="1:27" ht="15.75" customHeight="1" x14ac:dyDescent="0.2">
      <c r="A8012" s="13"/>
      <c r="B8012" s="37" t="str">
        <f>"CRS25WT3609224"</f>
        <v>CRS25WT3609224</v>
      </c>
      <c r="C8012" s="38">
        <v>46009</v>
      </c>
      <c r="D8012" s="39">
        <v>0.84762731481481479</v>
      </c>
      <c r="E8012" s="37" t="s">
        <v>62</v>
      </c>
      <c r="F8012" s="37">
        <v>202</v>
      </c>
      <c r="G8012" s="37">
        <v>4</v>
      </c>
      <c r="H8012" s="37">
        <v>202.64228820800801</v>
      </c>
      <c r="I8012" s="37">
        <v>9.7721261978149396</v>
      </c>
      <c r="J8012" s="37">
        <v>24.520349502563501</v>
      </c>
      <c r="K8012" s="37">
        <v>9.9026470184326207</v>
      </c>
      <c r="L8012" s="37">
        <v>20.463445663452099</v>
      </c>
      <c r="M8012" s="37">
        <v>0.84569615125656095</v>
      </c>
      <c r="N8012" s="37">
        <v>9.8585395812988299</v>
      </c>
      <c r="O8012" s="37">
        <v>0</v>
      </c>
      <c r="P8012" s="37">
        <v>0</v>
      </c>
      <c r="Q8012" s="37">
        <v>5.3969807922840101E-3</v>
      </c>
      <c r="R8012" s="37">
        <v>25</v>
      </c>
      <c r="S8012" s="37">
        <v>0.24007333815097801</v>
      </c>
      <c r="T8012" s="37">
        <v>992.22448730468795</v>
      </c>
      <c r="U8012" s="37">
        <v>9999</v>
      </c>
      <c r="V8012" s="13"/>
      <c r="W8012" s="13"/>
      <c r="X8012" s="13"/>
      <c r="Y8012" s="13"/>
      <c r="Z8012" s="13"/>
      <c r="AA8012" s="13"/>
    </row>
    <row r="8013" spans="1:27" ht="15.75" customHeight="1" x14ac:dyDescent="0.2">
      <c r="A8013" s="13"/>
      <c r="B8013" s="37" t="str">
        <f>"CRS25WT3609225"</f>
        <v>CRS25WT3609225</v>
      </c>
      <c r="C8013" s="38">
        <v>46009</v>
      </c>
      <c r="D8013" s="39">
        <v>0.84799768518518526</v>
      </c>
      <c r="E8013" s="37" t="s">
        <v>62</v>
      </c>
      <c r="F8013" s="37">
        <v>199</v>
      </c>
      <c r="G8013" s="37">
        <v>4</v>
      </c>
      <c r="H8013" s="37">
        <v>199.12948608398401</v>
      </c>
      <c r="I8013" s="37">
        <v>9.5595312118530291</v>
      </c>
      <c r="J8013" s="37">
        <v>24.511207580566399</v>
      </c>
      <c r="K8013" s="37">
        <v>9.7049303054809606</v>
      </c>
      <c r="L8013" s="37">
        <v>20.518383026123001</v>
      </c>
      <c r="M8013" s="37">
        <v>0.84983432292938199</v>
      </c>
      <c r="N8013" s="37">
        <v>9.6876420974731392</v>
      </c>
      <c r="O8013" s="37">
        <v>0</v>
      </c>
      <c r="P8013" s="37">
        <v>0</v>
      </c>
      <c r="Q8013" s="37">
        <v>1.6507007181644402E-2</v>
      </c>
      <c r="R8013" s="37">
        <v>25</v>
      </c>
      <c r="S8013" s="37">
        <v>0.234962344169617</v>
      </c>
      <c r="T8013" s="37">
        <v>991.75891113281295</v>
      </c>
      <c r="U8013" s="37">
        <v>9999</v>
      </c>
      <c r="V8013" s="13"/>
      <c r="W8013" s="13"/>
      <c r="X8013" s="13"/>
      <c r="Y8013" s="13"/>
      <c r="Z8013" s="13"/>
      <c r="AA8013" s="13"/>
    </row>
    <row r="8014" spans="1:27" ht="15.75" customHeight="1" x14ac:dyDescent="0.2">
      <c r="A8014" s="13"/>
      <c r="B8014" s="37" t="str">
        <f>"CRS25WT3609226"</f>
        <v>CRS25WT3609226</v>
      </c>
      <c r="C8014" s="38">
        <v>46009</v>
      </c>
      <c r="D8014" s="39">
        <v>0.84870370370370374</v>
      </c>
      <c r="E8014" s="37" t="s">
        <v>62</v>
      </c>
      <c r="F8014" s="37">
        <v>196</v>
      </c>
      <c r="G8014" s="37">
        <v>4</v>
      </c>
      <c r="H8014" s="37">
        <v>196.62763977050801</v>
      </c>
      <c r="I8014" s="37">
        <v>9.5382719039916992</v>
      </c>
      <c r="J8014" s="37">
        <v>24.485404968261701</v>
      </c>
      <c r="K8014" s="37">
        <v>9.6020421981811506</v>
      </c>
      <c r="L8014" s="37">
        <v>20.477689743041999</v>
      </c>
      <c r="M8014" s="37">
        <v>0.84191370010375999</v>
      </c>
      <c r="N8014" s="37">
        <v>9.5659275054931605</v>
      </c>
      <c r="O8014" s="37">
        <v>0</v>
      </c>
      <c r="P8014" s="37">
        <v>0</v>
      </c>
      <c r="Q8014" s="37">
        <v>6.0281832702457896E-3</v>
      </c>
      <c r="R8014" s="37">
        <v>25</v>
      </c>
      <c r="S8014" s="37">
        <v>0.23760522902011899</v>
      </c>
      <c r="T8014" s="37">
        <v>992.75067138671898</v>
      </c>
      <c r="U8014" s="37">
        <v>9999</v>
      </c>
      <c r="V8014" s="13"/>
      <c r="W8014" s="13"/>
      <c r="X8014" s="13"/>
      <c r="Y8014" s="13"/>
      <c r="Z8014" s="13"/>
      <c r="AA8014" s="13"/>
    </row>
    <row r="8015" spans="1:27" ht="15.75" customHeight="1" x14ac:dyDescent="0.2">
      <c r="A8015" s="13"/>
      <c r="B8015" s="37" t="str">
        <f>"CRS24WT3609018"</f>
        <v>CRS24WT3609018</v>
      </c>
      <c r="C8015" s="38">
        <v>46009</v>
      </c>
      <c r="D8015" s="39">
        <v>0.84925925925925927</v>
      </c>
      <c r="E8015" s="37" t="s">
        <v>62</v>
      </c>
      <c r="F8015" s="37">
        <v>200</v>
      </c>
      <c r="G8015" s="37">
        <v>4</v>
      </c>
      <c r="H8015" s="37">
        <v>200.539962768555</v>
      </c>
      <c r="I8015" s="37">
        <v>9.7409791946411097</v>
      </c>
      <c r="J8015" s="37">
        <v>24.483951568603501</v>
      </c>
      <c r="K8015" s="37">
        <v>9.8893947601318395</v>
      </c>
      <c r="L8015" s="37">
        <v>20.278284072876001</v>
      </c>
      <c r="M8015" s="37">
        <v>0.84084665775299094</v>
      </c>
      <c r="N8015" s="37">
        <v>9.7562618255615199</v>
      </c>
      <c r="O8015" s="37">
        <v>0</v>
      </c>
      <c r="P8015" s="37">
        <v>0</v>
      </c>
      <c r="Q8015" s="37">
        <v>2.0560612902045198E-3</v>
      </c>
      <c r="R8015" s="37">
        <v>25</v>
      </c>
      <c r="S8015" s="37">
        <v>0.24943976104259499</v>
      </c>
      <c r="T8015" s="37">
        <v>992.79852294921898</v>
      </c>
      <c r="U8015" s="37">
        <v>9999</v>
      </c>
      <c r="V8015" s="13"/>
      <c r="W8015" s="13"/>
      <c r="X8015" s="13"/>
      <c r="Y8015" s="13"/>
      <c r="Z8015" s="13"/>
      <c r="AA8015" s="13"/>
    </row>
    <row r="8016" spans="1:27" ht="15.75" customHeight="1" x14ac:dyDescent="0.2">
      <c r="A8016" s="13"/>
      <c r="B8016" s="37" t="str">
        <f>"CRS25WT3609223"</f>
        <v>CRS25WT3609223</v>
      </c>
      <c r="C8016" s="38">
        <v>46009</v>
      </c>
      <c r="D8016" s="39">
        <v>0.84974537037037035</v>
      </c>
      <c r="E8016" s="37" t="s">
        <v>62</v>
      </c>
      <c r="F8016" s="37">
        <v>199</v>
      </c>
      <c r="G8016" s="37">
        <v>4</v>
      </c>
      <c r="H8016" s="37">
        <v>199.39503479003901</v>
      </c>
      <c r="I8016" s="37">
        <v>9.6114883422851598</v>
      </c>
      <c r="J8016" s="37">
        <v>24.521875381469702</v>
      </c>
      <c r="K8016" s="37">
        <v>9.8171730041503906</v>
      </c>
      <c r="L8016" s="37">
        <v>20.310840606689499</v>
      </c>
      <c r="M8016" s="37">
        <v>0.84599930047988903</v>
      </c>
      <c r="N8016" s="37">
        <v>9.7005615234375</v>
      </c>
      <c r="O8016" s="37">
        <v>0</v>
      </c>
      <c r="P8016" s="37">
        <v>0</v>
      </c>
      <c r="Q8016" s="37">
        <v>5.7939607650041598E-3</v>
      </c>
      <c r="R8016" s="37">
        <v>25</v>
      </c>
      <c r="S8016" s="37">
        <v>0.249381318688393</v>
      </c>
      <c r="T8016" s="37">
        <v>992.71600341796898</v>
      </c>
      <c r="U8016" s="37">
        <v>9999</v>
      </c>
      <c r="V8016" s="13"/>
      <c r="W8016" s="13"/>
      <c r="X8016" s="13"/>
      <c r="Y8016" s="13"/>
      <c r="Z8016" s="13"/>
      <c r="AA8016" s="13"/>
    </row>
    <row r="8017" spans="1:27" ht="15.75" customHeight="1" x14ac:dyDescent="0.2">
      <c r="A8017" s="13"/>
      <c r="B8017" s="37" t="str">
        <f>"CRS24WT3609017"</f>
        <v>CRS24WT3609017</v>
      </c>
      <c r="C8017" s="38">
        <v>46009</v>
      </c>
      <c r="D8017" s="39">
        <v>0.85031249999999992</v>
      </c>
      <c r="E8017" s="37" t="s">
        <v>62</v>
      </c>
      <c r="F8017" s="37">
        <v>199</v>
      </c>
      <c r="G8017" s="37">
        <v>4</v>
      </c>
      <c r="H8017" s="37">
        <v>199.40495300293</v>
      </c>
      <c r="I8017" s="37">
        <v>9.6749505996704102</v>
      </c>
      <c r="J8017" s="37">
        <v>24.507429122924801</v>
      </c>
      <c r="K8017" s="37">
        <v>9.8433008193969709</v>
      </c>
      <c r="L8017" s="37">
        <v>20.257936477661101</v>
      </c>
      <c r="M8017" s="37">
        <v>0.84098726511001598</v>
      </c>
      <c r="N8017" s="37">
        <v>9.7010440826415998</v>
      </c>
      <c r="O8017" s="37">
        <v>0</v>
      </c>
      <c r="P8017" s="37">
        <v>0</v>
      </c>
      <c r="Q8017" s="37">
        <v>1.30158439278603E-2</v>
      </c>
      <c r="R8017" s="37">
        <v>25</v>
      </c>
      <c r="S8017" s="37">
        <v>0.24921660125255601</v>
      </c>
      <c r="T8017" s="37">
        <v>992.41778564453102</v>
      </c>
      <c r="U8017" s="37">
        <v>9999</v>
      </c>
      <c r="V8017" s="13"/>
      <c r="W8017" s="13"/>
      <c r="X8017" s="13"/>
      <c r="Y8017" s="13"/>
      <c r="Z8017" s="13"/>
      <c r="AA8017" s="13"/>
    </row>
    <row r="8018" spans="1:27" ht="15.75" customHeight="1" x14ac:dyDescent="0.2">
      <c r="A8018" s="13"/>
      <c r="B8018" s="37" t="str">
        <f>"CRS24WT3609015"</f>
        <v>CRS24WT3609015</v>
      </c>
      <c r="C8018" s="38">
        <v>46009</v>
      </c>
      <c r="D8018" s="39">
        <v>0.85064814814814815</v>
      </c>
      <c r="E8018" s="37" t="s">
        <v>62</v>
      </c>
      <c r="F8018" s="37">
        <v>200</v>
      </c>
      <c r="G8018" s="37">
        <v>4</v>
      </c>
      <c r="H8018" s="37">
        <v>200.60168457031301</v>
      </c>
      <c r="I8018" s="37">
        <v>9.7484035491943395</v>
      </c>
      <c r="J8018" s="37">
        <v>24.481645584106399</v>
      </c>
      <c r="K8018" s="37">
        <v>9.8509244918823207</v>
      </c>
      <c r="L8018" s="37">
        <v>20.363744735717798</v>
      </c>
      <c r="M8018" s="37">
        <v>0.84054404497146595</v>
      </c>
      <c r="N8018" s="37">
        <v>9.7592649459838903</v>
      </c>
      <c r="O8018" s="37">
        <v>0</v>
      </c>
      <c r="P8018" s="37">
        <v>0</v>
      </c>
      <c r="Q8018" s="37">
        <v>6.0281832702457896E-3</v>
      </c>
      <c r="R8018" s="37">
        <v>25</v>
      </c>
      <c r="S8018" s="37">
        <v>0.24962617456913</v>
      </c>
      <c r="T8018" s="37">
        <v>993.17785644531295</v>
      </c>
      <c r="U8018" s="37">
        <v>9999</v>
      </c>
      <c r="V8018" s="13"/>
      <c r="W8018" s="13"/>
      <c r="X8018" s="13"/>
      <c r="Y8018" s="13"/>
      <c r="Z8018" s="13"/>
      <c r="AA8018" s="13"/>
    </row>
    <row r="8019" spans="1:27" ht="15.75" customHeight="1" x14ac:dyDescent="0.2">
      <c r="A8019" s="13"/>
      <c r="B8019" s="37" t="str">
        <f>"CRS25WT3609001"</f>
        <v>CRS25WT3609001</v>
      </c>
      <c r="C8019" s="38">
        <v>46009</v>
      </c>
      <c r="D8019" s="39">
        <v>0.85099537037037043</v>
      </c>
      <c r="E8019" s="37" t="s">
        <v>62</v>
      </c>
      <c r="F8019" s="37">
        <v>202</v>
      </c>
      <c r="G8019" s="37">
        <v>4</v>
      </c>
      <c r="H8019" s="37">
        <v>202.85632324218801</v>
      </c>
      <c r="I8019" s="37">
        <v>9.8083438873290998</v>
      </c>
      <c r="J8019" s="37">
        <v>24.493261337280298</v>
      </c>
      <c r="K8019" s="37">
        <v>9.9556732177734393</v>
      </c>
      <c r="L8019" s="37">
        <v>20.375951766967798</v>
      </c>
      <c r="M8019" s="37">
        <v>0.84439617395401001</v>
      </c>
      <c r="N8019" s="37">
        <v>9.8689527511596697</v>
      </c>
      <c r="O8019" s="37">
        <v>0</v>
      </c>
      <c r="P8019" s="37">
        <v>0</v>
      </c>
      <c r="Q8019" s="37">
        <v>5.4067452438175704E-3</v>
      </c>
      <c r="R8019" s="37">
        <v>25</v>
      </c>
      <c r="S8019" s="37">
        <v>0.23972976207733199</v>
      </c>
      <c r="T8019" s="37">
        <v>992.53375244140602</v>
      </c>
      <c r="U8019" s="37">
        <v>9999</v>
      </c>
      <c r="V8019" s="13"/>
      <c r="W8019" s="13"/>
      <c r="X8019" s="13"/>
      <c r="Y8019" s="13"/>
      <c r="Z8019" s="13"/>
      <c r="AA8019" s="13"/>
    </row>
    <row r="8020" spans="1:27" ht="15.75" customHeight="1" x14ac:dyDescent="0.2">
      <c r="A8020" s="13"/>
      <c r="B8020" s="37" t="str">
        <f>"CRS25WT3609002"</f>
        <v>CRS25WT3609002</v>
      </c>
      <c r="C8020" s="38">
        <v>46009</v>
      </c>
      <c r="D8020" s="39">
        <v>0.85133101851851845</v>
      </c>
      <c r="E8020" s="37" t="s">
        <v>62</v>
      </c>
      <c r="F8020" s="37">
        <v>203</v>
      </c>
      <c r="G8020" s="37">
        <v>4</v>
      </c>
      <c r="H8020" s="37">
        <v>203.66661071777301</v>
      </c>
      <c r="I8020" s="37">
        <v>9.7919588088989293</v>
      </c>
      <c r="J8020" s="37">
        <v>24.522304534912099</v>
      </c>
      <c r="K8020" s="37">
        <v>9.9655847549438494</v>
      </c>
      <c r="L8020" s="37">
        <v>20.436994552612301</v>
      </c>
      <c r="M8020" s="37">
        <v>0.84818184375762895</v>
      </c>
      <c r="N8020" s="37">
        <v>9.9083728790283203</v>
      </c>
      <c r="O8020" s="37">
        <v>0</v>
      </c>
      <c r="P8020" s="37">
        <v>0</v>
      </c>
      <c r="Q8020" s="37">
        <v>1.3014013879001101E-2</v>
      </c>
      <c r="R8020" s="37">
        <v>25</v>
      </c>
      <c r="S8020" s="37">
        <v>0.23721423745155301</v>
      </c>
      <c r="T8020" s="37">
        <v>992.24737548828102</v>
      </c>
      <c r="U8020" s="37">
        <v>9999</v>
      </c>
      <c r="V8020" s="13"/>
      <c r="W8020" s="13"/>
      <c r="X8020" s="13"/>
      <c r="Y8020" s="13"/>
      <c r="Z8020" s="13"/>
      <c r="AA8020" s="13"/>
    </row>
    <row r="8021" spans="1:27" ht="15.75" customHeight="1" x14ac:dyDescent="0.2">
      <c r="A8021" s="13"/>
      <c r="B8021" s="37" t="str">
        <f>"CRS25WT3609004"</f>
        <v>CRS25WT3609004</v>
      </c>
      <c r="C8021" s="38">
        <v>46009</v>
      </c>
      <c r="D8021" s="39">
        <v>0.85199074074074066</v>
      </c>
      <c r="E8021" s="37" t="s">
        <v>62</v>
      </c>
      <c r="F8021" s="37">
        <v>201</v>
      </c>
      <c r="G8021" s="37">
        <v>4</v>
      </c>
      <c r="H8021" s="37">
        <v>201.29061889648401</v>
      </c>
      <c r="I8021" s="37">
        <v>9.7774219512939506</v>
      </c>
      <c r="J8021" s="37">
        <v>24.5294303894043</v>
      </c>
      <c r="K8021" s="37">
        <v>9.8073396682739293</v>
      </c>
      <c r="L8021" s="37">
        <v>20.524486541748001</v>
      </c>
      <c r="M8021" s="37">
        <v>0.83928936719894398</v>
      </c>
      <c r="N8021" s="37">
        <v>9.7927808761596697</v>
      </c>
      <c r="O8021" s="37">
        <v>0</v>
      </c>
      <c r="P8021" s="37">
        <v>0</v>
      </c>
      <c r="Q8021" s="37">
        <v>6.0316901654005103E-3</v>
      </c>
      <c r="R8021" s="37">
        <v>25</v>
      </c>
      <c r="S8021" s="37">
        <v>0.24322354793548601</v>
      </c>
      <c r="T8021" s="37">
        <v>992.62542724609398</v>
      </c>
      <c r="U8021" s="37">
        <v>9999</v>
      </c>
      <c r="V8021" s="13"/>
      <c r="W8021" s="13"/>
      <c r="X8021" s="13"/>
      <c r="Y8021" s="13"/>
      <c r="Z8021" s="13"/>
      <c r="AA8021" s="13"/>
    </row>
    <row r="8022" spans="1:27" ht="15.75" customHeight="1" x14ac:dyDescent="0.2">
      <c r="A8022" s="13"/>
      <c r="B8022" s="37" t="str">
        <f>"CRS25WT3608919"</f>
        <v>CRS25WT3608919</v>
      </c>
      <c r="C8022" s="38">
        <v>46009</v>
      </c>
      <c r="D8022" s="39">
        <v>0.85252314814814811</v>
      </c>
      <c r="E8022" s="37" t="s">
        <v>62</v>
      </c>
      <c r="F8022" s="37">
        <v>198</v>
      </c>
      <c r="G8022" s="37">
        <v>4</v>
      </c>
      <c r="H8022" s="37">
        <v>198.53010559082</v>
      </c>
      <c r="I8022" s="37">
        <v>9.5933246612548793</v>
      </c>
      <c r="J8022" s="37">
        <v>24.4890956878662</v>
      </c>
      <c r="K8022" s="37">
        <v>9.8001146316528303</v>
      </c>
      <c r="L8022" s="37">
        <v>20.257936477661101</v>
      </c>
      <c r="M8022" s="37">
        <v>0.845054030418396</v>
      </c>
      <c r="N8022" s="37">
        <v>9.6584825515747106</v>
      </c>
      <c r="O8022" s="37">
        <v>0</v>
      </c>
      <c r="P8022" s="37">
        <v>0</v>
      </c>
      <c r="Q8022" s="37">
        <v>5.7939607650041598E-3</v>
      </c>
      <c r="R8022" s="37">
        <v>25</v>
      </c>
      <c r="S8022" s="37">
        <v>0.25276359915733299</v>
      </c>
      <c r="T8022" s="37">
        <v>991.916015625</v>
      </c>
      <c r="U8022" s="37">
        <v>9999</v>
      </c>
      <c r="V8022" s="13"/>
      <c r="W8022" s="13"/>
      <c r="X8022" s="13"/>
      <c r="Y8022" s="13"/>
      <c r="Z8022" s="13"/>
      <c r="AA8022" s="13"/>
    </row>
    <row r="8023" spans="1:27" ht="15.75" customHeight="1" x14ac:dyDescent="0.2">
      <c r="A8023" s="13"/>
      <c r="B8023" s="37" t="str">
        <f>"CRS25WT3608859"</f>
        <v>CRS25WT3608859</v>
      </c>
      <c r="C8023" s="38">
        <v>46009</v>
      </c>
      <c r="D8023" s="39">
        <v>0.85358796296296291</v>
      </c>
      <c r="E8023" s="37" t="s">
        <v>62</v>
      </c>
      <c r="F8023" s="37">
        <v>199</v>
      </c>
      <c r="G8023" s="37">
        <v>4</v>
      </c>
      <c r="H8023" s="37">
        <v>199.78955078125</v>
      </c>
      <c r="I8023" s="37">
        <v>9.5660285949706996</v>
      </c>
      <c r="J8023" s="37">
        <v>24.489387512206999</v>
      </c>
      <c r="K8023" s="37">
        <v>9.8130035400390607</v>
      </c>
      <c r="L8023" s="37">
        <v>20.359674453735401</v>
      </c>
      <c r="M8023" s="37">
        <v>0.85283136367797896</v>
      </c>
      <c r="N8023" s="37">
        <v>9.7197542190551793</v>
      </c>
      <c r="O8023" s="37">
        <v>0</v>
      </c>
      <c r="P8023" s="37">
        <v>0</v>
      </c>
      <c r="Q8023" s="37">
        <v>1.30158439278603E-2</v>
      </c>
      <c r="R8023" s="37">
        <v>25</v>
      </c>
      <c r="S8023" s="37">
        <v>0.239823147654533</v>
      </c>
      <c r="T8023" s="37">
        <v>991.98181152343795</v>
      </c>
      <c r="U8023" s="37">
        <v>9999</v>
      </c>
      <c r="V8023" s="13"/>
      <c r="W8023" s="13"/>
      <c r="X8023" s="13"/>
      <c r="Y8023" s="13"/>
      <c r="Z8023" s="13"/>
      <c r="AA8023" s="13"/>
    </row>
    <row r="8024" spans="1:27" ht="15.75" customHeight="1" x14ac:dyDescent="0.2">
      <c r="A8024" s="13"/>
      <c r="B8024" s="37" t="str">
        <f>"CRS25WT3609089"</f>
        <v>CRS25WT3609089</v>
      </c>
      <c r="C8024" s="38">
        <v>46009</v>
      </c>
      <c r="D8024" s="39">
        <v>0.85428240740740735</v>
      </c>
      <c r="E8024" s="37" t="s">
        <v>62</v>
      </c>
      <c r="F8024" s="37">
        <v>200</v>
      </c>
      <c r="G8024" s="37">
        <v>4</v>
      </c>
      <c r="H8024" s="37">
        <v>200.37675476074199</v>
      </c>
      <c r="I8024" s="37">
        <v>9.6732845306396502</v>
      </c>
      <c r="J8024" s="37">
        <v>24.4935417175293</v>
      </c>
      <c r="K8024" s="37">
        <v>9.8457813262939506</v>
      </c>
      <c r="L8024" s="37">
        <v>20.351533889770501</v>
      </c>
      <c r="M8024" s="37">
        <v>0.84571063518524203</v>
      </c>
      <c r="N8024" s="37">
        <v>9.7483215332031303</v>
      </c>
      <c r="O8024" s="37">
        <v>0</v>
      </c>
      <c r="P8024" s="37">
        <v>0</v>
      </c>
      <c r="Q8024" s="37">
        <v>4.1269804351031798E-3</v>
      </c>
      <c r="R8024" s="37">
        <v>25</v>
      </c>
      <c r="S8024" s="37">
        <v>0.247871518135071</v>
      </c>
      <c r="T8024" s="37">
        <v>992.274169921875</v>
      </c>
      <c r="U8024" s="37">
        <v>9999</v>
      </c>
      <c r="V8024" s="13"/>
      <c r="W8024" s="13"/>
      <c r="X8024" s="13"/>
      <c r="Y8024" s="13"/>
      <c r="Z8024" s="13"/>
      <c r="AA8024" s="13"/>
    </row>
    <row r="8025" spans="1:27" ht="15.75" customHeight="1" x14ac:dyDescent="0.2">
      <c r="A8025" s="13"/>
      <c r="B8025" s="37" t="str">
        <f>"CRS25WT3609086"</f>
        <v>CRS25WT3609086</v>
      </c>
      <c r="C8025" s="38">
        <v>46009</v>
      </c>
      <c r="D8025" s="39">
        <v>0.85471064814814823</v>
      </c>
      <c r="E8025" s="37" t="s">
        <v>62</v>
      </c>
      <c r="F8025" s="37">
        <v>200</v>
      </c>
      <c r="G8025" s="37">
        <v>4</v>
      </c>
      <c r="H8025" s="37">
        <v>200.70072937011699</v>
      </c>
      <c r="I8025" s="37">
        <v>9.7560787200927699</v>
      </c>
      <c r="J8025" s="37">
        <v>24.527097702026399</v>
      </c>
      <c r="K8025" s="37">
        <v>9.83318996429443</v>
      </c>
      <c r="L8025" s="37">
        <v>20.4105415344238</v>
      </c>
      <c r="M8025" s="37">
        <v>0.83874028921127297</v>
      </c>
      <c r="N8025" s="37">
        <v>9.7640829086303693</v>
      </c>
      <c r="O8025" s="37">
        <v>0</v>
      </c>
      <c r="P8025" s="37">
        <v>0</v>
      </c>
      <c r="Q8025" s="37">
        <v>7.9018631950020807E-3</v>
      </c>
      <c r="R8025" s="37">
        <v>25</v>
      </c>
      <c r="S8025" s="37">
        <v>0.24752922356128701</v>
      </c>
      <c r="T8025" s="37">
        <v>992.17572021484398</v>
      </c>
      <c r="U8025" s="37">
        <v>9999</v>
      </c>
      <c r="V8025" s="13"/>
      <c r="W8025" s="13"/>
      <c r="X8025" s="13"/>
      <c r="Y8025" s="13"/>
      <c r="Z8025" s="13"/>
      <c r="AA8025" s="13"/>
    </row>
    <row r="8026" spans="1:27" ht="15.75" customHeight="1" x14ac:dyDescent="0.2">
      <c r="A8026" s="13"/>
      <c r="B8026" s="37" t="str">
        <f>"CRS25WT3609083"</f>
        <v>CRS25WT3609083</v>
      </c>
      <c r="C8026" s="38">
        <v>46009</v>
      </c>
      <c r="D8026" s="39">
        <v>0.85510416666666667</v>
      </c>
      <c r="E8026" s="37" t="s">
        <v>62</v>
      </c>
      <c r="F8026" s="37">
        <v>201</v>
      </c>
      <c r="G8026" s="37">
        <v>4</v>
      </c>
      <c r="H8026" s="37">
        <v>201.597732543945</v>
      </c>
      <c r="I8026" s="37">
        <v>9.7031002044677699</v>
      </c>
      <c r="J8026" s="37">
        <v>24.526422500610401</v>
      </c>
      <c r="K8026" s="37">
        <v>9.88995456695557</v>
      </c>
      <c r="L8026" s="37">
        <v>20.384090423583999</v>
      </c>
      <c r="M8026" s="37">
        <v>0.84711217880249001</v>
      </c>
      <c r="N8026" s="37">
        <v>9.8077220916747994</v>
      </c>
      <c r="O8026" s="37">
        <v>0</v>
      </c>
      <c r="P8026" s="37">
        <v>0</v>
      </c>
      <c r="Q8026" s="37">
        <v>5.40186325088143E-3</v>
      </c>
      <c r="R8026" s="37">
        <v>25</v>
      </c>
      <c r="S8026" s="37">
        <v>0.23874337971210499</v>
      </c>
      <c r="T8026" s="37">
        <v>991.115234375</v>
      </c>
      <c r="U8026" s="37">
        <v>9999</v>
      </c>
      <c r="V8026" s="13"/>
      <c r="W8026" s="13"/>
      <c r="X8026" s="13"/>
      <c r="Y8026" s="13"/>
      <c r="Z8026" s="13"/>
      <c r="AA8026" s="13"/>
    </row>
    <row r="8027" spans="1:27" ht="15.75" customHeight="1" x14ac:dyDescent="0.2">
      <c r="A8027" s="13"/>
      <c r="B8027" s="37" t="str">
        <f>"CRS25WT3609082"</f>
        <v>CRS25WT3609082</v>
      </c>
      <c r="C8027" s="38">
        <v>46009</v>
      </c>
      <c r="D8027" s="39">
        <v>0.85554398148148147</v>
      </c>
      <c r="E8027" s="37" t="s">
        <v>62</v>
      </c>
      <c r="F8027" s="37">
        <v>201</v>
      </c>
      <c r="G8027" s="37">
        <v>4</v>
      </c>
      <c r="H8027" s="37">
        <v>201.44708251953099</v>
      </c>
      <c r="I8027" s="37">
        <v>9.7134561538696307</v>
      </c>
      <c r="J8027" s="37">
        <v>24.5213222503662</v>
      </c>
      <c r="K8027" s="37">
        <v>9.9152250289916992</v>
      </c>
      <c r="L8027" s="37">
        <v>20.316944122314499</v>
      </c>
      <c r="M8027" s="37">
        <v>0.84575253725051902</v>
      </c>
      <c r="N8027" s="37">
        <v>9.8003931045532209</v>
      </c>
      <c r="O8027" s="37">
        <v>0</v>
      </c>
      <c r="P8027" s="37">
        <v>0</v>
      </c>
      <c r="Q8027" s="37">
        <v>1.30158439278603E-2</v>
      </c>
      <c r="R8027" s="37">
        <v>25</v>
      </c>
      <c r="S8027" s="37">
        <v>0.24757768213748901</v>
      </c>
      <c r="T8027" s="37">
        <v>992.08502197265602</v>
      </c>
      <c r="U8027" s="37">
        <v>9999</v>
      </c>
      <c r="V8027" s="13"/>
      <c r="W8027" s="13"/>
      <c r="X8027" s="13"/>
      <c r="Y8027" s="13"/>
      <c r="Z8027" s="13"/>
      <c r="AA8027" s="13"/>
    </row>
    <row r="8028" spans="1:27" ht="15.75" customHeight="1" x14ac:dyDescent="0.2">
      <c r="A8028" s="13"/>
      <c r="B8028" s="37" t="str">
        <f>"CRS25WT3608904"</f>
        <v>CRS25WT3608904</v>
      </c>
      <c r="C8028" s="38">
        <v>46009</v>
      </c>
      <c r="D8028" s="39">
        <v>0.85599537037037043</v>
      </c>
      <c r="E8028" s="37" t="s">
        <v>62</v>
      </c>
      <c r="F8028" s="37">
        <v>197</v>
      </c>
      <c r="G8028" s="37">
        <v>4</v>
      </c>
      <c r="H8028" s="37">
        <v>197.08343505859401</v>
      </c>
      <c r="I8028" s="37">
        <v>9.5422306060790998</v>
      </c>
      <c r="J8028" s="37">
        <v>24.45143699646</v>
      </c>
      <c r="K8028" s="37">
        <v>9.6733207702636701</v>
      </c>
      <c r="L8028" s="37">
        <v>20.373916625976602</v>
      </c>
      <c r="M8028" s="37">
        <v>0.84468704462051403</v>
      </c>
      <c r="N8028" s="37">
        <v>9.5881023406982404</v>
      </c>
      <c r="O8028" s="37">
        <v>0</v>
      </c>
      <c r="P8028" s="37">
        <v>0</v>
      </c>
      <c r="Q8028" s="37">
        <v>8.1349199172109398E-4</v>
      </c>
      <c r="R8028" s="37">
        <v>25</v>
      </c>
      <c r="S8028" s="37">
        <v>0.24382738769054399</v>
      </c>
      <c r="T8028" s="37">
        <v>991.41461181640602</v>
      </c>
      <c r="U8028" s="37">
        <v>9999</v>
      </c>
      <c r="V8028" s="13"/>
      <c r="W8028" s="13"/>
      <c r="X8028" s="13"/>
      <c r="Y8028" s="13"/>
      <c r="Z8028" s="13"/>
      <c r="AA8028" s="13"/>
    </row>
    <row r="8029" spans="1:27" ht="15.75" customHeight="1" x14ac:dyDescent="0.2">
      <c r="A8029" s="13"/>
      <c r="B8029" s="37" t="str">
        <f>"CRS25WT3609217"</f>
        <v>CRS25WT3609217</v>
      </c>
      <c r="C8029" s="38">
        <v>46009</v>
      </c>
      <c r="D8029" s="39">
        <v>0.85655092592592597</v>
      </c>
      <c r="E8029" s="37" t="s">
        <v>62</v>
      </c>
      <c r="F8029" s="37">
        <v>196</v>
      </c>
      <c r="G8029" s="37">
        <v>4</v>
      </c>
      <c r="H8029" s="37">
        <v>196.47348022460901</v>
      </c>
      <c r="I8029" s="37">
        <v>9.5309143066406303</v>
      </c>
      <c r="J8029" s="37">
        <v>24.475389480590799</v>
      </c>
      <c r="K8029" s="37">
        <v>9.6414575576782209</v>
      </c>
      <c r="L8029" s="37">
        <v>20.377986907958999</v>
      </c>
      <c r="M8029" s="37">
        <v>0.84224754571914695</v>
      </c>
      <c r="N8029" s="37">
        <v>9.5584278106689506</v>
      </c>
      <c r="O8029" s="37">
        <v>0</v>
      </c>
      <c r="P8029" s="37">
        <v>0</v>
      </c>
      <c r="Q8029" s="37">
        <v>2.0560612902045198E-3</v>
      </c>
      <c r="R8029" s="37">
        <v>25</v>
      </c>
      <c r="S8029" s="37">
        <v>0.25335791707038902</v>
      </c>
      <c r="T8029" s="37">
        <v>991.768798828125</v>
      </c>
      <c r="U8029" s="37">
        <v>9999</v>
      </c>
      <c r="V8029" s="13"/>
      <c r="W8029" s="13"/>
      <c r="X8029" s="13"/>
      <c r="Y8029" s="13"/>
      <c r="Z8029" s="13"/>
      <c r="AA8029" s="13"/>
    </row>
    <row r="8030" spans="1:27" ht="15.75" customHeight="1" x14ac:dyDescent="0.2">
      <c r="A8030" s="13"/>
      <c r="B8030" s="37" t="str">
        <f>"CRS25WT3609215"</f>
        <v>CRS25WT3609215</v>
      </c>
      <c r="C8030" s="38">
        <v>46009</v>
      </c>
      <c r="D8030" s="39">
        <v>0.85731481481481486</v>
      </c>
      <c r="E8030" s="37" t="s">
        <v>62</v>
      </c>
      <c r="F8030" s="37">
        <v>196</v>
      </c>
      <c r="G8030" s="37">
        <v>4</v>
      </c>
      <c r="H8030" s="37">
        <v>196.85650634765599</v>
      </c>
      <c r="I8030" s="37">
        <v>9.5168075561523402</v>
      </c>
      <c r="J8030" s="37">
        <v>24.474489212036101</v>
      </c>
      <c r="K8030" s="37">
        <v>9.66314792633057</v>
      </c>
      <c r="L8030" s="37">
        <v>20.371881484985401</v>
      </c>
      <c r="M8030" s="37">
        <v>0.84517151117324796</v>
      </c>
      <c r="N8030" s="37">
        <v>9.5770616531372106</v>
      </c>
      <c r="O8030" s="37">
        <v>0</v>
      </c>
      <c r="P8030" s="37">
        <v>0</v>
      </c>
      <c r="Q8030" s="37">
        <v>3.3218630123883499E-3</v>
      </c>
      <c r="R8030" s="37">
        <v>25</v>
      </c>
      <c r="S8030" s="37">
        <v>0.24617111682891801</v>
      </c>
      <c r="T8030" s="37">
        <v>991.55255126953102</v>
      </c>
      <c r="U8030" s="37">
        <v>9999</v>
      </c>
      <c r="V8030" s="13"/>
      <c r="W8030" s="13"/>
      <c r="X8030" s="13"/>
      <c r="Y8030" s="13"/>
      <c r="Z8030" s="13"/>
      <c r="AA8030" s="13"/>
    </row>
    <row r="8031" spans="1:27" ht="15.75" customHeight="1" x14ac:dyDescent="0.2">
      <c r="A8031" s="13"/>
      <c r="B8031" s="37" t="str">
        <f>"CRS25WT3609205"</f>
        <v>CRS25WT3609205</v>
      </c>
      <c r="C8031" s="38">
        <v>46009</v>
      </c>
      <c r="D8031" s="39">
        <v>0.85821759259259256</v>
      </c>
      <c r="E8031" s="37" t="s">
        <v>62</v>
      </c>
      <c r="F8031" s="37">
        <v>197</v>
      </c>
      <c r="G8031" s="37">
        <v>4</v>
      </c>
      <c r="H8031" s="37">
        <v>197.112060546875</v>
      </c>
      <c r="I8031" s="37">
        <v>9.5365133285522496</v>
      </c>
      <c r="J8031" s="37">
        <v>24.478931427001999</v>
      </c>
      <c r="K8031" s="37">
        <v>9.6834287643432599</v>
      </c>
      <c r="L8031" s="37">
        <v>20.355604171752901</v>
      </c>
      <c r="M8031" s="37">
        <v>0.84436672925949097</v>
      </c>
      <c r="N8031" s="37">
        <v>9.5894947052002006</v>
      </c>
      <c r="O8031" s="37">
        <v>0</v>
      </c>
      <c r="P8031" s="37">
        <v>0</v>
      </c>
      <c r="Q8031" s="37">
        <v>1.64484903216362E-2</v>
      </c>
      <c r="R8031" s="37">
        <v>25</v>
      </c>
      <c r="S8031" s="37">
        <v>0.248231947422028</v>
      </c>
      <c r="T8031" s="37">
        <v>992.64294433593795</v>
      </c>
      <c r="U8031" s="37">
        <v>9999</v>
      </c>
      <c r="V8031" s="13"/>
      <c r="W8031" s="13"/>
      <c r="X8031" s="13"/>
      <c r="Y8031" s="13"/>
      <c r="Z8031" s="13"/>
      <c r="AA8031" s="13"/>
    </row>
    <row r="8032" spans="1:27" ht="15.75" customHeight="1" x14ac:dyDescent="0.2">
      <c r="A8032" s="13"/>
      <c r="B8032" s="37" t="str">
        <f>"CRS25WT3609204"</f>
        <v>CRS25WT3609204</v>
      </c>
      <c r="C8032" s="38">
        <v>46009</v>
      </c>
      <c r="D8032" s="39">
        <v>0.85875000000000001</v>
      </c>
      <c r="E8032" s="37" t="s">
        <v>62</v>
      </c>
      <c r="F8032" s="37">
        <v>199</v>
      </c>
      <c r="G8032" s="37">
        <v>4</v>
      </c>
      <c r="H8032" s="37">
        <v>199.36122131347699</v>
      </c>
      <c r="I8032" s="37">
        <v>9.5535764694213903</v>
      </c>
      <c r="J8032" s="37">
        <v>24.488933563232401</v>
      </c>
      <c r="K8032" s="37">
        <v>9.7821884155273402</v>
      </c>
      <c r="L8032" s="37">
        <v>20.380022048950199</v>
      </c>
      <c r="M8032" s="37">
        <v>0.85212796926498402</v>
      </c>
      <c r="N8032" s="37">
        <v>9.6989164352416992</v>
      </c>
      <c r="O8032" s="37">
        <v>0</v>
      </c>
      <c r="P8032" s="37">
        <v>0</v>
      </c>
      <c r="Q8032" s="37">
        <v>1.6507046297192601E-2</v>
      </c>
      <c r="R8032" s="37">
        <v>25</v>
      </c>
      <c r="S8032" s="37">
        <v>0.239659979939461</v>
      </c>
      <c r="T8032" s="37">
        <v>991.24267578125</v>
      </c>
      <c r="U8032" s="37">
        <v>9999</v>
      </c>
      <c r="V8032" s="13"/>
      <c r="W8032" s="13"/>
      <c r="X8032" s="13"/>
      <c r="Y8032" s="13"/>
      <c r="Z8032" s="13"/>
      <c r="AA8032" s="13"/>
    </row>
    <row r="8033" spans="1:27" ht="15.75" customHeight="1" x14ac:dyDescent="0.2">
      <c r="A8033" s="13"/>
      <c r="B8033" s="37" t="str">
        <f>"CRS25WT3609203"</f>
        <v>CRS25WT3609203</v>
      </c>
      <c r="C8033" s="38">
        <v>46009</v>
      </c>
      <c r="D8033" s="39">
        <v>0.85925925925925928</v>
      </c>
      <c r="E8033" s="37" t="s">
        <v>62</v>
      </c>
      <c r="F8033" s="37">
        <v>198</v>
      </c>
      <c r="G8033" s="37">
        <v>4</v>
      </c>
      <c r="H8033" s="37">
        <v>198.95217895507801</v>
      </c>
      <c r="I8033" s="37">
        <v>9.5936832427978498</v>
      </c>
      <c r="J8033" s="37">
        <v>24.517292022705099</v>
      </c>
      <c r="K8033" s="37">
        <v>9.8337898254394496</v>
      </c>
      <c r="L8033" s="37">
        <v>20.2314853668213</v>
      </c>
      <c r="M8033" s="37">
        <v>0.84584510326385498</v>
      </c>
      <c r="N8033" s="37">
        <v>9.67901611328125</v>
      </c>
      <c r="O8033" s="37">
        <v>0</v>
      </c>
      <c r="P8033" s="37">
        <v>0</v>
      </c>
      <c r="Q8033" s="37">
        <v>1.30158718675375E-2</v>
      </c>
      <c r="R8033" s="37">
        <v>25</v>
      </c>
      <c r="S8033" s="37">
        <v>0.25394675135612499</v>
      </c>
      <c r="T8033" s="37">
        <v>991.481201171875</v>
      </c>
      <c r="U8033" s="37">
        <v>9999</v>
      </c>
      <c r="V8033" s="13"/>
      <c r="W8033" s="13"/>
      <c r="X8033" s="13"/>
      <c r="Y8033" s="13"/>
      <c r="Z8033" s="13"/>
      <c r="AA8033" s="13"/>
    </row>
    <row r="8034" spans="1:27" ht="15.75" customHeight="1" x14ac:dyDescent="0.2">
      <c r="A8034" s="13"/>
      <c r="B8034" s="37" t="str">
        <f>"CRS25WT3609202"</f>
        <v>CRS25WT3609202</v>
      </c>
      <c r="C8034" s="38">
        <v>46009</v>
      </c>
      <c r="D8034" s="39">
        <v>0.85972222222222217</v>
      </c>
      <c r="E8034" s="37" t="s">
        <v>62</v>
      </c>
      <c r="F8034" s="37">
        <v>197</v>
      </c>
      <c r="G8034" s="37">
        <v>4</v>
      </c>
      <c r="H8034" s="37">
        <v>197.82049560546901</v>
      </c>
      <c r="I8034" s="37">
        <v>9.5437088012695295</v>
      </c>
      <c r="J8034" s="37">
        <v>24.51318359375</v>
      </c>
      <c r="K8034" s="37">
        <v>9.7338008880615199</v>
      </c>
      <c r="L8034" s="37">
        <v>20.3230495452881</v>
      </c>
      <c r="M8034" s="37">
        <v>0.84557938575744596</v>
      </c>
      <c r="N8034" s="37">
        <v>9.6239595413208008</v>
      </c>
      <c r="O8034" s="37">
        <v>0</v>
      </c>
      <c r="P8034" s="37">
        <v>0</v>
      </c>
      <c r="Q8034" s="37">
        <v>6.50792196393013E-3</v>
      </c>
      <c r="R8034" s="37">
        <v>25</v>
      </c>
      <c r="S8034" s="37">
        <v>0.24975295364856701</v>
      </c>
      <c r="T8034" s="37">
        <v>991.57012939453102</v>
      </c>
      <c r="U8034" s="37">
        <v>9999</v>
      </c>
      <c r="V8034" s="13"/>
      <c r="W8034" s="13"/>
      <c r="X8034" s="13"/>
      <c r="Y8034" s="13"/>
      <c r="Z8034" s="13"/>
      <c r="AA8034" s="13"/>
    </row>
    <row r="8035" spans="1:27" ht="15.75" customHeight="1" x14ac:dyDescent="0.2">
      <c r="A8035" s="13"/>
      <c r="B8035" s="37" t="str">
        <f>"CRS25WT3609196"</f>
        <v>CRS25WT3609196</v>
      </c>
      <c r="C8035" s="38">
        <v>46009</v>
      </c>
      <c r="D8035" s="39">
        <v>0.86153935185185182</v>
      </c>
      <c r="E8035" s="37" t="s">
        <v>62</v>
      </c>
      <c r="F8035" s="37">
        <v>198</v>
      </c>
      <c r="G8035" s="37">
        <v>4</v>
      </c>
      <c r="H8035" s="37">
        <v>198.07138061523401</v>
      </c>
      <c r="I8035" s="37">
        <v>9.5488805770874006</v>
      </c>
      <c r="J8035" s="37">
        <v>24.4635410308838</v>
      </c>
      <c r="K8035" s="37">
        <v>9.7014646530151403</v>
      </c>
      <c r="L8035" s="37">
        <v>20.4166469573975</v>
      </c>
      <c r="M8035" s="37">
        <v>0.84791034460067705</v>
      </c>
      <c r="N8035" s="37">
        <v>9.6361656188964808</v>
      </c>
      <c r="O8035" s="37">
        <v>0</v>
      </c>
      <c r="P8035" s="37">
        <v>0</v>
      </c>
      <c r="Q8035" s="37">
        <v>1.30158439278603E-2</v>
      </c>
      <c r="R8035" s="37">
        <v>25</v>
      </c>
      <c r="S8035" s="37">
        <v>0.24178913235664401</v>
      </c>
      <c r="T8035" s="37">
        <v>991.70568847656295</v>
      </c>
      <c r="U8035" s="37">
        <v>378.91882324218801</v>
      </c>
      <c r="V8035" s="13"/>
      <c r="W8035" s="13"/>
      <c r="X8035" s="13"/>
      <c r="Y8035" s="13"/>
      <c r="Z8035" s="13"/>
      <c r="AA8035" s="13"/>
    </row>
    <row r="8036" spans="1:27" ht="15.75" customHeight="1" x14ac:dyDescent="0.2">
      <c r="A8036" s="13"/>
      <c r="B8036" s="37" t="str">
        <f>"CRS25WT3609199"</f>
        <v>CRS25WT3609199</v>
      </c>
      <c r="C8036" s="38">
        <v>46009</v>
      </c>
      <c r="D8036" s="39">
        <v>0.86206018518518512</v>
      </c>
      <c r="E8036" s="37" t="s">
        <v>62</v>
      </c>
      <c r="F8036" s="37">
        <v>199</v>
      </c>
      <c r="G8036" s="37">
        <v>4</v>
      </c>
      <c r="H8036" s="37">
        <v>199.64245605468801</v>
      </c>
      <c r="I8036" s="37">
        <v>9.6259737014770508</v>
      </c>
      <c r="J8036" s="37">
        <v>24.5060710906982</v>
      </c>
      <c r="K8036" s="37">
        <v>9.8362522125244105</v>
      </c>
      <c r="L8036" s="37">
        <v>20.296596527099599</v>
      </c>
      <c r="M8036" s="37">
        <v>0.84631985425949097</v>
      </c>
      <c r="N8036" s="37">
        <v>9.7125978469848597</v>
      </c>
      <c r="O8036" s="37">
        <v>0</v>
      </c>
      <c r="P8036" s="37">
        <v>0</v>
      </c>
      <c r="Q8036" s="37">
        <v>6.50792196393013E-3</v>
      </c>
      <c r="R8036" s="37">
        <v>25</v>
      </c>
      <c r="S8036" s="37">
        <v>0.245576366782188</v>
      </c>
      <c r="T8036" s="37">
        <v>991.61541748046898</v>
      </c>
      <c r="U8036" s="37">
        <v>9999</v>
      </c>
      <c r="V8036" s="13"/>
      <c r="W8036" s="13"/>
      <c r="X8036" s="13"/>
      <c r="Y8036" s="13"/>
      <c r="Z8036" s="13"/>
      <c r="AA8036" s="13"/>
    </row>
    <row r="8037" spans="1:27" ht="15.75" customHeight="1" x14ac:dyDescent="0.2">
      <c r="A8037" s="13"/>
      <c r="B8037" s="37" t="str">
        <f>"CRS25WT3609198"</f>
        <v>CRS25WT3609198</v>
      </c>
      <c r="C8037" s="38">
        <v>46009</v>
      </c>
      <c r="D8037" s="39">
        <v>0.86258101851851843</v>
      </c>
      <c r="E8037" s="37" t="s">
        <v>62</v>
      </c>
      <c r="F8037" s="37">
        <v>201</v>
      </c>
      <c r="G8037" s="37">
        <v>4</v>
      </c>
      <c r="H8037" s="37">
        <v>201.61647033691401</v>
      </c>
      <c r="I8037" s="37">
        <v>9.6939897537231392</v>
      </c>
      <c r="J8037" s="37">
        <v>24.483915328979499</v>
      </c>
      <c r="K8037" s="37">
        <v>9.9106588363647496</v>
      </c>
      <c r="L8037" s="37">
        <v>20.343397140502901</v>
      </c>
      <c r="M8037" s="37">
        <v>0.84945929050445601</v>
      </c>
      <c r="N8037" s="37">
        <v>9.8086338043212908</v>
      </c>
      <c r="O8037" s="37">
        <v>0</v>
      </c>
      <c r="P8037" s="37">
        <v>0</v>
      </c>
      <c r="Q8037" s="37">
        <v>6.3516860827803603E-3</v>
      </c>
      <c r="R8037" s="37">
        <v>25</v>
      </c>
      <c r="S8037" s="37">
        <v>0.238589942455292</v>
      </c>
      <c r="T8037" s="37">
        <v>991.56646728515602</v>
      </c>
      <c r="U8037" s="37">
        <v>9999</v>
      </c>
      <c r="V8037" s="13"/>
      <c r="W8037" s="13"/>
      <c r="X8037" s="13"/>
      <c r="Y8037" s="13"/>
      <c r="Z8037" s="13"/>
      <c r="AA8037" s="13"/>
    </row>
    <row r="8038" spans="1:27" ht="15.75" customHeight="1" x14ac:dyDescent="0.2">
      <c r="A8038" s="13"/>
      <c r="B8038" s="37" t="str">
        <f>"CRS25WT3609189"</f>
        <v>CRS25WT3609189</v>
      </c>
      <c r="C8038" s="38">
        <v>46009</v>
      </c>
      <c r="D8038" s="39">
        <v>0.86356481481481484</v>
      </c>
      <c r="E8038" s="37" t="s">
        <v>62</v>
      </c>
      <c r="F8038" s="37">
        <v>200</v>
      </c>
      <c r="G8038" s="37">
        <v>4</v>
      </c>
      <c r="H8038" s="37">
        <v>200.71252441406301</v>
      </c>
      <c r="I8038" s="37">
        <v>9.7010927200317401</v>
      </c>
      <c r="J8038" s="37">
        <v>24.496269226074201</v>
      </c>
      <c r="K8038" s="37">
        <v>9.8278884887695295</v>
      </c>
      <c r="L8038" s="37">
        <v>20.422752380371101</v>
      </c>
      <c r="M8038" s="37">
        <v>0.84460544586181596</v>
      </c>
      <c r="N8038" s="37">
        <v>9.7646570205688494</v>
      </c>
      <c r="O8038" s="37">
        <v>0</v>
      </c>
      <c r="P8038" s="37">
        <v>0</v>
      </c>
      <c r="Q8038" s="37">
        <v>2.0560566335916502E-3</v>
      </c>
      <c r="R8038" s="37">
        <v>25</v>
      </c>
      <c r="S8038" s="37">
        <v>0.24027825891971599</v>
      </c>
      <c r="T8038" s="37">
        <v>991.68371582031295</v>
      </c>
      <c r="U8038" s="37">
        <v>9999</v>
      </c>
      <c r="V8038" s="13"/>
      <c r="W8038" s="13"/>
      <c r="X8038" s="13"/>
      <c r="Y8038" s="13"/>
      <c r="Z8038" s="13"/>
      <c r="AA8038" s="13"/>
    </row>
    <row r="8039" spans="1:27" ht="15.75" customHeight="1" x14ac:dyDescent="0.2">
      <c r="A8039" s="13"/>
      <c r="B8039" s="37" t="str">
        <f>"CRS25WT3609181"</f>
        <v>CRS25WT3609181</v>
      </c>
      <c r="C8039" s="38">
        <v>46009</v>
      </c>
      <c r="D8039" s="39">
        <v>0.86406250000000007</v>
      </c>
      <c r="E8039" s="37" t="s">
        <v>62</v>
      </c>
      <c r="F8039" s="37">
        <v>199</v>
      </c>
      <c r="G8039" s="37">
        <v>4</v>
      </c>
      <c r="H8039" s="37">
        <v>199.87968444824199</v>
      </c>
      <c r="I8039" s="37">
        <v>9.6812486648559606</v>
      </c>
      <c r="J8039" s="37">
        <v>24.489637374877901</v>
      </c>
      <c r="K8039" s="37">
        <v>9.8370933532714808</v>
      </c>
      <c r="L8039" s="37">
        <v>20.3189792633057</v>
      </c>
      <c r="M8039" s="37">
        <v>0.84305310249328602</v>
      </c>
      <c r="N8039" s="37">
        <v>9.7241392135620099</v>
      </c>
      <c r="O8039" s="37">
        <v>0</v>
      </c>
      <c r="P8039" s="37">
        <v>0</v>
      </c>
      <c r="Q8039" s="37">
        <v>3.2539679668843698E-3</v>
      </c>
      <c r="R8039" s="37">
        <v>25</v>
      </c>
      <c r="S8039" s="37">
        <v>0.24542772769928001</v>
      </c>
      <c r="T8039" s="37">
        <v>992.14361572265602</v>
      </c>
      <c r="U8039" s="37">
        <v>9999</v>
      </c>
      <c r="V8039" s="13"/>
      <c r="W8039" s="13"/>
      <c r="X8039" s="13"/>
      <c r="Y8039" s="13"/>
      <c r="Z8039" s="13"/>
      <c r="AA8039" s="13"/>
    </row>
    <row r="8040" spans="1:27" ht="15.75" customHeight="1" x14ac:dyDescent="0.2">
      <c r="A8040" s="13"/>
      <c r="B8040" s="37" t="str">
        <f>"CRS25WT3609187"</f>
        <v>CRS25WT3609187</v>
      </c>
      <c r="C8040" s="38">
        <v>46009</v>
      </c>
      <c r="D8040" s="39">
        <v>0.86456018518518529</v>
      </c>
      <c r="E8040" s="37" t="s">
        <v>62</v>
      </c>
      <c r="F8040" s="37">
        <v>201</v>
      </c>
      <c r="G8040" s="37">
        <v>4</v>
      </c>
      <c r="H8040" s="37">
        <v>201.61549377441401</v>
      </c>
      <c r="I8040" s="37">
        <v>9.6985931396484393</v>
      </c>
      <c r="J8040" s="37">
        <v>24.493705749511701</v>
      </c>
      <c r="K8040" s="37">
        <v>9.8622760772705096</v>
      </c>
      <c r="L8040" s="37">
        <v>20.443098068237301</v>
      </c>
      <c r="M8040" s="37">
        <v>0.84871262311935403</v>
      </c>
      <c r="N8040" s="37">
        <v>9.8085861206054705</v>
      </c>
      <c r="O8040" s="37">
        <v>0</v>
      </c>
      <c r="P8040" s="37">
        <v>0</v>
      </c>
      <c r="Q8040" s="37">
        <v>3.2539679668843698E-3</v>
      </c>
      <c r="R8040" s="37">
        <v>25</v>
      </c>
      <c r="S8040" s="37">
        <v>0.24001200497150399</v>
      </c>
      <c r="T8040" s="37">
        <v>991.57409667968795</v>
      </c>
      <c r="U8040" s="37">
        <v>112.171104431152</v>
      </c>
      <c r="V8040" s="13"/>
      <c r="W8040" s="13"/>
      <c r="X8040" s="13"/>
      <c r="Y8040" s="13"/>
      <c r="Z8040" s="13"/>
      <c r="AA8040" s="13"/>
    </row>
    <row r="8041" spans="1:27" ht="15.75" customHeight="1" x14ac:dyDescent="0.2">
      <c r="A8041" s="13"/>
      <c r="B8041" s="37" t="str">
        <f>"CRS25WT3609197"</f>
        <v>CRS25WT3609197</v>
      </c>
      <c r="C8041" s="38">
        <v>46009</v>
      </c>
      <c r="D8041" s="39">
        <v>0.86504629629629637</v>
      </c>
      <c r="E8041" s="37" t="s">
        <v>62</v>
      </c>
      <c r="F8041" s="37">
        <v>199</v>
      </c>
      <c r="G8041" s="37">
        <v>4</v>
      </c>
      <c r="H8041" s="37">
        <v>199.03503417968801</v>
      </c>
      <c r="I8041" s="37">
        <v>9.5919694900512695</v>
      </c>
      <c r="J8041" s="37">
        <v>24.470064163208001</v>
      </c>
      <c r="K8041" s="37">
        <v>9.7603368759155291</v>
      </c>
      <c r="L8041" s="37">
        <v>20.3922309875488</v>
      </c>
      <c r="M8041" s="37">
        <v>0.84798198938369795</v>
      </c>
      <c r="N8041" s="37">
        <v>9.6830472946166992</v>
      </c>
      <c r="O8041" s="37">
        <v>0</v>
      </c>
      <c r="P8041" s="37">
        <v>0</v>
      </c>
      <c r="Q8041" s="37">
        <v>1.7438664799556099E-3</v>
      </c>
      <c r="R8041" s="37">
        <v>25</v>
      </c>
      <c r="S8041" s="37">
        <v>0.23725152015685999</v>
      </c>
      <c r="T8041" s="37">
        <v>991.88372802734398</v>
      </c>
      <c r="U8041" s="37">
        <v>9999</v>
      </c>
      <c r="V8041" s="13"/>
      <c r="W8041" s="13"/>
      <c r="X8041" s="13"/>
      <c r="Y8041" s="13"/>
      <c r="Z8041" s="13"/>
      <c r="AA8041" s="13"/>
    </row>
    <row r="8042" spans="1:27" ht="15.75" customHeight="1" x14ac:dyDescent="0.2">
      <c r="A8042" s="13"/>
      <c r="B8042" s="37" t="str">
        <f>"CRS25WT3609188"</f>
        <v>CRS25WT3609188</v>
      </c>
      <c r="C8042" s="38">
        <v>46009</v>
      </c>
      <c r="D8042" s="39">
        <v>0.8655787037037036</v>
      </c>
      <c r="E8042" s="37" t="s">
        <v>62</v>
      </c>
      <c r="F8042" s="37">
        <v>202</v>
      </c>
      <c r="G8042" s="37">
        <v>4</v>
      </c>
      <c r="H8042" s="37">
        <v>202.36897277832</v>
      </c>
      <c r="I8042" s="37">
        <v>9.6480960845947301</v>
      </c>
      <c r="J8042" s="37">
        <v>24.500169754028299</v>
      </c>
      <c r="K8042" s="37">
        <v>9.9357242584228498</v>
      </c>
      <c r="L8042" s="37">
        <v>20.367813110351602</v>
      </c>
      <c r="M8042" s="37">
        <v>0.85611718893051103</v>
      </c>
      <c r="N8042" s="37">
        <v>9.8452434539794904</v>
      </c>
      <c r="O8042" s="37">
        <v>0</v>
      </c>
      <c r="P8042" s="37">
        <v>0</v>
      </c>
      <c r="Q8042" s="37">
        <v>8.0372649244964101E-4</v>
      </c>
      <c r="R8042" s="37">
        <v>25</v>
      </c>
      <c r="S8042" s="37">
        <v>0.24529089033603699</v>
      </c>
      <c r="T8042" s="37">
        <v>991.63763427734398</v>
      </c>
      <c r="U8042" s="37">
        <v>9999</v>
      </c>
      <c r="V8042" s="13"/>
      <c r="W8042" s="13"/>
      <c r="X8042" s="13"/>
      <c r="Y8042" s="13"/>
      <c r="Z8042" s="13"/>
      <c r="AA8042" s="13"/>
    </row>
    <row r="8043" spans="1:27" ht="15.75" customHeight="1" x14ac:dyDescent="0.2">
      <c r="A8043" s="13"/>
      <c r="B8043" s="37" t="str">
        <f>"CRS25WT3608982"</f>
        <v>CRS25WT3608982</v>
      </c>
      <c r="C8043" s="38">
        <v>46009</v>
      </c>
      <c r="D8043" s="39">
        <v>0.86671296296296296</v>
      </c>
      <c r="E8043" s="37" t="s">
        <v>62</v>
      </c>
      <c r="F8043" s="37">
        <v>199</v>
      </c>
      <c r="G8043" s="37">
        <v>4</v>
      </c>
      <c r="H8043" s="37">
        <v>199.48379516601599</v>
      </c>
      <c r="I8043" s="37">
        <v>9.5226821899414098</v>
      </c>
      <c r="J8043" s="37">
        <v>24.487960815429702</v>
      </c>
      <c r="K8043" s="37">
        <v>9.7755165100097692</v>
      </c>
      <c r="L8043" s="37">
        <v>20.40647315979</v>
      </c>
      <c r="M8043" s="37">
        <v>0.855452120304108</v>
      </c>
      <c r="N8043" s="37">
        <v>9.7048797607421893</v>
      </c>
      <c r="O8043" s="37">
        <v>0</v>
      </c>
      <c r="P8043" s="37">
        <v>0</v>
      </c>
      <c r="Q8043" s="37">
        <v>6.5079266205429996E-3</v>
      </c>
      <c r="R8043" s="37">
        <v>25</v>
      </c>
      <c r="S8043" s="37">
        <v>0.24061138927936601</v>
      </c>
      <c r="T8043" s="37">
        <v>992.13415527343795</v>
      </c>
      <c r="U8043" s="37">
        <v>9999</v>
      </c>
      <c r="V8043" s="13"/>
      <c r="W8043" s="13"/>
      <c r="X8043" s="13"/>
      <c r="Y8043" s="13"/>
      <c r="Z8043" s="13"/>
      <c r="AA8043" s="13"/>
    </row>
    <row r="8044" spans="1:27" ht="15.75" customHeight="1" x14ac:dyDescent="0.2">
      <c r="A8044" s="13"/>
      <c r="B8044" s="37" t="str">
        <f>"CRS25WT3608981"</f>
        <v>CRS25WT3608981</v>
      </c>
      <c r="C8044" s="38">
        <v>46009</v>
      </c>
      <c r="D8044" s="39">
        <v>0.86726851851851849</v>
      </c>
      <c r="E8044" s="37" t="s">
        <v>62</v>
      </c>
      <c r="F8044" s="37">
        <v>200</v>
      </c>
      <c r="G8044" s="37">
        <v>4</v>
      </c>
      <c r="H8044" s="37">
        <v>200.07762145996099</v>
      </c>
      <c r="I8044" s="37">
        <v>9.5865173339843803</v>
      </c>
      <c r="J8044" s="37">
        <v>24.505989074706999</v>
      </c>
      <c r="K8044" s="37">
        <v>9.8488082885742205</v>
      </c>
      <c r="L8044" s="37">
        <v>20.3149089813232</v>
      </c>
      <c r="M8044" s="37">
        <v>0.85165834426879905</v>
      </c>
      <c r="N8044" s="37">
        <v>9.7337694168090803</v>
      </c>
      <c r="O8044" s="37">
        <v>0</v>
      </c>
      <c r="P8044" s="37">
        <v>0</v>
      </c>
      <c r="Q8044" s="37">
        <v>2.0584978628903601E-3</v>
      </c>
      <c r="R8044" s="37">
        <v>25</v>
      </c>
      <c r="S8044" s="37">
        <v>0.24215182662010201</v>
      </c>
      <c r="T8044" s="37">
        <v>991.28332519531295</v>
      </c>
      <c r="U8044" s="37">
        <v>9999</v>
      </c>
      <c r="V8044" s="13"/>
      <c r="W8044" s="13"/>
      <c r="X8044" s="13"/>
      <c r="Y8044" s="13"/>
      <c r="Z8044" s="13"/>
      <c r="AA8044" s="13"/>
    </row>
    <row r="8045" spans="1:27" ht="15.75" customHeight="1" x14ac:dyDescent="0.2">
      <c r="A8045" s="13"/>
      <c r="B8045" s="37" t="str">
        <f>"CRS25WT3608972"</f>
        <v>CRS25WT3608972</v>
      </c>
      <c r="C8045" s="38">
        <v>46009</v>
      </c>
      <c r="D8045" s="39">
        <v>0.8680092592592592</v>
      </c>
      <c r="E8045" s="37" t="s">
        <v>62</v>
      </c>
      <c r="F8045" s="37">
        <v>199</v>
      </c>
      <c r="G8045" s="37">
        <v>4</v>
      </c>
      <c r="H8045" s="37">
        <v>199.16514587402301</v>
      </c>
      <c r="I8045" s="37">
        <v>9.5870161056518608</v>
      </c>
      <c r="J8045" s="37">
        <v>24.514646530151399</v>
      </c>
      <c r="K8045" s="37">
        <v>9.7501783370971697</v>
      </c>
      <c r="L8045" s="37">
        <v>20.426820755004901</v>
      </c>
      <c r="M8045" s="37">
        <v>0.84743082523345903</v>
      </c>
      <c r="N8045" s="37">
        <v>9.6893768310546893</v>
      </c>
      <c r="O8045" s="37">
        <v>0</v>
      </c>
      <c r="P8045" s="37">
        <v>0</v>
      </c>
      <c r="Q8045" s="37">
        <v>1.6516201198100999E-2</v>
      </c>
      <c r="R8045" s="37">
        <v>25</v>
      </c>
      <c r="S8045" s="37">
        <v>0.23923948407173201</v>
      </c>
      <c r="T8045" s="37">
        <v>991.69989013671898</v>
      </c>
      <c r="U8045" s="37">
        <v>9999</v>
      </c>
      <c r="V8045" s="13"/>
      <c r="W8045" s="13"/>
      <c r="X8045" s="13"/>
      <c r="Y8045" s="13"/>
      <c r="Z8045" s="13"/>
      <c r="AA8045" s="13"/>
    </row>
    <row r="8046" spans="1:27" ht="15.75" customHeight="1" x14ac:dyDescent="0.2">
      <c r="A8046" s="13"/>
      <c r="B8046" s="37" t="str">
        <f>"CRS25WT3608969"</f>
        <v>CRS25WT3608969</v>
      </c>
      <c r="C8046" s="38">
        <v>46009</v>
      </c>
      <c r="D8046" s="39">
        <v>0.86862268518518526</v>
      </c>
      <c r="E8046" s="37" t="s">
        <v>62</v>
      </c>
      <c r="F8046" s="37">
        <v>197</v>
      </c>
      <c r="G8046" s="37">
        <v>4</v>
      </c>
      <c r="H8046" s="37">
        <v>197.52101135253901</v>
      </c>
      <c r="I8046" s="37">
        <v>9.55780124664307</v>
      </c>
      <c r="J8046" s="37">
        <v>24.4800128936768</v>
      </c>
      <c r="K8046" s="37">
        <v>9.6851253509521502</v>
      </c>
      <c r="L8046" s="37">
        <v>20.394264221191399</v>
      </c>
      <c r="M8046" s="37">
        <v>0.844196736812592</v>
      </c>
      <c r="N8046" s="37">
        <v>9.6093902587890607</v>
      </c>
      <c r="O8046" s="37">
        <v>0</v>
      </c>
      <c r="P8046" s="37">
        <v>0</v>
      </c>
      <c r="Q8046" s="37">
        <v>2.0560612902045198E-3</v>
      </c>
      <c r="R8046" s="37">
        <v>25</v>
      </c>
      <c r="S8046" s="37">
        <v>0.24505835771560699</v>
      </c>
      <c r="T8046" s="37">
        <v>991.82458496093795</v>
      </c>
      <c r="U8046" s="37">
        <v>9999</v>
      </c>
      <c r="V8046" s="13"/>
      <c r="W8046" s="13"/>
      <c r="X8046" s="13"/>
      <c r="Y8046" s="13"/>
      <c r="Z8046" s="13"/>
      <c r="AA8046" s="13"/>
    </row>
    <row r="8047" spans="1:27" ht="15.75" customHeight="1" x14ac:dyDescent="0.2">
      <c r="A8047" s="13"/>
      <c r="B8047" s="37" t="str">
        <f>"CRS25WT3608971"</f>
        <v>CRS25WT3608971</v>
      </c>
      <c r="C8047" s="38">
        <v>46009</v>
      </c>
      <c r="D8047" s="39">
        <v>0.86918981481481483</v>
      </c>
      <c r="E8047" s="37" t="s">
        <v>62</v>
      </c>
      <c r="F8047" s="37">
        <v>196</v>
      </c>
      <c r="G8047" s="37">
        <v>4</v>
      </c>
      <c r="H8047" s="37">
        <v>196.54481506347699</v>
      </c>
      <c r="I8047" s="37">
        <v>9.5629367828369105</v>
      </c>
      <c r="J8047" s="37">
        <v>24.496799468994102</v>
      </c>
      <c r="K8047" s="37">
        <v>9.5941848754882795</v>
      </c>
      <c r="L8047" s="37">
        <v>20.4858283996582</v>
      </c>
      <c r="M8047" s="37">
        <v>0.83899807929992698</v>
      </c>
      <c r="N8047" s="37">
        <v>9.5618982315063494</v>
      </c>
      <c r="O8047" s="37">
        <v>0</v>
      </c>
      <c r="P8047" s="37">
        <v>0</v>
      </c>
      <c r="Q8047" s="37">
        <v>5.7539604604244197E-3</v>
      </c>
      <c r="R8047" s="37">
        <v>25</v>
      </c>
      <c r="S8047" s="37">
        <v>0.235230147838593</v>
      </c>
      <c r="T8047" s="37">
        <v>991.51922607421898</v>
      </c>
      <c r="U8047" s="37">
        <v>9999</v>
      </c>
      <c r="V8047" s="13"/>
      <c r="W8047" s="13"/>
      <c r="X8047" s="13"/>
      <c r="Y8047" s="13"/>
      <c r="Z8047" s="13"/>
      <c r="AA8047" s="13"/>
    </row>
    <row r="8048" spans="1:27" ht="15.75" customHeight="1" x14ac:dyDescent="0.2">
      <c r="A8048" s="13"/>
      <c r="B8048" s="37" t="str">
        <f>"CRS25WT3608964"</f>
        <v>CRS25WT3608964</v>
      </c>
      <c r="C8048" s="38">
        <v>46009</v>
      </c>
      <c r="D8048" s="39">
        <v>0.86973379629629621</v>
      </c>
      <c r="E8048" s="37" t="s">
        <v>62</v>
      </c>
      <c r="F8048" s="37">
        <v>198</v>
      </c>
      <c r="G8048" s="37">
        <v>4</v>
      </c>
      <c r="H8048" s="37">
        <v>198.01232910156301</v>
      </c>
      <c r="I8048" s="37">
        <v>9.5245037078857404</v>
      </c>
      <c r="J8048" s="37">
        <v>24.514265060424801</v>
      </c>
      <c r="K8048" s="37">
        <v>9.7130928039550799</v>
      </c>
      <c r="L8048" s="37">
        <v>20.386125564575199</v>
      </c>
      <c r="M8048" s="37">
        <v>0.84806865453720104</v>
      </c>
      <c r="N8048" s="37">
        <v>9.6332921981811506</v>
      </c>
      <c r="O8048" s="37">
        <v>0</v>
      </c>
      <c r="P8048" s="37">
        <v>0</v>
      </c>
      <c r="Q8048" s="37">
        <v>7.9396076034754504E-4</v>
      </c>
      <c r="R8048" s="37">
        <v>25</v>
      </c>
      <c r="S8048" s="37">
        <v>0.24473604559898399</v>
      </c>
      <c r="T8048" s="37">
        <v>990.99066162109398</v>
      </c>
      <c r="U8048" s="37">
        <v>9999</v>
      </c>
      <c r="V8048" s="13"/>
      <c r="W8048" s="13"/>
      <c r="X8048" s="13"/>
      <c r="Y8048" s="13"/>
      <c r="Z8048" s="13"/>
      <c r="AA8048" s="13"/>
    </row>
    <row r="8049" spans="1:27" ht="15.75" customHeight="1" x14ac:dyDescent="0.2">
      <c r="A8049" s="13"/>
      <c r="B8049" s="37" t="str">
        <f>"CRS25WT3608963"</f>
        <v>CRS25WT3608963</v>
      </c>
      <c r="C8049" s="38">
        <v>46009</v>
      </c>
      <c r="D8049" s="39">
        <v>0.87026620370370367</v>
      </c>
      <c r="E8049" s="37" t="s">
        <v>62</v>
      </c>
      <c r="F8049" s="37">
        <v>195</v>
      </c>
      <c r="G8049" s="37">
        <v>4</v>
      </c>
      <c r="H8049" s="37">
        <v>195.04382324218801</v>
      </c>
      <c r="I8049" s="37">
        <v>9.5005664825439506</v>
      </c>
      <c r="J8049" s="37">
        <v>24.5069484710693</v>
      </c>
      <c r="K8049" s="37">
        <v>9.5341720581054705</v>
      </c>
      <c r="L8049" s="37">
        <v>20.457342147827099</v>
      </c>
      <c r="M8049" s="37">
        <v>0.83770954608917203</v>
      </c>
      <c r="N8049" s="37">
        <v>9.4888744354247994</v>
      </c>
      <c r="O8049" s="37">
        <v>0</v>
      </c>
      <c r="P8049" s="37">
        <v>0</v>
      </c>
      <c r="Q8049" s="37">
        <v>6.0280305333435501E-3</v>
      </c>
      <c r="R8049" s="37">
        <v>25</v>
      </c>
      <c r="S8049" s="37">
        <v>0.25500798225402799</v>
      </c>
      <c r="T8049" s="37">
        <v>991.18713378906295</v>
      </c>
      <c r="U8049" s="37">
        <v>9999</v>
      </c>
      <c r="V8049" s="13"/>
      <c r="W8049" s="13"/>
      <c r="X8049" s="13"/>
      <c r="Y8049" s="13"/>
      <c r="Z8049" s="13"/>
      <c r="AA8049" s="13"/>
    </row>
    <row r="8050" spans="1:27" ht="15.75" customHeight="1" x14ac:dyDescent="0.2">
      <c r="A8050" s="13"/>
      <c r="B8050" s="37" t="str">
        <f>"CRS25WT3608962"</f>
        <v>CRS25WT3608962</v>
      </c>
      <c r="C8050" s="38">
        <v>46009</v>
      </c>
      <c r="D8050" s="39">
        <v>0.87097222222222215</v>
      </c>
      <c r="E8050" s="37" t="s">
        <v>62</v>
      </c>
      <c r="F8050" s="37">
        <v>201</v>
      </c>
      <c r="G8050" s="37">
        <v>4</v>
      </c>
      <c r="H8050" s="37">
        <v>201.37698364257801</v>
      </c>
      <c r="I8050" s="37">
        <v>9.6856575012206996</v>
      </c>
      <c r="J8050" s="37">
        <v>24.5464687347412</v>
      </c>
      <c r="K8050" s="37">
        <v>9.8959169387817401</v>
      </c>
      <c r="L8050" s="37">
        <v>20.349500656127901</v>
      </c>
      <c r="M8050" s="37">
        <v>0.84701615571975697</v>
      </c>
      <c r="N8050" s="37">
        <v>9.7969827651977504</v>
      </c>
      <c r="O8050" s="37">
        <v>0</v>
      </c>
      <c r="P8050" s="37">
        <v>0</v>
      </c>
      <c r="Q8050" s="37">
        <v>1.3013959862291801E-2</v>
      </c>
      <c r="R8050" s="37">
        <v>25</v>
      </c>
      <c r="S8050" s="37">
        <v>0.24691134691238401</v>
      </c>
      <c r="T8050" s="37">
        <v>992.55889892578102</v>
      </c>
      <c r="U8050" s="37">
        <v>9999</v>
      </c>
      <c r="V8050" s="13"/>
      <c r="W8050" s="13"/>
      <c r="X8050" s="13"/>
      <c r="Y8050" s="13"/>
      <c r="Z8050" s="13"/>
      <c r="AA8050" s="13"/>
    </row>
    <row r="8051" spans="1:27" ht="15.75" customHeight="1" x14ac:dyDescent="0.2">
      <c r="A8051" s="13"/>
      <c r="B8051" s="37" t="str">
        <f>"CRS25WT3608961"</f>
        <v>CRS25WT3608961</v>
      </c>
      <c r="C8051" s="38">
        <v>46009</v>
      </c>
      <c r="D8051" s="39">
        <v>0.87165509259259266</v>
      </c>
      <c r="E8051" s="37" t="s">
        <v>62</v>
      </c>
      <c r="F8051" s="37">
        <v>199</v>
      </c>
      <c r="G8051" s="37">
        <v>4</v>
      </c>
      <c r="H8051" s="37">
        <v>199.12979125976599</v>
      </c>
      <c r="I8051" s="37">
        <v>9.6426506042480504</v>
      </c>
      <c r="J8051" s="37">
        <v>24.512666702270501</v>
      </c>
      <c r="K8051" s="37">
        <v>9.7727832794189506</v>
      </c>
      <c r="L8051" s="37">
        <v>20.375951766967798</v>
      </c>
      <c r="M8051" s="37">
        <v>0.842459917068481</v>
      </c>
      <c r="N8051" s="37">
        <v>9.6876573562622106</v>
      </c>
      <c r="O8051" s="37">
        <v>0</v>
      </c>
      <c r="P8051" s="37">
        <v>0</v>
      </c>
      <c r="Q8051" s="37">
        <v>8.2254661247134209E-3</v>
      </c>
      <c r="R8051" s="37">
        <v>25</v>
      </c>
      <c r="S8051" s="37">
        <v>0.24962562322616599</v>
      </c>
      <c r="T8051" s="37">
        <v>991.37463378906295</v>
      </c>
      <c r="U8051" s="37">
        <v>9999</v>
      </c>
      <c r="V8051" s="13"/>
      <c r="W8051" s="13"/>
      <c r="X8051" s="13"/>
      <c r="Y8051" s="13"/>
      <c r="Z8051" s="13"/>
      <c r="AA8051" s="13"/>
    </row>
    <row r="8052" spans="1:27" ht="15.75" customHeight="1" x14ac:dyDescent="0.2">
      <c r="A8052" s="13"/>
      <c r="B8052" s="37" t="str">
        <f>"CRS25WT3608996"</f>
        <v>CRS25WT3608996</v>
      </c>
      <c r="C8052" s="38">
        <v>46009</v>
      </c>
      <c r="D8052" s="39">
        <v>0.87241898148148145</v>
      </c>
      <c r="E8052" s="37" t="s">
        <v>62</v>
      </c>
      <c r="F8052" s="37">
        <v>201</v>
      </c>
      <c r="G8052" s="37">
        <v>4</v>
      </c>
      <c r="H8052" s="37">
        <v>201.35084533691401</v>
      </c>
      <c r="I8052" s="37">
        <v>9.7455215454101598</v>
      </c>
      <c r="J8052" s="37">
        <v>24.495660781860401</v>
      </c>
      <c r="K8052" s="37">
        <v>9.8552169799804705</v>
      </c>
      <c r="L8052" s="37">
        <v>20.4308891296387</v>
      </c>
      <c r="M8052" s="37">
        <v>0.84344977140426602</v>
      </c>
      <c r="N8052" s="37">
        <v>9.7957115173339808</v>
      </c>
      <c r="O8052" s="37">
        <v>0</v>
      </c>
      <c r="P8052" s="37">
        <v>0</v>
      </c>
      <c r="Q8052" s="37">
        <v>2.0634902175515899E-3</v>
      </c>
      <c r="R8052" s="37">
        <v>25</v>
      </c>
      <c r="S8052" s="37">
        <v>0.24431422352790799</v>
      </c>
      <c r="T8052" s="37">
        <v>991.66424560546898</v>
      </c>
      <c r="U8052" s="37">
        <v>9999</v>
      </c>
      <c r="V8052" s="13"/>
      <c r="W8052" s="13"/>
      <c r="X8052" s="13"/>
      <c r="Y8052" s="13"/>
      <c r="Z8052" s="13"/>
      <c r="AA8052" s="13"/>
    </row>
    <row r="8053" spans="1:27" ht="15.75" customHeight="1" x14ac:dyDescent="0.2">
      <c r="A8053" s="13"/>
      <c r="B8053" s="37" t="str">
        <f>"CRS25WT3608998"</f>
        <v>CRS25WT3608998</v>
      </c>
      <c r="C8053" s="38">
        <v>46009</v>
      </c>
      <c r="D8053" s="39">
        <v>0.87288194444444445</v>
      </c>
      <c r="E8053" s="37" t="s">
        <v>62</v>
      </c>
      <c r="F8053" s="37">
        <v>202</v>
      </c>
      <c r="G8053" s="37">
        <v>4</v>
      </c>
      <c r="H8053" s="37">
        <v>202.03436279296901</v>
      </c>
      <c r="I8053" s="37">
        <v>9.7743234634399396</v>
      </c>
      <c r="J8053" s="37">
        <v>24.491374969482401</v>
      </c>
      <c r="K8053" s="37">
        <v>9.8778505325317401</v>
      </c>
      <c r="L8053" s="37">
        <v>20.453271865844702</v>
      </c>
      <c r="M8053" s="37">
        <v>0.84396678209304798</v>
      </c>
      <c r="N8053" s="37">
        <v>9.8289642333984393</v>
      </c>
      <c r="O8053" s="37">
        <v>0</v>
      </c>
      <c r="P8053" s="37">
        <v>0</v>
      </c>
      <c r="Q8053" s="37">
        <v>1.30158718675375E-2</v>
      </c>
      <c r="R8053" s="37">
        <v>25</v>
      </c>
      <c r="S8053" s="37">
        <v>0.23500090837478599</v>
      </c>
      <c r="T8053" s="37">
        <v>991.02935791015602</v>
      </c>
      <c r="U8053" s="37">
        <v>9999</v>
      </c>
      <c r="V8053" s="13"/>
      <c r="W8053" s="13"/>
      <c r="X8053" s="13"/>
      <c r="Y8053" s="13"/>
      <c r="Z8053" s="13"/>
      <c r="AA8053" s="13"/>
    </row>
    <row r="8054" spans="1:27" ht="15.75" customHeight="1" x14ac:dyDescent="0.2">
      <c r="A8054" s="13"/>
      <c r="B8054" s="37" t="str">
        <f>"CRS25WT3608945"</f>
        <v>CRS25WT3608945</v>
      </c>
      <c r="C8054" s="38">
        <v>46009</v>
      </c>
      <c r="D8054" s="39">
        <v>0.87328703703703703</v>
      </c>
      <c r="E8054" s="37" t="s">
        <v>62</v>
      </c>
      <c r="F8054" s="37">
        <v>201</v>
      </c>
      <c r="G8054" s="37">
        <v>4</v>
      </c>
      <c r="H8054" s="37">
        <v>201.10928344726599</v>
      </c>
      <c r="I8054" s="37">
        <v>9.7334537506103498</v>
      </c>
      <c r="J8054" s="37">
        <v>24.536201477050799</v>
      </c>
      <c r="K8054" s="37">
        <v>9.8728904724121094</v>
      </c>
      <c r="L8054" s="37">
        <v>20.369848251342798</v>
      </c>
      <c r="M8054" s="37">
        <v>0.84208863973617598</v>
      </c>
      <c r="N8054" s="37">
        <v>9.7839593887329102</v>
      </c>
      <c r="O8054" s="37">
        <v>0</v>
      </c>
      <c r="P8054" s="37">
        <v>0</v>
      </c>
      <c r="Q8054" s="37">
        <v>1.6507921740412702E-2</v>
      </c>
      <c r="R8054" s="37">
        <v>25</v>
      </c>
      <c r="S8054" s="37">
        <v>0.24885545670986201</v>
      </c>
      <c r="T8054" s="37">
        <v>991.715087890625</v>
      </c>
      <c r="U8054" s="37">
        <v>9999</v>
      </c>
      <c r="V8054" s="13"/>
      <c r="W8054" s="13"/>
      <c r="X8054" s="13"/>
      <c r="Y8054" s="13"/>
      <c r="Z8054" s="13"/>
      <c r="AA8054" s="13"/>
    </row>
    <row r="8055" spans="1:27" ht="15.75" customHeight="1" x14ac:dyDescent="0.2">
      <c r="A8055" s="13"/>
      <c r="B8055" s="37" t="str">
        <f>"CRS25WT3608970"</f>
        <v>CRS25WT3608970</v>
      </c>
      <c r="C8055" s="38">
        <v>46009</v>
      </c>
      <c r="D8055" s="39">
        <v>0.87380787037037033</v>
      </c>
      <c r="E8055" s="37" t="s">
        <v>62</v>
      </c>
      <c r="F8055" s="37">
        <v>201</v>
      </c>
      <c r="G8055" s="37">
        <v>4</v>
      </c>
      <c r="H8055" s="37">
        <v>201.77658081054699</v>
      </c>
      <c r="I8055" s="37">
        <v>9.7685708999633807</v>
      </c>
      <c r="J8055" s="37">
        <v>24.5005588531494</v>
      </c>
      <c r="K8055" s="37">
        <v>9.9374141693115199</v>
      </c>
      <c r="L8055" s="37">
        <v>20.304737091064499</v>
      </c>
      <c r="M8055" s="37">
        <v>0.843070209026337</v>
      </c>
      <c r="N8055" s="37">
        <v>9.8164234161377006</v>
      </c>
      <c r="O8055" s="37">
        <v>0</v>
      </c>
      <c r="P8055" s="37">
        <v>0</v>
      </c>
      <c r="Q8055" s="37">
        <v>1.64484903216362E-2</v>
      </c>
      <c r="R8055" s="37">
        <v>25</v>
      </c>
      <c r="S8055" s="37">
        <v>0.24703678488731401</v>
      </c>
      <c r="T8055" s="37">
        <v>991.86767578125</v>
      </c>
      <c r="U8055" s="37">
        <v>9999</v>
      </c>
      <c r="V8055" s="13"/>
      <c r="W8055" s="13"/>
      <c r="X8055" s="13"/>
      <c r="Y8055" s="13"/>
      <c r="Z8055" s="13"/>
      <c r="AA8055" s="13"/>
    </row>
    <row r="8056" spans="1:27" ht="15.75" customHeight="1" x14ac:dyDescent="0.2">
      <c r="A8056" s="13"/>
      <c r="B8056" s="37" t="str">
        <f>"CRS25WT3608946"</f>
        <v>CRS25WT3608946</v>
      </c>
      <c r="C8056" s="38">
        <v>46009</v>
      </c>
      <c r="D8056" s="39">
        <v>0.8743171296296296</v>
      </c>
      <c r="E8056" s="37" t="s">
        <v>62</v>
      </c>
      <c r="F8056" s="37">
        <v>200</v>
      </c>
      <c r="G8056" s="37">
        <v>4</v>
      </c>
      <c r="H8056" s="37">
        <v>200.62446594238301</v>
      </c>
      <c r="I8056" s="37">
        <v>9.7668018341064506</v>
      </c>
      <c r="J8056" s="37">
        <v>24.513694763183601</v>
      </c>
      <c r="K8056" s="37">
        <v>9.8177070617675799</v>
      </c>
      <c r="L8056" s="37">
        <v>20.434959411621101</v>
      </c>
      <c r="M8056" s="37">
        <v>0.83795893192291304</v>
      </c>
      <c r="N8056" s="37">
        <v>9.7603731155395508</v>
      </c>
      <c r="O8056" s="37">
        <v>0</v>
      </c>
      <c r="P8056" s="37">
        <v>0</v>
      </c>
      <c r="Q8056" s="37">
        <v>8.1349024549126603E-4</v>
      </c>
      <c r="R8056" s="37">
        <v>25</v>
      </c>
      <c r="S8056" s="37">
        <v>0.24574226140975999</v>
      </c>
      <c r="T8056" s="37">
        <v>991.05029296875</v>
      </c>
      <c r="U8056" s="37">
        <v>9999</v>
      </c>
      <c r="V8056" s="13"/>
      <c r="W8056" s="13"/>
      <c r="X8056" s="13"/>
      <c r="Y8056" s="13"/>
      <c r="Z8056" s="13"/>
      <c r="AA8056" s="13"/>
    </row>
    <row r="8057" spans="1:27" ht="15.75" customHeight="1" x14ac:dyDescent="0.2">
      <c r="A8057" s="13"/>
      <c r="B8057" s="37" t="str">
        <f>"CRS25WT3608980"</f>
        <v>CRS25WT3608980</v>
      </c>
      <c r="C8057" s="38">
        <v>46009</v>
      </c>
      <c r="D8057" s="39">
        <v>0.8756828703703704</v>
      </c>
      <c r="E8057" s="37" t="s">
        <v>62</v>
      </c>
      <c r="F8057" s="37">
        <v>199</v>
      </c>
      <c r="G8057" s="37">
        <v>4</v>
      </c>
      <c r="H8057" s="37">
        <v>199.77999877929699</v>
      </c>
      <c r="I8057" s="37">
        <v>9.7243471145629901</v>
      </c>
      <c r="J8057" s="37">
        <v>24.5159606933594</v>
      </c>
      <c r="K8057" s="37">
        <v>9.7880792617797905</v>
      </c>
      <c r="L8057" s="37">
        <v>20.4105415344238</v>
      </c>
      <c r="M8057" s="37">
        <v>0.83799731731414795</v>
      </c>
      <c r="N8057" s="37">
        <v>9.7192897796630895</v>
      </c>
      <c r="O8057" s="37">
        <v>0</v>
      </c>
      <c r="P8057" s="37">
        <v>0</v>
      </c>
      <c r="Q8057" s="37">
        <v>2.0633758977055502E-3</v>
      </c>
      <c r="R8057" s="37">
        <v>25</v>
      </c>
      <c r="S8057" s="37">
        <v>0.244160071015358</v>
      </c>
      <c r="T8057" s="37">
        <v>993.23272705078102</v>
      </c>
      <c r="U8057" s="37">
        <v>9999</v>
      </c>
      <c r="V8057" s="13"/>
      <c r="W8057" s="13"/>
      <c r="X8057" s="13"/>
      <c r="Y8057" s="13"/>
      <c r="Z8057" s="13"/>
      <c r="AA8057" s="13"/>
    </row>
    <row r="8058" spans="1:27" ht="15.75" customHeight="1" x14ac:dyDescent="0.2">
      <c r="A8058" s="13"/>
      <c r="B8058" s="37" t="str">
        <f>"CRS25WT3608987"</f>
        <v>CRS25WT3608987</v>
      </c>
      <c r="C8058" s="38">
        <v>46009</v>
      </c>
      <c r="D8058" s="39">
        <v>0.87934027777777779</v>
      </c>
      <c r="E8058" s="37" t="s">
        <v>62</v>
      </c>
      <c r="F8058" s="37">
        <v>200</v>
      </c>
      <c r="G8058" s="37">
        <v>4</v>
      </c>
      <c r="H8058" s="37">
        <v>200.90853881835901</v>
      </c>
      <c r="I8058" s="37">
        <v>9.7725019454956108</v>
      </c>
      <c r="J8058" s="37">
        <v>24.4932765960693</v>
      </c>
      <c r="K8058" s="37">
        <v>9.8728971481323207</v>
      </c>
      <c r="L8058" s="37">
        <v>20.349500656127901</v>
      </c>
      <c r="M8058" s="37">
        <v>0.83935511112213101</v>
      </c>
      <c r="N8058" s="37">
        <v>9.7741928100585902</v>
      </c>
      <c r="O8058" s="37">
        <v>0</v>
      </c>
      <c r="P8058" s="37">
        <v>0</v>
      </c>
      <c r="Q8058" s="37">
        <v>5.6753009557723999E-3</v>
      </c>
      <c r="R8058" s="37">
        <v>25</v>
      </c>
      <c r="S8058" s="37">
        <v>0.243605077266693</v>
      </c>
      <c r="T8058" s="37">
        <v>992.07678222656295</v>
      </c>
      <c r="U8058" s="37">
        <v>9999</v>
      </c>
      <c r="V8058" s="13"/>
      <c r="W8058" s="13"/>
      <c r="X8058" s="13"/>
      <c r="Y8058" s="13"/>
      <c r="Z8058" s="13"/>
      <c r="AA8058" s="13"/>
    </row>
    <row r="8059" spans="1:27" ht="15.75" customHeight="1" x14ac:dyDescent="0.2">
      <c r="A8059" s="13"/>
      <c r="B8059" s="37" t="str">
        <f>"CRS25WT3608991"</f>
        <v>CRS25WT3608991</v>
      </c>
      <c r="C8059" s="38">
        <v>46009</v>
      </c>
      <c r="D8059" s="39">
        <v>0.88118055555555552</v>
      </c>
      <c r="E8059" s="37" t="s">
        <v>62</v>
      </c>
      <c r="F8059" s="37">
        <v>200</v>
      </c>
      <c r="G8059" s="37">
        <v>4</v>
      </c>
      <c r="H8059" s="37">
        <v>200.46539306640599</v>
      </c>
      <c r="I8059" s="37">
        <v>9.7176380157470703</v>
      </c>
      <c r="J8059" s="37">
        <v>24.504886627197301</v>
      </c>
      <c r="K8059" s="37">
        <v>9.8079710006713903</v>
      </c>
      <c r="L8059" s="37">
        <v>20.439029693603501</v>
      </c>
      <c r="M8059" s="37">
        <v>0.84183311462402299</v>
      </c>
      <c r="N8059" s="37">
        <v>9.7526340484619105</v>
      </c>
      <c r="O8059" s="37">
        <v>0</v>
      </c>
      <c r="P8059" s="37">
        <v>0</v>
      </c>
      <c r="Q8059" s="37">
        <v>6.3516860827803603E-3</v>
      </c>
      <c r="R8059" s="37">
        <v>25</v>
      </c>
      <c r="S8059" s="37">
        <v>0.247802674770355</v>
      </c>
      <c r="T8059" s="37">
        <v>992.059326171875</v>
      </c>
      <c r="U8059" s="37">
        <v>9999</v>
      </c>
      <c r="V8059" s="13"/>
      <c r="W8059" s="13"/>
      <c r="X8059" s="13"/>
      <c r="Y8059" s="13"/>
      <c r="Z8059" s="13"/>
      <c r="AA8059" s="13"/>
    </row>
    <row r="8060" spans="1:27" ht="15.75" customHeight="1" x14ac:dyDescent="0.2">
      <c r="A8060" s="13"/>
      <c r="B8060" s="37" t="str">
        <f>"CRS25WT3608947"</f>
        <v>CRS25WT3608947</v>
      </c>
      <c r="C8060" s="38">
        <v>46009</v>
      </c>
      <c r="D8060" s="39">
        <v>0.93053240740740739</v>
      </c>
      <c r="E8060" s="37" t="s">
        <v>62</v>
      </c>
      <c r="F8060" s="37">
        <v>198</v>
      </c>
      <c r="G8060" s="37">
        <v>4</v>
      </c>
      <c r="H8060" s="37">
        <v>198.70458984375</v>
      </c>
      <c r="I8060" s="37">
        <v>9.6108264923095703</v>
      </c>
      <c r="J8060" s="37">
        <v>24.503465652465799</v>
      </c>
      <c r="K8060" s="37">
        <v>9.7655696868896502</v>
      </c>
      <c r="L8060" s="37">
        <v>20.347465515136701</v>
      </c>
      <c r="M8060" s="37">
        <v>0.84376138448715199</v>
      </c>
      <c r="N8060" s="37">
        <v>9.6669712066650408</v>
      </c>
      <c r="O8060" s="37">
        <v>0</v>
      </c>
      <c r="P8060" s="37">
        <v>0</v>
      </c>
      <c r="Q8060" s="37">
        <v>1.4563376083970099E-2</v>
      </c>
      <c r="R8060" s="37">
        <v>25</v>
      </c>
      <c r="S8060" s="37">
        <v>0.25151053071022</v>
      </c>
      <c r="T8060" s="37">
        <v>993.41003417968795</v>
      </c>
      <c r="U8060" s="37">
        <v>9999</v>
      </c>
      <c r="V8060" s="13"/>
      <c r="W8060" s="13"/>
      <c r="X8060" s="13"/>
      <c r="Y8060" s="13"/>
      <c r="Z8060" s="13"/>
      <c r="AA8060" s="13"/>
    </row>
    <row r="8061" spans="1:27" ht="15.75" customHeight="1" x14ac:dyDescent="0.2">
      <c r="A8061" s="13"/>
      <c r="B8061" s="37" t="str">
        <f>"CRS25WT3608952"</f>
        <v>CRS25WT3608952</v>
      </c>
      <c r="C8061" s="38">
        <v>46009</v>
      </c>
      <c r="D8061" s="39">
        <v>0.93135416666666659</v>
      </c>
      <c r="E8061" s="37" t="s">
        <v>62</v>
      </c>
      <c r="F8061" s="37">
        <v>200</v>
      </c>
      <c r="G8061" s="37">
        <v>4</v>
      </c>
      <c r="H8061" s="37">
        <v>200.60772705078099</v>
      </c>
      <c r="I8061" s="37">
        <v>9.7568044662475604</v>
      </c>
      <c r="J8061" s="37">
        <v>24.530052185058601</v>
      </c>
      <c r="K8061" s="37">
        <v>9.8669948577880895</v>
      </c>
      <c r="L8061" s="37">
        <v>20.3311862945557</v>
      </c>
      <c r="M8061" s="37">
        <v>0.83818829059600797</v>
      </c>
      <c r="N8061" s="37">
        <v>9.7595586776733398</v>
      </c>
      <c r="O8061" s="37">
        <v>0</v>
      </c>
      <c r="P8061" s="37">
        <v>0</v>
      </c>
      <c r="Q8061" s="37">
        <v>1.6269839834421899E-3</v>
      </c>
      <c r="R8061" s="37">
        <v>25</v>
      </c>
      <c r="S8061" s="37">
        <v>0.24553869664669001</v>
      </c>
      <c r="T8061" s="37">
        <v>993.81988525390602</v>
      </c>
      <c r="U8061" s="37">
        <v>9999</v>
      </c>
      <c r="V8061" s="13"/>
      <c r="W8061" s="13"/>
      <c r="X8061" s="13"/>
      <c r="Y8061" s="13"/>
      <c r="Z8061" s="13"/>
      <c r="AA8061" s="13"/>
    </row>
    <row r="8062" spans="1:27" ht="15.75" customHeight="1" x14ac:dyDescent="0.2">
      <c r="A8062" s="13"/>
      <c r="B8062" s="37" t="str">
        <f>"CRS25WT3608948"</f>
        <v>CRS25WT3608948</v>
      </c>
      <c r="C8062" s="38">
        <v>46009</v>
      </c>
      <c r="D8062" s="39">
        <v>0.9318171296296297</v>
      </c>
      <c r="E8062" s="37" t="s">
        <v>62</v>
      </c>
      <c r="F8062" s="37">
        <v>202</v>
      </c>
      <c r="G8062" s="37">
        <v>4</v>
      </c>
      <c r="H8062" s="37">
        <v>202.68968200683599</v>
      </c>
      <c r="I8062" s="37">
        <v>9.7975530624389595</v>
      </c>
      <c r="J8062" s="37">
        <v>24.552318572998001</v>
      </c>
      <c r="K8062" s="37">
        <v>9.8676786422729492</v>
      </c>
      <c r="L8062" s="37">
        <v>20.540767669677699</v>
      </c>
      <c r="M8062" s="37">
        <v>0.84260010719299305</v>
      </c>
      <c r="N8062" s="37">
        <v>9.8608455657959002</v>
      </c>
      <c r="O8062" s="37">
        <v>0</v>
      </c>
      <c r="P8062" s="37">
        <v>0</v>
      </c>
      <c r="Q8062" s="37">
        <v>5.7936552911996798E-3</v>
      </c>
      <c r="R8062" s="37">
        <v>25</v>
      </c>
      <c r="S8062" s="37">
        <v>0.23761236667633101</v>
      </c>
      <c r="T8062" s="37">
        <v>993.23577880859398</v>
      </c>
      <c r="U8062" s="37">
        <v>9999</v>
      </c>
      <c r="V8062" s="13"/>
      <c r="W8062" s="13"/>
      <c r="X8062" s="13"/>
      <c r="Y8062" s="13"/>
      <c r="Z8062" s="13"/>
      <c r="AA8062" s="13"/>
    </row>
    <row r="8063" spans="1:27" ht="15.75" customHeight="1" x14ac:dyDescent="0.2">
      <c r="A8063" s="13"/>
      <c r="B8063" s="37" t="str">
        <f>"CRS25WT3608949"</f>
        <v>CRS25WT3608949</v>
      </c>
      <c r="C8063" s="38">
        <v>46009</v>
      </c>
      <c r="D8063" s="39">
        <v>0.93231481481481471</v>
      </c>
      <c r="E8063" s="37" t="s">
        <v>62</v>
      </c>
      <c r="F8063" s="37">
        <v>202</v>
      </c>
      <c r="G8063" s="37">
        <v>4</v>
      </c>
      <c r="H8063" s="37">
        <v>202.154541015625</v>
      </c>
      <c r="I8063" s="37">
        <v>9.7950792312622106</v>
      </c>
      <c r="J8063" s="37">
        <v>24.503175735473601</v>
      </c>
      <c r="K8063" s="37">
        <v>9.9331359863281303</v>
      </c>
      <c r="L8063" s="37">
        <v>20.351533889770501</v>
      </c>
      <c r="M8063" s="37">
        <v>0.84227359294891402</v>
      </c>
      <c r="N8063" s="37">
        <v>9.8348112106323207</v>
      </c>
      <c r="O8063" s="37">
        <v>0</v>
      </c>
      <c r="P8063" s="37">
        <v>0</v>
      </c>
      <c r="Q8063" s="37">
        <v>5.7939607650041598E-3</v>
      </c>
      <c r="R8063" s="37">
        <v>25</v>
      </c>
      <c r="S8063" s="37">
        <v>0.246538981795311</v>
      </c>
      <c r="T8063" s="37">
        <v>993.20111083984398</v>
      </c>
      <c r="U8063" s="37">
        <v>9999</v>
      </c>
      <c r="V8063" s="13"/>
      <c r="W8063" s="13"/>
      <c r="X8063" s="13"/>
      <c r="Y8063" s="13"/>
      <c r="Z8063" s="13"/>
      <c r="AA8063" s="13"/>
    </row>
    <row r="8064" spans="1:27" ht="15.75" customHeight="1" x14ac:dyDescent="0.2">
      <c r="A8064" s="13"/>
      <c r="B8064" s="37" t="str">
        <f>"CRS25WT3608950"</f>
        <v>CRS25WT3608950</v>
      </c>
      <c r="C8064" s="38">
        <v>46009</v>
      </c>
      <c r="D8064" s="39">
        <v>0.93283564814814823</v>
      </c>
      <c r="E8064" s="37" t="s">
        <v>62</v>
      </c>
      <c r="F8064" s="37">
        <v>202</v>
      </c>
      <c r="G8064" s="37">
        <v>4</v>
      </c>
      <c r="H8064" s="37">
        <v>202.91731262207</v>
      </c>
      <c r="I8064" s="37">
        <v>9.6323795318603498</v>
      </c>
      <c r="J8064" s="37">
        <v>24.529050827026399</v>
      </c>
      <c r="K8064" s="37">
        <v>9.9141159057617205</v>
      </c>
      <c r="L8064" s="37">
        <v>20.467515945434599</v>
      </c>
      <c r="M8064" s="37">
        <v>0.85882520675659202</v>
      </c>
      <c r="N8064" s="37">
        <v>9.8719196319580096</v>
      </c>
      <c r="O8064" s="37">
        <v>0</v>
      </c>
      <c r="P8064" s="37">
        <v>0</v>
      </c>
      <c r="Q8064" s="37">
        <v>7.9396076034754504E-4</v>
      </c>
      <c r="R8064" s="37">
        <v>25</v>
      </c>
      <c r="S8064" s="37">
        <v>0.23451770842075301</v>
      </c>
      <c r="T8064" s="37">
        <v>992.62506103515602</v>
      </c>
      <c r="U8064" s="37">
        <v>9999</v>
      </c>
      <c r="V8064" s="13"/>
      <c r="W8064" s="13"/>
      <c r="X8064" s="13"/>
      <c r="Y8064" s="13"/>
      <c r="Z8064" s="13"/>
      <c r="AA8064" s="13"/>
    </row>
    <row r="8065" spans="1:27" ht="15.75" customHeight="1" x14ac:dyDescent="0.2">
      <c r="A8065" s="13"/>
      <c r="B8065" s="37" t="str">
        <f>"CRS25WT3608951"</f>
        <v>CRS25WT3608951</v>
      </c>
      <c r="C8065" s="38">
        <v>46009</v>
      </c>
      <c r="D8065" s="39">
        <v>0.93337962962962961</v>
      </c>
      <c r="E8065" s="37" t="s">
        <v>62</v>
      </c>
      <c r="F8065" s="37">
        <v>203</v>
      </c>
      <c r="G8065" s="37">
        <v>4</v>
      </c>
      <c r="H8065" s="37">
        <v>203.59324645996099</v>
      </c>
      <c r="I8065" s="37">
        <v>9.7651672363281303</v>
      </c>
      <c r="J8065" s="37">
        <v>24.535240173339801</v>
      </c>
      <c r="K8065" s="37">
        <v>10.0359354019165</v>
      </c>
      <c r="L8065" s="37">
        <v>20.286422729492202</v>
      </c>
      <c r="M8065" s="37">
        <v>0.84975427389144897</v>
      </c>
      <c r="N8065" s="37">
        <v>9.9048042297363299</v>
      </c>
      <c r="O8065" s="37">
        <v>0</v>
      </c>
      <c r="P8065" s="37">
        <v>0</v>
      </c>
      <c r="Q8065" s="37">
        <v>8.1349199172109398E-4</v>
      </c>
      <c r="R8065" s="37">
        <v>25</v>
      </c>
      <c r="S8065" s="37">
        <v>0.248070493340492</v>
      </c>
      <c r="T8065" s="37">
        <v>992.37023925781295</v>
      </c>
      <c r="U8065" s="37">
        <v>9999</v>
      </c>
      <c r="V8065" s="13"/>
      <c r="W8065" s="13"/>
      <c r="X8065" s="13"/>
      <c r="Y8065" s="13"/>
      <c r="Z8065" s="13"/>
      <c r="AA8065" s="13"/>
    </row>
    <row r="8066" spans="1:27" ht="15.75" customHeight="1" x14ac:dyDescent="0.2">
      <c r="A8066" s="13"/>
      <c r="B8066" s="37" t="str">
        <f>"CRS25WT3608940"</f>
        <v>CRS25WT3608940</v>
      </c>
      <c r="C8066" s="38">
        <v>46009</v>
      </c>
      <c r="D8066" s="39">
        <v>0.9339467592592593</v>
      </c>
      <c r="E8066" s="37" t="s">
        <v>62</v>
      </c>
      <c r="F8066" s="37">
        <v>200</v>
      </c>
      <c r="G8066" s="37">
        <v>4</v>
      </c>
      <c r="H8066" s="37">
        <v>200.96005249023401</v>
      </c>
      <c r="I8066" s="37">
        <v>9.6020030975341797</v>
      </c>
      <c r="J8066" s="37">
        <v>24.539096832275401</v>
      </c>
      <c r="K8066" s="37">
        <v>9.8823461532592791</v>
      </c>
      <c r="L8066" s="37">
        <v>20.3352565765381</v>
      </c>
      <c r="M8066" s="37">
        <v>0.85288274288177501</v>
      </c>
      <c r="N8066" s="37">
        <v>9.7766990661621094</v>
      </c>
      <c r="O8066" s="37">
        <v>0</v>
      </c>
      <c r="P8066" s="37">
        <v>0</v>
      </c>
      <c r="Q8066" s="37">
        <v>5.8037261478602904E-3</v>
      </c>
      <c r="R8066" s="37">
        <v>25</v>
      </c>
      <c r="S8066" s="37">
        <v>0.25583270192146301</v>
      </c>
      <c r="T8066" s="37">
        <v>993.01721191406295</v>
      </c>
      <c r="U8066" s="37">
        <v>9999</v>
      </c>
      <c r="V8066" s="13"/>
      <c r="W8066" s="13"/>
      <c r="X8066" s="13"/>
      <c r="Y8066" s="13"/>
      <c r="Z8066" s="13"/>
      <c r="AA8066" s="13"/>
    </row>
    <row r="8067" spans="1:27" ht="15.75" customHeight="1" x14ac:dyDescent="0.2">
      <c r="A8067" s="13"/>
      <c r="B8067" s="37" t="str">
        <f>"CRS25WT3608943"</f>
        <v>CRS25WT3608943</v>
      </c>
      <c r="C8067" s="38">
        <v>46009</v>
      </c>
      <c r="D8067" s="39">
        <v>0.93466435185185182</v>
      </c>
      <c r="E8067" s="37" t="s">
        <v>62</v>
      </c>
      <c r="F8067" s="37">
        <v>203</v>
      </c>
      <c r="G8067" s="37">
        <v>4</v>
      </c>
      <c r="H8067" s="37">
        <v>203.86779785156301</v>
      </c>
      <c r="I8067" s="37">
        <v>9.7921056747436506</v>
      </c>
      <c r="J8067" s="37">
        <v>24.531723022460898</v>
      </c>
      <c r="K8067" s="37">
        <v>9.9546165466308594</v>
      </c>
      <c r="L8067" s="37">
        <v>20.479722976684599</v>
      </c>
      <c r="M8067" s="37">
        <v>0.84868103265762296</v>
      </c>
      <c r="N8067" s="37">
        <v>9.9181613922119105</v>
      </c>
      <c r="O8067" s="37">
        <v>0</v>
      </c>
      <c r="P8067" s="37">
        <v>0</v>
      </c>
      <c r="Q8067" s="37">
        <v>6.0316901654005103E-3</v>
      </c>
      <c r="R8067" s="37">
        <v>25</v>
      </c>
      <c r="S8067" s="37">
        <v>0.23179945349693301</v>
      </c>
      <c r="T8067" s="37">
        <v>994.06005859375</v>
      </c>
      <c r="U8067" s="37">
        <v>9999</v>
      </c>
      <c r="V8067" s="13"/>
      <c r="W8067" s="13"/>
      <c r="X8067" s="13"/>
      <c r="Y8067" s="13"/>
      <c r="Z8067" s="13"/>
      <c r="AA8067" s="13"/>
    </row>
    <row r="8068" spans="1:27" ht="15.75" customHeight="1" x14ac:dyDescent="0.2">
      <c r="A8068" s="13"/>
      <c r="B8068" s="37" t="str">
        <f>"CRS25WT3608942"</f>
        <v>CRS25WT3608942</v>
      </c>
      <c r="C8068" s="38">
        <v>46009</v>
      </c>
      <c r="D8068" s="39">
        <v>0.93501157407407398</v>
      </c>
      <c r="E8068" s="37" t="s">
        <v>62</v>
      </c>
      <c r="F8068" s="37">
        <v>202</v>
      </c>
      <c r="G8068" s="37">
        <v>4</v>
      </c>
      <c r="H8068" s="37">
        <v>202.32855224609401</v>
      </c>
      <c r="I8068" s="37">
        <v>9.6646823883056605</v>
      </c>
      <c r="J8068" s="37">
        <v>24.5449542999268</v>
      </c>
      <c r="K8068" s="37">
        <v>9.9168977737426793</v>
      </c>
      <c r="L8068" s="37">
        <v>20.4024047851563</v>
      </c>
      <c r="M8068" s="37">
        <v>0.85291814804077104</v>
      </c>
      <c r="N8068" s="37">
        <v>9.8432769775390607</v>
      </c>
      <c r="O8068" s="37">
        <v>0</v>
      </c>
      <c r="P8068" s="37">
        <v>0</v>
      </c>
      <c r="Q8068" s="37">
        <v>6.3516860827803603E-3</v>
      </c>
      <c r="R8068" s="37">
        <v>25</v>
      </c>
      <c r="S8068" s="37">
        <v>0.24231278896331801</v>
      </c>
      <c r="T8068" s="37">
        <v>992.59765625</v>
      </c>
      <c r="U8068" s="37">
        <v>9999</v>
      </c>
      <c r="V8068" s="13"/>
      <c r="W8068" s="13"/>
      <c r="X8068" s="13"/>
      <c r="Y8068" s="13"/>
      <c r="Z8068" s="13"/>
      <c r="AA8068" s="13"/>
    </row>
    <row r="8069" spans="1:27" ht="15.75" customHeight="1" x14ac:dyDescent="0.2">
      <c r="A8069" s="13"/>
      <c r="B8069" s="37" t="str">
        <f>"CRS25WT3608941"</f>
        <v>CRS25WT3608941</v>
      </c>
      <c r="C8069" s="38">
        <v>46009</v>
      </c>
      <c r="D8069" s="39">
        <v>0.9353703703703703</v>
      </c>
      <c r="E8069" s="37" t="s">
        <v>62</v>
      </c>
      <c r="F8069" s="37">
        <v>203</v>
      </c>
      <c r="G8069" s="37">
        <v>4</v>
      </c>
      <c r="H8069" s="37">
        <v>203.24124145507801</v>
      </c>
      <c r="I8069" s="37">
        <v>9.8167867660522496</v>
      </c>
      <c r="J8069" s="37">
        <v>24.552303314208999</v>
      </c>
      <c r="K8069" s="37">
        <v>9.9418039321899396</v>
      </c>
      <c r="L8069" s="37">
        <v>20.443098068237301</v>
      </c>
      <c r="M8069" s="37">
        <v>0.84323811531066895</v>
      </c>
      <c r="N8069" s="37">
        <v>9.8876791000366193</v>
      </c>
      <c r="O8069" s="37">
        <v>0</v>
      </c>
      <c r="P8069" s="37">
        <v>0</v>
      </c>
      <c r="Q8069" s="37">
        <v>3.2539679668843698E-3</v>
      </c>
      <c r="R8069" s="37">
        <v>25</v>
      </c>
      <c r="S8069" s="37">
        <v>0.24066910147666901</v>
      </c>
      <c r="T8069" s="37">
        <v>993.33245849609398</v>
      </c>
      <c r="U8069" s="37">
        <v>9999</v>
      </c>
      <c r="V8069" s="13"/>
      <c r="W8069" s="13"/>
      <c r="X8069" s="13"/>
      <c r="Y8069" s="13"/>
      <c r="Z8069" s="13"/>
      <c r="AA8069" s="13"/>
    </row>
    <row r="8070" spans="1:27" ht="15.75" customHeight="1" x14ac:dyDescent="0.2">
      <c r="A8070" s="13"/>
      <c r="B8070" s="37" t="str">
        <f>"CRS25WT3608929"</f>
        <v>CRS25WT3608929</v>
      </c>
      <c r="C8070" s="38">
        <v>46009</v>
      </c>
      <c r="D8070" s="39">
        <v>0.93587962962962967</v>
      </c>
      <c r="E8070" s="37" t="s">
        <v>62</v>
      </c>
      <c r="F8070" s="37">
        <v>201</v>
      </c>
      <c r="G8070" s="37">
        <v>4</v>
      </c>
      <c r="H8070" s="37">
        <v>201.14114379882801</v>
      </c>
      <c r="I8070" s="37">
        <v>9.7597980499267596</v>
      </c>
      <c r="J8070" s="37">
        <v>24.5546760559082</v>
      </c>
      <c r="K8070" s="37">
        <v>9.8273353576660192</v>
      </c>
      <c r="L8070" s="37">
        <v>20.467515945434599</v>
      </c>
      <c r="M8070" s="37">
        <v>0.839316725730896</v>
      </c>
      <c r="N8070" s="37">
        <v>9.7855091094970703</v>
      </c>
      <c r="O8070" s="37">
        <v>0</v>
      </c>
      <c r="P8070" s="37">
        <v>0</v>
      </c>
      <c r="Q8070" s="37">
        <v>6.0316901654005103E-3</v>
      </c>
      <c r="R8070" s="37">
        <v>25</v>
      </c>
      <c r="S8070" s="37">
        <v>0.24235621094703699</v>
      </c>
      <c r="T8070" s="37">
        <v>992.43298339843795</v>
      </c>
      <c r="U8070" s="37">
        <v>9999</v>
      </c>
      <c r="V8070" s="13"/>
      <c r="W8070" s="13"/>
      <c r="X8070" s="13"/>
      <c r="Y8070" s="13"/>
      <c r="Z8070" s="13"/>
      <c r="AA8070" s="13"/>
    </row>
    <row r="8071" spans="1:27" ht="15.75" customHeight="1" x14ac:dyDescent="0.2">
      <c r="A8071" s="13"/>
      <c r="B8071" s="37" t="str">
        <f>"CRS25WT3608930"</f>
        <v>CRS25WT3608930</v>
      </c>
      <c r="C8071" s="38">
        <v>46009</v>
      </c>
      <c r="D8071" s="39">
        <v>0.93644675925925924</v>
      </c>
      <c r="E8071" s="37" t="s">
        <v>62</v>
      </c>
      <c r="F8071" s="37">
        <v>200</v>
      </c>
      <c r="G8071" s="37">
        <v>4</v>
      </c>
      <c r="H8071" s="37">
        <v>200.08993530273401</v>
      </c>
      <c r="I8071" s="37">
        <v>9.7129182815551793</v>
      </c>
      <c r="J8071" s="37">
        <v>24.444166183471701</v>
      </c>
      <c r="K8071" s="37">
        <v>9.8880386352539098</v>
      </c>
      <c r="L8071" s="37">
        <v>20.2355556488037</v>
      </c>
      <c r="M8071" s="37">
        <v>0.84275293350219704</v>
      </c>
      <c r="N8071" s="37">
        <v>9.7343683242797905</v>
      </c>
      <c r="O8071" s="37">
        <v>0</v>
      </c>
      <c r="P8071" s="37">
        <v>0</v>
      </c>
      <c r="Q8071" s="37">
        <v>6.03174511343241E-3</v>
      </c>
      <c r="R8071" s="37">
        <v>25</v>
      </c>
      <c r="S8071" s="37">
        <v>0.24115376174449901</v>
      </c>
      <c r="T8071" s="37">
        <v>991.98370361328102</v>
      </c>
      <c r="U8071" s="37">
        <v>9999</v>
      </c>
      <c r="V8071" s="13"/>
      <c r="W8071" s="13"/>
      <c r="X8071" s="13"/>
      <c r="Y8071" s="13"/>
      <c r="Z8071" s="13"/>
      <c r="AA8071" s="13"/>
    </row>
    <row r="8072" spans="1:27" ht="15.75" customHeight="1" x14ac:dyDescent="0.2">
      <c r="A8072" s="13"/>
      <c r="B8072" s="37" t="str">
        <f>"CRS25WT3608931"</f>
        <v>CRS25WT3608931</v>
      </c>
      <c r="C8072" s="38">
        <v>46009</v>
      </c>
      <c r="D8072" s="39">
        <v>0.9371990740740741</v>
      </c>
      <c r="E8072" s="37" t="s">
        <v>62</v>
      </c>
      <c r="F8072" s="37">
        <v>199</v>
      </c>
      <c r="G8072" s="37">
        <v>4</v>
      </c>
      <c r="H8072" s="37">
        <v>199.51220703125</v>
      </c>
      <c r="I8072" s="37">
        <v>9.6012010574340803</v>
      </c>
      <c r="J8072" s="37">
        <v>24.537776947021499</v>
      </c>
      <c r="K8072" s="37">
        <v>9.7944869995117205</v>
      </c>
      <c r="L8072" s="37">
        <v>20.369848251342798</v>
      </c>
      <c r="M8072" s="37">
        <v>0.84685426950454701</v>
      </c>
      <c r="N8072" s="37">
        <v>9.7062616348266602</v>
      </c>
      <c r="O8072" s="37">
        <v>0</v>
      </c>
      <c r="P8072" s="37">
        <v>0</v>
      </c>
      <c r="Q8072" s="37">
        <v>4.11212258040905E-3</v>
      </c>
      <c r="R8072" s="37">
        <v>25</v>
      </c>
      <c r="S8072" s="37">
        <v>0.25035062432289101</v>
      </c>
      <c r="T8072" s="37">
        <v>992.00915527343795</v>
      </c>
      <c r="U8072" s="37">
        <v>9999</v>
      </c>
      <c r="V8072" s="13"/>
      <c r="W8072" s="13"/>
      <c r="X8072" s="13"/>
      <c r="Y8072" s="13"/>
      <c r="Z8072" s="13"/>
      <c r="AA8072" s="13"/>
    </row>
    <row r="8073" spans="1:27" ht="15.75" customHeight="1" x14ac:dyDescent="0.2">
      <c r="A8073" s="13"/>
      <c r="B8073" s="37" t="str">
        <f>"CRS25WT3608932"</f>
        <v>CRS25WT3608932</v>
      </c>
      <c r="C8073" s="38">
        <v>46009</v>
      </c>
      <c r="D8073" s="39">
        <v>0.93814814814814806</v>
      </c>
      <c r="E8073" s="37" t="s">
        <v>62</v>
      </c>
      <c r="F8073" s="37">
        <v>198</v>
      </c>
      <c r="G8073" s="37">
        <v>4</v>
      </c>
      <c r="H8073" s="37">
        <v>198.08412170410199</v>
      </c>
      <c r="I8073" s="37">
        <v>9.5927715301513707</v>
      </c>
      <c r="J8073" s="37">
        <v>24.5162239074707</v>
      </c>
      <c r="K8073" s="37">
        <v>9.6953258514404297</v>
      </c>
      <c r="L8073" s="37">
        <v>20.4308891296387</v>
      </c>
      <c r="M8073" s="37">
        <v>0.842271268367767</v>
      </c>
      <c r="N8073" s="37">
        <v>9.6367855072021502</v>
      </c>
      <c r="O8073" s="37">
        <v>0</v>
      </c>
      <c r="P8073" s="37">
        <v>0</v>
      </c>
      <c r="Q8073" s="37">
        <v>1.27033721655607E-2</v>
      </c>
      <c r="R8073" s="37">
        <v>25</v>
      </c>
      <c r="S8073" s="37">
        <v>0.25092953443527199</v>
      </c>
      <c r="T8073" s="37">
        <v>992.96423339843795</v>
      </c>
      <c r="U8073" s="37">
        <v>9999</v>
      </c>
      <c r="V8073" s="13"/>
      <c r="W8073" s="13"/>
      <c r="X8073" s="13"/>
      <c r="Y8073" s="13"/>
      <c r="Z8073" s="13"/>
      <c r="AA8073" s="13"/>
    </row>
    <row r="8074" spans="1:27" ht="15.75" customHeight="1" x14ac:dyDescent="0.2">
      <c r="A8074" s="13"/>
      <c r="B8074" s="37" t="str">
        <f>"CRS25WT3608924"</f>
        <v>CRS25WT3608924</v>
      </c>
      <c r="C8074" s="38">
        <v>46009</v>
      </c>
      <c r="D8074" s="39">
        <v>0.93891203703703707</v>
      </c>
      <c r="E8074" s="37" t="s">
        <v>62</v>
      </c>
      <c r="F8074" s="37">
        <v>202</v>
      </c>
      <c r="G8074" s="37">
        <v>4</v>
      </c>
      <c r="H8074" s="37">
        <v>202.57398986816401</v>
      </c>
      <c r="I8074" s="37">
        <v>9.80889892578125</v>
      </c>
      <c r="J8074" s="37">
        <v>24.5424995422363</v>
      </c>
      <c r="K8074" s="37">
        <v>9.9299182891845703</v>
      </c>
      <c r="L8074" s="37">
        <v>20.400367736816399</v>
      </c>
      <c r="M8074" s="37">
        <v>0.84148162603378296</v>
      </c>
      <c r="N8074" s="37">
        <v>9.8552169799804705</v>
      </c>
      <c r="O8074" s="37">
        <v>0</v>
      </c>
      <c r="P8074" s="37">
        <v>0</v>
      </c>
      <c r="Q8074" s="37">
        <v>6.0280305333435501E-3</v>
      </c>
      <c r="R8074" s="37">
        <v>25</v>
      </c>
      <c r="S8074" s="37">
        <v>0.23955351114273099</v>
      </c>
      <c r="T8074" s="37">
        <v>992.15771484375</v>
      </c>
      <c r="U8074" s="37">
        <v>9999</v>
      </c>
      <c r="V8074" s="13"/>
      <c r="W8074" s="13"/>
      <c r="X8074" s="13"/>
      <c r="Y8074" s="13"/>
      <c r="Z8074" s="13"/>
      <c r="AA8074" s="13"/>
    </row>
    <row r="8075" spans="1:27" ht="15.75" customHeight="1" x14ac:dyDescent="0.2">
      <c r="A8075" s="13"/>
      <c r="B8075" s="37" t="str">
        <f>"CRS25WT3608923"</f>
        <v>CRS25WT3608923</v>
      </c>
      <c r="C8075" s="38">
        <v>46009</v>
      </c>
      <c r="D8075" s="39">
        <v>0.93928240740740743</v>
      </c>
      <c r="E8075" s="37" t="s">
        <v>62</v>
      </c>
      <c r="F8075" s="37">
        <v>202</v>
      </c>
      <c r="G8075" s="37">
        <v>4</v>
      </c>
      <c r="H8075" s="37">
        <v>202.94284057617199</v>
      </c>
      <c r="I8075" s="37">
        <v>9.8257007598877006</v>
      </c>
      <c r="J8075" s="37">
        <v>24.540418624877901</v>
      </c>
      <c r="K8075" s="37">
        <v>9.9499826431274396</v>
      </c>
      <c r="L8075" s="37">
        <v>20.396299362182599</v>
      </c>
      <c r="M8075" s="37">
        <v>0.84164363145828203</v>
      </c>
      <c r="N8075" s="37">
        <v>9.8731613159179705</v>
      </c>
      <c r="O8075" s="37">
        <v>0</v>
      </c>
      <c r="P8075" s="37">
        <v>0</v>
      </c>
      <c r="Q8075" s="37">
        <v>5.7938080281019202E-3</v>
      </c>
      <c r="R8075" s="37">
        <v>25</v>
      </c>
      <c r="S8075" s="37">
        <v>0.24241618812084201</v>
      </c>
      <c r="T8075" s="37">
        <v>992.03668212890602</v>
      </c>
      <c r="U8075" s="37">
        <v>9999</v>
      </c>
      <c r="V8075" s="13"/>
      <c r="W8075" s="13"/>
      <c r="X8075" s="13"/>
      <c r="Y8075" s="13"/>
      <c r="Z8075" s="13"/>
      <c r="AA8075" s="13"/>
    </row>
    <row r="8076" spans="1:27" ht="15.75" customHeight="1" x14ac:dyDescent="0.2">
      <c r="A8076" s="13"/>
      <c r="B8076" s="37" t="str">
        <f>"CRS25WT3608920"</f>
        <v>CRS25WT3608920</v>
      </c>
      <c r="C8076" s="38">
        <v>46009</v>
      </c>
      <c r="D8076" s="39">
        <v>0.94006944444444451</v>
      </c>
      <c r="E8076" s="37" t="s">
        <v>62</v>
      </c>
      <c r="F8076" s="37">
        <v>197</v>
      </c>
      <c r="G8076" s="37">
        <v>4</v>
      </c>
      <c r="H8076" s="37">
        <v>197.617431640625</v>
      </c>
      <c r="I8076" s="37">
        <v>9.5981292724609393</v>
      </c>
      <c r="J8076" s="37">
        <v>24.483768463134801</v>
      </c>
      <c r="K8076" s="37">
        <v>9.7286787033081108</v>
      </c>
      <c r="L8076" s="37">
        <v>20.3128757476807</v>
      </c>
      <c r="M8076" s="37">
        <v>0.84093105792999301</v>
      </c>
      <c r="N8076" s="37">
        <v>9.6140804290771502</v>
      </c>
      <c r="O8076" s="37">
        <v>0</v>
      </c>
      <c r="P8076" s="37">
        <v>0</v>
      </c>
      <c r="Q8076" s="37">
        <v>8.1349199172109398E-4</v>
      </c>
      <c r="R8076" s="37">
        <v>25</v>
      </c>
      <c r="S8076" s="37">
        <v>0.24718426167964899</v>
      </c>
      <c r="T8076" s="37">
        <v>992.56854248046898</v>
      </c>
      <c r="U8076" s="37">
        <v>9999</v>
      </c>
      <c r="V8076" s="13"/>
      <c r="W8076" s="13"/>
      <c r="X8076" s="13"/>
      <c r="Y8076" s="13"/>
      <c r="Z8076" s="13"/>
      <c r="AA8076" s="13"/>
    </row>
    <row r="8077" spans="1:27" ht="15.75" customHeight="1" x14ac:dyDescent="0.2">
      <c r="A8077" s="13"/>
      <c r="B8077" s="37" t="str">
        <f>"CRS25WT3608921"</f>
        <v>CRS25WT3608921</v>
      </c>
      <c r="C8077" s="38">
        <v>46009</v>
      </c>
      <c r="D8077" s="39">
        <v>0.94040509259259253</v>
      </c>
      <c r="E8077" s="37" t="s">
        <v>62</v>
      </c>
      <c r="F8077" s="37">
        <v>197</v>
      </c>
      <c r="G8077" s="37">
        <v>4</v>
      </c>
      <c r="H8077" s="37">
        <v>197.385986328125</v>
      </c>
      <c r="I8077" s="37">
        <v>9.5522871017456108</v>
      </c>
      <c r="J8077" s="37">
        <v>24.4988822937012</v>
      </c>
      <c r="K8077" s="37">
        <v>9.6362018585205096</v>
      </c>
      <c r="L8077" s="37">
        <v>20.483793258666999</v>
      </c>
      <c r="M8077" s="37">
        <v>0.84345650672912598</v>
      </c>
      <c r="N8077" s="37">
        <v>9.6028213500976598</v>
      </c>
      <c r="O8077" s="37">
        <v>0</v>
      </c>
      <c r="P8077" s="37">
        <v>0</v>
      </c>
      <c r="Q8077" s="37">
        <v>1.64484903216362E-2</v>
      </c>
      <c r="R8077" s="37">
        <v>25</v>
      </c>
      <c r="S8077" s="37">
        <v>0.238952025771141</v>
      </c>
      <c r="T8077" s="37">
        <v>992.64532470703102</v>
      </c>
      <c r="U8077" s="37">
        <v>9999</v>
      </c>
      <c r="V8077" s="13"/>
      <c r="W8077" s="13"/>
      <c r="X8077" s="13"/>
      <c r="Y8077" s="13"/>
      <c r="Z8077" s="13"/>
      <c r="AA8077" s="13"/>
    </row>
    <row r="8078" spans="1:27" ht="15.75" customHeight="1" x14ac:dyDescent="0.2">
      <c r="A8078" s="13"/>
      <c r="B8078" s="37" t="str">
        <f>"CRS25WT3608902"</f>
        <v>CRS25WT3608902</v>
      </c>
      <c r="C8078" s="38">
        <v>46009</v>
      </c>
      <c r="D8078" s="39">
        <v>0.94075231481481481</v>
      </c>
      <c r="E8078" s="37" t="s">
        <v>62</v>
      </c>
      <c r="F8078" s="37">
        <v>202</v>
      </c>
      <c r="G8078" s="37">
        <v>4</v>
      </c>
      <c r="H8078" s="37">
        <v>202.16136169433599</v>
      </c>
      <c r="I8078" s="37">
        <v>9.8100919723510707</v>
      </c>
      <c r="J8078" s="37">
        <v>24.5527038574219</v>
      </c>
      <c r="K8078" s="37">
        <v>9.8370866775512695</v>
      </c>
      <c r="L8078" s="37">
        <v>20.550939559936499</v>
      </c>
      <c r="M8078" s="37">
        <v>0.83931648731231701</v>
      </c>
      <c r="N8078" s="37">
        <v>9.83514308929443</v>
      </c>
      <c r="O8078" s="37">
        <v>0</v>
      </c>
      <c r="P8078" s="37">
        <v>0</v>
      </c>
      <c r="Q8078" s="37">
        <v>8.1349024549126603E-4</v>
      </c>
      <c r="R8078" s="37">
        <v>25</v>
      </c>
      <c r="S8078" s="37">
        <v>0.24237494170665699</v>
      </c>
      <c r="T8078" s="37">
        <v>992.33703613281295</v>
      </c>
      <c r="U8078" s="37">
        <v>9999</v>
      </c>
      <c r="V8078" s="13"/>
      <c r="W8078" s="13"/>
      <c r="X8078" s="13"/>
      <c r="Y8078" s="13"/>
      <c r="Z8078" s="13"/>
      <c r="AA8078" s="13"/>
    </row>
    <row r="8079" spans="1:27" ht="15.75" customHeight="1" x14ac:dyDescent="0.2">
      <c r="A8079" s="13"/>
      <c r="B8079" s="37" t="str">
        <f>"CRS25WT3608883"</f>
        <v>CRS25WT3608883</v>
      </c>
      <c r="C8079" s="38">
        <v>46009</v>
      </c>
      <c r="D8079" s="39">
        <v>0.94150462962962955</v>
      </c>
      <c r="E8079" s="37" t="s">
        <v>62</v>
      </c>
      <c r="F8079" s="37">
        <v>201</v>
      </c>
      <c r="G8079" s="37">
        <v>4</v>
      </c>
      <c r="H8079" s="37">
        <v>201.96994018554699</v>
      </c>
      <c r="I8079" s="37">
        <v>9.7811727523803693</v>
      </c>
      <c r="J8079" s="37">
        <v>24.5086154937744</v>
      </c>
      <c r="K8079" s="37">
        <v>9.8688097000122106</v>
      </c>
      <c r="L8079" s="37">
        <v>20.465480804443398</v>
      </c>
      <c r="M8079" s="37">
        <v>0.84251379966735795</v>
      </c>
      <c r="N8079" s="37">
        <v>9.8258304595947301</v>
      </c>
      <c r="O8079" s="37">
        <v>0</v>
      </c>
      <c r="P8079" s="37">
        <v>0</v>
      </c>
      <c r="Q8079" s="37">
        <v>1.3015853241085999E-2</v>
      </c>
      <c r="R8079" s="37">
        <v>25</v>
      </c>
      <c r="S8079" s="37">
        <v>0.23700189590454099</v>
      </c>
      <c r="T8079" s="37">
        <v>993.46197509765602</v>
      </c>
      <c r="U8079" s="37">
        <v>9999</v>
      </c>
      <c r="V8079" s="13"/>
      <c r="W8079" s="13"/>
      <c r="X8079" s="13"/>
      <c r="Y8079" s="13"/>
      <c r="Z8079" s="13"/>
      <c r="AA8079" s="13"/>
    </row>
    <row r="8080" spans="1:27" ht="15.75" customHeight="1" x14ac:dyDescent="0.2">
      <c r="A8080" s="13"/>
      <c r="B8080" s="37" t="str">
        <f>"CRS25WT3608903"</f>
        <v>CRS25WT3608903</v>
      </c>
      <c r="C8080" s="38">
        <v>46009</v>
      </c>
      <c r="D8080" s="39">
        <v>0.94188657407407417</v>
      </c>
      <c r="E8080" s="37" t="s">
        <v>62</v>
      </c>
      <c r="F8080" s="37">
        <v>200</v>
      </c>
      <c r="G8080" s="37">
        <v>4</v>
      </c>
      <c r="H8080" s="37">
        <v>200.98310852050801</v>
      </c>
      <c r="I8080" s="37">
        <v>9.5951309204101598</v>
      </c>
      <c r="J8080" s="37">
        <v>24.501026153564499</v>
      </c>
      <c r="K8080" s="37">
        <v>9.8548841476440394</v>
      </c>
      <c r="L8080" s="37">
        <v>20.394264221191399</v>
      </c>
      <c r="M8080" s="37">
        <v>0.85491782426834095</v>
      </c>
      <c r="N8080" s="37">
        <v>9.7778205871581996</v>
      </c>
      <c r="O8080" s="37">
        <v>0</v>
      </c>
      <c r="P8080" s="37">
        <v>0</v>
      </c>
      <c r="Q8080" s="37">
        <v>1.6507007181644402E-2</v>
      </c>
      <c r="R8080" s="37">
        <v>25</v>
      </c>
      <c r="S8080" s="37">
        <v>0.239678874611855</v>
      </c>
      <c r="T8080" s="37">
        <v>993.95257568359398</v>
      </c>
      <c r="U8080" s="37">
        <v>9999</v>
      </c>
      <c r="V8080" s="13"/>
      <c r="W8080" s="13"/>
      <c r="X8080" s="13"/>
      <c r="Y8080" s="13"/>
      <c r="Z8080" s="13"/>
      <c r="AA8080" s="13"/>
    </row>
    <row r="8081" spans="1:27" ht="15.75" customHeight="1" x14ac:dyDescent="0.2">
      <c r="A8081" s="13"/>
      <c r="B8081" s="37" t="str">
        <f>"CRS25WT3608901"</f>
        <v>CRS25WT3608901</v>
      </c>
      <c r="C8081" s="38">
        <v>46009</v>
      </c>
      <c r="D8081" s="39">
        <v>0.94221064814814814</v>
      </c>
      <c r="E8081" s="37" t="s">
        <v>62</v>
      </c>
      <c r="F8081" s="37">
        <v>201</v>
      </c>
      <c r="G8081" s="37">
        <v>4</v>
      </c>
      <c r="H8081" s="37">
        <v>201.326583862305</v>
      </c>
      <c r="I8081" s="37">
        <v>9.7998104095459002</v>
      </c>
      <c r="J8081" s="37">
        <v>24.549018859863299</v>
      </c>
      <c r="K8081" s="37">
        <v>9.8756666183471697</v>
      </c>
      <c r="L8081" s="37">
        <v>20.386125564575199</v>
      </c>
      <c r="M8081" s="37">
        <v>0.83685326576232899</v>
      </c>
      <c r="N8081" s="37">
        <v>9.7945308685302699</v>
      </c>
      <c r="O8081" s="37">
        <v>0</v>
      </c>
      <c r="P8081" s="37">
        <v>0</v>
      </c>
      <c r="Q8081" s="37">
        <v>6.3516860827803603E-3</v>
      </c>
      <c r="R8081" s="37">
        <v>25</v>
      </c>
      <c r="S8081" s="37">
        <v>0.24969656765461001</v>
      </c>
      <c r="T8081" s="37">
        <v>993.50738525390602</v>
      </c>
      <c r="U8081" s="37">
        <v>9999</v>
      </c>
      <c r="V8081" s="13"/>
      <c r="W8081" s="13"/>
      <c r="X8081" s="13"/>
      <c r="Y8081" s="13"/>
      <c r="Z8081" s="13"/>
      <c r="AA8081" s="13"/>
    </row>
    <row r="8082" spans="1:27" ht="15.75" customHeight="1" x14ac:dyDescent="0.2">
      <c r="A8082" s="13"/>
      <c r="B8082" s="37" t="str">
        <f>"CRS25WT3608894"</f>
        <v>CRS25WT3608894</v>
      </c>
      <c r="C8082" s="38">
        <v>46009</v>
      </c>
      <c r="D8082" s="39">
        <v>0.94269675925925922</v>
      </c>
      <c r="E8082" s="37" t="s">
        <v>62</v>
      </c>
      <c r="F8082" s="37">
        <v>202</v>
      </c>
      <c r="G8082" s="37">
        <v>4</v>
      </c>
      <c r="H8082" s="37">
        <v>202.64125061035199</v>
      </c>
      <c r="I8082" s="37">
        <v>9.7896165847778303</v>
      </c>
      <c r="J8082" s="37">
        <v>24.5520915985107</v>
      </c>
      <c r="K8082" s="37">
        <v>9.9164009094238299</v>
      </c>
      <c r="L8082" s="37">
        <v>20.434959411621101</v>
      </c>
      <c r="M8082" s="37">
        <v>0.84308952093124401</v>
      </c>
      <c r="N8082" s="37">
        <v>9.8584890365600604</v>
      </c>
      <c r="O8082" s="37">
        <v>0</v>
      </c>
      <c r="P8082" s="37">
        <v>0</v>
      </c>
      <c r="Q8082" s="37">
        <v>8.2536563277244603E-3</v>
      </c>
      <c r="R8082" s="37">
        <v>25</v>
      </c>
      <c r="S8082" s="37">
        <v>0.24263159930705999</v>
      </c>
      <c r="T8082" s="37">
        <v>991.97912597656295</v>
      </c>
      <c r="U8082" s="37">
        <v>9999</v>
      </c>
      <c r="V8082" s="13"/>
      <c r="W8082" s="13"/>
      <c r="X8082" s="13"/>
      <c r="Y8082" s="13"/>
      <c r="Z8082" s="13"/>
      <c r="AA8082" s="13"/>
    </row>
    <row r="8083" spans="1:27" ht="15.75" customHeight="1" x14ac:dyDescent="0.2">
      <c r="A8083" s="13"/>
      <c r="B8083" s="37" t="str">
        <f>"CRS25WT3608893"</f>
        <v>CRS25WT3608893</v>
      </c>
      <c r="C8083" s="38">
        <v>46009</v>
      </c>
      <c r="D8083" s="39">
        <v>0.9431828703703703</v>
      </c>
      <c r="E8083" s="37" t="s">
        <v>62</v>
      </c>
      <c r="F8083" s="37">
        <v>201</v>
      </c>
      <c r="G8083" s="37">
        <v>4</v>
      </c>
      <c r="H8083" s="37">
        <v>201.37217712402301</v>
      </c>
      <c r="I8083" s="37">
        <v>9.7704849243164098</v>
      </c>
      <c r="J8083" s="37">
        <v>24.5287570953369</v>
      </c>
      <c r="K8083" s="37">
        <v>9.8759326934814506</v>
      </c>
      <c r="L8083" s="37">
        <v>20.390193939208999</v>
      </c>
      <c r="M8083" s="37">
        <v>0.84024858474731401</v>
      </c>
      <c r="N8083" s="37">
        <v>9.7967491149902308</v>
      </c>
      <c r="O8083" s="37">
        <v>0</v>
      </c>
      <c r="P8083" s="37">
        <v>0</v>
      </c>
      <c r="Q8083" s="37">
        <v>1.58792163711041E-3</v>
      </c>
      <c r="R8083" s="37">
        <v>25</v>
      </c>
      <c r="S8083" s="37">
        <v>0.251260936260223</v>
      </c>
      <c r="T8083" s="37">
        <v>991.91864013671898</v>
      </c>
      <c r="U8083" s="37">
        <v>9999</v>
      </c>
      <c r="V8083" s="13"/>
      <c r="W8083" s="13"/>
      <c r="X8083" s="13"/>
      <c r="Y8083" s="13"/>
      <c r="Z8083" s="13"/>
      <c r="AA8083" s="13"/>
    </row>
    <row r="8084" spans="1:27" ht="15.75" customHeight="1" x14ac:dyDescent="0.2">
      <c r="A8084" s="13"/>
      <c r="B8084" s="37" t="str">
        <f>"CRS25WT3608887"</f>
        <v>CRS25WT3608887</v>
      </c>
      <c r="C8084" s="38">
        <v>46009</v>
      </c>
      <c r="D8084" s="39">
        <v>0.94354166666666661</v>
      </c>
      <c r="E8084" s="37" t="s">
        <v>62</v>
      </c>
      <c r="F8084" s="37">
        <v>199</v>
      </c>
      <c r="G8084" s="37">
        <v>4</v>
      </c>
      <c r="H8084" s="37">
        <v>199.75804138183599</v>
      </c>
      <c r="I8084" s="37">
        <v>9.5965690612793004</v>
      </c>
      <c r="J8084" s="37">
        <v>24.5106506347656</v>
      </c>
      <c r="K8084" s="37">
        <v>9.7997035980224592</v>
      </c>
      <c r="L8084" s="37">
        <v>20.384090423583999</v>
      </c>
      <c r="M8084" s="37">
        <v>0.849245846271515</v>
      </c>
      <c r="N8084" s="37">
        <v>9.7182216644287092</v>
      </c>
      <c r="O8084" s="37">
        <v>0</v>
      </c>
      <c r="P8084" s="37">
        <v>0</v>
      </c>
      <c r="Q8084" s="37">
        <v>3.2539679668843698E-3</v>
      </c>
      <c r="R8084" s="37">
        <v>25</v>
      </c>
      <c r="S8084" s="37">
        <v>0.24722166359424599</v>
      </c>
      <c r="T8084" s="37">
        <v>992.02795410156295</v>
      </c>
      <c r="U8084" s="37">
        <v>9999</v>
      </c>
      <c r="V8084" s="13"/>
      <c r="W8084" s="13"/>
      <c r="X8084" s="13"/>
      <c r="Y8084" s="13"/>
      <c r="Z8084" s="13"/>
      <c r="AA8084" s="13"/>
    </row>
    <row r="8085" spans="1:27" ht="15.75" customHeight="1" x14ac:dyDescent="0.2">
      <c r="A8085" s="13"/>
      <c r="B8085" s="37" t="str">
        <f>"CRS25WT3608892"</f>
        <v>CRS25WT3608892</v>
      </c>
      <c r="C8085" s="38">
        <v>46009</v>
      </c>
      <c r="D8085" s="39">
        <v>0.94392361111111101</v>
      </c>
      <c r="E8085" s="37" t="s">
        <v>62</v>
      </c>
      <c r="F8085" s="37">
        <v>196</v>
      </c>
      <c r="G8085" s="37">
        <v>4</v>
      </c>
      <c r="H8085" s="37">
        <v>196.97593688964801</v>
      </c>
      <c r="I8085" s="37">
        <v>9.5492649078369105</v>
      </c>
      <c r="J8085" s="37">
        <v>24.491991043090799</v>
      </c>
      <c r="K8085" s="37">
        <v>9.6449260711669904</v>
      </c>
      <c r="L8085" s="37">
        <v>20.422752380371101</v>
      </c>
      <c r="M8085" s="37">
        <v>0.842207551002502</v>
      </c>
      <c r="N8085" s="37">
        <v>9.5828723907470703</v>
      </c>
      <c r="O8085" s="37">
        <v>0</v>
      </c>
      <c r="P8085" s="37">
        <v>0</v>
      </c>
      <c r="Q8085" s="37">
        <v>2.8769802302122099E-3</v>
      </c>
      <c r="R8085" s="37">
        <v>25</v>
      </c>
      <c r="S8085" s="37">
        <v>0.25025844573974598</v>
      </c>
      <c r="T8085" s="37">
        <v>992.88958740234398</v>
      </c>
      <c r="U8085" s="37">
        <v>9999</v>
      </c>
      <c r="V8085" s="13"/>
      <c r="W8085" s="13"/>
      <c r="X8085" s="13"/>
      <c r="Y8085" s="13"/>
      <c r="Z8085" s="13"/>
      <c r="AA8085" s="13"/>
    </row>
    <row r="8086" spans="1:27" ht="15.75" customHeight="1" x14ac:dyDescent="0.2">
      <c r="A8086" s="13"/>
      <c r="B8086" s="37" t="str">
        <f>"CRS25WT3608876"</f>
        <v>CRS25WT3608876</v>
      </c>
      <c r="C8086" s="38">
        <v>46009</v>
      </c>
      <c r="D8086" s="39">
        <v>0.9442476851851852</v>
      </c>
      <c r="E8086" s="37" t="s">
        <v>62</v>
      </c>
      <c r="F8086" s="37">
        <v>201</v>
      </c>
      <c r="G8086" s="37">
        <v>4</v>
      </c>
      <c r="H8086" s="37">
        <v>201.29701232910199</v>
      </c>
      <c r="I8086" s="37">
        <v>9.5984439849853498</v>
      </c>
      <c r="J8086" s="37">
        <v>24.520858764648398</v>
      </c>
      <c r="K8086" s="37">
        <v>9.8614196777343803</v>
      </c>
      <c r="L8086" s="37">
        <v>20.4125785827637</v>
      </c>
      <c r="M8086" s="37">
        <v>0.85526525974273704</v>
      </c>
      <c r="N8086" s="37">
        <v>9.7930927276611293</v>
      </c>
      <c r="O8086" s="37">
        <v>0</v>
      </c>
      <c r="P8086" s="37">
        <v>0</v>
      </c>
      <c r="Q8086" s="37">
        <v>8.2254661247134209E-3</v>
      </c>
      <c r="R8086" s="37">
        <v>25</v>
      </c>
      <c r="S8086" s="37">
        <v>0.230288416147232</v>
      </c>
      <c r="T8086" s="37">
        <v>991.69592285156295</v>
      </c>
      <c r="U8086" s="37">
        <v>9999</v>
      </c>
      <c r="V8086" s="13"/>
      <c r="W8086" s="13"/>
      <c r="X8086" s="13"/>
      <c r="Y8086" s="13"/>
      <c r="Z8086" s="13"/>
      <c r="AA8086" s="13"/>
    </row>
    <row r="8087" spans="1:27" ht="15.75" customHeight="1" x14ac:dyDescent="0.2">
      <c r="A8087" s="13"/>
      <c r="B8087" s="37" t="str">
        <f>"CRS25WT3608877"</f>
        <v>CRS25WT3608877</v>
      </c>
      <c r="C8087" s="38">
        <v>46009</v>
      </c>
      <c r="D8087" s="39">
        <v>0.94515046296296301</v>
      </c>
      <c r="E8087" s="37" t="s">
        <v>62</v>
      </c>
      <c r="F8087" s="37">
        <v>198</v>
      </c>
      <c r="G8087" s="37">
        <v>4</v>
      </c>
      <c r="H8087" s="37">
        <v>198.94396972656301</v>
      </c>
      <c r="I8087" s="37">
        <v>9.5056400299072301</v>
      </c>
      <c r="J8087" s="37">
        <v>24.5097560882568</v>
      </c>
      <c r="K8087" s="37">
        <v>9.7045497894287092</v>
      </c>
      <c r="L8087" s="37">
        <v>20.5000705718994</v>
      </c>
      <c r="M8087" s="37">
        <v>0.853906691074371</v>
      </c>
      <c r="N8087" s="37">
        <v>9.6786165237426793</v>
      </c>
      <c r="O8087" s="37">
        <v>0</v>
      </c>
      <c r="P8087" s="37">
        <v>0</v>
      </c>
      <c r="Q8087" s="37">
        <v>6.3516860827803603E-3</v>
      </c>
      <c r="R8087" s="37">
        <v>25</v>
      </c>
      <c r="S8087" s="37">
        <v>0.23653981089591999</v>
      </c>
      <c r="T8087" s="37">
        <v>993.62469482421898</v>
      </c>
      <c r="U8087" s="37">
        <v>9999</v>
      </c>
      <c r="V8087" s="13"/>
      <c r="W8087" s="13"/>
      <c r="X8087" s="13"/>
      <c r="Y8087" s="13"/>
      <c r="Z8087" s="13"/>
      <c r="AA8087" s="13"/>
    </row>
    <row r="8088" spans="1:27" ht="15.75" customHeight="1" x14ac:dyDescent="0.2">
      <c r="A8088" s="13"/>
      <c r="B8088" s="37" t="str">
        <f>"CRS25WT3608878"</f>
        <v>CRS25WT3608878</v>
      </c>
      <c r="C8088" s="38">
        <v>46009</v>
      </c>
      <c r="D8088" s="39">
        <v>0.94552083333333325</v>
      </c>
      <c r="E8088" s="37" t="s">
        <v>62</v>
      </c>
      <c r="F8088" s="37">
        <v>198</v>
      </c>
      <c r="G8088" s="37">
        <v>4</v>
      </c>
      <c r="H8088" s="37">
        <v>198.22225952148401</v>
      </c>
      <c r="I8088" s="37">
        <v>9.5901832580566406</v>
      </c>
      <c r="J8088" s="37">
        <v>24.505496978759801</v>
      </c>
      <c r="K8088" s="37">
        <v>9.6751070022583008</v>
      </c>
      <c r="L8088" s="37">
        <v>20.4878635406494</v>
      </c>
      <c r="M8088" s="37">
        <v>0.84345513582229603</v>
      </c>
      <c r="N8088" s="37">
        <v>9.6435060501098597</v>
      </c>
      <c r="O8088" s="37">
        <v>0</v>
      </c>
      <c r="P8088" s="37">
        <v>0</v>
      </c>
      <c r="Q8088" s="37">
        <v>2.0634902175515899E-3</v>
      </c>
      <c r="R8088" s="37">
        <v>25</v>
      </c>
      <c r="S8088" s="37">
        <v>0.23959605395793901</v>
      </c>
      <c r="T8088" s="37">
        <v>992.68078613281295</v>
      </c>
      <c r="U8088" s="37">
        <v>9999</v>
      </c>
      <c r="V8088" s="13"/>
      <c r="W8088" s="13"/>
      <c r="X8088" s="13"/>
      <c r="Y8088" s="13"/>
      <c r="Z8088" s="13"/>
      <c r="AA8088" s="13"/>
    </row>
    <row r="8089" spans="1:27" ht="15.75" customHeight="1" x14ac:dyDescent="0.2">
      <c r="A8089" s="13"/>
      <c r="B8089" s="37" t="str">
        <f>"CRS25WT3608882"</f>
        <v>CRS25WT3608882</v>
      </c>
      <c r="C8089" s="38">
        <v>46009</v>
      </c>
      <c r="D8089" s="39">
        <v>0.94593749999999999</v>
      </c>
      <c r="E8089" s="37" t="s">
        <v>62</v>
      </c>
      <c r="F8089" s="37">
        <v>198</v>
      </c>
      <c r="G8089" s="37">
        <v>4</v>
      </c>
      <c r="H8089" s="37">
        <v>198.74250793457</v>
      </c>
      <c r="I8089" s="37">
        <v>9.5253667831420898</v>
      </c>
      <c r="J8089" s="37">
        <v>24.517757415771499</v>
      </c>
      <c r="K8089" s="37">
        <v>9.7227077484130895</v>
      </c>
      <c r="L8089" s="37">
        <v>20.441064834594702</v>
      </c>
      <c r="M8089" s="37">
        <v>0.85099756717681896</v>
      </c>
      <c r="N8089" s="37">
        <v>9.6688156127929705</v>
      </c>
      <c r="O8089" s="37">
        <v>0</v>
      </c>
      <c r="P8089" s="37">
        <v>0</v>
      </c>
      <c r="Q8089" s="37">
        <v>6.7087970674037899E-3</v>
      </c>
      <c r="R8089" s="37">
        <v>25</v>
      </c>
      <c r="S8089" s="37">
        <v>0.24017453193664601</v>
      </c>
      <c r="T8089" s="37">
        <v>994.92962646484398</v>
      </c>
      <c r="U8089" s="37">
        <v>9999</v>
      </c>
      <c r="V8089" s="13"/>
      <c r="W8089" s="13"/>
      <c r="X8089" s="13"/>
      <c r="Y8089" s="13"/>
      <c r="Z8089" s="13"/>
      <c r="AA8089" s="13"/>
    </row>
    <row r="8090" spans="1:27" ht="15.75" customHeight="1" x14ac:dyDescent="0.2">
      <c r="A8090" s="13"/>
      <c r="B8090" s="37" t="str">
        <f>"CRS25WT3608867"</f>
        <v>CRS25WT3608867</v>
      </c>
      <c r="C8090" s="38">
        <v>46009</v>
      </c>
      <c r="D8090" s="39">
        <v>0.94640046296296287</v>
      </c>
      <c r="E8090" s="37" t="s">
        <v>62</v>
      </c>
      <c r="F8090" s="37">
        <v>197</v>
      </c>
      <c r="G8090" s="37">
        <v>4</v>
      </c>
      <c r="H8090" s="37">
        <v>197.834716796875</v>
      </c>
      <c r="I8090" s="37">
        <v>9.5403156280517596</v>
      </c>
      <c r="J8090" s="37">
        <v>24.527881622314499</v>
      </c>
      <c r="K8090" s="37">
        <v>9.7005071640014595</v>
      </c>
      <c r="L8090" s="37">
        <v>20.394264221191399</v>
      </c>
      <c r="M8090" s="37">
        <v>0.845434010028839</v>
      </c>
      <c r="N8090" s="37">
        <v>9.6246519088745099</v>
      </c>
      <c r="O8090" s="37">
        <v>0</v>
      </c>
      <c r="P8090" s="37">
        <v>0</v>
      </c>
      <c r="Q8090" s="37">
        <v>3.2588511239737298E-3</v>
      </c>
      <c r="R8090" s="37">
        <v>25</v>
      </c>
      <c r="S8090" s="37">
        <v>0.24391469359397899</v>
      </c>
      <c r="T8090" s="37">
        <v>993.411376953125</v>
      </c>
      <c r="U8090" s="37">
        <v>9999</v>
      </c>
      <c r="V8090" s="13"/>
      <c r="W8090" s="13"/>
      <c r="X8090" s="13"/>
      <c r="Y8090" s="13"/>
      <c r="Z8090" s="13"/>
      <c r="AA8090" s="13"/>
    </row>
    <row r="8091" spans="1:27" ht="15.75" customHeight="1" x14ac:dyDescent="0.2">
      <c r="A8091" s="13"/>
      <c r="B8091" s="37" t="str">
        <f>"CRS25WT3608872"</f>
        <v>CRS25WT3608872</v>
      </c>
      <c r="C8091" s="38">
        <v>46009</v>
      </c>
      <c r="D8091" s="39">
        <v>0.94677083333333334</v>
      </c>
      <c r="E8091" s="37" t="s">
        <v>62</v>
      </c>
      <c r="F8091" s="37">
        <v>198</v>
      </c>
      <c r="G8091" s="37">
        <v>4</v>
      </c>
      <c r="H8091" s="37">
        <v>198.30659484863301</v>
      </c>
      <c r="I8091" s="37">
        <v>9.5721302032470703</v>
      </c>
      <c r="J8091" s="37">
        <v>24.4911098480225</v>
      </c>
      <c r="K8091" s="37">
        <v>9.7275266647338903</v>
      </c>
      <c r="L8091" s="37">
        <v>20.386125564575199</v>
      </c>
      <c r="M8091" s="37">
        <v>0.84590208530426003</v>
      </c>
      <c r="N8091" s="37">
        <v>9.6476087570190394</v>
      </c>
      <c r="O8091" s="37">
        <v>0</v>
      </c>
      <c r="P8091" s="37">
        <v>0</v>
      </c>
      <c r="Q8091" s="37">
        <v>5.8916169218718997E-3</v>
      </c>
      <c r="R8091" s="37">
        <v>25</v>
      </c>
      <c r="S8091" s="37">
        <v>0.245015189051628</v>
      </c>
      <c r="T8091" s="37">
        <v>991.96087646484398</v>
      </c>
      <c r="U8091" s="37">
        <v>9999</v>
      </c>
      <c r="V8091" s="13"/>
      <c r="W8091" s="13"/>
      <c r="X8091" s="13"/>
      <c r="Y8091" s="13"/>
      <c r="Z8091" s="13"/>
      <c r="AA8091" s="13"/>
    </row>
    <row r="8092" spans="1:27" ht="15.75" customHeight="1" x14ac:dyDescent="0.2">
      <c r="A8092" s="13"/>
      <c r="B8092" s="37" t="str">
        <f>"CRS25WT3608873"</f>
        <v>CRS25WT3608873</v>
      </c>
      <c r="C8092" s="38">
        <v>46009</v>
      </c>
      <c r="D8092" s="39">
        <v>0.94709490740740743</v>
      </c>
      <c r="E8092" s="37" t="s">
        <v>62</v>
      </c>
      <c r="F8092" s="37">
        <v>202</v>
      </c>
      <c r="G8092" s="37">
        <v>4</v>
      </c>
      <c r="H8092" s="37">
        <v>202.36149597168</v>
      </c>
      <c r="I8092" s="37">
        <v>9.6198568344116193</v>
      </c>
      <c r="J8092" s="37">
        <v>24.507146835327099</v>
      </c>
      <c r="K8092" s="37">
        <v>9.9175233840942401</v>
      </c>
      <c r="L8092" s="37">
        <v>20.4044380187988</v>
      </c>
      <c r="M8092" s="37">
        <v>0.858354151248932</v>
      </c>
      <c r="N8092" s="37">
        <v>9.8448791503906303</v>
      </c>
      <c r="O8092" s="37">
        <v>0</v>
      </c>
      <c r="P8092" s="37">
        <v>0</v>
      </c>
      <c r="Q8092" s="37">
        <v>4.1280109435319901E-3</v>
      </c>
      <c r="R8092" s="37">
        <v>25</v>
      </c>
      <c r="S8092" s="37">
        <v>0.23176386952400199</v>
      </c>
      <c r="T8092" s="37">
        <v>991.71630859375</v>
      </c>
      <c r="U8092" s="37">
        <v>86.202362060546903</v>
      </c>
      <c r="V8092" s="13"/>
      <c r="W8092" s="13"/>
      <c r="X8092" s="13"/>
      <c r="Y8092" s="13"/>
      <c r="Z8092" s="13"/>
      <c r="AA8092" s="13"/>
    </row>
    <row r="8093" spans="1:27" ht="15.75" customHeight="1" x14ac:dyDescent="0.2">
      <c r="A8093" s="13"/>
      <c r="B8093" s="37" t="str">
        <f>"CRS25WT3608874"</f>
        <v>CRS25WT3608874</v>
      </c>
      <c r="C8093" s="38">
        <v>46009</v>
      </c>
      <c r="D8093" s="39">
        <v>0.9474421296296297</v>
      </c>
      <c r="E8093" s="37" t="s">
        <v>62</v>
      </c>
      <c r="F8093" s="37">
        <v>200</v>
      </c>
      <c r="G8093" s="37">
        <v>4</v>
      </c>
      <c r="H8093" s="37">
        <v>200.64364624023401</v>
      </c>
      <c r="I8093" s="37">
        <v>9.6197614669799805</v>
      </c>
      <c r="J8093" s="37">
        <v>24.516180038452099</v>
      </c>
      <c r="K8093" s="37">
        <v>9.8490476608276403</v>
      </c>
      <c r="L8093" s="37">
        <v>20.371881484985401</v>
      </c>
      <c r="M8093" s="37">
        <v>0.85076242685318004</v>
      </c>
      <c r="N8093" s="37">
        <v>9.7613058090209996</v>
      </c>
      <c r="O8093" s="37">
        <v>0</v>
      </c>
      <c r="P8093" s="37">
        <v>0</v>
      </c>
      <c r="Q8093" s="37">
        <v>7.6139313168823702E-3</v>
      </c>
      <c r="R8093" s="37">
        <v>25</v>
      </c>
      <c r="S8093" s="37">
        <v>0.24154761433601399</v>
      </c>
      <c r="T8093" s="37">
        <v>993.91412353515602</v>
      </c>
      <c r="U8093" s="37">
        <v>9999</v>
      </c>
      <c r="V8093" s="13"/>
      <c r="W8093" s="13"/>
      <c r="X8093" s="13"/>
      <c r="Y8093" s="13"/>
      <c r="Z8093" s="13"/>
      <c r="AA8093" s="13"/>
    </row>
    <row r="8094" spans="1:27" ht="15.75" customHeight="1" x14ac:dyDescent="0.2">
      <c r="A8094" s="13"/>
      <c r="B8094" s="37" t="str">
        <f>"CRS25WT3608965"</f>
        <v>CRS25WT3608965</v>
      </c>
      <c r="C8094" s="38">
        <v>46009</v>
      </c>
      <c r="D8094" s="39">
        <v>0.95174768518518515</v>
      </c>
      <c r="E8094" s="37" t="s">
        <v>62</v>
      </c>
      <c r="F8094" s="37">
        <v>199</v>
      </c>
      <c r="G8094" s="37">
        <v>4</v>
      </c>
      <c r="H8094" s="37">
        <v>199.63909912109401</v>
      </c>
      <c r="I8094" s="37">
        <v>9.5236635208129901</v>
      </c>
      <c r="J8094" s="37">
        <v>24.478635787963899</v>
      </c>
      <c r="K8094" s="37">
        <v>9.7636547088622994</v>
      </c>
      <c r="L8094" s="37">
        <v>20.447168350219702</v>
      </c>
      <c r="M8094" s="37">
        <v>0.85635602474212602</v>
      </c>
      <c r="N8094" s="37">
        <v>9.7124347686767596</v>
      </c>
      <c r="O8094" s="37">
        <v>0</v>
      </c>
      <c r="P8094" s="37">
        <v>0</v>
      </c>
      <c r="Q8094" s="37">
        <v>5.3769801743328597E-3</v>
      </c>
      <c r="R8094" s="37">
        <v>25</v>
      </c>
      <c r="S8094" s="37">
        <v>0.22979637980461101</v>
      </c>
      <c r="T8094" s="37">
        <v>990.18225097656295</v>
      </c>
      <c r="U8094" s="37">
        <v>9999</v>
      </c>
      <c r="V8094" s="13"/>
      <c r="W8094" s="13"/>
      <c r="X8094" s="13"/>
      <c r="Y8094" s="13"/>
      <c r="Z8094" s="13"/>
      <c r="AA8094" s="13"/>
    </row>
    <row r="8095" spans="1:27" ht="15.75" customHeight="1" x14ac:dyDescent="0.2">
      <c r="A8095" s="13"/>
      <c r="B8095" s="37" t="str">
        <f>"CRS25WT3608966"</f>
        <v>CRS25WT3608966</v>
      </c>
      <c r="C8095" s="38">
        <v>46009</v>
      </c>
      <c r="D8095" s="39">
        <v>0.95219907407407411</v>
      </c>
      <c r="E8095" s="37" t="s">
        <v>62</v>
      </c>
      <c r="F8095" s="37">
        <v>198</v>
      </c>
      <c r="G8095" s="37">
        <v>4</v>
      </c>
      <c r="H8095" s="37">
        <v>198.17153930664099</v>
      </c>
      <c r="I8095" s="37">
        <v>9.5582628250122106</v>
      </c>
      <c r="J8095" s="37">
        <v>24.481294631958001</v>
      </c>
      <c r="K8095" s="37">
        <v>9.7025022506713903</v>
      </c>
      <c r="L8095" s="37">
        <v>20.4247856140137</v>
      </c>
      <c r="M8095" s="37">
        <v>0.84689182043075595</v>
      </c>
      <c r="N8095" s="37">
        <v>9.6410379409790004</v>
      </c>
      <c r="O8095" s="37">
        <v>0</v>
      </c>
      <c r="P8095" s="37">
        <v>0</v>
      </c>
      <c r="Q8095" s="37">
        <v>3.2539679668843698E-3</v>
      </c>
      <c r="R8095" s="37">
        <v>25</v>
      </c>
      <c r="S8095" s="37">
        <v>0.244313985109329</v>
      </c>
      <c r="T8095" s="37">
        <v>989.931396484375</v>
      </c>
      <c r="U8095" s="37">
        <v>9999</v>
      </c>
      <c r="V8095" s="13"/>
      <c r="W8095" s="13"/>
      <c r="X8095" s="13"/>
      <c r="Y8095" s="13"/>
      <c r="Z8095" s="13"/>
      <c r="AA8095" s="13"/>
    </row>
    <row r="8096" spans="1:27" ht="15.75" customHeight="1" x14ac:dyDescent="0.2">
      <c r="A8096" s="13"/>
      <c r="B8096" s="37" t="str">
        <f>"CRS25WT3608967"</f>
        <v>CRS25WT3608967</v>
      </c>
      <c r="C8096" s="38">
        <v>46009</v>
      </c>
      <c r="D8096" s="39">
        <v>0.95289351851851845</v>
      </c>
      <c r="E8096" s="37" t="s">
        <v>62</v>
      </c>
      <c r="F8096" s="37">
        <v>195</v>
      </c>
      <c r="G8096" s="37">
        <v>4</v>
      </c>
      <c r="H8096" s="37">
        <v>195.72865295410199</v>
      </c>
      <c r="I8096" s="37">
        <v>9.5224542617797905</v>
      </c>
      <c r="J8096" s="37">
        <v>24.4941501617432</v>
      </c>
      <c r="K8096" s="37">
        <v>9.5848093032836896</v>
      </c>
      <c r="L8096" s="37">
        <v>20.4207153320313</v>
      </c>
      <c r="M8096" s="37">
        <v>0.83915680646896396</v>
      </c>
      <c r="N8096" s="37">
        <v>9.5221920013427699</v>
      </c>
      <c r="O8096" s="37">
        <v>0</v>
      </c>
      <c r="P8096" s="37">
        <v>0</v>
      </c>
      <c r="Q8096" s="37">
        <v>6.0280305333435501E-3</v>
      </c>
      <c r="R8096" s="37">
        <v>25</v>
      </c>
      <c r="S8096" s="37">
        <v>0.243663311004639</v>
      </c>
      <c r="T8096" s="37">
        <v>990.24548339843795</v>
      </c>
      <c r="U8096" s="37">
        <v>9999</v>
      </c>
      <c r="V8096" s="13"/>
      <c r="W8096" s="13"/>
      <c r="X8096" s="13"/>
      <c r="Y8096" s="13"/>
      <c r="Z8096" s="13"/>
      <c r="AA8096" s="13"/>
    </row>
    <row r="8097" spans="1:27" ht="15.75" customHeight="1" x14ac:dyDescent="0.2">
      <c r="A8097" s="13"/>
      <c r="B8097" s="37" t="str">
        <f>"CRS25WT3608968"</f>
        <v>CRS25WT3608968</v>
      </c>
      <c r="C8097" s="38">
        <v>46009</v>
      </c>
      <c r="D8097" s="39">
        <v>0.95337962962962963</v>
      </c>
      <c r="E8097" s="37" t="s">
        <v>62</v>
      </c>
      <c r="F8097" s="37">
        <v>197</v>
      </c>
      <c r="G8097" s="37">
        <v>4</v>
      </c>
      <c r="H8097" s="37">
        <v>197.95967102050801</v>
      </c>
      <c r="I8097" s="37">
        <v>9.5056438446044904</v>
      </c>
      <c r="J8097" s="37">
        <v>24.498895645141602</v>
      </c>
      <c r="K8097" s="37">
        <v>9.7085723876953107</v>
      </c>
      <c r="L8097" s="37">
        <v>20.390193939208999</v>
      </c>
      <c r="M8097" s="37">
        <v>0.85005825757980302</v>
      </c>
      <c r="N8097" s="37">
        <v>9.6307306289672905</v>
      </c>
      <c r="O8097" s="37">
        <v>0</v>
      </c>
      <c r="P8097" s="37">
        <v>0</v>
      </c>
      <c r="Q8097" s="37">
        <v>6.03174511343241E-3</v>
      </c>
      <c r="R8097" s="37">
        <v>25</v>
      </c>
      <c r="S8097" s="37">
        <v>0.243308365345001</v>
      </c>
      <c r="T8097" s="37">
        <v>992.39172363281295</v>
      </c>
      <c r="U8097" s="37">
        <v>9999</v>
      </c>
      <c r="V8097" s="13"/>
      <c r="W8097" s="13"/>
      <c r="X8097" s="13"/>
      <c r="Y8097" s="13"/>
      <c r="Z8097" s="13"/>
      <c r="AA8097" s="13"/>
    </row>
    <row r="8098" spans="1:27" ht="15.75" customHeight="1" x14ac:dyDescent="0.2">
      <c r="A8098" s="13"/>
      <c r="B8098" s="37" t="str">
        <f>"CRS25WT3608973"</f>
        <v>CRS25WT3608973</v>
      </c>
      <c r="C8098" s="38">
        <v>46009</v>
      </c>
      <c r="D8098" s="39">
        <v>0.95489583333333339</v>
      </c>
      <c r="E8098" s="37" t="s">
        <v>62</v>
      </c>
      <c r="F8098" s="37">
        <v>196</v>
      </c>
      <c r="G8098" s="37">
        <v>4</v>
      </c>
      <c r="H8098" s="37">
        <v>196.81770324707</v>
      </c>
      <c r="I8098" s="37">
        <v>9.5384759902954102</v>
      </c>
      <c r="J8098" s="37">
        <v>24.492742538452099</v>
      </c>
      <c r="K8098" s="37">
        <v>9.6815490722656303</v>
      </c>
      <c r="L8098" s="37">
        <v>20.3291530609131</v>
      </c>
      <c r="M8098" s="37">
        <v>0.84245699644088701</v>
      </c>
      <c r="N8098" s="37">
        <v>9.5751743316650408</v>
      </c>
      <c r="O8098" s="37">
        <v>0</v>
      </c>
      <c r="P8098" s="37">
        <v>0</v>
      </c>
      <c r="Q8098" s="37">
        <v>1.6507921740412702E-2</v>
      </c>
      <c r="R8098" s="37">
        <v>25</v>
      </c>
      <c r="S8098" s="37">
        <v>0.25555661320686301</v>
      </c>
      <c r="T8098" s="37">
        <v>992.92443847656295</v>
      </c>
      <c r="U8098" s="37">
        <v>9999</v>
      </c>
      <c r="V8098" s="13"/>
      <c r="W8098" s="13"/>
      <c r="X8098" s="13"/>
      <c r="Y8098" s="13"/>
      <c r="Z8098" s="13"/>
      <c r="AA8098" s="13"/>
    </row>
    <row r="8099" spans="1:27" ht="15.75" customHeight="1" x14ac:dyDescent="0.2">
      <c r="A8099" s="13"/>
      <c r="B8099" s="37" t="str">
        <f>"CRS25WT3608974"</f>
        <v>CRS25WT3608974</v>
      </c>
      <c r="C8099" s="38">
        <v>46009</v>
      </c>
      <c r="D8099" s="39">
        <v>0.95532407407407405</v>
      </c>
      <c r="E8099" s="37" t="s">
        <v>62</v>
      </c>
      <c r="F8099" s="37">
        <v>195</v>
      </c>
      <c r="G8099" s="37">
        <v>4</v>
      </c>
      <c r="H8099" s="37">
        <v>195.85316467285199</v>
      </c>
      <c r="I8099" s="37">
        <v>9.5420198440551793</v>
      </c>
      <c r="J8099" s="37">
        <v>24.4968967437744</v>
      </c>
      <c r="K8099" s="37">
        <v>9.5737352371215803</v>
      </c>
      <c r="L8099" s="37">
        <v>20.457342147827099</v>
      </c>
      <c r="M8099" s="37">
        <v>0.83787494897842396</v>
      </c>
      <c r="N8099" s="37">
        <v>9.5282497406005895</v>
      </c>
      <c r="O8099" s="37">
        <v>0</v>
      </c>
      <c r="P8099" s="37">
        <v>0</v>
      </c>
      <c r="Q8099" s="37">
        <v>5.7939607650041598E-3</v>
      </c>
      <c r="R8099" s="37">
        <v>25</v>
      </c>
      <c r="S8099" s="37">
        <v>0.24633675813674899</v>
      </c>
      <c r="T8099" s="37">
        <v>991.01202392578102</v>
      </c>
      <c r="U8099" s="37">
        <v>9999</v>
      </c>
      <c r="V8099" s="13"/>
      <c r="W8099" s="13"/>
      <c r="X8099" s="13"/>
      <c r="Y8099" s="13"/>
      <c r="Z8099" s="13"/>
      <c r="AA8099" s="13"/>
    </row>
    <row r="8100" spans="1:27" ht="15.75" customHeight="1" x14ac:dyDescent="0.2">
      <c r="A8100" s="13"/>
      <c r="B8100" s="37" t="str">
        <f>"CRS25WT3608975"</f>
        <v>CRS25WT3608975</v>
      </c>
      <c r="C8100" s="38">
        <v>46009</v>
      </c>
      <c r="D8100" s="39">
        <v>0.95609953703703709</v>
      </c>
      <c r="E8100" s="37" t="s">
        <v>62</v>
      </c>
      <c r="F8100" s="37">
        <v>196</v>
      </c>
      <c r="G8100" s="37">
        <v>4</v>
      </c>
      <c r="H8100" s="37">
        <v>196.39608764648401</v>
      </c>
      <c r="I8100" s="37">
        <v>9.5635337829589808</v>
      </c>
      <c r="J8100" s="37">
        <v>24.483129501342798</v>
      </c>
      <c r="K8100" s="37">
        <v>9.6733970642089808</v>
      </c>
      <c r="L8100" s="37">
        <v>20.302700042724599</v>
      </c>
      <c r="M8100" s="37">
        <v>0.83877891302108798</v>
      </c>
      <c r="N8100" s="37">
        <v>9.5546627044677699</v>
      </c>
      <c r="O8100" s="37">
        <v>0</v>
      </c>
      <c r="P8100" s="37">
        <v>0</v>
      </c>
      <c r="Q8100" s="37">
        <v>8.2535231485962902E-3</v>
      </c>
      <c r="R8100" s="37">
        <v>25</v>
      </c>
      <c r="S8100" s="37">
        <v>0.25938376784324602</v>
      </c>
      <c r="T8100" s="37">
        <v>991.007080078125</v>
      </c>
      <c r="U8100" s="37">
        <v>9999</v>
      </c>
      <c r="V8100" s="13"/>
      <c r="W8100" s="13"/>
      <c r="X8100" s="13"/>
      <c r="Y8100" s="13"/>
      <c r="Z8100" s="13"/>
      <c r="AA8100" s="13"/>
    </row>
    <row r="8101" spans="1:27" ht="15.75" customHeight="1" x14ac:dyDescent="0.2">
      <c r="A8101" s="13"/>
      <c r="B8101" s="37" t="str">
        <f>"CRS25WT3608976"</f>
        <v>CRS25WT3608976</v>
      </c>
      <c r="C8101" s="38">
        <v>46009</v>
      </c>
      <c r="D8101" s="39">
        <v>0.9566782407407407</v>
      </c>
      <c r="E8101" s="37" t="s">
        <v>62</v>
      </c>
      <c r="F8101" s="37">
        <v>196</v>
      </c>
      <c r="G8101" s="37">
        <v>4</v>
      </c>
      <c r="H8101" s="37">
        <v>196.71662902832</v>
      </c>
      <c r="I8101" s="37">
        <v>9.5041275024414098</v>
      </c>
      <c r="J8101" s="37">
        <v>24.515312194824201</v>
      </c>
      <c r="K8101" s="37">
        <v>9.6562824249267596</v>
      </c>
      <c r="L8101" s="37">
        <v>20.371881484985401</v>
      </c>
      <c r="M8101" s="37">
        <v>0.84428948163986195</v>
      </c>
      <c r="N8101" s="37">
        <v>9.5702571868896502</v>
      </c>
      <c r="O8101" s="37">
        <v>0</v>
      </c>
      <c r="P8101" s="37">
        <v>0</v>
      </c>
      <c r="Q8101" s="37">
        <v>1.3015853241085999E-2</v>
      </c>
      <c r="R8101" s="37">
        <v>25</v>
      </c>
      <c r="S8101" s="37">
        <v>0.24910901486873599</v>
      </c>
      <c r="T8101" s="37">
        <v>990.64141845703102</v>
      </c>
      <c r="U8101" s="37">
        <v>9999</v>
      </c>
      <c r="V8101" s="13"/>
      <c r="W8101" s="13"/>
      <c r="X8101" s="13"/>
      <c r="Y8101" s="13"/>
      <c r="Z8101" s="13"/>
      <c r="AA8101" s="13"/>
    </row>
    <row r="8102" spans="1:27" ht="15.75" customHeight="1" x14ac:dyDescent="0.2">
      <c r="A8102" s="13"/>
      <c r="B8102" s="37" t="str">
        <f>"CRS25WT3608977"</f>
        <v>CRS25WT3608977</v>
      </c>
      <c r="C8102" s="38">
        <v>46009</v>
      </c>
      <c r="D8102" s="39">
        <v>0.95785879629629633</v>
      </c>
      <c r="E8102" s="37" t="s">
        <v>62</v>
      </c>
      <c r="F8102" s="37">
        <v>199</v>
      </c>
      <c r="G8102" s="37">
        <v>4</v>
      </c>
      <c r="H8102" s="37">
        <v>199.90603637695301</v>
      </c>
      <c r="I8102" s="37">
        <v>9.5558319091796893</v>
      </c>
      <c r="J8102" s="37">
        <v>24.494083404541001</v>
      </c>
      <c r="K8102" s="37">
        <v>9.7524480819702095</v>
      </c>
      <c r="L8102" s="37">
        <v>20.4980373382568</v>
      </c>
      <c r="M8102" s="37">
        <v>0.85407543182373002</v>
      </c>
      <c r="N8102" s="37">
        <v>9.7254209518432599</v>
      </c>
      <c r="O8102" s="37">
        <v>0</v>
      </c>
      <c r="P8102" s="37">
        <v>0</v>
      </c>
      <c r="Q8102" s="37">
        <v>1.27033730968833E-2</v>
      </c>
      <c r="R8102" s="37">
        <v>25</v>
      </c>
      <c r="S8102" s="37">
        <v>0.23142985999584201</v>
      </c>
      <c r="T8102" s="37">
        <v>991.18200683593795</v>
      </c>
      <c r="U8102" s="37">
        <v>9999</v>
      </c>
      <c r="V8102" s="13"/>
      <c r="W8102" s="13"/>
      <c r="X8102" s="13"/>
      <c r="Y8102" s="13"/>
      <c r="Z8102" s="13"/>
      <c r="AA8102" s="13"/>
    </row>
    <row r="8103" spans="1:27" ht="15.75" customHeight="1" x14ac:dyDescent="0.2">
      <c r="A8103" s="13"/>
      <c r="B8103" s="37" t="str">
        <f>"CRS25WT3608960"</f>
        <v>CRS25WT3608960</v>
      </c>
      <c r="C8103" s="38">
        <v>46009</v>
      </c>
      <c r="D8103" s="39">
        <v>0.95846064814814813</v>
      </c>
      <c r="E8103" s="37" t="s">
        <v>62</v>
      </c>
      <c r="F8103" s="37">
        <v>200</v>
      </c>
      <c r="G8103" s="37">
        <v>4</v>
      </c>
      <c r="H8103" s="37">
        <v>200.83119201660199</v>
      </c>
      <c r="I8103" s="37">
        <v>9.6006202697753906</v>
      </c>
      <c r="J8103" s="37">
        <v>24.481040954589801</v>
      </c>
      <c r="K8103" s="37">
        <v>9.8336982727050799</v>
      </c>
      <c r="L8103" s="37">
        <v>20.422752380371101</v>
      </c>
      <c r="M8103" s="37">
        <v>0.85448020696640004</v>
      </c>
      <c r="N8103" s="37">
        <v>9.7704305648803693</v>
      </c>
      <c r="O8103" s="37">
        <v>0</v>
      </c>
      <c r="P8103" s="37">
        <v>0</v>
      </c>
      <c r="Q8103" s="37">
        <v>3.2539609819650702E-3</v>
      </c>
      <c r="R8103" s="37">
        <v>25</v>
      </c>
      <c r="S8103" s="37">
        <v>0.2316984385252</v>
      </c>
      <c r="T8103" s="37">
        <v>990.66497802734398</v>
      </c>
      <c r="U8103" s="37">
        <v>9999</v>
      </c>
      <c r="V8103" s="13"/>
      <c r="W8103" s="13"/>
      <c r="X8103" s="13"/>
      <c r="Y8103" s="13"/>
      <c r="Z8103" s="13"/>
      <c r="AA8103" s="13"/>
    </row>
    <row r="8104" spans="1:27" ht="15.75" customHeight="1" x14ac:dyDescent="0.2">
      <c r="A8104" s="13"/>
      <c r="B8104" s="37" t="str">
        <f>"CRS25WT3608959"</f>
        <v>CRS25WT3608959</v>
      </c>
      <c r="C8104" s="38">
        <v>46009</v>
      </c>
      <c r="D8104" s="39">
        <v>0.95983796296296298</v>
      </c>
      <c r="E8104" s="37" t="s">
        <v>62</v>
      </c>
      <c r="F8104" s="37">
        <v>197</v>
      </c>
      <c r="G8104" s="37">
        <v>4</v>
      </c>
      <c r="H8104" s="37">
        <v>197.99244689941401</v>
      </c>
      <c r="I8104" s="37">
        <v>9.5462827682495099</v>
      </c>
      <c r="J8104" s="37">
        <v>24.460781097412099</v>
      </c>
      <c r="K8104" s="37">
        <v>9.6956663131713903</v>
      </c>
      <c r="L8104" s="37">
        <v>20.4207153320313</v>
      </c>
      <c r="M8104" s="37">
        <v>0.84789878129959095</v>
      </c>
      <c r="N8104" s="37">
        <v>9.63232517242432</v>
      </c>
      <c r="O8104" s="37">
        <v>0</v>
      </c>
      <c r="P8104" s="37">
        <v>0</v>
      </c>
      <c r="Q8104" s="37">
        <v>6.03174511343241E-3</v>
      </c>
      <c r="R8104" s="37">
        <v>25</v>
      </c>
      <c r="S8104" s="37">
        <v>0.23029240965843201</v>
      </c>
      <c r="T8104" s="37">
        <v>992.26013183593795</v>
      </c>
      <c r="U8104" s="37">
        <v>9999</v>
      </c>
      <c r="V8104" s="13"/>
      <c r="W8104" s="13"/>
      <c r="X8104" s="13"/>
      <c r="Y8104" s="13"/>
      <c r="Z8104" s="13"/>
      <c r="AA8104" s="13"/>
    </row>
    <row r="8105" spans="1:27" ht="15.75" customHeight="1" x14ac:dyDescent="0.2">
      <c r="A8105" s="13"/>
      <c r="B8105" s="37" t="str">
        <f>"CRS25WT3608957"</f>
        <v>CRS25WT3608957</v>
      </c>
      <c r="C8105" s="38">
        <v>46009</v>
      </c>
      <c r="D8105" s="39">
        <v>0.96064814814814825</v>
      </c>
      <c r="E8105" s="37" t="s">
        <v>62</v>
      </c>
      <c r="F8105" s="37">
        <v>200</v>
      </c>
      <c r="G8105" s="37">
        <v>4</v>
      </c>
      <c r="H8105" s="37">
        <v>200.323165893555</v>
      </c>
      <c r="I8105" s="37">
        <v>9.5790834426879901</v>
      </c>
      <c r="J8105" s="37">
        <v>24.481134414672901</v>
      </c>
      <c r="K8105" s="37">
        <v>9.8225240707397496</v>
      </c>
      <c r="L8105" s="37">
        <v>20.394264221191399</v>
      </c>
      <c r="M8105" s="37">
        <v>0.85423171520233199</v>
      </c>
      <c r="N8105" s="37">
        <v>9.7457151412963903</v>
      </c>
      <c r="O8105" s="37">
        <v>0</v>
      </c>
      <c r="P8105" s="37">
        <v>0</v>
      </c>
      <c r="Q8105" s="37">
        <v>1.150793582201E-2</v>
      </c>
      <c r="R8105" s="37">
        <v>25</v>
      </c>
      <c r="S8105" s="37">
        <v>0.24003791809082001</v>
      </c>
      <c r="T8105" s="37">
        <v>991.60076904296898</v>
      </c>
      <c r="U8105" s="37">
        <v>9999</v>
      </c>
      <c r="V8105" s="13"/>
      <c r="W8105" s="13"/>
      <c r="X8105" s="13"/>
      <c r="Y8105" s="13"/>
      <c r="Z8105" s="13"/>
      <c r="AA8105" s="13"/>
    </row>
    <row r="8106" spans="1:27" ht="15.75" customHeight="1" x14ac:dyDescent="0.2">
      <c r="A8106" s="13"/>
      <c r="B8106" s="37" t="str">
        <f>"CRS25WT3608956"</f>
        <v>CRS25WT3608956</v>
      </c>
      <c r="C8106" s="38">
        <v>46009</v>
      </c>
      <c r="D8106" s="39">
        <v>0.96236111111111111</v>
      </c>
      <c r="E8106" s="37" t="s">
        <v>62</v>
      </c>
      <c r="F8106" s="37">
        <v>196</v>
      </c>
      <c r="G8106" s="37">
        <v>4</v>
      </c>
      <c r="H8106" s="37">
        <v>196.94522094726599</v>
      </c>
      <c r="I8106" s="37">
        <v>9.4776878356933594</v>
      </c>
      <c r="J8106" s="37">
        <v>24.4606819152832</v>
      </c>
      <c r="K8106" s="37">
        <v>9.6175508499145508</v>
      </c>
      <c r="L8106" s="37">
        <v>20.477689743041999</v>
      </c>
      <c r="M8106" s="37">
        <v>0.84952169656753496</v>
      </c>
      <c r="N8106" s="37">
        <v>9.5813779830932599</v>
      </c>
      <c r="O8106" s="37">
        <v>0</v>
      </c>
      <c r="P8106" s="37">
        <v>0</v>
      </c>
      <c r="Q8106" s="37">
        <v>1.29018630832434E-2</v>
      </c>
      <c r="R8106" s="37">
        <v>25</v>
      </c>
      <c r="S8106" s="37">
        <v>0.234215527772903</v>
      </c>
      <c r="T8106" s="37">
        <v>992.490478515625</v>
      </c>
      <c r="U8106" s="37">
        <v>9999</v>
      </c>
      <c r="V8106" s="13"/>
      <c r="W8106" s="13"/>
      <c r="X8106" s="13"/>
      <c r="Y8106" s="13"/>
      <c r="Z8106" s="13"/>
      <c r="AA8106" s="13"/>
    </row>
    <row r="8107" spans="1:27" ht="15.75" customHeight="1" x14ac:dyDescent="0.2">
      <c r="A8107" s="13"/>
      <c r="B8107" s="37" t="str">
        <f>"CRS25WT3608955"</f>
        <v>CRS25WT3608955</v>
      </c>
      <c r="C8107" s="38">
        <v>46009</v>
      </c>
      <c r="D8107" s="39">
        <v>0.96369212962962969</v>
      </c>
      <c r="E8107" s="37" t="s">
        <v>62</v>
      </c>
      <c r="F8107" s="37">
        <v>197</v>
      </c>
      <c r="G8107" s="37">
        <v>4</v>
      </c>
      <c r="H8107" s="37">
        <v>197.15599060058599</v>
      </c>
      <c r="I8107" s="37">
        <v>9.5182113647460902</v>
      </c>
      <c r="J8107" s="37">
        <v>24.439285278320298</v>
      </c>
      <c r="K8107" s="37">
        <v>9.6125612258911097</v>
      </c>
      <c r="L8107" s="37">
        <v>20.510246276855501</v>
      </c>
      <c r="M8107" s="37">
        <v>0.84755158424377397</v>
      </c>
      <c r="N8107" s="37">
        <v>9.5916318893432599</v>
      </c>
      <c r="O8107" s="37">
        <v>0</v>
      </c>
      <c r="P8107" s="37">
        <v>0</v>
      </c>
      <c r="Q8107" s="37">
        <v>6.50792196393013E-3</v>
      </c>
      <c r="R8107" s="37">
        <v>25</v>
      </c>
      <c r="S8107" s="37">
        <v>0.23133046925067899</v>
      </c>
      <c r="T8107" s="37">
        <v>990.65576171875</v>
      </c>
      <c r="U8107" s="37">
        <v>9999</v>
      </c>
      <c r="V8107" s="13"/>
      <c r="W8107" s="13"/>
      <c r="X8107" s="13"/>
      <c r="Y8107" s="13"/>
      <c r="Z8107" s="13"/>
      <c r="AA8107" s="13"/>
    </row>
    <row r="8108" spans="1:27" ht="15.75" customHeight="1" x14ac:dyDescent="0.2">
      <c r="A8108" s="13"/>
      <c r="B8108" s="37" t="str">
        <f>"CRS25WT3608944"</f>
        <v>CRS25WT3608944</v>
      </c>
      <c r="C8108" s="38">
        <v>46009</v>
      </c>
      <c r="D8108" s="39">
        <v>0.96437499999999998</v>
      </c>
      <c r="E8108" s="37" t="s">
        <v>62</v>
      </c>
      <c r="F8108" s="37">
        <v>197</v>
      </c>
      <c r="G8108" s="37">
        <v>4</v>
      </c>
      <c r="H8108" s="37">
        <v>197.81036376953099</v>
      </c>
      <c r="I8108" s="37">
        <v>9.5811328887939506</v>
      </c>
      <c r="J8108" s="37">
        <v>24.427585601806602</v>
      </c>
      <c r="K8108" s="37">
        <v>9.6646003723144496</v>
      </c>
      <c r="L8108" s="37">
        <v>20.467515945434599</v>
      </c>
      <c r="M8108" s="37">
        <v>0.84518474340438798</v>
      </c>
      <c r="N8108" s="37">
        <v>9.6234674453735405</v>
      </c>
      <c r="O8108" s="37">
        <v>0</v>
      </c>
      <c r="P8108" s="37">
        <v>0</v>
      </c>
      <c r="Q8108" s="37">
        <v>6.0316878370940703E-3</v>
      </c>
      <c r="R8108" s="37">
        <v>25</v>
      </c>
      <c r="S8108" s="37">
        <v>0.23238526284694699</v>
      </c>
      <c r="T8108" s="37">
        <v>991.59197998046898</v>
      </c>
      <c r="U8108" s="37">
        <v>9999</v>
      </c>
      <c r="V8108" s="13"/>
      <c r="W8108" s="13"/>
      <c r="X8108" s="13"/>
      <c r="Y8108" s="13"/>
      <c r="Z8108" s="13"/>
      <c r="AA8108" s="13"/>
    </row>
    <row r="8109" spans="1:27" ht="15.75" customHeight="1" x14ac:dyDescent="0.2">
      <c r="A8109" s="13"/>
      <c r="B8109" s="37" t="str">
        <f>"CRS25WT3608953"</f>
        <v>CRS25WT3608953</v>
      </c>
      <c r="C8109" s="38">
        <v>46009</v>
      </c>
      <c r="D8109" s="39">
        <v>0.96561342592592592</v>
      </c>
      <c r="E8109" s="37" t="s">
        <v>62</v>
      </c>
      <c r="F8109" s="37">
        <v>195</v>
      </c>
      <c r="G8109" s="37">
        <v>4</v>
      </c>
      <c r="H8109" s="37">
        <v>195.211349487305</v>
      </c>
      <c r="I8109" s="37">
        <v>9.4954538345336896</v>
      </c>
      <c r="J8109" s="37">
        <v>24.4464511871338</v>
      </c>
      <c r="K8109" s="37">
        <v>9.5158596038818395</v>
      </c>
      <c r="L8109" s="37">
        <v>20.5143146514893</v>
      </c>
      <c r="M8109" s="37">
        <v>0.84095644950866699</v>
      </c>
      <c r="N8109" s="37">
        <v>9.4970254898071307</v>
      </c>
      <c r="O8109" s="37">
        <v>0</v>
      </c>
      <c r="P8109" s="37">
        <v>0</v>
      </c>
      <c r="Q8109" s="37">
        <v>2.05636653117836E-3</v>
      </c>
      <c r="R8109" s="37">
        <v>25</v>
      </c>
      <c r="S8109" s="37">
        <v>0.23487882316112499</v>
      </c>
      <c r="T8109" s="37">
        <v>990.99060058593795</v>
      </c>
      <c r="U8109" s="37">
        <v>9999</v>
      </c>
      <c r="V8109" s="13"/>
      <c r="W8109" s="13"/>
      <c r="X8109" s="13"/>
      <c r="Y8109" s="13"/>
      <c r="Z8109" s="13"/>
      <c r="AA8109" s="13"/>
    </row>
    <row r="8110" spans="1:27" ht="15.75" customHeight="1" x14ac:dyDescent="0.2">
      <c r="A8110" s="13"/>
      <c r="B8110" s="37" t="str">
        <f>"CRS25WT3608934"</f>
        <v>CRS25WT3608934</v>
      </c>
      <c r="C8110" s="38">
        <v>46009</v>
      </c>
      <c r="D8110" s="39">
        <v>0.96659722222222222</v>
      </c>
      <c r="E8110" s="37" t="s">
        <v>62</v>
      </c>
      <c r="F8110" s="37">
        <v>197</v>
      </c>
      <c r="G8110" s="37">
        <v>4</v>
      </c>
      <c r="H8110" s="37">
        <v>197.48223876953099</v>
      </c>
      <c r="I8110" s="37">
        <v>9.5584478378295898</v>
      </c>
      <c r="J8110" s="37">
        <v>24.4758625030518</v>
      </c>
      <c r="K8110" s="37">
        <v>9.6399440765380895</v>
      </c>
      <c r="L8110" s="37">
        <v>20.4858283996582</v>
      </c>
      <c r="M8110" s="37">
        <v>0.84411704540252697</v>
      </c>
      <c r="N8110" s="37">
        <v>9.6075038909912092</v>
      </c>
      <c r="O8110" s="37">
        <v>0</v>
      </c>
      <c r="P8110" s="37">
        <v>0</v>
      </c>
      <c r="Q8110" s="37">
        <v>2.90240556932986E-3</v>
      </c>
      <c r="R8110" s="37">
        <v>25</v>
      </c>
      <c r="S8110" s="37">
        <v>0.236349686980247</v>
      </c>
      <c r="T8110" s="37">
        <v>991.80609130859398</v>
      </c>
      <c r="U8110" s="37">
        <v>390.61029052734398</v>
      </c>
      <c r="V8110" s="13"/>
      <c r="W8110" s="13"/>
      <c r="X8110" s="13"/>
      <c r="Y8110" s="13"/>
      <c r="Z8110" s="13"/>
      <c r="AA8110" s="13"/>
    </row>
    <row r="8111" spans="1:27" ht="15.75" customHeight="1" x14ac:dyDescent="0.2">
      <c r="A8111" s="13"/>
      <c r="B8111" s="37" t="str">
        <f>"CRS25WT3608933"</f>
        <v>CRS25WT3608933</v>
      </c>
      <c r="C8111" s="38">
        <v>46009</v>
      </c>
      <c r="D8111" s="39">
        <v>0.9671412037037036</v>
      </c>
      <c r="E8111" s="37" t="s">
        <v>62</v>
      </c>
      <c r="F8111" s="37">
        <v>195</v>
      </c>
      <c r="G8111" s="37">
        <v>4</v>
      </c>
      <c r="H8111" s="37">
        <v>195.44384765625</v>
      </c>
      <c r="I8111" s="37">
        <v>9.5114974975585902</v>
      </c>
      <c r="J8111" s="37">
        <v>24.451877593994102</v>
      </c>
      <c r="K8111" s="37">
        <v>9.5262489318847692</v>
      </c>
      <c r="L8111" s="37">
        <v>20.516349792480501</v>
      </c>
      <c r="M8111" s="37">
        <v>0.840351343154907</v>
      </c>
      <c r="N8111" s="37">
        <v>9.5083360671997106</v>
      </c>
      <c r="O8111" s="37">
        <v>0</v>
      </c>
      <c r="P8111" s="37">
        <v>0</v>
      </c>
      <c r="Q8111" s="37">
        <v>7.9018631950020807E-3</v>
      </c>
      <c r="R8111" s="37">
        <v>25</v>
      </c>
      <c r="S8111" s="37">
        <v>0.242505759000778</v>
      </c>
      <c r="T8111" s="37">
        <v>991.55523681640602</v>
      </c>
      <c r="U8111" s="37">
        <v>9999</v>
      </c>
      <c r="V8111" s="13"/>
      <c r="W8111" s="13"/>
      <c r="X8111" s="13"/>
      <c r="Y8111" s="13"/>
      <c r="Z8111" s="13"/>
      <c r="AA8111" s="13"/>
    </row>
    <row r="8112" spans="1:27" ht="15.75" customHeight="1" x14ac:dyDescent="0.2">
      <c r="A8112" s="13"/>
      <c r="B8112" s="37" t="str">
        <f>"CRS25WT3608928"</f>
        <v>CRS25WT3608928</v>
      </c>
      <c r="C8112" s="38">
        <v>46009</v>
      </c>
      <c r="D8112" s="39">
        <v>0.96765046296296298</v>
      </c>
      <c r="E8112" s="37" t="s">
        <v>62</v>
      </c>
      <c r="F8112" s="37">
        <v>197</v>
      </c>
      <c r="G8112" s="37">
        <v>4</v>
      </c>
      <c r="H8112" s="37">
        <v>197.29667663574199</v>
      </c>
      <c r="I8112" s="37">
        <v>9.5011873245239293</v>
      </c>
      <c r="J8112" s="37">
        <v>24.474981307983398</v>
      </c>
      <c r="K8112" s="37">
        <v>9.6136989593505895</v>
      </c>
      <c r="L8112" s="37">
        <v>20.522453308105501</v>
      </c>
      <c r="M8112" s="37">
        <v>0.84843683242797896</v>
      </c>
      <c r="N8112" s="37">
        <v>9.5984764099121094</v>
      </c>
      <c r="O8112" s="37">
        <v>0</v>
      </c>
      <c r="P8112" s="37">
        <v>0</v>
      </c>
      <c r="Q8112" s="37">
        <v>2.0634902175515899E-3</v>
      </c>
      <c r="R8112" s="37">
        <v>25</v>
      </c>
      <c r="S8112" s="37">
        <v>0.22606436908245101</v>
      </c>
      <c r="T8112" s="37">
        <v>991.31915283203102</v>
      </c>
      <c r="U8112" s="37">
        <v>9999</v>
      </c>
      <c r="V8112" s="13"/>
      <c r="W8112" s="13"/>
      <c r="X8112" s="13"/>
      <c r="Y8112" s="13"/>
      <c r="Z8112" s="13"/>
      <c r="AA8112" s="13"/>
    </row>
    <row r="8113" spans="1:27" ht="15.75" customHeight="1" x14ac:dyDescent="0.2">
      <c r="A8113" s="13"/>
      <c r="B8113" s="37" t="str">
        <f>"CRS25WT3608936"</f>
        <v>CRS25WT3608936</v>
      </c>
      <c r="C8113" s="38">
        <v>46009</v>
      </c>
      <c r="D8113" s="39">
        <v>0.96841435185185187</v>
      </c>
      <c r="E8113" s="37" t="s">
        <v>62</v>
      </c>
      <c r="F8113" s="37">
        <v>195</v>
      </c>
      <c r="G8113" s="37">
        <v>4</v>
      </c>
      <c r="H8113" s="37">
        <v>195.78363037109401</v>
      </c>
      <c r="I8113" s="37">
        <v>9.5558385848999006</v>
      </c>
      <c r="J8113" s="37">
        <v>24.462400436401399</v>
      </c>
      <c r="K8113" s="37">
        <v>9.5970640182495099</v>
      </c>
      <c r="L8113" s="37">
        <v>20.400367736816399</v>
      </c>
      <c r="M8113" s="37">
        <v>0.83754569292068504</v>
      </c>
      <c r="N8113" s="37">
        <v>9.5248661041259801</v>
      </c>
      <c r="O8113" s="37">
        <v>0</v>
      </c>
      <c r="P8113" s="37">
        <v>0</v>
      </c>
      <c r="Q8113" s="37">
        <v>1.25935105606914E-2</v>
      </c>
      <c r="R8113" s="37">
        <v>25</v>
      </c>
      <c r="S8113" s="37">
        <v>0.245445966720581</v>
      </c>
      <c r="T8113" s="37">
        <v>991.84899902343795</v>
      </c>
      <c r="U8113" s="37">
        <v>9999</v>
      </c>
      <c r="V8113" s="13"/>
      <c r="W8113" s="13"/>
      <c r="X8113" s="13"/>
      <c r="Y8113" s="13"/>
      <c r="Z8113" s="13"/>
      <c r="AA8113" s="13"/>
    </row>
    <row r="8114" spans="1:27" ht="15.75" customHeight="1" x14ac:dyDescent="0.2">
      <c r="A8114" s="13"/>
      <c r="B8114" s="37" t="str">
        <f>"CRS25WT3608937"</f>
        <v>CRS25WT3608937</v>
      </c>
      <c r="C8114" s="38">
        <v>46009</v>
      </c>
      <c r="D8114" s="39">
        <v>0.96918981481481481</v>
      </c>
      <c r="E8114" s="37" t="s">
        <v>62</v>
      </c>
      <c r="F8114" s="37">
        <v>196</v>
      </c>
      <c r="G8114" s="37">
        <v>4</v>
      </c>
      <c r="H8114" s="37">
        <v>196.21649169921901</v>
      </c>
      <c r="I8114" s="37">
        <v>9.5265350341796893</v>
      </c>
      <c r="J8114" s="37">
        <v>24.479354858398398</v>
      </c>
      <c r="K8114" s="37">
        <v>9.5876808166503906</v>
      </c>
      <c r="L8114" s="37">
        <v>20.465480804443398</v>
      </c>
      <c r="M8114" s="37">
        <v>0.84139627218246504</v>
      </c>
      <c r="N8114" s="37">
        <v>9.5459251403808594</v>
      </c>
      <c r="O8114" s="37">
        <v>0</v>
      </c>
      <c r="P8114" s="37">
        <v>0</v>
      </c>
      <c r="Q8114" s="37">
        <v>2.05636653117836E-3</v>
      </c>
      <c r="R8114" s="37">
        <v>25</v>
      </c>
      <c r="S8114" s="37">
        <v>0.23831011354923201</v>
      </c>
      <c r="T8114" s="37">
        <v>991.573486328125</v>
      </c>
      <c r="U8114" s="37">
        <v>126.84011077880901</v>
      </c>
      <c r="V8114" s="13"/>
      <c r="W8114" s="13"/>
      <c r="X8114" s="13"/>
      <c r="Y8114" s="13"/>
      <c r="Z8114" s="13"/>
      <c r="AA8114" s="13"/>
    </row>
    <row r="8115" spans="1:27" ht="15.75" customHeight="1" x14ac:dyDescent="0.2">
      <c r="A8115" s="13"/>
      <c r="B8115" s="37" t="str">
        <f>"CRS25WT3608900"</f>
        <v>CRS25WT3608900</v>
      </c>
      <c r="C8115" s="38">
        <v>46009</v>
      </c>
      <c r="D8115" s="39">
        <v>0.96980324074074076</v>
      </c>
      <c r="E8115" s="37" t="s">
        <v>62</v>
      </c>
      <c r="F8115" s="37">
        <v>199</v>
      </c>
      <c r="G8115" s="37">
        <v>4</v>
      </c>
      <c r="H8115" s="37">
        <v>199.15870666503901</v>
      </c>
      <c r="I8115" s="37">
        <v>9.5771455764770508</v>
      </c>
      <c r="J8115" s="37">
        <v>24.470417022705099</v>
      </c>
      <c r="K8115" s="37">
        <v>9.7150249481201207</v>
      </c>
      <c r="L8115" s="37">
        <v>20.5000705718994</v>
      </c>
      <c r="M8115" s="37">
        <v>0.84981000423431396</v>
      </c>
      <c r="N8115" s="37">
        <v>9.6890640258789098</v>
      </c>
      <c r="O8115" s="37">
        <v>0</v>
      </c>
      <c r="P8115" s="37">
        <v>0</v>
      </c>
      <c r="Q8115" s="37">
        <v>4.1169957257807298E-3</v>
      </c>
      <c r="R8115" s="37">
        <v>25</v>
      </c>
      <c r="S8115" s="37">
        <v>0.233168870210648</v>
      </c>
      <c r="T8115" s="37">
        <v>990.747314453125</v>
      </c>
      <c r="U8115" s="37">
        <v>9999</v>
      </c>
      <c r="V8115" s="13"/>
      <c r="W8115" s="13"/>
      <c r="X8115" s="13"/>
      <c r="Y8115" s="13"/>
      <c r="Z8115" s="13"/>
      <c r="AA8115" s="13"/>
    </row>
    <row r="8116" spans="1:27" ht="15.75" customHeight="1" x14ac:dyDescent="0.2">
      <c r="A8116" s="13"/>
      <c r="B8116" s="37" t="str">
        <f>"CRS25WT3608899"</f>
        <v>CRS25WT3608899</v>
      </c>
      <c r="C8116" s="38">
        <v>46009</v>
      </c>
      <c r="D8116" s="39">
        <v>0.97024305555555557</v>
      </c>
      <c r="E8116" s="37" t="s">
        <v>62</v>
      </c>
      <c r="F8116" s="37">
        <v>197</v>
      </c>
      <c r="G8116" s="37">
        <v>4</v>
      </c>
      <c r="H8116" s="37">
        <v>197.36561584472699</v>
      </c>
      <c r="I8116" s="37">
        <v>9.3864173889160192</v>
      </c>
      <c r="J8116" s="37">
        <v>24.453413009643601</v>
      </c>
      <c r="K8116" s="37">
        <v>9.6630439758300799</v>
      </c>
      <c r="L8116" s="37">
        <v>20.4247856140137</v>
      </c>
      <c r="M8116" s="37">
        <v>0.859868705272675</v>
      </c>
      <c r="N8116" s="37">
        <v>9.6018304824829102</v>
      </c>
      <c r="O8116" s="37">
        <v>0</v>
      </c>
      <c r="P8116" s="37">
        <v>0</v>
      </c>
      <c r="Q8116" s="37">
        <v>1.64484903216362E-2</v>
      </c>
      <c r="R8116" s="37">
        <v>25</v>
      </c>
      <c r="S8116" s="37">
        <v>0.23673608899116499</v>
      </c>
      <c r="T8116" s="37">
        <v>991.85382080078102</v>
      </c>
      <c r="U8116" s="37">
        <v>9999</v>
      </c>
      <c r="V8116" s="13"/>
      <c r="W8116" s="13"/>
      <c r="X8116" s="13"/>
      <c r="Y8116" s="13"/>
      <c r="Z8116" s="13"/>
      <c r="AA8116" s="13"/>
    </row>
    <row r="8117" spans="1:27" ht="15.75" customHeight="1" x14ac:dyDescent="0.2">
      <c r="A8117" s="13"/>
      <c r="B8117" s="37" t="str">
        <f>"CRS25WT3608938"</f>
        <v>CRS25WT3608938</v>
      </c>
      <c r="C8117" s="38">
        <v>46009</v>
      </c>
      <c r="D8117" s="39">
        <v>0.97143518518518512</v>
      </c>
      <c r="E8117" s="37" t="s">
        <v>62</v>
      </c>
      <c r="F8117" s="37">
        <v>197</v>
      </c>
      <c r="G8117" s="37">
        <v>4</v>
      </c>
      <c r="H8117" s="37">
        <v>197.98855590820301</v>
      </c>
      <c r="I8117" s="37">
        <v>9.5276384353637695</v>
      </c>
      <c r="J8117" s="37">
        <v>24.463249206543001</v>
      </c>
      <c r="K8117" s="37">
        <v>9.7430448532104492</v>
      </c>
      <c r="L8117" s="37">
        <v>20.3210144042969</v>
      </c>
      <c r="M8117" s="37">
        <v>0.84945559501647905</v>
      </c>
      <c r="N8117" s="37">
        <v>9.6321363449096697</v>
      </c>
      <c r="O8117" s="37">
        <v>0</v>
      </c>
      <c r="P8117" s="37">
        <v>0</v>
      </c>
      <c r="Q8117" s="37">
        <v>8.2242451608181E-3</v>
      </c>
      <c r="R8117" s="37">
        <v>25</v>
      </c>
      <c r="S8117" s="37">
        <v>0.24322481453418701</v>
      </c>
      <c r="T8117" s="37">
        <v>993.66455078125</v>
      </c>
      <c r="U8117" s="37">
        <v>9999</v>
      </c>
      <c r="V8117" s="13"/>
      <c r="W8117" s="13"/>
      <c r="X8117" s="13"/>
      <c r="Y8117" s="13"/>
      <c r="Z8117" s="13"/>
      <c r="AA8117" s="13"/>
    </row>
    <row r="8118" spans="1:27" ht="15.75" customHeight="1" x14ac:dyDescent="0.2">
      <c r="A8118" s="13"/>
      <c r="B8118" s="37" t="str">
        <f>"CRS25WT3608958"</f>
        <v>CRS25WT3608958</v>
      </c>
      <c r="C8118" s="38">
        <v>46009</v>
      </c>
      <c r="D8118" s="39">
        <v>0.97204861111111107</v>
      </c>
      <c r="E8118" s="37" t="s">
        <v>62</v>
      </c>
      <c r="F8118" s="37">
        <v>196</v>
      </c>
      <c r="G8118" s="37">
        <v>4</v>
      </c>
      <c r="H8118" s="37">
        <v>196.44895935058599</v>
      </c>
      <c r="I8118" s="37">
        <v>9.5528602600097692</v>
      </c>
      <c r="J8118" s="37">
        <v>24.465940475463899</v>
      </c>
      <c r="K8118" s="37">
        <v>9.5714435577392596</v>
      </c>
      <c r="L8118" s="37">
        <v>20.524486541748001</v>
      </c>
      <c r="M8118" s="37">
        <v>0.84053224325180098</v>
      </c>
      <c r="N8118" s="37">
        <v>9.5572347640991193</v>
      </c>
      <c r="O8118" s="37">
        <v>0</v>
      </c>
      <c r="P8118" s="37">
        <v>0</v>
      </c>
      <c r="Q8118" s="37">
        <v>1.6269804909825299E-3</v>
      </c>
      <c r="R8118" s="37">
        <v>25</v>
      </c>
      <c r="S8118" s="37">
        <v>0.22921513020992301</v>
      </c>
      <c r="T8118" s="37">
        <v>993.39825439453102</v>
      </c>
      <c r="U8118" s="37">
        <v>9999</v>
      </c>
      <c r="V8118" s="13"/>
      <c r="W8118" s="13"/>
      <c r="X8118" s="13"/>
      <c r="Y8118" s="13"/>
      <c r="Z8118" s="13"/>
      <c r="AA8118" s="13"/>
    </row>
    <row r="8119" spans="1:27" ht="15.75" customHeight="1" x14ac:dyDescent="0.2">
      <c r="A8119" s="13"/>
      <c r="B8119" s="37" t="str">
        <f>"CRS25WT3608926"</f>
        <v>CRS25WT3608926</v>
      </c>
      <c r="C8119" s="38">
        <v>46009</v>
      </c>
      <c r="D8119" s="39">
        <v>0.97258101851851853</v>
      </c>
      <c r="E8119" s="37" t="s">
        <v>62</v>
      </c>
      <c r="F8119" s="37">
        <v>196</v>
      </c>
      <c r="G8119" s="37">
        <v>4</v>
      </c>
      <c r="H8119" s="37">
        <v>196.25566101074199</v>
      </c>
      <c r="I8119" s="37">
        <v>9.5431232452392596</v>
      </c>
      <c r="J8119" s="37">
        <v>24.4896450042725</v>
      </c>
      <c r="K8119" s="37">
        <v>9.59722805023193</v>
      </c>
      <c r="L8119" s="37">
        <v>20.449201583862301</v>
      </c>
      <c r="M8119" s="37">
        <v>0.83974838256835904</v>
      </c>
      <c r="N8119" s="37">
        <v>9.5478305816650408</v>
      </c>
      <c r="O8119" s="37">
        <v>0</v>
      </c>
      <c r="P8119" s="37">
        <v>0</v>
      </c>
      <c r="Q8119" s="37">
        <v>8.2242451608181E-3</v>
      </c>
      <c r="R8119" s="37">
        <v>25</v>
      </c>
      <c r="S8119" s="37">
        <v>0.24753309786319699</v>
      </c>
      <c r="T8119" s="37">
        <v>991.60461425781295</v>
      </c>
      <c r="U8119" s="37">
        <v>9999</v>
      </c>
      <c r="V8119" s="13"/>
      <c r="W8119" s="13"/>
      <c r="X8119" s="13"/>
      <c r="Y8119" s="13"/>
      <c r="Z8119" s="13"/>
      <c r="AA8119" s="13"/>
    </row>
    <row r="8120" spans="1:27" ht="15.75" customHeight="1" x14ac:dyDescent="0.2">
      <c r="A8120" s="13"/>
      <c r="B8120" s="37" t="str">
        <f>"CRS25WT3608898"</f>
        <v>CRS25WT3608898</v>
      </c>
      <c r="C8120" s="38">
        <v>46009</v>
      </c>
      <c r="D8120" s="39">
        <v>0.9732291666666667</v>
      </c>
      <c r="E8120" s="37" t="s">
        <v>62</v>
      </c>
      <c r="F8120" s="37">
        <v>196</v>
      </c>
      <c r="G8120" s="37">
        <v>4</v>
      </c>
      <c r="H8120" s="37">
        <v>196.11489868164099</v>
      </c>
      <c r="I8120" s="37">
        <v>9.5312280654907209</v>
      </c>
      <c r="J8120" s="37">
        <v>24.4850673675537</v>
      </c>
      <c r="K8120" s="37">
        <v>9.5570611953735405</v>
      </c>
      <c r="L8120" s="37">
        <v>20.520420074462901</v>
      </c>
      <c r="M8120" s="37">
        <v>0.84035044908523604</v>
      </c>
      <c r="N8120" s="37">
        <v>9.5409822463989293</v>
      </c>
      <c r="O8120" s="37">
        <v>0</v>
      </c>
      <c r="P8120" s="37">
        <v>0</v>
      </c>
      <c r="Q8120" s="37">
        <v>1.7269654199481E-2</v>
      </c>
      <c r="R8120" s="37">
        <v>25</v>
      </c>
      <c r="S8120" s="37">
        <v>0.242128625512123</v>
      </c>
      <c r="T8120" s="37">
        <v>991.85314941406295</v>
      </c>
      <c r="U8120" s="37">
        <v>9999</v>
      </c>
      <c r="V8120" s="13"/>
      <c r="W8120" s="13"/>
      <c r="X8120" s="13"/>
      <c r="Y8120" s="13"/>
      <c r="Z8120" s="13"/>
      <c r="AA8120" s="13"/>
    </row>
    <row r="8121" spans="1:27" ht="15.75" customHeight="1" x14ac:dyDescent="0.2">
      <c r="A8121" s="13"/>
      <c r="B8121" s="37" t="str">
        <f>"CRS25WT3608897"</f>
        <v>CRS25WT3608897</v>
      </c>
      <c r="C8121" s="38">
        <v>46009</v>
      </c>
      <c r="D8121" s="39">
        <v>0.97386574074074073</v>
      </c>
      <c r="E8121" s="37" t="s">
        <v>62</v>
      </c>
      <c r="F8121" s="37">
        <v>197</v>
      </c>
      <c r="G8121" s="37">
        <v>4</v>
      </c>
      <c r="H8121" s="37">
        <v>197.755294799805</v>
      </c>
      <c r="I8121" s="37">
        <v>9.5286483764648402</v>
      </c>
      <c r="J8121" s="37">
        <v>24.503599166870099</v>
      </c>
      <c r="K8121" s="37">
        <v>9.6456079483032209</v>
      </c>
      <c r="L8121" s="37">
        <v>20.5021057128906</v>
      </c>
      <c r="M8121" s="37">
        <v>0.84696787595748901</v>
      </c>
      <c r="N8121" s="37">
        <v>9.62078762054443</v>
      </c>
      <c r="O8121" s="37">
        <v>0</v>
      </c>
      <c r="P8121" s="37">
        <v>0</v>
      </c>
      <c r="Q8121" s="37">
        <v>1.4580215793102999E-3</v>
      </c>
      <c r="R8121" s="37">
        <v>25</v>
      </c>
      <c r="S8121" s="37">
        <v>0.23372758924961101</v>
      </c>
      <c r="T8121" s="37">
        <v>991.86920166015602</v>
      </c>
      <c r="U8121" s="37">
        <v>75.084693908691406</v>
      </c>
      <c r="V8121" s="13"/>
      <c r="W8121" s="13"/>
      <c r="X8121" s="13"/>
      <c r="Y8121" s="13"/>
      <c r="Z8121" s="13"/>
      <c r="AA8121" s="13"/>
    </row>
    <row r="8122" spans="1:27" ht="15.75" customHeight="1" x14ac:dyDescent="0.2">
      <c r="A8122" s="13"/>
      <c r="B8122" s="37" t="str">
        <f>"CRS25WT3608884"</f>
        <v>CRS25WT3608884</v>
      </c>
      <c r="C8122" s="38">
        <v>46009</v>
      </c>
      <c r="D8122" s="39">
        <v>0.97438657407407403</v>
      </c>
      <c r="E8122" s="37" t="s">
        <v>62</v>
      </c>
      <c r="F8122" s="37">
        <v>195</v>
      </c>
      <c r="G8122" s="37">
        <v>4</v>
      </c>
      <c r="H8122" s="37">
        <v>195.25137329101599</v>
      </c>
      <c r="I8122" s="37">
        <v>9.5219421386718803</v>
      </c>
      <c r="J8122" s="37">
        <v>24.4901027679443</v>
      </c>
      <c r="K8122" s="37">
        <v>9.5557231903076207</v>
      </c>
      <c r="L8122" s="37">
        <v>20.432924270629901</v>
      </c>
      <c r="M8122" s="37">
        <v>0.83729392290115401</v>
      </c>
      <c r="N8122" s="37">
        <v>9.4989719390869105</v>
      </c>
      <c r="O8122" s="37">
        <v>0</v>
      </c>
      <c r="P8122" s="37">
        <v>0</v>
      </c>
      <c r="Q8122" s="37">
        <v>5.7192449457943396E-3</v>
      </c>
      <c r="R8122" s="37">
        <v>25</v>
      </c>
      <c r="S8122" s="37">
        <v>0.24972173571586601</v>
      </c>
      <c r="T8122" s="37">
        <v>991.63702392578102</v>
      </c>
      <c r="U8122" s="37">
        <v>9999</v>
      </c>
      <c r="V8122" s="13"/>
      <c r="W8122" s="13"/>
      <c r="X8122" s="13"/>
      <c r="Y8122" s="13"/>
      <c r="Z8122" s="13"/>
      <c r="AA8122" s="13"/>
    </row>
    <row r="8123" spans="1:27" ht="15.75" customHeight="1" x14ac:dyDescent="0.2">
      <c r="A8123" s="13"/>
      <c r="B8123" s="37" t="str">
        <f>"S25WT3608927"</f>
        <v>S25WT3608927</v>
      </c>
      <c r="C8123" s="38">
        <v>46009</v>
      </c>
      <c r="D8123" s="39">
        <v>0.97513888888888889</v>
      </c>
      <c r="E8123" s="37" t="s">
        <v>62</v>
      </c>
      <c r="F8123" s="37">
        <v>197</v>
      </c>
      <c r="G8123" s="37">
        <v>4</v>
      </c>
      <c r="H8123" s="37">
        <v>197.01605224609401</v>
      </c>
      <c r="I8123" s="37">
        <v>9.5571594238281303</v>
      </c>
      <c r="J8123" s="37">
        <v>24.4637641906738</v>
      </c>
      <c r="K8123" s="37">
        <v>9.6719446182250994</v>
      </c>
      <c r="L8123" s="37">
        <v>20.369848251342798</v>
      </c>
      <c r="M8123" s="37">
        <v>0.84265440702438399</v>
      </c>
      <c r="N8123" s="37">
        <v>9.5848236083984393</v>
      </c>
      <c r="O8123" s="37">
        <v>0</v>
      </c>
      <c r="P8123" s="37">
        <v>0</v>
      </c>
      <c r="Q8123" s="37">
        <v>1.1359901400283001E-3</v>
      </c>
      <c r="R8123" s="37">
        <v>25</v>
      </c>
      <c r="S8123" s="37">
        <v>0.250510603189468</v>
      </c>
      <c r="T8123" s="37">
        <v>991.56268310546898</v>
      </c>
      <c r="U8123" s="37">
        <v>109.844230651855</v>
      </c>
      <c r="V8123" s="13"/>
      <c r="W8123" s="13"/>
      <c r="X8123" s="13"/>
      <c r="Y8123" s="13"/>
      <c r="Z8123" s="13"/>
      <c r="AA8123" s="13"/>
    </row>
    <row r="8124" spans="1:27" ht="15.75" customHeight="1" x14ac:dyDescent="0.2">
      <c r="A8124" s="13"/>
      <c r="B8124" s="37" t="str">
        <f>"CRS25WT3608879"</f>
        <v>CRS25WT3608879</v>
      </c>
      <c r="C8124" s="38">
        <v>46009</v>
      </c>
      <c r="D8124" s="39">
        <v>0.97576388888888888</v>
      </c>
      <c r="E8124" s="37" t="s">
        <v>62</v>
      </c>
      <c r="F8124" s="37">
        <v>200</v>
      </c>
      <c r="G8124" s="37">
        <v>4</v>
      </c>
      <c r="H8124" s="37">
        <v>200.06729125976599</v>
      </c>
      <c r="I8124" s="37">
        <v>9.5933866500854492</v>
      </c>
      <c r="J8124" s="37">
        <v>24.501029968261701</v>
      </c>
      <c r="K8124" s="37">
        <v>9.8050861358642596</v>
      </c>
      <c r="L8124" s="37">
        <v>20.4044380187988</v>
      </c>
      <c r="M8124" s="37">
        <v>0.851176857948303</v>
      </c>
      <c r="N8124" s="37">
        <v>9.7332668304443395</v>
      </c>
      <c r="O8124" s="37">
        <v>0</v>
      </c>
      <c r="P8124" s="37">
        <v>0</v>
      </c>
      <c r="Q8124" s="37">
        <v>8.2242451608181E-3</v>
      </c>
      <c r="R8124" s="37">
        <v>25</v>
      </c>
      <c r="S8124" s="37">
        <v>0.24400228261947601</v>
      </c>
      <c r="T8124" s="37">
        <v>991.66424560546898</v>
      </c>
      <c r="U8124" s="37">
        <v>9999</v>
      </c>
      <c r="V8124" s="13"/>
      <c r="W8124" s="13"/>
      <c r="X8124" s="13"/>
      <c r="Y8124" s="13"/>
      <c r="Z8124" s="13"/>
      <c r="AA8124" s="13"/>
    </row>
    <row r="8125" spans="1:27" ht="15.75" customHeight="1" x14ac:dyDescent="0.2">
      <c r="A8125" s="13"/>
      <c r="B8125" s="37" t="str">
        <f>"CRS25WT3608880"</f>
        <v>CRS25WT3608880</v>
      </c>
      <c r="C8125" s="38">
        <v>46009</v>
      </c>
      <c r="D8125" s="39">
        <v>0.97643518518518524</v>
      </c>
      <c r="E8125" s="37" t="s">
        <v>62</v>
      </c>
      <c r="F8125" s="37">
        <v>198</v>
      </c>
      <c r="G8125" s="37">
        <v>4</v>
      </c>
      <c r="H8125" s="37">
        <v>198.00016784668</v>
      </c>
      <c r="I8125" s="37">
        <v>9.5566301345825195</v>
      </c>
      <c r="J8125" s="37">
        <v>24.4892063140869</v>
      </c>
      <c r="K8125" s="37">
        <v>9.6642665863037092</v>
      </c>
      <c r="L8125" s="37">
        <v>20.4878635406494</v>
      </c>
      <c r="M8125" s="37">
        <v>0.846030592918396</v>
      </c>
      <c r="N8125" s="37">
        <v>9.6327009201049805</v>
      </c>
      <c r="O8125" s="37">
        <v>0</v>
      </c>
      <c r="P8125" s="37">
        <v>0</v>
      </c>
      <c r="Q8125" s="37">
        <v>8.2339700311422296E-3</v>
      </c>
      <c r="R8125" s="37">
        <v>25</v>
      </c>
      <c r="S8125" s="37">
        <v>0.23098504543304399</v>
      </c>
      <c r="T8125" s="37">
        <v>990.80749511718795</v>
      </c>
      <c r="U8125" s="37">
        <v>9999</v>
      </c>
      <c r="V8125" s="13"/>
      <c r="W8125" s="13"/>
      <c r="X8125" s="13"/>
      <c r="Y8125" s="13"/>
      <c r="Z8125" s="13"/>
      <c r="AA8125" s="13"/>
    </row>
    <row r="8126" spans="1:27" ht="15.75" customHeight="1" x14ac:dyDescent="0.2">
      <c r="A8126" s="13"/>
      <c r="B8126" s="37" t="str">
        <f>"CRS25WT3608881"</f>
        <v>CRS25WT3608881</v>
      </c>
      <c r="C8126" s="38">
        <v>46009</v>
      </c>
      <c r="D8126" s="39">
        <v>0.97701388888888896</v>
      </c>
      <c r="E8126" s="37" t="s">
        <v>62</v>
      </c>
      <c r="F8126" s="37">
        <v>197</v>
      </c>
      <c r="G8126" s="37">
        <v>4</v>
      </c>
      <c r="H8126" s="37">
        <v>197.26643371582</v>
      </c>
      <c r="I8126" s="37">
        <v>9.5547742843627894</v>
      </c>
      <c r="J8126" s="37">
        <v>24.501874923706101</v>
      </c>
      <c r="K8126" s="37">
        <v>9.6774692535400408</v>
      </c>
      <c r="L8126" s="37">
        <v>20.384090423583999</v>
      </c>
      <c r="M8126" s="37">
        <v>0.84262323379516602</v>
      </c>
      <c r="N8126" s="37">
        <v>9.5970048904418892</v>
      </c>
      <c r="O8126" s="37">
        <v>0</v>
      </c>
      <c r="P8126" s="37">
        <v>0</v>
      </c>
      <c r="Q8126" s="37">
        <v>1.27033730968833E-2</v>
      </c>
      <c r="R8126" s="37">
        <v>25</v>
      </c>
      <c r="S8126" s="37">
        <v>0.24664506316185</v>
      </c>
      <c r="T8126" s="37">
        <v>992.35333251953102</v>
      </c>
      <c r="U8126" s="37">
        <v>9999</v>
      </c>
      <c r="V8126" s="13"/>
      <c r="W8126" s="13"/>
      <c r="X8126" s="13"/>
      <c r="Y8126" s="13"/>
      <c r="Z8126" s="13"/>
      <c r="AA8126" s="13"/>
    </row>
    <row r="8127" spans="1:27" ht="15.75" customHeight="1" x14ac:dyDescent="0.2">
      <c r="A8127" s="13"/>
      <c r="B8127" s="37" t="str">
        <f>"CRS25WT3608891"</f>
        <v>CRS25WT3608891</v>
      </c>
      <c r="C8127" s="38">
        <v>46009</v>
      </c>
      <c r="D8127" s="39">
        <v>0.97768518518518521</v>
      </c>
      <c r="E8127" s="37" t="s">
        <v>62</v>
      </c>
      <c r="F8127" s="37">
        <v>197</v>
      </c>
      <c r="G8127" s="37">
        <v>4</v>
      </c>
      <c r="H8127" s="37">
        <v>197.73890686035199</v>
      </c>
      <c r="I8127" s="37">
        <v>9.5345497131347692</v>
      </c>
      <c r="J8127" s="37">
        <v>24.468076705932599</v>
      </c>
      <c r="K8127" s="37">
        <v>9.6543903350830096</v>
      </c>
      <c r="L8127" s="37">
        <v>20.4817600250244</v>
      </c>
      <c r="M8127" s="37">
        <v>0.84760224819183305</v>
      </c>
      <c r="N8127" s="37">
        <v>9.6199903488159197</v>
      </c>
      <c r="O8127" s="37">
        <v>0</v>
      </c>
      <c r="P8127" s="37">
        <v>0</v>
      </c>
      <c r="Q8127" s="37">
        <v>8.2535035908222198E-3</v>
      </c>
      <c r="R8127" s="37">
        <v>25</v>
      </c>
      <c r="S8127" s="37">
        <v>0.23029787838459001</v>
      </c>
      <c r="T8127" s="37">
        <v>991.71478271484398</v>
      </c>
      <c r="U8127" s="37">
        <v>129.823318481445</v>
      </c>
      <c r="V8127" s="13"/>
      <c r="W8127" s="13"/>
      <c r="X8127" s="13"/>
      <c r="Y8127" s="13"/>
      <c r="Z8127" s="13"/>
      <c r="AA8127" s="13"/>
    </row>
    <row r="8128" spans="1:27" ht="15.75" customHeight="1" x14ac:dyDescent="0.2">
      <c r="A8128" s="13"/>
      <c r="B8128" s="37" t="str">
        <f>"CRS25WT3608885"</f>
        <v>CRS25WT3608885</v>
      </c>
      <c r="C8128" s="38">
        <v>46009</v>
      </c>
      <c r="D8128" s="39">
        <v>0.9784722222222223</v>
      </c>
      <c r="E8128" s="37" t="s">
        <v>62</v>
      </c>
      <c r="F8128" s="37">
        <v>196</v>
      </c>
      <c r="G8128" s="37">
        <v>4</v>
      </c>
      <c r="H8128" s="37">
        <v>196.02407836914099</v>
      </c>
      <c r="I8128" s="37">
        <v>9.4953861236572301</v>
      </c>
      <c r="J8128" s="37">
        <v>24.493005752563501</v>
      </c>
      <c r="K8128" s="37">
        <v>9.6261320114135707</v>
      </c>
      <c r="L8128" s="37">
        <v>20.363744735717798</v>
      </c>
      <c r="M8128" s="37">
        <v>0.84285855293273904</v>
      </c>
      <c r="N8128" s="37">
        <v>9.5365638732910192</v>
      </c>
      <c r="O8128" s="37">
        <v>0</v>
      </c>
      <c r="P8128" s="37">
        <v>0</v>
      </c>
      <c r="Q8128" s="37">
        <v>1.3014013879001101E-2</v>
      </c>
      <c r="R8128" s="37">
        <v>25</v>
      </c>
      <c r="S8128" s="37">
        <v>0.243668183684349</v>
      </c>
      <c r="T8128" s="37">
        <v>992.078857421875</v>
      </c>
      <c r="U8128" s="37">
        <v>96.709205627441406</v>
      </c>
      <c r="V8128" s="13"/>
      <c r="W8128" s="13"/>
      <c r="X8128" s="13"/>
      <c r="Y8128" s="13"/>
      <c r="Z8128" s="13"/>
      <c r="AA8128" s="13"/>
    </row>
    <row r="8129" spans="1:27" ht="15.75" customHeight="1" x14ac:dyDescent="0.2">
      <c r="A8129" s="13"/>
      <c r="B8129" s="37" t="str">
        <f>"CRS25WT3608866"</f>
        <v>CRS25WT3608866</v>
      </c>
      <c r="C8129" s="38">
        <v>46009</v>
      </c>
      <c r="D8129" s="39">
        <v>0.9789930555555556</v>
      </c>
      <c r="E8129" s="37" t="s">
        <v>62</v>
      </c>
      <c r="F8129" s="37">
        <v>197</v>
      </c>
      <c r="G8129" s="37">
        <v>4</v>
      </c>
      <c r="H8129" s="37">
        <v>197.32727050781301</v>
      </c>
      <c r="I8129" s="37">
        <v>9.5558080673217791</v>
      </c>
      <c r="J8129" s="37">
        <v>24.493515014648398</v>
      </c>
      <c r="K8129" s="37">
        <v>9.6775569915771502</v>
      </c>
      <c r="L8129" s="37">
        <v>20.390193939208999</v>
      </c>
      <c r="M8129" s="37">
        <v>0.84307956695556596</v>
      </c>
      <c r="N8129" s="37">
        <v>9.5999641418456996</v>
      </c>
      <c r="O8129" s="37">
        <v>0</v>
      </c>
      <c r="P8129" s="37">
        <v>0</v>
      </c>
      <c r="Q8129" s="37">
        <v>5.7539604604244197E-3</v>
      </c>
      <c r="R8129" s="37">
        <v>25</v>
      </c>
      <c r="S8129" s="37">
        <v>0.249014362692833</v>
      </c>
      <c r="T8129" s="37">
        <v>991.98193359375</v>
      </c>
      <c r="U8129" s="37">
        <v>92.485427856445298</v>
      </c>
      <c r="V8129" s="13"/>
      <c r="W8129" s="13"/>
      <c r="X8129" s="13"/>
      <c r="Y8129" s="13"/>
      <c r="Z8129" s="13"/>
      <c r="AA8129" s="13"/>
    </row>
    <row r="8130" spans="1:27" ht="15.75" customHeight="1" x14ac:dyDescent="0.2">
      <c r="A8130" s="13"/>
      <c r="B8130" s="37" t="str">
        <f>"CRS25WT3608875"</f>
        <v>CRS25WT3608875</v>
      </c>
      <c r="C8130" s="38">
        <v>46009</v>
      </c>
      <c r="D8130" s="39">
        <v>0.97953703703703709</v>
      </c>
      <c r="E8130" s="37" t="s">
        <v>62</v>
      </c>
      <c r="F8130" s="37">
        <v>199</v>
      </c>
      <c r="G8130" s="37">
        <v>4</v>
      </c>
      <c r="H8130" s="37">
        <v>199.324462890625</v>
      </c>
      <c r="I8130" s="37">
        <v>9.4971122741699201</v>
      </c>
      <c r="J8130" s="37">
        <v>24.486150741577099</v>
      </c>
      <c r="K8130" s="37">
        <v>9.8068218231201207</v>
      </c>
      <c r="L8130" s="37">
        <v>20.3250827789307</v>
      </c>
      <c r="M8130" s="37">
        <v>0.85713356733322099</v>
      </c>
      <c r="N8130" s="37">
        <v>9.6971282958984393</v>
      </c>
      <c r="O8130" s="37">
        <v>0</v>
      </c>
      <c r="P8130" s="37">
        <v>0</v>
      </c>
      <c r="Q8130" s="37">
        <v>1.30158718675375E-2</v>
      </c>
      <c r="R8130" s="37">
        <v>25</v>
      </c>
      <c r="S8130" s="37">
        <v>0.240670725703239</v>
      </c>
      <c r="T8130" s="37">
        <v>993.25927734375</v>
      </c>
      <c r="U8130" s="37">
        <v>9999</v>
      </c>
      <c r="V8130" s="13"/>
      <c r="W8130" s="13"/>
      <c r="X8130" s="13"/>
      <c r="Y8130" s="13"/>
      <c r="Z8130" s="13"/>
      <c r="AA8130" s="13"/>
    </row>
    <row r="8131" spans="1:27" ht="15.75" customHeight="1" x14ac:dyDescent="0.2">
      <c r="A8131" s="13"/>
      <c r="B8131" s="37" t="str">
        <f>"CRS25WT3608840"</f>
        <v>CRS25WT3608840</v>
      </c>
      <c r="C8131" s="38">
        <v>46009</v>
      </c>
      <c r="D8131" s="39">
        <v>0.98004629629629625</v>
      </c>
      <c r="E8131" s="37" t="s">
        <v>62</v>
      </c>
      <c r="F8131" s="37">
        <v>199</v>
      </c>
      <c r="G8131" s="37">
        <v>4</v>
      </c>
      <c r="H8131" s="37">
        <v>199.07484436035199</v>
      </c>
      <c r="I8131" s="37">
        <v>9.5053844451904297</v>
      </c>
      <c r="J8131" s="37">
        <v>24.48046875</v>
      </c>
      <c r="K8131" s="37">
        <v>9.7798547744750994</v>
      </c>
      <c r="L8131" s="37">
        <v>20.355604171752901</v>
      </c>
      <c r="M8131" s="37">
        <v>0.85551369190216098</v>
      </c>
      <c r="N8131" s="37">
        <v>9.6849842071533203</v>
      </c>
      <c r="O8131" s="37">
        <v>0</v>
      </c>
      <c r="P8131" s="37">
        <v>0</v>
      </c>
      <c r="Q8131" s="37">
        <v>1.64484903216362E-2</v>
      </c>
      <c r="R8131" s="37">
        <v>25</v>
      </c>
      <c r="S8131" s="37">
        <v>0.24669636785984</v>
      </c>
      <c r="T8131" s="37">
        <v>994.63073730468795</v>
      </c>
      <c r="U8131" s="37">
        <v>9999</v>
      </c>
      <c r="V8131" s="13"/>
      <c r="W8131" s="13"/>
      <c r="X8131" s="13"/>
      <c r="Y8131" s="13"/>
      <c r="Z8131" s="13"/>
      <c r="AA8131" s="13"/>
    </row>
    <row r="8132" spans="1:27" ht="15.75" customHeight="1" x14ac:dyDescent="0.2">
      <c r="A8132" s="13"/>
      <c r="B8132" s="37" t="str">
        <f>"CRS25WT3608895"</f>
        <v>CRS25WT3608895</v>
      </c>
      <c r="C8132" s="38">
        <v>46009</v>
      </c>
      <c r="D8132" s="39">
        <v>0.98107638888888893</v>
      </c>
      <c r="E8132" s="37" t="s">
        <v>62</v>
      </c>
      <c r="F8132" s="37">
        <v>197</v>
      </c>
      <c r="G8132" s="37">
        <v>4</v>
      </c>
      <c r="H8132" s="37">
        <v>197.96519470214801</v>
      </c>
      <c r="I8132" s="37">
        <v>9.5440359115600604</v>
      </c>
      <c r="J8132" s="37">
        <v>24.505977630615199</v>
      </c>
      <c r="K8132" s="37">
        <v>9.7302045822143608</v>
      </c>
      <c r="L8132" s="37">
        <v>20.345430374145501</v>
      </c>
      <c r="M8132" s="37">
        <v>0.84641772508621205</v>
      </c>
      <c r="N8132" s="37">
        <v>9.6309995651245099</v>
      </c>
      <c r="O8132" s="37">
        <v>0</v>
      </c>
      <c r="P8132" s="37">
        <v>0</v>
      </c>
      <c r="Q8132" s="37">
        <v>1.6507921740412702E-2</v>
      </c>
      <c r="R8132" s="37">
        <v>25</v>
      </c>
      <c r="S8132" s="37">
        <v>0.24654135107994099</v>
      </c>
      <c r="T8132" s="37">
        <v>993.92999267578102</v>
      </c>
      <c r="U8132" s="37">
        <v>9999</v>
      </c>
      <c r="V8132" s="13"/>
      <c r="W8132" s="13"/>
      <c r="X8132" s="13"/>
      <c r="Y8132" s="13"/>
      <c r="Z8132" s="13"/>
      <c r="AA8132" s="13"/>
    </row>
    <row r="8133" spans="1:27" ht="15.75" customHeight="1" x14ac:dyDescent="0.2">
      <c r="A8133" s="13"/>
      <c r="B8133" s="37" t="str">
        <f>"CRS25WT3608865"</f>
        <v>CRS25WT3608865</v>
      </c>
      <c r="C8133" s="38">
        <v>46009</v>
      </c>
      <c r="D8133" s="39">
        <v>0.98158564814814808</v>
      </c>
      <c r="E8133" s="37" t="s">
        <v>62</v>
      </c>
      <c r="F8133" s="37">
        <v>199</v>
      </c>
      <c r="G8133" s="37">
        <v>4</v>
      </c>
      <c r="H8133" s="37">
        <v>199.74089050293</v>
      </c>
      <c r="I8133" s="37">
        <v>9.4580039978027308</v>
      </c>
      <c r="J8133" s="37">
        <v>24.483180999755898</v>
      </c>
      <c r="K8133" s="37">
        <v>9.7910432815551793</v>
      </c>
      <c r="L8133" s="37">
        <v>20.400367736816399</v>
      </c>
      <c r="M8133" s="37">
        <v>0.86258053779602095</v>
      </c>
      <c r="N8133" s="37">
        <v>9.7173871994018608</v>
      </c>
      <c r="O8133" s="37">
        <v>0</v>
      </c>
      <c r="P8133" s="37">
        <v>0</v>
      </c>
      <c r="Q8133" s="37">
        <v>6.0316878370940703E-3</v>
      </c>
      <c r="R8133" s="37">
        <v>25</v>
      </c>
      <c r="S8133" s="37">
        <v>0.23931708931922899</v>
      </c>
      <c r="T8133" s="37">
        <v>994.18707275390602</v>
      </c>
      <c r="U8133" s="37">
        <v>9999</v>
      </c>
      <c r="V8133" s="13"/>
      <c r="W8133" s="13"/>
      <c r="X8133" s="13"/>
      <c r="Y8133" s="13"/>
      <c r="Z8133" s="13"/>
      <c r="AA8133" s="13"/>
    </row>
    <row r="8134" spans="1:27" ht="15.75" customHeight="1" x14ac:dyDescent="0.2">
      <c r="A8134" s="13"/>
      <c r="B8134" s="37" t="str">
        <f>"CRS25WT3608863"</f>
        <v>CRS25WT3608863</v>
      </c>
      <c r="C8134" s="38">
        <v>46009</v>
      </c>
      <c r="D8134" s="39">
        <v>0.98219907407407403</v>
      </c>
      <c r="E8134" s="37" t="s">
        <v>62</v>
      </c>
      <c r="F8134" s="37">
        <v>199</v>
      </c>
      <c r="G8134" s="37">
        <v>4</v>
      </c>
      <c r="H8134" s="37">
        <v>199.55339050293</v>
      </c>
      <c r="I8134" s="37">
        <v>9.4941682815551793</v>
      </c>
      <c r="J8134" s="37">
        <v>24.487636566162099</v>
      </c>
      <c r="K8134" s="37">
        <v>9.8200511932372994</v>
      </c>
      <c r="L8134" s="37">
        <v>20.3210144042969</v>
      </c>
      <c r="M8134" s="37">
        <v>0.85833203792571999</v>
      </c>
      <c r="N8134" s="37">
        <v>9.7082653045654297</v>
      </c>
      <c r="O8134" s="37">
        <v>0</v>
      </c>
      <c r="P8134" s="37">
        <v>0</v>
      </c>
      <c r="Q8134" s="37">
        <v>1.6269839834421899E-3</v>
      </c>
      <c r="R8134" s="37">
        <v>25</v>
      </c>
      <c r="S8134" s="37">
        <v>0.23950295150279999</v>
      </c>
      <c r="T8134" s="37">
        <v>993.72204589843795</v>
      </c>
      <c r="U8134" s="37">
        <v>9999</v>
      </c>
      <c r="V8134" s="13"/>
      <c r="W8134" s="13"/>
      <c r="X8134" s="13"/>
      <c r="Y8134" s="13"/>
      <c r="Z8134" s="13"/>
      <c r="AA8134" s="13"/>
    </row>
    <row r="8135" spans="1:27" ht="15.75" customHeight="1" x14ac:dyDescent="0.2">
      <c r="A8135" s="13"/>
      <c r="B8135" s="37" t="str">
        <f>"CRS25WT3608862"</f>
        <v>CRS25WT3608862</v>
      </c>
      <c r="C8135" s="38">
        <v>46009</v>
      </c>
      <c r="D8135" s="39">
        <v>0.98293981481481474</v>
      </c>
      <c r="E8135" s="37" t="s">
        <v>62</v>
      </c>
      <c r="F8135" s="37">
        <v>200</v>
      </c>
      <c r="G8135" s="37">
        <v>4</v>
      </c>
      <c r="H8135" s="37">
        <v>200.67970275878901</v>
      </c>
      <c r="I8135" s="37">
        <v>9.4510793685913104</v>
      </c>
      <c r="J8135" s="37">
        <v>24.460067749023398</v>
      </c>
      <c r="K8135" s="37">
        <v>9.8204116821289098</v>
      </c>
      <c r="L8135" s="37">
        <v>20.434959411621101</v>
      </c>
      <c r="M8135" s="37">
        <v>0.868089258670807</v>
      </c>
      <c r="N8135" s="37">
        <v>9.76306056976318</v>
      </c>
      <c r="O8135" s="37">
        <v>0</v>
      </c>
      <c r="P8135" s="37">
        <v>0</v>
      </c>
      <c r="Q8135" s="37">
        <v>2.0805818494409301E-3</v>
      </c>
      <c r="R8135" s="37">
        <v>25</v>
      </c>
      <c r="S8135" s="37">
        <v>0.23627430200576799</v>
      </c>
      <c r="T8135" s="37">
        <v>992.86322021484398</v>
      </c>
      <c r="U8135" s="37">
        <v>9999</v>
      </c>
      <c r="V8135" s="13"/>
      <c r="W8135" s="13"/>
      <c r="X8135" s="13"/>
      <c r="Y8135" s="13"/>
      <c r="Z8135" s="13"/>
      <c r="AA8135" s="13"/>
    </row>
    <row r="8136" spans="1:27" ht="15.75" customHeight="1" x14ac:dyDescent="0.2">
      <c r="A8136" s="13"/>
      <c r="B8136" s="37" t="str">
        <f>"CRS25WT3608849"</f>
        <v>CRS25WT3608849</v>
      </c>
      <c r="C8136" s="38">
        <v>46009</v>
      </c>
      <c r="D8136" s="39">
        <v>0.98344907407407411</v>
      </c>
      <c r="E8136" s="37" t="s">
        <v>62</v>
      </c>
      <c r="F8136" s="37">
        <v>198</v>
      </c>
      <c r="G8136" s="37">
        <v>4</v>
      </c>
      <c r="H8136" s="37">
        <v>198.23504638671901</v>
      </c>
      <c r="I8136" s="37">
        <v>9.5447740554809606</v>
      </c>
      <c r="J8136" s="37">
        <v>24.4735717773438</v>
      </c>
      <c r="K8136" s="37">
        <v>9.6863126754760707</v>
      </c>
      <c r="L8136" s="37">
        <v>20.465480804443398</v>
      </c>
      <c r="M8136" s="37">
        <v>0.84862816333770796</v>
      </c>
      <c r="N8136" s="37">
        <v>9.6441278457641602</v>
      </c>
      <c r="O8136" s="37">
        <v>0</v>
      </c>
      <c r="P8136" s="37">
        <v>0</v>
      </c>
      <c r="Q8136" s="37">
        <v>2.0633758977055502E-3</v>
      </c>
      <c r="R8136" s="37">
        <v>25</v>
      </c>
      <c r="S8136" s="37">
        <v>0.24261434376239799</v>
      </c>
      <c r="T8136" s="37">
        <v>994.04144287109398</v>
      </c>
      <c r="U8136" s="37">
        <v>9999</v>
      </c>
      <c r="V8136" s="13"/>
      <c r="W8136" s="13"/>
      <c r="X8136" s="13"/>
      <c r="Y8136" s="13"/>
      <c r="Z8136" s="13"/>
      <c r="AA8136" s="13"/>
    </row>
    <row r="8137" spans="1:27" ht="15.75" customHeight="1" x14ac:dyDescent="0.2">
      <c r="A8137" s="13"/>
      <c r="B8137" s="37" t="str">
        <f>"CRS25WT3608846"</f>
        <v>CRS25WT3608846</v>
      </c>
      <c r="C8137" s="38">
        <v>46009</v>
      </c>
      <c r="D8137" s="39">
        <v>0.98409722222222218</v>
      </c>
      <c r="E8137" s="37" t="s">
        <v>62</v>
      </c>
      <c r="F8137" s="37">
        <v>200</v>
      </c>
      <c r="G8137" s="37">
        <v>4</v>
      </c>
      <c r="H8137" s="37">
        <v>200.46343994140599</v>
      </c>
      <c r="I8137" s="37">
        <v>9.4994573593139595</v>
      </c>
      <c r="J8137" s="37">
        <v>24.505550384521499</v>
      </c>
      <c r="K8137" s="37">
        <v>9.8010444641113299</v>
      </c>
      <c r="L8137" s="37">
        <v>20.453271865844702</v>
      </c>
      <c r="M8137" s="37">
        <v>0.86113631725311302</v>
      </c>
      <c r="N8137" s="37">
        <v>9.7525386810302699</v>
      </c>
      <c r="O8137" s="37">
        <v>0</v>
      </c>
      <c r="P8137" s="37">
        <v>0</v>
      </c>
      <c r="Q8137" s="37">
        <v>1.30158718675375E-2</v>
      </c>
      <c r="R8137" s="37">
        <v>25</v>
      </c>
      <c r="S8137" s="37">
        <v>0.23215189576149001</v>
      </c>
      <c r="T8137" s="37">
        <v>994.00256347656295</v>
      </c>
      <c r="U8137" s="37">
        <v>9999</v>
      </c>
      <c r="V8137" s="13"/>
      <c r="W8137" s="13"/>
      <c r="X8137" s="13"/>
      <c r="Y8137" s="13"/>
      <c r="Z8137" s="13"/>
      <c r="AA8137" s="13"/>
    </row>
    <row r="8138" spans="1:27" ht="15.75" customHeight="1" x14ac:dyDescent="0.2">
      <c r="A8138" s="13"/>
      <c r="B8138" s="37" t="str">
        <f>"CRS25WT3608845"</f>
        <v>CRS25WT3608845</v>
      </c>
      <c r="C8138" s="38">
        <v>46009</v>
      </c>
      <c r="D8138" s="39">
        <v>0.98491898148148149</v>
      </c>
      <c r="E8138" s="37" t="s">
        <v>62</v>
      </c>
      <c r="F8138" s="37">
        <v>197</v>
      </c>
      <c r="G8138" s="37">
        <v>4</v>
      </c>
      <c r="H8138" s="37">
        <v>197.575607299805</v>
      </c>
      <c r="I8138" s="37">
        <v>9.5101900100708008</v>
      </c>
      <c r="J8138" s="37">
        <v>24.479642868041999</v>
      </c>
      <c r="K8138" s="37">
        <v>9.6579313278198207</v>
      </c>
      <c r="L8138" s="37">
        <v>20.457342147827099</v>
      </c>
      <c r="M8138" s="37">
        <v>0.84867042303085305</v>
      </c>
      <c r="N8138" s="37">
        <v>9.6120462417602504</v>
      </c>
      <c r="O8138" s="37">
        <v>0</v>
      </c>
      <c r="P8138" s="37">
        <v>0</v>
      </c>
      <c r="Q8138" s="37">
        <v>2.0560612902045198E-3</v>
      </c>
      <c r="R8138" s="37">
        <v>25</v>
      </c>
      <c r="S8138" s="37">
        <v>0.23683832585811601</v>
      </c>
      <c r="T8138" s="37">
        <v>994.99749755859398</v>
      </c>
      <c r="U8138" s="37">
        <v>196.0693359375</v>
      </c>
      <c r="V8138" s="13"/>
      <c r="W8138" s="13"/>
      <c r="X8138" s="13"/>
      <c r="Y8138" s="13"/>
      <c r="Z8138" s="13"/>
      <c r="AA8138" s="13"/>
    </row>
    <row r="8139" spans="1:27" ht="15.75" customHeight="1" x14ac:dyDescent="0.2">
      <c r="A8139" s="13"/>
      <c r="B8139" s="37" t="str">
        <f>"CRS25WT3608852"</f>
        <v>CRS25WT3608852</v>
      </c>
      <c r="C8139" s="38">
        <v>46009</v>
      </c>
      <c r="D8139" s="39">
        <v>0.9854398148148148</v>
      </c>
      <c r="E8139" s="37" t="s">
        <v>62</v>
      </c>
      <c r="F8139" s="37">
        <v>200</v>
      </c>
      <c r="G8139" s="37">
        <v>4</v>
      </c>
      <c r="H8139" s="37">
        <v>200.0751953125</v>
      </c>
      <c r="I8139" s="37">
        <v>9.5426177978515607</v>
      </c>
      <c r="J8139" s="37">
        <v>24.525348663330099</v>
      </c>
      <c r="K8139" s="37">
        <v>9.7927789688110405</v>
      </c>
      <c r="L8139" s="37">
        <v>20.4308891296387</v>
      </c>
      <c r="M8139" s="37">
        <v>0.85489058494567904</v>
      </c>
      <c r="N8139" s="37">
        <v>9.7336511611938494</v>
      </c>
      <c r="O8139" s="37">
        <v>0</v>
      </c>
      <c r="P8139" s="37">
        <v>0</v>
      </c>
      <c r="Q8139" s="37">
        <v>1.30158439278603E-2</v>
      </c>
      <c r="R8139" s="37">
        <v>25</v>
      </c>
      <c r="S8139" s="37">
        <v>0.24252510070800801</v>
      </c>
      <c r="T8139" s="37">
        <v>994.83349609375</v>
      </c>
      <c r="U8139" s="37">
        <v>615.48303222656295</v>
      </c>
      <c r="V8139" s="13"/>
      <c r="W8139" s="13"/>
      <c r="X8139" s="13"/>
      <c r="Y8139" s="13"/>
      <c r="Z8139" s="13"/>
      <c r="AA8139" s="13"/>
    </row>
    <row r="8140" spans="1:27" ht="15.75" customHeight="1" x14ac:dyDescent="0.2">
      <c r="A8140" s="13"/>
      <c r="B8140" s="37" t="str">
        <f>"CRS25WT3608851"</f>
        <v>CRS25WT3608851</v>
      </c>
      <c r="C8140" s="38">
        <v>46009</v>
      </c>
      <c r="D8140" s="39">
        <v>0.98589120370370376</v>
      </c>
      <c r="E8140" s="37" t="s">
        <v>62</v>
      </c>
      <c r="F8140" s="37">
        <v>200</v>
      </c>
      <c r="G8140" s="37">
        <v>4</v>
      </c>
      <c r="H8140" s="37">
        <v>200.32702636718801</v>
      </c>
      <c r="I8140" s="37">
        <v>9.5375318527221697</v>
      </c>
      <c r="J8140" s="37">
        <v>24.497663497924801</v>
      </c>
      <c r="K8140" s="37">
        <v>9.8531894683837908</v>
      </c>
      <c r="L8140" s="37">
        <v>20.3311862945557</v>
      </c>
      <c r="M8140" s="37">
        <v>0.85739094018936202</v>
      </c>
      <c r="N8140" s="37">
        <v>9.7459020614624006</v>
      </c>
      <c r="O8140" s="37">
        <v>0</v>
      </c>
      <c r="P8140" s="37">
        <v>0</v>
      </c>
      <c r="Q8140" s="37">
        <v>1.6269842162728301E-3</v>
      </c>
      <c r="R8140" s="37">
        <v>25</v>
      </c>
      <c r="S8140" s="37">
        <v>0.23771148920059201</v>
      </c>
      <c r="T8140" s="37">
        <v>991.20355224609398</v>
      </c>
      <c r="U8140" s="37">
        <v>9999</v>
      </c>
      <c r="V8140" s="13"/>
      <c r="W8140" s="13"/>
      <c r="X8140" s="13"/>
      <c r="Y8140" s="13"/>
      <c r="Z8140" s="13"/>
      <c r="AA8140" s="13"/>
    </row>
    <row r="8141" spans="1:27" ht="15.75" customHeight="1" x14ac:dyDescent="0.2">
      <c r="A8141" s="13"/>
      <c r="B8141" s="37" t="str">
        <f>"CRS25WT3608847"</f>
        <v>CRS25WT3608847</v>
      </c>
      <c r="C8141" s="38">
        <v>46009</v>
      </c>
      <c r="D8141" s="39">
        <v>0.98706018518518512</v>
      </c>
      <c r="E8141" s="37" t="s">
        <v>62</v>
      </c>
      <c r="F8141" s="37">
        <v>200</v>
      </c>
      <c r="G8141" s="37">
        <v>4</v>
      </c>
      <c r="H8141" s="37">
        <v>200.06849670410199</v>
      </c>
      <c r="I8141" s="37">
        <v>9.5007581710815394</v>
      </c>
      <c r="J8141" s="37">
        <v>24.491859436035199</v>
      </c>
      <c r="K8141" s="37">
        <v>9.7905006408691406</v>
      </c>
      <c r="L8141" s="37">
        <v>20.434959411621101</v>
      </c>
      <c r="M8141" s="37">
        <v>0.85980248451232899</v>
      </c>
      <c r="N8141" s="37">
        <v>9.7333250045776403</v>
      </c>
      <c r="O8141" s="37">
        <v>0</v>
      </c>
      <c r="P8141" s="37">
        <v>0</v>
      </c>
      <c r="Q8141" s="37">
        <v>2.0560612902045198E-3</v>
      </c>
      <c r="R8141" s="37">
        <v>25</v>
      </c>
      <c r="S8141" s="37">
        <v>0.22976313531398801</v>
      </c>
      <c r="T8141" s="37">
        <v>992.13592529296898</v>
      </c>
      <c r="U8141" s="37">
        <v>568.638671875</v>
      </c>
      <c r="V8141" s="13"/>
      <c r="W8141" s="13"/>
      <c r="X8141" s="13"/>
      <c r="Y8141" s="13"/>
      <c r="Z8141" s="13"/>
      <c r="AA8141" s="13"/>
    </row>
    <row r="8142" spans="1:27" ht="15.75" customHeight="1" x14ac:dyDescent="0.2">
      <c r="A8142" s="13"/>
      <c r="B8142" s="37" t="str">
        <f>"CRS25WT3608848"</f>
        <v>CRS25WT3608848</v>
      </c>
      <c r="C8142" s="38">
        <v>46009</v>
      </c>
      <c r="D8142" s="39">
        <v>0.98822916666666671</v>
      </c>
      <c r="E8142" s="37" t="s">
        <v>62</v>
      </c>
      <c r="F8142" s="37">
        <v>198</v>
      </c>
      <c r="G8142" s="37">
        <v>4</v>
      </c>
      <c r="H8142" s="37">
        <v>198.83549499511699</v>
      </c>
      <c r="I8142" s="37">
        <v>9.4754590988159197</v>
      </c>
      <c r="J8142" s="37">
        <v>24.4738159179688</v>
      </c>
      <c r="K8142" s="37">
        <v>9.7137203216552699</v>
      </c>
      <c r="L8142" s="37">
        <v>20.469549179077099</v>
      </c>
      <c r="M8142" s="37">
        <v>0.85741674900054898</v>
      </c>
      <c r="N8142" s="37">
        <v>9.67333984375</v>
      </c>
      <c r="O8142" s="37">
        <v>0</v>
      </c>
      <c r="P8142" s="37">
        <v>0</v>
      </c>
      <c r="Q8142" s="37">
        <v>1.58792163711041E-3</v>
      </c>
      <c r="R8142" s="37">
        <v>25</v>
      </c>
      <c r="S8142" s="37">
        <v>0.238141074776649</v>
      </c>
      <c r="T8142" s="37">
        <v>992.19708251953102</v>
      </c>
      <c r="U8142" s="37">
        <v>9999</v>
      </c>
      <c r="V8142" s="13"/>
      <c r="W8142" s="13"/>
      <c r="X8142" s="13"/>
      <c r="Y8142" s="13"/>
      <c r="Z8142" s="13"/>
      <c r="AA8142" s="13"/>
    </row>
    <row r="8143" spans="1:27" ht="15.75" customHeight="1" x14ac:dyDescent="0.2">
      <c r="A8143" s="13"/>
      <c r="B8143" s="37" t="str">
        <f>"CRS25WT3608850"</f>
        <v>CRS25WT3608850</v>
      </c>
      <c r="C8143" s="38">
        <v>46009</v>
      </c>
      <c r="D8143" s="39">
        <v>0.98870370370370375</v>
      </c>
      <c r="E8143" s="37" t="s">
        <v>62</v>
      </c>
      <c r="F8143" s="37">
        <v>199</v>
      </c>
      <c r="G8143" s="37">
        <v>4</v>
      </c>
      <c r="H8143" s="37">
        <v>199.31922912597699</v>
      </c>
      <c r="I8143" s="37">
        <v>9.5929594039916992</v>
      </c>
      <c r="J8143" s="37">
        <v>24.4991855621338</v>
      </c>
      <c r="K8143" s="37">
        <v>9.7315473556518608</v>
      </c>
      <c r="L8143" s="37">
        <v>20.4817600250244</v>
      </c>
      <c r="M8143" s="37">
        <v>0.84809583425521895</v>
      </c>
      <c r="N8143" s="37">
        <v>9.6968736648559606</v>
      </c>
      <c r="O8143" s="37">
        <v>0</v>
      </c>
      <c r="P8143" s="37">
        <v>0</v>
      </c>
      <c r="Q8143" s="37">
        <v>6.0316878370940703E-3</v>
      </c>
      <c r="R8143" s="37">
        <v>25</v>
      </c>
      <c r="S8143" s="37">
        <v>0.232460737228394</v>
      </c>
      <c r="T8143" s="37">
        <v>992.80920410156295</v>
      </c>
      <c r="U8143" s="37">
        <v>9999</v>
      </c>
      <c r="V8143" s="13"/>
      <c r="W8143" s="13"/>
      <c r="X8143" s="13"/>
      <c r="Y8143" s="13"/>
      <c r="Z8143" s="13"/>
      <c r="AA8143" s="13"/>
    </row>
    <row r="8144" spans="1:27" ht="15.75" customHeight="1" x14ac:dyDescent="0.2">
      <c r="A8144" s="13"/>
      <c r="B8144" s="37" t="str">
        <f>"CRS25WT3608864"</f>
        <v>CRS25WT3608864</v>
      </c>
      <c r="C8144" s="38">
        <v>46009</v>
      </c>
      <c r="D8144" s="39">
        <v>0.98912037037037026</v>
      </c>
      <c r="E8144" s="37" t="s">
        <v>62</v>
      </c>
      <c r="F8144" s="37">
        <v>198</v>
      </c>
      <c r="G8144" s="37">
        <v>4</v>
      </c>
      <c r="H8144" s="37">
        <v>198.29971313476599</v>
      </c>
      <c r="I8144" s="37">
        <v>9.5651912689209002</v>
      </c>
      <c r="J8144" s="37">
        <v>24.466539382934599</v>
      </c>
      <c r="K8144" s="37">
        <v>9.6808099746704102</v>
      </c>
      <c r="L8144" s="37">
        <v>20.483793258666999</v>
      </c>
      <c r="M8144" s="37">
        <v>0.84733641147613503</v>
      </c>
      <c r="N8144" s="37">
        <v>9.6472740173339808</v>
      </c>
      <c r="O8144" s="37">
        <v>0</v>
      </c>
      <c r="P8144" s="37">
        <v>0</v>
      </c>
      <c r="Q8144" s="37">
        <v>2.0560612902045198E-3</v>
      </c>
      <c r="R8144" s="37">
        <v>25</v>
      </c>
      <c r="S8144" s="37">
        <v>0.235138654708862</v>
      </c>
      <c r="T8144" s="37">
        <v>991.91064453125</v>
      </c>
      <c r="U8144" s="37">
        <v>9999</v>
      </c>
      <c r="V8144" s="13"/>
      <c r="W8144" s="13"/>
      <c r="X8144" s="13"/>
      <c r="Y8144" s="13"/>
      <c r="Z8144" s="13"/>
      <c r="AA8144" s="13"/>
    </row>
    <row r="8145" spans="1:27" ht="15.75" customHeight="1" x14ac:dyDescent="0.2">
      <c r="A8145" s="13"/>
      <c r="B8145" s="37" t="str">
        <f>"CRS25WT3608886"</f>
        <v>CRS25WT3608886</v>
      </c>
      <c r="C8145" s="38">
        <v>46009</v>
      </c>
      <c r="D8145" s="39">
        <v>0.98956018518518529</v>
      </c>
      <c r="E8145" s="37" t="s">
        <v>62</v>
      </c>
      <c r="F8145" s="37">
        <v>197</v>
      </c>
      <c r="G8145" s="37">
        <v>4</v>
      </c>
      <c r="H8145" s="37">
        <v>197.77993774414099</v>
      </c>
      <c r="I8145" s="37">
        <v>9.5647363662719709</v>
      </c>
      <c r="J8145" s="37">
        <v>24.470006942748999</v>
      </c>
      <c r="K8145" s="37">
        <v>9.6554346084594709</v>
      </c>
      <c r="L8145" s="37">
        <v>20.483793258666999</v>
      </c>
      <c r="M8145" s="37">
        <v>0.84503585100173995</v>
      </c>
      <c r="N8145" s="37">
        <v>9.6219863891601598</v>
      </c>
      <c r="O8145" s="37">
        <v>0</v>
      </c>
      <c r="P8145" s="37">
        <v>0</v>
      </c>
      <c r="Q8145" s="37">
        <v>1.6269804909825299E-3</v>
      </c>
      <c r="R8145" s="37">
        <v>25</v>
      </c>
      <c r="S8145" s="37">
        <v>0.228458717465401</v>
      </c>
      <c r="T8145" s="37">
        <v>993.28430175781295</v>
      </c>
      <c r="U8145" s="37">
        <v>44.545215606689503</v>
      </c>
      <c r="V8145" s="13"/>
      <c r="W8145" s="13"/>
      <c r="X8145" s="13"/>
      <c r="Y8145" s="13"/>
      <c r="Z8145" s="13"/>
      <c r="AA8145" s="13"/>
    </row>
    <row r="8146" spans="1:27" ht="15.75" customHeight="1" x14ac:dyDescent="0.2">
      <c r="A8146" s="13"/>
      <c r="B8146" s="37" t="str">
        <f>"CRS25WT3608853"</f>
        <v>CRS25WT3608853</v>
      </c>
      <c r="C8146" s="38">
        <v>46009</v>
      </c>
      <c r="D8146" s="39">
        <v>0.99017361111111113</v>
      </c>
      <c r="E8146" s="37" t="s">
        <v>62</v>
      </c>
      <c r="F8146" s="37">
        <v>199</v>
      </c>
      <c r="G8146" s="37">
        <v>4</v>
      </c>
      <c r="H8146" s="37">
        <v>199.25891113281301</v>
      </c>
      <c r="I8146" s="37">
        <v>9.4980640411377006</v>
      </c>
      <c r="J8146" s="37">
        <v>24.478996276855501</v>
      </c>
      <c r="K8146" s="37">
        <v>9.7411842346191406</v>
      </c>
      <c r="L8146" s="37">
        <v>20.455307006835898</v>
      </c>
      <c r="M8146" s="37">
        <v>0.85701626539230302</v>
      </c>
      <c r="N8146" s="37">
        <v>9.6939392089843803</v>
      </c>
      <c r="O8146" s="37">
        <v>0</v>
      </c>
      <c r="P8146" s="37">
        <v>0</v>
      </c>
      <c r="Q8146" s="37">
        <v>4.0752105414867401E-3</v>
      </c>
      <c r="R8146" s="37">
        <v>25</v>
      </c>
      <c r="S8146" s="37">
        <v>0.23596701025962799</v>
      </c>
      <c r="T8146" s="37">
        <v>992.48291015625</v>
      </c>
      <c r="U8146" s="37">
        <v>9999</v>
      </c>
      <c r="V8146" s="13"/>
      <c r="W8146" s="13"/>
      <c r="X8146" s="13"/>
      <c r="Y8146" s="13"/>
      <c r="Z8146" s="13"/>
      <c r="AA8146" s="13"/>
    </row>
    <row r="8147" spans="1:27" ht="15.75" customHeight="1" x14ac:dyDescent="0.2">
      <c r="A8147" s="13"/>
      <c r="B8147" s="37" t="str">
        <f>"CRS25WT3608896"</f>
        <v>CRS25WT3608896</v>
      </c>
      <c r="C8147" s="38">
        <v>46009</v>
      </c>
      <c r="D8147" s="39">
        <v>0.99062499999999998</v>
      </c>
      <c r="E8147" s="37" t="s">
        <v>62</v>
      </c>
      <c r="F8147" s="37">
        <v>198</v>
      </c>
      <c r="G8147" s="37">
        <v>4</v>
      </c>
      <c r="H8147" s="37">
        <v>198.98007202148401</v>
      </c>
      <c r="I8147" s="37">
        <v>9.5831747055053693</v>
      </c>
      <c r="J8147" s="37">
        <v>24.498878479003899</v>
      </c>
      <c r="K8147" s="37">
        <v>9.7479143142700195</v>
      </c>
      <c r="L8147" s="37">
        <v>20.4125785827637</v>
      </c>
      <c r="M8147" s="37">
        <v>0.84752786159515403</v>
      </c>
      <c r="N8147" s="37">
        <v>9.6803731918334996</v>
      </c>
      <c r="O8147" s="37">
        <v>0</v>
      </c>
      <c r="P8147" s="37">
        <v>0</v>
      </c>
      <c r="Q8147" s="37">
        <v>6.0316878370940703E-3</v>
      </c>
      <c r="R8147" s="37">
        <v>25</v>
      </c>
      <c r="S8147" s="37">
        <v>0.23739224672317499</v>
      </c>
      <c r="T8147" s="37">
        <v>992.068115234375</v>
      </c>
      <c r="U8147" s="37">
        <v>131.47480773925801</v>
      </c>
      <c r="V8147" s="13"/>
      <c r="W8147" s="13"/>
      <c r="X8147" s="13"/>
      <c r="Y8147" s="13"/>
      <c r="Z8147" s="13"/>
      <c r="AA8147" s="13"/>
    </row>
    <row r="8148" spans="1:27" ht="15.75" customHeight="1" x14ac:dyDescent="0.2">
      <c r="A8148" s="13"/>
      <c r="B8148" s="37" t="str">
        <f>"CRS25WT3608954"</f>
        <v>CRS25WT3608954</v>
      </c>
      <c r="C8148" s="38">
        <v>46009</v>
      </c>
      <c r="D8148" s="39">
        <v>0.99113425925925924</v>
      </c>
      <c r="E8148" s="37" t="s">
        <v>62</v>
      </c>
      <c r="F8148" s="37">
        <v>196</v>
      </c>
      <c r="G8148" s="37">
        <v>4</v>
      </c>
      <c r="H8148" s="37">
        <v>196.83694458007801</v>
      </c>
      <c r="I8148" s="37">
        <v>9.5028371810913104</v>
      </c>
      <c r="J8148" s="37">
        <v>24.462995529174801</v>
      </c>
      <c r="K8148" s="37">
        <v>9.6535100936889595</v>
      </c>
      <c r="L8148" s="37">
        <v>20.390193939208999</v>
      </c>
      <c r="M8148" s="37">
        <v>0.84672755002975497</v>
      </c>
      <c r="N8148" s="37">
        <v>9.57610988616943</v>
      </c>
      <c r="O8148" s="37">
        <v>0</v>
      </c>
      <c r="P8148" s="37">
        <v>0</v>
      </c>
      <c r="Q8148" s="37">
        <v>8.2539608702063595E-3</v>
      </c>
      <c r="R8148" s="37">
        <v>25</v>
      </c>
      <c r="S8148" s="37">
        <v>0.24294321238994601</v>
      </c>
      <c r="T8148" s="37">
        <v>993.99530029296898</v>
      </c>
      <c r="U8148" s="37">
        <v>60.834518432617202</v>
      </c>
      <c r="V8148" s="13"/>
      <c r="W8148" s="13"/>
      <c r="X8148" s="13"/>
      <c r="Y8148" s="13"/>
      <c r="Z8148" s="13"/>
      <c r="AA8148" s="13"/>
    </row>
    <row r="8149" spans="1:27" ht="15.75" customHeight="1" x14ac:dyDescent="0.2">
      <c r="A8149" s="13"/>
      <c r="B8149" s="37" t="str">
        <f>"CRS25WT3608935"</f>
        <v>CRS25WT3608935</v>
      </c>
      <c r="C8149" s="38">
        <v>46009</v>
      </c>
      <c r="D8149" s="39">
        <v>0.9915046296296296</v>
      </c>
      <c r="E8149" s="37" t="s">
        <v>62</v>
      </c>
      <c r="F8149" s="37">
        <v>200</v>
      </c>
      <c r="G8149" s="37">
        <v>4</v>
      </c>
      <c r="H8149" s="37">
        <v>200.65919494628901</v>
      </c>
      <c r="I8149" s="37">
        <v>9.5582103729247994</v>
      </c>
      <c r="J8149" s="37">
        <v>24.4425239562988</v>
      </c>
      <c r="K8149" s="37">
        <v>9.8448944091796893</v>
      </c>
      <c r="L8149" s="37">
        <v>20.382057189941399</v>
      </c>
      <c r="M8149" s="37">
        <v>0.85888779163360596</v>
      </c>
      <c r="N8149" s="37">
        <v>9.7620620727539098</v>
      </c>
      <c r="O8149" s="37">
        <v>0</v>
      </c>
      <c r="P8149" s="37">
        <v>0</v>
      </c>
      <c r="Q8149" s="37">
        <v>1.3014091178774801E-2</v>
      </c>
      <c r="R8149" s="37">
        <v>25</v>
      </c>
      <c r="S8149" s="37">
        <v>0.23124335706234</v>
      </c>
      <c r="T8149" s="37">
        <v>993.24841308593795</v>
      </c>
      <c r="U8149" s="37">
        <v>9999</v>
      </c>
      <c r="V8149" s="13"/>
      <c r="W8149" s="13"/>
      <c r="X8149" s="13"/>
      <c r="Y8149" s="13"/>
      <c r="Z8149" s="13"/>
      <c r="AA8149" s="13"/>
    </row>
    <row r="8150" spans="1:27" ht="15.75" customHeight="1" x14ac:dyDescent="0.2">
      <c r="A8150" s="13"/>
      <c r="B8150" s="37" t="str">
        <f>"CRS25WT3608922"</f>
        <v>CRS25WT3608922</v>
      </c>
      <c r="C8150" s="38">
        <v>46009</v>
      </c>
      <c r="D8150" s="39">
        <v>0.99190972222222218</v>
      </c>
      <c r="E8150" s="37" t="s">
        <v>62</v>
      </c>
      <c r="F8150" s="37">
        <v>200</v>
      </c>
      <c r="G8150" s="37">
        <v>4</v>
      </c>
      <c r="H8150" s="37">
        <v>200.04507446289099</v>
      </c>
      <c r="I8150" s="37">
        <v>9.5224084854125994</v>
      </c>
      <c r="J8150" s="37">
        <v>24.449644088745099</v>
      </c>
      <c r="K8150" s="37">
        <v>9.7932558059692401</v>
      </c>
      <c r="L8150" s="37">
        <v>20.426820755004901</v>
      </c>
      <c r="M8150" s="37">
        <v>0.85922819375991799</v>
      </c>
      <c r="N8150" s="37">
        <v>9.7321853637695295</v>
      </c>
      <c r="O8150" s="37">
        <v>0</v>
      </c>
      <c r="P8150" s="37">
        <v>0</v>
      </c>
      <c r="Q8150" s="37">
        <v>6.0280258767306796E-3</v>
      </c>
      <c r="R8150" s="37">
        <v>25</v>
      </c>
      <c r="S8150" s="37">
        <v>0.23271156847477001</v>
      </c>
      <c r="T8150" s="37">
        <v>992.35205078125</v>
      </c>
      <c r="U8150" s="37">
        <v>9999</v>
      </c>
      <c r="V8150" s="13"/>
      <c r="W8150" s="13"/>
      <c r="X8150" s="13"/>
      <c r="Y8150" s="13"/>
      <c r="Z8150" s="13"/>
      <c r="AA8150" s="13"/>
    </row>
    <row r="8151" spans="1:27" ht="15.75" customHeight="1" x14ac:dyDescent="0.2">
      <c r="A8151" s="13"/>
      <c r="B8151" s="37" t="str">
        <f>"CRS25WT3608939"</f>
        <v>CRS25WT3608939</v>
      </c>
      <c r="C8151" s="38">
        <v>46009</v>
      </c>
      <c r="D8151" s="39">
        <v>0.99236111111111114</v>
      </c>
      <c r="E8151" s="37" t="s">
        <v>62</v>
      </c>
      <c r="F8151" s="37">
        <v>200</v>
      </c>
      <c r="G8151" s="37">
        <v>4</v>
      </c>
      <c r="H8151" s="37">
        <v>200.48971557617199</v>
      </c>
      <c r="I8151" s="37">
        <v>9.5577316284179705</v>
      </c>
      <c r="J8151" s="37">
        <v>24.4399604797363</v>
      </c>
      <c r="K8151" s="37">
        <v>9.9058036804199201</v>
      </c>
      <c r="L8151" s="37">
        <v>20.2396240234375</v>
      </c>
      <c r="M8151" s="37">
        <v>0.85829538106918302</v>
      </c>
      <c r="N8151" s="37">
        <v>9.7538175582885707</v>
      </c>
      <c r="O8151" s="37">
        <v>0</v>
      </c>
      <c r="P8151" s="37">
        <v>0</v>
      </c>
      <c r="Q8151" s="37">
        <v>6.0316878370940703E-3</v>
      </c>
      <c r="R8151" s="37">
        <v>25</v>
      </c>
      <c r="S8151" s="37">
        <v>0.24143095314502699</v>
      </c>
      <c r="T8151" s="37">
        <v>995.82415771484398</v>
      </c>
      <c r="U8151" s="37">
        <v>9999</v>
      </c>
      <c r="V8151" s="13"/>
      <c r="W8151" s="13"/>
      <c r="X8151" s="13"/>
      <c r="Y8151" s="13"/>
      <c r="Z8151" s="13"/>
      <c r="AA8151" s="13"/>
    </row>
    <row r="8152" spans="1:27" ht="15.75" customHeight="1" x14ac:dyDescent="0.2">
      <c r="A8152" s="13"/>
      <c r="B8152" s="37" t="str">
        <f>"CRS25WT3609391"</f>
        <v>CRS25WT3609391</v>
      </c>
      <c r="C8152" s="38">
        <v>46009</v>
      </c>
      <c r="D8152" s="39">
        <v>0.9929513888888889</v>
      </c>
      <c r="E8152" s="37" t="s">
        <v>62</v>
      </c>
      <c r="F8152" s="37">
        <v>201</v>
      </c>
      <c r="G8152" s="37">
        <v>4</v>
      </c>
      <c r="H8152" s="37">
        <v>201.27223205566401</v>
      </c>
      <c r="I8152" s="37">
        <v>9.5136756896972692</v>
      </c>
      <c r="J8152" s="37">
        <v>24.455629348754901</v>
      </c>
      <c r="K8152" s="37">
        <v>9.8769445419311506</v>
      </c>
      <c r="L8152" s="37">
        <v>20.377986907958999</v>
      </c>
      <c r="M8152" s="37">
        <v>0.86508083343505904</v>
      </c>
      <c r="N8152" s="37">
        <v>9.7918863296508807</v>
      </c>
      <c r="O8152" s="37">
        <v>0</v>
      </c>
      <c r="P8152" s="37">
        <v>0</v>
      </c>
      <c r="Q8152" s="37">
        <v>6.0280305333435501E-3</v>
      </c>
      <c r="R8152" s="37">
        <v>25</v>
      </c>
      <c r="S8152" s="37">
        <v>0.23710545897483801</v>
      </c>
      <c r="T8152" s="37">
        <v>995.02801513671898</v>
      </c>
      <c r="U8152" s="37">
        <v>9999</v>
      </c>
      <c r="V8152" s="13"/>
      <c r="W8152" s="13"/>
      <c r="X8152" s="13"/>
      <c r="Y8152" s="13"/>
      <c r="Z8152" s="13"/>
      <c r="AA8152" s="13"/>
    </row>
    <row r="8153" spans="1:27" ht="15.75" customHeight="1" x14ac:dyDescent="0.2">
      <c r="A8153" s="13"/>
      <c r="B8153" s="37" t="str">
        <f>"CRS25WT3609390"</f>
        <v>CRS25WT3609390</v>
      </c>
      <c r="C8153" s="38">
        <v>46009</v>
      </c>
      <c r="D8153" s="39">
        <v>0.99392361111111116</v>
      </c>
      <c r="E8153" s="37" t="s">
        <v>62</v>
      </c>
      <c r="F8153" s="37">
        <v>201</v>
      </c>
      <c r="G8153" s="37">
        <v>4</v>
      </c>
      <c r="H8153" s="37">
        <v>201.80123901367199</v>
      </c>
      <c r="I8153" s="37">
        <v>9.5817947387695295</v>
      </c>
      <c r="J8153" s="37">
        <v>24.457891464233398</v>
      </c>
      <c r="K8153" s="37">
        <v>9.8999395370483398</v>
      </c>
      <c r="L8153" s="37">
        <v>20.384090423583999</v>
      </c>
      <c r="M8153" s="37">
        <v>0.86110866069793701</v>
      </c>
      <c r="N8153" s="37">
        <v>9.8176231384277308</v>
      </c>
      <c r="O8153" s="37">
        <v>0</v>
      </c>
      <c r="P8153" s="37">
        <v>0</v>
      </c>
      <c r="Q8153" s="37">
        <v>1.30324782803655E-2</v>
      </c>
      <c r="R8153" s="37">
        <v>25</v>
      </c>
      <c r="S8153" s="37">
        <v>0.22649346292018899</v>
      </c>
      <c r="T8153" s="37">
        <v>994.54943847656295</v>
      </c>
      <c r="U8153" s="37">
        <v>9999</v>
      </c>
      <c r="V8153" s="13"/>
      <c r="W8153" s="13"/>
      <c r="X8153" s="13"/>
      <c r="Y8153" s="13"/>
      <c r="Z8153" s="13"/>
      <c r="AA8153" s="13"/>
    </row>
    <row r="8154" spans="1:27" ht="15.75" customHeight="1" x14ac:dyDescent="0.2">
      <c r="A8154" s="13"/>
      <c r="B8154" s="37" t="str">
        <f>"CRS25WT3609389"</f>
        <v>CRS25WT3609389</v>
      </c>
      <c r="C8154" s="38">
        <v>46009</v>
      </c>
      <c r="D8154" s="39">
        <v>0.9959837962962963</v>
      </c>
      <c r="E8154" s="37" t="s">
        <v>62</v>
      </c>
      <c r="F8154" s="37">
        <v>195</v>
      </c>
      <c r="G8154" s="37">
        <v>4</v>
      </c>
      <c r="H8154" s="37">
        <v>195.84069824218801</v>
      </c>
      <c r="I8154" s="37">
        <v>9.4989061355590803</v>
      </c>
      <c r="J8154" s="37">
        <v>24.448564529418899</v>
      </c>
      <c r="K8154" s="37">
        <v>9.6084861755371094</v>
      </c>
      <c r="L8154" s="37">
        <v>20.382057189941399</v>
      </c>
      <c r="M8154" s="37">
        <v>0.84328812360763505</v>
      </c>
      <c r="N8154" s="37">
        <v>9.5276432037353498</v>
      </c>
      <c r="O8154" s="37">
        <v>0</v>
      </c>
      <c r="P8154" s="37">
        <v>0</v>
      </c>
      <c r="Q8154" s="37">
        <v>1.15079209208488E-2</v>
      </c>
      <c r="R8154" s="37">
        <v>25</v>
      </c>
      <c r="S8154" s="37">
        <v>0.25120931863784801</v>
      </c>
      <c r="T8154" s="37">
        <v>993.37542724609398</v>
      </c>
      <c r="U8154" s="37">
        <v>9999</v>
      </c>
      <c r="V8154" s="13"/>
      <c r="W8154" s="13"/>
      <c r="X8154" s="13"/>
      <c r="Y8154" s="13"/>
      <c r="Z8154" s="13"/>
      <c r="AA8154" s="13"/>
    </row>
    <row r="8155" spans="1:27" ht="15.75" customHeight="1" x14ac:dyDescent="0.2">
      <c r="A8155" s="13"/>
      <c r="B8155" s="37" t="str">
        <f>"CRS25WT3609398"</f>
        <v>CRS25WT3609398</v>
      </c>
      <c r="C8155" s="38">
        <v>46009</v>
      </c>
      <c r="D8155" s="39">
        <v>0.99709490740740747</v>
      </c>
      <c r="E8155" s="37" t="s">
        <v>62</v>
      </c>
      <c r="F8155" s="37">
        <v>198</v>
      </c>
      <c r="G8155" s="37">
        <v>4</v>
      </c>
      <c r="H8155" s="37">
        <v>198.59405517578099</v>
      </c>
      <c r="I8155" s="37">
        <v>9.5459671020507795</v>
      </c>
      <c r="J8155" s="37">
        <v>24.4553108215332</v>
      </c>
      <c r="K8155" s="37">
        <v>9.7144794464111293</v>
      </c>
      <c r="L8155" s="37">
        <v>20.443098068237301</v>
      </c>
      <c r="M8155" s="37">
        <v>0.85069352388382002</v>
      </c>
      <c r="N8155" s="37">
        <v>9.6615934371948207</v>
      </c>
      <c r="O8155" s="37">
        <v>0</v>
      </c>
      <c r="P8155" s="37">
        <v>0</v>
      </c>
      <c r="Q8155" s="37">
        <v>1.3809213414788199E-2</v>
      </c>
      <c r="R8155" s="37">
        <v>25</v>
      </c>
      <c r="S8155" s="37">
        <v>0.23460133373737299</v>
      </c>
      <c r="T8155" s="37">
        <v>995.49713134765602</v>
      </c>
      <c r="U8155" s="37">
        <v>9999</v>
      </c>
      <c r="V8155" s="13"/>
      <c r="W8155" s="13"/>
      <c r="X8155" s="13"/>
      <c r="Y8155" s="13"/>
      <c r="Z8155" s="13"/>
      <c r="AA8155" s="13"/>
    </row>
    <row r="8156" spans="1:27" ht="15.75" customHeight="1" x14ac:dyDescent="0.2">
      <c r="A8156" s="13"/>
      <c r="B8156" s="37" t="str">
        <f>"CRS25WT3609401"</f>
        <v>CRS25WT3609401</v>
      </c>
      <c r="C8156" s="38">
        <v>46009</v>
      </c>
      <c r="D8156" s="39">
        <v>0.99743055555555549</v>
      </c>
      <c r="E8156" s="37" t="s">
        <v>62</v>
      </c>
      <c r="F8156" s="37">
        <v>86</v>
      </c>
      <c r="G8156" s="37">
        <v>2</v>
      </c>
      <c r="H8156" s="37">
        <v>86.764762878417997</v>
      </c>
      <c r="I8156" s="37">
        <v>9.5733842849731392</v>
      </c>
      <c r="J8156" s="37">
        <v>12.227067947387701</v>
      </c>
      <c r="K8156" s="37">
        <v>7.5605540275573704</v>
      </c>
      <c r="L8156" s="37">
        <v>11.475980758666999</v>
      </c>
      <c r="M8156" s="37">
        <v>0.74123442173004195</v>
      </c>
      <c r="N8156" s="37">
        <v>4.2211027145385698</v>
      </c>
      <c r="O8156" s="37">
        <v>0</v>
      </c>
      <c r="P8156" s="37">
        <v>0</v>
      </c>
      <c r="Q8156" s="37">
        <v>8.8095236569643003E-3</v>
      </c>
      <c r="R8156" s="37">
        <v>25</v>
      </c>
      <c r="S8156" s="37">
        <v>0.13709351420402499</v>
      </c>
      <c r="T8156" s="37">
        <v>994.069580078125</v>
      </c>
      <c r="U8156" s="37">
        <v>9999</v>
      </c>
      <c r="V8156" s="13"/>
      <c r="W8156" s="13"/>
      <c r="X8156" s="13"/>
      <c r="Y8156" s="13"/>
      <c r="Z8156" s="13"/>
      <c r="AA8156" s="13"/>
    </row>
    <row r="8157" spans="1:27" ht="15.75" customHeight="1" x14ac:dyDescent="0.2">
      <c r="A8157" s="13"/>
      <c r="B8157" s="37" t="str">
        <f>"CRS25WT3609393"</f>
        <v>CRS25WT3609393</v>
      </c>
      <c r="C8157" s="38">
        <v>46009</v>
      </c>
      <c r="D8157" s="39">
        <v>0.9981944444444445</v>
      </c>
      <c r="E8157" s="37" t="s">
        <v>62</v>
      </c>
      <c r="F8157" s="37">
        <v>197</v>
      </c>
      <c r="G8157" s="37">
        <v>4</v>
      </c>
      <c r="H8157" s="37">
        <v>197.07443237304699</v>
      </c>
      <c r="I8157" s="37">
        <v>9.5283012390136701</v>
      </c>
      <c r="J8157" s="37">
        <v>24.4305095672607</v>
      </c>
      <c r="K8157" s="37">
        <v>9.6574468612670898</v>
      </c>
      <c r="L8157" s="37">
        <v>20.40647315979</v>
      </c>
      <c r="M8157" s="37">
        <v>0.84660780429840099</v>
      </c>
      <c r="N8157" s="37">
        <v>9.5876636505127006</v>
      </c>
      <c r="O8157" s="37">
        <v>0</v>
      </c>
      <c r="P8157" s="37">
        <v>0</v>
      </c>
      <c r="Q8157" s="37">
        <v>1.12704606726766E-2</v>
      </c>
      <c r="R8157" s="37">
        <v>25</v>
      </c>
      <c r="S8157" s="37">
        <v>0.24255356192588801</v>
      </c>
      <c r="T8157" s="37">
        <v>996.48254394531295</v>
      </c>
      <c r="U8157" s="37">
        <v>9999</v>
      </c>
      <c r="V8157" s="13"/>
      <c r="W8157" s="13"/>
      <c r="X8157" s="13"/>
      <c r="Y8157" s="13"/>
      <c r="Z8157" s="13"/>
      <c r="AA8157" s="13"/>
    </row>
    <row r="8158" spans="1:27" ht="15.75" customHeight="1" x14ac:dyDescent="0.2">
      <c r="A8158" s="13"/>
      <c r="B8158" s="37" t="str">
        <f>"CRS25WT3609392"</f>
        <v>CRS25WT3609392</v>
      </c>
      <c r="C8158" s="38">
        <v>46009</v>
      </c>
      <c r="D8158" s="39">
        <v>0.99886574074074075</v>
      </c>
      <c r="E8158" s="37" t="s">
        <v>62</v>
      </c>
      <c r="F8158" s="37">
        <v>196</v>
      </c>
      <c r="G8158" s="37">
        <v>4</v>
      </c>
      <c r="H8158" s="37">
        <v>196.31660461425801</v>
      </c>
      <c r="I8158" s="37">
        <v>9.5273799896240199</v>
      </c>
      <c r="J8158" s="37">
        <v>24.425540924072301</v>
      </c>
      <c r="K8158" s="37">
        <v>9.6030740737915004</v>
      </c>
      <c r="L8158" s="37">
        <v>20.443098068237301</v>
      </c>
      <c r="M8158" s="37">
        <v>0.84360539913177501</v>
      </c>
      <c r="N8158" s="37">
        <v>9.5507955551147496</v>
      </c>
      <c r="O8158" s="37">
        <v>0</v>
      </c>
      <c r="P8158" s="37">
        <v>0</v>
      </c>
      <c r="Q8158" s="37">
        <v>1.3362789526581801E-2</v>
      </c>
      <c r="R8158" s="37">
        <v>25</v>
      </c>
      <c r="S8158" s="37">
        <v>0.24616958200931499</v>
      </c>
      <c r="T8158" s="37">
        <v>994.02044677734398</v>
      </c>
      <c r="U8158" s="37">
        <v>9999</v>
      </c>
      <c r="V8158" s="13"/>
      <c r="W8158" s="13"/>
      <c r="X8158" s="13"/>
      <c r="Y8158" s="13"/>
      <c r="Z8158" s="13"/>
      <c r="AA8158" s="13"/>
    </row>
    <row r="8159" spans="1:27" ht="15.75" customHeight="1" x14ac:dyDescent="0.2">
      <c r="A8159" s="13"/>
      <c r="B8159" s="37" t="str">
        <f>"CRS25WT3609400"</f>
        <v>CRS25WT3609400</v>
      </c>
      <c r="C8159" s="38">
        <v>46009</v>
      </c>
      <c r="D8159" s="39">
        <v>0.9993171296296296</v>
      </c>
      <c r="E8159" s="37" t="s">
        <v>62</v>
      </c>
      <c r="F8159" s="37">
        <v>195</v>
      </c>
      <c r="G8159" s="37">
        <v>4</v>
      </c>
      <c r="H8159" s="37">
        <v>195.91934204101599</v>
      </c>
      <c r="I8159" s="37">
        <v>9.51641941070557</v>
      </c>
      <c r="J8159" s="37">
        <v>24.438127517700199</v>
      </c>
      <c r="K8159" s="37">
        <v>9.5788755416870099</v>
      </c>
      <c r="L8159" s="37">
        <v>20.453271865844702</v>
      </c>
      <c r="M8159" s="37">
        <v>0.84243386983871504</v>
      </c>
      <c r="N8159" s="37">
        <v>9.5314683914184606</v>
      </c>
      <c r="O8159" s="37">
        <v>0</v>
      </c>
      <c r="P8159" s="37">
        <v>0</v>
      </c>
      <c r="Q8159" s="37">
        <v>1.06547614559531E-2</v>
      </c>
      <c r="R8159" s="37">
        <v>25</v>
      </c>
      <c r="S8159" s="37">
        <v>0.240905717015266</v>
      </c>
      <c r="T8159" s="37">
        <v>993.19256591796898</v>
      </c>
      <c r="U8159" s="37">
        <v>9999</v>
      </c>
      <c r="V8159" s="13"/>
      <c r="W8159" s="13"/>
      <c r="X8159" s="13"/>
      <c r="Y8159" s="13"/>
      <c r="Z8159" s="13"/>
      <c r="AA8159" s="13"/>
    </row>
    <row r="8160" spans="1:27" ht="15.75" customHeight="1" x14ac:dyDescent="0.2">
      <c r="A8160" s="13"/>
      <c r="B8160" s="37" t="str">
        <f>"CRS25WT3609399"</f>
        <v>CRS25WT3609399</v>
      </c>
      <c r="C8160" s="38">
        <v>46009</v>
      </c>
      <c r="D8160" s="37" t="s">
        <v>1592</v>
      </c>
      <c r="E8160" s="37" t="s">
        <v>62</v>
      </c>
      <c r="F8160" s="37">
        <v>196</v>
      </c>
      <c r="G8160" s="37">
        <v>4</v>
      </c>
      <c r="H8160" s="37">
        <v>196.00645446777301</v>
      </c>
      <c r="I8160" s="37">
        <v>9.5021772384643608</v>
      </c>
      <c r="J8160" s="37">
        <v>24.4376010894775</v>
      </c>
      <c r="K8160" s="37">
        <v>9.5698060989379901</v>
      </c>
      <c r="L8160" s="37">
        <v>20.4817600250244</v>
      </c>
      <c r="M8160" s="37">
        <v>0.84408986568450906</v>
      </c>
      <c r="N8160" s="37">
        <v>9.53570652008057</v>
      </c>
      <c r="O8160" s="37">
        <v>0</v>
      </c>
      <c r="P8160" s="37">
        <v>0</v>
      </c>
      <c r="Q8160" s="37">
        <v>1.19540551677346E-2</v>
      </c>
      <c r="R8160" s="37">
        <v>25</v>
      </c>
      <c r="S8160" s="37">
        <v>0.24214988946914701</v>
      </c>
      <c r="T8160" s="37">
        <v>992.58782958984398</v>
      </c>
      <c r="U8160" s="37">
        <v>9999</v>
      </c>
      <c r="V8160" s="13"/>
      <c r="W8160" s="13"/>
      <c r="X8160" s="13"/>
      <c r="Y8160" s="13"/>
      <c r="Z8160" s="13"/>
      <c r="AA8160" s="13"/>
    </row>
    <row r="8161" spans="1:27" ht="15.75" customHeight="1" x14ac:dyDescent="0.2">
      <c r="A8161" s="13"/>
      <c r="B8161" s="37" t="str">
        <f>"CRS25WT72M23940"</f>
        <v>CRS25WT72M23940</v>
      </c>
      <c r="C8161" s="38">
        <v>46004</v>
      </c>
      <c r="D8161" s="39">
        <v>5.8680555555555543E-3</v>
      </c>
      <c r="E8161" s="37" t="s">
        <v>62</v>
      </c>
      <c r="F8161" s="37">
        <v>221</v>
      </c>
      <c r="G8161" s="37">
        <v>4</v>
      </c>
      <c r="H8161" s="37">
        <v>221.00376892089801</v>
      </c>
      <c r="I8161" s="37">
        <v>5.6339759826660201</v>
      </c>
      <c r="J8161" s="37">
        <v>50.208667755127003</v>
      </c>
      <c r="K8161" s="37">
        <v>5.1565732955932599</v>
      </c>
      <c r="L8161" s="37">
        <v>42.858650207519503</v>
      </c>
      <c r="M8161" s="37">
        <v>0.78127872943878196</v>
      </c>
      <c r="N8161" s="37">
        <v>10.7518253326416</v>
      </c>
      <c r="O8161" s="37">
        <v>0</v>
      </c>
      <c r="P8161" s="37">
        <v>0</v>
      </c>
      <c r="Q8161" s="37">
        <v>1.6656687483191501E-2</v>
      </c>
      <c r="R8161" s="37">
        <v>25</v>
      </c>
      <c r="S8161" s="37">
        <v>0.72813028097152699</v>
      </c>
      <c r="T8161" s="37">
        <v>1000.90631103516</v>
      </c>
      <c r="U8161" s="37">
        <v>1743.65295410156</v>
      </c>
      <c r="V8161" s="13"/>
      <c r="W8161" s="13"/>
      <c r="X8161" s="13"/>
      <c r="Y8161" s="13"/>
      <c r="Z8161" s="13"/>
      <c r="AA8161" s="13"/>
    </row>
    <row r="8162" spans="1:27" ht="15.75" customHeight="1" x14ac:dyDescent="0.2">
      <c r="A8162" s="13"/>
      <c r="B8162" s="37" t="str">
        <f>"CRS25WT72M23898"</f>
        <v>CRS25WT72M23898</v>
      </c>
      <c r="C8162" s="38">
        <v>46004</v>
      </c>
      <c r="D8162" s="39">
        <v>7.7777777777777767E-3</v>
      </c>
      <c r="E8162" s="37" t="s">
        <v>62</v>
      </c>
      <c r="F8162" s="37">
        <v>218</v>
      </c>
      <c r="G8162" s="37">
        <v>4</v>
      </c>
      <c r="H8162" s="37">
        <v>218.41857910156301</v>
      </c>
      <c r="I8162" s="37">
        <v>5.6076474189758301</v>
      </c>
      <c r="J8162" s="37">
        <v>50.205852508544901</v>
      </c>
      <c r="K8162" s="37">
        <v>5.1070909500122097</v>
      </c>
      <c r="L8162" s="37">
        <v>42.767707824707003</v>
      </c>
      <c r="M8162" s="37">
        <v>0.77580851316452004</v>
      </c>
      <c r="N8162" s="37">
        <v>10.626055717468301</v>
      </c>
      <c r="O8162" s="37">
        <v>0</v>
      </c>
      <c r="P8162" s="37">
        <v>0</v>
      </c>
      <c r="Q8162" s="37">
        <v>1.6507046297192601E-2</v>
      </c>
      <c r="R8162" s="37">
        <v>25</v>
      </c>
      <c r="S8162" s="37">
        <v>0.736500024795532</v>
      </c>
      <c r="T8162" s="37">
        <v>1000.40161132813</v>
      </c>
      <c r="U8162" s="37">
        <v>2192.94580078125</v>
      </c>
      <c r="V8162" s="13"/>
      <c r="W8162" s="13"/>
      <c r="X8162" s="13"/>
      <c r="Y8162" s="13"/>
      <c r="Z8162" s="13"/>
      <c r="AA8162" s="13"/>
    </row>
    <row r="8163" spans="1:27" ht="15.75" customHeight="1" x14ac:dyDescent="0.2">
      <c r="A8163" s="13"/>
      <c r="B8163" s="37" t="str">
        <f>"CRS25WT72M23897"</f>
        <v>CRS25WT72M23897</v>
      </c>
      <c r="C8163" s="38">
        <v>46004</v>
      </c>
      <c r="D8163" s="39">
        <v>9.6064814814814815E-3</v>
      </c>
      <c r="E8163" s="37" t="s">
        <v>62</v>
      </c>
      <c r="F8163" s="37">
        <v>219</v>
      </c>
      <c r="G8163" s="37">
        <v>4</v>
      </c>
      <c r="H8163" s="37">
        <v>219.70558166503901</v>
      </c>
      <c r="I8163" s="37">
        <v>5.5956311225891104</v>
      </c>
      <c r="J8163" s="37">
        <v>50.201522827148402</v>
      </c>
      <c r="K8163" s="37">
        <v>5.1117386817932102</v>
      </c>
      <c r="L8163" s="37">
        <v>42.980598449707003</v>
      </c>
      <c r="M8163" s="37">
        <v>0.78212308883667003</v>
      </c>
      <c r="N8163" s="37">
        <v>10.688668251037599</v>
      </c>
      <c r="O8163" s="37">
        <v>0</v>
      </c>
      <c r="P8163" s="37">
        <v>0</v>
      </c>
      <c r="Q8163" s="37">
        <v>4.11212258040905E-3</v>
      </c>
      <c r="R8163" s="37">
        <v>25</v>
      </c>
      <c r="S8163" s="37">
        <v>0.71117478609085105</v>
      </c>
      <c r="T8163" s="37">
        <v>1000.90173339844</v>
      </c>
      <c r="U8163" s="37">
        <v>2155.23583984375</v>
      </c>
      <c r="V8163" s="13"/>
      <c r="W8163" s="13"/>
      <c r="X8163" s="13"/>
      <c r="Y8163" s="13"/>
      <c r="Z8163" s="13"/>
      <c r="AA8163" s="13"/>
    </row>
    <row r="8164" spans="1:27" ht="15.75" customHeight="1" x14ac:dyDescent="0.2">
      <c r="A8164" s="13"/>
      <c r="B8164" s="37" t="str">
        <f>"CRS25WT72M23899"</f>
        <v>CRS25WT72M23899</v>
      </c>
      <c r="C8164" s="38">
        <v>46004</v>
      </c>
      <c r="D8164" s="39">
        <v>1.2025462962962962E-2</v>
      </c>
      <c r="E8164" s="37" t="s">
        <v>62</v>
      </c>
      <c r="F8164" s="37">
        <v>217</v>
      </c>
      <c r="G8164" s="37">
        <v>4</v>
      </c>
      <c r="H8164" s="37">
        <v>217.62780761718801</v>
      </c>
      <c r="I8164" s="37">
        <v>5.60434913635254</v>
      </c>
      <c r="J8164" s="37">
        <v>50.1944580078125</v>
      </c>
      <c r="K8164" s="37">
        <v>5.0881090164184597</v>
      </c>
      <c r="L8164" s="37">
        <v>42.771842956542997</v>
      </c>
      <c r="M8164" s="37">
        <v>0.77363026142120395</v>
      </c>
      <c r="N8164" s="37">
        <v>10.5875844955444</v>
      </c>
      <c r="O8164" s="37">
        <v>0</v>
      </c>
      <c r="P8164" s="37">
        <v>0</v>
      </c>
      <c r="Q8164" s="37">
        <v>1.2896980158984699E-2</v>
      </c>
      <c r="R8164" s="37">
        <v>25</v>
      </c>
      <c r="S8164" s="37">
        <v>0.72981721162795998</v>
      </c>
      <c r="T8164" s="37">
        <v>1002.84747314453</v>
      </c>
      <c r="U8164" s="37">
        <v>2130.22875976563</v>
      </c>
      <c r="V8164" s="13"/>
      <c r="W8164" s="13"/>
      <c r="X8164" s="13"/>
      <c r="Y8164" s="13"/>
      <c r="Z8164" s="13"/>
      <c r="AA8164" s="13"/>
    </row>
    <row r="8165" spans="1:27" ht="15.75" customHeight="1" x14ac:dyDescent="0.2">
      <c r="A8165" s="13"/>
      <c r="B8165" s="37" t="str">
        <f>"CRS25WT72M23949"</f>
        <v>CRS25WT72M23949</v>
      </c>
      <c r="C8165" s="38">
        <v>46004</v>
      </c>
      <c r="D8165" s="39">
        <v>1.2777777777777777E-2</v>
      </c>
      <c r="E8165" s="37" t="s">
        <v>62</v>
      </c>
      <c r="F8165" s="37">
        <v>218</v>
      </c>
      <c r="G8165" s="37">
        <v>4</v>
      </c>
      <c r="H8165" s="37">
        <v>218.66697692871099</v>
      </c>
      <c r="I8165" s="37">
        <v>5.6036453247070304</v>
      </c>
      <c r="J8165" s="37">
        <v>50.2347412109375</v>
      </c>
      <c r="K8165" s="37">
        <v>5.0905117988586399</v>
      </c>
      <c r="L8165" s="37">
        <v>42.955795288085902</v>
      </c>
      <c r="M8165" s="37">
        <v>0.77679854631423995</v>
      </c>
      <c r="N8165" s="37">
        <v>10.638140678405801</v>
      </c>
      <c r="O8165" s="37">
        <v>0</v>
      </c>
      <c r="P8165" s="37">
        <v>0</v>
      </c>
      <c r="Q8165" s="37">
        <v>1.39484908431768E-2</v>
      </c>
      <c r="R8165" s="37">
        <v>25</v>
      </c>
      <c r="S8165" s="37">
        <v>0.72622096538543701</v>
      </c>
      <c r="T8165" s="37">
        <v>1003.23071289063</v>
      </c>
      <c r="U8165" s="37">
        <v>2840.896484375</v>
      </c>
      <c r="V8165" s="13"/>
      <c r="W8165" s="13"/>
      <c r="X8165" s="13"/>
      <c r="Y8165" s="13"/>
      <c r="Z8165" s="13"/>
      <c r="AA8165" s="13"/>
    </row>
    <row r="8166" spans="1:27" ht="15.75" customHeight="1" x14ac:dyDescent="0.2">
      <c r="A8166" s="13"/>
      <c r="B8166" s="37" t="str">
        <f>"CRS25WT72M23889"</f>
        <v>CRS25WT72M23889</v>
      </c>
      <c r="C8166" s="38">
        <v>46004</v>
      </c>
      <c r="D8166" s="39">
        <v>1.5335648148148147E-2</v>
      </c>
      <c r="E8166" s="37" t="s">
        <v>62</v>
      </c>
      <c r="F8166" s="37">
        <v>220</v>
      </c>
      <c r="G8166" s="37">
        <v>4</v>
      </c>
      <c r="H8166" s="37">
        <v>220.85598754882801</v>
      </c>
      <c r="I8166" s="37">
        <v>5.6162366867065403</v>
      </c>
      <c r="J8166" s="37">
        <v>50.192489624023402</v>
      </c>
      <c r="K8166" s="37">
        <v>5.1503930091857901</v>
      </c>
      <c r="L8166" s="37">
        <v>42.881385803222699</v>
      </c>
      <c r="M8166" s="37">
        <v>0.78347480297088601</v>
      </c>
      <c r="N8166" s="37">
        <v>10.744635581970201</v>
      </c>
      <c r="O8166" s="37">
        <v>0</v>
      </c>
      <c r="P8166" s="37">
        <v>0</v>
      </c>
      <c r="Q8166" s="37">
        <v>4.1153840720653499E-3</v>
      </c>
      <c r="R8166" s="37">
        <v>25</v>
      </c>
      <c r="S8166" s="37">
        <v>0.71852457523345903</v>
      </c>
      <c r="T8166" s="37">
        <v>1000.06433105469</v>
      </c>
      <c r="U8166" s="37">
        <v>1350.42822265625</v>
      </c>
      <c r="V8166" s="13"/>
      <c r="W8166" s="13"/>
      <c r="X8166" s="13"/>
      <c r="Y8166" s="13"/>
      <c r="Z8166" s="13"/>
      <c r="AA8166" s="13"/>
    </row>
    <row r="8167" spans="1:27" ht="15.75" customHeight="1" x14ac:dyDescent="0.2">
      <c r="A8167" s="13"/>
      <c r="B8167" s="37" t="str">
        <f>"CRS25WT72M23888"</f>
        <v>CRS25WT72M23888</v>
      </c>
      <c r="C8167" s="38">
        <v>46004</v>
      </c>
      <c r="D8167" s="39">
        <v>1.6168981481481482E-2</v>
      </c>
      <c r="E8167" s="37" t="s">
        <v>62</v>
      </c>
      <c r="F8167" s="37">
        <v>217</v>
      </c>
      <c r="G8167" s="37">
        <v>4</v>
      </c>
      <c r="H8167" s="37">
        <v>217.89140319824199</v>
      </c>
      <c r="I8167" s="37">
        <v>5.5448141098022496</v>
      </c>
      <c r="J8167" s="37">
        <v>50.102252960205099</v>
      </c>
      <c r="K8167" s="37">
        <v>5.0837087631225604</v>
      </c>
      <c r="L8167" s="37">
        <v>42.8607177734375</v>
      </c>
      <c r="M8167" s="37">
        <v>0.78432464599609397</v>
      </c>
      <c r="N8167" s="37">
        <v>10.6004085540771</v>
      </c>
      <c r="O8167" s="37">
        <v>0</v>
      </c>
      <c r="P8167" s="37">
        <v>0</v>
      </c>
      <c r="Q8167" s="37">
        <v>1.29359662532806E-2</v>
      </c>
      <c r="R8167" s="37">
        <v>25</v>
      </c>
      <c r="S8167" s="37">
        <v>0.73479950428009</v>
      </c>
      <c r="T8167" s="37">
        <v>999.05450439453102</v>
      </c>
      <c r="U8167" s="37">
        <v>3075.28833007813</v>
      </c>
      <c r="V8167" s="13"/>
      <c r="W8167" s="13"/>
      <c r="X8167" s="13"/>
      <c r="Y8167" s="13"/>
      <c r="Z8167" s="13"/>
      <c r="AA8167" s="13"/>
    </row>
    <row r="8168" spans="1:27" ht="15.75" customHeight="1" x14ac:dyDescent="0.2">
      <c r="A8168" s="13"/>
      <c r="B8168" s="37" t="str">
        <f>"CRS25WT72M23891"</f>
        <v>CRS25WT72M23891</v>
      </c>
      <c r="C8168" s="38">
        <v>46004</v>
      </c>
      <c r="D8168" s="39">
        <v>1.6701388888888887E-2</v>
      </c>
      <c r="E8168" s="37" t="s">
        <v>62</v>
      </c>
      <c r="F8168" s="37">
        <v>225</v>
      </c>
      <c r="G8168" s="37">
        <v>4</v>
      </c>
      <c r="H8168" s="37">
        <v>225.41914367675801</v>
      </c>
      <c r="I8168" s="37">
        <v>5.7446708679199201</v>
      </c>
      <c r="J8168" s="37">
        <v>50.222805023193402</v>
      </c>
      <c r="K8168" s="37">
        <v>5.2522497177123997</v>
      </c>
      <c r="L8168" s="37">
        <v>42.918590545654297</v>
      </c>
      <c r="M8168" s="37">
        <v>0.78131234645843495</v>
      </c>
      <c r="N8168" s="37">
        <v>10.966632843017599</v>
      </c>
      <c r="O8168" s="37">
        <v>0</v>
      </c>
      <c r="P8168" s="37">
        <v>0</v>
      </c>
      <c r="Q8168" s="37">
        <v>5.7192449457943396E-3</v>
      </c>
      <c r="R8168" s="37">
        <v>25</v>
      </c>
      <c r="S8168" s="37">
        <v>0.72445350885391202</v>
      </c>
      <c r="T8168" s="37">
        <v>999.548095703125</v>
      </c>
      <c r="U8168" s="37">
        <v>2455.46606445313</v>
      </c>
      <c r="V8168" s="13"/>
      <c r="W8168" s="13"/>
      <c r="X8168" s="13"/>
      <c r="Y8168" s="13"/>
      <c r="Z8168" s="13"/>
      <c r="AA8168" s="13"/>
    </row>
    <row r="8169" spans="1:27" ht="15.75" customHeight="1" x14ac:dyDescent="0.2">
      <c r="A8169" s="13"/>
      <c r="B8169" s="37" t="str">
        <f>"CRS25WT72M24251"</f>
        <v>CRS25WT72M24251</v>
      </c>
      <c r="C8169" s="38">
        <v>46004</v>
      </c>
      <c r="D8169" s="39">
        <v>2.0023148148148148E-2</v>
      </c>
      <c r="E8169" s="37" t="s">
        <v>62</v>
      </c>
      <c r="F8169" s="37">
        <v>217</v>
      </c>
      <c r="G8169" s="37">
        <v>4</v>
      </c>
      <c r="H8169" s="37">
        <v>217.611251831055</v>
      </c>
      <c r="I8169" s="37">
        <v>5.6131629943847701</v>
      </c>
      <c r="J8169" s="37">
        <v>50.060722351074197</v>
      </c>
      <c r="K8169" s="37">
        <v>5.0958480834960902</v>
      </c>
      <c r="L8169" s="37">
        <v>42.703636169433601</v>
      </c>
      <c r="M8169" s="37">
        <v>0.77442002296447798</v>
      </c>
      <c r="N8169" s="37">
        <v>10.586779594421399</v>
      </c>
      <c r="O8169" s="37">
        <v>0</v>
      </c>
      <c r="P8169" s="37">
        <v>0</v>
      </c>
      <c r="Q8169" s="37">
        <v>6.0316878370940703E-3</v>
      </c>
      <c r="R8169" s="37">
        <v>25</v>
      </c>
      <c r="S8169" s="37">
        <v>0.67975533008575395</v>
      </c>
      <c r="T8169" s="37">
        <v>1000.48205566406</v>
      </c>
      <c r="U8169" s="37">
        <v>1348.03625488281</v>
      </c>
      <c r="V8169" s="13"/>
      <c r="W8169" s="13"/>
      <c r="X8169" s="13"/>
      <c r="Y8169" s="13"/>
      <c r="Z8169" s="13"/>
      <c r="AA8169" s="13"/>
    </row>
    <row r="8170" spans="1:27" ht="15.75" customHeight="1" x14ac:dyDescent="0.2">
      <c r="A8170" s="13"/>
      <c r="B8170" s="37" t="str">
        <f>"CRS25WT72M23885"</f>
        <v>CRS25WT72M23885</v>
      </c>
      <c r="C8170" s="38">
        <v>46004</v>
      </c>
      <c r="D8170" s="39">
        <v>2.4710648148148148E-2</v>
      </c>
      <c r="E8170" s="37" t="s">
        <v>62</v>
      </c>
      <c r="F8170" s="37">
        <v>221</v>
      </c>
      <c r="G8170" s="37">
        <v>4</v>
      </c>
      <c r="H8170" s="37">
        <v>221.6005859375</v>
      </c>
      <c r="I8170" s="37">
        <v>5.6674742698669398</v>
      </c>
      <c r="J8170" s="37">
        <v>50.075180053710902</v>
      </c>
      <c r="K8170" s="37">
        <v>5.1827454566955602</v>
      </c>
      <c r="L8170" s="37">
        <v>42.757373809814503</v>
      </c>
      <c r="M8170" s="37">
        <v>0.78083419799804699</v>
      </c>
      <c r="N8170" s="37">
        <v>10.780859947204601</v>
      </c>
      <c r="O8170" s="37">
        <v>0</v>
      </c>
      <c r="P8170" s="37">
        <v>0</v>
      </c>
      <c r="Q8170" s="37">
        <v>2.7579227462410901E-3</v>
      </c>
      <c r="R8170" s="37">
        <v>25</v>
      </c>
      <c r="S8170" s="37">
        <v>0.72332227230071999</v>
      </c>
      <c r="T8170" s="37">
        <v>1001.12561035156</v>
      </c>
      <c r="U8170" s="37">
        <v>1214.82507324219</v>
      </c>
      <c r="V8170" s="13"/>
      <c r="W8170" s="13"/>
      <c r="X8170" s="13"/>
      <c r="Y8170" s="13"/>
      <c r="Z8170" s="13"/>
      <c r="AA8170" s="13"/>
    </row>
    <row r="8171" spans="1:27" ht="15.75" customHeight="1" x14ac:dyDescent="0.2">
      <c r="A8171" s="13"/>
      <c r="B8171" s="37" t="str">
        <f>"CRS25WT72M23884"</f>
        <v>CRS25WT72M23884</v>
      </c>
      <c r="C8171" s="38">
        <v>46004</v>
      </c>
      <c r="D8171" s="39">
        <v>2.5543981481481483E-2</v>
      </c>
      <c r="E8171" s="37" t="s">
        <v>62</v>
      </c>
      <c r="F8171" s="37">
        <v>220</v>
      </c>
      <c r="G8171" s="37">
        <v>4</v>
      </c>
      <c r="H8171" s="37">
        <v>220.36895751953099</v>
      </c>
      <c r="I8171" s="37">
        <v>5.6271691322326696</v>
      </c>
      <c r="J8171" s="37">
        <v>50.209461212158203</v>
      </c>
      <c r="K8171" s="37">
        <v>5.1395306587219203</v>
      </c>
      <c r="L8171" s="37">
        <v>42.877250671386697</v>
      </c>
      <c r="M8171" s="37">
        <v>0.77996456623077404</v>
      </c>
      <c r="N8171" s="37">
        <v>10.7209415435791</v>
      </c>
      <c r="O8171" s="37">
        <v>0</v>
      </c>
      <c r="P8171" s="37">
        <v>0</v>
      </c>
      <c r="Q8171" s="37">
        <v>8.0372637603431897E-4</v>
      </c>
      <c r="R8171" s="37">
        <v>25</v>
      </c>
      <c r="S8171" s="37">
        <v>0.71029156446456898</v>
      </c>
      <c r="T8171" s="37">
        <v>1000.69244384766</v>
      </c>
      <c r="U8171" s="37">
        <v>1880.15856933594</v>
      </c>
      <c r="V8171" s="13"/>
      <c r="W8171" s="13"/>
      <c r="X8171" s="13"/>
      <c r="Y8171" s="13"/>
      <c r="Z8171" s="13"/>
      <c r="AA8171" s="13"/>
    </row>
    <row r="8172" spans="1:27" ht="15.75" customHeight="1" x14ac:dyDescent="0.2">
      <c r="A8172" s="13"/>
      <c r="B8172" s="37" t="str">
        <f>"CRS25WT72M23867"</f>
        <v>CRS25WT72M23867</v>
      </c>
      <c r="C8172" s="38">
        <v>46004</v>
      </c>
      <c r="D8172" s="39">
        <v>2.7557870370370368E-2</v>
      </c>
      <c r="E8172" s="37" t="s">
        <v>62</v>
      </c>
      <c r="F8172" s="37">
        <v>223</v>
      </c>
      <c r="G8172" s="37">
        <v>4</v>
      </c>
      <c r="H8172" s="37">
        <v>223.99401855468801</v>
      </c>
      <c r="I8172" s="37">
        <v>5.6179404258728001</v>
      </c>
      <c r="J8172" s="37">
        <v>50.218269348144503</v>
      </c>
      <c r="K8172" s="37">
        <v>5.2321467399597203</v>
      </c>
      <c r="L8172" s="37">
        <v>42.811111450195298</v>
      </c>
      <c r="M8172" s="37">
        <v>0.79395806789398204</v>
      </c>
      <c r="N8172" s="37">
        <v>10.897300720214799</v>
      </c>
      <c r="O8172" s="37">
        <v>0</v>
      </c>
      <c r="P8172" s="37">
        <v>0</v>
      </c>
      <c r="Q8172" s="37">
        <v>6.50792196393013E-3</v>
      </c>
      <c r="R8172" s="37">
        <v>25</v>
      </c>
      <c r="S8172" s="37">
        <v>0.72657954692840598</v>
      </c>
      <c r="T8172" s="37">
        <v>1001.72247314453</v>
      </c>
      <c r="U8172" s="37">
        <v>1660.89379882813</v>
      </c>
      <c r="V8172" s="13"/>
      <c r="W8172" s="13"/>
      <c r="X8172" s="13"/>
      <c r="Y8172" s="13"/>
      <c r="Z8172" s="13"/>
      <c r="AA8172" s="13"/>
    </row>
    <row r="8173" spans="1:27" ht="15.75" customHeight="1" x14ac:dyDescent="0.2">
      <c r="A8173" s="13"/>
      <c r="B8173" s="37" t="str">
        <f>"CRS25WT72M23868"</f>
        <v>CRS25WT72M23868</v>
      </c>
      <c r="C8173" s="38">
        <v>46004</v>
      </c>
      <c r="D8173" s="39">
        <v>2.8310185185185185E-2</v>
      </c>
      <c r="E8173" s="37" t="s">
        <v>62</v>
      </c>
      <c r="F8173" s="37">
        <v>222</v>
      </c>
      <c r="G8173" s="37">
        <v>4</v>
      </c>
      <c r="H8173" s="37">
        <v>222.03436279296901</v>
      </c>
      <c r="I8173" s="37">
        <v>5.6331820487976101</v>
      </c>
      <c r="J8173" s="37">
        <v>50.181636810302699</v>
      </c>
      <c r="K8173" s="37">
        <v>5.1861219406127903</v>
      </c>
      <c r="L8173" s="37">
        <v>42.813182830810497</v>
      </c>
      <c r="M8173" s="37">
        <v>0.78545552492141701</v>
      </c>
      <c r="N8173" s="37">
        <v>10.801963806152299</v>
      </c>
      <c r="O8173" s="37">
        <v>0</v>
      </c>
      <c r="P8173" s="37">
        <v>0</v>
      </c>
      <c r="Q8173" s="37">
        <v>1.6507005318999301E-2</v>
      </c>
      <c r="R8173" s="37">
        <v>25</v>
      </c>
      <c r="S8173" s="37">
        <v>0.73531937599182096</v>
      </c>
      <c r="T8173" s="37">
        <v>1000.35302734375</v>
      </c>
      <c r="U8173" s="37">
        <v>1894.44970703125</v>
      </c>
      <c r="V8173" s="13"/>
      <c r="W8173" s="13"/>
      <c r="X8173" s="13"/>
      <c r="Y8173" s="13"/>
      <c r="Z8173" s="13"/>
      <c r="AA8173" s="13"/>
    </row>
    <row r="8174" spans="1:27" ht="15.75" customHeight="1" x14ac:dyDescent="0.2">
      <c r="A8174" s="13"/>
      <c r="B8174" s="37" t="str">
        <f>"CRS25WT72M23869"</f>
        <v>CRS25WT72M23869</v>
      </c>
      <c r="C8174" s="38">
        <v>46004</v>
      </c>
      <c r="D8174" s="39">
        <v>2.9421296296296296E-2</v>
      </c>
      <c r="E8174" s="37" t="s">
        <v>62</v>
      </c>
      <c r="F8174" s="37">
        <v>219</v>
      </c>
      <c r="G8174" s="37">
        <v>4</v>
      </c>
      <c r="H8174" s="37">
        <v>219.83125305175801</v>
      </c>
      <c r="I8174" s="37">
        <v>5.62046575546265</v>
      </c>
      <c r="J8174" s="37">
        <v>50.239181518554702</v>
      </c>
      <c r="K8174" s="37">
        <v>5.1252603530883798</v>
      </c>
      <c r="L8174" s="37">
        <v>42.8917236328125</v>
      </c>
      <c r="M8174" s="37">
        <v>0.77852863073348999</v>
      </c>
      <c r="N8174" s="37">
        <v>10.694782257080099</v>
      </c>
      <c r="O8174" s="37">
        <v>0</v>
      </c>
      <c r="P8174" s="37">
        <v>0</v>
      </c>
      <c r="Q8174" s="37">
        <v>2.9358903411775801E-3</v>
      </c>
      <c r="R8174" s="37">
        <v>25</v>
      </c>
      <c r="S8174" s="37">
        <v>0.74136734008789096</v>
      </c>
      <c r="T8174" s="37">
        <v>1000.07897949219</v>
      </c>
      <c r="U8174" s="37">
        <v>2234.42431640625</v>
      </c>
      <c r="V8174" s="13"/>
      <c r="W8174" s="13"/>
      <c r="X8174" s="13"/>
      <c r="Y8174" s="13"/>
      <c r="Z8174" s="13"/>
      <c r="AA8174" s="13"/>
    </row>
    <row r="8175" spans="1:27" ht="15.75" customHeight="1" x14ac:dyDescent="0.2">
      <c r="A8175" s="13"/>
      <c r="B8175" s="37" t="str">
        <f>"CRS25WT72M23870"</f>
        <v>CRS25WT72M23870</v>
      </c>
      <c r="C8175" s="38">
        <v>46004</v>
      </c>
      <c r="D8175" s="39">
        <v>3.1168981481481482E-2</v>
      </c>
      <c r="E8175" s="37" t="s">
        <v>62</v>
      </c>
      <c r="F8175" s="37">
        <v>222</v>
      </c>
      <c r="G8175" s="37">
        <v>4</v>
      </c>
      <c r="H8175" s="37">
        <v>222.00022888183599</v>
      </c>
      <c r="I8175" s="37">
        <v>5.55405521392822</v>
      </c>
      <c r="J8175" s="37">
        <v>50.227874755859403</v>
      </c>
      <c r="K8175" s="37">
        <v>5.1875782012939498</v>
      </c>
      <c r="L8175" s="37">
        <v>42.794578552246101</v>
      </c>
      <c r="M8175" s="37">
        <v>0.79578989744186401</v>
      </c>
      <c r="N8175" s="37">
        <v>10.8003034591675</v>
      </c>
      <c r="O8175" s="37">
        <v>0</v>
      </c>
      <c r="P8175" s="37">
        <v>0</v>
      </c>
      <c r="Q8175" s="37">
        <v>1.4570931671187299E-3</v>
      </c>
      <c r="R8175" s="37">
        <v>25</v>
      </c>
      <c r="S8175" s="37">
        <v>0.71344268321991</v>
      </c>
      <c r="T8175" s="37">
        <v>999.4599609375</v>
      </c>
      <c r="U8175" s="37">
        <v>3505.63793945313</v>
      </c>
      <c r="V8175" s="13"/>
      <c r="W8175" s="13"/>
      <c r="X8175" s="13"/>
      <c r="Y8175" s="13"/>
      <c r="Z8175" s="13"/>
      <c r="AA8175" s="13"/>
    </row>
    <row r="8176" spans="1:27" ht="15.75" customHeight="1" x14ac:dyDescent="0.2">
      <c r="A8176" s="13"/>
      <c r="B8176" s="37" t="str">
        <f>"CRS25WT72M23864"</f>
        <v>CRS25WT72M23864</v>
      </c>
      <c r="C8176" s="38">
        <v>46004</v>
      </c>
      <c r="D8176" s="39">
        <v>3.2349537037037038E-2</v>
      </c>
      <c r="E8176" s="37" t="s">
        <v>62</v>
      </c>
      <c r="F8176" s="37">
        <v>218</v>
      </c>
      <c r="G8176" s="37">
        <v>4</v>
      </c>
      <c r="H8176" s="37">
        <v>218.94081115722699</v>
      </c>
      <c r="I8176" s="37">
        <v>5.5698571205139196</v>
      </c>
      <c r="J8176" s="37">
        <v>50.167106628417997</v>
      </c>
      <c r="K8176" s="37">
        <v>5.0919866561889604</v>
      </c>
      <c r="L8176" s="37">
        <v>42.9971313476563</v>
      </c>
      <c r="M8176" s="37">
        <v>0.783544421195984</v>
      </c>
      <c r="N8176" s="37">
        <v>10.6514625549316</v>
      </c>
      <c r="O8176" s="37">
        <v>0</v>
      </c>
      <c r="P8176" s="37">
        <v>0</v>
      </c>
      <c r="Q8176" s="37">
        <v>8.1349024549126603E-4</v>
      </c>
      <c r="R8176" s="37">
        <v>25</v>
      </c>
      <c r="S8176" s="37">
        <v>0.73031628131866499</v>
      </c>
      <c r="T8176" s="37">
        <v>999.498291015625</v>
      </c>
      <c r="U8176" s="37">
        <v>2225.03540039063</v>
      </c>
      <c r="V8176" s="13"/>
      <c r="W8176" s="13"/>
      <c r="X8176" s="13"/>
      <c r="Y8176" s="13"/>
      <c r="Z8176" s="13"/>
      <c r="AA8176" s="13"/>
    </row>
    <row r="8177" spans="1:27" ht="15.75" customHeight="1" x14ac:dyDescent="0.2">
      <c r="A8177" s="13"/>
      <c r="B8177" s="37" t="str">
        <f>"CRS25WT72M23865"</f>
        <v>CRS25WT72M23865</v>
      </c>
      <c r="C8177" s="38">
        <v>46004</v>
      </c>
      <c r="D8177" s="39">
        <v>3.3032407407407406E-2</v>
      </c>
      <c r="E8177" s="37" t="s">
        <v>62</v>
      </c>
      <c r="F8177" s="37">
        <v>220</v>
      </c>
      <c r="G8177" s="37">
        <v>4</v>
      </c>
      <c r="H8177" s="37">
        <v>220.00703430175801</v>
      </c>
      <c r="I8177" s="37">
        <v>5.6077775955200204</v>
      </c>
      <c r="J8177" s="37">
        <v>50.188884735107401</v>
      </c>
      <c r="K8177" s="37">
        <v>5.1268882751464799</v>
      </c>
      <c r="L8177" s="37">
        <v>42.912391662597699</v>
      </c>
      <c r="M8177" s="37">
        <v>0.781696617603302</v>
      </c>
      <c r="N8177" s="37">
        <v>10.7033338546753</v>
      </c>
      <c r="O8177" s="37">
        <v>0</v>
      </c>
      <c r="P8177" s="37">
        <v>0</v>
      </c>
      <c r="Q8177" s="37">
        <v>1.29018630832434E-2</v>
      </c>
      <c r="R8177" s="37">
        <v>25</v>
      </c>
      <c r="S8177" s="37">
        <v>0.71161907911300704</v>
      </c>
      <c r="T8177" s="37">
        <v>999.435302734375</v>
      </c>
      <c r="U8177" s="37">
        <v>2320.97265625</v>
      </c>
      <c r="V8177" s="13"/>
      <c r="W8177" s="13"/>
      <c r="X8177" s="13"/>
      <c r="Y8177" s="13"/>
      <c r="Z8177" s="13"/>
      <c r="AA8177" s="13"/>
    </row>
    <row r="8178" spans="1:27" ht="15.75" customHeight="1" x14ac:dyDescent="0.2">
      <c r="A8178" s="13"/>
      <c r="B8178" s="37" t="str">
        <f>"CRS25WT72M23863"</f>
        <v>CRS25WT72M23863</v>
      </c>
      <c r="C8178" s="38">
        <v>46004</v>
      </c>
      <c r="D8178" s="39">
        <v>3.4976851851851849E-2</v>
      </c>
      <c r="E8178" s="37" t="s">
        <v>62</v>
      </c>
      <c r="F8178" s="37">
        <v>220</v>
      </c>
      <c r="G8178" s="37">
        <v>4</v>
      </c>
      <c r="H8178" s="37">
        <v>220.54782104492199</v>
      </c>
      <c r="I8178" s="37">
        <v>5.60280418395996</v>
      </c>
      <c r="J8178" s="37">
        <v>50.186439514160199</v>
      </c>
      <c r="K8178" s="37">
        <v>5.1461830139160201</v>
      </c>
      <c r="L8178" s="37">
        <v>42.8565864562988</v>
      </c>
      <c r="M8178" s="37">
        <v>0.78435188531875599</v>
      </c>
      <c r="N8178" s="37">
        <v>10.7296438217163</v>
      </c>
      <c r="O8178" s="37">
        <v>0</v>
      </c>
      <c r="P8178" s="37">
        <v>0</v>
      </c>
      <c r="Q8178" s="37">
        <v>6.5079359337687501E-3</v>
      </c>
      <c r="R8178" s="37">
        <v>25</v>
      </c>
      <c r="S8178" s="37">
        <v>0.70861321687698398</v>
      </c>
      <c r="T8178" s="37">
        <v>999.38659667968795</v>
      </c>
      <c r="U8178" s="37">
        <v>2498.54272460938</v>
      </c>
      <c r="V8178" s="13"/>
      <c r="W8178" s="13"/>
      <c r="X8178" s="13"/>
      <c r="Y8178" s="13"/>
      <c r="Z8178" s="13"/>
      <c r="AA8178" s="13"/>
    </row>
    <row r="8179" spans="1:27" ht="15.75" customHeight="1" x14ac:dyDescent="0.2">
      <c r="A8179" s="13"/>
      <c r="B8179" s="37" t="str">
        <f>"CRS25WT72M24512"</f>
        <v>CRS25WT72M24512</v>
      </c>
      <c r="C8179" s="38">
        <v>46004</v>
      </c>
      <c r="D8179" s="39">
        <v>3.6307870370370372E-2</v>
      </c>
      <c r="E8179" s="37" t="s">
        <v>62</v>
      </c>
      <c r="F8179" s="37">
        <v>223</v>
      </c>
      <c r="G8179" s="37">
        <v>4</v>
      </c>
      <c r="H8179" s="37">
        <v>223.541580200195</v>
      </c>
      <c r="I8179" s="37">
        <v>5.6835570335388201</v>
      </c>
      <c r="J8179" s="37">
        <v>50.092750549316399</v>
      </c>
      <c r="K8179" s="37">
        <v>5.2107605934143102</v>
      </c>
      <c r="L8179" s="37">
        <v>42.899990081787102</v>
      </c>
      <c r="M8179" s="37">
        <v>0.78516912460327104</v>
      </c>
      <c r="N8179" s="37">
        <v>10.8752899169922</v>
      </c>
      <c r="O8179" s="37">
        <v>0</v>
      </c>
      <c r="P8179" s="37">
        <v>0</v>
      </c>
      <c r="Q8179" s="37">
        <v>1.58792163711041E-3</v>
      </c>
      <c r="R8179" s="37">
        <v>25</v>
      </c>
      <c r="S8179" s="37">
        <v>0.651406109333038</v>
      </c>
      <c r="T8179" s="37">
        <v>999.34173583984398</v>
      </c>
      <c r="U8179" s="37">
        <v>1699.10473632813</v>
      </c>
      <c r="V8179" s="13"/>
      <c r="W8179" s="13"/>
      <c r="X8179" s="13"/>
      <c r="Y8179" s="13"/>
      <c r="Z8179" s="13"/>
      <c r="AA8179" s="13"/>
    </row>
    <row r="8180" spans="1:27" ht="15.75" customHeight="1" x14ac:dyDescent="0.2">
      <c r="A8180" s="13"/>
      <c r="B8180" s="37" t="str">
        <f>"CRS25WT72M24157"</f>
        <v>CRS25WT72M24157</v>
      </c>
      <c r="C8180" s="38">
        <v>46004</v>
      </c>
      <c r="D8180" s="39">
        <v>3.7118055555555557E-2</v>
      </c>
      <c r="E8180" s="37" t="s">
        <v>62</v>
      </c>
      <c r="F8180" s="37">
        <v>219</v>
      </c>
      <c r="G8180" s="37">
        <v>4</v>
      </c>
      <c r="H8180" s="37">
        <v>219.33229064941401</v>
      </c>
      <c r="I8180" s="37">
        <v>5.5548982620239302</v>
      </c>
      <c r="J8180" s="37">
        <v>50.1941528320313</v>
      </c>
      <c r="K8180" s="37">
        <v>5.0932559967040998</v>
      </c>
      <c r="L8180" s="37">
        <v>43.063274383544901</v>
      </c>
      <c r="M8180" s="37">
        <v>0.78663510084152199</v>
      </c>
      <c r="N8180" s="37">
        <v>10.670508384704601</v>
      </c>
      <c r="O8180" s="37">
        <v>0</v>
      </c>
      <c r="P8180" s="37">
        <v>0</v>
      </c>
      <c r="Q8180" s="37">
        <v>6.0796053148806104E-3</v>
      </c>
      <c r="R8180" s="37">
        <v>25</v>
      </c>
      <c r="S8180" s="37">
        <v>0.68923515081405595</v>
      </c>
      <c r="T8180" s="37">
        <v>1000.25280761719</v>
      </c>
      <c r="U8180" s="37">
        <v>3210.97412109375</v>
      </c>
      <c r="V8180" s="13"/>
      <c r="W8180" s="13"/>
      <c r="X8180" s="13"/>
      <c r="Y8180" s="13"/>
      <c r="Z8180" s="13"/>
      <c r="AA8180" s="13"/>
    </row>
    <row r="8181" spans="1:27" ht="15.75" customHeight="1" x14ac:dyDescent="0.2">
      <c r="A8181" s="13"/>
      <c r="B8181" s="37" t="str">
        <f>"CRS25WT72M24159"</f>
        <v>CRS25WT72M24159</v>
      </c>
      <c r="C8181" s="38">
        <v>46004</v>
      </c>
      <c r="D8181" s="39">
        <v>3.7638888888888895E-2</v>
      </c>
      <c r="E8181" s="37" t="s">
        <v>62</v>
      </c>
      <c r="F8181" s="37">
        <v>219</v>
      </c>
      <c r="G8181" s="37">
        <v>4</v>
      </c>
      <c r="H8181" s="37">
        <v>219.35119628906301</v>
      </c>
      <c r="I8181" s="37">
        <v>5.5916218757629403</v>
      </c>
      <c r="J8181" s="37">
        <v>50.227443695068402</v>
      </c>
      <c r="K8181" s="37">
        <v>5.11234378814697</v>
      </c>
      <c r="L8181" s="37">
        <v>42.9061889648438</v>
      </c>
      <c r="M8181" s="37">
        <v>0.78101819753646895</v>
      </c>
      <c r="N8181" s="37">
        <v>10.6714277267456</v>
      </c>
      <c r="O8181" s="37">
        <v>0</v>
      </c>
      <c r="P8181" s="37">
        <v>0</v>
      </c>
      <c r="Q8181" s="37">
        <v>1.30158718675375E-2</v>
      </c>
      <c r="R8181" s="37">
        <v>25</v>
      </c>
      <c r="S8181" s="37">
        <v>0.72600066661834695</v>
      </c>
      <c r="T8181" s="37">
        <v>999.6826171875</v>
      </c>
      <c r="U8181" s="37">
        <v>2480.83862304688</v>
      </c>
      <c r="V8181" s="13"/>
      <c r="W8181" s="13"/>
      <c r="X8181" s="13"/>
      <c r="Y8181" s="13"/>
      <c r="Z8181" s="13"/>
      <c r="AA8181" s="13"/>
    </row>
    <row r="8182" spans="1:27" ht="15.75" customHeight="1" x14ac:dyDescent="0.2">
      <c r="A8182" s="13"/>
      <c r="B8182" s="37" t="str">
        <f>"CRS25WT72M24160"</f>
        <v>CRS25WT72M24160</v>
      </c>
      <c r="C8182" s="38">
        <v>46004</v>
      </c>
      <c r="D8182" s="39">
        <v>3.8368055555555551E-2</v>
      </c>
      <c r="E8182" s="37" t="s">
        <v>62</v>
      </c>
      <c r="F8182" s="37">
        <v>219</v>
      </c>
      <c r="G8182" s="37">
        <v>4</v>
      </c>
      <c r="H8182" s="37">
        <v>219.37528991699199</v>
      </c>
      <c r="I8182" s="37">
        <v>5.6007018089294398</v>
      </c>
      <c r="J8182" s="37">
        <v>50.2614555358887</v>
      </c>
      <c r="K8182" s="37">
        <v>5.1011104583740199</v>
      </c>
      <c r="L8182" s="37">
        <v>43.005397796630902</v>
      </c>
      <c r="M8182" s="37">
        <v>0.77930992841720603</v>
      </c>
      <c r="N8182" s="37">
        <v>10.672599792480501</v>
      </c>
      <c r="O8182" s="37">
        <v>0</v>
      </c>
      <c r="P8182" s="37">
        <v>0</v>
      </c>
      <c r="Q8182" s="37">
        <v>8.3219017833471298E-3</v>
      </c>
      <c r="R8182" s="37">
        <v>25</v>
      </c>
      <c r="S8182" s="37">
        <v>0.70415204763412498</v>
      </c>
      <c r="T8182" s="37">
        <v>999.22058105468795</v>
      </c>
      <c r="U8182" s="37">
        <v>2286.43603515625</v>
      </c>
      <c r="V8182" s="13"/>
      <c r="W8182" s="13"/>
      <c r="X8182" s="13"/>
      <c r="Y8182" s="13"/>
      <c r="Z8182" s="13"/>
      <c r="AA8182" s="13"/>
    </row>
    <row r="8183" spans="1:27" ht="15.75" customHeight="1" x14ac:dyDescent="0.2">
      <c r="A8183" s="13"/>
      <c r="B8183" s="37" t="str">
        <f>"CRS25WT72M24150"</f>
        <v>CRS25WT72M24150</v>
      </c>
      <c r="C8183" s="38">
        <v>46004</v>
      </c>
      <c r="D8183" s="39">
        <v>3.9120370370370368E-2</v>
      </c>
      <c r="E8183" s="37" t="s">
        <v>62</v>
      </c>
      <c r="F8183" s="37">
        <v>218</v>
      </c>
      <c r="G8183" s="37">
        <v>4</v>
      </c>
      <c r="H8183" s="37">
        <v>218.52732849121099</v>
      </c>
      <c r="I8183" s="37">
        <v>5.5940322875976598</v>
      </c>
      <c r="J8183" s="37">
        <v>50.128227233886697</v>
      </c>
      <c r="K8183" s="37">
        <v>5.0902004241943404</v>
      </c>
      <c r="L8183" s="37">
        <v>42.930992126464801</v>
      </c>
      <c r="M8183" s="37">
        <v>0.77928882837295499</v>
      </c>
      <c r="N8183" s="37">
        <v>10.6313467025757</v>
      </c>
      <c r="O8183" s="37">
        <v>0</v>
      </c>
      <c r="P8183" s="37">
        <v>0</v>
      </c>
      <c r="Q8183" s="37">
        <v>6.03174511343241E-3</v>
      </c>
      <c r="R8183" s="37">
        <v>25</v>
      </c>
      <c r="S8183" s="37">
        <v>0.70673972368240401</v>
      </c>
      <c r="T8183" s="37">
        <v>999.74816894531295</v>
      </c>
      <c r="U8183" s="37">
        <v>2063.39184570313</v>
      </c>
      <c r="V8183" s="13"/>
      <c r="W8183" s="13"/>
      <c r="X8183" s="13"/>
      <c r="Y8183" s="13"/>
      <c r="Z8183" s="13"/>
      <c r="AA8183" s="13"/>
    </row>
    <row r="8184" spans="1:27" ht="15.75" customHeight="1" x14ac:dyDescent="0.2">
      <c r="A8184" s="13"/>
      <c r="B8184" s="37" t="str">
        <f>"CRS25WT72M24148"</f>
        <v>CRS25WT72M24148</v>
      </c>
      <c r="C8184" s="38">
        <v>46004</v>
      </c>
      <c r="D8184" s="39">
        <v>4.0787037037037038E-2</v>
      </c>
      <c r="E8184" s="37" t="s">
        <v>62</v>
      </c>
      <c r="F8184" s="37">
        <v>222</v>
      </c>
      <c r="G8184" s="37">
        <v>4</v>
      </c>
      <c r="H8184" s="37">
        <v>222.02952575683599</v>
      </c>
      <c r="I8184" s="37">
        <v>5.6676073074340803</v>
      </c>
      <c r="J8184" s="37">
        <v>50.178066253662102</v>
      </c>
      <c r="K8184" s="37">
        <v>5.1581187248229998</v>
      </c>
      <c r="L8184" s="37">
        <v>43.044670104980497</v>
      </c>
      <c r="M8184" s="37">
        <v>0.78072315454482999</v>
      </c>
      <c r="N8184" s="37">
        <v>10.8017282485962</v>
      </c>
      <c r="O8184" s="37">
        <v>0</v>
      </c>
      <c r="P8184" s="37">
        <v>0</v>
      </c>
      <c r="Q8184" s="37">
        <v>5.8302767574787097E-3</v>
      </c>
      <c r="R8184" s="37">
        <v>25</v>
      </c>
      <c r="S8184" s="37">
        <v>0.69753956794738803</v>
      </c>
      <c r="T8184" s="37">
        <v>998.97448730468795</v>
      </c>
      <c r="U8184" s="37">
        <v>1709.59228515625</v>
      </c>
      <c r="V8184" s="13"/>
      <c r="W8184" s="13"/>
      <c r="X8184" s="13"/>
      <c r="Y8184" s="13"/>
      <c r="Z8184" s="13"/>
      <c r="AA8184" s="13"/>
    </row>
    <row r="8185" spans="1:27" ht="15.75" customHeight="1" x14ac:dyDescent="0.2">
      <c r="A8185" s="13"/>
      <c r="B8185" s="37" t="str">
        <f>"CRS25WT72M24140"</f>
        <v>CRS25WT72M24140</v>
      </c>
      <c r="C8185" s="38">
        <v>46004</v>
      </c>
      <c r="D8185" s="39">
        <v>4.1585648148148149E-2</v>
      </c>
      <c r="E8185" s="37" t="s">
        <v>62</v>
      </c>
      <c r="F8185" s="37">
        <v>218</v>
      </c>
      <c r="G8185" s="37">
        <v>4</v>
      </c>
      <c r="H8185" s="37">
        <v>218.12803649902301</v>
      </c>
      <c r="I8185" s="37">
        <v>5.5805225372314498</v>
      </c>
      <c r="J8185" s="37">
        <v>50.159900665283203</v>
      </c>
      <c r="K8185" s="37">
        <v>5.0774769783020002</v>
      </c>
      <c r="L8185" s="37">
        <v>42.959926605224602</v>
      </c>
      <c r="M8185" s="37">
        <v>0.77925562858581499</v>
      </c>
      <c r="N8185" s="37">
        <v>10.611921310424799</v>
      </c>
      <c r="O8185" s="37">
        <v>0</v>
      </c>
      <c r="P8185" s="37">
        <v>0</v>
      </c>
      <c r="Q8185" s="37">
        <v>1.30140148103237E-2</v>
      </c>
      <c r="R8185" s="37">
        <v>25</v>
      </c>
      <c r="S8185" s="37">
        <v>0.72015595436096203</v>
      </c>
      <c r="T8185" s="37">
        <v>1000.02105712891</v>
      </c>
      <c r="U8185" s="37">
        <v>2497.05688476563</v>
      </c>
      <c r="V8185" s="13"/>
      <c r="W8185" s="13"/>
      <c r="X8185" s="13"/>
      <c r="Y8185" s="13"/>
      <c r="Z8185" s="13"/>
      <c r="AA8185" s="13"/>
    </row>
    <row r="8186" spans="1:27" ht="15.75" customHeight="1" x14ac:dyDescent="0.2">
      <c r="A8186" s="13"/>
      <c r="B8186" s="37" t="str">
        <f>"CRS25WT72M24141"</f>
        <v>CRS25WT72M24141</v>
      </c>
      <c r="C8186" s="38">
        <v>46004</v>
      </c>
      <c r="D8186" s="39">
        <v>4.2199074074074076E-2</v>
      </c>
      <c r="E8186" s="37" t="s">
        <v>62</v>
      </c>
      <c r="F8186" s="37">
        <v>219</v>
      </c>
      <c r="G8186" s="37">
        <v>4</v>
      </c>
      <c r="H8186" s="37">
        <v>219.77737426757801</v>
      </c>
      <c r="I8186" s="37">
        <v>5.5681695938110396</v>
      </c>
      <c r="J8186" s="37">
        <v>50.1998481750488</v>
      </c>
      <c r="K8186" s="37">
        <v>5.1008987426757804</v>
      </c>
      <c r="L8186" s="37">
        <v>43.086009979247997</v>
      </c>
      <c r="M8186" s="37">
        <v>0.78626352548599199</v>
      </c>
      <c r="N8186" s="37">
        <v>10.692161560058601</v>
      </c>
      <c r="O8186" s="37">
        <v>0</v>
      </c>
      <c r="P8186" s="37">
        <v>0</v>
      </c>
      <c r="Q8186" s="37">
        <v>8.2539608702063595E-3</v>
      </c>
      <c r="R8186" s="37">
        <v>25</v>
      </c>
      <c r="S8186" s="37">
        <v>0.70208394527435303</v>
      </c>
      <c r="T8186" s="37">
        <v>999.91369628906295</v>
      </c>
      <c r="U8186" s="37">
        <v>3102.52856445313</v>
      </c>
      <c r="V8186" s="13"/>
      <c r="W8186" s="13"/>
      <c r="X8186" s="13"/>
      <c r="Y8186" s="13"/>
      <c r="Z8186" s="13"/>
      <c r="AA8186" s="13"/>
    </row>
    <row r="8187" spans="1:27" ht="15.75" customHeight="1" x14ac:dyDescent="0.2">
      <c r="A8187" s="13"/>
      <c r="B8187" s="37" t="str">
        <f>"CRS25WT72M24138"</f>
        <v>CRS25WT72M24138</v>
      </c>
      <c r="C8187" s="38">
        <v>46004</v>
      </c>
      <c r="D8187" s="39">
        <v>4.2685185185185187E-2</v>
      </c>
      <c r="E8187" s="37" t="s">
        <v>62</v>
      </c>
      <c r="F8187" s="37">
        <v>219</v>
      </c>
      <c r="G8187" s="37">
        <v>4</v>
      </c>
      <c r="H8187" s="37">
        <v>219.18843078613301</v>
      </c>
      <c r="I8187" s="37">
        <v>5.5639629364013699</v>
      </c>
      <c r="J8187" s="37">
        <v>50.208450317382798</v>
      </c>
      <c r="K8187" s="37">
        <v>5.0884499549865696</v>
      </c>
      <c r="L8187" s="37">
        <v>43.075672149658203</v>
      </c>
      <c r="M8187" s="37">
        <v>0.78461498022079501</v>
      </c>
      <c r="N8187" s="37">
        <v>10.6635093688965</v>
      </c>
      <c r="O8187" s="37">
        <v>0</v>
      </c>
      <c r="P8187" s="37">
        <v>0</v>
      </c>
      <c r="Q8187" s="37">
        <v>8.2535035908222198E-3</v>
      </c>
      <c r="R8187" s="37">
        <v>25</v>
      </c>
      <c r="S8187" s="37">
        <v>0.68112838268279996</v>
      </c>
      <c r="T8187" s="37">
        <v>999.74957275390602</v>
      </c>
      <c r="U8187" s="37">
        <v>2041.14233398438</v>
      </c>
      <c r="V8187" s="13"/>
      <c r="W8187" s="13"/>
      <c r="X8187" s="13"/>
      <c r="Y8187" s="13"/>
      <c r="Z8187" s="13"/>
      <c r="AA8187" s="13"/>
    </row>
    <row r="8188" spans="1:27" ht="15.75" customHeight="1" x14ac:dyDescent="0.2">
      <c r="A8188" s="13"/>
      <c r="B8188" s="37" t="str">
        <f>"CRS25WT72M24139"</f>
        <v>CRS25WT72M24139</v>
      </c>
      <c r="C8188" s="38">
        <v>46004</v>
      </c>
      <c r="D8188" s="39">
        <v>4.3229166666666673E-2</v>
      </c>
      <c r="E8188" s="37" t="s">
        <v>62</v>
      </c>
      <c r="F8188" s="37">
        <v>217</v>
      </c>
      <c r="G8188" s="37">
        <v>4</v>
      </c>
      <c r="H8188" s="37">
        <v>217.87481689453099</v>
      </c>
      <c r="I8188" s="37">
        <v>5.5889158248901403</v>
      </c>
      <c r="J8188" s="37">
        <v>50.13232421875</v>
      </c>
      <c r="K8188" s="37">
        <v>5.0769562721252397</v>
      </c>
      <c r="L8188" s="37">
        <v>42.914455413818402</v>
      </c>
      <c r="M8188" s="37">
        <v>0.77760964632034302</v>
      </c>
      <c r="N8188" s="37">
        <v>10.599601745605501</v>
      </c>
      <c r="O8188" s="37">
        <v>0</v>
      </c>
      <c r="P8188" s="37">
        <v>0</v>
      </c>
      <c r="Q8188" s="37">
        <v>6.4298110082745604E-3</v>
      </c>
      <c r="R8188" s="37">
        <v>25</v>
      </c>
      <c r="S8188" s="37">
        <v>0.70624840259552002</v>
      </c>
      <c r="T8188" s="37">
        <v>1002.20819091797</v>
      </c>
      <c r="U8188" s="37">
        <v>1833.84716796875</v>
      </c>
      <c r="V8188" s="13"/>
      <c r="W8188" s="13"/>
      <c r="X8188" s="13"/>
      <c r="Y8188" s="13"/>
      <c r="Z8188" s="13"/>
      <c r="AA8188" s="13"/>
    </row>
    <row r="8189" spans="1:27" ht="15.75" customHeight="1" x14ac:dyDescent="0.2">
      <c r="A8189" s="13"/>
      <c r="B8189" s="37" t="str">
        <f>"CRS25WT72M24134"</f>
        <v>CRS25WT72M24134</v>
      </c>
      <c r="C8189" s="38">
        <v>46004</v>
      </c>
      <c r="D8189" s="39">
        <v>4.4004629629629623E-2</v>
      </c>
      <c r="E8189" s="37" t="s">
        <v>62</v>
      </c>
      <c r="F8189" s="37">
        <v>220</v>
      </c>
      <c r="G8189" s="37">
        <v>4</v>
      </c>
      <c r="H8189" s="37">
        <v>220.39088439941401</v>
      </c>
      <c r="I8189" s="37">
        <v>5.5960745811462402</v>
      </c>
      <c r="J8189" s="37">
        <v>50.217075347900398</v>
      </c>
      <c r="K8189" s="37">
        <v>5.1452507972717303</v>
      </c>
      <c r="L8189" s="37">
        <v>42.833847045898402</v>
      </c>
      <c r="M8189" s="37">
        <v>0.78425759077072099</v>
      </c>
      <c r="N8189" s="37">
        <v>10.722008705139199</v>
      </c>
      <c r="O8189" s="37">
        <v>0</v>
      </c>
      <c r="P8189" s="37">
        <v>0</v>
      </c>
      <c r="Q8189" s="37">
        <v>1.4570931671187299E-3</v>
      </c>
      <c r="R8189" s="37">
        <v>25</v>
      </c>
      <c r="S8189" s="37">
        <v>0.71224015951156605</v>
      </c>
      <c r="T8189" s="37">
        <v>999.9658203125</v>
      </c>
      <c r="U8189" s="37">
        <v>1673.24609375</v>
      </c>
      <c r="V8189" s="13"/>
      <c r="W8189" s="13"/>
      <c r="X8189" s="13"/>
      <c r="Y8189" s="13"/>
      <c r="Z8189" s="13"/>
      <c r="AA8189" s="13"/>
    </row>
    <row r="8190" spans="1:27" ht="15.75" customHeight="1" x14ac:dyDescent="0.2">
      <c r="A8190" s="13"/>
      <c r="B8190" s="37" t="str">
        <f>"72M24132"</f>
        <v>72M24132</v>
      </c>
      <c r="C8190" s="38">
        <v>46004</v>
      </c>
      <c r="D8190" s="39">
        <v>4.4849537037037035E-2</v>
      </c>
      <c r="E8190" s="37" t="s">
        <v>62</v>
      </c>
      <c r="F8190" s="37">
        <v>219</v>
      </c>
      <c r="G8190" s="37">
        <v>4</v>
      </c>
      <c r="H8190" s="37">
        <v>219.37982177734401</v>
      </c>
      <c r="I8190" s="37">
        <v>5.6039843559265101</v>
      </c>
      <c r="J8190" s="37">
        <v>50.110862731933601</v>
      </c>
      <c r="K8190" s="37">
        <v>5.0909395217895499</v>
      </c>
      <c r="L8190" s="37">
        <v>43.092205047607401</v>
      </c>
      <c r="M8190" s="37">
        <v>0.78121018409729004</v>
      </c>
      <c r="N8190" s="37">
        <v>10.672820091247599</v>
      </c>
      <c r="O8190" s="37">
        <v>0</v>
      </c>
      <c r="P8190" s="37">
        <v>0</v>
      </c>
      <c r="Q8190" s="37">
        <v>1.0984623804688501E-2</v>
      </c>
      <c r="R8190" s="37">
        <v>25</v>
      </c>
      <c r="S8190" s="37">
        <v>0.70915198326110795</v>
      </c>
      <c r="T8190" s="37">
        <v>999.64434814453102</v>
      </c>
      <c r="U8190" s="37">
        <v>1798.27331542969</v>
      </c>
      <c r="V8190" s="13"/>
      <c r="W8190" s="13"/>
      <c r="X8190" s="13"/>
      <c r="Y8190" s="13"/>
      <c r="Z8190" s="13"/>
      <c r="AA8190" s="13"/>
    </row>
    <row r="8191" spans="1:27" ht="15.75" customHeight="1" x14ac:dyDescent="0.2">
      <c r="A8191" s="13"/>
      <c r="B8191" s="37" t="str">
        <f>"CRS25WT72M24135"</f>
        <v>CRS25WT72M24135</v>
      </c>
      <c r="C8191" s="38">
        <v>46004</v>
      </c>
      <c r="D8191" s="39">
        <v>4.5416666666666668E-2</v>
      </c>
      <c r="E8191" s="37" t="s">
        <v>62</v>
      </c>
      <c r="F8191" s="37">
        <v>219</v>
      </c>
      <c r="G8191" s="37">
        <v>4</v>
      </c>
      <c r="H8191" s="37">
        <v>219.89253234863301</v>
      </c>
      <c r="I8191" s="37">
        <v>5.5465455055236799</v>
      </c>
      <c r="J8191" s="37">
        <v>50.1892280578613</v>
      </c>
      <c r="K8191" s="37">
        <v>5.1136293411254901</v>
      </c>
      <c r="L8191" s="37">
        <v>43.001266479492202</v>
      </c>
      <c r="M8191" s="37">
        <v>0.78990960121154796</v>
      </c>
      <c r="N8191" s="37">
        <v>10.6977634429932</v>
      </c>
      <c r="O8191" s="37">
        <v>0</v>
      </c>
      <c r="P8191" s="37">
        <v>0</v>
      </c>
      <c r="Q8191" s="37">
        <v>6.5079359337687501E-3</v>
      </c>
      <c r="R8191" s="37">
        <v>25</v>
      </c>
      <c r="S8191" s="37">
        <v>0.69742453098297097</v>
      </c>
      <c r="T8191" s="37">
        <v>1000.90319824219</v>
      </c>
      <c r="U8191" s="37">
        <v>3516.55737304688</v>
      </c>
      <c r="V8191" s="13"/>
      <c r="W8191" s="13"/>
      <c r="X8191" s="13"/>
      <c r="Y8191" s="13"/>
      <c r="Z8191" s="13"/>
      <c r="AA8191" s="13"/>
    </row>
    <row r="8192" spans="1:27" ht="15.75" customHeight="1" x14ac:dyDescent="0.2">
      <c r="A8192" s="13"/>
      <c r="B8192" s="37" t="str">
        <f>"CRS25WT72M24128"</f>
        <v>CRS25WT72M24128</v>
      </c>
      <c r="C8192" s="38">
        <v>46004</v>
      </c>
      <c r="D8192" s="39">
        <v>4.6030092592592588E-2</v>
      </c>
      <c r="E8192" s="37" t="s">
        <v>62</v>
      </c>
      <c r="F8192" s="37">
        <v>220</v>
      </c>
      <c r="G8192" s="37">
        <v>4</v>
      </c>
      <c r="H8192" s="37">
        <v>220.18147277832</v>
      </c>
      <c r="I8192" s="37">
        <v>5.5774955749511701</v>
      </c>
      <c r="J8192" s="37">
        <v>50.262519836425803</v>
      </c>
      <c r="K8192" s="37">
        <v>5.0926885604858398</v>
      </c>
      <c r="L8192" s="37">
        <v>43.234821319580099</v>
      </c>
      <c r="M8192" s="37">
        <v>0.785411536693573</v>
      </c>
      <c r="N8192" s="37">
        <v>10.711820602416999</v>
      </c>
      <c r="O8192" s="37">
        <v>0</v>
      </c>
      <c r="P8192" s="37">
        <v>0</v>
      </c>
      <c r="Q8192" s="37">
        <v>3.1758432742208199E-3</v>
      </c>
      <c r="R8192" s="37">
        <v>25</v>
      </c>
      <c r="S8192" s="37">
        <v>0.700694680213928</v>
      </c>
      <c r="T8192" s="37">
        <v>1001.01239013672</v>
      </c>
      <c r="U8192" s="37">
        <v>2599.8388671875</v>
      </c>
      <c r="V8192" s="13"/>
      <c r="W8192" s="13"/>
      <c r="X8192" s="13"/>
      <c r="Y8192" s="13"/>
      <c r="Z8192" s="13"/>
      <c r="AA8192" s="13"/>
    </row>
    <row r="8193" spans="1:27" ht="15.75" customHeight="1" x14ac:dyDescent="0.2">
      <c r="A8193" s="13"/>
      <c r="B8193" s="37" t="str">
        <f>"CRS25WT72M24097"</f>
        <v>CRS25WT72M24097</v>
      </c>
      <c r="C8193" s="38">
        <v>46004</v>
      </c>
      <c r="D8193" s="39">
        <v>4.6550925925925919E-2</v>
      </c>
      <c r="E8193" s="37" t="s">
        <v>62</v>
      </c>
      <c r="F8193" s="37">
        <v>218</v>
      </c>
      <c r="G8193" s="37">
        <v>4</v>
      </c>
      <c r="H8193" s="37">
        <v>218.19619750976599</v>
      </c>
      <c r="I8193" s="37">
        <v>5.61385297775269</v>
      </c>
      <c r="J8193" s="37">
        <v>50.144355773925803</v>
      </c>
      <c r="K8193" s="37">
        <v>5.0876307487487802</v>
      </c>
      <c r="L8193" s="37">
        <v>42.887584686279297</v>
      </c>
      <c r="M8193" s="37">
        <v>0.77511131763458296</v>
      </c>
      <c r="N8193" s="37">
        <v>10.615237236022899</v>
      </c>
      <c r="O8193" s="37">
        <v>0</v>
      </c>
      <c r="P8193" s="37">
        <v>0</v>
      </c>
      <c r="Q8193" s="37">
        <v>1.4384901151061099E-3</v>
      </c>
      <c r="R8193" s="37">
        <v>25</v>
      </c>
      <c r="S8193" s="37">
        <v>0.723333239555359</v>
      </c>
      <c r="T8193" s="37">
        <v>1000.13549804688</v>
      </c>
      <c r="U8193" s="37">
        <v>2123.3427734375</v>
      </c>
      <c r="V8193" s="13"/>
      <c r="W8193" s="13"/>
      <c r="X8193" s="13"/>
      <c r="Y8193" s="13"/>
      <c r="Z8193" s="13"/>
      <c r="AA8193" s="13"/>
    </row>
    <row r="8194" spans="1:27" ht="15.75" customHeight="1" x14ac:dyDescent="0.2">
      <c r="A8194" s="13"/>
      <c r="B8194" s="37" t="str">
        <f>"CRS25WT72M24096"</f>
        <v>CRS25WT72M24096</v>
      </c>
      <c r="C8194" s="38">
        <v>46004</v>
      </c>
      <c r="D8194" s="39">
        <v>4.702546296296297E-2</v>
      </c>
      <c r="E8194" s="37" t="s">
        <v>62</v>
      </c>
      <c r="F8194" s="37">
        <v>218</v>
      </c>
      <c r="G8194" s="37">
        <v>4</v>
      </c>
      <c r="H8194" s="37">
        <v>218.13990783691401</v>
      </c>
      <c r="I8194" s="37">
        <v>5.5712828636169398</v>
      </c>
      <c r="J8194" s="37">
        <v>50.137924194335902</v>
      </c>
      <c r="K8194" s="37">
        <v>5.0784864425659197</v>
      </c>
      <c r="L8194" s="37">
        <v>42.953723907470703</v>
      </c>
      <c r="M8194" s="37">
        <v>0.78093260526657104</v>
      </c>
      <c r="N8194" s="37">
        <v>10.6124982833862</v>
      </c>
      <c r="O8194" s="37">
        <v>0</v>
      </c>
      <c r="P8194" s="37">
        <v>0</v>
      </c>
      <c r="Q8194" s="37">
        <v>3.1752330251038101E-3</v>
      </c>
      <c r="R8194" s="37">
        <v>25</v>
      </c>
      <c r="S8194" s="37">
        <v>0.74039053916931197</v>
      </c>
      <c r="T8194" s="37">
        <v>1000.28338623047</v>
      </c>
      <c r="U8194" s="37">
        <v>3015.92041015625</v>
      </c>
      <c r="V8194" s="13"/>
      <c r="W8194" s="13"/>
      <c r="X8194" s="13"/>
      <c r="Y8194" s="13"/>
      <c r="Z8194" s="13"/>
      <c r="AA8194" s="13"/>
    </row>
    <row r="8195" spans="1:27" ht="15.75" customHeight="1" x14ac:dyDescent="0.2">
      <c r="A8195" s="13"/>
      <c r="B8195" s="37" t="str">
        <f>"CRS25WT72M24099"</f>
        <v>CRS25WT72M24099</v>
      </c>
      <c r="C8195" s="38">
        <v>46004</v>
      </c>
      <c r="D8195" s="39">
        <v>4.7812500000000001E-2</v>
      </c>
      <c r="E8195" s="37" t="s">
        <v>62</v>
      </c>
      <c r="F8195" s="37">
        <v>219</v>
      </c>
      <c r="G8195" s="37">
        <v>4</v>
      </c>
      <c r="H8195" s="37">
        <v>219.30072021484401</v>
      </c>
      <c r="I8195" s="37">
        <v>5.6093716621398899</v>
      </c>
      <c r="J8195" s="37">
        <v>50.1977729797363</v>
      </c>
      <c r="K8195" s="37">
        <v>5.1074771881103498</v>
      </c>
      <c r="L8195" s="37">
        <v>42.937191009521499</v>
      </c>
      <c r="M8195" s="37">
        <v>0.77882772684097301</v>
      </c>
      <c r="N8195" s="37">
        <v>10.6689720153809</v>
      </c>
      <c r="O8195" s="37">
        <v>0</v>
      </c>
      <c r="P8195" s="37">
        <v>0</v>
      </c>
      <c r="Q8195" s="37">
        <v>3.1758432742208199E-3</v>
      </c>
      <c r="R8195" s="37">
        <v>25</v>
      </c>
      <c r="S8195" s="37">
        <v>0.74419134855270397</v>
      </c>
      <c r="T8195" s="37">
        <v>1000.57580566406</v>
      </c>
      <c r="U8195" s="37">
        <v>2049.41845703125</v>
      </c>
      <c r="V8195" s="13"/>
      <c r="W8195" s="13"/>
      <c r="X8195" s="13"/>
      <c r="Y8195" s="13"/>
      <c r="Z8195" s="13"/>
      <c r="AA8195" s="13"/>
    </row>
    <row r="8196" spans="1:27" ht="15.75" customHeight="1" x14ac:dyDescent="0.2">
      <c r="A8196" s="13"/>
      <c r="B8196" s="37" t="str">
        <f>"CRS25WT72M24098"</f>
        <v>CRS25WT72M24098</v>
      </c>
      <c r="C8196" s="38">
        <v>46004</v>
      </c>
      <c r="D8196" s="39">
        <v>4.8449074074074082E-2</v>
      </c>
      <c r="E8196" s="37" t="s">
        <v>62</v>
      </c>
      <c r="F8196" s="37">
        <v>218</v>
      </c>
      <c r="G8196" s="37">
        <v>4</v>
      </c>
      <c r="H8196" s="37">
        <v>218.86123657226599</v>
      </c>
      <c r="I8196" s="37">
        <v>5.5771145820617702</v>
      </c>
      <c r="J8196" s="37">
        <v>50.146999359130902</v>
      </c>
      <c r="K8196" s="37">
        <v>5.1251192092895499</v>
      </c>
      <c r="L8196" s="37">
        <v>42.703636169433601</v>
      </c>
      <c r="M8196" s="37">
        <v>0.782554030418396</v>
      </c>
      <c r="N8196" s="37">
        <v>10.6475915908813</v>
      </c>
      <c r="O8196" s="37">
        <v>0</v>
      </c>
      <c r="P8196" s="37">
        <v>0</v>
      </c>
      <c r="Q8196" s="37">
        <v>6.0316878370940703E-3</v>
      </c>
      <c r="R8196" s="37">
        <v>25</v>
      </c>
      <c r="S8196" s="37">
        <v>0.73203271627426103</v>
      </c>
      <c r="T8196" s="37">
        <v>1000.181640625</v>
      </c>
      <c r="U8196" s="37">
        <v>2567.66137695313</v>
      </c>
      <c r="V8196" s="13"/>
      <c r="W8196" s="13"/>
      <c r="X8196" s="13"/>
      <c r="Y8196" s="13"/>
      <c r="Z8196" s="13"/>
      <c r="AA8196" s="13"/>
    </row>
    <row r="8197" spans="1:27" ht="15.75" customHeight="1" x14ac:dyDescent="0.2">
      <c r="A8197" s="13"/>
      <c r="B8197" s="37" t="str">
        <f>"CRS25WT72M24037"</f>
        <v>CRS25WT72M24037</v>
      </c>
      <c r="C8197" s="38">
        <v>46004</v>
      </c>
      <c r="D8197" s="39">
        <v>4.9016203703703708E-2</v>
      </c>
      <c r="E8197" s="37" t="s">
        <v>62</v>
      </c>
      <c r="F8197" s="37">
        <v>218</v>
      </c>
      <c r="G8197" s="37">
        <v>4</v>
      </c>
      <c r="H8197" s="37">
        <v>218.48057556152301</v>
      </c>
      <c r="I8197" s="37">
        <v>5.59487056732178</v>
      </c>
      <c r="J8197" s="37">
        <v>50.163970947265597</v>
      </c>
      <c r="K8197" s="37">
        <v>5.0881314277648899</v>
      </c>
      <c r="L8197" s="37">
        <v>42.939258575439503</v>
      </c>
      <c r="M8197" s="37">
        <v>0.77845031023025502</v>
      </c>
      <c r="N8197" s="37">
        <v>10.629072189331101</v>
      </c>
      <c r="O8197" s="37">
        <v>0</v>
      </c>
      <c r="P8197" s="37">
        <v>0</v>
      </c>
      <c r="Q8197" s="37">
        <v>1.2896980158984699E-2</v>
      </c>
      <c r="R8197" s="37">
        <v>25</v>
      </c>
      <c r="S8197" s="37">
        <v>0.73287457227706898</v>
      </c>
      <c r="T8197" s="37">
        <v>999.785888671875</v>
      </c>
      <c r="U8197" s="37">
        <v>2598.44482421875</v>
      </c>
      <c r="V8197" s="13"/>
      <c r="W8197" s="13"/>
      <c r="X8197" s="13"/>
      <c r="Y8197" s="13"/>
      <c r="Z8197" s="13"/>
      <c r="AA8197" s="13"/>
    </row>
    <row r="8198" spans="1:27" ht="15.75" customHeight="1" x14ac:dyDescent="0.2">
      <c r="A8198" s="13"/>
      <c r="B8198" s="37" t="str">
        <f>"CRS25WT72M24038"</f>
        <v>CRS25WT72M24038</v>
      </c>
      <c r="C8198" s="38">
        <v>46004</v>
      </c>
      <c r="D8198" s="39">
        <v>4.9594907407407407E-2</v>
      </c>
      <c r="E8198" s="37" t="s">
        <v>62</v>
      </c>
      <c r="F8198" s="37">
        <v>219</v>
      </c>
      <c r="G8198" s="37">
        <v>4</v>
      </c>
      <c r="H8198" s="37">
        <v>219.20799255371099</v>
      </c>
      <c r="I8198" s="37">
        <v>5.61773586273193</v>
      </c>
      <c r="J8198" s="37">
        <v>50.162418365478501</v>
      </c>
      <c r="K8198" s="37">
        <v>5.1127009391784703</v>
      </c>
      <c r="L8198" s="37">
        <v>42.875186920166001</v>
      </c>
      <c r="M8198" s="37">
        <v>0.77788716554641701</v>
      </c>
      <c r="N8198" s="37">
        <v>10.6644611358643</v>
      </c>
      <c r="O8198" s="37">
        <v>0</v>
      </c>
      <c r="P8198" s="37">
        <v>0</v>
      </c>
      <c r="Q8198" s="37">
        <v>6.0316878370940703E-3</v>
      </c>
      <c r="R8198" s="37">
        <v>25</v>
      </c>
      <c r="S8198" s="37">
        <v>0.70670580863952603</v>
      </c>
      <c r="T8198" s="37">
        <v>999.92272949218795</v>
      </c>
      <c r="U8198" s="37">
        <v>2140.68701171875</v>
      </c>
      <c r="V8198" s="13"/>
      <c r="W8198" s="13"/>
      <c r="X8198" s="13"/>
      <c r="Y8198" s="13"/>
      <c r="Z8198" s="13"/>
      <c r="AA8198" s="13"/>
    </row>
    <row r="8199" spans="1:27" ht="15.75" customHeight="1" x14ac:dyDescent="0.2">
      <c r="A8199" s="13"/>
      <c r="B8199" s="37" t="str">
        <f>"CRS25WT72M24040"</f>
        <v>CRS25WT72M24040</v>
      </c>
      <c r="C8199" s="38">
        <v>46004</v>
      </c>
      <c r="D8199" s="39">
        <v>5.0972222222222224E-2</v>
      </c>
      <c r="E8199" s="37" t="s">
        <v>62</v>
      </c>
      <c r="F8199" s="37">
        <v>219</v>
      </c>
      <c r="G8199" s="37">
        <v>4</v>
      </c>
      <c r="H8199" s="37">
        <v>219.10990905761699</v>
      </c>
      <c r="I8199" s="37">
        <v>5.5884547233581499</v>
      </c>
      <c r="J8199" s="37">
        <v>50.177562713622997</v>
      </c>
      <c r="K8199" s="37">
        <v>5.09175825119019</v>
      </c>
      <c r="L8199" s="37">
        <v>43.032268524169901</v>
      </c>
      <c r="M8199" s="37">
        <v>0.78137719631195102</v>
      </c>
      <c r="N8199" s="37">
        <v>10.659688949585</v>
      </c>
      <c r="O8199" s="37">
        <v>0</v>
      </c>
      <c r="P8199" s="37">
        <v>0</v>
      </c>
      <c r="Q8199" s="37">
        <v>1.64509322494268E-2</v>
      </c>
      <c r="R8199" s="37">
        <v>25</v>
      </c>
      <c r="S8199" s="37">
        <v>0.72638344764709495</v>
      </c>
      <c r="T8199" s="37">
        <v>999.64654541015602</v>
      </c>
      <c r="U8199" s="37">
        <v>2609.25244140625</v>
      </c>
      <c r="V8199" s="13"/>
      <c r="W8199" s="13"/>
      <c r="X8199" s="13"/>
      <c r="Y8199" s="13"/>
      <c r="Z8199" s="13"/>
      <c r="AA8199" s="13"/>
    </row>
    <row r="8200" spans="1:27" ht="15.75" customHeight="1" x14ac:dyDescent="0.2">
      <c r="A8200" s="13"/>
      <c r="B8200" s="37" t="str">
        <f>"CRS25WT72M24039"</f>
        <v>CRS25WT72M24039</v>
      </c>
      <c r="C8200" s="38">
        <v>46004</v>
      </c>
      <c r="D8200" s="39">
        <v>5.1747685185185188E-2</v>
      </c>
      <c r="E8200" s="37" t="s">
        <v>62</v>
      </c>
      <c r="F8200" s="37">
        <v>217</v>
      </c>
      <c r="G8200" s="37">
        <v>4</v>
      </c>
      <c r="H8200" s="37">
        <v>217.88626098632801</v>
      </c>
      <c r="I8200" s="37">
        <v>5.5936250686645499</v>
      </c>
      <c r="J8200" s="37">
        <v>50.161334991455099</v>
      </c>
      <c r="K8200" s="37">
        <v>5.0884966850280797</v>
      </c>
      <c r="L8200" s="37">
        <v>42.819381713867202</v>
      </c>
      <c r="M8200" s="37">
        <v>0.77654641866684004</v>
      </c>
      <c r="N8200" s="37">
        <v>10.6001586914063</v>
      </c>
      <c r="O8200" s="37">
        <v>0</v>
      </c>
      <c r="P8200" s="37">
        <v>0</v>
      </c>
      <c r="Q8200" s="37">
        <v>2.05636653117836E-3</v>
      </c>
      <c r="R8200" s="37">
        <v>25</v>
      </c>
      <c r="S8200" s="37">
        <v>0.72271400690078702</v>
      </c>
      <c r="T8200" s="37">
        <v>999.68249511718795</v>
      </c>
      <c r="U8200" s="37">
        <v>2327.25927734375</v>
      </c>
      <c r="V8200" s="13"/>
      <c r="W8200" s="13"/>
      <c r="X8200" s="13"/>
      <c r="Y8200" s="13"/>
      <c r="Z8200" s="13"/>
      <c r="AA8200" s="13"/>
    </row>
    <row r="8201" spans="1:27" ht="15.75" customHeight="1" x14ac:dyDescent="0.2">
      <c r="A8201" s="13"/>
      <c r="B8201" s="37" t="str">
        <f>"CRS25WT72M24031"</f>
        <v>CRS25WT72M24031</v>
      </c>
      <c r="C8201" s="38">
        <v>46004</v>
      </c>
      <c r="D8201" s="39">
        <v>5.2743055555555557E-2</v>
      </c>
      <c r="E8201" s="37" t="s">
        <v>62</v>
      </c>
      <c r="F8201" s="37">
        <v>217</v>
      </c>
      <c r="G8201" s="37">
        <v>4</v>
      </c>
      <c r="H8201" s="37">
        <v>217.64604187011699</v>
      </c>
      <c r="I8201" s="37">
        <v>5.5979018211364702</v>
      </c>
      <c r="J8201" s="37">
        <v>50.122688293457003</v>
      </c>
      <c r="K8201" s="37">
        <v>5.0848498344421396</v>
      </c>
      <c r="L8201" s="37">
        <v>42.802848815917997</v>
      </c>
      <c r="M8201" s="37">
        <v>0.77569526433944702</v>
      </c>
      <c r="N8201" s="37">
        <v>10.588472366333001</v>
      </c>
      <c r="O8201" s="37">
        <v>0</v>
      </c>
      <c r="P8201" s="37">
        <v>0</v>
      </c>
      <c r="Q8201" s="37">
        <v>3.1758430413901802E-3</v>
      </c>
      <c r="R8201" s="37">
        <v>25</v>
      </c>
      <c r="S8201" s="37">
        <v>0.72572135925293002</v>
      </c>
      <c r="T8201" s="37">
        <v>1001.91955566406</v>
      </c>
      <c r="U8201" s="37">
        <v>1683.75708007813</v>
      </c>
      <c r="V8201" s="13"/>
      <c r="W8201" s="13"/>
      <c r="X8201" s="13"/>
      <c r="Y8201" s="13"/>
      <c r="Z8201" s="13"/>
      <c r="AA8201" s="13"/>
    </row>
    <row r="8202" spans="1:27" ht="15.75" customHeight="1" x14ac:dyDescent="0.2">
      <c r="A8202" s="13"/>
      <c r="B8202" s="37" t="str">
        <f>"CRS25WT72M24032"</f>
        <v>CRS25WT72M24032</v>
      </c>
      <c r="C8202" s="38">
        <v>46004</v>
      </c>
      <c r="D8202" s="39">
        <v>5.392361111111111E-2</v>
      </c>
      <c r="E8202" s="37" t="s">
        <v>62</v>
      </c>
      <c r="F8202" s="37">
        <v>217</v>
      </c>
      <c r="G8202" s="37">
        <v>4</v>
      </c>
      <c r="H8202" s="37">
        <v>217.37765502929699</v>
      </c>
      <c r="I8202" s="37">
        <v>5.5866832733154297</v>
      </c>
      <c r="J8202" s="37">
        <v>50.099369049072301</v>
      </c>
      <c r="K8202" s="37">
        <v>5.0727005004882804</v>
      </c>
      <c r="L8202" s="37">
        <v>42.852451324462898</v>
      </c>
      <c r="M8202" s="37">
        <v>0.776655793190002</v>
      </c>
      <c r="N8202" s="37">
        <v>10.5754146575928</v>
      </c>
      <c r="O8202" s="37">
        <v>0</v>
      </c>
      <c r="P8202" s="37">
        <v>0</v>
      </c>
      <c r="Q8202" s="37">
        <v>3.1758430413901802E-3</v>
      </c>
      <c r="R8202" s="37">
        <v>25</v>
      </c>
      <c r="S8202" s="37">
        <v>0.70778673887252797</v>
      </c>
      <c r="T8202" s="37">
        <v>1000.01007080078</v>
      </c>
      <c r="U8202" s="37">
        <v>2429.32739257813</v>
      </c>
      <c r="V8202" s="13"/>
      <c r="W8202" s="13"/>
      <c r="X8202" s="13"/>
      <c r="Y8202" s="13"/>
      <c r="Z8202" s="13"/>
      <c r="AA8202" s="13"/>
    </row>
    <row r="8203" spans="1:27" ht="15.75" customHeight="1" x14ac:dyDescent="0.2">
      <c r="A8203" s="13"/>
      <c r="B8203" s="37" t="str">
        <f>"CRS25WT72M24029"</f>
        <v>CRS25WT72M24029</v>
      </c>
      <c r="C8203" s="38">
        <v>46004</v>
      </c>
      <c r="D8203" s="39">
        <v>5.4768518518518522E-2</v>
      </c>
      <c r="E8203" s="37" t="s">
        <v>62</v>
      </c>
      <c r="F8203" s="37">
        <v>217</v>
      </c>
      <c r="G8203" s="37">
        <v>4</v>
      </c>
      <c r="H8203" s="37">
        <v>217.74858093261699</v>
      </c>
      <c r="I8203" s="37">
        <v>5.6155323982238796</v>
      </c>
      <c r="J8203" s="37">
        <v>50.1126518249512</v>
      </c>
      <c r="K8203" s="37">
        <v>5.0842990875244096</v>
      </c>
      <c r="L8203" s="37">
        <v>42.827648162841797</v>
      </c>
      <c r="M8203" s="37">
        <v>0.77377915382385298</v>
      </c>
      <c r="N8203" s="37">
        <v>10.5934600830078</v>
      </c>
      <c r="O8203" s="37">
        <v>0</v>
      </c>
      <c r="P8203" s="37">
        <v>0</v>
      </c>
      <c r="Q8203" s="37">
        <v>1.27009321004152E-2</v>
      </c>
      <c r="R8203" s="37">
        <v>25</v>
      </c>
      <c r="S8203" s="37">
        <v>0.69726300239562999</v>
      </c>
      <c r="T8203" s="37">
        <v>1000.05725097656</v>
      </c>
      <c r="U8203" s="37">
        <v>1616.3857421875</v>
      </c>
      <c r="V8203" s="13"/>
      <c r="W8203" s="13"/>
      <c r="X8203" s="13"/>
      <c r="Y8203" s="13"/>
      <c r="Z8203" s="13"/>
      <c r="AA8203" s="13"/>
    </row>
    <row r="8204" spans="1:27" ht="15.75" customHeight="1" x14ac:dyDescent="0.2">
      <c r="A8204" s="13"/>
      <c r="B8204" s="37" t="str">
        <f>"CRS25WT72M24021"</f>
        <v>CRS25WT72M24021</v>
      </c>
      <c r="C8204" s="38">
        <v>46004</v>
      </c>
      <c r="D8204" s="39">
        <v>5.5289351851851853E-2</v>
      </c>
      <c r="E8204" s="37" t="s">
        <v>62</v>
      </c>
      <c r="F8204" s="37">
        <v>217</v>
      </c>
      <c r="G8204" s="37">
        <v>4</v>
      </c>
      <c r="H8204" s="37">
        <v>217.70854187011699</v>
      </c>
      <c r="I8204" s="37">
        <v>5.5786290168762198</v>
      </c>
      <c r="J8204" s="37">
        <v>50.0314750671387</v>
      </c>
      <c r="K8204" s="37">
        <v>5.07210397720337</v>
      </c>
      <c r="L8204" s="37">
        <v>42.922725677490199</v>
      </c>
      <c r="M8204" s="37">
        <v>0.780018091201782</v>
      </c>
      <c r="N8204" s="37">
        <v>10.5915126800537</v>
      </c>
      <c r="O8204" s="37">
        <v>0</v>
      </c>
      <c r="P8204" s="37">
        <v>0</v>
      </c>
      <c r="Q8204" s="37">
        <v>7.9396076034754504E-4</v>
      </c>
      <c r="R8204" s="37">
        <v>25</v>
      </c>
      <c r="S8204" s="37">
        <v>0.66070300340652499</v>
      </c>
      <c r="T8204" s="37">
        <v>999.569091796875</v>
      </c>
      <c r="U8204" s="37">
        <v>2064.89916992188</v>
      </c>
      <c r="V8204" s="13"/>
      <c r="W8204" s="13"/>
      <c r="X8204" s="13"/>
      <c r="Y8204" s="13"/>
      <c r="Z8204" s="13"/>
      <c r="AA8204" s="13"/>
    </row>
    <row r="8205" spans="1:27" ht="15.75" customHeight="1" x14ac:dyDescent="0.2">
      <c r="A8205" s="13"/>
      <c r="B8205" s="37" t="str">
        <f>"CRS25WT72M24019"</f>
        <v>CRS25WT72M24019</v>
      </c>
      <c r="C8205" s="38">
        <v>46004</v>
      </c>
      <c r="D8205" s="39">
        <v>5.5891203703703707E-2</v>
      </c>
      <c r="E8205" s="37" t="s">
        <v>62</v>
      </c>
      <c r="F8205" s="37">
        <v>217</v>
      </c>
      <c r="G8205" s="37">
        <v>4</v>
      </c>
      <c r="H8205" s="37">
        <v>217.65489196777301</v>
      </c>
      <c r="I8205" s="37">
        <v>5.5790863037109402</v>
      </c>
      <c r="J8205" s="37">
        <v>50.060134887695298</v>
      </c>
      <c r="K8205" s="37">
        <v>5.0882506370544398</v>
      </c>
      <c r="L8205" s="37">
        <v>42.775974273681598</v>
      </c>
      <c r="M8205" s="37">
        <v>0.77931553125381503</v>
      </c>
      <c r="N8205" s="37">
        <v>10.5889024734497</v>
      </c>
      <c r="O8205" s="37">
        <v>0</v>
      </c>
      <c r="P8205" s="37">
        <v>0</v>
      </c>
      <c r="Q8205" s="37">
        <v>2.05636653117836E-3</v>
      </c>
      <c r="R8205" s="37">
        <v>25</v>
      </c>
      <c r="S8205" s="37">
        <v>0.68363511562347401</v>
      </c>
      <c r="T8205" s="37">
        <v>999.79479980468795</v>
      </c>
      <c r="U8205" s="37">
        <v>2277.56689453125</v>
      </c>
      <c r="V8205" s="13"/>
      <c r="W8205" s="13"/>
      <c r="X8205" s="13"/>
      <c r="Y8205" s="13"/>
      <c r="Z8205" s="13"/>
      <c r="AA8205" s="13"/>
    </row>
    <row r="8206" spans="1:27" ht="15.75" customHeight="1" x14ac:dyDescent="0.2">
      <c r="A8206" s="13"/>
      <c r="B8206" s="37" t="str">
        <f>"CRS25WT72M24018"</f>
        <v>CRS25WT72M24018</v>
      </c>
      <c r="C8206" s="38">
        <v>46004</v>
      </c>
      <c r="D8206" s="39">
        <v>5.679398148148148E-2</v>
      </c>
      <c r="E8206" s="37" t="s">
        <v>62</v>
      </c>
      <c r="F8206" s="37">
        <v>217</v>
      </c>
      <c r="G8206" s="37">
        <v>4</v>
      </c>
      <c r="H8206" s="37">
        <v>217.67745971679699</v>
      </c>
      <c r="I8206" s="37">
        <v>5.5806932449340803</v>
      </c>
      <c r="J8206" s="37">
        <v>50.071681976318402</v>
      </c>
      <c r="K8206" s="37">
        <v>5.0726013183593803</v>
      </c>
      <c r="L8206" s="37">
        <v>42.912391662597699</v>
      </c>
      <c r="M8206" s="37">
        <v>0.77899223566055298</v>
      </c>
      <c r="N8206" s="37">
        <v>10.5900001525879</v>
      </c>
      <c r="O8206" s="37">
        <v>0</v>
      </c>
      <c r="P8206" s="37">
        <v>0</v>
      </c>
      <c r="Q8206" s="37">
        <v>6.3504660502076097E-3</v>
      </c>
      <c r="R8206" s="37">
        <v>25</v>
      </c>
      <c r="S8206" s="37">
        <v>0.69728964567184404</v>
      </c>
      <c r="T8206" s="37">
        <v>999.91943359375</v>
      </c>
      <c r="U8206" s="37">
        <v>3660.98583984375</v>
      </c>
      <c r="V8206" s="13"/>
      <c r="W8206" s="13"/>
      <c r="X8206" s="13"/>
      <c r="Y8206" s="13"/>
      <c r="Z8206" s="13"/>
      <c r="AA8206" s="13"/>
    </row>
    <row r="8207" spans="1:27" ht="15.75" customHeight="1" x14ac:dyDescent="0.2">
      <c r="A8207" s="13"/>
      <c r="B8207" s="37" t="str">
        <f>"CRS25WT72M24009"</f>
        <v>CRS25WT72M24009</v>
      </c>
      <c r="C8207" s="38">
        <v>46004</v>
      </c>
      <c r="D8207" s="39">
        <v>5.7268518518518517E-2</v>
      </c>
      <c r="E8207" s="37" t="s">
        <v>62</v>
      </c>
      <c r="F8207" s="37">
        <v>221</v>
      </c>
      <c r="G8207" s="37">
        <v>4</v>
      </c>
      <c r="H8207" s="37">
        <v>221.23991394043</v>
      </c>
      <c r="I8207" s="37">
        <v>5.5817518234252903</v>
      </c>
      <c r="J8207" s="37">
        <v>50.129642486572301</v>
      </c>
      <c r="K8207" s="37">
        <v>5.1683144569396999</v>
      </c>
      <c r="L8207" s="37">
        <v>42.806980133056598</v>
      </c>
      <c r="M8207" s="37">
        <v>0.79067564010620095</v>
      </c>
      <c r="N8207" s="37">
        <v>10.763313293456999</v>
      </c>
      <c r="O8207" s="37">
        <v>0</v>
      </c>
      <c r="P8207" s="37">
        <v>0</v>
      </c>
      <c r="Q8207" s="37">
        <v>8.1349199172109398E-4</v>
      </c>
      <c r="R8207" s="37">
        <v>25</v>
      </c>
      <c r="S8207" s="37">
        <v>0.71936810016632102</v>
      </c>
      <c r="T8207" s="37">
        <v>1000.22021484375</v>
      </c>
      <c r="U8207" s="37">
        <v>2459.75756835938</v>
      </c>
      <c r="V8207" s="13"/>
      <c r="W8207" s="13"/>
      <c r="X8207" s="13"/>
      <c r="Y8207" s="13"/>
      <c r="Z8207" s="13"/>
      <c r="AA8207" s="13"/>
    </row>
    <row r="8208" spans="1:27" ht="15.75" customHeight="1" x14ac:dyDescent="0.2">
      <c r="A8208" s="13"/>
      <c r="B8208" s="37" t="str">
        <f>"CRS25WT72M24011"</f>
        <v>CRS25WT72M24011</v>
      </c>
      <c r="C8208" s="38">
        <v>46004</v>
      </c>
      <c r="D8208" s="39">
        <v>5.7847222222222223E-2</v>
      </c>
      <c r="E8208" s="37" t="s">
        <v>62</v>
      </c>
      <c r="F8208" s="37">
        <v>220</v>
      </c>
      <c r="G8208" s="37">
        <v>4</v>
      </c>
      <c r="H8208" s="37">
        <v>220.39181518554699</v>
      </c>
      <c r="I8208" s="37">
        <v>5.5943894386291504</v>
      </c>
      <c r="J8208" s="37">
        <v>50.143241882324197</v>
      </c>
      <c r="K8208" s="37">
        <v>5.1321473121643102</v>
      </c>
      <c r="L8208" s="37">
        <v>42.943393707275398</v>
      </c>
      <c r="M8208" s="37">
        <v>0.78565222024917603</v>
      </c>
      <c r="N8208" s="37">
        <v>10.722053527831999</v>
      </c>
      <c r="O8208" s="37">
        <v>0</v>
      </c>
      <c r="P8208" s="37">
        <v>0</v>
      </c>
      <c r="Q8208" s="37">
        <v>1.5879215206950901E-3</v>
      </c>
      <c r="R8208" s="37">
        <v>25</v>
      </c>
      <c r="S8208" s="37">
        <v>0.68949002027511597</v>
      </c>
      <c r="T8208" s="37">
        <v>998.92657470703102</v>
      </c>
      <c r="U8208" s="37">
        <v>2234.373046875</v>
      </c>
      <c r="V8208" s="13"/>
      <c r="W8208" s="13"/>
      <c r="X8208" s="13"/>
      <c r="Y8208" s="13"/>
      <c r="Z8208" s="13"/>
      <c r="AA8208" s="13"/>
    </row>
    <row r="8209" spans="1:27" ht="15.75" customHeight="1" x14ac:dyDescent="0.2">
      <c r="A8209" s="13"/>
      <c r="B8209" s="37" t="str">
        <f>"CRS25WT72M24010"</f>
        <v>CRS25WT72M24010</v>
      </c>
      <c r="C8209" s="38">
        <v>46004</v>
      </c>
      <c r="D8209" s="39">
        <v>5.9386574074074071E-2</v>
      </c>
      <c r="E8209" s="37" t="s">
        <v>62</v>
      </c>
      <c r="F8209" s="37">
        <v>217</v>
      </c>
      <c r="G8209" s="37">
        <v>4</v>
      </c>
      <c r="H8209" s="37">
        <v>217.86683654785199</v>
      </c>
      <c r="I8209" s="37">
        <v>5.6028032302856401</v>
      </c>
      <c r="J8209" s="37">
        <v>50.1148071289063</v>
      </c>
      <c r="K8209" s="37">
        <v>5.0902538299560502</v>
      </c>
      <c r="L8209" s="37">
        <v>42.800777435302699</v>
      </c>
      <c r="M8209" s="37">
        <v>0.77592492103576705</v>
      </c>
      <c r="N8209" s="37">
        <v>10.5992136001587</v>
      </c>
      <c r="O8209" s="37">
        <v>0</v>
      </c>
      <c r="P8209" s="37">
        <v>0</v>
      </c>
      <c r="Q8209" s="37">
        <v>3.2574704382568602E-3</v>
      </c>
      <c r="R8209" s="37">
        <v>25</v>
      </c>
      <c r="S8209" s="37">
        <v>0.72452253103256203</v>
      </c>
      <c r="T8209" s="37">
        <v>1001.37451171875</v>
      </c>
      <c r="U8209" s="37">
        <v>1546.59423828125</v>
      </c>
      <c r="V8209" s="13"/>
      <c r="W8209" s="13"/>
      <c r="X8209" s="13"/>
      <c r="Y8209" s="13"/>
      <c r="Z8209" s="13"/>
      <c r="AA8209" s="13"/>
    </row>
    <row r="8210" spans="1:27" ht="15.75" customHeight="1" x14ac:dyDescent="0.2">
      <c r="A8210" s="13"/>
      <c r="B8210" s="37" t="str">
        <f>"CRS25WT72M24012"</f>
        <v>CRS25WT72M24012</v>
      </c>
      <c r="C8210" s="38">
        <v>46004</v>
      </c>
      <c r="D8210" s="39">
        <v>5.9849537037037041E-2</v>
      </c>
      <c r="E8210" s="37" t="s">
        <v>62</v>
      </c>
      <c r="F8210" s="37">
        <v>217</v>
      </c>
      <c r="G8210" s="37">
        <v>4</v>
      </c>
      <c r="H8210" s="37">
        <v>217.6064453125</v>
      </c>
      <c r="I8210" s="37">
        <v>5.6025342941284197</v>
      </c>
      <c r="J8210" s="37">
        <v>50.088665008544901</v>
      </c>
      <c r="K8210" s="37">
        <v>5.0770602226257298</v>
      </c>
      <c r="L8210" s="37">
        <v>42.8607177734375</v>
      </c>
      <c r="M8210" s="37">
        <v>0.77543926239013705</v>
      </c>
      <c r="N8210" s="37">
        <v>10.586545944213899</v>
      </c>
      <c r="O8210" s="37">
        <v>0</v>
      </c>
      <c r="P8210" s="37">
        <v>0</v>
      </c>
      <c r="Q8210" s="37">
        <v>6.4298110082745604E-3</v>
      </c>
      <c r="R8210" s="37">
        <v>25</v>
      </c>
      <c r="S8210" s="37">
        <v>0.70885807275772095</v>
      </c>
      <c r="T8210" s="37">
        <v>1000.23779296875</v>
      </c>
      <c r="U8210" s="37">
        <v>2184.7763671875</v>
      </c>
      <c r="V8210" s="13"/>
      <c r="W8210" s="13"/>
      <c r="X8210" s="13"/>
      <c r="Y8210" s="13"/>
      <c r="Z8210" s="13"/>
      <c r="AA8210" s="13"/>
    </row>
    <row r="8211" spans="1:27" ht="15.75" customHeight="1" x14ac:dyDescent="0.2">
      <c r="A8211" s="13"/>
      <c r="B8211" s="37" t="str">
        <f>"CRS25WT72M24030"</f>
        <v>CRS25WT72M24030</v>
      </c>
      <c r="C8211" s="38">
        <v>46004</v>
      </c>
      <c r="D8211" s="39">
        <v>6.0474537037037035E-2</v>
      </c>
      <c r="E8211" s="37" t="s">
        <v>62</v>
      </c>
      <c r="F8211" s="37">
        <v>217</v>
      </c>
      <c r="G8211" s="37">
        <v>4</v>
      </c>
      <c r="H8211" s="37">
        <v>217.95361328125</v>
      </c>
      <c r="I8211" s="37">
        <v>5.5631828308105504</v>
      </c>
      <c r="J8211" s="37">
        <v>50.090408325195298</v>
      </c>
      <c r="K8211" s="37">
        <v>5.0834441184997603</v>
      </c>
      <c r="L8211" s="37">
        <v>42.875186920166001</v>
      </c>
      <c r="M8211" s="37">
        <v>0.78214299678802501</v>
      </c>
      <c r="N8211" s="37">
        <v>10.603435516357401</v>
      </c>
      <c r="O8211" s="37">
        <v>0</v>
      </c>
      <c r="P8211" s="37">
        <v>0</v>
      </c>
      <c r="Q8211" s="37">
        <v>1.4078619889915E-2</v>
      </c>
      <c r="R8211" s="37">
        <v>25</v>
      </c>
      <c r="S8211" s="37">
        <v>0.68888419866561901</v>
      </c>
      <c r="T8211" s="37">
        <v>999.45916748046898</v>
      </c>
      <c r="U8211" s="37">
        <v>3307.3193359375</v>
      </c>
      <c r="V8211" s="13"/>
      <c r="W8211" s="13"/>
      <c r="X8211" s="13"/>
      <c r="Y8211" s="13"/>
      <c r="Z8211" s="13"/>
      <c r="AA8211" s="13"/>
    </row>
    <row r="8212" spans="1:27" ht="15.75" customHeight="1" x14ac:dyDescent="0.2">
      <c r="A8212" s="13"/>
      <c r="B8212" s="37" t="str">
        <f>"CRS25WT72M24001"</f>
        <v>CRS25WT72M24001</v>
      </c>
      <c r="C8212" s="38">
        <v>46004</v>
      </c>
      <c r="D8212" s="39">
        <v>6.1203703703703705E-2</v>
      </c>
      <c r="E8212" s="37" t="s">
        <v>62</v>
      </c>
      <c r="F8212" s="37">
        <v>220</v>
      </c>
      <c r="G8212" s="37">
        <v>4</v>
      </c>
      <c r="H8212" s="37">
        <v>220.07377624511699</v>
      </c>
      <c r="I8212" s="37">
        <v>5.5988287925720197</v>
      </c>
      <c r="J8212" s="37">
        <v>50.158645629882798</v>
      </c>
      <c r="K8212" s="37">
        <v>5.1420655250549299</v>
      </c>
      <c r="L8212" s="37">
        <v>42.798709869384801</v>
      </c>
      <c r="M8212" s="37">
        <v>0.78365570306777999</v>
      </c>
      <c r="N8212" s="37">
        <v>10.706581115722701</v>
      </c>
      <c r="O8212" s="37">
        <v>0</v>
      </c>
      <c r="P8212" s="37">
        <v>0</v>
      </c>
      <c r="Q8212" s="37">
        <v>6.03174511343241E-3</v>
      </c>
      <c r="R8212" s="37">
        <v>25</v>
      </c>
      <c r="S8212" s="37">
        <v>0.72716295719146695</v>
      </c>
      <c r="T8212" s="37">
        <v>999.93829345703102</v>
      </c>
      <c r="U8212" s="37">
        <v>2882.75927734375</v>
      </c>
      <c r="V8212" s="13"/>
      <c r="W8212" s="13"/>
      <c r="X8212" s="13"/>
      <c r="Y8212" s="13"/>
      <c r="Z8212" s="13"/>
      <c r="AA8212" s="13"/>
    </row>
    <row r="8213" spans="1:27" ht="15.75" customHeight="1" x14ac:dyDescent="0.2">
      <c r="A8213" s="13"/>
      <c r="B8213" s="37" t="str">
        <f>"CRS25WT72M24002"</f>
        <v>CRS25WT72M24002</v>
      </c>
      <c r="C8213" s="38">
        <v>46004</v>
      </c>
      <c r="D8213" s="39">
        <v>6.174768518518519E-2</v>
      </c>
      <c r="E8213" s="37" t="s">
        <v>62</v>
      </c>
      <c r="F8213" s="37">
        <v>217</v>
      </c>
      <c r="G8213" s="37">
        <v>4</v>
      </c>
      <c r="H8213" s="37">
        <v>217.29264831543</v>
      </c>
      <c r="I8213" s="37">
        <v>5.5940403938293501</v>
      </c>
      <c r="J8213" s="37">
        <v>50.132389068603501</v>
      </c>
      <c r="K8213" s="37">
        <v>5.0856800079345703</v>
      </c>
      <c r="L8213" s="37">
        <v>42.726371765136697</v>
      </c>
      <c r="M8213" s="37">
        <v>0.77482038736343395</v>
      </c>
      <c r="N8213" s="37">
        <v>10.5712795257568</v>
      </c>
      <c r="O8213" s="37">
        <v>0</v>
      </c>
      <c r="P8213" s="37">
        <v>0</v>
      </c>
      <c r="Q8213" s="37">
        <v>2.05636653117836E-3</v>
      </c>
      <c r="R8213" s="37">
        <v>25</v>
      </c>
      <c r="S8213" s="37">
        <v>0.73306787014007602</v>
      </c>
      <c r="T8213" s="37">
        <v>999.69952392578102</v>
      </c>
      <c r="U8213" s="37">
        <v>1800.37731933594</v>
      </c>
      <c r="V8213" s="13"/>
      <c r="W8213" s="13"/>
      <c r="X8213" s="13"/>
      <c r="Y8213" s="13"/>
      <c r="Z8213" s="13"/>
      <c r="AA8213" s="13"/>
    </row>
    <row r="8214" spans="1:27" ht="15.75" customHeight="1" x14ac:dyDescent="0.2">
      <c r="A8214" s="13"/>
      <c r="B8214" s="37" t="str">
        <f>"CRS25WT72M23983"</f>
        <v>CRS25WT72M23983</v>
      </c>
      <c r="C8214" s="38">
        <v>46004</v>
      </c>
      <c r="D8214" s="39">
        <v>6.232638888888889E-2</v>
      </c>
      <c r="E8214" s="37" t="s">
        <v>62</v>
      </c>
      <c r="F8214" s="37">
        <v>216</v>
      </c>
      <c r="G8214" s="37">
        <v>4</v>
      </c>
      <c r="H8214" s="37">
        <v>216.98556518554699</v>
      </c>
      <c r="I8214" s="37">
        <v>5.5993485450744602</v>
      </c>
      <c r="J8214" s="37">
        <v>50.132213592529297</v>
      </c>
      <c r="K8214" s="37">
        <v>5.0738296508789098</v>
      </c>
      <c r="L8214" s="37">
        <v>42.765640258789098</v>
      </c>
      <c r="M8214" s="37">
        <v>0.77299457788467396</v>
      </c>
      <c r="N8214" s="37">
        <v>10.5563402175903</v>
      </c>
      <c r="O8214" s="37">
        <v>0</v>
      </c>
      <c r="P8214" s="37">
        <v>0</v>
      </c>
      <c r="Q8214" s="37">
        <v>7.9067461192607897E-3</v>
      </c>
      <c r="R8214" s="37">
        <v>25</v>
      </c>
      <c r="S8214" s="37">
        <v>0.73340690135955799</v>
      </c>
      <c r="T8214" s="37">
        <v>998.90460205078102</v>
      </c>
      <c r="U8214" s="37">
        <v>2361.87548828125</v>
      </c>
      <c r="V8214" s="13"/>
      <c r="W8214" s="13"/>
      <c r="X8214" s="13"/>
      <c r="Y8214" s="13"/>
      <c r="Z8214" s="13"/>
      <c r="AA8214" s="13"/>
    </row>
    <row r="8215" spans="1:27" ht="15.75" customHeight="1" x14ac:dyDescent="0.2">
      <c r="A8215" s="13"/>
      <c r="B8215" s="37" t="str">
        <f>"CRS25WT72M23986"</f>
        <v>CRS25WT72M23986</v>
      </c>
      <c r="C8215" s="38">
        <v>46004</v>
      </c>
      <c r="D8215" s="39">
        <v>6.340277777777778E-2</v>
      </c>
      <c r="E8215" s="37" t="s">
        <v>62</v>
      </c>
      <c r="F8215" s="37">
        <v>217</v>
      </c>
      <c r="G8215" s="37">
        <v>4</v>
      </c>
      <c r="H8215" s="37">
        <v>217.83201599121099</v>
      </c>
      <c r="I8215" s="37">
        <v>5.6145491600036603</v>
      </c>
      <c r="J8215" s="37">
        <v>50.126121520996101</v>
      </c>
      <c r="K8215" s="37">
        <v>5.0708298683166504</v>
      </c>
      <c r="L8215" s="37">
        <v>42.957862854003899</v>
      </c>
      <c r="M8215" s="37">
        <v>0.77400314807891801</v>
      </c>
      <c r="N8215" s="37">
        <v>10.5975198745728</v>
      </c>
      <c r="O8215" s="37">
        <v>0</v>
      </c>
      <c r="P8215" s="37">
        <v>0</v>
      </c>
      <c r="Q8215" s="37">
        <v>2.0633758977055502E-3</v>
      </c>
      <c r="R8215" s="37">
        <v>25</v>
      </c>
      <c r="S8215" s="37">
        <v>0.72029131650924705</v>
      </c>
      <c r="T8215" s="37">
        <v>998.72985839843795</v>
      </c>
      <c r="U8215" s="37">
        <v>1584.068359375</v>
      </c>
      <c r="V8215" s="13"/>
      <c r="W8215" s="13"/>
      <c r="X8215" s="13"/>
      <c r="Y8215" s="13"/>
      <c r="Z8215" s="13"/>
      <c r="AA8215" s="13"/>
    </row>
    <row r="8216" spans="1:27" ht="15.75" customHeight="1" x14ac:dyDescent="0.2">
      <c r="A8216" s="13"/>
      <c r="B8216" s="37" t="str">
        <f>"CRS25WT72M23976"</f>
        <v>CRS25WT72M23976</v>
      </c>
      <c r="C8216" s="38">
        <v>46004</v>
      </c>
      <c r="D8216" s="39">
        <v>6.3946759259259259E-2</v>
      </c>
      <c r="E8216" s="37" t="s">
        <v>62</v>
      </c>
      <c r="F8216" s="37">
        <v>218</v>
      </c>
      <c r="G8216" s="37">
        <v>4</v>
      </c>
      <c r="H8216" s="37">
        <v>218.09617614746099</v>
      </c>
      <c r="I8216" s="37">
        <v>5.5333809852600098</v>
      </c>
      <c r="J8216" s="37">
        <v>50.138317108154297</v>
      </c>
      <c r="K8216" s="37">
        <v>5.0667409896850604</v>
      </c>
      <c r="L8216" s="37">
        <v>43.044670104980497</v>
      </c>
      <c r="M8216" s="37">
        <v>0.78611797094345104</v>
      </c>
      <c r="N8216" s="37">
        <v>10.6103706359863</v>
      </c>
      <c r="O8216" s="37">
        <v>0</v>
      </c>
      <c r="P8216" s="37">
        <v>0</v>
      </c>
      <c r="Q8216" s="37">
        <v>8.2254661247134209E-3</v>
      </c>
      <c r="R8216" s="37">
        <v>25</v>
      </c>
      <c r="S8216" s="37">
        <v>0.69918251037597701</v>
      </c>
      <c r="T8216" s="37">
        <v>999.08294677734398</v>
      </c>
      <c r="U8216" s="37">
        <v>2631.26000976563</v>
      </c>
      <c r="V8216" s="13"/>
      <c r="W8216" s="13"/>
      <c r="X8216" s="13"/>
      <c r="Y8216" s="13"/>
      <c r="Z8216" s="13"/>
      <c r="AA8216" s="13"/>
    </row>
    <row r="8217" spans="1:27" ht="15.75" customHeight="1" x14ac:dyDescent="0.2">
      <c r="A8217" s="13"/>
      <c r="B8217" s="37" t="str">
        <f>"CRS25WT72M23973"</f>
        <v>CRS25WT72M23973</v>
      </c>
      <c r="C8217" s="38">
        <v>46004</v>
      </c>
      <c r="D8217" s="39">
        <v>6.4652777777777781E-2</v>
      </c>
      <c r="E8217" s="37" t="s">
        <v>62</v>
      </c>
      <c r="F8217" s="37">
        <v>218</v>
      </c>
      <c r="G8217" s="37">
        <v>4</v>
      </c>
      <c r="H8217" s="37">
        <v>218.19384765625</v>
      </c>
      <c r="I8217" s="37">
        <v>5.5698170661926296</v>
      </c>
      <c r="J8217" s="37">
        <v>50.095516204833999</v>
      </c>
      <c r="K8217" s="37">
        <v>5.0804753303527797</v>
      </c>
      <c r="L8217" s="37">
        <v>42.9475288391113</v>
      </c>
      <c r="M8217" s="37">
        <v>0.78199273347854603</v>
      </c>
      <c r="N8217" s="37">
        <v>10.615122795105</v>
      </c>
      <c r="O8217" s="37">
        <v>0</v>
      </c>
      <c r="P8217" s="37">
        <v>0</v>
      </c>
      <c r="Q8217" s="37">
        <v>1.5879215206950901E-3</v>
      </c>
      <c r="R8217" s="37">
        <v>25</v>
      </c>
      <c r="S8217" s="37">
        <v>0.69830948114395097</v>
      </c>
      <c r="T8217" s="37">
        <v>999.20666503906295</v>
      </c>
      <c r="U8217" s="37">
        <v>2000.37561035156</v>
      </c>
      <c r="V8217" s="13"/>
      <c r="W8217" s="13"/>
      <c r="X8217" s="13"/>
      <c r="Y8217" s="13"/>
      <c r="Z8217" s="13"/>
      <c r="AA8217" s="13"/>
    </row>
    <row r="8218" spans="1:27" ht="15.75" customHeight="1" x14ac:dyDescent="0.2">
      <c r="A8218" s="13"/>
      <c r="B8218" s="37" t="str">
        <f>"CRS25WT72M23974"</f>
        <v>CRS25WT72M23974</v>
      </c>
      <c r="C8218" s="38">
        <v>46004</v>
      </c>
      <c r="D8218" s="39">
        <v>6.6180555555555562E-2</v>
      </c>
      <c r="E8218" s="37" t="s">
        <v>62</v>
      </c>
      <c r="F8218" s="37">
        <v>219</v>
      </c>
      <c r="G8218" s="37">
        <v>4</v>
      </c>
      <c r="H8218" s="37">
        <v>219.42590332031301</v>
      </c>
      <c r="I8218" s="37">
        <v>5.6220960617065403</v>
      </c>
      <c r="J8218" s="37">
        <v>50.084308624267599</v>
      </c>
      <c r="K8218" s="37">
        <v>5.1261849403381303</v>
      </c>
      <c r="L8218" s="37">
        <v>42.8049125671387</v>
      </c>
      <c r="M8218" s="37">
        <v>0.77926999330520597</v>
      </c>
      <c r="N8218" s="37">
        <v>10.675062179565399</v>
      </c>
      <c r="O8218" s="37">
        <v>0</v>
      </c>
      <c r="P8218" s="37">
        <v>0</v>
      </c>
      <c r="Q8218" s="37">
        <v>8.2242451608181E-3</v>
      </c>
      <c r="R8218" s="37">
        <v>25</v>
      </c>
      <c r="S8218" s="37">
        <v>0.70042699575424205</v>
      </c>
      <c r="T8218" s="37">
        <v>999.25775146484398</v>
      </c>
      <c r="U8218" s="37">
        <v>1780.55712890625</v>
      </c>
      <c r="V8218" s="13"/>
      <c r="W8218" s="13"/>
      <c r="X8218" s="13"/>
      <c r="Y8218" s="13"/>
      <c r="Z8218" s="13"/>
      <c r="AA8218" s="13"/>
    </row>
    <row r="8219" spans="1:27" ht="15.75" customHeight="1" x14ac:dyDescent="0.2">
      <c r="A8219" s="13"/>
      <c r="B8219" s="37" t="str">
        <f>"CRS25WT72M23975"</f>
        <v>CRS25WT72M23975</v>
      </c>
      <c r="C8219" s="38">
        <v>46004</v>
      </c>
      <c r="D8219" s="39">
        <v>6.6666666666666666E-2</v>
      </c>
      <c r="E8219" s="37" t="s">
        <v>62</v>
      </c>
      <c r="F8219" s="37">
        <v>218</v>
      </c>
      <c r="G8219" s="37">
        <v>4</v>
      </c>
      <c r="H8219" s="37">
        <v>218.13331604003901</v>
      </c>
      <c r="I8219" s="37">
        <v>5.5476965904235804</v>
      </c>
      <c r="J8219" s="37">
        <v>50.068489074707003</v>
      </c>
      <c r="K8219" s="37">
        <v>5.0810217857360804</v>
      </c>
      <c r="L8219" s="37">
        <v>42.930992126464801</v>
      </c>
      <c r="M8219" s="37">
        <v>0.78531664609909102</v>
      </c>
      <c r="N8219" s="37">
        <v>10.6121778488159</v>
      </c>
      <c r="O8219" s="37">
        <v>0</v>
      </c>
      <c r="P8219" s="37">
        <v>0</v>
      </c>
      <c r="Q8219" s="37">
        <v>1.3950893655419299E-2</v>
      </c>
      <c r="R8219" s="37">
        <v>25</v>
      </c>
      <c r="S8219" s="37">
        <v>0.71264910697937001</v>
      </c>
      <c r="T8219" s="37">
        <v>998.846923828125</v>
      </c>
      <c r="U8219" s="37">
        <v>2403.3154296875</v>
      </c>
      <c r="V8219" s="13"/>
      <c r="W8219" s="13"/>
      <c r="X8219" s="13"/>
      <c r="Y8219" s="13"/>
      <c r="Z8219" s="13"/>
      <c r="AA8219" s="13"/>
    </row>
    <row r="8220" spans="1:27" ht="15.75" customHeight="1" x14ac:dyDescent="0.2">
      <c r="A8220" s="13"/>
      <c r="B8220" s="37" t="str">
        <f>"CRS25WT72M23985"</f>
        <v>CRS25WT72M23985</v>
      </c>
      <c r="C8220" s="38">
        <v>46004</v>
      </c>
      <c r="D8220" s="39">
        <v>6.7199074074074064E-2</v>
      </c>
      <c r="E8220" s="37" t="s">
        <v>62</v>
      </c>
      <c r="F8220" s="37">
        <v>221</v>
      </c>
      <c r="G8220" s="37">
        <v>4</v>
      </c>
      <c r="H8220" s="37">
        <v>221.69252014160199</v>
      </c>
      <c r="I8220" s="37">
        <v>5.6250953674316397</v>
      </c>
      <c r="J8220" s="37">
        <v>50.144020080566399</v>
      </c>
      <c r="K8220" s="37">
        <v>5.1936826705932599</v>
      </c>
      <c r="L8220" s="37">
        <v>42.685035705566399</v>
      </c>
      <c r="M8220" s="37">
        <v>0.78596282005310103</v>
      </c>
      <c r="N8220" s="37">
        <v>10.7853326797485</v>
      </c>
      <c r="O8220" s="37">
        <v>0</v>
      </c>
      <c r="P8220" s="37">
        <v>0</v>
      </c>
      <c r="Q8220" s="37">
        <v>2.0560612902045198E-3</v>
      </c>
      <c r="R8220" s="37">
        <v>25</v>
      </c>
      <c r="S8220" s="37">
        <v>0.72679609060287498</v>
      </c>
      <c r="T8220" s="37">
        <v>999.601806640625</v>
      </c>
      <c r="U8220" s="37">
        <v>1825.78662109375</v>
      </c>
      <c r="V8220" s="13"/>
      <c r="W8220" s="13"/>
      <c r="X8220" s="13"/>
      <c r="Y8220" s="13"/>
      <c r="Z8220" s="13"/>
      <c r="AA8220" s="13"/>
    </row>
    <row r="8221" spans="1:27" ht="15.75" customHeight="1" x14ac:dyDescent="0.2">
      <c r="A8221" s="13"/>
      <c r="B8221" s="37" t="str">
        <f>"CRS25WT72M23984"</f>
        <v>CRS25WT72M23984</v>
      </c>
      <c r="C8221" s="38">
        <v>46004</v>
      </c>
      <c r="D8221" s="39">
        <v>6.8298611111111115E-2</v>
      </c>
      <c r="E8221" s="37" t="s">
        <v>62</v>
      </c>
      <c r="F8221" s="37">
        <v>217</v>
      </c>
      <c r="G8221" s="37">
        <v>4</v>
      </c>
      <c r="H8221" s="37">
        <v>217.51501464843801</v>
      </c>
      <c r="I8221" s="37">
        <v>5.5967855453491202</v>
      </c>
      <c r="J8221" s="37">
        <v>50.099483489990199</v>
      </c>
      <c r="K8221" s="37">
        <v>5.0805616378784197</v>
      </c>
      <c r="L8221" s="37">
        <v>42.813182830810497</v>
      </c>
      <c r="M8221" s="37">
        <v>0.77574205398559604</v>
      </c>
      <c r="N8221" s="37">
        <v>10.5820970535278</v>
      </c>
      <c r="O8221" s="37">
        <v>0</v>
      </c>
      <c r="P8221" s="37">
        <v>0</v>
      </c>
      <c r="Q8221" s="37">
        <v>8.2535035908222198E-3</v>
      </c>
      <c r="R8221" s="37">
        <v>25</v>
      </c>
      <c r="S8221" s="37">
        <v>0.73809307813644398</v>
      </c>
      <c r="T8221" s="37">
        <v>999.498779296875</v>
      </c>
      <c r="U8221" s="37">
        <v>1945.98315429688</v>
      </c>
      <c r="V8221" s="13"/>
      <c r="W8221" s="13"/>
      <c r="X8221" s="13"/>
      <c r="Y8221" s="13"/>
      <c r="Z8221" s="13"/>
      <c r="AA8221" s="13"/>
    </row>
    <row r="8222" spans="1:27" ht="15.75" customHeight="1" x14ac:dyDescent="0.2">
      <c r="A8222" s="13"/>
      <c r="B8222" s="37" t="str">
        <f>"CRS25WT72M24003"</f>
        <v>CRS25WT72M24003</v>
      </c>
      <c r="C8222" s="38">
        <v>46004</v>
      </c>
      <c r="D8222" s="39">
        <v>6.8819444444444447E-2</v>
      </c>
      <c r="E8222" s="37" t="s">
        <v>62</v>
      </c>
      <c r="F8222" s="37">
        <v>218</v>
      </c>
      <c r="G8222" s="37">
        <v>4</v>
      </c>
      <c r="H8222" s="37">
        <v>218.79670715332</v>
      </c>
      <c r="I8222" s="37">
        <v>5.6212186813354501</v>
      </c>
      <c r="J8222" s="37">
        <v>50.097373962402301</v>
      </c>
      <c r="K8222" s="37">
        <v>5.1179108619689897</v>
      </c>
      <c r="L8222" s="37">
        <v>42.751174926757798</v>
      </c>
      <c r="M8222" s="37">
        <v>0.77695405483245805</v>
      </c>
      <c r="N8222" s="37">
        <v>10.644452095031699</v>
      </c>
      <c r="O8222" s="37">
        <v>0</v>
      </c>
      <c r="P8222" s="37">
        <v>0</v>
      </c>
      <c r="Q8222" s="37">
        <v>8.2535035908222198E-3</v>
      </c>
      <c r="R8222" s="37">
        <v>25</v>
      </c>
      <c r="S8222" s="37">
        <v>0.70198279619216897</v>
      </c>
      <c r="T8222" s="37">
        <v>999.66198730468795</v>
      </c>
      <c r="U8222" s="37">
        <v>1946.55480957031</v>
      </c>
      <c r="V8222" s="13"/>
      <c r="W8222" s="13"/>
      <c r="X8222" s="13"/>
      <c r="Y8222" s="13"/>
      <c r="Z8222" s="13"/>
      <c r="AA8222" s="13"/>
    </row>
    <row r="8223" spans="1:27" ht="15.75" customHeight="1" x14ac:dyDescent="0.2">
      <c r="A8223" s="13"/>
      <c r="B8223" s="37" t="str">
        <f>"CRS25WT72M23960"</f>
        <v>CRS25WT72M23960</v>
      </c>
      <c r="C8223" s="38">
        <v>46004</v>
      </c>
      <c r="D8223" s="39">
        <v>6.957175925925925E-2</v>
      </c>
      <c r="E8223" s="37" t="s">
        <v>62</v>
      </c>
      <c r="F8223" s="37">
        <v>219</v>
      </c>
      <c r="G8223" s="37">
        <v>4</v>
      </c>
      <c r="H8223" s="37">
        <v>219.03952026367199</v>
      </c>
      <c r="I8223" s="37">
        <v>5.62705278396606</v>
      </c>
      <c r="J8223" s="37">
        <v>50.089557647705099</v>
      </c>
      <c r="K8223" s="37">
        <v>5.1082787513732901</v>
      </c>
      <c r="L8223" s="37">
        <v>42.879322052002003</v>
      </c>
      <c r="M8223" s="37">
        <v>0.77713108062744096</v>
      </c>
      <c r="N8223" s="37">
        <v>10.6562643051147</v>
      </c>
      <c r="O8223" s="37">
        <v>0</v>
      </c>
      <c r="P8223" s="37">
        <v>0</v>
      </c>
      <c r="Q8223" s="37">
        <v>2.0560612902045198E-3</v>
      </c>
      <c r="R8223" s="37">
        <v>25</v>
      </c>
      <c r="S8223" s="37">
        <v>0.68198078870773304</v>
      </c>
      <c r="T8223" s="37">
        <v>999.54541015625</v>
      </c>
      <c r="U8223" s="37">
        <v>1599.13977050781</v>
      </c>
      <c r="V8223" s="13"/>
      <c r="W8223" s="13"/>
      <c r="X8223" s="13"/>
      <c r="Y8223" s="13"/>
      <c r="Z8223" s="13"/>
      <c r="AA8223" s="13"/>
    </row>
    <row r="8224" spans="1:27" ht="15.75" customHeight="1" x14ac:dyDescent="0.2">
      <c r="A8224" s="13"/>
      <c r="B8224" s="37" t="str">
        <f>"CRS25WT72M23968"</f>
        <v>CRS25WT72M23968</v>
      </c>
      <c r="C8224" s="38">
        <v>46004</v>
      </c>
      <c r="D8224" s="39">
        <v>7.0046296296296287E-2</v>
      </c>
      <c r="E8224" s="37" t="s">
        <v>62</v>
      </c>
      <c r="F8224" s="37">
        <v>218</v>
      </c>
      <c r="G8224" s="37">
        <v>4</v>
      </c>
      <c r="H8224" s="37">
        <v>218.70468139648401</v>
      </c>
      <c r="I8224" s="37">
        <v>5.5992474555969203</v>
      </c>
      <c r="J8224" s="37">
        <v>50.115371704101598</v>
      </c>
      <c r="K8224" s="37">
        <v>5.1007156372070304</v>
      </c>
      <c r="L8224" s="37">
        <v>42.877250671386697</v>
      </c>
      <c r="M8224" s="37">
        <v>0.77939474582672097</v>
      </c>
      <c r="N8224" s="37">
        <v>10.6399745941162</v>
      </c>
      <c r="O8224" s="37">
        <v>0</v>
      </c>
      <c r="P8224" s="37">
        <v>0</v>
      </c>
      <c r="Q8224" s="37">
        <v>1.64484903216362E-2</v>
      </c>
      <c r="R8224" s="37">
        <v>25</v>
      </c>
      <c r="S8224" s="37">
        <v>0.69771987199783303</v>
      </c>
      <c r="T8224" s="37">
        <v>999.57775878906295</v>
      </c>
      <c r="U8224" s="37">
        <v>1960.18176269531</v>
      </c>
      <c r="V8224" s="13"/>
      <c r="W8224" s="13"/>
      <c r="X8224" s="13"/>
      <c r="Y8224" s="13"/>
      <c r="Z8224" s="13"/>
      <c r="AA8224" s="13"/>
    </row>
    <row r="8225" spans="1:27" ht="15.75" customHeight="1" x14ac:dyDescent="0.2">
      <c r="A8225" s="13"/>
      <c r="B8225" s="37" t="str">
        <f>"CRS25WT72M23961"</f>
        <v>CRS25WT72M23961</v>
      </c>
      <c r="C8225" s="38">
        <v>46004</v>
      </c>
      <c r="D8225" s="39">
        <v>7.0543981481481485E-2</v>
      </c>
      <c r="E8225" s="37" t="s">
        <v>62</v>
      </c>
      <c r="F8225" s="37">
        <v>214</v>
      </c>
      <c r="G8225" s="37">
        <v>4</v>
      </c>
      <c r="H8225" s="37">
        <v>214.77424621582</v>
      </c>
      <c r="I8225" s="37">
        <v>5.5605792999267596</v>
      </c>
      <c r="J8225" s="37">
        <v>50.115039825439503</v>
      </c>
      <c r="K8225" s="37">
        <v>5.0367269515991202</v>
      </c>
      <c r="L8225" s="37">
        <v>42.641632080078097</v>
      </c>
      <c r="M8225" s="37">
        <v>0.77071547508239702</v>
      </c>
      <c r="N8225" s="37">
        <v>10.448759078979499</v>
      </c>
      <c r="O8225" s="37">
        <v>0</v>
      </c>
      <c r="P8225" s="37">
        <v>0</v>
      </c>
      <c r="Q8225" s="37">
        <v>1.27033730968833E-2</v>
      </c>
      <c r="R8225" s="37">
        <v>25</v>
      </c>
      <c r="S8225" s="37">
        <v>0.70639413595199596</v>
      </c>
      <c r="T8225" s="37">
        <v>1000.27264404297</v>
      </c>
      <c r="U8225" s="37">
        <v>2376.0234375</v>
      </c>
      <c r="V8225" s="13"/>
      <c r="W8225" s="13"/>
      <c r="X8225" s="13"/>
      <c r="Y8225" s="13"/>
      <c r="Z8225" s="13"/>
      <c r="AA8225" s="13"/>
    </row>
    <row r="8226" spans="1:27" ht="15.75" customHeight="1" x14ac:dyDescent="0.2">
      <c r="A8226" s="13"/>
      <c r="B8226" s="37" t="str">
        <f>"CRS25WT72M23910"</f>
        <v>CRS25WT72M23910</v>
      </c>
      <c r="C8226" s="38">
        <v>46004</v>
      </c>
      <c r="D8226" s="39">
        <v>7.1192129629629633E-2</v>
      </c>
      <c r="E8226" s="37" t="s">
        <v>62</v>
      </c>
      <c r="F8226" s="37">
        <v>216</v>
      </c>
      <c r="G8226" s="37">
        <v>4</v>
      </c>
      <c r="H8226" s="37">
        <v>216.48390197753901</v>
      </c>
      <c r="I8226" s="37">
        <v>5.62888479232788</v>
      </c>
      <c r="J8226" s="37">
        <v>50.0925102233887</v>
      </c>
      <c r="K8226" s="37">
        <v>5.0723948478698704</v>
      </c>
      <c r="L8226" s="37">
        <v>42.6788330078125</v>
      </c>
      <c r="M8226" s="37">
        <v>0.76776880025863603</v>
      </c>
      <c r="N8226" s="37">
        <v>10.531933784484901</v>
      </c>
      <c r="O8226" s="37">
        <v>0</v>
      </c>
      <c r="P8226" s="37">
        <v>0</v>
      </c>
      <c r="Q8226" s="37">
        <v>1.3015853241085999E-2</v>
      </c>
      <c r="R8226" s="37">
        <v>25</v>
      </c>
      <c r="S8226" s="37">
        <v>0.74037951231002797</v>
      </c>
      <c r="T8226" s="37">
        <v>999.928466796875</v>
      </c>
      <c r="U8226" s="37">
        <v>1648.06335449219</v>
      </c>
      <c r="V8226" s="13"/>
      <c r="W8226" s="13"/>
      <c r="X8226" s="13"/>
      <c r="Y8226" s="13"/>
      <c r="Z8226" s="13"/>
      <c r="AA8226" s="13"/>
    </row>
    <row r="8227" spans="1:27" ht="15.75" customHeight="1" x14ac:dyDescent="0.2">
      <c r="A8227" s="13"/>
      <c r="B8227" s="37" t="str">
        <f>"CRS25WT72M23913"</f>
        <v>CRS25WT72M23913</v>
      </c>
      <c r="C8227" s="38">
        <v>46004</v>
      </c>
      <c r="D8227" s="39">
        <v>7.1631944444444443E-2</v>
      </c>
      <c r="E8227" s="37" t="s">
        <v>62</v>
      </c>
      <c r="F8227" s="37">
        <v>217</v>
      </c>
      <c r="G8227" s="37">
        <v>4</v>
      </c>
      <c r="H8227" s="37">
        <v>217.55328369140599</v>
      </c>
      <c r="I8227" s="37">
        <v>5.5712933540344203</v>
      </c>
      <c r="J8227" s="37">
        <v>50.099739074707003</v>
      </c>
      <c r="K8227" s="37">
        <v>5.0878419876098597</v>
      </c>
      <c r="L8227" s="37">
        <v>42.759441375732401</v>
      </c>
      <c r="M8227" s="37">
        <v>0.77942466735839799</v>
      </c>
      <c r="N8227" s="37">
        <v>10.5839595794678</v>
      </c>
      <c r="O8227" s="37">
        <v>0</v>
      </c>
      <c r="P8227" s="37">
        <v>0</v>
      </c>
      <c r="Q8227" s="37">
        <v>1.15079209208488E-2</v>
      </c>
      <c r="R8227" s="37">
        <v>25</v>
      </c>
      <c r="S8227" s="37">
        <v>0.71327573060989402</v>
      </c>
      <c r="T8227" s="37">
        <v>999.38488769531295</v>
      </c>
      <c r="U8227" s="37">
        <v>2136.7861328125</v>
      </c>
      <c r="V8227" s="13"/>
      <c r="W8227" s="13"/>
      <c r="X8227" s="13"/>
      <c r="Y8227" s="13"/>
      <c r="Z8227" s="13"/>
      <c r="AA8227" s="13"/>
    </row>
    <row r="8228" spans="1:27" ht="15.75" customHeight="1" x14ac:dyDescent="0.2">
      <c r="A8228" s="13"/>
      <c r="B8228" s="37" t="str">
        <f>"CRS25WT72M23912"</f>
        <v>CRS25WT72M23912</v>
      </c>
      <c r="C8228" s="38">
        <v>46004</v>
      </c>
      <c r="D8228" s="39">
        <v>7.255787037037037E-2</v>
      </c>
      <c r="E8228" s="37" t="s">
        <v>62</v>
      </c>
      <c r="F8228" s="37">
        <v>217</v>
      </c>
      <c r="G8228" s="37">
        <v>4</v>
      </c>
      <c r="H8228" s="37">
        <v>217.63784790039099</v>
      </c>
      <c r="I8228" s="37">
        <v>5.5645332336425799</v>
      </c>
      <c r="J8228" s="37">
        <v>50.102424621582003</v>
      </c>
      <c r="K8228" s="37">
        <v>5.0694813728332502</v>
      </c>
      <c r="L8228" s="37">
        <v>42.930992126464801</v>
      </c>
      <c r="M8228" s="37">
        <v>0.78063303232193004</v>
      </c>
      <c r="N8228" s="37">
        <v>10.5880737304688</v>
      </c>
      <c r="O8228" s="37">
        <v>0</v>
      </c>
      <c r="P8228" s="37">
        <v>0</v>
      </c>
      <c r="Q8228" s="37">
        <v>1.2896903790533499E-2</v>
      </c>
      <c r="R8228" s="37">
        <v>25</v>
      </c>
      <c r="S8228" s="37">
        <v>0.695939481258392</v>
      </c>
      <c r="T8228" s="37">
        <v>999.19366455078102</v>
      </c>
      <c r="U8228" s="37">
        <v>1892.88781738281</v>
      </c>
      <c r="V8228" s="13"/>
      <c r="W8228" s="13"/>
      <c r="X8228" s="13"/>
      <c r="Y8228" s="13"/>
      <c r="Z8228" s="13"/>
      <c r="AA8228" s="13"/>
    </row>
    <row r="8229" spans="1:27" ht="15.75" customHeight="1" x14ac:dyDescent="0.2">
      <c r="A8229" s="13"/>
      <c r="B8229" s="37" t="str">
        <f>"CRS25WT72M23911"</f>
        <v>CRS25WT72M23911</v>
      </c>
      <c r="C8229" s="38">
        <v>46004</v>
      </c>
      <c r="D8229" s="39">
        <v>7.3043981481481488E-2</v>
      </c>
      <c r="E8229" s="37" t="s">
        <v>62</v>
      </c>
      <c r="F8229" s="37">
        <v>220</v>
      </c>
      <c r="G8229" s="37">
        <v>4</v>
      </c>
      <c r="H8229" s="37">
        <v>220.168045043945</v>
      </c>
      <c r="I8229" s="37">
        <v>5.6267247200012198</v>
      </c>
      <c r="J8229" s="37">
        <v>50.082439422607401</v>
      </c>
      <c r="K8229" s="37">
        <v>5.1609663963317898</v>
      </c>
      <c r="L8229" s="37">
        <v>42.660232543945298</v>
      </c>
      <c r="M8229" s="37">
        <v>0.781291604042053</v>
      </c>
      <c r="N8229" s="37">
        <v>10.7111673355103</v>
      </c>
      <c r="O8229" s="37">
        <v>0</v>
      </c>
      <c r="P8229" s="37">
        <v>0</v>
      </c>
      <c r="Q8229" s="37">
        <v>1.3015853241085999E-2</v>
      </c>
      <c r="R8229" s="37">
        <v>25</v>
      </c>
      <c r="S8229" s="37">
        <v>0.71577686071395896</v>
      </c>
      <c r="T8229" s="37">
        <v>999.87438964843795</v>
      </c>
      <c r="U8229" s="37">
        <v>1465.30383300781</v>
      </c>
      <c r="V8229" s="13"/>
      <c r="W8229" s="13"/>
      <c r="X8229" s="13"/>
      <c r="Y8229" s="13"/>
      <c r="Z8229" s="13"/>
      <c r="AA8229" s="13"/>
    </row>
    <row r="8230" spans="1:27" ht="15.75" customHeight="1" x14ac:dyDescent="0.2">
      <c r="A8230" s="13"/>
      <c r="B8230" s="37" t="str">
        <f>"CRS25WT72M23957"</f>
        <v>CRS25WT72M23957</v>
      </c>
      <c r="C8230" s="38">
        <v>46004</v>
      </c>
      <c r="D8230" s="39">
        <v>7.3680555555555555E-2</v>
      </c>
      <c r="E8230" s="37" t="s">
        <v>62</v>
      </c>
      <c r="F8230" s="37">
        <v>220</v>
      </c>
      <c r="G8230" s="37">
        <v>4</v>
      </c>
      <c r="H8230" s="37">
        <v>220.38101196289099</v>
      </c>
      <c r="I8230" s="37">
        <v>5.6257920265197798</v>
      </c>
      <c r="J8230" s="37">
        <v>50.102867126464801</v>
      </c>
      <c r="K8230" s="37">
        <v>5.1562161445617702</v>
      </c>
      <c r="L8230" s="37">
        <v>42.740840911865199</v>
      </c>
      <c r="M8230" s="37">
        <v>0.78185808658599898</v>
      </c>
      <c r="N8230" s="37">
        <v>10.7215280532837</v>
      </c>
      <c r="O8230" s="37">
        <v>0</v>
      </c>
      <c r="P8230" s="37">
        <v>0</v>
      </c>
      <c r="Q8230" s="37">
        <v>5.7939607650041598E-3</v>
      </c>
      <c r="R8230" s="37">
        <v>25</v>
      </c>
      <c r="S8230" s="37">
        <v>0.69851881265640303</v>
      </c>
      <c r="T8230" s="37">
        <v>999.50372314453102</v>
      </c>
      <c r="U8230" s="37">
        <v>1727.95739746094</v>
      </c>
      <c r="V8230" s="13"/>
      <c r="W8230" s="13"/>
      <c r="X8230" s="13"/>
      <c r="Y8230" s="13"/>
      <c r="Z8230" s="13"/>
      <c r="AA8230" s="13"/>
    </row>
    <row r="8231" spans="1:27" ht="15.75" customHeight="1" x14ac:dyDescent="0.2">
      <c r="A8231" s="13"/>
      <c r="B8231" s="37" t="str">
        <f>"CRS25WT72M23958"</f>
        <v>CRS25WT72M23958</v>
      </c>
      <c r="C8231" s="38">
        <v>46004</v>
      </c>
      <c r="D8231" s="39">
        <v>7.4479166666666666E-2</v>
      </c>
      <c r="E8231" s="37" t="s">
        <v>62</v>
      </c>
      <c r="F8231" s="37">
        <v>218</v>
      </c>
      <c r="G8231" s="37">
        <v>4</v>
      </c>
      <c r="H8231" s="37">
        <v>218.426681518555</v>
      </c>
      <c r="I8231" s="37">
        <v>5.6103782653808603</v>
      </c>
      <c r="J8231" s="37">
        <v>50.094631195068402</v>
      </c>
      <c r="K8231" s="37">
        <v>5.0991482734680202</v>
      </c>
      <c r="L8231" s="37">
        <v>42.8359184265137</v>
      </c>
      <c r="M8231" s="37">
        <v>0.77718132734298695</v>
      </c>
      <c r="N8231" s="37">
        <v>10.6264505386353</v>
      </c>
      <c r="O8231" s="37">
        <v>0</v>
      </c>
      <c r="P8231" s="37">
        <v>0</v>
      </c>
      <c r="Q8231" s="37">
        <v>1.3014091178774801E-2</v>
      </c>
      <c r="R8231" s="37">
        <v>25</v>
      </c>
      <c r="S8231" s="37">
        <v>0.69086635112762496</v>
      </c>
      <c r="T8231" s="37">
        <v>999.716796875</v>
      </c>
      <c r="U8231" s="37">
        <v>1706.31201171875</v>
      </c>
      <c r="V8231" s="13"/>
      <c r="W8231" s="13"/>
      <c r="X8231" s="13"/>
      <c r="Y8231" s="13"/>
      <c r="Z8231" s="13"/>
      <c r="AA8231" s="13"/>
    </row>
    <row r="8232" spans="1:27" ht="15.75" customHeight="1" x14ac:dyDescent="0.2">
      <c r="A8232" s="13"/>
      <c r="B8232" s="37" t="str">
        <f>"CRS25WT72M24371"</f>
        <v>CRS25WT72M24371</v>
      </c>
      <c r="C8232" s="38">
        <v>46004</v>
      </c>
      <c r="D8232" s="39">
        <v>7.5081018518518519E-2</v>
      </c>
      <c r="E8232" s="37" t="s">
        <v>62</v>
      </c>
      <c r="F8232" s="37">
        <v>216</v>
      </c>
      <c r="G8232" s="37">
        <v>4</v>
      </c>
      <c r="H8232" s="37">
        <v>216.41893005371099</v>
      </c>
      <c r="I8232" s="37">
        <v>5.56664943695068</v>
      </c>
      <c r="J8232" s="37">
        <v>50.160072326660199</v>
      </c>
      <c r="K8232" s="37">
        <v>5.0537400245666504</v>
      </c>
      <c r="L8232" s="37">
        <v>42.823516845703097</v>
      </c>
      <c r="M8232" s="37">
        <v>0.77507406473159801</v>
      </c>
      <c r="N8232" s="37">
        <v>10.5287733078003</v>
      </c>
      <c r="O8232" s="37">
        <v>0</v>
      </c>
      <c r="P8232" s="37">
        <v>0</v>
      </c>
      <c r="Q8232" s="37">
        <v>6.5079359337687501E-3</v>
      </c>
      <c r="R8232" s="37">
        <v>25</v>
      </c>
      <c r="S8232" s="37">
        <v>0.72826552391052202</v>
      </c>
      <c r="T8232" s="37">
        <v>999.35632324218795</v>
      </c>
      <c r="U8232" s="37">
        <v>2329.23486328125</v>
      </c>
      <c r="V8232" s="13"/>
      <c r="W8232" s="13"/>
      <c r="X8232" s="13"/>
      <c r="Y8232" s="13"/>
      <c r="Z8232" s="13"/>
      <c r="AA8232" s="13"/>
    </row>
    <row r="8233" spans="1:27" ht="15.75" customHeight="1" x14ac:dyDescent="0.2">
      <c r="A8233" s="13"/>
      <c r="B8233" s="37" t="str">
        <f>"CRS25WT72M24350"</f>
        <v>CRS25WT72M24350</v>
      </c>
      <c r="C8233" s="38">
        <v>46004</v>
      </c>
      <c r="D8233" s="39">
        <v>7.5636574074074078E-2</v>
      </c>
      <c r="E8233" s="37" t="s">
        <v>62</v>
      </c>
      <c r="F8233" s="37">
        <v>218</v>
      </c>
      <c r="G8233" s="37">
        <v>4</v>
      </c>
      <c r="H8233" s="37">
        <v>218.13157653808599</v>
      </c>
      <c r="I8233" s="37">
        <v>5.57826948165894</v>
      </c>
      <c r="J8233" s="37">
        <v>50.140228271484403</v>
      </c>
      <c r="K8233" s="37">
        <v>5.0893120765686</v>
      </c>
      <c r="L8233" s="37">
        <v>42.8607177734375</v>
      </c>
      <c r="M8233" s="37">
        <v>0.77988892793655396</v>
      </c>
      <c r="N8233" s="37">
        <v>10.6120929718018</v>
      </c>
      <c r="O8233" s="37">
        <v>0</v>
      </c>
      <c r="P8233" s="37">
        <v>0</v>
      </c>
      <c r="Q8233" s="37">
        <v>2.0560612902045198E-3</v>
      </c>
      <c r="R8233" s="37">
        <v>25</v>
      </c>
      <c r="S8233" s="37">
        <v>0.71612119674682595</v>
      </c>
      <c r="T8233" s="37">
        <v>999.7705078125</v>
      </c>
      <c r="U8233" s="37">
        <v>1630.34313964844</v>
      </c>
      <c r="V8233" s="13"/>
      <c r="W8233" s="13"/>
      <c r="X8233" s="13"/>
      <c r="Y8233" s="13"/>
      <c r="Z8233" s="13"/>
      <c r="AA8233" s="13"/>
    </row>
    <row r="8234" spans="1:27" ht="15.75" customHeight="1" x14ac:dyDescent="0.2">
      <c r="A8234" s="13"/>
      <c r="B8234" s="37" t="str">
        <f>"CRS25WT72M24249"</f>
        <v>CRS25WT72M24249</v>
      </c>
      <c r="C8234" s="38">
        <v>46004</v>
      </c>
      <c r="D8234" s="39">
        <v>7.7048611111111109E-2</v>
      </c>
      <c r="E8234" s="37" t="s">
        <v>62</v>
      </c>
      <c r="F8234" s="37">
        <v>217</v>
      </c>
      <c r="G8234" s="37">
        <v>4</v>
      </c>
      <c r="H8234" s="37">
        <v>217.14114379882801</v>
      </c>
      <c r="I8234" s="37">
        <v>5.5816154479980504</v>
      </c>
      <c r="J8234" s="37">
        <v>50.085445404052699</v>
      </c>
      <c r="K8234" s="37">
        <v>5.0637621879577601</v>
      </c>
      <c r="L8234" s="37">
        <v>42.881385803222699</v>
      </c>
      <c r="M8234" s="37">
        <v>0.77673107385635398</v>
      </c>
      <c r="N8234" s="37">
        <v>10.5639085769653</v>
      </c>
      <c r="O8234" s="37">
        <v>0</v>
      </c>
      <c r="P8234" s="37">
        <v>0</v>
      </c>
      <c r="Q8234" s="37">
        <v>1.64484903216362E-2</v>
      </c>
      <c r="R8234" s="37">
        <v>25</v>
      </c>
      <c r="S8234" s="37">
        <v>0.67487305402755704</v>
      </c>
      <c r="T8234" s="37">
        <v>999.867431640625</v>
      </c>
      <c r="U8234" s="37">
        <v>1902.21069335938</v>
      </c>
      <c r="V8234" s="13"/>
      <c r="W8234" s="13"/>
      <c r="X8234" s="13"/>
      <c r="Y8234" s="13"/>
      <c r="Z8234" s="13"/>
      <c r="AA8234" s="13"/>
    </row>
    <row r="8235" spans="1:27" ht="15.75" customHeight="1" x14ac:dyDescent="0.2">
      <c r="A8235" s="13"/>
      <c r="B8235" s="37" t="str">
        <f>"CRS25WT72M24353"</f>
        <v>CRS25WT72M24353</v>
      </c>
      <c r="C8235" s="38">
        <v>46004</v>
      </c>
      <c r="D8235" s="39">
        <v>7.7650462962962963E-2</v>
      </c>
      <c r="E8235" s="37" t="s">
        <v>62</v>
      </c>
      <c r="F8235" s="37">
        <v>218</v>
      </c>
      <c r="G8235" s="37">
        <v>4</v>
      </c>
      <c r="H8235" s="37">
        <v>218.15533447265599</v>
      </c>
      <c r="I8235" s="37">
        <v>5.5756168365478498</v>
      </c>
      <c r="J8235" s="37">
        <v>50.116428375244098</v>
      </c>
      <c r="K8235" s="37">
        <v>5.1036486625671396</v>
      </c>
      <c r="L8235" s="37">
        <v>42.744972229003899</v>
      </c>
      <c r="M8235" s="37">
        <v>0.78071552515029896</v>
      </c>
      <c r="N8235" s="37">
        <v>10.6132488250732</v>
      </c>
      <c r="O8235" s="37">
        <v>0</v>
      </c>
      <c r="P8235" s="37">
        <v>0</v>
      </c>
      <c r="Q8235" s="37">
        <v>8.1349024549126603E-4</v>
      </c>
      <c r="R8235" s="37">
        <v>25</v>
      </c>
      <c r="S8235" s="37">
        <v>0.772532939910889</v>
      </c>
      <c r="T8235" s="37">
        <v>999.29473876953102</v>
      </c>
      <c r="U8235" s="37">
        <v>3904.28466796875</v>
      </c>
      <c r="V8235" s="13"/>
      <c r="W8235" s="13"/>
      <c r="X8235" s="13"/>
      <c r="Y8235" s="13"/>
      <c r="Z8235" s="13"/>
      <c r="AA8235" s="13"/>
    </row>
    <row r="8236" spans="1:27" ht="15.75" customHeight="1" x14ac:dyDescent="0.2">
      <c r="A8236" s="13"/>
      <c r="B8236" s="37" t="str">
        <f>"CRS25WT72M24354"</f>
        <v>CRS25WT72M24354</v>
      </c>
      <c r="C8236" s="38">
        <v>46004</v>
      </c>
      <c r="D8236" s="39">
        <v>7.8159722222222214E-2</v>
      </c>
      <c r="E8236" s="37" t="s">
        <v>62</v>
      </c>
      <c r="F8236" s="37">
        <v>217</v>
      </c>
      <c r="G8236" s="37">
        <v>4</v>
      </c>
      <c r="H8236" s="37">
        <v>217.28210449218801</v>
      </c>
      <c r="I8236" s="37">
        <v>5.6062064170837402</v>
      </c>
      <c r="J8236" s="37">
        <v>50.132797241210902</v>
      </c>
      <c r="K8236" s="37">
        <v>5.0685148239135698</v>
      </c>
      <c r="L8236" s="37">
        <v>42.868988037109403</v>
      </c>
      <c r="M8236" s="37">
        <v>0.77309513092041005</v>
      </c>
      <c r="N8236" s="37">
        <v>10.5707664489746</v>
      </c>
      <c r="O8236" s="37">
        <v>0</v>
      </c>
      <c r="P8236" s="37">
        <v>0</v>
      </c>
      <c r="Q8236" s="37">
        <v>1.27033721655607E-2</v>
      </c>
      <c r="R8236" s="37">
        <v>25</v>
      </c>
      <c r="S8236" s="37">
        <v>0.709389388561249</v>
      </c>
      <c r="T8236" s="37">
        <v>999.80279541015602</v>
      </c>
      <c r="U8236" s="37">
        <v>1972.19641113281</v>
      </c>
      <c r="V8236" s="13"/>
      <c r="W8236" s="13"/>
      <c r="X8236" s="13"/>
      <c r="Y8236" s="13"/>
      <c r="Z8236" s="13"/>
      <c r="AA8236" s="13"/>
    </row>
    <row r="8237" spans="1:27" ht="15.75" customHeight="1" x14ac:dyDescent="0.2">
      <c r="A8237" s="13"/>
      <c r="B8237" s="37" t="str">
        <f>"CRS25WT72M23909"</f>
        <v>CRS25WT72M23909</v>
      </c>
      <c r="C8237" s="38">
        <v>46004</v>
      </c>
      <c r="D8237" s="39">
        <v>7.8726851851851853E-2</v>
      </c>
      <c r="E8237" s="37" t="s">
        <v>62</v>
      </c>
      <c r="F8237" s="37">
        <v>216</v>
      </c>
      <c r="G8237" s="37">
        <v>4</v>
      </c>
      <c r="H8237" s="37">
        <v>216.78889465332</v>
      </c>
      <c r="I8237" s="37">
        <v>5.5561990737915004</v>
      </c>
      <c r="J8237" s="37">
        <v>50.154239654541001</v>
      </c>
      <c r="K8237" s="37">
        <v>5.0623793601989702</v>
      </c>
      <c r="L8237" s="37">
        <v>42.823516845703097</v>
      </c>
      <c r="M8237" s="37">
        <v>0.77794981002807595</v>
      </c>
      <c r="N8237" s="37">
        <v>10.5467720031738</v>
      </c>
      <c r="O8237" s="37">
        <v>0</v>
      </c>
      <c r="P8237" s="37">
        <v>0</v>
      </c>
      <c r="Q8237" s="37">
        <v>5.7938080281019202E-3</v>
      </c>
      <c r="R8237" s="37">
        <v>25</v>
      </c>
      <c r="S8237" s="37">
        <v>0.71655517816543601</v>
      </c>
      <c r="T8237" s="37">
        <v>999.01220703125</v>
      </c>
      <c r="U8237" s="37">
        <v>3366.451171875</v>
      </c>
      <c r="V8237" s="13"/>
      <c r="W8237" s="13"/>
      <c r="X8237" s="13"/>
      <c r="Y8237" s="13"/>
      <c r="Z8237" s="13"/>
      <c r="AA8237" s="13"/>
    </row>
    <row r="8238" spans="1:27" ht="15.75" customHeight="1" x14ac:dyDescent="0.2">
      <c r="A8238" s="13"/>
      <c r="B8238" s="37" t="str">
        <f>"CRS25WT72M24103"</f>
        <v>CRS25WT72M24103</v>
      </c>
      <c r="C8238" s="38">
        <v>46004</v>
      </c>
      <c r="D8238" s="39">
        <v>7.9421296296296295E-2</v>
      </c>
      <c r="E8238" s="37" t="s">
        <v>62</v>
      </c>
      <c r="F8238" s="37">
        <v>220</v>
      </c>
      <c r="G8238" s="37">
        <v>4</v>
      </c>
      <c r="H8238" s="37">
        <v>220.43412780761699</v>
      </c>
      <c r="I8238" s="37">
        <v>5.6147198677062997</v>
      </c>
      <c r="J8238" s="37">
        <v>50.212432861328097</v>
      </c>
      <c r="K8238" s="37">
        <v>5.1286892890930202</v>
      </c>
      <c r="L8238" s="37">
        <v>42.980598449707003</v>
      </c>
      <c r="M8238" s="37">
        <v>0.78187888860702504</v>
      </c>
      <c r="N8238" s="37">
        <v>10.7241125106812</v>
      </c>
      <c r="O8238" s="37">
        <v>0</v>
      </c>
      <c r="P8238" s="37">
        <v>0</v>
      </c>
      <c r="Q8238" s="37">
        <v>2.0634902175515899E-3</v>
      </c>
      <c r="R8238" s="37">
        <v>25</v>
      </c>
      <c r="S8238" s="37">
        <v>0.70388644933700595</v>
      </c>
      <c r="T8238" s="37">
        <v>1000.16375732422</v>
      </c>
      <c r="U8238" s="37">
        <v>1965.86303710938</v>
      </c>
      <c r="V8238" s="13"/>
      <c r="W8238" s="13"/>
      <c r="X8238" s="13"/>
      <c r="Y8238" s="13"/>
      <c r="Z8238" s="13"/>
      <c r="AA8238" s="13"/>
    </row>
    <row r="8239" spans="1:27" ht="15.75" customHeight="1" x14ac:dyDescent="0.2">
      <c r="A8239" s="13"/>
      <c r="B8239" s="37" t="str">
        <f>"CRS25WT72M24104"</f>
        <v>CRS25WT72M24104</v>
      </c>
      <c r="C8239" s="38">
        <v>46004</v>
      </c>
      <c r="D8239" s="39">
        <v>7.991898148148148E-2</v>
      </c>
      <c r="E8239" s="37" t="s">
        <v>62</v>
      </c>
      <c r="F8239" s="37">
        <v>223</v>
      </c>
      <c r="G8239" s="37">
        <v>4</v>
      </c>
      <c r="H8239" s="37">
        <v>223.25631713867199</v>
      </c>
      <c r="I8239" s="37">
        <v>5.6647763252258301</v>
      </c>
      <c r="J8239" s="37">
        <v>50.239200592041001</v>
      </c>
      <c r="K8239" s="37">
        <v>5.1938519477844203</v>
      </c>
      <c r="L8239" s="37">
        <v>42.984729766845703</v>
      </c>
      <c r="M8239" s="37">
        <v>0.78447347879409801</v>
      </c>
      <c r="N8239" s="37">
        <v>10.861412048339799</v>
      </c>
      <c r="O8239" s="37">
        <v>0</v>
      </c>
      <c r="P8239" s="37">
        <v>0</v>
      </c>
      <c r="Q8239" s="37">
        <v>1.65070109069347E-2</v>
      </c>
      <c r="R8239" s="37">
        <v>25</v>
      </c>
      <c r="S8239" s="37">
        <v>0.67823505401611295</v>
      </c>
      <c r="T8239" s="37">
        <v>1000.35803222656</v>
      </c>
      <c r="U8239" s="37">
        <v>1725.31359863281</v>
      </c>
      <c r="V8239" s="13"/>
      <c r="W8239" s="13"/>
      <c r="X8239" s="13"/>
      <c r="Y8239" s="13"/>
      <c r="Z8239" s="13"/>
      <c r="AA8239" s="13"/>
    </row>
    <row r="8240" spans="1:27" ht="15.75" customHeight="1" x14ac:dyDescent="0.2">
      <c r="A8240" s="13"/>
      <c r="B8240" s="37" t="str">
        <f>"CRS25WT72M24101"</f>
        <v>CRS25WT72M24101</v>
      </c>
      <c r="C8240" s="38">
        <v>46004</v>
      </c>
      <c r="D8240" s="39">
        <v>8.2048611111111114E-2</v>
      </c>
      <c r="E8240" s="37" t="s">
        <v>62</v>
      </c>
      <c r="F8240" s="37">
        <v>220</v>
      </c>
      <c r="G8240" s="37">
        <v>4</v>
      </c>
      <c r="H8240" s="37">
        <v>220.03623962402301</v>
      </c>
      <c r="I8240" s="37">
        <v>5.63724660873413</v>
      </c>
      <c r="J8240" s="37">
        <v>50.119667053222699</v>
      </c>
      <c r="K8240" s="37">
        <v>5.1344938278198198</v>
      </c>
      <c r="L8240" s="37">
        <v>42.854515075683601</v>
      </c>
      <c r="M8240" s="37">
        <v>0.77878755331039395</v>
      </c>
      <c r="N8240" s="37">
        <v>10.704754829406699</v>
      </c>
      <c r="O8240" s="37">
        <v>0</v>
      </c>
      <c r="P8240" s="37">
        <v>0</v>
      </c>
      <c r="Q8240" s="37">
        <v>1.4563399367034401E-2</v>
      </c>
      <c r="R8240" s="37">
        <v>25</v>
      </c>
      <c r="S8240" s="37">
        <v>0.68839013576507602</v>
      </c>
      <c r="T8240" s="37">
        <v>1000.66973876953</v>
      </c>
      <c r="U8240" s="37">
        <v>2139.28149414063</v>
      </c>
      <c r="V8240" s="13"/>
      <c r="W8240" s="13"/>
      <c r="X8240" s="13"/>
      <c r="Y8240" s="13"/>
      <c r="Z8240" s="13"/>
      <c r="AA8240" s="13"/>
    </row>
    <row r="8241" spans="1:27" ht="15.75" customHeight="1" x14ac:dyDescent="0.2">
      <c r="A8241" s="13"/>
      <c r="B8241" s="37" t="str">
        <f>"CRS25WT72M24050"</f>
        <v>CRS25WT72M24050</v>
      </c>
      <c r="C8241" s="38">
        <v>46004</v>
      </c>
      <c r="D8241" s="39">
        <v>8.2581018518518512E-2</v>
      </c>
      <c r="E8241" s="37" t="s">
        <v>62</v>
      </c>
      <c r="F8241" s="37">
        <v>223</v>
      </c>
      <c r="G8241" s="37">
        <v>4</v>
      </c>
      <c r="H8241" s="37">
        <v>223.70210266113301</v>
      </c>
      <c r="I8241" s="37">
        <v>5.73641014099121</v>
      </c>
      <c r="J8241" s="37">
        <v>50.202121734619098</v>
      </c>
      <c r="K8241" s="37">
        <v>5.2064752578735396</v>
      </c>
      <c r="L8241" s="37">
        <v>42.966129302978501</v>
      </c>
      <c r="M8241" s="37">
        <v>0.77679747343063399</v>
      </c>
      <c r="N8241" s="37">
        <v>10.883099555969199</v>
      </c>
      <c r="O8241" s="37">
        <v>0</v>
      </c>
      <c r="P8241" s="37">
        <v>0</v>
      </c>
      <c r="Q8241" s="37">
        <v>2.0634902175515899E-3</v>
      </c>
      <c r="R8241" s="37">
        <v>25</v>
      </c>
      <c r="S8241" s="37">
        <v>0.67990726232528698</v>
      </c>
      <c r="T8241" s="37">
        <v>998.87762451171898</v>
      </c>
      <c r="U8241" s="37">
        <v>1713.6455078125</v>
      </c>
      <c r="V8241" s="13"/>
      <c r="W8241" s="13"/>
      <c r="X8241" s="13"/>
      <c r="Y8241" s="13"/>
      <c r="Z8241" s="13"/>
      <c r="AA8241" s="13"/>
    </row>
    <row r="8242" spans="1:27" ht="15.75" customHeight="1" x14ac:dyDescent="0.2">
      <c r="A8242" s="13"/>
      <c r="B8242" s="37" t="str">
        <f>"CRS25WT72M24100"</f>
        <v>CRS25WT72M24100</v>
      </c>
      <c r="C8242" s="38">
        <v>46004</v>
      </c>
      <c r="D8242" s="39">
        <v>8.3078703703703696E-2</v>
      </c>
      <c r="E8242" s="37" t="s">
        <v>62</v>
      </c>
      <c r="F8242" s="37">
        <v>219</v>
      </c>
      <c r="G8242" s="37">
        <v>4</v>
      </c>
      <c r="H8242" s="37">
        <v>219.76193237304699</v>
      </c>
      <c r="I8242" s="37">
        <v>5.5855445861816397</v>
      </c>
      <c r="J8242" s="37">
        <v>50.124919891357401</v>
      </c>
      <c r="K8242" s="37">
        <v>5.1081371307373002</v>
      </c>
      <c r="L8242" s="37">
        <v>43.021934509277301</v>
      </c>
      <c r="M8242" s="37">
        <v>0.784934222698212</v>
      </c>
      <c r="N8242" s="37">
        <v>10.691410064697299</v>
      </c>
      <c r="O8242" s="37">
        <v>0</v>
      </c>
      <c r="P8242" s="37">
        <v>0</v>
      </c>
      <c r="Q8242" s="37">
        <v>2.0560566335916502E-3</v>
      </c>
      <c r="R8242" s="37">
        <v>25</v>
      </c>
      <c r="S8242" s="37">
        <v>0.66223394870758101</v>
      </c>
      <c r="T8242" s="37">
        <v>998.90533447265602</v>
      </c>
      <c r="U8242" s="37">
        <v>3150.1796875</v>
      </c>
      <c r="V8242" s="13"/>
      <c r="W8242" s="13"/>
      <c r="X8242" s="13"/>
      <c r="Y8242" s="13"/>
      <c r="Z8242" s="13"/>
      <c r="AA8242" s="13"/>
    </row>
    <row r="8243" spans="1:27" ht="15.75" customHeight="1" x14ac:dyDescent="0.2">
      <c r="A8243" s="13"/>
      <c r="B8243" s="37" t="str">
        <f>"CRS25WT72M24105"</f>
        <v>CRS25WT72M24105</v>
      </c>
      <c r="C8243" s="38">
        <v>46004</v>
      </c>
      <c r="D8243" s="39">
        <v>8.3935185185185182E-2</v>
      </c>
      <c r="E8243" s="37" t="s">
        <v>62</v>
      </c>
      <c r="F8243" s="37">
        <v>216</v>
      </c>
      <c r="G8243" s="37">
        <v>4</v>
      </c>
      <c r="H8243" s="37">
        <v>216.64758300781301</v>
      </c>
      <c r="I8243" s="37">
        <v>5.5863809585571298</v>
      </c>
      <c r="J8243" s="37">
        <v>50.1189994812012</v>
      </c>
      <c r="K8243" s="37">
        <v>5.0718088150024396</v>
      </c>
      <c r="L8243" s="37">
        <v>42.716037750244098</v>
      </c>
      <c r="M8243" s="37">
        <v>0.77378606796264604</v>
      </c>
      <c r="N8243" s="37">
        <v>10.5398969650269</v>
      </c>
      <c r="O8243" s="37">
        <v>0</v>
      </c>
      <c r="P8243" s="37">
        <v>0</v>
      </c>
      <c r="Q8243" s="37">
        <v>3.2539609819650702E-3</v>
      </c>
      <c r="R8243" s="37">
        <v>25</v>
      </c>
      <c r="S8243" s="37">
        <v>0.71619272232055697</v>
      </c>
      <c r="T8243" s="37">
        <v>999.49645996093795</v>
      </c>
      <c r="U8243" s="37">
        <v>1724.76196289063</v>
      </c>
      <c r="V8243" s="13"/>
      <c r="W8243" s="13"/>
      <c r="X8243" s="13"/>
      <c r="Y8243" s="13"/>
      <c r="Z8243" s="13"/>
      <c r="AA8243" s="13"/>
    </row>
    <row r="8244" spans="1:27" ht="15.75" customHeight="1" x14ac:dyDescent="0.2">
      <c r="A8244" s="13"/>
      <c r="B8244" s="37" t="str">
        <f>"CRS25WT72M24107"</f>
        <v>CRS25WT72M24107</v>
      </c>
      <c r="C8244" s="38">
        <v>46004</v>
      </c>
      <c r="D8244" s="39">
        <v>8.4826388888888882E-2</v>
      </c>
      <c r="E8244" s="37" t="s">
        <v>62</v>
      </c>
      <c r="F8244" s="37">
        <v>219</v>
      </c>
      <c r="G8244" s="37">
        <v>4</v>
      </c>
      <c r="H8244" s="37">
        <v>219.11204528808599</v>
      </c>
      <c r="I8244" s="37">
        <v>5.59100341796875</v>
      </c>
      <c r="J8244" s="37">
        <v>50.169322967529297</v>
      </c>
      <c r="K8244" s="37">
        <v>5.1006274223327601</v>
      </c>
      <c r="L8244" s="37">
        <v>42.957862854003899</v>
      </c>
      <c r="M8244" s="37">
        <v>0.78115683794021595</v>
      </c>
      <c r="N8244" s="37">
        <v>10.659792900085399</v>
      </c>
      <c r="O8244" s="37">
        <v>0</v>
      </c>
      <c r="P8244" s="37">
        <v>0</v>
      </c>
      <c r="Q8244" s="37">
        <v>1.2683812528848599E-2</v>
      </c>
      <c r="R8244" s="37">
        <v>25</v>
      </c>
      <c r="S8244" s="37">
        <v>0.72130495309829701</v>
      </c>
      <c r="T8244" s="37">
        <v>1000.4296875</v>
      </c>
      <c r="U8244" s="37">
        <v>3017.951171875</v>
      </c>
      <c r="V8244" s="13"/>
      <c r="W8244" s="13"/>
      <c r="X8244" s="13"/>
      <c r="Y8244" s="13"/>
      <c r="Z8244" s="13"/>
      <c r="AA8244" s="13"/>
    </row>
    <row r="8245" spans="1:27" ht="15.75" customHeight="1" x14ac:dyDescent="0.2">
      <c r="A8245" s="13"/>
      <c r="B8245" s="37" t="str">
        <f>"CRS25WT72M24108"</f>
        <v>CRS25WT72M24108</v>
      </c>
      <c r="C8245" s="38">
        <v>46004</v>
      </c>
      <c r="D8245" s="39">
        <v>8.6597222222222214E-2</v>
      </c>
      <c r="E8245" s="37" t="s">
        <v>62</v>
      </c>
      <c r="F8245" s="37">
        <v>217</v>
      </c>
      <c r="G8245" s="37">
        <v>4</v>
      </c>
      <c r="H8245" s="37">
        <v>217.91119384765599</v>
      </c>
      <c r="I8245" s="37">
        <v>5.62448930740356</v>
      </c>
      <c r="J8245" s="37">
        <v>50.118370056152301</v>
      </c>
      <c r="K8245" s="37">
        <v>5.0898151397705096</v>
      </c>
      <c r="L8245" s="37">
        <v>42.813182830810497</v>
      </c>
      <c r="M8245" s="37">
        <v>0.77303564548492398</v>
      </c>
      <c r="N8245" s="37">
        <v>10.601371765136699</v>
      </c>
      <c r="O8245" s="37">
        <v>0</v>
      </c>
      <c r="P8245" s="37">
        <v>0</v>
      </c>
      <c r="Q8245" s="37">
        <v>3.2539609819650702E-3</v>
      </c>
      <c r="R8245" s="37">
        <v>25</v>
      </c>
      <c r="S8245" s="37">
        <v>0.75513720512390103</v>
      </c>
      <c r="T8245" s="37">
        <v>1005.14038085938</v>
      </c>
      <c r="U8245" s="37">
        <v>1455.77172851563</v>
      </c>
      <c r="V8245" s="13"/>
      <c r="W8245" s="13"/>
      <c r="X8245" s="13"/>
      <c r="Y8245" s="13"/>
      <c r="Z8245" s="13"/>
      <c r="AA8245" s="13"/>
    </row>
    <row r="8246" spans="1:27" ht="15.75" customHeight="1" x14ac:dyDescent="0.2">
      <c r="A8246" s="13"/>
      <c r="B8246" s="37" t="str">
        <f>"CRS25WT72M24064"</f>
        <v>CRS25WT72M24064</v>
      </c>
      <c r="C8246" s="38">
        <v>46004</v>
      </c>
      <c r="D8246" s="39">
        <v>8.7094907407407399E-2</v>
      </c>
      <c r="E8246" s="37" t="s">
        <v>62</v>
      </c>
      <c r="F8246" s="37">
        <v>217</v>
      </c>
      <c r="G8246" s="37">
        <v>4</v>
      </c>
      <c r="H8246" s="37">
        <v>217.59214782714801</v>
      </c>
      <c r="I8246" s="37">
        <v>5.5813350677490199</v>
      </c>
      <c r="J8246" s="37">
        <v>50.180973052978501</v>
      </c>
      <c r="K8246" s="37">
        <v>5.0764818191528303</v>
      </c>
      <c r="L8246" s="37">
        <v>42.862785339355497</v>
      </c>
      <c r="M8246" s="37">
        <v>0.77690166234970104</v>
      </c>
      <c r="N8246" s="37">
        <v>10.5858497619629</v>
      </c>
      <c r="O8246" s="37">
        <v>0</v>
      </c>
      <c r="P8246" s="37">
        <v>0</v>
      </c>
      <c r="Q8246" s="37">
        <v>1.6269804909825299E-3</v>
      </c>
      <c r="R8246" s="37">
        <v>25</v>
      </c>
      <c r="S8246" s="37">
        <v>0.73394036293029796</v>
      </c>
      <c r="T8246" s="37">
        <v>1004.3681640625</v>
      </c>
      <c r="U8246" s="37">
        <v>1724.10522460938</v>
      </c>
      <c r="V8246" s="13"/>
      <c r="W8246" s="13"/>
      <c r="X8246" s="13"/>
      <c r="Y8246" s="13"/>
      <c r="Z8246" s="13"/>
      <c r="AA8246" s="13"/>
    </row>
    <row r="8247" spans="1:27" ht="15.75" customHeight="1" x14ac:dyDescent="0.2">
      <c r="A8247" s="13"/>
      <c r="B8247" s="37" t="str">
        <f>"CRS25WT72M24061"</f>
        <v>CRS25WT72M24061</v>
      </c>
      <c r="C8247" s="38">
        <v>46004</v>
      </c>
      <c r="D8247" s="39">
        <v>8.8020833333333326E-2</v>
      </c>
      <c r="E8247" s="37" t="s">
        <v>62</v>
      </c>
      <c r="F8247" s="37">
        <v>218</v>
      </c>
      <c r="G8247" s="37">
        <v>4</v>
      </c>
      <c r="H8247" s="37">
        <v>218.09146118164099</v>
      </c>
      <c r="I8247" s="37">
        <v>5.5849137306213397</v>
      </c>
      <c r="J8247" s="37">
        <v>50.165439605712898</v>
      </c>
      <c r="K8247" s="37">
        <v>5.0910768508911097</v>
      </c>
      <c r="L8247" s="37">
        <v>42.837982177734403</v>
      </c>
      <c r="M8247" s="37">
        <v>0.77842640876769997</v>
      </c>
      <c r="N8247" s="37">
        <v>10.6101417541504</v>
      </c>
      <c r="O8247" s="37">
        <v>0</v>
      </c>
      <c r="P8247" s="37">
        <v>0</v>
      </c>
      <c r="Q8247" s="37">
        <v>1.15079209208488E-2</v>
      </c>
      <c r="R8247" s="37">
        <v>25</v>
      </c>
      <c r="S8247" s="37">
        <v>0.71820229291915905</v>
      </c>
      <c r="T8247" s="37">
        <v>1003.53546142578</v>
      </c>
      <c r="U8247" s="37">
        <v>2149.33642578125</v>
      </c>
      <c r="V8247" s="13"/>
      <c r="W8247" s="13"/>
      <c r="X8247" s="13"/>
      <c r="Y8247" s="13"/>
      <c r="Z8247" s="13"/>
      <c r="AA8247" s="13"/>
    </row>
    <row r="8248" spans="1:27" ht="15.75" customHeight="1" x14ac:dyDescent="0.2">
      <c r="A8248" s="13"/>
      <c r="B8248" s="37" t="str">
        <f>"CRS25WT72M24062"</f>
        <v>CRS25WT72M24062</v>
      </c>
      <c r="C8248" s="38">
        <v>46004</v>
      </c>
      <c r="D8248" s="39">
        <v>9.1064814814814821E-2</v>
      </c>
      <c r="E8248" s="37" t="s">
        <v>62</v>
      </c>
      <c r="F8248" s="37">
        <v>218</v>
      </c>
      <c r="G8248" s="37">
        <v>4</v>
      </c>
      <c r="H8248" s="37">
        <v>218.49972534179699</v>
      </c>
      <c r="I8248" s="37">
        <v>5.61289358139038</v>
      </c>
      <c r="J8248" s="37">
        <v>50.0926513671875</v>
      </c>
      <c r="K8248" s="37">
        <v>5.0971641540527299</v>
      </c>
      <c r="L8248" s="37">
        <v>42.866920471191399</v>
      </c>
      <c r="M8248" s="37">
        <v>0.77712357044220004</v>
      </c>
      <c r="N8248" s="37">
        <v>10.6300039291382</v>
      </c>
      <c r="O8248" s="37">
        <v>0</v>
      </c>
      <c r="P8248" s="37">
        <v>0</v>
      </c>
      <c r="Q8248" s="37">
        <v>1.27033721655607E-2</v>
      </c>
      <c r="R8248" s="37">
        <v>25</v>
      </c>
      <c r="S8248" s="37">
        <v>0.71620512008667003</v>
      </c>
      <c r="T8248" s="37">
        <v>1000.43200683594</v>
      </c>
      <c r="U8248" s="37">
        <v>2096.84912109375</v>
      </c>
      <c r="V8248" s="13"/>
      <c r="W8248" s="13"/>
      <c r="X8248" s="13"/>
      <c r="Y8248" s="13"/>
      <c r="Z8248" s="13"/>
      <c r="AA8248" s="13"/>
    </row>
    <row r="8249" spans="1:27" ht="15.75" customHeight="1" x14ac:dyDescent="0.2">
      <c r="A8249" s="13"/>
      <c r="B8249" s="37" t="str">
        <f>"CRS25WT72M24063"</f>
        <v>CRS25WT72M24063</v>
      </c>
      <c r="C8249" s="38">
        <v>46004</v>
      </c>
      <c r="D8249" s="39">
        <v>9.1863425925925932E-2</v>
      </c>
      <c r="E8249" s="37" t="s">
        <v>62</v>
      </c>
      <c r="F8249" s="37">
        <v>218</v>
      </c>
      <c r="G8249" s="37">
        <v>4</v>
      </c>
      <c r="H8249" s="37">
        <v>218.90065002441401</v>
      </c>
      <c r="I8249" s="37">
        <v>5.6065783500671396</v>
      </c>
      <c r="J8249" s="37">
        <v>50.126224517822301</v>
      </c>
      <c r="K8249" s="37">
        <v>5.1139144897460902</v>
      </c>
      <c r="L8249" s="37">
        <v>42.8049125671387</v>
      </c>
      <c r="M8249" s="37">
        <v>0.77890437841415405</v>
      </c>
      <c r="N8249" s="37">
        <v>10.649508476257299</v>
      </c>
      <c r="O8249" s="37">
        <v>0</v>
      </c>
      <c r="P8249" s="37">
        <v>0</v>
      </c>
      <c r="Q8249" s="37">
        <v>4.1169957257807298E-3</v>
      </c>
      <c r="R8249" s="37">
        <v>25</v>
      </c>
      <c r="S8249" s="37">
        <v>0.75060552358627297</v>
      </c>
      <c r="T8249" s="37">
        <v>1000.33154296875</v>
      </c>
      <c r="U8249" s="37">
        <v>1725.74279785156</v>
      </c>
      <c r="V8249" s="13"/>
      <c r="W8249" s="13"/>
      <c r="X8249" s="13"/>
      <c r="Y8249" s="13"/>
      <c r="Z8249" s="13"/>
      <c r="AA8249" s="13"/>
    </row>
    <row r="8250" spans="1:27" ht="15.75" customHeight="1" x14ac:dyDescent="0.2">
      <c r="A8250" s="13"/>
      <c r="B8250" s="37" t="str">
        <f>"CRS25WT72M24106"</f>
        <v>CRS25WT72M24106</v>
      </c>
      <c r="C8250" s="38">
        <v>46004</v>
      </c>
      <c r="D8250" s="37" t="s">
        <v>1593</v>
      </c>
      <c r="E8250" s="37" t="s">
        <v>62</v>
      </c>
      <c r="F8250" s="37">
        <v>218</v>
      </c>
      <c r="G8250" s="37">
        <v>4</v>
      </c>
      <c r="H8250" s="37">
        <v>218.82188415527301</v>
      </c>
      <c r="I8250" s="37">
        <v>5.6310524940490696</v>
      </c>
      <c r="J8250" s="37">
        <v>50.026443481445298</v>
      </c>
      <c r="K8250" s="37">
        <v>5.1356315612793004</v>
      </c>
      <c r="L8250" s="37">
        <v>42.608562469482401</v>
      </c>
      <c r="M8250" s="37">
        <v>0.77678626775741599</v>
      </c>
      <c r="N8250" s="37">
        <v>10.645676612854</v>
      </c>
      <c r="O8250" s="37">
        <v>0</v>
      </c>
      <c r="P8250" s="37">
        <v>0</v>
      </c>
      <c r="Q8250" s="37">
        <v>1.58792163711041E-3</v>
      </c>
      <c r="R8250" s="37">
        <v>25</v>
      </c>
      <c r="S8250" s="37">
        <v>0.70696216821670499</v>
      </c>
      <c r="T8250" s="37">
        <v>1002.78973388672</v>
      </c>
      <c r="U8250" s="37">
        <v>2090.775390625</v>
      </c>
      <c r="V8250" s="13"/>
      <c r="W8250" s="13"/>
      <c r="X8250" s="13"/>
      <c r="Y8250" s="13"/>
      <c r="Z8250" s="13"/>
      <c r="AA8250" s="13"/>
    </row>
    <row r="8251" spans="1:27" ht="15.75" customHeight="1" x14ac:dyDescent="0.2">
      <c r="A8251" s="13"/>
      <c r="B8251" s="37" t="str">
        <f>"CRS25WT72M24509"</f>
        <v>CRS25WT72M24509</v>
      </c>
      <c r="C8251" s="38">
        <v>46007</v>
      </c>
      <c r="D8251" s="39">
        <v>0.76936342592592588</v>
      </c>
      <c r="E8251" s="37" t="s">
        <v>62</v>
      </c>
      <c r="F8251" s="37">
        <v>217</v>
      </c>
      <c r="G8251" s="37">
        <v>4</v>
      </c>
      <c r="H8251" s="37">
        <v>217.53684997558599</v>
      </c>
      <c r="I8251" s="37">
        <v>5.5303273200988796</v>
      </c>
      <c r="J8251" s="37">
        <v>50.254589080810497</v>
      </c>
      <c r="K8251" s="37">
        <v>5.0647916793823198</v>
      </c>
      <c r="L8251" s="37">
        <v>42.950798034667997</v>
      </c>
      <c r="M8251" s="37">
        <v>0.78271973133087203</v>
      </c>
      <c r="N8251" s="37">
        <v>10.5831594467163</v>
      </c>
      <c r="O8251" s="37">
        <v>0</v>
      </c>
      <c r="P8251" s="37">
        <v>0</v>
      </c>
      <c r="Q8251" s="37">
        <v>1.00591946393251E-2</v>
      </c>
      <c r="R8251" s="37">
        <v>25</v>
      </c>
      <c r="S8251" s="37">
        <v>0.73111844062805198</v>
      </c>
      <c r="T8251" s="37">
        <v>1000.34674072266</v>
      </c>
      <c r="U8251" s="37">
        <v>1352.92578125</v>
      </c>
      <c r="V8251" s="13"/>
      <c r="W8251" s="13"/>
      <c r="X8251" s="13"/>
      <c r="Y8251" s="13"/>
      <c r="Z8251" s="13"/>
      <c r="AA8251" s="13"/>
    </row>
    <row r="8252" spans="1:27" ht="15.75" customHeight="1" x14ac:dyDescent="0.2">
      <c r="A8252" s="13"/>
      <c r="B8252" s="37" t="str">
        <f>"CRS25WT72M24506"</f>
        <v>CRS25WT72M24506</v>
      </c>
      <c r="C8252" s="38">
        <v>46007</v>
      </c>
      <c r="D8252" s="39">
        <v>0.77021990740740742</v>
      </c>
      <c r="E8252" s="37" t="s">
        <v>62</v>
      </c>
      <c r="F8252" s="37">
        <v>217</v>
      </c>
      <c r="G8252" s="37">
        <v>4</v>
      </c>
      <c r="H8252" s="37">
        <v>217.61033630371099</v>
      </c>
      <c r="I8252" s="37">
        <v>5.4594492912292498</v>
      </c>
      <c r="J8252" s="37">
        <v>50.271442413330099</v>
      </c>
      <c r="K8252" s="37">
        <v>5.0548391342163104</v>
      </c>
      <c r="L8252" s="37">
        <v>43.049903869628899</v>
      </c>
      <c r="M8252" s="37">
        <v>0.79288339614868197</v>
      </c>
      <c r="N8252" s="37">
        <v>10.5867347717285</v>
      </c>
      <c r="O8252" s="37">
        <v>0</v>
      </c>
      <c r="P8252" s="37">
        <v>0</v>
      </c>
      <c r="Q8252" s="37">
        <v>1.0952303186059E-2</v>
      </c>
      <c r="R8252" s="37">
        <v>25</v>
      </c>
      <c r="S8252" s="37">
        <v>0.72371828556060802</v>
      </c>
      <c r="T8252" s="37">
        <v>1006.42150878906</v>
      </c>
      <c r="U8252" s="37">
        <v>1514.6357421875</v>
      </c>
      <c r="V8252" s="13"/>
      <c r="W8252" s="13"/>
      <c r="X8252" s="13"/>
      <c r="Y8252" s="13"/>
      <c r="Z8252" s="13"/>
      <c r="AA8252" s="13"/>
    </row>
    <row r="8253" spans="1:27" ht="15.75" customHeight="1" x14ac:dyDescent="0.2">
      <c r="A8253" s="13"/>
      <c r="B8253" s="37" t="str">
        <f>"CRS25WT72M24510"</f>
        <v>CRS25WT72M24510</v>
      </c>
      <c r="C8253" s="38">
        <v>46007</v>
      </c>
      <c r="D8253" s="39">
        <v>0.77090277777777771</v>
      </c>
      <c r="E8253" s="37" t="s">
        <v>62</v>
      </c>
      <c r="F8253" s="37">
        <v>216</v>
      </c>
      <c r="G8253" s="37">
        <v>4</v>
      </c>
      <c r="H8253" s="37">
        <v>216.69874572753901</v>
      </c>
      <c r="I8253" s="37">
        <v>5.4689350128173801</v>
      </c>
      <c r="J8253" s="37">
        <v>50.253929138183601</v>
      </c>
      <c r="K8253" s="37">
        <v>5.03680467605591</v>
      </c>
      <c r="L8253" s="37">
        <v>43.023059844970703</v>
      </c>
      <c r="M8253" s="37">
        <v>0.78846716880798295</v>
      </c>
      <c r="N8253" s="37">
        <v>10.542386054992701</v>
      </c>
      <c r="O8253" s="37">
        <v>0</v>
      </c>
      <c r="P8253" s="37">
        <v>0</v>
      </c>
      <c r="Q8253" s="37">
        <v>2.0633758977055502E-3</v>
      </c>
      <c r="R8253" s="37">
        <v>25</v>
      </c>
      <c r="S8253" s="37">
        <v>0.73491668701171897</v>
      </c>
      <c r="T8253" s="37">
        <v>999.83361816406295</v>
      </c>
      <c r="U8253" s="37">
        <v>1724.26013183594</v>
      </c>
      <c r="V8253" s="13"/>
      <c r="W8253" s="13"/>
      <c r="X8253" s="13"/>
      <c r="Y8253" s="13"/>
      <c r="Z8253" s="13"/>
      <c r="AA8253" s="13"/>
    </row>
    <row r="8254" spans="1:27" ht="15.75" customHeight="1" x14ac:dyDescent="0.2">
      <c r="A8254" s="13"/>
      <c r="B8254" s="37" t="str">
        <f>"CRS25WT72M24507"</f>
        <v>CRS25WT72M24507</v>
      </c>
      <c r="C8254" s="38">
        <v>46007</v>
      </c>
      <c r="D8254" s="39">
        <v>0.77165509259259257</v>
      </c>
      <c r="E8254" s="37" t="s">
        <v>62</v>
      </c>
      <c r="F8254" s="37">
        <v>216</v>
      </c>
      <c r="G8254" s="37">
        <v>4</v>
      </c>
      <c r="H8254" s="37">
        <v>216.92613220214801</v>
      </c>
      <c r="I8254" s="37">
        <v>5.4340143203735396</v>
      </c>
      <c r="J8254" s="37">
        <v>50.208469390869098</v>
      </c>
      <c r="K8254" s="37">
        <v>5.0425739288330096</v>
      </c>
      <c r="L8254" s="37">
        <v>43.018932342529297</v>
      </c>
      <c r="M8254" s="37">
        <v>0.79508602619171098</v>
      </c>
      <c r="N8254" s="37">
        <v>10.553448677063001</v>
      </c>
      <c r="O8254" s="37">
        <v>0</v>
      </c>
      <c r="P8254" s="37">
        <v>0</v>
      </c>
      <c r="Q8254" s="37">
        <v>6.03174511343241E-3</v>
      </c>
      <c r="R8254" s="37">
        <v>25</v>
      </c>
      <c r="S8254" s="37">
        <v>0.70252376794815097</v>
      </c>
      <c r="T8254" s="37">
        <v>1002.75219726563</v>
      </c>
      <c r="U8254" s="37">
        <v>1967.70739746094</v>
      </c>
      <c r="V8254" s="13"/>
      <c r="W8254" s="13"/>
      <c r="X8254" s="13"/>
      <c r="Y8254" s="13"/>
      <c r="Z8254" s="13"/>
      <c r="AA8254" s="13"/>
    </row>
    <row r="8255" spans="1:27" ht="15.75" customHeight="1" x14ac:dyDescent="0.2">
      <c r="A8255" s="13"/>
      <c r="B8255" s="37" t="str">
        <f>"CRS25WT72M24449"</f>
        <v>CRS25WT72M24449</v>
      </c>
      <c r="C8255" s="38">
        <v>46007</v>
      </c>
      <c r="D8255" s="39">
        <v>0.77247685185185189</v>
      </c>
      <c r="E8255" s="37" t="s">
        <v>62</v>
      </c>
      <c r="F8255" s="37">
        <v>216</v>
      </c>
      <c r="G8255" s="37">
        <v>4</v>
      </c>
      <c r="H8255" s="37">
        <v>216.5361328125</v>
      </c>
      <c r="I8255" s="37">
        <v>5.4093098640441903</v>
      </c>
      <c r="J8255" s="37">
        <v>50.2761039733887</v>
      </c>
      <c r="K8255" s="37">
        <v>5.0320587158203098</v>
      </c>
      <c r="L8255" s="37">
        <v>43.031318664550803</v>
      </c>
      <c r="M8255" s="37">
        <v>0.79620867967605602</v>
      </c>
      <c r="N8255" s="37">
        <v>10.5344753265381</v>
      </c>
      <c r="O8255" s="37">
        <v>0</v>
      </c>
      <c r="P8255" s="37">
        <v>0</v>
      </c>
      <c r="Q8255" s="37">
        <v>1.58364663366228E-3</v>
      </c>
      <c r="R8255" s="37">
        <v>25</v>
      </c>
      <c r="S8255" s="37">
        <v>0.73937839269638095</v>
      </c>
      <c r="T8255" s="37">
        <v>999.75231933593795</v>
      </c>
      <c r="U8255" s="37">
        <v>2546.71020507813</v>
      </c>
      <c r="V8255" s="13"/>
      <c r="W8255" s="13"/>
      <c r="X8255" s="13"/>
      <c r="Y8255" s="13"/>
      <c r="Z8255" s="13"/>
      <c r="AA8255" s="13"/>
    </row>
    <row r="8256" spans="1:27" ht="15.75" customHeight="1" x14ac:dyDescent="0.2">
      <c r="A8256" s="13"/>
      <c r="B8256" s="37" t="str">
        <f>"CRS25WT72M24444"</f>
        <v>CRS25WT72M24444</v>
      </c>
      <c r="C8256" s="38">
        <v>46007</v>
      </c>
      <c r="D8256" s="39">
        <v>0.77307870370370368</v>
      </c>
      <c r="E8256" s="37" t="s">
        <v>62</v>
      </c>
      <c r="F8256" s="37">
        <v>217</v>
      </c>
      <c r="G8256" s="37">
        <v>4</v>
      </c>
      <c r="H8256" s="37">
        <v>217.33898925781301</v>
      </c>
      <c r="I8256" s="37">
        <v>5.4979581832885698</v>
      </c>
      <c r="J8256" s="37">
        <v>50.289253234863303</v>
      </c>
      <c r="K8256" s="37">
        <v>5.0553250312805202</v>
      </c>
      <c r="L8256" s="37">
        <v>42.992088317871101</v>
      </c>
      <c r="M8256" s="37">
        <v>0.78606963157653797</v>
      </c>
      <c r="N8256" s="37">
        <v>10.573534011840801</v>
      </c>
      <c r="O8256" s="37">
        <v>0</v>
      </c>
      <c r="P8256" s="37">
        <v>0</v>
      </c>
      <c r="Q8256" s="37">
        <v>9.0752104297280294E-3</v>
      </c>
      <c r="R8256" s="37">
        <v>25</v>
      </c>
      <c r="S8256" s="37">
        <v>0.7286736369133</v>
      </c>
      <c r="T8256" s="37">
        <v>1004.06915283203</v>
      </c>
      <c r="U8256" s="37">
        <v>932.668212890625</v>
      </c>
      <c r="V8256" s="13"/>
      <c r="W8256" s="13"/>
      <c r="X8256" s="13"/>
      <c r="Y8256" s="13"/>
      <c r="Z8256" s="13"/>
      <c r="AA8256" s="13"/>
    </row>
    <row r="8257" spans="1:27" ht="15.75" customHeight="1" x14ac:dyDescent="0.2">
      <c r="A8257" s="13"/>
      <c r="B8257" s="37" t="str">
        <f>"CRS25WT72M24438"</f>
        <v>CRS25WT72M24438</v>
      </c>
      <c r="C8257" s="38">
        <v>46007</v>
      </c>
      <c r="D8257" s="39">
        <v>0.7740393518518518</v>
      </c>
      <c r="E8257" s="37" t="s">
        <v>62</v>
      </c>
      <c r="F8257" s="37">
        <v>216</v>
      </c>
      <c r="G8257" s="37">
        <v>4</v>
      </c>
      <c r="H8257" s="37">
        <v>216.12139892578099</v>
      </c>
      <c r="I8257" s="37">
        <v>5.4640755653381303</v>
      </c>
      <c r="J8257" s="37">
        <v>50.2419624328613</v>
      </c>
      <c r="K8257" s="37">
        <v>5.0243492126464799</v>
      </c>
      <c r="L8257" s="37">
        <v>43.014801025390597</v>
      </c>
      <c r="M8257" s="37">
        <v>0.78725326061248802</v>
      </c>
      <c r="N8257" s="37">
        <v>10.5142984390259</v>
      </c>
      <c r="O8257" s="37">
        <v>0</v>
      </c>
      <c r="P8257" s="37">
        <v>0</v>
      </c>
      <c r="Q8257" s="37">
        <v>8.0372637603431897E-4</v>
      </c>
      <c r="R8257" s="37">
        <v>25</v>
      </c>
      <c r="S8257" s="37">
        <v>0.71731203794479403</v>
      </c>
      <c r="T8257" s="37">
        <v>1005.33117675781</v>
      </c>
      <c r="U8257" s="37">
        <v>1472.23352050781</v>
      </c>
      <c r="V8257" s="13"/>
      <c r="W8257" s="13"/>
      <c r="X8257" s="13"/>
      <c r="Y8257" s="13"/>
      <c r="Z8257" s="13"/>
      <c r="AA8257" s="13"/>
    </row>
    <row r="8258" spans="1:27" ht="15.75" customHeight="1" x14ac:dyDescent="0.2">
      <c r="A8258" s="13"/>
      <c r="B8258" s="37" t="str">
        <f>"CRS25WT72M24443"</f>
        <v>CRS25WT72M24443</v>
      </c>
      <c r="C8258" s="38">
        <v>46007</v>
      </c>
      <c r="D8258" s="39">
        <v>0.77496527777777768</v>
      </c>
      <c r="E8258" s="37" t="s">
        <v>62</v>
      </c>
      <c r="F8258" s="37">
        <v>216</v>
      </c>
      <c r="G8258" s="37">
        <v>4</v>
      </c>
      <c r="H8258" s="37">
        <v>216.39080810546901</v>
      </c>
      <c r="I8258" s="37">
        <v>5.4734401702880904</v>
      </c>
      <c r="J8258" s="37">
        <v>50.235958099365199</v>
      </c>
      <c r="K8258" s="37">
        <v>5.0257878303527797</v>
      </c>
      <c r="L8258" s="37">
        <v>43.056095123291001</v>
      </c>
      <c r="M8258" s="37">
        <v>0.78698009252548196</v>
      </c>
      <c r="N8258" s="37">
        <v>10.5274047851563</v>
      </c>
      <c r="O8258" s="37">
        <v>0</v>
      </c>
      <c r="P8258" s="37">
        <v>0</v>
      </c>
      <c r="Q8258" s="37">
        <v>8.1349024549126603E-4</v>
      </c>
      <c r="R8258" s="37">
        <v>25</v>
      </c>
      <c r="S8258" s="37">
        <v>0.73314893245696999</v>
      </c>
      <c r="T8258" s="37">
        <v>1001.33959960938</v>
      </c>
      <c r="U8258" s="37">
        <v>1938.07348632813</v>
      </c>
      <c r="V8258" s="13"/>
      <c r="W8258" s="13"/>
      <c r="X8258" s="13"/>
      <c r="Y8258" s="13"/>
      <c r="Z8258" s="13"/>
      <c r="AA8258" s="13"/>
    </row>
    <row r="8259" spans="1:27" ht="15.75" customHeight="1" x14ac:dyDescent="0.2">
      <c r="A8259" s="13"/>
      <c r="B8259" s="37" t="str">
        <f>"CRS25WT72M24445"</f>
        <v>CRS25WT72M24445</v>
      </c>
      <c r="C8259" s="38">
        <v>46007</v>
      </c>
      <c r="D8259" s="39">
        <v>0.77570601851851861</v>
      </c>
      <c r="E8259" s="37" t="s">
        <v>62</v>
      </c>
      <c r="F8259" s="37">
        <v>217</v>
      </c>
      <c r="G8259" s="37">
        <v>4</v>
      </c>
      <c r="H8259" s="37">
        <v>217.65142822265599</v>
      </c>
      <c r="I8259" s="37">
        <v>5.4569859504699698</v>
      </c>
      <c r="J8259" s="37">
        <v>50.308078765869098</v>
      </c>
      <c r="K8259" s="37">
        <v>5.0623488426208496</v>
      </c>
      <c r="L8259" s="37">
        <v>42.994155883789098</v>
      </c>
      <c r="M8259" s="37">
        <v>0.792813360691071</v>
      </c>
      <c r="N8259" s="37">
        <v>10.5887336730957</v>
      </c>
      <c r="O8259" s="37">
        <v>0</v>
      </c>
      <c r="P8259" s="37">
        <v>0</v>
      </c>
      <c r="Q8259" s="37">
        <v>8.2242451608181E-3</v>
      </c>
      <c r="R8259" s="37">
        <v>25</v>
      </c>
      <c r="S8259" s="37">
        <v>0.74820619821548495</v>
      </c>
      <c r="T8259" s="37">
        <v>1001.46539306641</v>
      </c>
      <c r="U8259" s="37">
        <v>1533.98156738281</v>
      </c>
      <c r="V8259" s="13"/>
      <c r="W8259" s="13"/>
      <c r="X8259" s="13"/>
      <c r="Y8259" s="13"/>
      <c r="Z8259" s="13"/>
      <c r="AA8259" s="13"/>
    </row>
    <row r="8260" spans="1:27" ht="15.75" customHeight="1" x14ac:dyDescent="0.2">
      <c r="A8260" s="13"/>
      <c r="B8260" s="37" t="str">
        <f>"CRS25WT72M24439"</f>
        <v>CRS25WT72M24439</v>
      </c>
      <c r="C8260" s="38">
        <v>46007</v>
      </c>
      <c r="D8260" s="39">
        <v>0.77638888888888891</v>
      </c>
      <c r="E8260" s="37" t="s">
        <v>62</v>
      </c>
      <c r="F8260" s="37">
        <v>216</v>
      </c>
      <c r="G8260" s="37">
        <v>4</v>
      </c>
      <c r="H8260" s="37">
        <v>216.82588195800801</v>
      </c>
      <c r="I8260" s="37">
        <v>5.4736843109130904</v>
      </c>
      <c r="J8260" s="37">
        <v>50.239814758300803</v>
      </c>
      <c r="K8260" s="37">
        <v>5.0429053306579599</v>
      </c>
      <c r="L8260" s="37">
        <v>42.996219635009801</v>
      </c>
      <c r="M8260" s="37">
        <v>0.78846669197082497</v>
      </c>
      <c r="N8260" s="37">
        <v>10.548571586608899</v>
      </c>
      <c r="O8260" s="37">
        <v>0</v>
      </c>
      <c r="P8260" s="37">
        <v>0</v>
      </c>
      <c r="Q8260" s="37">
        <v>1.33159542456269E-2</v>
      </c>
      <c r="R8260" s="37">
        <v>25</v>
      </c>
      <c r="S8260" s="37">
        <v>0.74628531932830799</v>
      </c>
      <c r="T8260" s="37">
        <v>998.72741699218795</v>
      </c>
      <c r="U8260" s="37">
        <v>1844.72448730469</v>
      </c>
      <c r="V8260" s="13"/>
      <c r="W8260" s="13"/>
      <c r="X8260" s="13"/>
      <c r="Y8260" s="13"/>
      <c r="Z8260" s="13"/>
      <c r="AA8260" s="13"/>
    </row>
    <row r="8261" spans="1:27" ht="15.75" customHeight="1" x14ac:dyDescent="0.2">
      <c r="A8261" s="13"/>
      <c r="B8261" s="37" t="str">
        <f>"CRS25WT72M24440"</f>
        <v>CRS25WT72M24440</v>
      </c>
      <c r="C8261" s="38">
        <v>46007</v>
      </c>
      <c r="D8261" s="39">
        <v>0.7772337962962963</v>
      </c>
      <c r="E8261" s="37" t="s">
        <v>62</v>
      </c>
      <c r="F8261" s="37">
        <v>218</v>
      </c>
      <c r="G8261" s="37">
        <v>4</v>
      </c>
      <c r="H8261" s="37">
        <v>218.27679443359401</v>
      </c>
      <c r="I8261" s="37">
        <v>5.5236105918884304</v>
      </c>
      <c r="J8261" s="37">
        <v>50.2787895202637</v>
      </c>
      <c r="K8261" s="37">
        <v>5.1011457443237296</v>
      </c>
      <c r="L8261" s="37">
        <v>42.789756774902301</v>
      </c>
      <c r="M8261" s="37">
        <v>0.78595864772796598</v>
      </c>
      <c r="N8261" s="37">
        <v>10.619157791137701</v>
      </c>
      <c r="O8261" s="37">
        <v>0</v>
      </c>
      <c r="P8261" s="37">
        <v>0</v>
      </c>
      <c r="Q8261" s="37">
        <v>1.48258619010448E-2</v>
      </c>
      <c r="R8261" s="37">
        <v>25</v>
      </c>
      <c r="S8261" s="37">
        <v>0.74272644519805897</v>
      </c>
      <c r="T8261" s="37">
        <v>998.46014404296898</v>
      </c>
      <c r="U8261" s="37">
        <v>1406.05773925781</v>
      </c>
      <c r="V8261" s="13"/>
      <c r="W8261" s="13"/>
      <c r="X8261" s="13"/>
      <c r="Y8261" s="13"/>
      <c r="Z8261" s="13"/>
      <c r="AA8261" s="13"/>
    </row>
    <row r="8262" spans="1:27" ht="15.75" customHeight="1" x14ac:dyDescent="0.2">
      <c r="A8262" s="13"/>
      <c r="B8262" s="37" t="str">
        <f>"CRS25WT72M24436"</f>
        <v>CRS25WT72M24436</v>
      </c>
      <c r="C8262" s="38">
        <v>46007</v>
      </c>
      <c r="D8262" s="39">
        <v>0.77793981481481478</v>
      </c>
      <c r="E8262" s="37" t="s">
        <v>62</v>
      </c>
      <c r="F8262" s="37">
        <v>217</v>
      </c>
      <c r="G8262" s="37">
        <v>4</v>
      </c>
      <c r="H8262" s="37">
        <v>217.10525512695301</v>
      </c>
      <c r="I8262" s="37">
        <v>5.4768357276916504</v>
      </c>
      <c r="J8262" s="37">
        <v>50.228458404541001</v>
      </c>
      <c r="K8262" s="37">
        <v>5.0435910224914604</v>
      </c>
      <c r="L8262" s="37">
        <v>43.045772552490199</v>
      </c>
      <c r="M8262" s="37">
        <v>0.789206743240356</v>
      </c>
      <c r="N8262" s="37">
        <v>10.562162399291999</v>
      </c>
      <c r="O8262" s="37">
        <v>0</v>
      </c>
      <c r="P8262" s="37">
        <v>0</v>
      </c>
      <c r="Q8262" s="37">
        <v>2.0633758977055502E-3</v>
      </c>
      <c r="R8262" s="37">
        <v>25</v>
      </c>
      <c r="S8262" s="37">
        <v>0.73736107349395796</v>
      </c>
      <c r="T8262" s="37">
        <v>997.3232421875</v>
      </c>
      <c r="U8262" s="37">
        <v>1787.25927734375</v>
      </c>
      <c r="V8262" s="13"/>
      <c r="W8262" s="13"/>
      <c r="X8262" s="13"/>
      <c r="Y8262" s="13"/>
      <c r="Z8262" s="13"/>
      <c r="AA8262" s="13"/>
    </row>
    <row r="8263" spans="1:27" ht="15.75" customHeight="1" x14ac:dyDescent="0.2">
      <c r="A8263" s="13"/>
      <c r="B8263" s="37" t="str">
        <f>"CRS25WT72M24434"</f>
        <v>CRS25WT72M24434</v>
      </c>
      <c r="C8263" s="38">
        <v>46007</v>
      </c>
      <c r="D8263" s="39">
        <v>0.77989583333333334</v>
      </c>
      <c r="E8263" s="37" t="s">
        <v>62</v>
      </c>
      <c r="F8263" s="37">
        <v>216</v>
      </c>
      <c r="G8263" s="37">
        <v>4</v>
      </c>
      <c r="H8263" s="37">
        <v>216.833740234375</v>
      </c>
      <c r="I8263" s="37">
        <v>5.4429035186767596</v>
      </c>
      <c r="J8263" s="37">
        <v>50.222469329833999</v>
      </c>
      <c r="K8263" s="37">
        <v>5.0479364395141602</v>
      </c>
      <c r="L8263" s="37">
        <v>42.954929351806598</v>
      </c>
      <c r="M8263" s="37">
        <v>0.79322820901870705</v>
      </c>
      <c r="N8263" s="37">
        <v>10.548954010009799</v>
      </c>
      <c r="O8263" s="37">
        <v>0</v>
      </c>
      <c r="P8263" s="37">
        <v>0</v>
      </c>
      <c r="Q8263" s="37">
        <v>1.18251852691174E-2</v>
      </c>
      <c r="R8263" s="37">
        <v>25</v>
      </c>
      <c r="S8263" s="37">
        <v>0.75383859872818004</v>
      </c>
      <c r="T8263" s="37">
        <v>1003.55822753906</v>
      </c>
      <c r="U8263" s="37">
        <v>3258.73706054688</v>
      </c>
      <c r="V8263" s="13"/>
      <c r="W8263" s="13"/>
      <c r="X8263" s="13"/>
      <c r="Y8263" s="13"/>
      <c r="Z8263" s="13"/>
      <c r="AA8263" s="13"/>
    </row>
    <row r="8264" spans="1:27" ht="15.75" customHeight="1" x14ac:dyDescent="0.2">
      <c r="A8264" s="13"/>
      <c r="B8264" s="37" t="str">
        <f>"CRS25WT72M24435"</f>
        <v>CRS25WT72M24435</v>
      </c>
      <c r="C8264" s="38">
        <v>46007</v>
      </c>
      <c r="D8264" s="39">
        <v>0.78118055555555566</v>
      </c>
      <c r="E8264" s="37" t="s">
        <v>62</v>
      </c>
      <c r="F8264" s="37">
        <v>217</v>
      </c>
      <c r="G8264" s="37">
        <v>4</v>
      </c>
      <c r="H8264" s="37">
        <v>217.16648864746099</v>
      </c>
      <c r="I8264" s="37">
        <v>5.5075592994689897</v>
      </c>
      <c r="J8264" s="37">
        <v>50.237503051757798</v>
      </c>
      <c r="K8264" s="37">
        <v>5.0751981735229501</v>
      </c>
      <c r="L8264" s="37">
        <v>42.789756774902301</v>
      </c>
      <c r="M8264" s="37">
        <v>0.78488421440124501</v>
      </c>
      <c r="N8264" s="37">
        <v>10.565141677856399</v>
      </c>
      <c r="O8264" s="37">
        <v>0</v>
      </c>
      <c r="P8264" s="37">
        <v>0</v>
      </c>
      <c r="Q8264" s="37">
        <v>6.5079359337687501E-3</v>
      </c>
      <c r="R8264" s="37">
        <v>25</v>
      </c>
      <c r="S8264" s="37">
        <v>0.74234467744827304</v>
      </c>
      <c r="T8264" s="37">
        <v>1000.10974121094</v>
      </c>
      <c r="U8264" s="37">
        <v>2054.24877929688</v>
      </c>
      <c r="V8264" s="13"/>
      <c r="W8264" s="13"/>
      <c r="X8264" s="13"/>
      <c r="Y8264" s="13"/>
      <c r="Z8264" s="13"/>
      <c r="AA8264" s="13"/>
    </row>
    <row r="8265" spans="1:27" ht="15.75" customHeight="1" x14ac:dyDescent="0.2">
      <c r="A8265" s="13"/>
      <c r="B8265" s="37" t="str">
        <f>"CRS25WT72M24420"</f>
        <v>CRS25WT72M24420</v>
      </c>
      <c r="C8265" s="38">
        <v>46007</v>
      </c>
      <c r="D8265" s="39">
        <v>0.78164351851851854</v>
      </c>
      <c r="E8265" s="37" t="s">
        <v>62</v>
      </c>
      <c r="F8265" s="37">
        <v>221</v>
      </c>
      <c r="G8265" s="37">
        <v>4</v>
      </c>
      <c r="H8265" s="37">
        <v>221.45002746582</v>
      </c>
      <c r="I8265" s="37">
        <v>5.5496687889099103</v>
      </c>
      <c r="J8265" s="37">
        <v>50.325408935546903</v>
      </c>
      <c r="K8265" s="37">
        <v>5.1623520851135298</v>
      </c>
      <c r="L8265" s="37">
        <v>42.897117614746101</v>
      </c>
      <c r="M8265" s="37">
        <v>0.79290539026260398</v>
      </c>
      <c r="N8265" s="37">
        <v>10.773535728454601</v>
      </c>
      <c r="O8265" s="37">
        <v>0</v>
      </c>
      <c r="P8265" s="37">
        <v>0</v>
      </c>
      <c r="Q8265" s="37">
        <v>1.7618428915739101E-2</v>
      </c>
      <c r="R8265" s="37">
        <v>25</v>
      </c>
      <c r="S8265" s="37">
        <v>0.704520583152771</v>
      </c>
      <c r="T8265" s="37">
        <v>998.67755126953102</v>
      </c>
      <c r="U8265" s="37">
        <v>2007.81201171875</v>
      </c>
      <c r="V8265" s="13"/>
      <c r="W8265" s="13"/>
      <c r="X8265" s="13"/>
      <c r="Y8265" s="13"/>
      <c r="Z8265" s="13"/>
      <c r="AA8265" s="13"/>
    </row>
    <row r="8266" spans="1:27" ht="15.75" customHeight="1" x14ac:dyDescent="0.2">
      <c r="A8266" s="13"/>
      <c r="B8266" s="37" t="str">
        <f>"CRS25WT72M24427"</f>
        <v>CRS25WT72M24427</v>
      </c>
      <c r="C8266" s="38">
        <v>46007</v>
      </c>
      <c r="D8266" s="39">
        <v>0.78237268518518521</v>
      </c>
      <c r="E8266" s="37" t="s">
        <v>62</v>
      </c>
      <c r="F8266" s="37">
        <v>216</v>
      </c>
      <c r="G8266" s="37">
        <v>4</v>
      </c>
      <c r="H8266" s="37">
        <v>216.64622497558599</v>
      </c>
      <c r="I8266" s="37">
        <v>5.4966225624084499</v>
      </c>
      <c r="J8266" s="37">
        <v>50.274574279785199</v>
      </c>
      <c r="K8266" s="37">
        <v>5.0491528511047399</v>
      </c>
      <c r="L8266" s="37">
        <v>42.907440185546903</v>
      </c>
      <c r="M8266" s="37">
        <v>0.78398329019546498</v>
      </c>
      <c r="N8266" s="37">
        <v>10.539831161499</v>
      </c>
      <c r="O8266" s="37">
        <v>0</v>
      </c>
      <c r="P8266" s="37">
        <v>0</v>
      </c>
      <c r="Q8266" s="37">
        <v>1.0404109023511399E-2</v>
      </c>
      <c r="R8266" s="37">
        <v>25</v>
      </c>
      <c r="S8266" s="37">
        <v>0.75007170438766502</v>
      </c>
      <c r="T8266" s="37">
        <v>999.17248535156295</v>
      </c>
      <c r="U8266" s="37">
        <v>2228.53588867188</v>
      </c>
      <c r="V8266" s="13"/>
      <c r="W8266" s="13"/>
      <c r="X8266" s="13"/>
      <c r="Y8266" s="13"/>
      <c r="Z8266" s="13"/>
      <c r="AA8266" s="13"/>
    </row>
    <row r="8267" spans="1:27" ht="15.75" customHeight="1" x14ac:dyDescent="0.2">
      <c r="A8267" s="13"/>
      <c r="B8267" s="37" t="str">
        <f>"CRS25WT72M24426"</f>
        <v>CRS25WT72M24426</v>
      </c>
      <c r="C8267" s="38">
        <v>46007</v>
      </c>
      <c r="D8267" s="39">
        <v>0.78268518518518526</v>
      </c>
      <c r="E8267" s="37" t="s">
        <v>62</v>
      </c>
      <c r="F8267" s="37">
        <v>214</v>
      </c>
      <c r="G8267" s="37">
        <v>4</v>
      </c>
      <c r="H8267" s="37">
        <v>214.129806518555</v>
      </c>
      <c r="I8267" s="37">
        <v>5.4459786415100098</v>
      </c>
      <c r="J8267" s="37">
        <v>50.201301574707003</v>
      </c>
      <c r="K8267" s="37">
        <v>4.9852275848388699</v>
      </c>
      <c r="L8267" s="37">
        <v>42.952865600585902</v>
      </c>
      <c r="M8267" s="37">
        <v>0.78322440385818504</v>
      </c>
      <c r="N8267" s="37">
        <v>10.417407035827599</v>
      </c>
      <c r="O8267" s="37">
        <v>0</v>
      </c>
      <c r="P8267" s="37">
        <v>0</v>
      </c>
      <c r="Q8267" s="37">
        <v>6.0316878370940703E-3</v>
      </c>
      <c r="R8267" s="37">
        <v>25</v>
      </c>
      <c r="S8267" s="37">
        <v>0.74967837333679199</v>
      </c>
      <c r="T8267" s="37">
        <v>1002.01824951172</v>
      </c>
      <c r="U8267" s="37">
        <v>2206.29321289063</v>
      </c>
      <c r="V8267" s="13"/>
      <c r="W8267" s="13"/>
      <c r="X8267" s="13"/>
      <c r="Y8267" s="13"/>
      <c r="Z8267" s="13"/>
      <c r="AA8267" s="13"/>
    </row>
    <row r="8268" spans="1:27" ht="15.75" customHeight="1" x14ac:dyDescent="0.2">
      <c r="A8268" s="13"/>
      <c r="B8268" s="37" t="str">
        <f>"CRS25WT72M24425"</f>
        <v>CRS25WT72M24425</v>
      </c>
      <c r="C8268" s="38">
        <v>46007</v>
      </c>
      <c r="D8268" s="39">
        <v>0.7830555555555555</v>
      </c>
      <c r="E8268" s="37" t="s">
        <v>62</v>
      </c>
      <c r="F8268" s="37">
        <v>216</v>
      </c>
      <c r="G8268" s="37">
        <v>4</v>
      </c>
      <c r="H8268" s="37">
        <v>216.07991027832</v>
      </c>
      <c r="I8268" s="37">
        <v>5.4387135505676296</v>
      </c>
      <c r="J8268" s="37">
        <v>50.299690246582003</v>
      </c>
      <c r="K8268" s="37">
        <v>5.0286955833435103</v>
      </c>
      <c r="L8268" s="37">
        <v>42.9693794250488</v>
      </c>
      <c r="M8268" s="37">
        <v>0.78986501693725597</v>
      </c>
      <c r="N8268" s="37">
        <v>10.512279510498001</v>
      </c>
      <c r="O8268" s="37">
        <v>0</v>
      </c>
      <c r="P8268" s="37">
        <v>0</v>
      </c>
      <c r="Q8268" s="37">
        <v>1.6507053747773202E-2</v>
      </c>
      <c r="R8268" s="37">
        <v>25</v>
      </c>
      <c r="S8268" s="37">
        <v>0.73337018489837602</v>
      </c>
      <c r="T8268" s="37">
        <v>1005.39105224609</v>
      </c>
      <c r="U8268" s="37">
        <v>2211.1982421875</v>
      </c>
      <c r="V8268" s="13"/>
      <c r="W8268" s="13"/>
      <c r="X8268" s="13"/>
      <c r="Y8268" s="13"/>
      <c r="Z8268" s="13"/>
      <c r="AA8268" s="13"/>
    </row>
    <row r="8269" spans="1:27" ht="15.75" customHeight="1" x14ac:dyDescent="0.2">
      <c r="A8269" s="13"/>
      <c r="B8269" s="37" t="str">
        <f>"CRS25WT72M24422"</f>
        <v>CRS25WT72M24422</v>
      </c>
      <c r="C8269" s="38">
        <v>46007</v>
      </c>
      <c r="D8269" s="39">
        <v>0.78358796296296296</v>
      </c>
      <c r="E8269" s="37" t="s">
        <v>62</v>
      </c>
      <c r="F8269" s="37">
        <v>219</v>
      </c>
      <c r="G8269" s="37">
        <v>4</v>
      </c>
      <c r="H8269" s="37">
        <v>219.055419921875</v>
      </c>
      <c r="I8269" s="37">
        <v>5.5130271911621103</v>
      </c>
      <c r="J8269" s="37">
        <v>50.310001373291001</v>
      </c>
      <c r="K8269" s="37">
        <v>5.0896277427673304</v>
      </c>
      <c r="L8269" s="37">
        <v>43.039577484130902</v>
      </c>
      <c r="M8269" s="37">
        <v>0.78978621959686302</v>
      </c>
      <c r="N8269" s="37">
        <v>10.6570377349854</v>
      </c>
      <c r="O8269" s="37">
        <v>0</v>
      </c>
      <c r="P8269" s="37">
        <v>0</v>
      </c>
      <c r="Q8269" s="37">
        <v>5.8037261478602904E-3</v>
      </c>
      <c r="R8269" s="37">
        <v>25</v>
      </c>
      <c r="S8269" s="37">
        <v>0.75081628561019897</v>
      </c>
      <c r="T8269" s="37">
        <v>997.40899658203102</v>
      </c>
      <c r="U8269" s="37">
        <v>1259.73217773438</v>
      </c>
      <c r="V8269" s="13"/>
      <c r="W8269" s="13"/>
      <c r="X8269" s="13"/>
      <c r="Y8269" s="13"/>
      <c r="Z8269" s="13"/>
      <c r="AA8269" s="13"/>
    </row>
    <row r="8270" spans="1:27" ht="15.75" customHeight="1" x14ac:dyDescent="0.2">
      <c r="A8270" s="13"/>
      <c r="B8270" s="37" t="str">
        <f>"CRS25WT72M24424"</f>
        <v>CRS25WT72M24424</v>
      </c>
      <c r="C8270" s="38">
        <v>46007</v>
      </c>
      <c r="D8270" s="39">
        <v>0.78468749999999998</v>
      </c>
      <c r="E8270" s="37" t="s">
        <v>62</v>
      </c>
      <c r="F8270" s="37">
        <v>224</v>
      </c>
      <c r="G8270" s="37">
        <v>4</v>
      </c>
      <c r="H8270" s="37">
        <v>224.15531921386699</v>
      </c>
      <c r="I8270" s="37">
        <v>5.6632351875305202</v>
      </c>
      <c r="J8270" s="37">
        <v>50.315254211425803</v>
      </c>
      <c r="K8270" s="37">
        <v>5.2221493721008301</v>
      </c>
      <c r="L8270" s="37">
        <v>42.923957824707003</v>
      </c>
      <c r="M8270" s="37">
        <v>0.78665584325790405</v>
      </c>
      <c r="N8270" s="37">
        <v>10.905148506164601</v>
      </c>
      <c r="O8270" s="37">
        <v>0</v>
      </c>
      <c r="P8270" s="37">
        <v>0</v>
      </c>
      <c r="Q8270" s="37">
        <v>4.1269809007644697E-3</v>
      </c>
      <c r="R8270" s="37">
        <v>25</v>
      </c>
      <c r="S8270" s="37">
        <v>0.70384413003921498</v>
      </c>
      <c r="T8270" s="37">
        <v>1002.54272460938</v>
      </c>
      <c r="U8270" s="37">
        <v>2733.083984375</v>
      </c>
      <c r="V8270" s="13"/>
      <c r="W8270" s="13"/>
      <c r="X8270" s="13"/>
      <c r="Y8270" s="13"/>
      <c r="Z8270" s="13"/>
      <c r="AA8270" s="13"/>
    </row>
    <row r="8271" spans="1:27" ht="15.75" customHeight="1" x14ac:dyDescent="0.2">
      <c r="A8271" s="13"/>
      <c r="B8271" s="37" t="str">
        <f>"CRS25WT72M24421"</f>
        <v>CRS25WT72M24421</v>
      </c>
      <c r="C8271" s="38">
        <v>46007</v>
      </c>
      <c r="D8271" s="39">
        <v>0.78553240740740737</v>
      </c>
      <c r="E8271" s="37" t="s">
        <v>62</v>
      </c>
      <c r="F8271" s="37">
        <v>220</v>
      </c>
      <c r="G8271" s="37">
        <v>4</v>
      </c>
      <c r="H8271" s="37">
        <v>220.39279174804699</v>
      </c>
      <c r="I8271" s="37">
        <v>5.5392971038818404</v>
      </c>
      <c r="J8271" s="37">
        <v>50.302486419677699</v>
      </c>
      <c r="K8271" s="37">
        <v>5.1374592781066903</v>
      </c>
      <c r="L8271" s="37">
        <v>42.899181365966797</v>
      </c>
      <c r="M8271" s="37">
        <v>0.79095774888992298</v>
      </c>
      <c r="N8271" s="37">
        <v>10.7221012115479</v>
      </c>
      <c r="O8271" s="37">
        <v>0</v>
      </c>
      <c r="P8271" s="37">
        <v>0</v>
      </c>
      <c r="Q8271" s="37">
        <v>1.27033730968833E-2</v>
      </c>
      <c r="R8271" s="37">
        <v>25</v>
      </c>
      <c r="S8271" s="37">
        <v>0.71020638942718495</v>
      </c>
      <c r="T8271" s="37">
        <v>1000.66339111328</v>
      </c>
      <c r="U8271" s="37">
        <v>1588.06066894531</v>
      </c>
      <c r="V8271" s="13"/>
      <c r="W8271" s="13"/>
      <c r="X8271" s="13"/>
      <c r="Y8271" s="13"/>
      <c r="Z8271" s="13"/>
      <c r="AA8271" s="13"/>
    </row>
    <row r="8272" spans="1:27" ht="15.75" customHeight="1" x14ac:dyDescent="0.2">
      <c r="A8272" s="13"/>
      <c r="B8272" s="37" t="str">
        <f>"CRS25WT72M24423"</f>
        <v>CRS25WT72M24423</v>
      </c>
      <c r="C8272" s="38">
        <v>46007</v>
      </c>
      <c r="D8272" s="39">
        <v>0.78646990740740741</v>
      </c>
      <c r="E8272" s="37" t="s">
        <v>62</v>
      </c>
      <c r="F8272" s="37">
        <v>218</v>
      </c>
      <c r="G8272" s="37">
        <v>4</v>
      </c>
      <c r="H8272" s="37">
        <v>218.93370056152301</v>
      </c>
      <c r="I8272" s="37">
        <v>5.5302867889404297</v>
      </c>
      <c r="J8272" s="37">
        <v>50.298110961914098</v>
      </c>
      <c r="K8272" s="37">
        <v>5.0926623344421396</v>
      </c>
      <c r="L8272" s="37">
        <v>42.990024566650398</v>
      </c>
      <c r="M8272" s="37">
        <v>0.78706985712051403</v>
      </c>
      <c r="N8272" s="37">
        <v>10.651116371154799</v>
      </c>
      <c r="O8272" s="37">
        <v>0</v>
      </c>
      <c r="P8272" s="37">
        <v>0</v>
      </c>
      <c r="Q8272" s="37">
        <v>1.27033721655607E-2</v>
      </c>
      <c r="R8272" s="37">
        <v>25</v>
      </c>
      <c r="S8272" s="37">
        <v>0.74244570732116699</v>
      </c>
      <c r="T8272" s="37">
        <v>996.181884765625</v>
      </c>
      <c r="U8272" s="37">
        <v>1556.65979003906</v>
      </c>
      <c r="V8272" s="13"/>
      <c r="W8272" s="13"/>
      <c r="X8272" s="13"/>
      <c r="Y8272" s="13"/>
      <c r="Z8272" s="13"/>
      <c r="AA8272" s="13"/>
    </row>
    <row r="8273" spans="1:27" ht="15.75" customHeight="1" x14ac:dyDescent="0.2">
      <c r="A8273" s="13"/>
      <c r="B8273" s="37" t="str">
        <f>"CRS25WT72M24437"</f>
        <v>CRS25WT72M24437</v>
      </c>
      <c r="C8273" s="38">
        <v>46007</v>
      </c>
      <c r="D8273" s="39">
        <v>0.78737268518518511</v>
      </c>
      <c r="E8273" s="37" t="s">
        <v>62</v>
      </c>
      <c r="F8273" s="37">
        <v>219</v>
      </c>
      <c r="G8273" s="37">
        <v>4</v>
      </c>
      <c r="H8273" s="37">
        <v>219.06680297851599</v>
      </c>
      <c r="I8273" s="37">
        <v>5.5434398651123002</v>
      </c>
      <c r="J8273" s="37">
        <v>50.214298248291001</v>
      </c>
      <c r="K8273" s="37">
        <v>5.0986971855163601</v>
      </c>
      <c r="L8273" s="37">
        <v>42.965251922607401</v>
      </c>
      <c r="M8273" s="37">
        <v>0.78699111938476596</v>
      </c>
      <c r="N8273" s="37">
        <v>10.6575918197632</v>
      </c>
      <c r="O8273" s="37">
        <v>0</v>
      </c>
      <c r="P8273" s="37">
        <v>0</v>
      </c>
      <c r="Q8273" s="37">
        <v>5.4067452438175704E-3</v>
      </c>
      <c r="R8273" s="37">
        <v>25</v>
      </c>
      <c r="S8273" s="37">
        <v>0.70014572143554699</v>
      </c>
      <c r="T8273" s="37">
        <v>999.60632324218795</v>
      </c>
      <c r="U8273" s="37">
        <v>1344.79333496094</v>
      </c>
      <c r="V8273" s="13"/>
      <c r="W8273" s="13"/>
      <c r="X8273" s="13"/>
      <c r="Y8273" s="13"/>
      <c r="Z8273" s="13"/>
      <c r="AA8273" s="13"/>
    </row>
    <row r="8274" spans="1:27" ht="15.75" customHeight="1" x14ac:dyDescent="0.2">
      <c r="A8274" s="13"/>
      <c r="B8274" s="37" t="str">
        <f>"CRS25WT72M24418"</f>
        <v>CRS25WT72M24418</v>
      </c>
      <c r="C8274" s="38">
        <v>46007</v>
      </c>
      <c r="D8274" s="39">
        <v>0.78809027777777774</v>
      </c>
      <c r="E8274" s="37" t="s">
        <v>62</v>
      </c>
      <c r="F8274" s="37">
        <v>219</v>
      </c>
      <c r="G8274" s="37">
        <v>4</v>
      </c>
      <c r="H8274" s="37">
        <v>219.92839050293</v>
      </c>
      <c r="I8274" s="37">
        <v>5.4640631675720197</v>
      </c>
      <c r="J8274" s="37">
        <v>50.309249877929702</v>
      </c>
      <c r="K8274" s="37">
        <v>5.1387524604797399</v>
      </c>
      <c r="L8274" s="37">
        <v>42.798011779785199</v>
      </c>
      <c r="M8274" s="37">
        <v>0.80005115270614602</v>
      </c>
      <c r="N8274" s="37">
        <v>10.6995077133179</v>
      </c>
      <c r="O8274" s="37">
        <v>0</v>
      </c>
      <c r="P8274" s="37">
        <v>0</v>
      </c>
      <c r="Q8274" s="37">
        <v>1.27033730968833E-2</v>
      </c>
      <c r="R8274" s="37">
        <v>25</v>
      </c>
      <c r="S8274" s="37">
        <v>0.73667985200882002</v>
      </c>
      <c r="T8274" s="37">
        <v>997.555908203125</v>
      </c>
      <c r="U8274" s="37">
        <v>3838.80078125</v>
      </c>
      <c r="V8274" s="13"/>
      <c r="W8274" s="13"/>
      <c r="X8274" s="13"/>
      <c r="Y8274" s="13"/>
      <c r="Z8274" s="13"/>
      <c r="AA8274" s="13"/>
    </row>
    <row r="8275" spans="1:27" ht="15.75" customHeight="1" x14ac:dyDescent="0.2">
      <c r="A8275" s="13"/>
      <c r="B8275" s="37" t="str">
        <f>"CRS25WT72M24416"</f>
        <v>CRS25WT72M24416</v>
      </c>
      <c r="C8275" s="38">
        <v>46007</v>
      </c>
      <c r="D8275" s="39">
        <v>0.78930555555555559</v>
      </c>
      <c r="E8275" s="37" t="s">
        <v>62</v>
      </c>
      <c r="F8275" s="37">
        <v>216</v>
      </c>
      <c r="G8275" s="37">
        <v>4</v>
      </c>
      <c r="H8275" s="37">
        <v>216.74369812011699</v>
      </c>
      <c r="I8275" s="37">
        <v>5.5154752731323198</v>
      </c>
      <c r="J8275" s="37">
        <v>50.261112213134801</v>
      </c>
      <c r="K8275" s="37">
        <v>5.0414786338806197</v>
      </c>
      <c r="L8275" s="37">
        <v>42.992088317871101</v>
      </c>
      <c r="M8275" s="37">
        <v>0.78186440467834495</v>
      </c>
      <c r="N8275" s="37">
        <v>10.544572830200201</v>
      </c>
      <c r="O8275" s="37">
        <v>0</v>
      </c>
      <c r="P8275" s="37">
        <v>0</v>
      </c>
      <c r="Q8275" s="37">
        <v>4.11212258040905E-3</v>
      </c>
      <c r="R8275" s="37">
        <v>25</v>
      </c>
      <c r="S8275" s="37">
        <v>0.74240148067474399</v>
      </c>
      <c r="T8275" s="37">
        <v>997.639892578125</v>
      </c>
      <c r="U8275" s="37">
        <v>1708.52783203125</v>
      </c>
      <c r="V8275" s="13"/>
      <c r="W8275" s="13"/>
      <c r="X8275" s="13"/>
      <c r="Y8275" s="13"/>
      <c r="Z8275" s="13"/>
      <c r="AA8275" s="13"/>
    </row>
    <row r="8276" spans="1:27" ht="15.75" customHeight="1" x14ac:dyDescent="0.2">
      <c r="A8276" s="13"/>
      <c r="B8276" s="37" t="str">
        <f>"  .CRS25WT72M24416"</f>
        <v xml:space="preserve">  .CRS25WT72M24416</v>
      </c>
      <c r="C8276" s="38">
        <v>46007</v>
      </c>
      <c r="D8276" s="39">
        <v>0.78960648148148149</v>
      </c>
      <c r="E8276" s="37" t="s">
        <v>62</v>
      </c>
      <c r="F8276" s="37">
        <v>216</v>
      </c>
      <c r="G8276" s="37">
        <v>4</v>
      </c>
      <c r="H8276" s="37">
        <v>216.852783203125</v>
      </c>
      <c r="I8276" s="37">
        <v>5.49867963790894</v>
      </c>
      <c r="J8276" s="37">
        <v>50.264068603515597</v>
      </c>
      <c r="K8276" s="37">
        <v>5.0377259254455602</v>
      </c>
      <c r="L8276" s="37">
        <v>43.045772552490199</v>
      </c>
      <c r="M8276" s="37">
        <v>0.78460115194320701</v>
      </c>
      <c r="N8276" s="37">
        <v>10.549880027771</v>
      </c>
      <c r="O8276" s="37">
        <v>0</v>
      </c>
      <c r="P8276" s="37">
        <v>0</v>
      </c>
      <c r="Q8276" s="37">
        <v>1.6507007181644402E-2</v>
      </c>
      <c r="R8276" s="37">
        <v>25</v>
      </c>
      <c r="S8276" s="37">
        <v>0.71912902593612704</v>
      </c>
      <c r="T8276" s="37">
        <v>996.93664550781295</v>
      </c>
      <c r="U8276" s="37">
        <v>1660.85766601563</v>
      </c>
      <c r="V8276" s="13"/>
      <c r="W8276" s="13"/>
      <c r="X8276" s="13"/>
      <c r="Y8276" s="13"/>
      <c r="Z8276" s="13"/>
      <c r="AA8276" s="13"/>
    </row>
    <row r="8277" spans="1:27" ht="15.75" customHeight="1" x14ac:dyDescent="0.2">
      <c r="A8277" s="13"/>
      <c r="B8277" s="37" t="str">
        <f>"CRS25WT72M24417"</f>
        <v>CRS25WT72M24417</v>
      </c>
      <c r="C8277" s="38">
        <v>46007</v>
      </c>
      <c r="D8277" s="39">
        <v>0.79040509259259262</v>
      </c>
      <c r="E8277" s="37" t="s">
        <v>62</v>
      </c>
      <c r="F8277" s="37">
        <v>217</v>
      </c>
      <c r="G8277" s="37">
        <v>4</v>
      </c>
      <c r="H8277" s="37">
        <v>217.61880493164099</v>
      </c>
      <c r="I8277" s="37">
        <v>5.4833331108093297</v>
      </c>
      <c r="J8277" s="37">
        <v>50.256412506103501</v>
      </c>
      <c r="K8277" s="37">
        <v>5.0686492919921902</v>
      </c>
      <c r="L8277" s="37">
        <v>42.934280395507798</v>
      </c>
      <c r="M8277" s="37">
        <v>0.78969669342041005</v>
      </c>
      <c r="N8277" s="37">
        <v>10.5871467590332</v>
      </c>
      <c r="O8277" s="37">
        <v>0</v>
      </c>
      <c r="P8277" s="37">
        <v>0</v>
      </c>
      <c r="Q8277" s="37">
        <v>1.3014091178774801E-2</v>
      </c>
      <c r="R8277" s="37">
        <v>25</v>
      </c>
      <c r="S8277" s="37">
        <v>0.72014731168746904</v>
      </c>
      <c r="T8277" s="37">
        <v>998.7626953125</v>
      </c>
      <c r="U8277" s="37">
        <v>3801.88159179688</v>
      </c>
      <c r="V8277" s="13"/>
      <c r="W8277" s="13"/>
      <c r="X8277" s="13"/>
      <c r="Y8277" s="13"/>
      <c r="Z8277" s="13"/>
      <c r="AA8277" s="13"/>
    </row>
    <row r="8278" spans="1:27" ht="15.75" customHeight="1" x14ac:dyDescent="0.2">
      <c r="A8278" s="13"/>
      <c r="B8278" s="37" t="str">
        <f>"CRS25WT72M24419"</f>
        <v>CRS25WT72M24419</v>
      </c>
      <c r="C8278" s="38">
        <v>46007</v>
      </c>
      <c r="D8278" s="39">
        <v>0.79113425925925929</v>
      </c>
      <c r="E8278" s="37" t="s">
        <v>62</v>
      </c>
      <c r="F8278" s="37">
        <v>219</v>
      </c>
      <c r="G8278" s="37">
        <v>4</v>
      </c>
      <c r="H8278" s="37">
        <v>219.19046020507801</v>
      </c>
      <c r="I8278" s="37">
        <v>5.5211091041564897</v>
      </c>
      <c r="J8278" s="37">
        <v>50.324653625488303</v>
      </c>
      <c r="K8278" s="37">
        <v>5.1040277481079102</v>
      </c>
      <c r="L8278" s="37">
        <v>42.944602966308601</v>
      </c>
      <c r="M8278" s="37">
        <v>0.78888648748397805</v>
      </c>
      <c r="N8278" s="37">
        <v>10.663607597351101</v>
      </c>
      <c r="O8278" s="37">
        <v>0</v>
      </c>
      <c r="P8278" s="37">
        <v>0</v>
      </c>
      <c r="Q8278" s="37">
        <v>1.64484903216362E-2</v>
      </c>
      <c r="R8278" s="37">
        <v>25</v>
      </c>
      <c r="S8278" s="37">
        <v>0.76157134771347001</v>
      </c>
      <c r="T8278" s="37">
        <v>997.85791015625</v>
      </c>
      <c r="U8278" s="37">
        <v>2388.16162109375</v>
      </c>
      <c r="V8278" s="13"/>
      <c r="W8278" s="13"/>
      <c r="X8278" s="13"/>
      <c r="Y8278" s="13"/>
      <c r="Z8278" s="13"/>
      <c r="AA8278" s="13"/>
    </row>
    <row r="8279" spans="1:27" ht="15.75" customHeight="1" x14ac:dyDescent="0.2">
      <c r="A8279" s="13"/>
      <c r="B8279" s="37" t="str">
        <f>"CRS25WT72M24414"</f>
        <v>CRS25WT72M24414</v>
      </c>
      <c r="C8279" s="38">
        <v>46007</v>
      </c>
      <c r="D8279" s="39">
        <v>0.79185185185185192</v>
      </c>
      <c r="E8279" s="37" t="s">
        <v>62</v>
      </c>
      <c r="F8279" s="37">
        <v>221</v>
      </c>
      <c r="G8279" s="37">
        <v>4</v>
      </c>
      <c r="H8279" s="37">
        <v>221.60371398925801</v>
      </c>
      <c r="I8279" s="37">
        <v>5.5590276718139604</v>
      </c>
      <c r="J8279" s="37">
        <v>50.319789886474602</v>
      </c>
      <c r="K8279" s="37">
        <v>5.15452337265015</v>
      </c>
      <c r="L8279" s="37">
        <v>42.992088317871101</v>
      </c>
      <c r="M8279" s="37">
        <v>0.79220831394195601</v>
      </c>
      <c r="N8279" s="37">
        <v>10.781012535095201</v>
      </c>
      <c r="O8279" s="37">
        <v>0</v>
      </c>
      <c r="P8279" s="37">
        <v>0</v>
      </c>
      <c r="Q8279" s="37">
        <v>6.0284882783889797E-3</v>
      </c>
      <c r="R8279" s="37">
        <v>25</v>
      </c>
      <c r="S8279" s="37">
        <v>0.70340120792388905</v>
      </c>
      <c r="T8279" s="37">
        <v>996.38330078125</v>
      </c>
      <c r="U8279" s="37">
        <v>1873.40014648438</v>
      </c>
      <c r="V8279" s="13"/>
      <c r="W8279" s="13"/>
      <c r="X8279" s="13"/>
      <c r="Y8279" s="13"/>
      <c r="Z8279" s="13"/>
      <c r="AA8279" s="13"/>
    </row>
    <row r="8280" spans="1:27" ht="15.75" customHeight="1" x14ac:dyDescent="0.2">
      <c r="A8280" s="13"/>
      <c r="B8280" s="37" t="str">
        <f>"CRS25WT72M24442"</f>
        <v>CRS25WT72M24442</v>
      </c>
      <c r="C8280" s="38">
        <v>46007</v>
      </c>
      <c r="D8280" s="39">
        <v>0.79248842592592583</v>
      </c>
      <c r="E8280" s="37" t="s">
        <v>62</v>
      </c>
      <c r="F8280" s="37">
        <v>219</v>
      </c>
      <c r="G8280" s="37">
        <v>4</v>
      </c>
      <c r="H8280" s="37">
        <v>219.15162658691401</v>
      </c>
      <c r="I8280" s="37">
        <v>5.5634474754333496</v>
      </c>
      <c r="J8280" s="37">
        <v>50.248989105224602</v>
      </c>
      <c r="K8280" s="37">
        <v>5.1201086044311497</v>
      </c>
      <c r="L8280" s="37">
        <v>42.8021430969238</v>
      </c>
      <c r="M8280" s="37">
        <v>0.78392297029495195</v>
      </c>
      <c r="N8280" s="37">
        <v>10.6617183685303</v>
      </c>
      <c r="O8280" s="37">
        <v>0</v>
      </c>
      <c r="P8280" s="37">
        <v>0</v>
      </c>
      <c r="Q8280" s="37">
        <v>1.28596220165491E-2</v>
      </c>
      <c r="R8280" s="37">
        <v>25</v>
      </c>
      <c r="S8280" s="37">
        <v>0.74326545000076305</v>
      </c>
      <c r="T8280" s="37">
        <v>996.52288818359398</v>
      </c>
      <c r="U8280" s="37">
        <v>1077.17468261719</v>
      </c>
      <c r="V8280" s="13"/>
      <c r="W8280" s="13"/>
      <c r="X8280" s="13"/>
      <c r="Y8280" s="13"/>
      <c r="Z8280" s="13"/>
      <c r="AA8280" s="13"/>
    </row>
    <row r="8281" spans="1:27" ht="15.75" customHeight="1" x14ac:dyDescent="0.2">
      <c r="A8281" s="13"/>
      <c r="B8281" s="37" t="str">
        <f>"CRS25WT72M24415"</f>
        <v>CRS25WT72M24415</v>
      </c>
      <c r="C8281" s="38">
        <v>46007</v>
      </c>
      <c r="D8281" s="39">
        <v>0.79314814814814805</v>
      </c>
      <c r="E8281" s="37" t="s">
        <v>62</v>
      </c>
      <c r="F8281" s="37">
        <v>217</v>
      </c>
      <c r="G8281" s="37">
        <v>4</v>
      </c>
      <c r="H8281" s="37">
        <v>217.44136047363301</v>
      </c>
      <c r="I8281" s="37">
        <v>5.5046324729919398</v>
      </c>
      <c r="J8281" s="37">
        <v>50.2639350891113</v>
      </c>
      <c r="K8281" s="37">
        <v>5.0725660324096697</v>
      </c>
      <c r="L8281" s="37">
        <v>42.8661499023438</v>
      </c>
      <c r="M8281" s="37">
        <v>0.78588199615478505</v>
      </c>
      <c r="N8281" s="37">
        <v>10.578514099121101</v>
      </c>
      <c r="O8281" s="37">
        <v>0</v>
      </c>
      <c r="P8281" s="37">
        <v>0</v>
      </c>
      <c r="Q8281" s="37">
        <v>1.30158448591828E-2</v>
      </c>
      <c r="R8281" s="37">
        <v>25</v>
      </c>
      <c r="S8281" s="37">
        <v>0.74946600198745705</v>
      </c>
      <c r="T8281" s="37">
        <v>1000.04541015625</v>
      </c>
      <c r="U8281" s="37">
        <v>1232.05078125</v>
      </c>
      <c r="V8281" s="13"/>
      <c r="W8281" s="13"/>
      <c r="X8281" s="13"/>
      <c r="Y8281" s="13"/>
      <c r="Z8281" s="13"/>
      <c r="AA8281" s="13"/>
    </row>
    <row r="8282" spans="1:27" ht="15.75" customHeight="1" x14ac:dyDescent="0.2">
      <c r="A8282" s="13"/>
      <c r="B8282" s="37" t="str">
        <f>"CRS25WT72M24412"</f>
        <v>CRS25WT72M24412</v>
      </c>
      <c r="C8282" s="38">
        <v>46007</v>
      </c>
      <c r="D8282" s="39">
        <v>0.79402777777777789</v>
      </c>
      <c r="E8282" s="37" t="s">
        <v>62</v>
      </c>
      <c r="F8282" s="37">
        <v>218</v>
      </c>
      <c r="G8282" s="37">
        <v>4</v>
      </c>
      <c r="H8282" s="37">
        <v>218.29879760742199</v>
      </c>
      <c r="I8282" s="37">
        <v>5.5391612052917498</v>
      </c>
      <c r="J8282" s="37">
        <v>50.252834320068402</v>
      </c>
      <c r="K8282" s="37">
        <v>5.0874228477478001</v>
      </c>
      <c r="L8282" s="37">
        <v>42.909507751464801</v>
      </c>
      <c r="M8282" s="37">
        <v>0.78423601388931297</v>
      </c>
      <c r="N8282" s="37">
        <v>10.620228767395</v>
      </c>
      <c r="O8282" s="37">
        <v>0</v>
      </c>
      <c r="P8282" s="37">
        <v>0</v>
      </c>
      <c r="Q8282" s="37">
        <v>1.30158718675375E-2</v>
      </c>
      <c r="R8282" s="37">
        <v>25</v>
      </c>
      <c r="S8282" s="37">
        <v>0.71205425262451205</v>
      </c>
      <c r="T8282" s="37">
        <v>997.31359863281295</v>
      </c>
      <c r="U8282" s="37">
        <v>1619.33618164063</v>
      </c>
      <c r="V8282" s="13"/>
      <c r="W8282" s="13"/>
      <c r="X8282" s="13"/>
      <c r="Y8282" s="13"/>
      <c r="Z8282" s="13"/>
      <c r="AA8282" s="13"/>
    </row>
    <row r="8283" spans="1:27" ht="15.75" customHeight="1" x14ac:dyDescent="0.2">
      <c r="A8283" s="13"/>
      <c r="B8283" s="37" t="str">
        <f>"CRS25WT72M24413"</f>
        <v>CRS25WT72M24413</v>
      </c>
      <c r="C8283" s="38">
        <v>46007</v>
      </c>
      <c r="D8283" s="39">
        <v>0.79473379629629637</v>
      </c>
      <c r="E8283" s="37" t="s">
        <v>62</v>
      </c>
      <c r="F8283" s="37">
        <v>217</v>
      </c>
      <c r="G8283" s="37">
        <v>4</v>
      </c>
      <c r="H8283" s="37">
        <v>217.06587219238301</v>
      </c>
      <c r="I8283" s="37">
        <v>5.5238113403320304</v>
      </c>
      <c r="J8283" s="37">
        <v>50.311180114746101</v>
      </c>
      <c r="K8283" s="37">
        <v>5.0516409873962402</v>
      </c>
      <c r="L8283" s="37">
        <v>42.9693794250488</v>
      </c>
      <c r="M8283" s="37">
        <v>0.781066834926605</v>
      </c>
      <c r="N8283" s="37">
        <v>10.5602464675903</v>
      </c>
      <c r="O8283" s="37">
        <v>0</v>
      </c>
      <c r="P8283" s="37">
        <v>0</v>
      </c>
      <c r="Q8283" s="37">
        <v>1.7438664799556099E-3</v>
      </c>
      <c r="R8283" s="37">
        <v>25</v>
      </c>
      <c r="S8283" s="37">
        <v>0.738880395889282</v>
      </c>
      <c r="T8283" s="37">
        <v>997.48345947265602</v>
      </c>
      <c r="U8283" s="37">
        <v>1573.87109375</v>
      </c>
      <c r="V8283" s="13"/>
      <c r="W8283" s="13"/>
      <c r="X8283" s="13"/>
      <c r="Y8283" s="13"/>
      <c r="Z8283" s="13"/>
      <c r="AA8283" s="13"/>
    </row>
    <row r="8284" spans="1:27" ht="15.75" customHeight="1" x14ac:dyDescent="0.2">
      <c r="A8284" s="13"/>
      <c r="B8284" s="37" t="str">
        <f>"CRS25WT72M24404"</f>
        <v>CRS25WT72M24404</v>
      </c>
      <c r="C8284" s="38">
        <v>46007</v>
      </c>
      <c r="D8284" s="39">
        <v>0.79542824074074081</v>
      </c>
      <c r="E8284" s="37" t="s">
        <v>62</v>
      </c>
      <c r="F8284" s="37">
        <v>215</v>
      </c>
      <c r="G8284" s="37">
        <v>4</v>
      </c>
      <c r="H8284" s="37">
        <v>215.30360412597699</v>
      </c>
      <c r="I8284" s="37">
        <v>5.4292702674865696</v>
      </c>
      <c r="J8284" s="37">
        <v>50.189102172851598</v>
      </c>
      <c r="K8284" s="37">
        <v>5.01424264907837</v>
      </c>
      <c r="L8284" s="37">
        <v>42.938407897949197</v>
      </c>
      <c r="M8284" s="37">
        <v>0.790133357048035</v>
      </c>
      <c r="N8284" s="37">
        <v>10.4745121002197</v>
      </c>
      <c r="O8284" s="37">
        <v>0</v>
      </c>
      <c r="P8284" s="37">
        <v>0</v>
      </c>
      <c r="Q8284" s="37">
        <v>6.3504660502076097E-3</v>
      </c>
      <c r="R8284" s="37">
        <v>25</v>
      </c>
      <c r="S8284" s="37">
        <v>0.71756345033645597</v>
      </c>
      <c r="T8284" s="37">
        <v>996.20172119140602</v>
      </c>
      <c r="U8284" s="37">
        <v>2418.83715820313</v>
      </c>
      <c r="V8284" s="13"/>
      <c r="W8284" s="13"/>
      <c r="X8284" s="13"/>
      <c r="Y8284" s="13"/>
      <c r="Z8284" s="13"/>
      <c r="AA8284" s="13"/>
    </row>
    <row r="8285" spans="1:27" ht="15.75" customHeight="1" x14ac:dyDescent="0.2">
      <c r="A8285" s="13"/>
      <c r="B8285" s="37" t="str">
        <f>"CRS25WT72M24402"</f>
        <v>CRS25WT72M24402</v>
      </c>
      <c r="C8285" s="38">
        <v>46007</v>
      </c>
      <c r="D8285" s="39">
        <v>0.79625000000000001</v>
      </c>
      <c r="E8285" s="37" t="s">
        <v>62</v>
      </c>
      <c r="F8285" s="37">
        <v>217</v>
      </c>
      <c r="G8285" s="37">
        <v>4</v>
      </c>
      <c r="H8285" s="37">
        <v>217.35206604003901</v>
      </c>
      <c r="I8285" s="37">
        <v>5.5263047218322798</v>
      </c>
      <c r="J8285" s="37">
        <v>50.174163818359403</v>
      </c>
      <c r="K8285" s="37">
        <v>5.0873904228210396</v>
      </c>
      <c r="L8285" s="37">
        <v>42.723690032958999</v>
      </c>
      <c r="M8285" s="37">
        <v>0.78387856483459495</v>
      </c>
      <c r="N8285" s="37">
        <v>10.574170112609901</v>
      </c>
      <c r="O8285" s="37">
        <v>0</v>
      </c>
      <c r="P8285" s="37">
        <v>0</v>
      </c>
      <c r="Q8285" s="37">
        <v>5.7939607650041598E-3</v>
      </c>
      <c r="R8285" s="37">
        <v>25</v>
      </c>
      <c r="S8285" s="37">
        <v>0.74547684192657504</v>
      </c>
      <c r="T8285" s="37">
        <v>995.796630859375</v>
      </c>
      <c r="U8285" s="37">
        <v>1639.20495605469</v>
      </c>
      <c r="V8285" s="13"/>
      <c r="W8285" s="13"/>
      <c r="X8285" s="13"/>
      <c r="Y8285" s="13"/>
      <c r="Z8285" s="13"/>
      <c r="AA8285" s="13"/>
    </row>
    <row r="8286" spans="1:27" ht="15.75" customHeight="1" x14ac:dyDescent="0.2">
      <c r="A8286" s="13"/>
      <c r="B8286" s="37" t="str">
        <f>"CRS25WT72M24403"</f>
        <v>CRS25WT72M24403</v>
      </c>
      <c r="C8286" s="38">
        <v>46007</v>
      </c>
      <c r="D8286" s="39">
        <v>0.79721064814814813</v>
      </c>
      <c r="E8286" s="37" t="s">
        <v>62</v>
      </c>
      <c r="F8286" s="37">
        <v>216</v>
      </c>
      <c r="G8286" s="37">
        <v>4</v>
      </c>
      <c r="H8286" s="37">
        <v>216.02105712890599</v>
      </c>
      <c r="I8286" s="37">
        <v>5.4321265220642099</v>
      </c>
      <c r="J8286" s="37">
        <v>50.123325347900398</v>
      </c>
      <c r="K8286" s="37">
        <v>5.0266008377075204</v>
      </c>
      <c r="L8286" s="37">
        <v>42.975574493408203</v>
      </c>
      <c r="M8286" s="37">
        <v>0.79338932037353505</v>
      </c>
      <c r="N8286" s="37">
        <v>10.509416580200201</v>
      </c>
      <c r="O8286" s="37">
        <v>0</v>
      </c>
      <c r="P8286" s="37">
        <v>0</v>
      </c>
      <c r="Q8286" s="37">
        <v>1.30158718675375E-2</v>
      </c>
      <c r="R8286" s="37">
        <v>25</v>
      </c>
      <c r="S8286" s="37">
        <v>0.69066232442855802</v>
      </c>
      <c r="T8286" s="37">
        <v>996.54040527343795</v>
      </c>
      <c r="U8286" s="37">
        <v>6985.658203125</v>
      </c>
      <c r="V8286" s="13"/>
      <c r="W8286" s="13"/>
      <c r="X8286" s="13"/>
      <c r="Y8286" s="13"/>
      <c r="Z8286" s="13"/>
      <c r="AA8286" s="13"/>
    </row>
    <row r="8287" spans="1:27" ht="15.75" customHeight="1" x14ac:dyDescent="0.2">
      <c r="A8287" s="13"/>
      <c r="B8287" s="37" t="str">
        <f>"CRS25WT72M24405"</f>
        <v>CRS25WT72M24405</v>
      </c>
      <c r="C8287" s="38">
        <v>46007</v>
      </c>
      <c r="D8287" s="39">
        <v>0.79795138888888895</v>
      </c>
      <c r="E8287" s="37" t="s">
        <v>62</v>
      </c>
      <c r="F8287" s="37">
        <v>216</v>
      </c>
      <c r="G8287" s="37">
        <v>4</v>
      </c>
      <c r="H8287" s="37">
        <v>216.515060424805</v>
      </c>
      <c r="I8287" s="37">
        <v>5.5519123077392596</v>
      </c>
      <c r="J8287" s="37">
        <v>50.228302001953097</v>
      </c>
      <c r="K8287" s="37">
        <v>5.0731930732727104</v>
      </c>
      <c r="L8287" s="37">
        <v>42.678264617919901</v>
      </c>
      <c r="M8287" s="37">
        <v>0.77642053365707397</v>
      </c>
      <c r="N8287" s="37">
        <v>10.533450126647899</v>
      </c>
      <c r="O8287" s="37">
        <v>0</v>
      </c>
      <c r="P8287" s="37">
        <v>0</v>
      </c>
      <c r="Q8287" s="37">
        <v>1.30158718675375E-2</v>
      </c>
      <c r="R8287" s="37">
        <v>25</v>
      </c>
      <c r="S8287" s="37">
        <v>0.77524238824844405</v>
      </c>
      <c r="T8287" s="37">
        <v>996.30603027343795</v>
      </c>
      <c r="U8287" s="37">
        <v>1423.37084960938</v>
      </c>
      <c r="V8287" s="13"/>
      <c r="W8287" s="13"/>
      <c r="X8287" s="13"/>
      <c r="Y8287" s="13"/>
      <c r="Z8287" s="13"/>
      <c r="AA8287" s="13"/>
    </row>
    <row r="8288" spans="1:27" ht="15.75" customHeight="1" x14ac:dyDescent="0.2">
      <c r="A8288" s="13"/>
      <c r="B8288" s="37" t="str">
        <f>"CRS25WT72M24441"</f>
        <v>CRS25WT72M24441</v>
      </c>
      <c r="C8288" s="38">
        <v>46007</v>
      </c>
      <c r="D8288" s="39">
        <v>0.8003703703703704</v>
      </c>
      <c r="E8288" s="37" t="s">
        <v>62</v>
      </c>
      <c r="F8288" s="37">
        <v>218</v>
      </c>
      <c r="G8288" s="37">
        <v>4</v>
      </c>
      <c r="H8288" s="37">
        <v>218.50318908691401</v>
      </c>
      <c r="I8288" s="37">
        <v>5.51403903961182</v>
      </c>
      <c r="J8288" s="37">
        <v>50.1805229187012</v>
      </c>
      <c r="K8288" s="37">
        <v>5.1121101379394496</v>
      </c>
      <c r="L8288" s="37">
        <v>42.742267608642599</v>
      </c>
      <c r="M8288" s="37">
        <v>0.78968292474746704</v>
      </c>
      <c r="N8288" s="37">
        <v>10.6301717758179</v>
      </c>
      <c r="O8288" s="37">
        <v>0</v>
      </c>
      <c r="P8288" s="37">
        <v>0</v>
      </c>
      <c r="Q8288" s="37">
        <v>6.0280305333435501E-3</v>
      </c>
      <c r="R8288" s="37">
        <v>25</v>
      </c>
      <c r="S8288" s="37">
        <v>0.74598914384841897</v>
      </c>
      <c r="T8288" s="37">
        <v>997.02423095703102</v>
      </c>
      <c r="U8288" s="37">
        <v>1866.71887207031</v>
      </c>
      <c r="V8288" s="13"/>
      <c r="W8288" s="13"/>
      <c r="X8288" s="13"/>
      <c r="Y8288" s="13"/>
      <c r="Z8288" s="13"/>
      <c r="AA8288" s="13"/>
    </row>
    <row r="8289" spans="1:27" ht="15.75" customHeight="1" x14ac:dyDescent="0.2">
      <c r="A8289" s="13"/>
      <c r="B8289" s="37" t="str">
        <f>"CRS25WT72M24500"</f>
        <v>CRS25WT72M24500</v>
      </c>
      <c r="C8289" s="38">
        <v>46007</v>
      </c>
      <c r="D8289" s="39">
        <v>0.80145833333333327</v>
      </c>
      <c r="E8289" s="37" t="s">
        <v>62</v>
      </c>
      <c r="F8289" s="37">
        <v>218</v>
      </c>
      <c r="G8289" s="37">
        <v>4</v>
      </c>
      <c r="H8289" s="37">
        <v>218.89669799804699</v>
      </c>
      <c r="I8289" s="37">
        <v>5.4901690483093297</v>
      </c>
      <c r="J8289" s="37">
        <v>50.273170471191399</v>
      </c>
      <c r="K8289" s="37">
        <v>5.1087312698364302</v>
      </c>
      <c r="L8289" s="37">
        <v>42.847564697265597</v>
      </c>
      <c r="M8289" s="37">
        <v>0.79308038949966397</v>
      </c>
      <c r="N8289" s="37">
        <v>10.6493167877197</v>
      </c>
      <c r="O8289" s="37">
        <v>0</v>
      </c>
      <c r="P8289" s="37">
        <v>0</v>
      </c>
      <c r="Q8289" s="37">
        <v>8.2535035908222198E-3</v>
      </c>
      <c r="R8289" s="37">
        <v>25</v>
      </c>
      <c r="S8289" s="37">
        <v>0.73990535736083995</v>
      </c>
      <c r="T8289" s="37">
        <v>996.09246826171898</v>
      </c>
      <c r="U8289" s="37">
        <v>2210.4638671875</v>
      </c>
      <c r="V8289" s="13"/>
      <c r="W8289" s="13"/>
      <c r="X8289" s="13"/>
      <c r="Y8289" s="13"/>
      <c r="Z8289" s="13"/>
      <c r="AA8289" s="13"/>
    </row>
    <row r="8290" spans="1:27" ht="15.75" customHeight="1" x14ac:dyDescent="0.2">
      <c r="A8290" s="13"/>
      <c r="B8290" s="37" t="str">
        <f>"CRS25WT72M24454"</f>
        <v>CRS25WT72M24454</v>
      </c>
      <c r="C8290" s="38">
        <v>46007</v>
      </c>
      <c r="D8290" s="39">
        <v>0.80229166666666663</v>
      </c>
      <c r="E8290" s="37" t="s">
        <v>62</v>
      </c>
      <c r="F8290" s="37">
        <v>215</v>
      </c>
      <c r="G8290" s="37">
        <v>4</v>
      </c>
      <c r="H8290" s="37">
        <v>215.39889526367199</v>
      </c>
      <c r="I8290" s="37">
        <v>5.48594045639038</v>
      </c>
      <c r="J8290" s="37">
        <v>50.091697692871101</v>
      </c>
      <c r="K8290" s="37">
        <v>5.0377783775329599</v>
      </c>
      <c r="L8290" s="37">
        <v>42.756721496582003</v>
      </c>
      <c r="M8290" s="37">
        <v>0.78383857011795</v>
      </c>
      <c r="N8290" s="37">
        <v>10.479148864746101</v>
      </c>
      <c r="O8290" s="37">
        <v>0</v>
      </c>
      <c r="P8290" s="37">
        <v>0</v>
      </c>
      <c r="Q8290" s="37">
        <v>1.30158439278603E-2</v>
      </c>
      <c r="R8290" s="37">
        <v>25</v>
      </c>
      <c r="S8290" s="37">
        <v>0.657842576503754</v>
      </c>
      <c r="T8290" s="37">
        <v>997.573486328125</v>
      </c>
      <c r="U8290" s="37">
        <v>1414.91784667969</v>
      </c>
      <c r="V8290" s="13"/>
      <c r="W8290" s="13"/>
      <c r="X8290" s="13"/>
      <c r="Y8290" s="13"/>
      <c r="Z8290" s="13"/>
      <c r="AA8290" s="13"/>
    </row>
    <row r="8291" spans="1:27" ht="15.75" customHeight="1" x14ac:dyDescent="0.2">
      <c r="A8291" s="13"/>
      <c r="B8291" s="37" t="str">
        <f>"CRS25WT72M24453"</f>
        <v>CRS25WT72M24453</v>
      </c>
      <c r="C8291" s="38">
        <v>46007</v>
      </c>
      <c r="D8291" s="39">
        <v>0.80351851851851841</v>
      </c>
      <c r="E8291" s="37" t="s">
        <v>62</v>
      </c>
      <c r="F8291" s="37">
        <v>218</v>
      </c>
      <c r="G8291" s="37">
        <v>4</v>
      </c>
      <c r="H8291" s="37">
        <v>218.74418640136699</v>
      </c>
      <c r="I8291" s="37">
        <v>5.5143871307373002</v>
      </c>
      <c r="J8291" s="37">
        <v>50.122673034667997</v>
      </c>
      <c r="K8291" s="37">
        <v>5.1147837638854998</v>
      </c>
      <c r="L8291" s="37">
        <v>42.767047882080099</v>
      </c>
      <c r="M8291" s="37">
        <v>0.79141640663146995</v>
      </c>
      <c r="N8291" s="37">
        <v>10.6418962478638</v>
      </c>
      <c r="O8291" s="37">
        <v>0</v>
      </c>
      <c r="P8291" s="37">
        <v>0</v>
      </c>
      <c r="Q8291" s="37">
        <v>2.0634902175515899E-3</v>
      </c>
      <c r="R8291" s="37">
        <v>25</v>
      </c>
      <c r="S8291" s="37">
        <v>0.65995591878891002</v>
      </c>
      <c r="T8291" s="37">
        <v>997.03094482421898</v>
      </c>
      <c r="U8291" s="37">
        <v>2071.994140625</v>
      </c>
      <c r="V8291" s="13"/>
      <c r="W8291" s="13"/>
      <c r="X8291" s="13"/>
      <c r="Y8291" s="13"/>
      <c r="Z8291" s="13"/>
      <c r="AA8291" s="13"/>
    </row>
    <row r="8292" spans="1:27" ht="15.75" customHeight="1" x14ac:dyDescent="0.2">
      <c r="A8292" s="13"/>
      <c r="B8292" s="37" t="str">
        <f>"CRS25WT72M24448"</f>
        <v>CRS25WT72M24448</v>
      </c>
      <c r="C8292" s="38">
        <v>46007</v>
      </c>
      <c r="D8292" s="39">
        <v>0.8043865740740741</v>
      </c>
      <c r="E8292" s="37" t="s">
        <v>62</v>
      </c>
      <c r="F8292" s="37">
        <v>215</v>
      </c>
      <c r="G8292" s="37">
        <v>4</v>
      </c>
      <c r="H8292" s="37">
        <v>215.64344787597699</v>
      </c>
      <c r="I8292" s="37">
        <v>5.4749016761779803</v>
      </c>
      <c r="J8292" s="37">
        <v>50.1974906921387</v>
      </c>
      <c r="K8292" s="37">
        <v>5.0214323997497603</v>
      </c>
      <c r="L8292" s="37">
        <v>42.944602966308601</v>
      </c>
      <c r="M8292" s="37">
        <v>0.78465354442596402</v>
      </c>
      <c r="N8292" s="37">
        <v>10.491045951843301</v>
      </c>
      <c r="O8292" s="37">
        <v>0</v>
      </c>
      <c r="P8292" s="37">
        <v>0</v>
      </c>
      <c r="Q8292" s="37">
        <v>1.6507921740412702E-2</v>
      </c>
      <c r="R8292" s="37">
        <v>25</v>
      </c>
      <c r="S8292" s="37">
        <v>0.69741642475128196</v>
      </c>
      <c r="T8292" s="37">
        <v>995.27813720703102</v>
      </c>
      <c r="U8292" s="37">
        <v>2108.9443359375</v>
      </c>
      <c r="V8292" s="13"/>
      <c r="W8292" s="13"/>
      <c r="X8292" s="13"/>
      <c r="Y8292" s="13"/>
      <c r="Z8292" s="13"/>
      <c r="AA8292" s="13"/>
    </row>
    <row r="8293" spans="1:27" ht="15.75" customHeight="1" x14ac:dyDescent="0.2">
      <c r="A8293" s="13"/>
      <c r="B8293" s="37" t="str">
        <f>"CRS25WT72M24447"</f>
        <v>CRS25WT72M24447</v>
      </c>
      <c r="C8293" s="38">
        <v>46007</v>
      </c>
      <c r="D8293" s="39">
        <v>0.805150462962963</v>
      </c>
      <c r="E8293" s="37" t="s">
        <v>62</v>
      </c>
      <c r="F8293" s="37">
        <v>219</v>
      </c>
      <c r="G8293" s="37">
        <v>4</v>
      </c>
      <c r="H8293" s="37">
        <v>219.16664123535199</v>
      </c>
      <c r="I8293" s="37">
        <v>5.5683450698852504</v>
      </c>
      <c r="J8293" s="37">
        <v>50.272293090820298</v>
      </c>
      <c r="K8293" s="37">
        <v>5.1088767051696804</v>
      </c>
      <c r="L8293" s="37">
        <v>42.899181365966797</v>
      </c>
      <c r="M8293" s="37">
        <v>0.78292399644851696</v>
      </c>
      <c r="N8293" s="37">
        <v>10.6624488830566</v>
      </c>
      <c r="O8293" s="37">
        <v>0</v>
      </c>
      <c r="P8293" s="37">
        <v>0</v>
      </c>
      <c r="Q8293" s="37">
        <v>1.2896980158984699E-2</v>
      </c>
      <c r="R8293" s="37">
        <v>25</v>
      </c>
      <c r="S8293" s="37">
        <v>0.75346970558166504</v>
      </c>
      <c r="T8293" s="37">
        <v>996.21502685546898</v>
      </c>
      <c r="U8293" s="37">
        <v>2151.546875</v>
      </c>
      <c r="V8293" s="13"/>
      <c r="W8293" s="13"/>
      <c r="X8293" s="13"/>
      <c r="Y8293" s="13"/>
      <c r="Z8293" s="13"/>
      <c r="AA8293" s="13"/>
    </row>
    <row r="8294" spans="1:27" ht="15.75" customHeight="1" x14ac:dyDescent="0.2">
      <c r="A8294" s="13"/>
      <c r="B8294" s="37" t="str">
        <f>"CRS25WT72M24451"</f>
        <v>CRS25WT72M24451</v>
      </c>
      <c r="C8294" s="38">
        <v>46007</v>
      </c>
      <c r="D8294" s="39">
        <v>0.80648148148148147</v>
      </c>
      <c r="E8294" s="37" t="s">
        <v>62</v>
      </c>
      <c r="F8294" s="37">
        <v>215</v>
      </c>
      <c r="G8294" s="37">
        <v>4</v>
      </c>
      <c r="H8294" s="37">
        <v>215.36480712890599</v>
      </c>
      <c r="I8294" s="37">
        <v>5.4935212135314897</v>
      </c>
      <c r="J8294" s="37">
        <v>50.121536254882798</v>
      </c>
      <c r="K8294" s="37">
        <v>5.0284829139709499</v>
      </c>
      <c r="L8294" s="37">
        <v>42.828983306884801</v>
      </c>
      <c r="M8294" s="37">
        <v>0.78216713666915905</v>
      </c>
      <c r="N8294" s="37">
        <v>10.477490425109901</v>
      </c>
      <c r="O8294" s="37">
        <v>0</v>
      </c>
      <c r="P8294" s="37">
        <v>0</v>
      </c>
      <c r="Q8294" s="37">
        <v>6.3516353257000403E-3</v>
      </c>
      <c r="R8294" s="37">
        <v>25</v>
      </c>
      <c r="S8294" s="37">
        <v>0.69459235668182395</v>
      </c>
      <c r="T8294" s="37">
        <v>996.02935791015602</v>
      </c>
      <c r="U8294" s="37">
        <v>2664.4208984375</v>
      </c>
      <c r="V8294" s="13"/>
      <c r="W8294" s="13"/>
      <c r="X8294" s="13"/>
      <c r="Y8294" s="13"/>
      <c r="Z8294" s="13"/>
      <c r="AA8294" s="13"/>
    </row>
    <row r="8295" spans="1:27" ht="15.75" customHeight="1" x14ac:dyDescent="0.2">
      <c r="A8295" s="13"/>
      <c r="B8295" s="37" t="str">
        <f>"CRS25WT72M24452"</f>
        <v>CRS25WT72M24452</v>
      </c>
      <c r="C8295" s="38">
        <v>46007</v>
      </c>
      <c r="D8295" s="39">
        <v>0.80746527777777777</v>
      </c>
      <c r="E8295" s="37" t="s">
        <v>62</v>
      </c>
      <c r="F8295" s="37">
        <v>215</v>
      </c>
      <c r="G8295" s="37">
        <v>4</v>
      </c>
      <c r="H8295" s="37">
        <v>215.746337890625</v>
      </c>
      <c r="I8295" s="37">
        <v>5.4652819633483896</v>
      </c>
      <c r="J8295" s="37">
        <v>50.075752258300803</v>
      </c>
      <c r="K8295" s="37">
        <v>5.0209321975707999</v>
      </c>
      <c r="L8295" s="37">
        <v>42.9693794250488</v>
      </c>
      <c r="M8295" s="37">
        <v>0.78832149505615201</v>
      </c>
      <c r="N8295" s="37">
        <v>10.496051788330099</v>
      </c>
      <c r="O8295" s="37">
        <v>0</v>
      </c>
      <c r="P8295" s="37">
        <v>0</v>
      </c>
      <c r="Q8295" s="37">
        <v>8.2536553964018804E-3</v>
      </c>
      <c r="R8295" s="37">
        <v>25</v>
      </c>
      <c r="S8295" s="37">
        <v>0.64408338069915805</v>
      </c>
      <c r="T8295" s="37">
        <v>996.64898681640602</v>
      </c>
      <c r="U8295" s="37">
        <v>3543.89013671875</v>
      </c>
      <c r="V8295" s="13"/>
      <c r="W8295" s="13"/>
      <c r="X8295" s="13"/>
      <c r="Y8295" s="13"/>
      <c r="Z8295" s="13"/>
      <c r="AA8295" s="13"/>
    </row>
    <row r="8296" spans="1:27" ht="15.75" customHeight="1" x14ac:dyDescent="0.2">
      <c r="A8296" s="13"/>
      <c r="B8296" s="37" t="str">
        <f>"CRS25WT72M24536"</f>
        <v>CRS25WT72M24536</v>
      </c>
      <c r="C8296" s="38">
        <v>46007</v>
      </c>
      <c r="D8296" s="39">
        <v>0.8084837962962963</v>
      </c>
      <c r="E8296" s="37" t="s">
        <v>62</v>
      </c>
      <c r="F8296" s="37">
        <v>225</v>
      </c>
      <c r="G8296" s="37">
        <v>4</v>
      </c>
      <c r="H8296" s="37">
        <v>225.67921447753901</v>
      </c>
      <c r="I8296" s="37">
        <v>5.5707139968872097</v>
      </c>
      <c r="J8296" s="37">
        <v>50.280933380127003</v>
      </c>
      <c r="K8296" s="37">
        <v>5.27821588516235</v>
      </c>
      <c r="L8296" s="37">
        <v>42.756721496582003</v>
      </c>
      <c r="M8296" s="37">
        <v>0.80570745468139604</v>
      </c>
      <c r="N8296" s="37">
        <v>10.979285240173301</v>
      </c>
      <c r="O8296" s="37">
        <v>0</v>
      </c>
      <c r="P8296" s="37">
        <v>0</v>
      </c>
      <c r="Q8296" s="37">
        <v>6.0280305333435501E-3</v>
      </c>
      <c r="R8296" s="37">
        <v>25</v>
      </c>
      <c r="S8296" s="37">
        <v>0.74055838584899902</v>
      </c>
      <c r="T8296" s="37">
        <v>997.72766113281295</v>
      </c>
      <c r="U8296" s="37">
        <v>6081.4931640625</v>
      </c>
      <c r="V8296" s="13"/>
      <c r="W8296" s="13"/>
      <c r="X8296" s="13"/>
      <c r="Y8296" s="13"/>
      <c r="Z8296" s="13"/>
      <c r="AA8296" s="13"/>
    </row>
    <row r="8297" spans="1:27" ht="15.75" customHeight="1" x14ac:dyDescent="0.2">
      <c r="A8297" s="13"/>
      <c r="B8297" s="37" t="str">
        <f>"CRS25WT72M24446"</f>
        <v>CRS25WT72M24446</v>
      </c>
      <c r="C8297" s="38">
        <v>46007</v>
      </c>
      <c r="D8297" s="39">
        <v>0.8091666666666667</v>
      </c>
      <c r="E8297" s="37" t="s">
        <v>62</v>
      </c>
      <c r="F8297" s="37">
        <v>219</v>
      </c>
      <c r="G8297" s="37">
        <v>4</v>
      </c>
      <c r="H8297" s="37">
        <v>219.42118835449199</v>
      </c>
      <c r="I8297" s="37">
        <v>5.4753508567810103</v>
      </c>
      <c r="J8297" s="37">
        <v>50.2884330749512</v>
      </c>
      <c r="K8297" s="37">
        <v>5.1138257980346697</v>
      </c>
      <c r="L8297" s="37">
        <v>42.907440185546903</v>
      </c>
      <c r="M8297" s="37">
        <v>0.79689025878906306</v>
      </c>
      <c r="N8297" s="37">
        <v>10.674832344055201</v>
      </c>
      <c r="O8297" s="37">
        <v>0</v>
      </c>
      <c r="P8297" s="37">
        <v>0</v>
      </c>
      <c r="Q8297" s="37">
        <v>4.1121132671833004E-3</v>
      </c>
      <c r="R8297" s="37">
        <v>25</v>
      </c>
      <c r="S8297" s="37">
        <v>0.77165347337722801</v>
      </c>
      <c r="T8297" s="37">
        <v>996.80114746093795</v>
      </c>
      <c r="U8297" s="37">
        <v>3240.72119140625</v>
      </c>
      <c r="V8297" s="13"/>
      <c r="W8297" s="13"/>
      <c r="X8297" s="13"/>
      <c r="Y8297" s="13"/>
      <c r="Z8297" s="13"/>
      <c r="AA8297" s="13"/>
    </row>
    <row r="8298" spans="1:27" ht="15.75" customHeight="1" x14ac:dyDescent="0.2">
      <c r="A8298" s="13"/>
      <c r="B8298" s="37" t="str">
        <f>"CRS25WT72M24503"</f>
        <v>CRS25WT72M24503</v>
      </c>
      <c r="C8298" s="38">
        <v>46007</v>
      </c>
      <c r="D8298" s="39">
        <v>0.80980324074074073</v>
      </c>
      <c r="E8298" s="37" t="s">
        <v>62</v>
      </c>
      <c r="F8298" s="37">
        <v>220</v>
      </c>
      <c r="G8298" s="37">
        <v>4</v>
      </c>
      <c r="H8298" s="37">
        <v>220.30494689941401</v>
      </c>
      <c r="I8298" s="37">
        <v>5.5134830474853498</v>
      </c>
      <c r="J8298" s="37">
        <v>50.245754241943402</v>
      </c>
      <c r="K8298" s="37">
        <v>5.1450681686401403</v>
      </c>
      <c r="L8298" s="37">
        <v>42.818660736083999</v>
      </c>
      <c r="M8298" s="37">
        <v>0.79524111747741699</v>
      </c>
      <c r="N8298" s="37">
        <v>10.717827796936</v>
      </c>
      <c r="O8298" s="37">
        <v>0</v>
      </c>
      <c r="P8298" s="37">
        <v>0</v>
      </c>
      <c r="Q8298" s="37">
        <v>1.28596220165491E-2</v>
      </c>
      <c r="R8298" s="37">
        <v>25</v>
      </c>
      <c r="S8298" s="37">
        <v>0.72200357913970903</v>
      </c>
      <c r="T8298" s="37">
        <v>997.65289306640602</v>
      </c>
      <c r="U8298" s="37">
        <v>2709.12719726563</v>
      </c>
      <c r="V8298" s="13"/>
      <c r="W8298" s="13"/>
      <c r="X8298" s="13"/>
      <c r="Y8298" s="13"/>
      <c r="Z8298" s="13"/>
      <c r="AA8298" s="13"/>
    </row>
    <row r="8299" spans="1:27" ht="15.75" customHeight="1" x14ac:dyDescent="0.2">
      <c r="A8299" s="13"/>
      <c r="B8299" s="37" t="str">
        <f>"CRS25WT72M24504"</f>
        <v>CRS25WT72M24504</v>
      </c>
      <c r="C8299" s="38">
        <v>46007</v>
      </c>
      <c r="D8299" s="39">
        <v>0.81068287037037035</v>
      </c>
      <c r="E8299" s="37" t="s">
        <v>62</v>
      </c>
      <c r="F8299" s="37">
        <v>218</v>
      </c>
      <c r="G8299" s="37">
        <v>4</v>
      </c>
      <c r="H8299" s="37">
        <v>218.19038391113301</v>
      </c>
      <c r="I8299" s="37">
        <v>5.4852590560913104</v>
      </c>
      <c r="J8299" s="37">
        <v>50.2440185546875</v>
      </c>
      <c r="K8299" s="37">
        <v>5.0768351554870597</v>
      </c>
      <c r="L8299" s="37">
        <v>42.977638244628899</v>
      </c>
      <c r="M8299" s="37">
        <v>0.79168808460235596</v>
      </c>
      <c r="N8299" s="37">
        <v>10.614953994751</v>
      </c>
      <c r="O8299" s="37">
        <v>0</v>
      </c>
      <c r="P8299" s="37">
        <v>0</v>
      </c>
      <c r="Q8299" s="37">
        <v>1.30158439278603E-2</v>
      </c>
      <c r="R8299" s="37">
        <v>25</v>
      </c>
      <c r="S8299" s="37">
        <v>0.72610682249069203</v>
      </c>
      <c r="T8299" s="37">
        <v>997.33532714843795</v>
      </c>
      <c r="U8299" s="37">
        <v>1940.42614746094</v>
      </c>
      <c r="V8299" s="13"/>
      <c r="W8299" s="13"/>
      <c r="X8299" s="13"/>
      <c r="Y8299" s="13"/>
      <c r="Z8299" s="13"/>
      <c r="AA8299" s="13"/>
    </row>
    <row r="8300" spans="1:27" ht="15.75" customHeight="1" x14ac:dyDescent="0.2">
      <c r="A8300" s="13"/>
      <c r="B8300" s="37" t="str">
        <f>"CRS25WT72M24428"</f>
        <v>CRS25WT72M24428</v>
      </c>
      <c r="C8300" s="38">
        <v>46007</v>
      </c>
      <c r="D8300" s="39">
        <v>0.81133101851851841</v>
      </c>
      <c r="E8300" s="37" t="s">
        <v>62</v>
      </c>
      <c r="F8300" s="37">
        <v>219</v>
      </c>
      <c r="G8300" s="37">
        <v>4</v>
      </c>
      <c r="H8300" s="37">
        <v>219.91502380371099</v>
      </c>
      <c r="I8300" s="37">
        <v>5.5527029037475604</v>
      </c>
      <c r="J8300" s="37">
        <v>50.244155883789098</v>
      </c>
      <c r="K8300" s="37">
        <v>5.1466336250305202</v>
      </c>
      <c r="L8300" s="37">
        <v>42.729881286621101</v>
      </c>
      <c r="M8300" s="37">
        <v>0.78825169801712003</v>
      </c>
      <c r="N8300" s="37">
        <v>10.6988582611084</v>
      </c>
      <c r="O8300" s="37">
        <v>0</v>
      </c>
      <c r="P8300" s="37">
        <v>0</v>
      </c>
      <c r="Q8300" s="37">
        <v>1.6269804909825299E-3</v>
      </c>
      <c r="R8300" s="37">
        <v>25</v>
      </c>
      <c r="S8300" s="37">
        <v>0.74831265211105302</v>
      </c>
      <c r="T8300" s="37">
        <v>997.98260498046898</v>
      </c>
      <c r="U8300" s="37">
        <v>1915.46081542969</v>
      </c>
      <c r="V8300" s="13"/>
      <c r="W8300" s="13"/>
      <c r="X8300" s="13"/>
      <c r="Y8300" s="13"/>
      <c r="Z8300" s="13"/>
      <c r="AA8300" s="13"/>
    </row>
    <row r="8301" spans="1:27" ht="15.75" customHeight="1" x14ac:dyDescent="0.2">
      <c r="A8301" s="13"/>
      <c r="B8301" s="37" t="str">
        <f>"RS25WT72M24429"</f>
        <v>RS25WT72M24429</v>
      </c>
      <c r="C8301" s="38">
        <v>46007</v>
      </c>
      <c r="D8301" s="39">
        <v>0.81240740740740736</v>
      </c>
      <c r="E8301" s="37" t="s">
        <v>62</v>
      </c>
      <c r="F8301" s="37">
        <v>219</v>
      </c>
      <c r="G8301" s="37">
        <v>4</v>
      </c>
      <c r="H8301" s="37">
        <v>219.62002563476599</v>
      </c>
      <c r="I8301" s="37">
        <v>5.5671415328979501</v>
      </c>
      <c r="J8301" s="37">
        <v>50.162662506103501</v>
      </c>
      <c r="K8301" s="37">
        <v>5.1337757110595703</v>
      </c>
      <c r="L8301" s="37">
        <v>42.779434204101598</v>
      </c>
      <c r="M8301" s="37">
        <v>0.78642821311950695</v>
      </c>
      <c r="N8301" s="37">
        <v>10.684506416320801</v>
      </c>
      <c r="O8301" s="37">
        <v>0</v>
      </c>
      <c r="P8301" s="37">
        <v>0</v>
      </c>
      <c r="Q8301" s="37">
        <v>1.11954221501946E-2</v>
      </c>
      <c r="R8301" s="37">
        <v>25</v>
      </c>
      <c r="S8301" s="37">
        <v>0.73240971565246604</v>
      </c>
      <c r="T8301" s="37">
        <v>997.34210205078102</v>
      </c>
      <c r="U8301" s="37">
        <v>1755.78759765625</v>
      </c>
      <c r="V8301" s="13"/>
      <c r="W8301" s="13"/>
      <c r="X8301" s="13"/>
      <c r="Y8301" s="13"/>
      <c r="Z8301" s="13"/>
      <c r="AA8301" s="13"/>
    </row>
    <row r="8302" spans="1:27" ht="15.75" customHeight="1" x14ac:dyDescent="0.2">
      <c r="A8302" s="13"/>
      <c r="B8302" s="37" t="str">
        <f>"CRS25WT72M24431"</f>
        <v>CRS25WT72M24431</v>
      </c>
      <c r="C8302" s="38">
        <v>46007</v>
      </c>
      <c r="D8302" s="39">
        <v>0.81321759259259263</v>
      </c>
      <c r="E8302" s="37" t="s">
        <v>62</v>
      </c>
      <c r="F8302" s="37">
        <v>220</v>
      </c>
      <c r="G8302" s="37">
        <v>4</v>
      </c>
      <c r="H8302" s="37">
        <v>220.895431518555</v>
      </c>
      <c r="I8302" s="37">
        <v>5.5891203880310103</v>
      </c>
      <c r="J8302" s="37">
        <v>50.204013824462898</v>
      </c>
      <c r="K8302" s="37">
        <v>5.1528959274292001</v>
      </c>
      <c r="L8302" s="37">
        <v>42.868213653564503</v>
      </c>
      <c r="M8302" s="37">
        <v>0.78723579645156905</v>
      </c>
      <c r="N8302" s="37">
        <v>10.746554374694799</v>
      </c>
      <c r="O8302" s="37">
        <v>0</v>
      </c>
      <c r="P8302" s="37">
        <v>0</v>
      </c>
      <c r="Q8302" s="37">
        <v>5.8037261478602904E-3</v>
      </c>
      <c r="R8302" s="37">
        <v>25</v>
      </c>
      <c r="S8302" s="37">
        <v>0.71655476093292203</v>
      </c>
      <c r="T8302" s="37">
        <v>995.57373046875</v>
      </c>
      <c r="U8302" s="37">
        <v>1752.912109375</v>
      </c>
      <c r="V8302" s="13"/>
      <c r="W8302" s="13"/>
      <c r="X8302" s="13"/>
      <c r="Y8302" s="13"/>
      <c r="Z8302" s="13"/>
      <c r="AA8302" s="13"/>
    </row>
    <row r="8303" spans="1:27" ht="15.75" customHeight="1" x14ac:dyDescent="0.2">
      <c r="A8303" s="13"/>
      <c r="B8303" s="37" t="str">
        <f>"CRS25WT72M24430"</f>
        <v>CRS25WT72M24430</v>
      </c>
      <c r="C8303" s="38">
        <v>46007</v>
      </c>
      <c r="D8303" s="39">
        <v>0.81412037037037033</v>
      </c>
      <c r="E8303" s="37" t="s">
        <v>62</v>
      </c>
      <c r="F8303" s="37">
        <v>218</v>
      </c>
      <c r="G8303" s="37">
        <v>4</v>
      </c>
      <c r="H8303" s="37">
        <v>218.65544128418</v>
      </c>
      <c r="I8303" s="37">
        <v>5.4982194900512704</v>
      </c>
      <c r="J8303" s="37">
        <v>50.198726654052699</v>
      </c>
      <c r="K8303" s="37">
        <v>5.0996599197387704</v>
      </c>
      <c r="L8303" s="37">
        <v>42.876472473144503</v>
      </c>
      <c r="M8303" s="37">
        <v>0.79221946001052901</v>
      </c>
      <c r="N8303" s="37">
        <v>10.6375789642334</v>
      </c>
      <c r="O8303" s="37">
        <v>0</v>
      </c>
      <c r="P8303" s="37">
        <v>0</v>
      </c>
      <c r="Q8303" s="37">
        <v>1.28596220165491E-2</v>
      </c>
      <c r="R8303" s="37">
        <v>25</v>
      </c>
      <c r="S8303" s="37">
        <v>0.72696697711944602</v>
      </c>
      <c r="T8303" s="37">
        <v>997.85064697265602</v>
      </c>
      <c r="U8303" s="37">
        <v>4295.5703125</v>
      </c>
      <c r="V8303" s="13"/>
      <c r="W8303" s="13"/>
      <c r="X8303" s="13"/>
      <c r="Y8303" s="13"/>
      <c r="Z8303" s="13"/>
      <c r="AA8303" s="13"/>
    </row>
    <row r="8304" spans="1:27" ht="15.75" customHeight="1" x14ac:dyDescent="0.2">
      <c r="A8304" s="13"/>
      <c r="B8304" s="37" t="str">
        <f>"CRS25WT72M24432"</f>
        <v>CRS25WT72M24432</v>
      </c>
      <c r="C8304" s="38">
        <v>46007</v>
      </c>
      <c r="D8304" s="39">
        <v>0.81488425925925922</v>
      </c>
      <c r="E8304" s="37" t="s">
        <v>62</v>
      </c>
      <c r="F8304" s="37">
        <v>223</v>
      </c>
      <c r="G8304" s="37">
        <v>4</v>
      </c>
      <c r="H8304" s="37">
        <v>223.907958984375</v>
      </c>
      <c r="I8304" s="37">
        <v>5.5969867706298801</v>
      </c>
      <c r="J8304" s="37">
        <v>50.211891174316399</v>
      </c>
      <c r="K8304" s="37">
        <v>5.2327466011047399</v>
      </c>
      <c r="L8304" s="37">
        <v>42.789756774902301</v>
      </c>
      <c r="M8304" s="37">
        <v>0.79672539234161399</v>
      </c>
      <c r="N8304" s="37">
        <v>10.893114089965801</v>
      </c>
      <c r="O8304" s="37">
        <v>0</v>
      </c>
      <c r="P8304" s="37">
        <v>0</v>
      </c>
      <c r="Q8304" s="37">
        <v>1.64484903216362E-2</v>
      </c>
      <c r="R8304" s="37">
        <v>25</v>
      </c>
      <c r="S8304" s="37">
        <v>0.70380854606628396</v>
      </c>
      <c r="T8304" s="37">
        <v>995.97467041015602</v>
      </c>
      <c r="U8304" s="37">
        <v>2406.21728515625</v>
      </c>
      <c r="V8304" s="13"/>
      <c r="W8304" s="13"/>
      <c r="X8304" s="13"/>
      <c r="Y8304" s="13"/>
      <c r="Z8304" s="13"/>
      <c r="AA8304" s="13"/>
    </row>
    <row r="8305" spans="1:27" ht="15.75" customHeight="1" x14ac:dyDescent="0.2">
      <c r="A8305" s="13"/>
      <c r="B8305" s="37" t="str">
        <f>"CRS25WT72M24433"</f>
        <v>CRS25WT72M24433</v>
      </c>
      <c r="C8305" s="38">
        <v>46007</v>
      </c>
      <c r="D8305" s="39">
        <v>0.81560185185185186</v>
      </c>
      <c r="E8305" s="37" t="s">
        <v>62</v>
      </c>
      <c r="F8305" s="37">
        <v>220</v>
      </c>
      <c r="G8305" s="37">
        <v>4</v>
      </c>
      <c r="H8305" s="37">
        <v>220.72666931152301</v>
      </c>
      <c r="I8305" s="37">
        <v>5.5395102500915501</v>
      </c>
      <c r="J8305" s="37">
        <v>50.209571838378899</v>
      </c>
      <c r="K8305" s="37">
        <v>5.1509442329406703</v>
      </c>
      <c r="L8305" s="37">
        <v>42.851692199707003</v>
      </c>
      <c r="M8305" s="37">
        <v>0.79359132051467896</v>
      </c>
      <c r="N8305" s="37">
        <v>10.738344192504901</v>
      </c>
      <c r="O8305" s="37">
        <v>0</v>
      </c>
      <c r="P8305" s="37">
        <v>0</v>
      </c>
      <c r="Q8305" s="37">
        <v>1.15079209208488E-2</v>
      </c>
      <c r="R8305" s="37">
        <v>25</v>
      </c>
      <c r="S8305" s="37">
        <v>0.70622688531875599</v>
      </c>
      <c r="T8305" s="37">
        <v>995.36102294921898</v>
      </c>
      <c r="U8305" s="37">
        <v>1778.92626953125</v>
      </c>
      <c r="V8305" s="13"/>
      <c r="W8305" s="13"/>
      <c r="X8305" s="13"/>
      <c r="Y8305" s="13"/>
      <c r="Z8305" s="13"/>
      <c r="AA8305" s="13"/>
    </row>
    <row r="8306" spans="1:27" ht="15.75" customHeight="1" x14ac:dyDescent="0.2">
      <c r="A8306" s="13"/>
      <c r="B8306" s="37" t="str">
        <f>"CRS25WT72M24406"</f>
        <v>CRS25WT72M24406</v>
      </c>
      <c r="C8306" s="38">
        <v>46007</v>
      </c>
      <c r="D8306" s="39">
        <v>0.81637731481481479</v>
      </c>
      <c r="E8306" s="37" t="s">
        <v>62</v>
      </c>
      <c r="F8306" s="37">
        <v>218</v>
      </c>
      <c r="G8306" s="37">
        <v>4</v>
      </c>
      <c r="H8306" s="37">
        <v>218.27845764160199</v>
      </c>
      <c r="I8306" s="37">
        <v>5.5390858650207502</v>
      </c>
      <c r="J8306" s="37">
        <v>50.193286895752003</v>
      </c>
      <c r="K8306" s="37">
        <v>5.1169867515564</v>
      </c>
      <c r="L8306" s="37">
        <v>42.657619476318402</v>
      </c>
      <c r="M8306" s="37">
        <v>0.78510391712188698</v>
      </c>
      <c r="N8306" s="37">
        <v>10.619238853454601</v>
      </c>
      <c r="O8306" s="37">
        <v>0</v>
      </c>
      <c r="P8306" s="37">
        <v>0</v>
      </c>
      <c r="Q8306" s="37">
        <v>6.0316901654005103E-3</v>
      </c>
      <c r="R8306" s="37">
        <v>25</v>
      </c>
      <c r="S8306" s="37">
        <v>0.72914516925811801</v>
      </c>
      <c r="T8306" s="37">
        <v>996.49224853515602</v>
      </c>
      <c r="U8306" s="37">
        <v>1890.98974609375</v>
      </c>
      <c r="V8306" s="13"/>
      <c r="W8306" s="13"/>
      <c r="X8306" s="13"/>
      <c r="Y8306" s="13"/>
      <c r="Z8306" s="13"/>
      <c r="AA8306" s="13"/>
    </row>
    <row r="8307" spans="1:27" ht="15.75" customHeight="1" x14ac:dyDescent="0.2">
      <c r="A8307" s="13"/>
      <c r="B8307" s="37" t="str">
        <f>"CRS25WT72M24408"</f>
        <v>CRS25WT72M24408</v>
      </c>
      <c r="C8307" s="38">
        <v>46007</v>
      </c>
      <c r="D8307" s="39">
        <v>0.81770833333333337</v>
      </c>
      <c r="E8307" s="37" t="s">
        <v>62</v>
      </c>
      <c r="F8307" s="37">
        <v>216</v>
      </c>
      <c r="G8307" s="37">
        <v>4</v>
      </c>
      <c r="H8307" s="37">
        <v>216.56695556640599</v>
      </c>
      <c r="I8307" s="37">
        <v>5.4909806251525897</v>
      </c>
      <c r="J8307" s="37">
        <v>50.141921997070298</v>
      </c>
      <c r="K8307" s="37">
        <v>5.0516810417175302</v>
      </c>
      <c r="L8307" s="37">
        <v>42.870277404785199</v>
      </c>
      <c r="M8307" s="37">
        <v>0.78657710552215598</v>
      </c>
      <c r="N8307" s="37">
        <v>10.5359745025635</v>
      </c>
      <c r="O8307" s="37">
        <v>0</v>
      </c>
      <c r="P8307" s="37">
        <v>0</v>
      </c>
      <c r="Q8307" s="37">
        <v>6.03174511343241E-3</v>
      </c>
      <c r="R8307" s="37">
        <v>25</v>
      </c>
      <c r="S8307" s="37">
        <v>0.74346828460693404</v>
      </c>
      <c r="T8307" s="37">
        <v>995.767578125</v>
      </c>
      <c r="U8307" s="37">
        <v>3040.33056640625</v>
      </c>
      <c r="V8307" s="13"/>
      <c r="W8307" s="13"/>
      <c r="X8307" s="13"/>
      <c r="Y8307" s="13"/>
      <c r="Z8307" s="13"/>
      <c r="AA8307" s="13"/>
    </row>
    <row r="8308" spans="1:27" ht="15.75" customHeight="1" x14ac:dyDescent="0.2">
      <c r="A8308" s="13"/>
      <c r="B8308" s="37" t="str">
        <f>"CRS25WT72M24409"</f>
        <v>CRS25WT72M24409</v>
      </c>
      <c r="C8308" s="38">
        <v>46007</v>
      </c>
      <c r="D8308" s="39">
        <v>0.81888888888888889</v>
      </c>
      <c r="E8308" s="37" t="s">
        <v>62</v>
      </c>
      <c r="F8308" s="37">
        <v>215</v>
      </c>
      <c r="G8308" s="37">
        <v>4</v>
      </c>
      <c r="H8308" s="37">
        <v>215.92712402343801</v>
      </c>
      <c r="I8308" s="37">
        <v>5.4796290397643999</v>
      </c>
      <c r="J8308" s="37">
        <v>50.175277709960902</v>
      </c>
      <c r="K8308" s="37">
        <v>5.0372409820556596</v>
      </c>
      <c r="L8308" s="37">
        <v>42.8661499023438</v>
      </c>
      <c r="M8308" s="37">
        <v>0.78535544872283902</v>
      </c>
      <c r="N8308" s="37">
        <v>10.504846572876</v>
      </c>
      <c r="O8308" s="37">
        <v>0</v>
      </c>
      <c r="P8308" s="37">
        <v>0</v>
      </c>
      <c r="Q8308" s="37">
        <v>9.1261751949787105E-3</v>
      </c>
      <c r="R8308" s="37">
        <v>25</v>
      </c>
      <c r="S8308" s="37">
        <v>0.76083964109420799</v>
      </c>
      <c r="T8308" s="37">
        <v>996.87774658203102</v>
      </c>
      <c r="U8308" s="37">
        <v>1533.6611328125</v>
      </c>
      <c r="V8308" s="13"/>
      <c r="W8308" s="13"/>
      <c r="X8308" s="13"/>
      <c r="Y8308" s="13"/>
      <c r="Z8308" s="13"/>
      <c r="AA8308" s="13"/>
    </row>
    <row r="8309" spans="1:27" ht="15.75" customHeight="1" x14ac:dyDescent="0.2">
      <c r="A8309" s="13"/>
      <c r="B8309" s="37" t="str">
        <f>"CRS25WT72M24410"</f>
        <v>CRS25WT72M24410</v>
      </c>
      <c r="C8309" s="38">
        <v>46007</v>
      </c>
      <c r="D8309" s="39">
        <v>0.81983796296296296</v>
      </c>
      <c r="E8309" s="37" t="s">
        <v>62</v>
      </c>
      <c r="F8309" s="37">
        <v>216</v>
      </c>
      <c r="G8309" s="37">
        <v>4</v>
      </c>
      <c r="H8309" s="37">
        <v>216.89381408691401</v>
      </c>
      <c r="I8309" s="37">
        <v>5.48154497146606</v>
      </c>
      <c r="J8309" s="37">
        <v>50.203865051269503</v>
      </c>
      <c r="K8309" s="37">
        <v>5.0418224334716797</v>
      </c>
      <c r="L8309" s="37">
        <v>43.018932342529297</v>
      </c>
      <c r="M8309" s="37">
        <v>0.78814661502838101</v>
      </c>
      <c r="N8309" s="37">
        <v>10.551876068115201</v>
      </c>
      <c r="O8309" s="37">
        <v>0</v>
      </c>
      <c r="P8309" s="37">
        <v>0</v>
      </c>
      <c r="Q8309" s="37">
        <v>4.11212258040905E-3</v>
      </c>
      <c r="R8309" s="37">
        <v>25</v>
      </c>
      <c r="S8309" s="37">
        <v>0.70493769645690896</v>
      </c>
      <c r="T8309" s="37">
        <v>996.07489013671898</v>
      </c>
      <c r="U8309" s="37">
        <v>2508.62329101563</v>
      </c>
      <c r="V8309" s="13"/>
      <c r="W8309" s="13"/>
      <c r="X8309" s="13"/>
      <c r="Y8309" s="13"/>
      <c r="Z8309" s="13"/>
      <c r="AA8309" s="13"/>
    </row>
    <row r="8310" spans="1:27" ht="15.75" customHeight="1" x14ac:dyDescent="0.2">
      <c r="A8310" s="13"/>
      <c r="B8310" s="37" t="str">
        <f>"CRS25WT72M24407"</f>
        <v>CRS25WT72M24407</v>
      </c>
      <c r="C8310" s="38">
        <v>46007</v>
      </c>
      <c r="D8310" s="39">
        <v>0.82060185185185175</v>
      </c>
      <c r="E8310" s="37" t="s">
        <v>62</v>
      </c>
      <c r="F8310" s="37">
        <v>219</v>
      </c>
      <c r="G8310" s="37">
        <v>4</v>
      </c>
      <c r="H8310" s="37">
        <v>219.705322265625</v>
      </c>
      <c r="I8310" s="37">
        <v>5.5194759368896502</v>
      </c>
      <c r="J8310" s="37">
        <v>50.2073364257813</v>
      </c>
      <c r="K8310" s="37">
        <v>5.1253800392150897</v>
      </c>
      <c r="L8310" s="37">
        <v>42.8661499023438</v>
      </c>
      <c r="M8310" s="37">
        <v>0.792821764945984</v>
      </c>
      <c r="N8310" s="37">
        <v>10.6886558532715</v>
      </c>
      <c r="O8310" s="37">
        <v>0</v>
      </c>
      <c r="P8310" s="37">
        <v>0</v>
      </c>
      <c r="Q8310" s="37">
        <v>8.2242451608181E-3</v>
      </c>
      <c r="R8310" s="37">
        <v>25</v>
      </c>
      <c r="S8310" s="37">
        <v>0.75509452819824197</v>
      </c>
      <c r="T8310" s="37">
        <v>995.88128662109398</v>
      </c>
      <c r="U8310" s="37">
        <v>2145.05029296875</v>
      </c>
      <c r="V8310" s="13"/>
      <c r="W8310" s="13"/>
      <c r="X8310" s="13"/>
      <c r="Y8310" s="13"/>
      <c r="Z8310" s="13"/>
      <c r="AA8310" s="13"/>
    </row>
    <row r="8311" spans="1:27" ht="15.75" customHeight="1" x14ac:dyDescent="0.2">
      <c r="A8311" s="13"/>
      <c r="B8311" s="37" t="str">
        <f>"CRS25WT72M24458"</f>
        <v>CRS25WT72M24458</v>
      </c>
      <c r="C8311" s="38">
        <v>46007</v>
      </c>
      <c r="D8311" s="39">
        <v>0.82138888888888895</v>
      </c>
      <c r="E8311" s="37" t="s">
        <v>62</v>
      </c>
      <c r="F8311" s="37">
        <v>217</v>
      </c>
      <c r="G8311" s="37">
        <v>4</v>
      </c>
      <c r="H8311" s="37">
        <v>217.98907470703099</v>
      </c>
      <c r="I8311" s="37">
        <v>5.449951171875</v>
      </c>
      <c r="J8311" s="37">
        <v>50.196861267089801</v>
      </c>
      <c r="K8311" s="37">
        <v>5.1206116676330602</v>
      </c>
      <c r="L8311" s="37">
        <v>42.5709037780762</v>
      </c>
      <c r="M8311" s="37">
        <v>0.79682976007461503</v>
      </c>
      <c r="N8311" s="37">
        <v>10.605160713195801</v>
      </c>
      <c r="O8311" s="37">
        <v>0</v>
      </c>
      <c r="P8311" s="37">
        <v>0</v>
      </c>
      <c r="Q8311" s="37">
        <v>5.40186325088143E-3</v>
      </c>
      <c r="R8311" s="37">
        <v>25</v>
      </c>
      <c r="S8311" s="37">
        <v>0.72736209630966198</v>
      </c>
      <c r="T8311" s="37">
        <v>996.50262451171898</v>
      </c>
      <c r="U8311" s="37">
        <v>3081.41015625</v>
      </c>
      <c r="V8311" s="13"/>
      <c r="W8311" s="13"/>
      <c r="X8311" s="13"/>
      <c r="Y8311" s="13"/>
      <c r="Z8311" s="13"/>
      <c r="AA8311" s="13"/>
    </row>
    <row r="8312" spans="1:27" ht="15.75" customHeight="1" x14ac:dyDescent="0.2">
      <c r="A8312" s="13"/>
      <c r="B8312" s="37" t="str">
        <f>"CRS25WT72M24411"</f>
        <v>CRS25WT72M24411</v>
      </c>
      <c r="C8312" s="38">
        <v>46007</v>
      </c>
      <c r="D8312" s="39">
        <v>0.82203703703703701</v>
      </c>
      <c r="E8312" s="37" t="s">
        <v>62</v>
      </c>
      <c r="F8312" s="37">
        <v>216</v>
      </c>
      <c r="G8312" s="37">
        <v>4</v>
      </c>
      <c r="H8312" s="37">
        <v>216.35096740722699</v>
      </c>
      <c r="I8312" s="37">
        <v>5.4831466674804696</v>
      </c>
      <c r="J8312" s="37">
        <v>50.167957305908203</v>
      </c>
      <c r="K8312" s="37">
        <v>5.0246219635009801</v>
      </c>
      <c r="L8312" s="37">
        <v>43.058158874511697</v>
      </c>
      <c r="M8312" s="37">
        <v>0.78650695085525502</v>
      </c>
      <c r="N8312" s="37">
        <v>10.5254669189453</v>
      </c>
      <c r="O8312" s="37">
        <v>0</v>
      </c>
      <c r="P8312" s="37">
        <v>0</v>
      </c>
      <c r="Q8312" s="37">
        <v>1.6507921740412702E-2</v>
      </c>
      <c r="R8312" s="37">
        <v>25</v>
      </c>
      <c r="S8312" s="37">
        <v>0.66091853380203203</v>
      </c>
      <c r="T8312" s="37">
        <v>997.38555908203102</v>
      </c>
      <c r="U8312" s="37">
        <v>3869.26708984375</v>
      </c>
      <c r="V8312" s="13"/>
      <c r="W8312" s="13"/>
      <c r="X8312" s="13"/>
      <c r="Y8312" s="13"/>
      <c r="Z8312" s="13"/>
      <c r="AA8312" s="13"/>
    </row>
    <row r="8313" spans="1:27" ht="15.75" customHeight="1" x14ac:dyDescent="0.2">
      <c r="A8313" s="13"/>
      <c r="B8313" s="37" t="str">
        <f>"CRS25WT72M24457"</f>
        <v>CRS25WT72M24457</v>
      </c>
      <c r="C8313" s="38">
        <v>46007</v>
      </c>
      <c r="D8313" s="39">
        <v>0.82322916666666668</v>
      </c>
      <c r="E8313" s="37" t="s">
        <v>62</v>
      </c>
      <c r="F8313" s="37">
        <v>219</v>
      </c>
      <c r="G8313" s="37">
        <v>4</v>
      </c>
      <c r="H8313" s="37">
        <v>219.937576293945</v>
      </c>
      <c r="I8313" s="37">
        <v>5.5125989913940403</v>
      </c>
      <c r="J8313" s="37">
        <v>50.207939147949197</v>
      </c>
      <c r="K8313" s="37">
        <v>5.15014696121216</v>
      </c>
      <c r="L8313" s="37">
        <v>42.705104827880902</v>
      </c>
      <c r="M8313" s="37">
        <v>0.79464042186737105</v>
      </c>
      <c r="N8313" s="37">
        <v>10.699954986572299</v>
      </c>
      <c r="O8313" s="37">
        <v>0</v>
      </c>
      <c r="P8313" s="37">
        <v>0</v>
      </c>
      <c r="Q8313" s="37">
        <v>7.5265549821779099E-4</v>
      </c>
      <c r="R8313" s="37">
        <v>25</v>
      </c>
      <c r="S8313" s="37">
        <v>0.69654721021652199</v>
      </c>
      <c r="T8313" s="37">
        <v>995.03112792968795</v>
      </c>
      <c r="U8313" s="37">
        <v>5085.82958984375</v>
      </c>
      <c r="V8313" s="13"/>
      <c r="W8313" s="13"/>
      <c r="X8313" s="13"/>
      <c r="Y8313" s="13"/>
      <c r="Z8313" s="13"/>
      <c r="AA8313" s="13"/>
    </row>
    <row r="8314" spans="1:27" ht="15.75" customHeight="1" x14ac:dyDescent="0.2">
      <c r="A8314" s="13"/>
      <c r="B8314" s="37" t="str">
        <f>"CRS25WT72M24455"</f>
        <v>CRS25WT72M24455</v>
      </c>
      <c r="C8314" s="38">
        <v>46007</v>
      </c>
      <c r="D8314" s="39">
        <v>0.82412037037037045</v>
      </c>
      <c r="E8314" s="37" t="s">
        <v>62</v>
      </c>
      <c r="F8314" s="37">
        <v>217</v>
      </c>
      <c r="G8314" s="37">
        <v>4</v>
      </c>
      <c r="H8314" s="37">
        <v>217.24333190918</v>
      </c>
      <c r="I8314" s="37">
        <v>5.5065565109252903</v>
      </c>
      <c r="J8314" s="37">
        <v>50.137790679931598</v>
      </c>
      <c r="K8314" s="37">
        <v>5.0694108009338397</v>
      </c>
      <c r="L8314" s="37">
        <v>42.853759765625</v>
      </c>
      <c r="M8314" s="37">
        <v>0.78686666488647505</v>
      </c>
      <c r="N8314" s="37">
        <v>10.5688800811768</v>
      </c>
      <c r="O8314" s="37">
        <v>0</v>
      </c>
      <c r="P8314" s="37">
        <v>0</v>
      </c>
      <c r="Q8314" s="37">
        <v>1.58792163711041E-3</v>
      </c>
      <c r="R8314" s="37">
        <v>25</v>
      </c>
      <c r="S8314" s="37">
        <v>0.68306982517242398</v>
      </c>
      <c r="T8314" s="37">
        <v>996.98388671875</v>
      </c>
      <c r="U8314" s="37">
        <v>2083.38159179688</v>
      </c>
      <c r="V8314" s="13"/>
      <c r="W8314" s="13"/>
      <c r="X8314" s="13"/>
      <c r="Y8314" s="13"/>
      <c r="Z8314" s="13"/>
      <c r="AA8314" s="13"/>
    </row>
    <row r="8315" spans="1:27" ht="15.75" customHeight="1" x14ac:dyDescent="0.2">
      <c r="A8315" s="13"/>
      <c r="B8315" s="37" t="str">
        <f>"CRS25WT72M24456"</f>
        <v>CRS25WT72M24456</v>
      </c>
      <c r="C8315" s="38">
        <v>46007</v>
      </c>
      <c r="D8315" s="39">
        <v>0.82524305555555555</v>
      </c>
      <c r="E8315" s="37" t="s">
        <v>62</v>
      </c>
      <c r="F8315" s="37">
        <v>215</v>
      </c>
      <c r="G8315" s="37">
        <v>4</v>
      </c>
      <c r="H8315" s="37">
        <v>215.06130981445301</v>
      </c>
      <c r="I8315" s="37">
        <v>5.5245060920715297</v>
      </c>
      <c r="J8315" s="37">
        <v>49.625144958496101</v>
      </c>
      <c r="K8315" s="37">
        <v>5.0863733291626003</v>
      </c>
      <c r="L8315" s="37">
        <v>42.281852722167997</v>
      </c>
      <c r="M8315" s="37">
        <v>0.78445321321487405</v>
      </c>
      <c r="N8315" s="37">
        <v>10.462724685668899</v>
      </c>
      <c r="O8315" s="37">
        <v>0</v>
      </c>
      <c r="P8315" s="37">
        <v>0</v>
      </c>
      <c r="Q8315" s="37">
        <v>5.7939607650041598E-3</v>
      </c>
      <c r="R8315" s="37">
        <v>25</v>
      </c>
      <c r="S8315" s="37">
        <v>0.67306989431381203</v>
      </c>
      <c r="T8315" s="37">
        <v>997.20031738281295</v>
      </c>
      <c r="U8315" s="37">
        <v>2543.35668945313</v>
      </c>
      <c r="V8315" s="13"/>
      <c r="W8315" s="13"/>
      <c r="X8315" s="13"/>
      <c r="Y8315" s="13"/>
      <c r="Z8315" s="13"/>
      <c r="AA8315" s="13"/>
    </row>
    <row r="8316" spans="1:27" ht="15.75" customHeight="1" x14ac:dyDescent="0.2">
      <c r="A8316" s="13"/>
      <c r="B8316" s="37" t="str">
        <f>"CRS25WT72M24478"</f>
        <v>CRS25WT72M24478</v>
      </c>
      <c r="C8316" s="38">
        <v>46007</v>
      </c>
      <c r="D8316" s="39">
        <v>0.8262962962962962</v>
      </c>
      <c r="E8316" s="37" t="s">
        <v>62</v>
      </c>
      <c r="F8316" s="37">
        <v>215</v>
      </c>
      <c r="G8316" s="37">
        <v>4</v>
      </c>
      <c r="H8316" s="37">
        <v>215.48196411132801</v>
      </c>
      <c r="I8316" s="37">
        <v>5.5337243080139196</v>
      </c>
      <c r="J8316" s="37">
        <v>50.234485626220703</v>
      </c>
      <c r="K8316" s="37">
        <v>5.0295209884643599</v>
      </c>
      <c r="L8316" s="37">
        <v>42.843437194824197</v>
      </c>
      <c r="M8316" s="37">
        <v>0.77516019344329801</v>
      </c>
      <c r="N8316" s="37">
        <v>10.4831895828247</v>
      </c>
      <c r="O8316" s="37">
        <v>0</v>
      </c>
      <c r="P8316" s="37">
        <v>0</v>
      </c>
      <c r="Q8316" s="37">
        <v>1.30158439278603E-2</v>
      </c>
      <c r="R8316" s="37">
        <v>25</v>
      </c>
      <c r="S8316" s="37">
        <v>0.74182885885238603</v>
      </c>
      <c r="T8316" s="37">
        <v>998.572021484375</v>
      </c>
      <c r="U8316" s="37">
        <v>1217.49597167969</v>
      </c>
      <c r="V8316" s="13"/>
      <c r="W8316" s="13"/>
      <c r="X8316" s="13"/>
      <c r="Y8316" s="13"/>
      <c r="Z8316" s="13"/>
      <c r="AA8316" s="13"/>
    </row>
    <row r="8317" spans="1:27" ht="15.75" customHeight="1" x14ac:dyDescent="0.2">
      <c r="A8317" s="13"/>
      <c r="B8317" s="37" t="str">
        <f>"CRS25WT72M24477"</f>
        <v>CRS25WT72M24477</v>
      </c>
      <c r="C8317" s="38">
        <v>46007</v>
      </c>
      <c r="D8317" s="39">
        <v>0.82722222222222219</v>
      </c>
      <c r="E8317" s="37" t="s">
        <v>62</v>
      </c>
      <c r="F8317" s="37">
        <v>216</v>
      </c>
      <c r="G8317" s="37">
        <v>4</v>
      </c>
      <c r="H8317" s="37">
        <v>216.403884887695</v>
      </c>
      <c r="I8317" s="37">
        <v>5.5329384803771999</v>
      </c>
      <c r="J8317" s="37">
        <v>50.202323913574197</v>
      </c>
      <c r="K8317" s="37">
        <v>5.0598173141479501</v>
      </c>
      <c r="L8317" s="37">
        <v>42.769111633300803</v>
      </c>
      <c r="M8317" s="37">
        <v>0.779085993766785</v>
      </c>
      <c r="N8317" s="37">
        <v>10.5280408859253</v>
      </c>
      <c r="O8317" s="37">
        <v>0</v>
      </c>
      <c r="P8317" s="37">
        <v>0</v>
      </c>
      <c r="Q8317" s="37">
        <v>2.0633758977055502E-3</v>
      </c>
      <c r="R8317" s="37">
        <v>25</v>
      </c>
      <c r="S8317" s="37">
        <v>0.72915911674499501</v>
      </c>
      <c r="T8317" s="37">
        <v>996.776611328125</v>
      </c>
      <c r="U8317" s="37">
        <v>1426.54125976563</v>
      </c>
      <c r="V8317" s="13"/>
      <c r="W8317" s="13"/>
      <c r="X8317" s="13"/>
      <c r="Y8317" s="13"/>
      <c r="Z8317" s="13"/>
      <c r="AA8317" s="13"/>
    </row>
    <row r="8318" spans="1:27" ht="15.75" customHeight="1" x14ac:dyDescent="0.2">
      <c r="A8318" s="13"/>
      <c r="B8318" s="37" t="str">
        <f>"CRS25WT72M24471"</f>
        <v>CRS25WT72M24471</v>
      </c>
      <c r="C8318" s="38">
        <v>46007</v>
      </c>
      <c r="D8318" s="39">
        <v>0.82792824074074067</v>
      </c>
      <c r="E8318" s="37" t="s">
        <v>62</v>
      </c>
      <c r="F8318" s="37">
        <v>220</v>
      </c>
      <c r="G8318" s="37">
        <v>4</v>
      </c>
      <c r="H8318" s="37">
        <v>220.86041259765599</v>
      </c>
      <c r="I8318" s="37">
        <v>5.56252145767212</v>
      </c>
      <c r="J8318" s="37">
        <v>50.157436370849602</v>
      </c>
      <c r="K8318" s="37">
        <v>5.1670103073120099</v>
      </c>
      <c r="L8318" s="37">
        <v>42.744331359863303</v>
      </c>
      <c r="M8318" s="37">
        <v>0.791609227657318</v>
      </c>
      <c r="N8318" s="37">
        <v>10.7448511123657</v>
      </c>
      <c r="O8318" s="37">
        <v>0</v>
      </c>
      <c r="P8318" s="37">
        <v>0</v>
      </c>
      <c r="Q8318" s="37">
        <v>1.6074527520686401E-3</v>
      </c>
      <c r="R8318" s="37">
        <v>25</v>
      </c>
      <c r="S8318" s="37">
        <v>0.69221317768096902</v>
      </c>
      <c r="T8318" s="37">
        <v>997.566650390625</v>
      </c>
      <c r="U8318" s="37">
        <v>2054.96923828125</v>
      </c>
      <c r="V8318" s="13"/>
      <c r="W8318" s="13"/>
      <c r="X8318" s="13"/>
      <c r="Y8318" s="13"/>
      <c r="Z8318" s="13"/>
      <c r="AA8318" s="13"/>
    </row>
    <row r="8319" spans="1:27" ht="15.75" customHeight="1" x14ac:dyDescent="0.2">
      <c r="A8319" s="13"/>
      <c r="B8319" s="37" t="str">
        <f>"CRS25WT72M24479"</f>
        <v>CRS25WT72M24479</v>
      </c>
      <c r="C8319" s="38">
        <v>46007</v>
      </c>
      <c r="D8319" s="39">
        <v>0.82907407407407396</v>
      </c>
      <c r="E8319" s="37" t="s">
        <v>62</v>
      </c>
      <c r="F8319" s="37">
        <v>220</v>
      </c>
      <c r="G8319" s="37">
        <v>4</v>
      </c>
      <c r="H8319" s="37">
        <v>220.68864440918</v>
      </c>
      <c r="I8319" s="37">
        <v>5.5402135848998997</v>
      </c>
      <c r="J8319" s="37">
        <v>50.208915710449197</v>
      </c>
      <c r="K8319" s="37">
        <v>5.1669845581054696</v>
      </c>
      <c r="L8319" s="37">
        <v>42.711296081542997</v>
      </c>
      <c r="M8319" s="37">
        <v>0.79336428642272905</v>
      </c>
      <c r="N8319" s="37">
        <v>10.736494064331101</v>
      </c>
      <c r="O8319" s="37">
        <v>0</v>
      </c>
      <c r="P8319" s="37">
        <v>0</v>
      </c>
      <c r="Q8319" s="37">
        <v>4.1127330623567104E-3</v>
      </c>
      <c r="R8319" s="37">
        <v>25</v>
      </c>
      <c r="S8319" s="37">
        <v>0.72375518083572399</v>
      </c>
      <c r="T8319" s="37">
        <v>995.44921875</v>
      </c>
      <c r="U8319" s="37">
        <v>2732.73657226563</v>
      </c>
      <c r="V8319" s="13"/>
      <c r="W8319" s="13"/>
      <c r="X8319" s="13"/>
      <c r="Y8319" s="13"/>
      <c r="Z8319" s="13"/>
      <c r="AA8319" s="13"/>
    </row>
    <row r="8320" spans="1:27" ht="15.75" customHeight="1" x14ac:dyDescent="0.2">
      <c r="A8320" s="13"/>
      <c r="B8320" s="37" t="str">
        <f>"CRS25WT72M24465"</f>
        <v>CRS25WT72M24465</v>
      </c>
      <c r="C8320" s="38">
        <v>46007</v>
      </c>
      <c r="D8320" s="39">
        <v>0.8299305555555555</v>
      </c>
      <c r="E8320" s="37" t="s">
        <v>62</v>
      </c>
      <c r="F8320" s="37">
        <v>216</v>
      </c>
      <c r="G8320" s="37">
        <v>4</v>
      </c>
      <c r="H8320" s="37">
        <v>216.87074279785199</v>
      </c>
      <c r="I8320" s="37">
        <v>5.6366195678710902</v>
      </c>
      <c r="J8320" s="37">
        <v>50.153701782226598</v>
      </c>
      <c r="K8320" s="37">
        <v>5.0866942405700701</v>
      </c>
      <c r="L8320" s="37">
        <v>42.6349067687988</v>
      </c>
      <c r="M8320" s="37">
        <v>0.76714813709259</v>
      </c>
      <c r="N8320" s="37">
        <v>10.550753593444799</v>
      </c>
      <c r="O8320" s="37">
        <v>0</v>
      </c>
      <c r="P8320" s="37">
        <v>0</v>
      </c>
      <c r="Q8320" s="37">
        <v>3.2149055041372802E-3</v>
      </c>
      <c r="R8320" s="37">
        <v>25</v>
      </c>
      <c r="S8320" s="37">
        <v>0.72451382875442505</v>
      </c>
      <c r="T8320" s="37">
        <v>995.617919921875</v>
      </c>
      <c r="U8320" s="37">
        <v>1012.14245605469</v>
      </c>
      <c r="V8320" s="13"/>
      <c r="W8320" s="13"/>
      <c r="X8320" s="13"/>
      <c r="Y8320" s="13"/>
      <c r="Z8320" s="13"/>
      <c r="AA8320" s="13"/>
    </row>
    <row r="8321" spans="1:27" ht="15.75" customHeight="1" x14ac:dyDescent="0.2">
      <c r="A8321" s="13"/>
      <c r="B8321" s="37" t="str">
        <f>"CRS25WT72M24472"</f>
        <v>CRS25WT72M24472</v>
      </c>
      <c r="C8321" s="38">
        <v>46007</v>
      </c>
      <c r="D8321" s="39">
        <v>0.83137731481481481</v>
      </c>
      <c r="E8321" s="37" t="s">
        <v>62</v>
      </c>
      <c r="F8321" s="37">
        <v>217</v>
      </c>
      <c r="G8321" s="37">
        <v>4</v>
      </c>
      <c r="H8321" s="37">
        <v>217.52511596679699</v>
      </c>
      <c r="I8321" s="37">
        <v>5.5102858543395996</v>
      </c>
      <c r="J8321" s="37">
        <v>49.599021911621101</v>
      </c>
      <c r="K8321" s="37">
        <v>5.1579937934875497</v>
      </c>
      <c r="L8321" s="37">
        <v>42.172428131103501</v>
      </c>
      <c r="M8321" s="37">
        <v>0.795906722545624</v>
      </c>
      <c r="N8321" s="37">
        <v>10.582589149475099</v>
      </c>
      <c r="O8321" s="37">
        <v>0</v>
      </c>
      <c r="P8321" s="37">
        <v>0</v>
      </c>
      <c r="Q8321" s="37">
        <v>1.6074527520686401E-3</v>
      </c>
      <c r="R8321" s="37">
        <v>25</v>
      </c>
      <c r="S8321" s="37">
        <v>0.69455826282501198</v>
      </c>
      <c r="T8321" s="37">
        <v>996.109619140625</v>
      </c>
      <c r="U8321" s="37">
        <v>9555.490234375</v>
      </c>
      <c r="V8321" s="13"/>
      <c r="W8321" s="13"/>
      <c r="X8321" s="13"/>
      <c r="Y8321" s="13"/>
      <c r="Z8321" s="13"/>
      <c r="AA8321" s="13"/>
    </row>
    <row r="8322" spans="1:27" ht="15.75" customHeight="1" x14ac:dyDescent="0.2">
      <c r="A8322" s="13"/>
      <c r="B8322" s="37" t="str">
        <f>"CRS25WT72M24470"</f>
        <v>CRS25WT72M24470</v>
      </c>
      <c r="C8322" s="38">
        <v>46007</v>
      </c>
      <c r="D8322" s="39">
        <v>0.83291666666666664</v>
      </c>
      <c r="E8322" s="37" t="s">
        <v>62</v>
      </c>
      <c r="F8322" s="37">
        <v>216</v>
      </c>
      <c r="G8322" s="37">
        <v>4</v>
      </c>
      <c r="H8322" s="37">
        <v>216.06132507324199</v>
      </c>
      <c r="I8322" s="37">
        <v>5.5235242843627903</v>
      </c>
      <c r="J8322" s="37">
        <v>50.129180908203097</v>
      </c>
      <c r="K8322" s="37">
        <v>5.0491266250610396</v>
      </c>
      <c r="L8322" s="37">
        <v>42.791820526122997</v>
      </c>
      <c r="M8322" s="37">
        <v>0.78031533956527699</v>
      </c>
      <c r="N8322" s="37">
        <v>10.511375427246101</v>
      </c>
      <c r="O8322" s="37">
        <v>0</v>
      </c>
      <c r="P8322" s="37">
        <v>0</v>
      </c>
      <c r="Q8322" s="37">
        <v>1.5879215206950901E-3</v>
      </c>
      <c r="R8322" s="37">
        <v>25</v>
      </c>
      <c r="S8322" s="37">
        <v>0.70468193292617798</v>
      </c>
      <c r="T8322" s="37">
        <v>995.99066162109398</v>
      </c>
      <c r="U8322" s="37">
        <v>1835.28820800781</v>
      </c>
      <c r="V8322" s="13"/>
      <c r="W8322" s="13"/>
      <c r="X8322" s="13"/>
      <c r="Y8322" s="13"/>
      <c r="Z8322" s="13"/>
      <c r="AA8322" s="13"/>
    </row>
    <row r="8323" spans="1:27" ht="15.75" customHeight="1" x14ac:dyDescent="0.2">
      <c r="A8323" s="13"/>
      <c r="B8323" s="37" t="str">
        <f>"CRS25WT72M24401"</f>
        <v>CRS25WT72M24401</v>
      </c>
      <c r="C8323" s="38">
        <v>46007</v>
      </c>
      <c r="D8323" s="39">
        <v>0.83366898148148139</v>
      </c>
      <c r="E8323" s="37" t="s">
        <v>62</v>
      </c>
      <c r="F8323" s="37">
        <v>216</v>
      </c>
      <c r="G8323" s="37">
        <v>4</v>
      </c>
      <c r="H8323" s="37">
        <v>216.17037963867199</v>
      </c>
      <c r="I8323" s="37">
        <v>5.4608397483825701</v>
      </c>
      <c r="J8323" s="37">
        <v>50.231544494628899</v>
      </c>
      <c r="K8323" s="37">
        <v>5.0419449806213397</v>
      </c>
      <c r="L8323" s="37">
        <v>42.874404907226598</v>
      </c>
      <c r="M8323" s="37">
        <v>0.78806167840957597</v>
      </c>
      <c r="N8323" s="37">
        <v>10.516680717468301</v>
      </c>
      <c r="O8323" s="37">
        <v>0</v>
      </c>
      <c r="P8323" s="37">
        <v>0</v>
      </c>
      <c r="Q8323" s="37">
        <v>5.4067452438175704E-3</v>
      </c>
      <c r="R8323" s="37">
        <v>25</v>
      </c>
      <c r="S8323" s="37">
        <v>0.74386602640152</v>
      </c>
      <c r="T8323" s="37">
        <v>997.75592041015602</v>
      </c>
      <c r="U8323" s="37">
        <v>1744.38037109375</v>
      </c>
      <c r="V8323" s="13"/>
      <c r="W8323" s="13"/>
      <c r="X8323" s="13"/>
      <c r="Y8323" s="13"/>
      <c r="Z8323" s="13"/>
      <c r="AA8323" s="13"/>
    </row>
    <row r="8324" spans="1:27" ht="15.75" customHeight="1" x14ac:dyDescent="0.2">
      <c r="A8324" s="13"/>
      <c r="B8324" s="37" t="str">
        <f>"CRS25WT72M24464"</f>
        <v>CRS25WT72M24464</v>
      </c>
      <c r="C8324" s="38">
        <v>46007</v>
      </c>
      <c r="D8324" s="39">
        <v>0.83442129629629624</v>
      </c>
      <c r="E8324" s="37" t="s">
        <v>62</v>
      </c>
      <c r="F8324" s="37">
        <v>216</v>
      </c>
      <c r="G8324" s="37">
        <v>4</v>
      </c>
      <c r="H8324" s="37">
        <v>216.71147155761699</v>
      </c>
      <c r="I8324" s="37">
        <v>5.55444240570068</v>
      </c>
      <c r="J8324" s="37">
        <v>50.152332305908203</v>
      </c>
      <c r="K8324" s="37">
        <v>5.0807442665100098</v>
      </c>
      <c r="L8324" s="37">
        <v>42.653488159179702</v>
      </c>
      <c r="M8324" s="37">
        <v>0.77794754505157504</v>
      </c>
      <c r="N8324" s="37">
        <v>10.543004989624</v>
      </c>
      <c r="O8324" s="37">
        <v>0</v>
      </c>
      <c r="P8324" s="37">
        <v>0</v>
      </c>
      <c r="Q8324" s="37">
        <v>1.2708017602562899E-2</v>
      </c>
      <c r="R8324" s="37">
        <v>25</v>
      </c>
      <c r="S8324" s="37">
        <v>0.73318541049957298</v>
      </c>
      <c r="T8324" s="37">
        <v>1000.90563964844</v>
      </c>
      <c r="U8324" s="37">
        <v>1181.70715332031</v>
      </c>
      <c r="V8324" s="13"/>
      <c r="W8324" s="13"/>
      <c r="X8324" s="13"/>
      <c r="Y8324" s="13"/>
      <c r="Z8324" s="13"/>
      <c r="AA8324" s="13"/>
    </row>
    <row r="8325" spans="1:27" ht="15.75" customHeight="1" x14ac:dyDescent="0.2">
      <c r="A8325" s="13"/>
      <c r="B8325" s="37" t="str">
        <f>"CRS25WT72M24463"</f>
        <v>CRS25WT72M24463</v>
      </c>
      <c r="C8325" s="38">
        <v>46007</v>
      </c>
      <c r="D8325" s="39">
        <v>0.83520833333333344</v>
      </c>
      <c r="E8325" s="37" t="s">
        <v>62</v>
      </c>
      <c r="F8325" s="37">
        <v>216</v>
      </c>
      <c r="G8325" s="37">
        <v>4</v>
      </c>
      <c r="H8325" s="37">
        <v>216.01988220214801</v>
      </c>
      <c r="I8325" s="37">
        <v>5.4539093971252397</v>
      </c>
      <c r="J8325" s="37">
        <v>50.128627777099602</v>
      </c>
      <c r="K8325" s="37">
        <v>5.0581645965576199</v>
      </c>
      <c r="L8325" s="37">
        <v>42.707168579101598</v>
      </c>
      <c r="M8325" s="37">
        <v>0.79013264179229703</v>
      </c>
      <c r="N8325" s="37">
        <v>10.5093593597412</v>
      </c>
      <c r="O8325" s="37">
        <v>0</v>
      </c>
      <c r="P8325" s="37">
        <v>0</v>
      </c>
      <c r="Q8325" s="37">
        <v>1.30140148103237E-2</v>
      </c>
      <c r="R8325" s="37">
        <v>25</v>
      </c>
      <c r="S8325" s="37">
        <v>0.74964648485183705</v>
      </c>
      <c r="T8325" s="37">
        <v>999.7392578125</v>
      </c>
      <c r="U8325" s="37">
        <v>1732.79150390625</v>
      </c>
      <c r="V8325" s="13"/>
      <c r="W8325" s="13"/>
      <c r="X8325" s="13"/>
      <c r="Y8325" s="13"/>
      <c r="Z8325" s="13"/>
      <c r="AA8325" s="13"/>
    </row>
    <row r="8326" spans="1:27" ht="15.75" customHeight="1" x14ac:dyDescent="0.2">
      <c r="A8326" s="13"/>
      <c r="B8326" s="37" t="str">
        <f>"CRS25WT72M24462"</f>
        <v>CRS25WT72M24462</v>
      </c>
      <c r="C8326" s="38">
        <v>46007</v>
      </c>
      <c r="D8326" s="39">
        <v>0.83658564814814806</v>
      </c>
      <c r="E8326" s="37" t="s">
        <v>62</v>
      </c>
      <c r="F8326" s="37">
        <v>214</v>
      </c>
      <c r="G8326" s="37">
        <v>4</v>
      </c>
      <c r="H8326" s="37">
        <v>214.76620483398401</v>
      </c>
      <c r="I8326" s="37">
        <v>5.4546442031860396</v>
      </c>
      <c r="J8326" s="37">
        <v>50.099235534667997</v>
      </c>
      <c r="K8326" s="37">
        <v>5.0244374275207502</v>
      </c>
      <c r="L8326" s="37">
        <v>42.744331359863303</v>
      </c>
      <c r="M8326" s="37">
        <v>0.78590202331543002</v>
      </c>
      <c r="N8326" s="37">
        <v>10.448368072509799</v>
      </c>
      <c r="O8326" s="37">
        <v>0</v>
      </c>
      <c r="P8326" s="37">
        <v>0</v>
      </c>
      <c r="Q8326" s="37">
        <v>2.0633758977055502E-3</v>
      </c>
      <c r="R8326" s="37">
        <v>25</v>
      </c>
      <c r="S8326" s="37">
        <v>0.77799695730209395</v>
      </c>
      <c r="T8326" s="37">
        <v>996.93200683593795</v>
      </c>
      <c r="U8326" s="37">
        <v>5626.62646484375</v>
      </c>
      <c r="V8326" s="13"/>
      <c r="W8326" s="13"/>
      <c r="X8326" s="13"/>
      <c r="Y8326" s="13"/>
      <c r="Z8326" s="13"/>
      <c r="AA8326" s="13"/>
    </row>
    <row r="8327" spans="1:27" ht="15.75" customHeight="1" x14ac:dyDescent="0.2">
      <c r="A8327" s="13"/>
      <c r="B8327" s="37" t="str">
        <f>"CRS25WT72M24459"</f>
        <v>CRS25WT72M24459</v>
      </c>
      <c r="C8327" s="38">
        <v>46007</v>
      </c>
      <c r="D8327" s="39">
        <v>0.8381249999999999</v>
      </c>
      <c r="E8327" s="37" t="s">
        <v>62</v>
      </c>
      <c r="F8327" s="37">
        <v>217</v>
      </c>
      <c r="G8327" s="37">
        <v>4</v>
      </c>
      <c r="H8327" s="37">
        <v>217.62733459472699</v>
      </c>
      <c r="I8327" s="37">
        <v>5.4638652801513699</v>
      </c>
      <c r="J8327" s="37">
        <v>50.130691528320298</v>
      </c>
      <c r="K8327" s="37">
        <v>5.07592678070068</v>
      </c>
      <c r="L8327" s="37">
        <v>42.874404907226598</v>
      </c>
      <c r="M8327" s="37">
        <v>0.79452902078628496</v>
      </c>
      <c r="N8327" s="37">
        <v>10.587561607360801</v>
      </c>
      <c r="O8327" s="37">
        <v>0</v>
      </c>
      <c r="P8327" s="37">
        <v>0</v>
      </c>
      <c r="Q8327" s="37">
        <v>5.3769759833812696E-3</v>
      </c>
      <c r="R8327" s="37">
        <v>25</v>
      </c>
      <c r="S8327" s="37">
        <v>0.76199334859848</v>
      </c>
      <c r="T8327" s="37">
        <v>996.57556152343795</v>
      </c>
      <c r="U8327" s="37">
        <v>1634.63159179688</v>
      </c>
      <c r="V8327" s="13"/>
      <c r="W8327" s="13"/>
      <c r="X8327" s="13"/>
      <c r="Y8327" s="13"/>
      <c r="Z8327" s="13"/>
      <c r="AA8327" s="13"/>
    </row>
    <row r="8328" spans="1:27" ht="15.75" customHeight="1" x14ac:dyDescent="0.2">
      <c r="A8328" s="13"/>
      <c r="B8328" s="37" t="str">
        <f>"CRS25WT72M24461"</f>
        <v>CRS25WT72M24461</v>
      </c>
      <c r="C8328" s="38">
        <v>46007</v>
      </c>
      <c r="D8328" s="39">
        <v>0.83915509259259258</v>
      </c>
      <c r="E8328" s="37" t="s">
        <v>62</v>
      </c>
      <c r="F8328" s="37">
        <v>219</v>
      </c>
      <c r="G8328" s="37">
        <v>4</v>
      </c>
      <c r="H8328" s="37">
        <v>219.01679992675801</v>
      </c>
      <c r="I8328" s="37">
        <v>5.51971483230591</v>
      </c>
      <c r="J8328" s="37">
        <v>50.137866973877003</v>
      </c>
      <c r="K8328" s="37">
        <v>5.1425089836120597</v>
      </c>
      <c r="L8328" s="37">
        <v>42.589485168457003</v>
      </c>
      <c r="M8328" s="37">
        <v>0.79139798879623402</v>
      </c>
      <c r="N8328" s="37">
        <v>10.655158996581999</v>
      </c>
      <c r="O8328" s="37">
        <v>0</v>
      </c>
      <c r="P8328" s="37">
        <v>0</v>
      </c>
      <c r="Q8328" s="37">
        <v>6.3443477265536802E-3</v>
      </c>
      <c r="R8328" s="37">
        <v>25</v>
      </c>
      <c r="S8328" s="37">
        <v>0.70631253719329801</v>
      </c>
      <c r="T8328" s="37">
        <v>997.56036376953102</v>
      </c>
      <c r="U8328" s="37">
        <v>3873.79370117188</v>
      </c>
      <c r="V8328" s="13"/>
      <c r="W8328" s="13"/>
      <c r="X8328" s="13"/>
      <c r="Y8328" s="13"/>
      <c r="Z8328" s="13"/>
      <c r="AA8328" s="13"/>
    </row>
    <row r="8329" spans="1:27" ht="15.75" customHeight="1" x14ac:dyDescent="0.2">
      <c r="A8329" s="13"/>
      <c r="B8329" s="37" t="str">
        <f>"CRS25WT72M24460"</f>
        <v>CRS25WT72M24460</v>
      </c>
      <c r="C8329" s="38">
        <v>46007</v>
      </c>
      <c r="D8329" s="39">
        <v>0.8397337962962963</v>
      </c>
      <c r="E8329" s="37" t="s">
        <v>62</v>
      </c>
      <c r="F8329" s="37">
        <v>216</v>
      </c>
      <c r="G8329" s="37">
        <v>4</v>
      </c>
      <c r="H8329" s="37">
        <v>216.06179809570301</v>
      </c>
      <c r="I8329" s="37">
        <v>5.5436563491821298</v>
      </c>
      <c r="J8329" s="37">
        <v>50.085235595703097</v>
      </c>
      <c r="K8329" s="37">
        <v>5.05133152008057</v>
      </c>
      <c r="L8329" s="37">
        <v>42.773239135742202</v>
      </c>
      <c r="M8329" s="37">
        <v>0.77816545963287398</v>
      </c>
      <c r="N8329" s="37">
        <v>10.5113983154297</v>
      </c>
      <c r="O8329" s="37">
        <v>0</v>
      </c>
      <c r="P8329" s="37">
        <v>0</v>
      </c>
      <c r="Q8329" s="37">
        <v>1.6507934778928798E-2</v>
      </c>
      <c r="R8329" s="37">
        <v>25</v>
      </c>
      <c r="S8329" s="37">
        <v>0.712762892246246</v>
      </c>
      <c r="T8329" s="37">
        <v>997.80114746093795</v>
      </c>
      <c r="U8329" s="37">
        <v>1400.56713867188</v>
      </c>
      <c r="V8329" s="13"/>
      <c r="W8329" s="13"/>
      <c r="X8329" s="13"/>
      <c r="Y8329" s="13"/>
      <c r="Z8329" s="13"/>
      <c r="AA8329" s="13"/>
    </row>
    <row r="8330" spans="1:27" ht="15.75" customHeight="1" x14ac:dyDescent="0.2">
      <c r="A8330" s="13"/>
      <c r="B8330" s="37" t="str">
        <f>"CRS25WT72M24400"</f>
        <v>CRS25WT72M24400</v>
      </c>
      <c r="C8330" s="38">
        <v>46007</v>
      </c>
      <c r="D8330" s="39">
        <v>0.84040509259259266</v>
      </c>
      <c r="E8330" s="37" t="s">
        <v>62</v>
      </c>
      <c r="F8330" s="37">
        <v>217</v>
      </c>
      <c r="G8330" s="37">
        <v>4</v>
      </c>
      <c r="H8330" s="37">
        <v>217.48251342773401</v>
      </c>
      <c r="I8330" s="37">
        <v>5.5286579132080096</v>
      </c>
      <c r="J8330" s="37">
        <v>50.166252136230497</v>
      </c>
      <c r="K8330" s="37">
        <v>5.0769495964050302</v>
      </c>
      <c r="L8330" s="37">
        <v>42.837242126464801</v>
      </c>
      <c r="M8330" s="37">
        <v>0.78413885831832897</v>
      </c>
      <c r="N8330" s="37">
        <v>10.580516815185501</v>
      </c>
      <c r="O8330" s="37">
        <v>0</v>
      </c>
      <c r="P8330" s="37">
        <v>0</v>
      </c>
      <c r="Q8330" s="37">
        <v>1.30158439278603E-2</v>
      </c>
      <c r="R8330" s="37">
        <v>25</v>
      </c>
      <c r="S8330" s="37">
        <v>0.709306299686432</v>
      </c>
      <c r="T8330" s="37">
        <v>996.54022216796898</v>
      </c>
      <c r="U8330" s="37">
        <v>1996.11303710938</v>
      </c>
      <c r="V8330" s="13"/>
      <c r="W8330" s="13"/>
      <c r="X8330" s="13"/>
      <c r="Y8330" s="13"/>
      <c r="Z8330" s="13"/>
      <c r="AA8330" s="13"/>
    </row>
    <row r="8331" spans="1:27" ht="15.75" customHeight="1" x14ac:dyDescent="0.2">
      <c r="A8331" s="13"/>
      <c r="B8331" s="37" t="str">
        <f>"CRS25WT72M24594"</f>
        <v>CRS25WT72M24594</v>
      </c>
      <c r="C8331" s="38">
        <v>46007</v>
      </c>
      <c r="D8331" s="39">
        <v>0.84105324074074073</v>
      </c>
      <c r="E8331" s="37" t="s">
        <v>62</v>
      </c>
      <c r="F8331" s="37">
        <v>221</v>
      </c>
      <c r="G8331" s="37">
        <v>4</v>
      </c>
      <c r="H8331" s="37">
        <v>221.42742919921901</v>
      </c>
      <c r="I8331" s="37">
        <v>5.5442848205566397</v>
      </c>
      <c r="J8331" s="37">
        <v>50.139453887939503</v>
      </c>
      <c r="K8331" s="37">
        <v>5.1566133499145499</v>
      </c>
      <c r="L8331" s="37">
        <v>42.940475463867202</v>
      </c>
      <c r="M8331" s="37">
        <v>0.79653763771057096</v>
      </c>
      <c r="N8331" s="37">
        <v>10.7724361419678</v>
      </c>
      <c r="O8331" s="37">
        <v>0</v>
      </c>
      <c r="P8331" s="37">
        <v>0</v>
      </c>
      <c r="Q8331" s="37">
        <v>6.0281832702457896E-3</v>
      </c>
      <c r="R8331" s="37">
        <v>25</v>
      </c>
      <c r="S8331" s="37">
        <v>0.68752825260162398</v>
      </c>
      <c r="T8331" s="37">
        <v>996.91223144531295</v>
      </c>
      <c r="U8331" s="37">
        <v>2116.310546875</v>
      </c>
      <c r="V8331" s="13"/>
      <c r="W8331" s="13"/>
      <c r="X8331" s="13"/>
      <c r="Y8331" s="13"/>
      <c r="Z8331" s="13"/>
      <c r="AA8331" s="13"/>
    </row>
    <row r="8332" spans="1:27" ht="15.75" customHeight="1" x14ac:dyDescent="0.2">
      <c r="A8332" s="13"/>
      <c r="B8332" s="37" t="str">
        <f>"CRS25WT72M24599"</f>
        <v>CRS25WT72M24599</v>
      </c>
      <c r="C8332" s="38">
        <v>46007</v>
      </c>
      <c r="D8332" s="39">
        <v>0.84180555555555558</v>
      </c>
      <c r="E8332" s="37" t="s">
        <v>62</v>
      </c>
      <c r="F8332" s="37">
        <v>217</v>
      </c>
      <c r="G8332" s="37">
        <v>4</v>
      </c>
      <c r="H8332" s="37">
        <v>217.17597961425801</v>
      </c>
      <c r="I8332" s="37">
        <v>5.4569773674011204</v>
      </c>
      <c r="J8332" s="37">
        <v>50.156700134277301</v>
      </c>
      <c r="K8332" s="37">
        <v>5.0413646697998002</v>
      </c>
      <c r="L8332" s="37">
        <v>43.078804016113303</v>
      </c>
      <c r="M8332" s="37">
        <v>0.79347032308578502</v>
      </c>
      <c r="N8332" s="37">
        <v>10.5656032562256</v>
      </c>
      <c r="O8332" s="37">
        <v>0</v>
      </c>
      <c r="P8332" s="37">
        <v>0</v>
      </c>
      <c r="Q8332" s="37">
        <v>5.7539604604244197E-3</v>
      </c>
      <c r="R8332" s="37">
        <v>25</v>
      </c>
      <c r="S8332" s="37">
        <v>0.69591212272643999</v>
      </c>
      <c r="T8332" s="37">
        <v>997.04797363281295</v>
      </c>
      <c r="U8332" s="37">
        <v>3025.55346679688</v>
      </c>
      <c r="V8332" s="13"/>
      <c r="W8332" s="13"/>
      <c r="X8332" s="13"/>
      <c r="Y8332" s="13"/>
      <c r="Z8332" s="13"/>
      <c r="AA8332" s="13"/>
    </row>
    <row r="8333" spans="1:27" ht="15.75" customHeight="1" x14ac:dyDescent="0.2">
      <c r="A8333" s="13"/>
      <c r="B8333" s="37" t="str">
        <f>"CRS25WT72M24450"</f>
        <v>CRS25WT72M24450</v>
      </c>
      <c r="C8333" s="38">
        <v>46007</v>
      </c>
      <c r="D8333" s="39">
        <v>0.84244212962962972</v>
      </c>
      <c r="E8333" s="37" t="s">
        <v>62</v>
      </c>
      <c r="F8333" s="37">
        <v>215</v>
      </c>
      <c r="G8333" s="37">
        <v>4</v>
      </c>
      <c r="H8333" s="37">
        <v>215.96098327636699</v>
      </c>
      <c r="I8333" s="37">
        <v>5.4824032783508301</v>
      </c>
      <c r="J8333" s="37">
        <v>50.142162322997997</v>
      </c>
      <c r="K8333" s="37">
        <v>5.0465383529663104</v>
      </c>
      <c r="L8333" s="37">
        <v>42.7938842773438</v>
      </c>
      <c r="M8333" s="37">
        <v>0.78559958934783902</v>
      </c>
      <c r="N8333" s="37">
        <v>10.506493568420399</v>
      </c>
      <c r="O8333" s="37">
        <v>0</v>
      </c>
      <c r="P8333" s="37">
        <v>0</v>
      </c>
      <c r="Q8333" s="37">
        <v>1.27033721655607E-2</v>
      </c>
      <c r="R8333" s="37">
        <v>25</v>
      </c>
      <c r="S8333" s="37">
        <v>0.71989673376083396</v>
      </c>
      <c r="T8333" s="37">
        <v>996.69836425781295</v>
      </c>
      <c r="U8333" s="37">
        <v>1784.30334472656</v>
      </c>
      <c r="V8333" s="13"/>
      <c r="W8333" s="13"/>
      <c r="X8333" s="13"/>
      <c r="Y8333" s="13"/>
      <c r="Z8333" s="13"/>
      <c r="AA8333" s="13"/>
    </row>
    <row r="8334" spans="1:27" ht="15.75" customHeight="1" x14ac:dyDescent="0.2">
      <c r="A8334" s="13"/>
      <c r="B8334" s="37" t="str">
        <f>"CRS25WT72M24505"</f>
        <v>CRS25WT72M24505</v>
      </c>
      <c r="C8334" s="38">
        <v>46007</v>
      </c>
      <c r="D8334" s="39">
        <v>0.84307870370370364</v>
      </c>
      <c r="E8334" s="37" t="s">
        <v>62</v>
      </c>
      <c r="F8334" s="37">
        <v>219</v>
      </c>
      <c r="G8334" s="37">
        <v>4</v>
      </c>
      <c r="H8334" s="37">
        <v>219.54312133789099</v>
      </c>
      <c r="I8334" s="37">
        <v>5.4667806625366202</v>
      </c>
      <c r="J8334" s="37">
        <v>50.199264526367202</v>
      </c>
      <c r="K8334" s="37">
        <v>5.1280183792114302</v>
      </c>
      <c r="L8334" s="37">
        <v>42.812469482421903</v>
      </c>
      <c r="M8334" s="37">
        <v>0.800001561641693</v>
      </c>
      <c r="N8334" s="37">
        <v>10.6807651519775</v>
      </c>
      <c r="O8334" s="37">
        <v>0</v>
      </c>
      <c r="P8334" s="37">
        <v>0</v>
      </c>
      <c r="Q8334" s="37">
        <v>8.0372637603431897E-4</v>
      </c>
      <c r="R8334" s="37">
        <v>25</v>
      </c>
      <c r="S8334" s="37">
        <v>0.68859750032424905</v>
      </c>
      <c r="T8334" s="37">
        <v>997.610595703125</v>
      </c>
      <c r="U8334" s="37">
        <v>1860.00756835938</v>
      </c>
      <c r="V8334" s="13"/>
      <c r="W8334" s="13"/>
      <c r="X8334" s="13"/>
      <c r="Y8334" s="13"/>
      <c r="Z8334" s="13"/>
      <c r="AA8334" s="13"/>
    </row>
    <row r="8335" spans="1:27" ht="15.75" customHeight="1" x14ac:dyDescent="0.2">
      <c r="A8335" s="13"/>
      <c r="B8335" s="37" t="str">
        <f>"CRS25WT72M24601"</f>
        <v>CRS25WT72M24601</v>
      </c>
      <c r="C8335" s="38">
        <v>46007</v>
      </c>
      <c r="D8335" s="39">
        <v>0.84375</v>
      </c>
      <c r="E8335" s="37" t="s">
        <v>62</v>
      </c>
      <c r="F8335" s="37">
        <v>219</v>
      </c>
      <c r="G8335" s="37">
        <v>4</v>
      </c>
      <c r="H8335" s="37">
        <v>219.49099731445301</v>
      </c>
      <c r="I8335" s="37">
        <v>5.5650510787963903</v>
      </c>
      <c r="J8335" s="37">
        <v>50.143623352050803</v>
      </c>
      <c r="K8335" s="37">
        <v>5.1073427200317401</v>
      </c>
      <c r="L8335" s="37">
        <v>42.975574493408203</v>
      </c>
      <c r="M8335" s="37">
        <v>0.786559998989105</v>
      </c>
      <c r="N8335" s="37">
        <v>10.678229331970201</v>
      </c>
      <c r="O8335" s="37">
        <v>0</v>
      </c>
      <c r="P8335" s="37">
        <v>0</v>
      </c>
      <c r="Q8335" s="37">
        <v>1.6074527520686401E-3</v>
      </c>
      <c r="R8335" s="37">
        <v>25</v>
      </c>
      <c r="S8335" s="37">
        <v>0.69724136590957597</v>
      </c>
      <c r="T8335" s="37">
        <v>997.591796875</v>
      </c>
      <c r="U8335" s="37">
        <v>1364.10217285156</v>
      </c>
      <c r="V8335" s="13"/>
      <c r="W8335" s="13"/>
      <c r="X8335" s="13"/>
      <c r="Y8335" s="13"/>
      <c r="Z8335" s="13"/>
      <c r="AA8335" s="13"/>
    </row>
    <row r="8336" spans="1:27" ht="15.75" customHeight="1" x14ac:dyDescent="0.2">
      <c r="A8336" s="13"/>
      <c r="B8336" s="37" t="str">
        <f>"CRS25WT72M24600"</f>
        <v>CRS25WT72M24600</v>
      </c>
      <c r="C8336" s="38">
        <v>46007</v>
      </c>
      <c r="D8336" s="39">
        <v>0.8444328703703704</v>
      </c>
      <c r="E8336" s="37" t="s">
        <v>62</v>
      </c>
      <c r="F8336" s="37">
        <v>217</v>
      </c>
      <c r="G8336" s="37">
        <v>4</v>
      </c>
      <c r="H8336" s="37">
        <v>217.141525268555</v>
      </c>
      <c r="I8336" s="37">
        <v>5.50274610519409</v>
      </c>
      <c r="J8336" s="37">
        <v>50.144611358642599</v>
      </c>
      <c r="K8336" s="37">
        <v>5.0551018714904803</v>
      </c>
      <c r="L8336" s="37">
        <v>42.954929351806598</v>
      </c>
      <c r="M8336" s="37">
        <v>0.78693550825118996</v>
      </c>
      <c r="N8336" s="37">
        <v>10.563927650451699</v>
      </c>
      <c r="O8336" s="37">
        <v>0</v>
      </c>
      <c r="P8336" s="37">
        <v>0</v>
      </c>
      <c r="Q8336" s="37">
        <v>2.0634906832128798E-3</v>
      </c>
      <c r="R8336" s="37">
        <v>25</v>
      </c>
      <c r="S8336" s="37">
        <v>0.68763971328735396</v>
      </c>
      <c r="T8336" s="37">
        <v>996.88311767578102</v>
      </c>
      <c r="U8336" s="37">
        <v>1557.75451660156</v>
      </c>
      <c r="V8336" s="13"/>
      <c r="W8336" s="13"/>
      <c r="X8336" s="13"/>
      <c r="Y8336" s="13"/>
      <c r="Z8336" s="13"/>
      <c r="AA8336" s="13"/>
    </row>
    <row r="8337" spans="1:27" ht="15.75" customHeight="1" x14ac:dyDescent="0.2">
      <c r="A8337" s="13"/>
      <c r="B8337" s="37" t="str">
        <f>"CRS25WT72M24603"</f>
        <v>CRS25WT72M24603</v>
      </c>
      <c r="C8337" s="38">
        <v>46007</v>
      </c>
      <c r="D8337" s="39">
        <v>0.84513888888888899</v>
      </c>
      <c r="E8337" s="37" t="s">
        <v>62</v>
      </c>
      <c r="F8337" s="37">
        <v>214</v>
      </c>
      <c r="G8337" s="37">
        <v>4</v>
      </c>
      <c r="H8337" s="37">
        <v>214.16531372070301</v>
      </c>
      <c r="I8337" s="37">
        <v>5.4394254684448198</v>
      </c>
      <c r="J8337" s="37">
        <v>50.116123199462898</v>
      </c>
      <c r="K8337" s="37">
        <v>4.9894123077392596</v>
      </c>
      <c r="L8337" s="37">
        <v>42.923957824707003</v>
      </c>
      <c r="M8337" s="37">
        <v>0.78563106060028098</v>
      </c>
      <c r="N8337" s="37">
        <v>10.419135093689</v>
      </c>
      <c r="O8337" s="37">
        <v>0</v>
      </c>
      <c r="P8337" s="37">
        <v>0</v>
      </c>
      <c r="Q8337" s="37">
        <v>3.2149055041372802E-3</v>
      </c>
      <c r="R8337" s="37">
        <v>25</v>
      </c>
      <c r="S8337" s="37">
        <v>0.71187418699264504</v>
      </c>
      <c r="T8337" s="37">
        <v>996.72967529296898</v>
      </c>
      <c r="U8337" s="37">
        <v>2182.19140625</v>
      </c>
      <c r="V8337" s="13"/>
      <c r="W8337" s="13"/>
      <c r="X8337" s="13"/>
      <c r="Y8337" s="13"/>
      <c r="Z8337" s="13"/>
      <c r="AA8337" s="13"/>
    </row>
    <row r="8338" spans="1:27" ht="15.75" customHeight="1" x14ac:dyDescent="0.2">
      <c r="A8338" s="13"/>
      <c r="B8338" s="37" t="str">
        <f>"CRS25WT72M24602"</f>
        <v>CRS25WT72M24602</v>
      </c>
      <c r="C8338" s="38">
        <v>46007</v>
      </c>
      <c r="D8338" s="39">
        <v>0.8464814814814815</v>
      </c>
      <c r="E8338" s="37" t="s">
        <v>62</v>
      </c>
      <c r="F8338" s="37">
        <v>219</v>
      </c>
      <c r="G8338" s="37">
        <v>4</v>
      </c>
      <c r="H8338" s="37">
        <v>219.63986206054699</v>
      </c>
      <c r="I8338" s="37">
        <v>5.5313253402709996</v>
      </c>
      <c r="J8338" s="37">
        <v>50.187000274658203</v>
      </c>
      <c r="K8338" s="37">
        <v>5.0946526527404803</v>
      </c>
      <c r="L8338" s="37">
        <v>43.111839294433601</v>
      </c>
      <c r="M8338" s="37">
        <v>0.79120808839797996</v>
      </c>
      <c r="N8338" s="37">
        <v>10.685471534729</v>
      </c>
      <c r="O8338" s="37">
        <v>0</v>
      </c>
      <c r="P8338" s="37">
        <v>0</v>
      </c>
      <c r="Q8338" s="37">
        <v>1.6269804909825299E-3</v>
      </c>
      <c r="R8338" s="37">
        <v>25</v>
      </c>
      <c r="S8338" s="37">
        <v>0.68880766630172696</v>
      </c>
      <c r="T8338" s="37">
        <v>995.57373046875</v>
      </c>
      <c r="U8338" s="37">
        <v>3548.6572265625</v>
      </c>
      <c r="V8338" s="13"/>
      <c r="W8338" s="13"/>
      <c r="X8338" s="13"/>
      <c r="Y8338" s="13"/>
      <c r="Z8338" s="13"/>
      <c r="AA8338" s="13"/>
    </row>
    <row r="8339" spans="1:27" ht="15.75" customHeight="1" x14ac:dyDescent="0.2">
      <c r="A8339" s="13"/>
      <c r="B8339" s="37" t="str">
        <f>"CRS25WT72M24604"</f>
        <v>CRS25WT72M24604</v>
      </c>
      <c r="C8339" s="38">
        <v>46007</v>
      </c>
      <c r="D8339" s="39">
        <v>0.84783564814814805</v>
      </c>
      <c r="E8339" s="37" t="s">
        <v>62</v>
      </c>
      <c r="F8339" s="37">
        <v>226</v>
      </c>
      <c r="G8339" s="37">
        <v>4</v>
      </c>
      <c r="H8339" s="37">
        <v>226.82174682617199</v>
      </c>
      <c r="I8339" s="37">
        <v>5.6146397590637198</v>
      </c>
      <c r="J8339" s="37">
        <v>50.164104461669901</v>
      </c>
      <c r="K8339" s="37">
        <v>5.3036570549011204</v>
      </c>
      <c r="L8339" s="37">
        <v>42.767047882080099</v>
      </c>
      <c r="M8339" s="37">
        <v>0.80532228946685802</v>
      </c>
      <c r="N8339" s="37">
        <v>11.034870147705099</v>
      </c>
      <c r="O8339" s="37">
        <v>0</v>
      </c>
      <c r="P8339" s="37">
        <v>0</v>
      </c>
      <c r="Q8339" s="37">
        <v>8.2535035908222198E-3</v>
      </c>
      <c r="R8339" s="37">
        <v>25</v>
      </c>
      <c r="S8339" s="37">
        <v>0.67204385995864901</v>
      </c>
      <c r="T8339" s="37">
        <v>997.41857910156295</v>
      </c>
      <c r="U8339" s="37">
        <v>3832.93701171875</v>
      </c>
      <c r="V8339" s="13"/>
      <c r="W8339" s="13"/>
      <c r="X8339" s="13"/>
      <c r="Y8339" s="13"/>
      <c r="Z8339" s="13"/>
      <c r="AA8339" s="13"/>
    </row>
    <row r="8340" spans="1:27" ht="15.75" customHeight="1" x14ac:dyDescent="0.2">
      <c r="A8340" s="13"/>
      <c r="B8340" s="37" t="str">
        <f>"CRS25WT72M24571"</f>
        <v>CRS25WT72M24571</v>
      </c>
      <c r="C8340" s="38">
        <v>46007</v>
      </c>
      <c r="D8340" s="39">
        <v>0.84866898148148151</v>
      </c>
      <c r="E8340" s="37" t="s">
        <v>62</v>
      </c>
      <c r="F8340" s="37">
        <v>219</v>
      </c>
      <c r="G8340" s="37">
        <v>4</v>
      </c>
      <c r="H8340" s="37">
        <v>219.307205200195</v>
      </c>
      <c r="I8340" s="37">
        <v>5.52174997329712</v>
      </c>
      <c r="J8340" s="37">
        <v>50.227283477783203</v>
      </c>
      <c r="K8340" s="37">
        <v>5.1015958786010698</v>
      </c>
      <c r="L8340" s="37">
        <v>42.987960815429702</v>
      </c>
      <c r="M8340" s="37">
        <v>0.79074501991271995</v>
      </c>
      <c r="N8340" s="37">
        <v>10.669287681579601</v>
      </c>
      <c r="O8340" s="37">
        <v>0</v>
      </c>
      <c r="P8340" s="37">
        <v>0</v>
      </c>
      <c r="Q8340" s="37">
        <v>1.3015873730182599E-2</v>
      </c>
      <c r="R8340" s="37">
        <v>25</v>
      </c>
      <c r="S8340" s="37">
        <v>0.72303611040115401</v>
      </c>
      <c r="T8340" s="37">
        <v>997.330810546875</v>
      </c>
      <c r="U8340" s="37">
        <v>2667.31958007813</v>
      </c>
      <c r="V8340" s="13"/>
      <c r="W8340" s="13"/>
      <c r="X8340" s="13"/>
      <c r="Y8340" s="13"/>
      <c r="Z8340" s="13"/>
      <c r="AA8340" s="13"/>
    </row>
    <row r="8341" spans="1:27" ht="15.75" customHeight="1" x14ac:dyDescent="0.2">
      <c r="A8341" s="13"/>
      <c r="B8341" s="37" t="str">
        <f>"CRS25WT72M24576"</f>
        <v>CRS25WT72M24576</v>
      </c>
      <c r="C8341" s="38">
        <v>46007</v>
      </c>
      <c r="D8341" s="39">
        <v>0.84932870370370372</v>
      </c>
      <c r="E8341" s="37" t="s">
        <v>62</v>
      </c>
      <c r="F8341" s="37">
        <v>217</v>
      </c>
      <c r="G8341" s="37">
        <v>4</v>
      </c>
      <c r="H8341" s="37">
        <v>217.28599548339801</v>
      </c>
      <c r="I8341" s="37">
        <v>5.4596796035766602</v>
      </c>
      <c r="J8341" s="37">
        <v>50.219005584716797</v>
      </c>
      <c r="K8341" s="37">
        <v>5.0662569999694798</v>
      </c>
      <c r="L8341" s="37">
        <v>42.888858795166001</v>
      </c>
      <c r="M8341" s="37">
        <v>0.79249489307403598</v>
      </c>
      <c r="N8341" s="37">
        <v>10.5709552764893</v>
      </c>
      <c r="O8341" s="37">
        <v>0</v>
      </c>
      <c r="P8341" s="37">
        <v>0</v>
      </c>
      <c r="Q8341" s="37">
        <v>6.0280305333435501E-3</v>
      </c>
      <c r="R8341" s="37">
        <v>25</v>
      </c>
      <c r="S8341" s="37">
        <v>0.72504794597625699</v>
      </c>
      <c r="T8341" s="37">
        <v>997.83673095703102</v>
      </c>
      <c r="U8341" s="37">
        <v>1590.18615722656</v>
      </c>
      <c r="V8341" s="13"/>
      <c r="W8341" s="13"/>
      <c r="X8341" s="13"/>
      <c r="Y8341" s="13"/>
      <c r="Z8341" s="13"/>
      <c r="AA8341" s="13"/>
    </row>
    <row r="8342" spans="1:27" ht="15.75" customHeight="1" x14ac:dyDescent="0.2">
      <c r="A8342" s="13"/>
      <c r="B8342" s="37" t="str">
        <f>"CRS25WT72M24577"</f>
        <v>CRS25WT72M24577</v>
      </c>
      <c r="C8342" s="38">
        <v>46007</v>
      </c>
      <c r="D8342" s="39">
        <v>0.84989583333333341</v>
      </c>
      <c r="E8342" s="37" t="s">
        <v>62</v>
      </c>
      <c r="F8342" s="37">
        <v>219</v>
      </c>
      <c r="G8342" s="37">
        <v>4</v>
      </c>
      <c r="H8342" s="37">
        <v>219.56185913085901</v>
      </c>
      <c r="I8342" s="37">
        <v>5.5807642936706499</v>
      </c>
      <c r="J8342" s="37">
        <v>50.2292671203613</v>
      </c>
      <c r="K8342" s="37">
        <v>5.1220340728759801</v>
      </c>
      <c r="L8342" s="37">
        <v>42.8661499023438</v>
      </c>
      <c r="M8342" s="37">
        <v>0.78326076269149802</v>
      </c>
      <c r="N8342" s="37">
        <v>10.681676864624</v>
      </c>
      <c r="O8342" s="37">
        <v>0</v>
      </c>
      <c r="P8342" s="37">
        <v>0</v>
      </c>
      <c r="Q8342" s="37">
        <v>3.2539679668843698E-3</v>
      </c>
      <c r="R8342" s="37">
        <v>25</v>
      </c>
      <c r="S8342" s="37">
        <v>0.72768741846084595</v>
      </c>
      <c r="T8342" s="37">
        <v>997.30871582031295</v>
      </c>
      <c r="U8342" s="37">
        <v>1355.21166992188</v>
      </c>
      <c r="V8342" s="13"/>
      <c r="W8342" s="13"/>
      <c r="X8342" s="13"/>
      <c r="Y8342" s="13"/>
      <c r="Z8342" s="13"/>
      <c r="AA8342" s="13"/>
    </row>
    <row r="8343" spans="1:27" ht="15.75" customHeight="1" x14ac:dyDescent="0.2">
      <c r="A8343" s="13"/>
      <c r="B8343" s="37" t="str">
        <f>"CRS25WT72M24570"</f>
        <v>CRS25WT72M24570</v>
      </c>
      <c r="C8343" s="38">
        <v>46007</v>
      </c>
      <c r="D8343" s="39">
        <v>0.85069444444444453</v>
      </c>
      <c r="E8343" s="37" t="s">
        <v>62</v>
      </c>
      <c r="F8343" s="37">
        <v>221</v>
      </c>
      <c r="G8343" s="37">
        <v>4</v>
      </c>
      <c r="H8343" s="37">
        <v>221.04162597656301</v>
      </c>
      <c r="I8343" s="37">
        <v>5.5146446228027299</v>
      </c>
      <c r="J8343" s="37">
        <v>50.119476318359403</v>
      </c>
      <c r="K8343" s="37">
        <v>5.14416599273682</v>
      </c>
      <c r="L8343" s="37">
        <v>42.9693794250488</v>
      </c>
      <c r="M8343" s="37">
        <v>0.79974222183227495</v>
      </c>
      <c r="N8343" s="37">
        <v>10.7536668777466</v>
      </c>
      <c r="O8343" s="37">
        <v>0</v>
      </c>
      <c r="P8343" s="37">
        <v>0</v>
      </c>
      <c r="Q8343" s="37">
        <v>4.1641718707978699E-3</v>
      </c>
      <c r="R8343" s="37">
        <v>25</v>
      </c>
      <c r="S8343" s="37">
        <v>0.66101253032684304</v>
      </c>
      <c r="T8343" s="37">
        <v>995.38488769531295</v>
      </c>
      <c r="U8343" s="37">
        <v>2219.76635742188</v>
      </c>
      <c r="V8343" s="13"/>
      <c r="W8343" s="13"/>
      <c r="X8343" s="13"/>
      <c r="Y8343" s="13"/>
      <c r="Z8343" s="13"/>
      <c r="AA8343" s="13"/>
    </row>
    <row r="8344" spans="1:27" ht="15.75" customHeight="1" x14ac:dyDescent="0.2">
      <c r="A8344" s="13"/>
      <c r="B8344" s="37" t="str">
        <f>"CRS25WT72M24579"</f>
        <v>CRS25WT72M24579</v>
      </c>
      <c r="C8344" s="38">
        <v>46007</v>
      </c>
      <c r="D8344" s="39">
        <v>0.85152777777777777</v>
      </c>
      <c r="E8344" s="37" t="s">
        <v>62</v>
      </c>
      <c r="F8344" s="37">
        <v>220</v>
      </c>
      <c r="G8344" s="37">
        <v>4</v>
      </c>
      <c r="H8344" s="37">
        <v>220.74824523925801</v>
      </c>
      <c r="I8344" s="37">
        <v>5.5869617462158203</v>
      </c>
      <c r="J8344" s="37">
        <v>50.1974067687988</v>
      </c>
      <c r="K8344" s="37">
        <v>5.1606473922729501</v>
      </c>
      <c r="L8344" s="37">
        <v>42.775302886962898</v>
      </c>
      <c r="M8344" s="37">
        <v>0.78711879253387496</v>
      </c>
      <c r="N8344" s="37">
        <v>10.7393941879272</v>
      </c>
      <c r="O8344" s="37">
        <v>0</v>
      </c>
      <c r="P8344" s="37">
        <v>0</v>
      </c>
      <c r="Q8344" s="37">
        <v>6.3516860827803603E-3</v>
      </c>
      <c r="R8344" s="37">
        <v>25</v>
      </c>
      <c r="S8344" s="37">
        <v>0.71773397922515902</v>
      </c>
      <c r="T8344" s="37">
        <v>996.20147705078102</v>
      </c>
      <c r="U8344" s="37">
        <v>2025.47875976563</v>
      </c>
      <c r="V8344" s="13"/>
      <c r="W8344" s="13"/>
      <c r="X8344" s="13"/>
      <c r="Y8344" s="13"/>
      <c r="Z8344" s="13"/>
      <c r="AA8344" s="13"/>
    </row>
    <row r="8345" spans="1:27" ht="15.75" customHeight="1" x14ac:dyDescent="0.2">
      <c r="A8345" s="13"/>
      <c r="B8345" s="37" t="str">
        <f>"CRS25WT72M24583"</f>
        <v>CRS25WT72M24583</v>
      </c>
      <c r="C8345" s="38">
        <v>46007</v>
      </c>
      <c r="D8345" s="39">
        <v>0.8522453703703704</v>
      </c>
      <c r="E8345" s="37" t="s">
        <v>62</v>
      </c>
      <c r="F8345" s="37">
        <v>218</v>
      </c>
      <c r="G8345" s="37">
        <v>4</v>
      </c>
      <c r="H8345" s="37">
        <v>218.56777954101599</v>
      </c>
      <c r="I8345" s="37">
        <v>5.5926103591918901</v>
      </c>
      <c r="J8345" s="37">
        <v>50.174644470214801</v>
      </c>
      <c r="K8345" s="37">
        <v>5.1148567199706996</v>
      </c>
      <c r="L8345" s="37">
        <v>42.731945037841797</v>
      </c>
      <c r="M8345" s="37">
        <v>0.77890998125076305</v>
      </c>
      <c r="N8345" s="37">
        <v>10.633314132690399</v>
      </c>
      <c r="O8345" s="37">
        <v>0</v>
      </c>
      <c r="P8345" s="37">
        <v>0</v>
      </c>
      <c r="Q8345" s="37">
        <v>6.3516860827803603E-3</v>
      </c>
      <c r="R8345" s="37">
        <v>25</v>
      </c>
      <c r="S8345" s="37">
        <v>0.72097557783126798</v>
      </c>
      <c r="T8345" s="37">
        <v>995.441162109375</v>
      </c>
      <c r="U8345" s="37">
        <v>1246.04577636719</v>
      </c>
      <c r="V8345" s="13"/>
      <c r="W8345" s="13"/>
      <c r="X8345" s="13"/>
      <c r="Y8345" s="13"/>
      <c r="Z8345" s="13"/>
      <c r="AA8345" s="13"/>
    </row>
    <row r="8346" spans="1:27" ht="15.75" customHeight="1" x14ac:dyDescent="0.2">
      <c r="A8346" s="13"/>
      <c r="B8346" s="37" t="str">
        <f>"CRS25WT72M24581"</f>
        <v>CRS25WT72M24581</v>
      </c>
      <c r="C8346" s="38">
        <v>46007</v>
      </c>
      <c r="D8346" s="39">
        <v>0.85362268518518514</v>
      </c>
      <c r="E8346" s="37" t="s">
        <v>62</v>
      </c>
      <c r="F8346" s="37">
        <v>216</v>
      </c>
      <c r="G8346" s="37">
        <v>4</v>
      </c>
      <c r="H8346" s="37">
        <v>216.64222717285199</v>
      </c>
      <c r="I8346" s="37">
        <v>5.4529480934143102</v>
      </c>
      <c r="J8346" s="37">
        <v>50.122058868408203</v>
      </c>
      <c r="K8346" s="37">
        <v>5.0497884750366202</v>
      </c>
      <c r="L8346" s="37">
        <v>42.9012451171875</v>
      </c>
      <c r="M8346" s="37">
        <v>0.792652547359467</v>
      </c>
      <c r="N8346" s="37">
        <v>10.5396366119385</v>
      </c>
      <c r="O8346" s="37">
        <v>0</v>
      </c>
      <c r="P8346" s="37">
        <v>0</v>
      </c>
      <c r="Q8346" s="37">
        <v>1.6269804909825299E-3</v>
      </c>
      <c r="R8346" s="37">
        <v>25</v>
      </c>
      <c r="S8346" s="37">
        <v>0.72279262542724598</v>
      </c>
      <c r="T8346" s="37">
        <v>995.76763916015602</v>
      </c>
      <c r="U8346" s="37">
        <v>2878.58227539063</v>
      </c>
      <c r="V8346" s="13"/>
      <c r="W8346" s="13"/>
      <c r="X8346" s="13"/>
      <c r="Y8346" s="13"/>
      <c r="Z8346" s="13"/>
      <c r="AA8346" s="13"/>
    </row>
    <row r="8347" spans="1:27" ht="15.75" customHeight="1" x14ac:dyDescent="0.2">
      <c r="A8347" s="13"/>
      <c r="B8347" s="37" t="str">
        <f>"CRS25WT72M24582"</f>
        <v>CRS25WT72M24582</v>
      </c>
      <c r="C8347" s="38">
        <v>46007</v>
      </c>
      <c r="D8347" s="39">
        <v>0.8542939814814815</v>
      </c>
      <c r="E8347" s="37" t="s">
        <v>62</v>
      </c>
      <c r="F8347" s="37">
        <v>216</v>
      </c>
      <c r="G8347" s="37">
        <v>4</v>
      </c>
      <c r="H8347" s="37">
        <v>216.13661193847699</v>
      </c>
      <c r="I8347" s="37">
        <v>5.4780287742614702</v>
      </c>
      <c r="J8347" s="37">
        <v>50.137256622314503</v>
      </c>
      <c r="K8347" s="37">
        <v>5.0314650535583496</v>
      </c>
      <c r="L8347" s="37">
        <v>42.956993103027301</v>
      </c>
      <c r="M8347" s="37">
        <v>0.78694331645965598</v>
      </c>
      <c r="N8347" s="37">
        <v>10.515038490295399</v>
      </c>
      <c r="O8347" s="37">
        <v>0</v>
      </c>
      <c r="P8347" s="37">
        <v>0</v>
      </c>
      <c r="Q8347" s="37">
        <v>6.50792196393013E-3</v>
      </c>
      <c r="R8347" s="37">
        <v>25</v>
      </c>
      <c r="S8347" s="37">
        <v>0.73642373085021995</v>
      </c>
      <c r="T8347" s="37">
        <v>995.07501220703102</v>
      </c>
      <c r="U8347" s="37">
        <v>1333.49865722656</v>
      </c>
      <c r="V8347" s="13"/>
      <c r="W8347" s="13"/>
      <c r="X8347" s="13"/>
      <c r="Y8347" s="13"/>
      <c r="Z8347" s="13"/>
      <c r="AA8347" s="13"/>
    </row>
    <row r="8348" spans="1:27" ht="15.75" customHeight="1" x14ac:dyDescent="0.2">
      <c r="A8348" s="13"/>
      <c r="B8348" s="37" t="str">
        <f>"CRS25WT72M24553"</f>
        <v>CRS25WT72M24553</v>
      </c>
      <c r="C8348" s="38">
        <v>46007</v>
      </c>
      <c r="D8348" s="39">
        <v>0.85520833333333324</v>
      </c>
      <c r="E8348" s="37" t="s">
        <v>62</v>
      </c>
      <c r="F8348" s="37">
        <v>222</v>
      </c>
      <c r="G8348" s="37">
        <v>4</v>
      </c>
      <c r="H8348" s="37">
        <v>222.552658081055</v>
      </c>
      <c r="I8348" s="37">
        <v>5.6754021644592303</v>
      </c>
      <c r="J8348" s="37">
        <v>50.210880279541001</v>
      </c>
      <c r="K8348" s="37">
        <v>5.18082475662231</v>
      </c>
      <c r="L8348" s="37">
        <v>42.956993103027301</v>
      </c>
      <c r="M8348" s="37">
        <v>0.78097712993621804</v>
      </c>
      <c r="N8348" s="37">
        <v>10.8271789550781</v>
      </c>
      <c r="O8348" s="37">
        <v>0</v>
      </c>
      <c r="P8348" s="37">
        <v>0</v>
      </c>
      <c r="Q8348" s="37">
        <v>6.5079359337687501E-3</v>
      </c>
      <c r="R8348" s="37">
        <v>25</v>
      </c>
      <c r="S8348" s="37">
        <v>0.69488018751144398</v>
      </c>
      <c r="T8348" s="37">
        <v>995.27722167968795</v>
      </c>
      <c r="U8348" s="37">
        <v>1424.68115234375</v>
      </c>
      <c r="V8348" s="13"/>
      <c r="W8348" s="13"/>
      <c r="X8348" s="13"/>
      <c r="Y8348" s="13"/>
      <c r="Z8348" s="13"/>
      <c r="AA8348" s="13"/>
    </row>
    <row r="8349" spans="1:27" ht="15.75" customHeight="1" x14ac:dyDescent="0.2">
      <c r="A8349" s="13"/>
      <c r="B8349" s="37" t="str">
        <f>"CRS25WT72M24552"</f>
        <v>CRS25WT72M24552</v>
      </c>
      <c r="C8349" s="38">
        <v>46007</v>
      </c>
      <c r="D8349" s="39">
        <v>0.85589120370370375</v>
      </c>
      <c r="E8349" s="37" t="s">
        <v>62</v>
      </c>
      <c r="F8349" s="37">
        <v>220</v>
      </c>
      <c r="G8349" s="37">
        <v>4</v>
      </c>
      <c r="H8349" s="37">
        <v>220.20390319824199</v>
      </c>
      <c r="I8349" s="37">
        <v>5.5413985252380398</v>
      </c>
      <c r="J8349" s="37">
        <v>50.149806976318402</v>
      </c>
      <c r="K8349" s="37">
        <v>5.1427092552185103</v>
      </c>
      <c r="L8349" s="37">
        <v>42.818660736083999</v>
      </c>
      <c r="M8349" s="37">
        <v>0.79238522052764904</v>
      </c>
      <c r="N8349" s="37">
        <v>10.712911605835</v>
      </c>
      <c r="O8349" s="37">
        <v>0</v>
      </c>
      <c r="P8349" s="37">
        <v>0</v>
      </c>
      <c r="Q8349" s="37">
        <v>6.0316878370940703E-3</v>
      </c>
      <c r="R8349" s="37">
        <v>25</v>
      </c>
      <c r="S8349" s="37">
        <v>0.71237850189208995</v>
      </c>
      <c r="T8349" s="37">
        <v>995.06475830078102</v>
      </c>
      <c r="U8349" s="37">
        <v>1356.70495605469</v>
      </c>
      <c r="V8349" s="13"/>
      <c r="W8349" s="13"/>
      <c r="X8349" s="13"/>
      <c r="Y8349" s="13"/>
      <c r="Z8349" s="13"/>
      <c r="AA8349" s="13"/>
    </row>
    <row r="8350" spans="1:27" ht="15.75" customHeight="1" x14ac:dyDescent="0.2">
      <c r="A8350" s="13"/>
      <c r="B8350" s="37" t="str">
        <f>"CRS25WT72M24554"</f>
        <v>CRS25WT72M24554</v>
      </c>
      <c r="C8350" s="38">
        <v>46007</v>
      </c>
      <c r="D8350" s="39">
        <v>0.8566435185185185</v>
      </c>
      <c r="E8350" s="37" t="s">
        <v>62</v>
      </c>
      <c r="F8350" s="37">
        <v>220</v>
      </c>
      <c r="G8350" s="37">
        <v>4</v>
      </c>
      <c r="H8350" s="37">
        <v>220.86859130859401</v>
      </c>
      <c r="I8350" s="37">
        <v>5.5603604316711399</v>
      </c>
      <c r="J8350" s="37">
        <v>50.175647735595703</v>
      </c>
      <c r="K8350" s="37">
        <v>5.1547522544860804</v>
      </c>
      <c r="L8350" s="37">
        <v>42.847564697265597</v>
      </c>
      <c r="M8350" s="37">
        <v>0.79165875911712602</v>
      </c>
      <c r="N8350" s="37">
        <v>10.7452487945557</v>
      </c>
      <c r="O8350" s="37">
        <v>0</v>
      </c>
      <c r="P8350" s="37">
        <v>0</v>
      </c>
      <c r="Q8350" s="37">
        <v>2.0634140819311099E-3</v>
      </c>
      <c r="R8350" s="37">
        <v>25</v>
      </c>
      <c r="S8350" s="37">
        <v>0.68334686756134</v>
      </c>
      <c r="T8350" s="37">
        <v>996.00177001953102</v>
      </c>
      <c r="U8350" s="37">
        <v>1562.43188476563</v>
      </c>
      <c r="V8350" s="13"/>
      <c r="W8350" s="13"/>
      <c r="X8350" s="13"/>
      <c r="Y8350" s="13"/>
      <c r="Z8350" s="13"/>
      <c r="AA8350" s="13"/>
    </row>
    <row r="8351" spans="1:27" ht="15.75" customHeight="1" x14ac:dyDescent="0.2">
      <c r="A8351" s="13"/>
      <c r="B8351" s="37" t="str">
        <f>"CRS25WT72M24561"</f>
        <v>CRS25WT72M24561</v>
      </c>
      <c r="C8351" s="38">
        <v>46007</v>
      </c>
      <c r="D8351" s="39">
        <v>0.85738425925925921</v>
      </c>
      <c r="E8351" s="37" t="s">
        <v>62</v>
      </c>
      <c r="F8351" s="37">
        <v>221</v>
      </c>
      <c r="G8351" s="37">
        <v>4</v>
      </c>
      <c r="H8351" s="37">
        <v>221.65754699707</v>
      </c>
      <c r="I8351" s="37">
        <v>5.55543756484985</v>
      </c>
      <c r="J8351" s="37">
        <v>50.157760620117202</v>
      </c>
      <c r="K8351" s="37">
        <v>5.1679358482360804</v>
      </c>
      <c r="L8351" s="37">
        <v>42.890922546386697</v>
      </c>
      <c r="M8351" s="37">
        <v>0.79547423124313399</v>
      </c>
      <c r="N8351" s="37">
        <v>10.7836313247681</v>
      </c>
      <c r="O8351" s="37">
        <v>0</v>
      </c>
      <c r="P8351" s="37">
        <v>0</v>
      </c>
      <c r="Q8351" s="37">
        <v>8.2535035908222198E-3</v>
      </c>
      <c r="R8351" s="37">
        <v>25</v>
      </c>
      <c r="S8351" s="37">
        <v>0.69475817680358898</v>
      </c>
      <c r="T8351" s="37">
        <v>994.793212890625</v>
      </c>
      <c r="U8351" s="37">
        <v>2114.72631835938</v>
      </c>
      <c r="V8351" s="13"/>
      <c r="W8351" s="13"/>
      <c r="X8351" s="13"/>
      <c r="Y8351" s="13"/>
      <c r="Z8351" s="13"/>
      <c r="AA8351" s="13"/>
    </row>
    <row r="8352" spans="1:27" ht="15.75" customHeight="1" x14ac:dyDescent="0.2">
      <c r="A8352" s="13"/>
      <c r="B8352" s="37" t="str">
        <f>"CRS25WT72M24559"</f>
        <v>CRS25WT72M24559</v>
      </c>
      <c r="C8352" s="38">
        <v>46007</v>
      </c>
      <c r="D8352" s="39">
        <v>0.85811342592592599</v>
      </c>
      <c r="E8352" s="37" t="s">
        <v>62</v>
      </c>
      <c r="F8352" s="37">
        <v>220</v>
      </c>
      <c r="G8352" s="37">
        <v>4</v>
      </c>
      <c r="H8352" s="37">
        <v>220.596435546875</v>
      </c>
      <c r="I8352" s="37">
        <v>5.5700941085815403</v>
      </c>
      <c r="J8352" s="37">
        <v>50.192802429199197</v>
      </c>
      <c r="K8352" s="37">
        <v>5.1293687820434597</v>
      </c>
      <c r="L8352" s="37">
        <v>43.006546020507798</v>
      </c>
      <c r="M8352" s="37">
        <v>0.78903180360794101</v>
      </c>
      <c r="N8352" s="37">
        <v>10.732008934021</v>
      </c>
      <c r="O8352" s="37">
        <v>0</v>
      </c>
      <c r="P8352" s="37">
        <v>0</v>
      </c>
      <c r="Q8352" s="37">
        <v>1.6448453068733201E-2</v>
      </c>
      <c r="R8352" s="37">
        <v>25</v>
      </c>
      <c r="S8352" s="37">
        <v>0.68679171800613403</v>
      </c>
      <c r="T8352" s="37">
        <v>995.99334716796898</v>
      </c>
      <c r="U8352" s="37">
        <v>1435.99230957031</v>
      </c>
      <c r="V8352" s="13"/>
      <c r="W8352" s="13"/>
      <c r="X8352" s="13"/>
      <c r="Y8352" s="13"/>
      <c r="Z8352" s="13"/>
      <c r="AA8352" s="13"/>
    </row>
    <row r="8353" spans="1:27" ht="15.75" customHeight="1" x14ac:dyDescent="0.2">
      <c r="A8353" s="13"/>
      <c r="B8353" s="37" t="str">
        <f>"CRS25WT72M24563"</f>
        <v>CRS25WT72M24563</v>
      </c>
      <c r="C8353" s="38">
        <v>46007</v>
      </c>
      <c r="D8353" s="39">
        <v>0.86059027777777775</v>
      </c>
      <c r="E8353" s="37" t="s">
        <v>62</v>
      </c>
      <c r="F8353" s="37">
        <v>218</v>
      </c>
      <c r="G8353" s="37">
        <v>4</v>
      </c>
      <c r="H8353" s="37">
        <v>218.47584533691401</v>
      </c>
      <c r="I8353" s="37">
        <v>5.5060009956359899</v>
      </c>
      <c r="J8353" s="37">
        <v>50.143409729003899</v>
      </c>
      <c r="K8353" s="37">
        <v>5.0942449569702104</v>
      </c>
      <c r="L8353" s="37">
        <v>42.886795043945298</v>
      </c>
      <c r="M8353" s="37">
        <v>0.79132205247878995</v>
      </c>
      <c r="N8353" s="37">
        <v>10.628842353820801</v>
      </c>
      <c r="O8353" s="37">
        <v>0</v>
      </c>
      <c r="P8353" s="37">
        <v>0</v>
      </c>
      <c r="Q8353" s="37">
        <v>1.6507046297192601E-2</v>
      </c>
      <c r="R8353" s="37">
        <v>25</v>
      </c>
      <c r="S8353" s="37">
        <v>0.69229030609130904</v>
      </c>
      <c r="T8353" s="37">
        <v>994.563720703125</v>
      </c>
      <c r="U8353" s="37">
        <v>2352.2744140625</v>
      </c>
      <c r="V8353" s="13"/>
      <c r="W8353" s="13"/>
      <c r="X8353" s="13"/>
      <c r="Y8353" s="13"/>
      <c r="Z8353" s="13"/>
      <c r="AA8353" s="13"/>
    </row>
    <row r="8354" spans="1:27" ht="15.75" customHeight="1" x14ac:dyDescent="0.2">
      <c r="A8354" s="13"/>
      <c r="B8354" s="37" t="str">
        <f>"CRS25WT72M24564"</f>
        <v>CRS25WT72M24564</v>
      </c>
      <c r="C8354" s="38">
        <v>46007</v>
      </c>
      <c r="D8354" s="39">
        <v>0.8615856481481482</v>
      </c>
      <c r="E8354" s="37" t="s">
        <v>62</v>
      </c>
      <c r="F8354" s="37">
        <v>220</v>
      </c>
      <c r="G8354" s="37">
        <v>4</v>
      </c>
      <c r="H8354" s="37">
        <v>220.92280578613301</v>
      </c>
      <c r="I8354" s="37">
        <v>5.5398759841918901</v>
      </c>
      <c r="J8354" s="37">
        <v>50.152828216552699</v>
      </c>
      <c r="K8354" s="37">
        <v>5.1572599411010698</v>
      </c>
      <c r="L8354" s="37">
        <v>42.837242126464801</v>
      </c>
      <c r="M8354" s="37">
        <v>0.79514271020889304</v>
      </c>
      <c r="N8354" s="37">
        <v>10.747886657714799</v>
      </c>
      <c r="O8354" s="37">
        <v>0</v>
      </c>
      <c r="P8354" s="37">
        <v>0</v>
      </c>
      <c r="Q8354" s="37">
        <v>6.03174511343241E-3</v>
      </c>
      <c r="R8354" s="37">
        <v>25</v>
      </c>
      <c r="S8354" s="37">
        <v>0.71544176340103105</v>
      </c>
      <c r="T8354" s="37">
        <v>993.02716064453102</v>
      </c>
      <c r="U8354" s="37">
        <v>2306.6484375</v>
      </c>
      <c r="V8354" s="13"/>
      <c r="W8354" s="13"/>
      <c r="X8354" s="13"/>
      <c r="Y8354" s="13"/>
      <c r="Z8354" s="13"/>
      <c r="AA8354" s="13"/>
    </row>
    <row r="8355" spans="1:27" ht="15.75" customHeight="1" x14ac:dyDescent="0.2">
      <c r="A8355" s="13"/>
      <c r="B8355" s="37" t="str">
        <f>"72M24565"</f>
        <v>72M24565</v>
      </c>
      <c r="C8355" s="38">
        <v>46007</v>
      </c>
      <c r="D8355" s="39">
        <v>0.86260416666666673</v>
      </c>
      <c r="E8355" s="37" t="s">
        <v>62</v>
      </c>
      <c r="F8355" s="37">
        <v>216</v>
      </c>
      <c r="G8355" s="37">
        <v>4</v>
      </c>
      <c r="H8355" s="37">
        <v>216.82458496093801</v>
      </c>
      <c r="I8355" s="37">
        <v>5.44185590744019</v>
      </c>
      <c r="J8355" s="37">
        <v>50.125621795654297</v>
      </c>
      <c r="K8355" s="37">
        <v>5.0440864562988299</v>
      </c>
      <c r="L8355" s="37">
        <v>42.985897064208999</v>
      </c>
      <c r="M8355" s="37">
        <v>0.794880270957947</v>
      </c>
      <c r="N8355" s="37">
        <v>10.5485076904297</v>
      </c>
      <c r="O8355" s="37">
        <v>0</v>
      </c>
      <c r="P8355" s="37">
        <v>0</v>
      </c>
      <c r="Q8355" s="37">
        <v>2.2817454300820801E-3</v>
      </c>
      <c r="R8355" s="37">
        <v>25</v>
      </c>
      <c r="S8355" s="37">
        <v>0.69512856006622303</v>
      </c>
      <c r="T8355" s="37">
        <v>993.43200683593795</v>
      </c>
      <c r="U8355" s="37">
        <v>1963.95593261719</v>
      </c>
      <c r="V8355" s="13"/>
      <c r="W8355" s="13"/>
      <c r="X8355" s="13"/>
      <c r="Y8355" s="13"/>
      <c r="Z8355" s="13"/>
      <c r="AA8355" s="13"/>
    </row>
    <row r="8356" spans="1:27" ht="15.75" customHeight="1" x14ac:dyDescent="0.2">
      <c r="A8356" s="13"/>
      <c r="B8356" s="37" t="str">
        <f>"CRS25WT72M24565CRS25WT72M24565"</f>
        <v>CRS25WT72M24565CRS25WT72M24565</v>
      </c>
      <c r="C8356" s="38">
        <v>46007</v>
      </c>
      <c r="D8356" s="39">
        <v>0.86285879629629625</v>
      </c>
      <c r="E8356" s="37" t="s">
        <v>62</v>
      </c>
      <c r="F8356" s="37">
        <v>217</v>
      </c>
      <c r="G8356" s="37">
        <v>4</v>
      </c>
      <c r="H8356" s="37">
        <v>217.00602722168</v>
      </c>
      <c r="I8356" s="37">
        <v>5.45460748672485</v>
      </c>
      <c r="J8356" s="37">
        <v>50.125045776367202</v>
      </c>
      <c r="K8356" s="37">
        <v>5.03790283203125</v>
      </c>
      <c r="L8356" s="37">
        <v>43.074676513671903</v>
      </c>
      <c r="M8356" s="37">
        <v>0.79369473457336404</v>
      </c>
      <c r="N8356" s="37">
        <v>10.557334899902299</v>
      </c>
      <c r="O8356" s="37">
        <v>0</v>
      </c>
      <c r="P8356" s="37">
        <v>0</v>
      </c>
      <c r="Q8356" s="37">
        <v>1.2896980158984699E-2</v>
      </c>
      <c r="R8356" s="37">
        <v>25</v>
      </c>
      <c r="S8356" s="37">
        <v>0.69250559806823697</v>
      </c>
      <c r="T8356" s="37">
        <v>993.34851074218795</v>
      </c>
      <c r="U8356" s="37">
        <v>1777.96667480469</v>
      </c>
      <c r="V8356" s="13"/>
      <c r="W8356" s="13"/>
      <c r="X8356" s="13"/>
      <c r="Y8356" s="13"/>
      <c r="Z8356" s="13"/>
      <c r="AA8356" s="13"/>
    </row>
    <row r="8357" spans="1:27" ht="15.75" customHeight="1" x14ac:dyDescent="0.2">
      <c r="A8357" s="13"/>
      <c r="B8357" s="37" t="str">
        <f>"CRS25WT72M24560"</f>
        <v>CRS25WT72M24560</v>
      </c>
      <c r="C8357" s="38">
        <v>46007</v>
      </c>
      <c r="D8357" s="39">
        <v>0.86386574074074074</v>
      </c>
      <c r="E8357" s="37" t="s">
        <v>62</v>
      </c>
      <c r="F8357" s="37">
        <v>219</v>
      </c>
      <c r="G8357" s="37">
        <v>4</v>
      </c>
      <c r="H8357" s="37">
        <v>219.91070556640599</v>
      </c>
      <c r="I8357" s="37">
        <v>5.5569210052490199</v>
      </c>
      <c r="J8357" s="37">
        <v>50.149154663085902</v>
      </c>
      <c r="K8357" s="37">
        <v>5.1109709739685103</v>
      </c>
      <c r="L8357" s="37">
        <v>43.027187347412102</v>
      </c>
      <c r="M8357" s="37">
        <v>0.78912997245788596</v>
      </c>
      <c r="N8357" s="37">
        <v>10.698647499084499</v>
      </c>
      <c r="O8357" s="37">
        <v>0</v>
      </c>
      <c r="P8357" s="37">
        <v>0</v>
      </c>
      <c r="Q8357" s="37">
        <v>6.0317455790936904E-3</v>
      </c>
      <c r="R8357" s="37">
        <v>25</v>
      </c>
      <c r="S8357" s="37">
        <v>0.70391452312469505</v>
      </c>
      <c r="T8357" s="37">
        <v>994.32794189453102</v>
      </c>
      <c r="U8357" s="37">
        <v>1468.99536132813</v>
      </c>
      <c r="V8357" s="13"/>
      <c r="W8357" s="13"/>
      <c r="X8357" s="13"/>
      <c r="Y8357" s="13"/>
      <c r="Z8357" s="13"/>
      <c r="AA8357" s="13"/>
    </row>
    <row r="8358" spans="1:27" ht="15.75" customHeight="1" x14ac:dyDescent="0.2">
      <c r="A8358" s="13"/>
      <c r="B8358" s="37" t="str">
        <f>"CRS25WT72M24578"</f>
        <v>CRS25WT72M24578</v>
      </c>
      <c r="C8358" s="38">
        <v>46007</v>
      </c>
      <c r="D8358" s="39">
        <v>0.86451388888888892</v>
      </c>
      <c r="E8358" s="37" t="s">
        <v>62</v>
      </c>
      <c r="F8358" s="37">
        <v>216</v>
      </c>
      <c r="G8358" s="37">
        <v>4</v>
      </c>
      <c r="H8358" s="37">
        <v>216.73930358886699</v>
      </c>
      <c r="I8358" s="37">
        <v>5.4273452758789098</v>
      </c>
      <c r="J8358" s="37">
        <v>50.233589172363303</v>
      </c>
      <c r="K8358" s="37">
        <v>5.0467081069946298</v>
      </c>
      <c r="L8358" s="37">
        <v>42.946666717529297</v>
      </c>
      <c r="M8358" s="37">
        <v>0.79497963190078702</v>
      </c>
      <c r="N8358" s="37">
        <v>10.544359207153301</v>
      </c>
      <c r="O8358" s="37">
        <v>0</v>
      </c>
      <c r="P8358" s="37">
        <v>0</v>
      </c>
      <c r="Q8358" s="37">
        <v>1.30158448591828E-2</v>
      </c>
      <c r="R8358" s="37">
        <v>25</v>
      </c>
      <c r="S8358" s="37">
        <v>0.725277960300446</v>
      </c>
      <c r="T8358" s="37">
        <v>993.459228515625</v>
      </c>
      <c r="U8358" s="37">
        <v>2547.32568359375</v>
      </c>
      <c r="V8358" s="13"/>
      <c r="W8358" s="13"/>
      <c r="X8358" s="13"/>
      <c r="Y8358" s="13"/>
      <c r="Z8358" s="13"/>
      <c r="AA8358" s="13"/>
    </row>
    <row r="8359" spans="1:27" ht="15.75" customHeight="1" x14ac:dyDescent="0.2">
      <c r="A8359" s="13"/>
      <c r="B8359" s="37" t="str">
        <f>"CRS25WT72M24605"</f>
        <v>CRS25WT72M24605</v>
      </c>
      <c r="C8359" s="38">
        <v>46007</v>
      </c>
      <c r="D8359" s="39">
        <v>0.86516203703703709</v>
      </c>
      <c r="E8359" s="37" t="s">
        <v>62</v>
      </c>
      <c r="F8359" s="37">
        <v>215</v>
      </c>
      <c r="G8359" s="37">
        <v>4</v>
      </c>
      <c r="H8359" s="37">
        <v>215.41000366210901</v>
      </c>
      <c r="I8359" s="37">
        <v>5.4083232879638699</v>
      </c>
      <c r="J8359" s="37">
        <v>50.082450866699197</v>
      </c>
      <c r="K8359" s="37">
        <v>5.0042080879211399</v>
      </c>
      <c r="L8359" s="37">
        <v>43.045772552490199</v>
      </c>
      <c r="M8359" s="37">
        <v>0.79527556896209695</v>
      </c>
      <c r="N8359" s="37">
        <v>10.479688644409199</v>
      </c>
      <c r="O8359" s="37">
        <v>0</v>
      </c>
      <c r="P8359" s="37">
        <v>0</v>
      </c>
      <c r="Q8359" s="37">
        <v>3.1758432742208199E-3</v>
      </c>
      <c r="R8359" s="37">
        <v>25</v>
      </c>
      <c r="S8359" s="37">
        <v>0.69488978385925304</v>
      </c>
      <c r="T8359" s="37">
        <v>993.40228271484398</v>
      </c>
      <c r="U8359" s="37">
        <v>3173.42211914063</v>
      </c>
      <c r="V8359" s="13"/>
      <c r="W8359" s="13"/>
      <c r="X8359" s="13"/>
      <c r="Y8359" s="13"/>
      <c r="Z8359" s="13"/>
      <c r="AA8359" s="13"/>
    </row>
    <row r="8360" spans="1:27" ht="15.75" customHeight="1" x14ac:dyDescent="0.2">
      <c r="A8360" s="13"/>
      <c r="B8360" s="37" t="str">
        <f>"CRS25WT72M24502"</f>
        <v>CRS25WT72M24502</v>
      </c>
      <c r="C8360" s="38">
        <v>46007</v>
      </c>
      <c r="D8360" s="39">
        <v>0.86585648148148142</v>
      </c>
      <c r="E8360" s="37" t="s">
        <v>62</v>
      </c>
      <c r="F8360" s="37">
        <v>219</v>
      </c>
      <c r="G8360" s="37">
        <v>4</v>
      </c>
      <c r="H8360" s="37">
        <v>219.53398132324199</v>
      </c>
      <c r="I8360" s="37">
        <v>5.6301803588867196</v>
      </c>
      <c r="J8360" s="37">
        <v>50.143508911132798</v>
      </c>
      <c r="K8360" s="37">
        <v>5.1058902740478498</v>
      </c>
      <c r="L8360" s="37">
        <v>42.996219635009801</v>
      </c>
      <c r="M8360" s="37">
        <v>0.77761518955230702</v>
      </c>
      <c r="N8360" s="37">
        <v>10.6803197860718</v>
      </c>
      <c r="O8360" s="37">
        <v>0</v>
      </c>
      <c r="P8360" s="37">
        <v>0</v>
      </c>
      <c r="Q8360" s="37">
        <v>4.1268281638622301E-3</v>
      </c>
      <c r="R8360" s="37">
        <v>25</v>
      </c>
      <c r="S8360" s="37">
        <v>0.70248383283615101</v>
      </c>
      <c r="T8360" s="37">
        <v>994.19512939453102</v>
      </c>
      <c r="U8360" s="37">
        <v>1341.58666992188</v>
      </c>
      <c r="V8360" s="13"/>
      <c r="W8360" s="13"/>
      <c r="X8360" s="13"/>
      <c r="Y8360" s="13"/>
      <c r="Z8360" s="13"/>
      <c r="AA8360" s="13"/>
    </row>
    <row r="8361" spans="1:27" ht="15.75" customHeight="1" x14ac:dyDescent="0.2">
      <c r="A8361" s="13"/>
      <c r="B8361" s="37" t="str">
        <f>"CRS25WT72M24612"</f>
        <v>CRS25WT72M24612</v>
      </c>
      <c r="C8361" s="38">
        <v>46007</v>
      </c>
      <c r="D8361" s="39">
        <v>0.86656250000000001</v>
      </c>
      <c r="E8361" s="37" t="s">
        <v>62</v>
      </c>
      <c r="F8361" s="37">
        <v>219</v>
      </c>
      <c r="G8361" s="37">
        <v>4</v>
      </c>
      <c r="H8361" s="37">
        <v>219.05839538574199</v>
      </c>
      <c r="I8361" s="37">
        <v>5.5787930488586399</v>
      </c>
      <c r="J8361" s="37">
        <v>50.144084930419901</v>
      </c>
      <c r="K8361" s="37">
        <v>5.1162028312683097</v>
      </c>
      <c r="L8361" s="37">
        <v>42.816596984863303</v>
      </c>
      <c r="M8361" s="37">
        <v>0.78306883573532104</v>
      </c>
      <c r="N8361" s="37">
        <v>10.657182693481399</v>
      </c>
      <c r="O8361" s="37">
        <v>0</v>
      </c>
      <c r="P8361" s="37">
        <v>0</v>
      </c>
      <c r="Q8361" s="37">
        <v>6.50792196393013E-3</v>
      </c>
      <c r="R8361" s="37">
        <v>25</v>
      </c>
      <c r="S8361" s="37">
        <v>0.717457294464111</v>
      </c>
      <c r="T8361" s="37">
        <v>994.07391357421898</v>
      </c>
      <c r="U8361" s="37">
        <v>1961.93627929688</v>
      </c>
      <c r="V8361" s="13"/>
      <c r="W8361" s="13"/>
      <c r="X8361" s="13"/>
      <c r="Y8361" s="13"/>
      <c r="Z8361" s="13"/>
      <c r="AA8361" s="13"/>
    </row>
    <row r="8362" spans="1:27" ht="15.75" customHeight="1" x14ac:dyDescent="0.2">
      <c r="A8362" s="13"/>
      <c r="B8362" s="37" t="str">
        <f>"CRS25WT72M24613"</f>
        <v>CRS25WT72M24613</v>
      </c>
      <c r="C8362" s="38">
        <v>46007</v>
      </c>
      <c r="D8362" s="39">
        <v>0.86761574074074066</v>
      </c>
      <c r="E8362" s="37" t="s">
        <v>62</v>
      </c>
      <c r="F8362" s="37">
        <v>218</v>
      </c>
      <c r="G8362" s="37">
        <v>4</v>
      </c>
      <c r="H8362" s="37">
        <v>218.26597595214801</v>
      </c>
      <c r="I8362" s="37">
        <v>5.5151929855346697</v>
      </c>
      <c r="J8362" s="37">
        <v>50.151390075683601</v>
      </c>
      <c r="K8362" s="37">
        <v>5.0729889869689897</v>
      </c>
      <c r="L8362" s="37">
        <v>43.025123596191399</v>
      </c>
      <c r="M8362" s="37">
        <v>0.78911870718002297</v>
      </c>
      <c r="N8362" s="37">
        <v>10.618631362915</v>
      </c>
      <c r="O8362" s="37">
        <v>0</v>
      </c>
      <c r="P8362" s="37">
        <v>0</v>
      </c>
      <c r="Q8362" s="37">
        <v>8.1720976158976607E-3</v>
      </c>
      <c r="R8362" s="37">
        <v>25</v>
      </c>
      <c r="S8362" s="37">
        <v>0.71071040630340598</v>
      </c>
      <c r="T8362" s="37">
        <v>994.12274169921898</v>
      </c>
      <c r="U8362" s="37">
        <v>3143.84204101563</v>
      </c>
      <c r="V8362" s="13"/>
      <c r="W8362" s="13"/>
      <c r="X8362" s="13"/>
      <c r="Y8362" s="13"/>
      <c r="Z8362" s="13"/>
      <c r="AA8362" s="13"/>
    </row>
    <row r="8363" spans="1:27" ht="15.75" customHeight="1" x14ac:dyDescent="0.2">
      <c r="A8363" s="13"/>
      <c r="B8363" s="37" t="str">
        <f>"CRS25WT72M24501"</f>
        <v>CRS25WT72M24501</v>
      </c>
      <c r="C8363" s="38">
        <v>46007</v>
      </c>
      <c r="D8363" s="39">
        <v>0.86833333333333329</v>
      </c>
      <c r="E8363" s="37" t="s">
        <v>62</v>
      </c>
      <c r="F8363" s="37">
        <v>218</v>
      </c>
      <c r="G8363" s="37">
        <v>4</v>
      </c>
      <c r="H8363" s="37">
        <v>218.50389099121099</v>
      </c>
      <c r="I8363" s="37">
        <v>5.5449333190918004</v>
      </c>
      <c r="J8363" s="37">
        <v>50.247871398925803</v>
      </c>
      <c r="K8363" s="37">
        <v>5.10793161392212</v>
      </c>
      <c r="L8363" s="37">
        <v>42.777370452880902</v>
      </c>
      <c r="M8363" s="37">
        <v>0.78423309326171897</v>
      </c>
      <c r="N8363" s="37">
        <v>10.630206108093301</v>
      </c>
      <c r="O8363" s="37">
        <v>0</v>
      </c>
      <c r="P8363" s="37">
        <v>0</v>
      </c>
      <c r="Q8363" s="37">
        <v>5.40186325088143E-3</v>
      </c>
      <c r="R8363" s="37">
        <v>25</v>
      </c>
      <c r="S8363" s="37">
        <v>0.76140046119689897</v>
      </c>
      <c r="T8363" s="37">
        <v>993.64733886718795</v>
      </c>
      <c r="U8363" s="37">
        <v>1993.97692871094</v>
      </c>
      <c r="V8363" s="13"/>
      <c r="W8363" s="13"/>
      <c r="X8363" s="13"/>
      <c r="Y8363" s="13"/>
      <c r="Z8363" s="13"/>
      <c r="AA8363" s="13"/>
    </row>
    <row r="8364" spans="1:27" ht="15.75" customHeight="1" x14ac:dyDescent="0.2">
      <c r="A8364" s="13"/>
      <c r="B8364" s="37" t="str">
        <f>"CRS25WT72M24610"</f>
        <v>CRS25WT72M24610</v>
      </c>
      <c r="C8364" s="38">
        <v>46007</v>
      </c>
      <c r="D8364" s="39">
        <v>0.86908564814814815</v>
      </c>
      <c r="E8364" s="37" t="s">
        <v>62</v>
      </c>
      <c r="F8364" s="37">
        <v>220</v>
      </c>
      <c r="G8364" s="37">
        <v>4</v>
      </c>
      <c r="H8364" s="37">
        <v>220.02590942382801</v>
      </c>
      <c r="I8364" s="37">
        <v>5.5622019767761204</v>
      </c>
      <c r="J8364" s="37">
        <v>50.189685821533203</v>
      </c>
      <c r="K8364" s="37">
        <v>5.1311297416687003</v>
      </c>
      <c r="L8364" s="37">
        <v>42.880599975585902</v>
      </c>
      <c r="M8364" s="37">
        <v>0.78815674781799305</v>
      </c>
      <c r="N8364" s="37">
        <v>10.704252243041999</v>
      </c>
      <c r="O8364" s="37">
        <v>0</v>
      </c>
      <c r="P8364" s="37">
        <v>0</v>
      </c>
      <c r="Q8364" s="37">
        <v>5.4067461751401398E-3</v>
      </c>
      <c r="R8364" s="37">
        <v>25</v>
      </c>
      <c r="S8364" s="37">
        <v>0.72145855426788297</v>
      </c>
      <c r="T8364" s="37">
        <v>993.69793701171898</v>
      </c>
      <c r="U8364" s="37">
        <v>1813.36584472656</v>
      </c>
      <c r="V8364" s="13"/>
      <c r="W8364" s="13"/>
      <c r="X8364" s="13"/>
      <c r="Y8364" s="13"/>
      <c r="Z8364" s="13"/>
      <c r="AA8364" s="13"/>
    </row>
    <row r="8365" spans="1:27" ht="15.75" customHeight="1" x14ac:dyDescent="0.2">
      <c r="A8365" s="13"/>
      <c r="B8365" s="37" t="str">
        <f>"CRS25WT72M24611"</f>
        <v>CRS25WT72M24611</v>
      </c>
      <c r="C8365" s="38">
        <v>46007</v>
      </c>
      <c r="D8365" s="39">
        <v>0.87099537037037045</v>
      </c>
      <c r="E8365" s="37" t="s">
        <v>62</v>
      </c>
      <c r="F8365" s="37">
        <v>220</v>
      </c>
      <c r="G8365" s="37">
        <v>4</v>
      </c>
      <c r="H8365" s="37">
        <v>220.16400146484401</v>
      </c>
      <c r="I8365" s="37">
        <v>5.5845708847045898</v>
      </c>
      <c r="J8365" s="37">
        <v>50.179039001464801</v>
      </c>
      <c r="K8365" s="37">
        <v>5.1432652473449698</v>
      </c>
      <c r="L8365" s="37">
        <v>42.806270599365199</v>
      </c>
      <c r="M8365" s="37">
        <v>0.78565913438796997</v>
      </c>
      <c r="N8365" s="37">
        <v>10.710970878601101</v>
      </c>
      <c r="O8365" s="37">
        <v>0</v>
      </c>
      <c r="P8365" s="37">
        <v>0</v>
      </c>
      <c r="Q8365" s="37">
        <v>1.2896980158984699E-2</v>
      </c>
      <c r="R8365" s="37">
        <v>25</v>
      </c>
      <c r="S8365" s="37">
        <v>0.74796944856643699</v>
      </c>
      <c r="T8365" s="37">
        <v>993.49859619140602</v>
      </c>
      <c r="U8365" s="37">
        <v>1556.8134765625</v>
      </c>
      <c r="V8365" s="13"/>
      <c r="W8365" s="13"/>
      <c r="X8365" s="13"/>
      <c r="Y8365" s="13"/>
      <c r="Z8365" s="13"/>
      <c r="AA8365" s="13"/>
    </row>
    <row r="8366" spans="1:27" ht="15.75" customHeight="1" x14ac:dyDescent="0.2">
      <c r="A8366" s="13"/>
      <c r="B8366" s="37" t="str">
        <f>"CRS25WT72M24608"</f>
        <v>CRS25WT72M24608</v>
      </c>
      <c r="C8366" s="38">
        <v>46007</v>
      </c>
      <c r="D8366" s="39">
        <v>0.87184027777777784</v>
      </c>
      <c r="E8366" s="37" t="s">
        <v>62</v>
      </c>
      <c r="F8366" s="37">
        <v>217</v>
      </c>
      <c r="G8366" s="37">
        <v>4</v>
      </c>
      <c r="H8366" s="37">
        <v>217.03273010253901</v>
      </c>
      <c r="I8366" s="37">
        <v>5.4946975708007804</v>
      </c>
      <c r="J8366" s="37">
        <v>50.140872955322301</v>
      </c>
      <c r="K8366" s="37">
        <v>5.0377984046936</v>
      </c>
      <c r="L8366" s="37">
        <v>43.080867767333999</v>
      </c>
      <c r="M8366" s="37">
        <v>0.78775209188461304</v>
      </c>
      <c r="N8366" s="37">
        <v>10.5586347579956</v>
      </c>
      <c r="O8366" s="37">
        <v>0</v>
      </c>
      <c r="P8366" s="37">
        <v>0</v>
      </c>
      <c r="Q8366" s="37">
        <v>1.30140148103237E-2</v>
      </c>
      <c r="R8366" s="37">
        <v>25</v>
      </c>
      <c r="S8366" s="37">
        <v>0.69954788684845004</v>
      </c>
      <c r="T8366" s="37">
        <v>993.47314453125</v>
      </c>
      <c r="U8366" s="37">
        <v>2728.896484375</v>
      </c>
      <c r="V8366" s="13"/>
      <c r="W8366" s="13"/>
      <c r="X8366" s="13"/>
      <c r="Y8366" s="13"/>
      <c r="Z8366" s="13"/>
      <c r="AA8366" s="13"/>
    </row>
    <row r="8367" spans="1:27" ht="15.75" customHeight="1" x14ac:dyDescent="0.2">
      <c r="A8367" s="13"/>
      <c r="B8367" s="37" t="str">
        <f>"CRS25WT72M24609"</f>
        <v>CRS25WT72M24609</v>
      </c>
      <c r="C8367" s="38">
        <v>46007</v>
      </c>
      <c r="D8367" s="39">
        <v>0.87262731481481481</v>
      </c>
      <c r="E8367" s="37" t="s">
        <v>62</v>
      </c>
      <c r="F8367" s="37">
        <v>217</v>
      </c>
      <c r="G8367" s="37">
        <v>4</v>
      </c>
      <c r="H8367" s="37">
        <v>217.19589233398401</v>
      </c>
      <c r="I8367" s="37">
        <v>5.4647254943847701</v>
      </c>
      <c r="J8367" s="37">
        <v>50.178333282470703</v>
      </c>
      <c r="K8367" s="37">
        <v>5.0553951263427699</v>
      </c>
      <c r="L8367" s="37">
        <v>42.963188171386697</v>
      </c>
      <c r="M8367" s="37">
        <v>0.79207628965377797</v>
      </c>
      <c r="N8367" s="37">
        <v>10.566572189331101</v>
      </c>
      <c r="O8367" s="37">
        <v>0</v>
      </c>
      <c r="P8367" s="37">
        <v>0</v>
      </c>
      <c r="Q8367" s="37">
        <v>6.03174511343241E-3</v>
      </c>
      <c r="R8367" s="37">
        <v>25</v>
      </c>
      <c r="S8367" s="37">
        <v>0.71435642242431596</v>
      </c>
      <c r="T8367" s="37">
        <v>994.23687744140602</v>
      </c>
      <c r="U8367" s="37">
        <v>2551.20263671875</v>
      </c>
      <c r="V8367" s="13"/>
      <c r="W8367" s="13"/>
      <c r="X8367" s="13"/>
      <c r="Y8367" s="13"/>
      <c r="Z8367" s="13"/>
      <c r="AA8367" s="13"/>
    </row>
    <row r="8368" spans="1:27" ht="15.75" customHeight="1" x14ac:dyDescent="0.2">
      <c r="A8368" s="13"/>
      <c r="B8368" s="37" t="str">
        <f>"CRS25WT72M24606"</f>
        <v>CRS25WT72M24606</v>
      </c>
      <c r="C8368" s="38">
        <v>46007</v>
      </c>
      <c r="D8368" s="39">
        <v>0.87332175925925926</v>
      </c>
      <c r="E8368" s="37" t="s">
        <v>62</v>
      </c>
      <c r="F8368" s="37">
        <v>216</v>
      </c>
      <c r="G8368" s="37">
        <v>4</v>
      </c>
      <c r="H8368" s="37">
        <v>216.92401123046901</v>
      </c>
      <c r="I8368" s="37">
        <v>5.49568843841553</v>
      </c>
      <c r="J8368" s="37">
        <v>50.077499389648402</v>
      </c>
      <c r="K8368" s="37">
        <v>5.0244388580322301</v>
      </c>
      <c r="L8368" s="37">
        <v>43.173778533935497</v>
      </c>
      <c r="M8368" s="37">
        <v>0.78821170330047596</v>
      </c>
      <c r="N8368" s="37">
        <v>10.5533456802368</v>
      </c>
      <c r="O8368" s="37">
        <v>0</v>
      </c>
      <c r="P8368" s="37">
        <v>0</v>
      </c>
      <c r="Q8368" s="37">
        <v>7.9067461192607897E-3</v>
      </c>
      <c r="R8368" s="37">
        <v>25</v>
      </c>
      <c r="S8368" s="37">
        <v>0.69278150796890303</v>
      </c>
      <c r="T8368" s="37">
        <v>993.01568603515602</v>
      </c>
      <c r="U8368" s="37">
        <v>1367.45849609375</v>
      </c>
      <c r="V8368" s="13"/>
      <c r="W8368" s="13"/>
      <c r="X8368" s="13"/>
      <c r="Y8368" s="13"/>
      <c r="Z8368" s="13"/>
      <c r="AA8368" s="13"/>
    </row>
    <row r="8369" spans="1:27" ht="15.75" customHeight="1" x14ac:dyDescent="0.2">
      <c r="A8369" s="13"/>
      <c r="B8369" s="37" t="str">
        <f>"CRS25WT72M24607"</f>
        <v>CRS25WT72M24607</v>
      </c>
      <c r="C8369" s="38">
        <v>46007</v>
      </c>
      <c r="D8369" s="39">
        <v>0.87461805555555561</v>
      </c>
      <c r="E8369" s="37" t="s">
        <v>62</v>
      </c>
      <c r="F8369" s="37">
        <v>219</v>
      </c>
      <c r="G8369" s="37">
        <v>4</v>
      </c>
      <c r="H8369" s="37">
        <v>219.656173706055</v>
      </c>
      <c r="I8369" s="37">
        <v>5.4889588356018102</v>
      </c>
      <c r="J8369" s="37">
        <v>50.073490142822301</v>
      </c>
      <c r="K8369" s="37">
        <v>5.1269502639770499</v>
      </c>
      <c r="L8369" s="37">
        <v>42.843437194824197</v>
      </c>
      <c r="M8369" s="37">
        <v>0.79918175935745195</v>
      </c>
      <c r="N8369" s="37">
        <v>10.6862649917603</v>
      </c>
      <c r="O8369" s="37">
        <v>0</v>
      </c>
      <c r="P8369" s="37">
        <v>0</v>
      </c>
      <c r="Q8369" s="37">
        <v>7.03752879053354E-3</v>
      </c>
      <c r="R8369" s="37">
        <v>25</v>
      </c>
      <c r="S8369" s="37">
        <v>0.69608330726623502</v>
      </c>
      <c r="T8369" s="37">
        <v>993.51013183593795</v>
      </c>
      <c r="U8369" s="37">
        <v>2418.17211914063</v>
      </c>
      <c r="V8369" s="13"/>
      <c r="W8369" s="13"/>
      <c r="X8369" s="13"/>
      <c r="Y8369" s="13"/>
      <c r="Z8369" s="13"/>
      <c r="AA8369" s="13"/>
    </row>
    <row r="8370" spans="1:27" ht="15.75" customHeight="1" x14ac:dyDescent="0.2">
      <c r="A8370" s="13"/>
      <c r="B8370" s="37" t="str">
        <f>"CRS25WT72M24596"</f>
        <v>CRS25WT72M24596</v>
      </c>
      <c r="C8370" s="38">
        <v>46007</v>
      </c>
      <c r="D8370" s="39">
        <v>0.87537037037037047</v>
      </c>
      <c r="E8370" s="37" t="s">
        <v>62</v>
      </c>
      <c r="F8370" s="37">
        <v>220</v>
      </c>
      <c r="G8370" s="37">
        <v>4</v>
      </c>
      <c r="H8370" s="37">
        <v>220.30592346191401</v>
      </c>
      <c r="I8370" s="37">
        <v>5.5668931007385298</v>
      </c>
      <c r="J8370" s="37">
        <v>50.1595268249512</v>
      </c>
      <c r="K8370" s="37">
        <v>5.1240901947021502</v>
      </c>
      <c r="L8370" s="37">
        <v>42.994155883789098</v>
      </c>
      <c r="M8370" s="37">
        <v>0.78896886110305797</v>
      </c>
      <c r="N8370" s="37">
        <v>10.7178754806519</v>
      </c>
      <c r="O8370" s="37">
        <v>0</v>
      </c>
      <c r="P8370" s="37">
        <v>0</v>
      </c>
      <c r="Q8370" s="37">
        <v>5.4067461751401398E-3</v>
      </c>
      <c r="R8370" s="37">
        <v>25</v>
      </c>
      <c r="S8370" s="37">
        <v>0.71561592817306496</v>
      </c>
      <c r="T8370" s="37">
        <v>992.48425292968795</v>
      </c>
      <c r="U8370" s="37">
        <v>1796.00134277344</v>
      </c>
      <c r="V8370" s="13"/>
      <c r="W8370" s="13"/>
      <c r="X8370" s="13"/>
      <c r="Y8370" s="13"/>
      <c r="Z8370" s="13"/>
      <c r="AA8370" s="13"/>
    </row>
    <row r="8371" spans="1:27" ht="15.75" customHeight="1" x14ac:dyDescent="0.2">
      <c r="A8371" s="13"/>
      <c r="B8371" s="37" t="str">
        <f>"CRS25WT72M24598"</f>
        <v>CRS25WT72M24598</v>
      </c>
      <c r="C8371" s="38">
        <v>46007</v>
      </c>
      <c r="D8371" s="39">
        <v>0.87601851851851853</v>
      </c>
      <c r="E8371" s="37" t="s">
        <v>62</v>
      </c>
      <c r="F8371" s="37">
        <v>219</v>
      </c>
      <c r="G8371" s="37">
        <v>4</v>
      </c>
      <c r="H8371" s="37">
        <v>219.02565002441401</v>
      </c>
      <c r="I8371" s="37">
        <v>5.5576028823852504</v>
      </c>
      <c r="J8371" s="37">
        <v>50.087562561035199</v>
      </c>
      <c r="K8371" s="37">
        <v>5.1063280105590803</v>
      </c>
      <c r="L8371" s="37">
        <v>42.892986297607401</v>
      </c>
      <c r="M8371" s="37">
        <v>0.78682392835617099</v>
      </c>
      <c r="N8371" s="37">
        <v>10.655590057373001</v>
      </c>
      <c r="O8371" s="37">
        <v>0</v>
      </c>
      <c r="P8371" s="37">
        <v>0</v>
      </c>
      <c r="Q8371" s="37">
        <v>4.1268276982009402E-3</v>
      </c>
      <c r="R8371" s="37">
        <v>25</v>
      </c>
      <c r="S8371" s="37">
        <v>0.69708579778671298</v>
      </c>
      <c r="T8371" s="37">
        <v>993.74255371093795</v>
      </c>
      <c r="U8371" s="37">
        <v>1419.59387207031</v>
      </c>
      <c r="V8371" s="13"/>
      <c r="W8371" s="13"/>
      <c r="X8371" s="13"/>
      <c r="Y8371" s="13"/>
      <c r="Z8371" s="13"/>
      <c r="AA8371" s="13"/>
    </row>
    <row r="8372" spans="1:27" ht="15.75" customHeight="1" x14ac:dyDescent="0.2">
      <c r="A8372" s="13"/>
      <c r="B8372" s="37" t="str">
        <f>"CRS25WT72M24589"</f>
        <v>CRS25WT72M24589</v>
      </c>
      <c r="C8372" s="38">
        <v>46007</v>
      </c>
      <c r="D8372" s="39">
        <v>0.87693287037037038</v>
      </c>
      <c r="E8372" s="37" t="s">
        <v>62</v>
      </c>
      <c r="F8372" s="37">
        <v>223</v>
      </c>
      <c r="G8372" s="37">
        <v>4</v>
      </c>
      <c r="H8372" s="37">
        <v>223.12197875976599</v>
      </c>
      <c r="I8372" s="37">
        <v>5.69818115234375</v>
      </c>
      <c r="J8372" s="37">
        <v>50.131782531738303</v>
      </c>
      <c r="K8372" s="37">
        <v>5.1863508224487296</v>
      </c>
      <c r="L8372" s="37">
        <v>43.02099609375</v>
      </c>
      <c r="M8372" s="37">
        <v>0.78107541799545299</v>
      </c>
      <c r="N8372" s="37">
        <v>10.854876518249499</v>
      </c>
      <c r="O8372" s="37">
        <v>0</v>
      </c>
      <c r="P8372" s="37">
        <v>0</v>
      </c>
      <c r="Q8372" s="37">
        <v>1.3951514847576601E-2</v>
      </c>
      <c r="R8372" s="37">
        <v>25</v>
      </c>
      <c r="S8372" s="37">
        <v>0.67781037092208896</v>
      </c>
      <c r="T8372" s="37">
        <v>993.09326171875</v>
      </c>
      <c r="U8372" s="37">
        <v>1553.6650390625</v>
      </c>
      <c r="V8372" s="13"/>
      <c r="W8372" s="13"/>
      <c r="X8372" s="13"/>
      <c r="Y8372" s="13"/>
      <c r="Z8372" s="13"/>
      <c r="AA8372" s="13"/>
    </row>
    <row r="8373" spans="1:27" ht="15.75" customHeight="1" x14ac:dyDescent="0.2">
      <c r="A8373" s="13"/>
      <c r="B8373" s="37" t="str">
        <f>"CRS25WT72M24588"</f>
        <v>CRS25WT72M24588</v>
      </c>
      <c r="C8373" s="38">
        <v>46007</v>
      </c>
      <c r="D8373" s="39">
        <v>0.87754629629629621</v>
      </c>
      <c r="E8373" s="37" t="s">
        <v>62</v>
      </c>
      <c r="F8373" s="37">
        <v>219</v>
      </c>
      <c r="G8373" s="37">
        <v>4</v>
      </c>
      <c r="H8373" s="37">
        <v>219.83790588378901</v>
      </c>
      <c r="I8373" s="37">
        <v>5.5501832962036097</v>
      </c>
      <c r="J8373" s="37">
        <v>50.095424652099602</v>
      </c>
      <c r="K8373" s="37">
        <v>5.1250181198120099</v>
      </c>
      <c r="L8373" s="37">
        <v>42.895050048828097</v>
      </c>
      <c r="M8373" s="37">
        <v>0.79067349433898904</v>
      </c>
      <c r="N8373" s="37">
        <v>10.695106506347701</v>
      </c>
      <c r="O8373" s="37">
        <v>0</v>
      </c>
      <c r="P8373" s="37">
        <v>0</v>
      </c>
      <c r="Q8373" s="37">
        <v>2.0634902175515899E-3</v>
      </c>
      <c r="R8373" s="37">
        <v>25</v>
      </c>
      <c r="S8373" s="37">
        <v>0.68550425767898604</v>
      </c>
      <c r="T8373" s="37">
        <v>995.08264160156295</v>
      </c>
      <c r="U8373" s="37">
        <v>2589.40356445313</v>
      </c>
      <c r="V8373" s="13"/>
      <c r="W8373" s="13"/>
      <c r="X8373" s="13"/>
      <c r="Y8373" s="13"/>
      <c r="Z8373" s="13"/>
      <c r="AA8373" s="13"/>
    </row>
    <row r="8374" spans="1:27" ht="15.75" customHeight="1" x14ac:dyDescent="0.2">
      <c r="A8374" s="13"/>
      <c r="B8374" s="37" t="str">
        <f>"CRS25WT72M24591"</f>
        <v>CRS25WT72M24591</v>
      </c>
      <c r="C8374" s="38">
        <v>46007</v>
      </c>
      <c r="D8374" s="39">
        <v>0.87829861111111107</v>
      </c>
      <c r="E8374" s="37" t="s">
        <v>62</v>
      </c>
      <c r="F8374" s="37">
        <v>219</v>
      </c>
      <c r="G8374" s="37">
        <v>4</v>
      </c>
      <c r="H8374" s="37">
        <v>219.60873413085901</v>
      </c>
      <c r="I8374" s="37">
        <v>5.5563006401062003</v>
      </c>
      <c r="J8374" s="37">
        <v>50.129043579101598</v>
      </c>
      <c r="K8374" s="37">
        <v>5.1100821495056197</v>
      </c>
      <c r="L8374" s="37">
        <v>42.975574493408203</v>
      </c>
      <c r="M8374" s="37">
        <v>0.78845053911209095</v>
      </c>
      <c r="N8374" s="37">
        <v>10.683957099914601</v>
      </c>
      <c r="O8374" s="37">
        <v>0</v>
      </c>
      <c r="P8374" s="37">
        <v>0</v>
      </c>
      <c r="Q8374" s="37">
        <v>2.0633758977055502E-3</v>
      </c>
      <c r="R8374" s="37">
        <v>25</v>
      </c>
      <c r="S8374" s="37">
        <v>0.681138455867767</v>
      </c>
      <c r="T8374" s="37">
        <v>993.37518310546898</v>
      </c>
      <c r="U8374" s="37">
        <v>1460.64038085938</v>
      </c>
      <c r="V8374" s="13"/>
      <c r="W8374" s="13"/>
      <c r="X8374" s="13"/>
      <c r="Y8374" s="13"/>
      <c r="Z8374" s="13"/>
      <c r="AA8374" s="13"/>
    </row>
    <row r="8375" spans="1:27" ht="15.75" customHeight="1" x14ac:dyDescent="0.2">
      <c r="A8375" s="13"/>
      <c r="B8375" s="37" t="str">
        <f>"CRS25WT72M24597"</f>
        <v>CRS25WT72M24597</v>
      </c>
      <c r="C8375" s="38">
        <v>46007</v>
      </c>
      <c r="D8375" s="39">
        <v>0.87900462962962955</v>
      </c>
      <c r="E8375" s="37" t="s">
        <v>62</v>
      </c>
      <c r="F8375" s="37">
        <v>219</v>
      </c>
      <c r="G8375" s="37">
        <v>4</v>
      </c>
      <c r="H8375" s="37">
        <v>219.01148986816401</v>
      </c>
      <c r="I8375" s="37">
        <v>5.5349106788635298</v>
      </c>
      <c r="J8375" s="37">
        <v>50.150302886962898</v>
      </c>
      <c r="K8375" s="37">
        <v>5.097900390625</v>
      </c>
      <c r="L8375" s="37">
        <v>42.9611206054688</v>
      </c>
      <c r="M8375" s="37">
        <v>0.78901040554046598</v>
      </c>
      <c r="N8375" s="37">
        <v>10.654900550842299</v>
      </c>
      <c r="O8375" s="37">
        <v>0</v>
      </c>
      <c r="P8375" s="37">
        <v>0</v>
      </c>
      <c r="Q8375" s="37">
        <v>4.1267517954111099E-3</v>
      </c>
      <c r="R8375" s="37">
        <v>25</v>
      </c>
      <c r="S8375" s="37">
        <v>0.69165265560150102</v>
      </c>
      <c r="T8375" s="37">
        <v>993.022705078125</v>
      </c>
      <c r="U8375" s="37">
        <v>1574.89147949219</v>
      </c>
      <c r="V8375" s="13"/>
      <c r="W8375" s="13"/>
      <c r="X8375" s="13"/>
      <c r="Y8375" s="13"/>
      <c r="Z8375" s="13"/>
      <c r="AA8375" s="13"/>
    </row>
    <row r="8376" spans="1:27" ht="15.75" customHeight="1" x14ac:dyDescent="0.2">
      <c r="A8376" s="13"/>
      <c r="B8376" s="37" t="str">
        <f>"CRS25WT72M24590"</f>
        <v>CRS25WT72M24590</v>
      </c>
      <c r="C8376" s="38">
        <v>46007</v>
      </c>
      <c r="D8376" s="39">
        <v>0.87962962962962965</v>
      </c>
      <c r="E8376" s="37" t="s">
        <v>62</v>
      </c>
      <c r="F8376" s="37">
        <v>218</v>
      </c>
      <c r="G8376" s="37">
        <v>4</v>
      </c>
      <c r="H8376" s="37">
        <v>218.21667480468801</v>
      </c>
      <c r="I8376" s="37">
        <v>5.4490437507629403</v>
      </c>
      <c r="J8376" s="37">
        <v>50.079708099365199</v>
      </c>
      <c r="K8376" s="37">
        <v>5.0750088691711399</v>
      </c>
      <c r="L8376" s="37">
        <v>42.998287200927699</v>
      </c>
      <c r="M8376" s="37">
        <v>0.79966086149215698</v>
      </c>
      <c r="N8376" s="37">
        <v>10.6162328720093</v>
      </c>
      <c r="O8376" s="37">
        <v>0</v>
      </c>
      <c r="P8376" s="37">
        <v>0</v>
      </c>
      <c r="Q8376" s="37">
        <v>1.27033730968833E-2</v>
      </c>
      <c r="R8376" s="37">
        <v>25</v>
      </c>
      <c r="S8376" s="37">
        <v>0.71122175455093395</v>
      </c>
      <c r="T8376" s="37">
        <v>993.09735107421898</v>
      </c>
      <c r="U8376" s="37">
        <v>1886.42810058594</v>
      </c>
      <c r="V8376" s="13"/>
      <c r="W8376" s="13"/>
      <c r="X8376" s="13"/>
      <c r="Y8376" s="13"/>
      <c r="Z8376" s="13"/>
      <c r="AA8376" s="13"/>
    </row>
    <row r="8377" spans="1:27" ht="15.75" customHeight="1" x14ac:dyDescent="0.2">
      <c r="A8377" s="13"/>
      <c r="B8377" s="37" t="str">
        <f>"CRS25WT72M24586"</f>
        <v>CRS25WT72M24586</v>
      </c>
      <c r="C8377" s="38">
        <v>46007</v>
      </c>
      <c r="D8377" s="39">
        <v>0.88043981481481481</v>
      </c>
      <c r="E8377" s="37" t="s">
        <v>62</v>
      </c>
      <c r="F8377" s="37">
        <v>221</v>
      </c>
      <c r="G8377" s="37">
        <v>4</v>
      </c>
      <c r="H8377" s="37">
        <v>221.75653076171901</v>
      </c>
      <c r="I8377" s="37">
        <v>5.5350298881530797</v>
      </c>
      <c r="J8377" s="37">
        <v>50.1583061218262</v>
      </c>
      <c r="K8377" s="37">
        <v>5.1675076484680202</v>
      </c>
      <c r="L8377" s="37">
        <v>42.9136352539063</v>
      </c>
      <c r="M8377" s="37">
        <v>0.79875499010086104</v>
      </c>
      <c r="N8377" s="37">
        <v>10.7884473800659</v>
      </c>
      <c r="O8377" s="37">
        <v>0</v>
      </c>
      <c r="P8377" s="37">
        <v>0</v>
      </c>
      <c r="Q8377" s="37">
        <v>4.1269804351031798E-3</v>
      </c>
      <c r="R8377" s="37">
        <v>25</v>
      </c>
      <c r="S8377" s="37">
        <v>0.69861066341400102</v>
      </c>
      <c r="T8377" s="37">
        <v>994.14508056640602</v>
      </c>
      <c r="U8377" s="37">
        <v>4264.48974609375</v>
      </c>
      <c r="V8377" s="13"/>
      <c r="W8377" s="13"/>
      <c r="X8377" s="13"/>
      <c r="Y8377" s="13"/>
      <c r="Z8377" s="13"/>
      <c r="AA8377" s="13"/>
    </row>
    <row r="8378" spans="1:27" ht="15.75" customHeight="1" x14ac:dyDescent="0.2">
      <c r="A8378" s="13"/>
      <c r="B8378" s="37" t="str">
        <f>"CRS25WT72M24595"</f>
        <v>CRS25WT72M24595</v>
      </c>
      <c r="C8378" s="38">
        <v>46007</v>
      </c>
      <c r="D8378" s="39">
        <v>0.88171296296296298</v>
      </c>
      <c r="E8378" s="37" t="s">
        <v>62</v>
      </c>
      <c r="F8378" s="37">
        <v>221</v>
      </c>
      <c r="G8378" s="37">
        <v>4</v>
      </c>
      <c r="H8378" s="37">
        <v>221.75808715820301</v>
      </c>
      <c r="I8378" s="37">
        <v>5.5571532249450701</v>
      </c>
      <c r="J8378" s="37">
        <v>50.1330375671387</v>
      </c>
      <c r="K8378" s="37">
        <v>5.1740159988403303</v>
      </c>
      <c r="L8378" s="37">
        <v>42.859954833984403</v>
      </c>
      <c r="M8378" s="37">
        <v>0.795981705188751</v>
      </c>
      <c r="N8378" s="37">
        <v>10.7885227203369</v>
      </c>
      <c r="O8378" s="37">
        <v>0</v>
      </c>
      <c r="P8378" s="37">
        <v>0</v>
      </c>
      <c r="Q8378" s="37">
        <v>2.0634902175515899E-3</v>
      </c>
      <c r="R8378" s="37">
        <v>25</v>
      </c>
      <c r="S8378" s="37">
        <v>0.71290296316146895</v>
      </c>
      <c r="T8378" s="37">
        <v>996.70275878906295</v>
      </c>
      <c r="U8378" s="37">
        <v>1689.13012695313</v>
      </c>
      <c r="V8378" s="13"/>
      <c r="W8378" s="13"/>
      <c r="X8378" s="13"/>
      <c r="Y8378" s="13"/>
      <c r="Z8378" s="13"/>
      <c r="AA8378" s="13"/>
    </row>
    <row r="8379" spans="1:27" ht="15.75" customHeight="1" x14ac:dyDescent="0.2">
      <c r="A8379" s="13"/>
      <c r="B8379" s="37" t="str">
        <f>"CRS25WT72M24584"</f>
        <v>CRS25WT72M24584</v>
      </c>
      <c r="C8379" s="38">
        <v>46007</v>
      </c>
      <c r="D8379" s="39">
        <v>0.88319444444444439</v>
      </c>
      <c r="E8379" s="37" t="s">
        <v>62</v>
      </c>
      <c r="F8379" s="37">
        <v>218</v>
      </c>
      <c r="G8379" s="37">
        <v>4</v>
      </c>
      <c r="H8379" s="37">
        <v>218.45503234863301</v>
      </c>
      <c r="I8379" s="37">
        <v>5.5297966003418004</v>
      </c>
      <c r="J8379" s="37">
        <v>50.185928344726598</v>
      </c>
      <c r="K8379" s="37">
        <v>5.0979323387145996</v>
      </c>
      <c r="L8379" s="37">
        <v>42.851692199707003</v>
      </c>
      <c r="M8379" s="37">
        <v>0.78717434406280495</v>
      </c>
      <c r="N8379" s="37">
        <v>10.6278295516968</v>
      </c>
      <c r="O8379" s="37">
        <v>0</v>
      </c>
      <c r="P8379" s="37">
        <v>0</v>
      </c>
      <c r="Q8379" s="37">
        <v>1.3014090247452301E-2</v>
      </c>
      <c r="R8379" s="37">
        <v>25</v>
      </c>
      <c r="S8379" s="37">
        <v>0.72189712524414096</v>
      </c>
      <c r="T8379" s="37">
        <v>994.167724609375</v>
      </c>
      <c r="U8379" s="37">
        <v>1953.43310546875</v>
      </c>
      <c r="V8379" s="13"/>
      <c r="W8379" s="13"/>
      <c r="X8379" s="13"/>
      <c r="Y8379" s="13"/>
      <c r="Z8379" s="13"/>
      <c r="AA8379" s="13"/>
    </row>
    <row r="8380" spans="1:27" ht="15.75" customHeight="1" x14ac:dyDescent="0.2">
      <c r="A8380" s="13"/>
      <c r="B8380" s="37" t="str">
        <f>"CRS25WT72M24587"</f>
        <v>CRS25WT72M24587</v>
      </c>
      <c r="C8380" s="38">
        <v>46007</v>
      </c>
      <c r="D8380" s="39">
        <v>0.88556712962962969</v>
      </c>
      <c r="E8380" s="37" t="s">
        <v>62</v>
      </c>
      <c r="F8380" s="37">
        <v>219</v>
      </c>
      <c r="G8380" s="37">
        <v>4</v>
      </c>
      <c r="H8380" s="37">
        <v>219.32394409179699</v>
      </c>
      <c r="I8380" s="37">
        <v>5.5176534652709996</v>
      </c>
      <c r="J8380" s="37">
        <v>50.123332977294901</v>
      </c>
      <c r="K8380" s="37">
        <v>5.1140203475952104</v>
      </c>
      <c r="L8380" s="37">
        <v>42.886795043945298</v>
      </c>
      <c r="M8380" s="37">
        <v>0.79303377866744995</v>
      </c>
      <c r="N8380" s="37">
        <v>10.670102119445801</v>
      </c>
      <c r="O8380" s="37">
        <v>0</v>
      </c>
      <c r="P8380" s="37">
        <v>0</v>
      </c>
      <c r="Q8380" s="37">
        <v>1.5876165125519E-3</v>
      </c>
      <c r="R8380" s="37">
        <v>25</v>
      </c>
      <c r="S8380" s="37">
        <v>0.69573599100112904</v>
      </c>
      <c r="T8380" s="37">
        <v>993.43371582031295</v>
      </c>
      <c r="U8380" s="37">
        <v>1757.798828125</v>
      </c>
      <c r="V8380" s="13"/>
      <c r="W8380" s="13"/>
      <c r="X8380" s="13"/>
      <c r="Y8380" s="13"/>
      <c r="Z8380" s="13"/>
      <c r="AA8380" s="13"/>
    </row>
    <row r="8381" spans="1:27" ht="15.75" customHeight="1" x14ac:dyDescent="0.2">
      <c r="A8381" s="13"/>
      <c r="B8381" s="37" t="str">
        <f>"CRS25WT72M24585"</f>
        <v>CRS25WT72M24585</v>
      </c>
      <c r="C8381" s="38">
        <v>46007</v>
      </c>
      <c r="D8381" s="39">
        <v>0.88868055555555558</v>
      </c>
      <c r="E8381" s="37" t="s">
        <v>62</v>
      </c>
      <c r="F8381" s="37">
        <v>218</v>
      </c>
      <c r="G8381" s="37">
        <v>4</v>
      </c>
      <c r="H8381" s="37">
        <v>218.09233093261699</v>
      </c>
      <c r="I8381" s="37">
        <v>5.5276007652282697</v>
      </c>
      <c r="J8381" s="37">
        <v>50.113021850585902</v>
      </c>
      <c r="K8381" s="37">
        <v>5.0884871482849103</v>
      </c>
      <c r="L8381" s="37">
        <v>42.859954833984403</v>
      </c>
      <c r="M8381" s="37">
        <v>0.78732335567474399</v>
      </c>
      <c r="N8381" s="37">
        <v>10.6101837158203</v>
      </c>
      <c r="O8381" s="37">
        <v>0</v>
      </c>
      <c r="P8381" s="37">
        <v>0</v>
      </c>
      <c r="Q8381" s="37">
        <v>1.30158718675375E-2</v>
      </c>
      <c r="R8381" s="37">
        <v>25</v>
      </c>
      <c r="S8381" s="37">
        <v>0.68953943252563499</v>
      </c>
      <c r="T8381" s="37">
        <v>992.98907470703102</v>
      </c>
      <c r="U8381" s="37">
        <v>2623.4697265625</v>
      </c>
      <c r="V8381" s="13"/>
      <c r="W8381" s="13"/>
      <c r="X8381" s="13"/>
      <c r="Y8381" s="13"/>
      <c r="Z8381" s="13"/>
      <c r="AA8381" s="13"/>
    </row>
    <row r="8382" spans="1:27" ht="15.75" customHeight="1" x14ac:dyDescent="0.2">
      <c r="A8382" s="13"/>
      <c r="B8382" s="37" t="str">
        <f>"CRS25WT72M24573"</f>
        <v>CRS25WT72M24573</v>
      </c>
      <c r="C8382" s="38">
        <v>46007</v>
      </c>
      <c r="D8382" s="39">
        <v>0.890625</v>
      </c>
      <c r="E8382" s="37" t="s">
        <v>62</v>
      </c>
      <c r="F8382" s="37">
        <v>216</v>
      </c>
      <c r="G8382" s="37">
        <v>4</v>
      </c>
      <c r="H8382" s="37">
        <v>216.27793884277301</v>
      </c>
      <c r="I8382" s="37">
        <v>5.48166704177856</v>
      </c>
      <c r="J8382" s="37">
        <v>50.190341949462898</v>
      </c>
      <c r="K8382" s="37">
        <v>5.0429959297180202</v>
      </c>
      <c r="L8382" s="37">
        <v>42.886795043945298</v>
      </c>
      <c r="M8382" s="37">
        <v>0.78610295057296797</v>
      </c>
      <c r="N8382" s="37">
        <v>10.521913528442401</v>
      </c>
      <c r="O8382" s="37">
        <v>0</v>
      </c>
      <c r="P8382" s="37">
        <v>0</v>
      </c>
      <c r="Q8382" s="37">
        <v>1.6507005318999301E-2</v>
      </c>
      <c r="R8382" s="37">
        <v>25</v>
      </c>
      <c r="S8382" s="37">
        <v>0.71892654895782504</v>
      </c>
      <c r="T8382" s="37">
        <v>995.06280517578102</v>
      </c>
      <c r="U8382" s="37">
        <v>2636.39990234375</v>
      </c>
      <c r="V8382" s="13"/>
      <c r="W8382" s="13"/>
      <c r="X8382" s="13"/>
      <c r="Y8382" s="13"/>
      <c r="Z8382" s="13"/>
      <c r="AA8382" s="13"/>
    </row>
    <row r="8383" spans="1:27" ht="15.75" customHeight="1" x14ac:dyDescent="0.2">
      <c r="A8383" s="13"/>
      <c r="B8383" s="37" t="str">
        <f>"CRS25WT72M24572"</f>
        <v>CRS25WT72M24572</v>
      </c>
      <c r="C8383" s="38">
        <v>46007</v>
      </c>
      <c r="D8383" s="39">
        <v>0.89247685185185188</v>
      </c>
      <c r="E8383" s="37" t="s">
        <v>62</v>
      </c>
      <c r="F8383" s="37">
        <v>220</v>
      </c>
      <c r="G8383" s="37">
        <v>4</v>
      </c>
      <c r="H8383" s="37">
        <v>220.45198059082</v>
      </c>
      <c r="I8383" s="37">
        <v>5.5355873107910201</v>
      </c>
      <c r="J8383" s="37">
        <v>50.153266906738303</v>
      </c>
      <c r="K8383" s="37">
        <v>5.1366138458251998</v>
      </c>
      <c r="L8383" s="37">
        <v>42.917762756347699</v>
      </c>
      <c r="M8383" s="37">
        <v>0.79405587911605802</v>
      </c>
      <c r="N8383" s="37">
        <v>10.7249803543091</v>
      </c>
      <c r="O8383" s="37">
        <v>0</v>
      </c>
      <c r="P8383" s="37">
        <v>0</v>
      </c>
      <c r="Q8383" s="37">
        <v>6.0801054351031798E-3</v>
      </c>
      <c r="R8383" s="37">
        <v>25</v>
      </c>
      <c r="S8383" s="37">
        <v>0.69187527894973799</v>
      </c>
      <c r="T8383" s="37">
        <v>992.86920166015602</v>
      </c>
      <c r="U8383" s="37">
        <v>1754.4609375</v>
      </c>
      <c r="V8383" s="13"/>
      <c r="W8383" s="13"/>
      <c r="X8383" s="13"/>
      <c r="Y8383" s="13"/>
      <c r="Z8383" s="13"/>
      <c r="AA8383" s="13"/>
    </row>
    <row r="8384" spans="1:27" ht="15.75" customHeight="1" x14ac:dyDescent="0.2">
      <c r="A8384" s="13"/>
      <c r="B8384" s="37" t="str">
        <f>"CRS25WT72M24575"</f>
        <v>CRS25WT72M24575</v>
      </c>
      <c r="C8384" s="38">
        <v>46007</v>
      </c>
      <c r="D8384" s="39">
        <v>0.89467592592592593</v>
      </c>
      <c r="E8384" s="37" t="s">
        <v>62</v>
      </c>
      <c r="F8384" s="37">
        <v>216</v>
      </c>
      <c r="G8384" s="37">
        <v>4</v>
      </c>
      <c r="H8384" s="37">
        <v>216.59346008300801</v>
      </c>
      <c r="I8384" s="37">
        <v>5.5066475868225098</v>
      </c>
      <c r="J8384" s="37">
        <v>50.163658142089801</v>
      </c>
      <c r="K8384" s="37">
        <v>5.0481657981872603</v>
      </c>
      <c r="L8384" s="37">
        <v>42.9053764343262</v>
      </c>
      <c r="M8384" s="37">
        <v>0.78409528732299805</v>
      </c>
      <c r="N8384" s="37">
        <v>10.5372638702393</v>
      </c>
      <c r="O8384" s="37">
        <v>0</v>
      </c>
      <c r="P8384" s="37">
        <v>0</v>
      </c>
      <c r="Q8384" s="37">
        <v>1.3014013879001101E-2</v>
      </c>
      <c r="R8384" s="37">
        <v>25</v>
      </c>
      <c r="S8384" s="37">
        <v>0.72451710700988803</v>
      </c>
      <c r="T8384" s="37">
        <v>994.55926513671898</v>
      </c>
      <c r="U8384" s="37">
        <v>1680.04357910156</v>
      </c>
      <c r="V8384" s="13"/>
      <c r="W8384" s="13"/>
      <c r="X8384" s="13"/>
      <c r="Y8384" s="13"/>
      <c r="Z8384" s="13"/>
      <c r="AA8384" s="13"/>
    </row>
    <row r="8385" spans="1:27" ht="15.75" customHeight="1" x14ac:dyDescent="0.2">
      <c r="A8385" s="13"/>
      <c r="B8385" s="37" t="str">
        <f>"CRS25WT72M24566"</f>
        <v>CRS25WT72M24566</v>
      </c>
      <c r="C8385" s="38">
        <v>46007</v>
      </c>
      <c r="D8385" s="39">
        <v>0.89711805555555557</v>
      </c>
      <c r="E8385" s="37" t="s">
        <v>62</v>
      </c>
      <c r="F8385" s="37">
        <v>220</v>
      </c>
      <c r="G8385" s="37">
        <v>4</v>
      </c>
      <c r="H8385" s="37">
        <v>220.31057739257801</v>
      </c>
      <c r="I8385" s="37">
        <v>5.5712208747863796</v>
      </c>
      <c r="J8385" s="37">
        <v>50.102657318115199</v>
      </c>
      <c r="K8385" s="37">
        <v>5.1516590118408203</v>
      </c>
      <c r="L8385" s="37">
        <v>42.764980316162102</v>
      </c>
      <c r="M8385" s="37">
        <v>0.78926748037338301</v>
      </c>
      <c r="N8385" s="37">
        <v>10.718101501464799</v>
      </c>
      <c r="O8385" s="37">
        <v>0</v>
      </c>
      <c r="P8385" s="37">
        <v>0</v>
      </c>
      <c r="Q8385" s="37">
        <v>6.0316878370940703E-3</v>
      </c>
      <c r="R8385" s="37">
        <v>25</v>
      </c>
      <c r="S8385" s="37">
        <v>0.71771442890167203</v>
      </c>
      <c r="T8385" s="37">
        <v>993.66217041015602</v>
      </c>
      <c r="U8385" s="37">
        <v>1910.23889160156</v>
      </c>
      <c r="V8385" s="13"/>
      <c r="W8385" s="13"/>
      <c r="X8385" s="13"/>
      <c r="Y8385" s="13"/>
      <c r="Z8385" s="13"/>
      <c r="AA8385" s="13"/>
    </row>
    <row r="8386" spans="1:27" ht="15.75" customHeight="1" x14ac:dyDescent="0.2">
      <c r="A8386" s="13"/>
      <c r="B8386" s="37" t="str">
        <f>"CRS25WT72M24567"</f>
        <v>CRS25WT72M24567</v>
      </c>
      <c r="C8386" s="38">
        <v>46007</v>
      </c>
      <c r="D8386" s="39">
        <v>0.89853009259259264</v>
      </c>
      <c r="E8386" s="37" t="s">
        <v>62</v>
      </c>
      <c r="F8386" s="37">
        <v>220</v>
      </c>
      <c r="G8386" s="37">
        <v>4</v>
      </c>
      <c r="H8386" s="37">
        <v>220.41632080078099</v>
      </c>
      <c r="I8386" s="37">
        <v>5.554931640625</v>
      </c>
      <c r="J8386" s="37">
        <v>50.125839233398402</v>
      </c>
      <c r="K8386" s="37">
        <v>5.1387495994567898</v>
      </c>
      <c r="L8386" s="37">
        <v>42.892986297607401</v>
      </c>
      <c r="M8386" s="37">
        <v>0.79159557819366499</v>
      </c>
      <c r="N8386" s="37">
        <v>10.7232456207275</v>
      </c>
      <c r="O8386" s="37">
        <v>0</v>
      </c>
      <c r="P8386" s="37">
        <v>0</v>
      </c>
      <c r="Q8386" s="37">
        <v>8.2535231485962902E-3</v>
      </c>
      <c r="R8386" s="37">
        <v>25</v>
      </c>
      <c r="S8386" s="37">
        <v>0.69924783706664995</v>
      </c>
      <c r="T8386" s="37">
        <v>996.71667480468795</v>
      </c>
      <c r="U8386" s="37">
        <v>1534.72961425781</v>
      </c>
      <c r="V8386" s="13"/>
      <c r="W8386" s="13"/>
      <c r="X8386" s="13"/>
      <c r="Y8386" s="13"/>
      <c r="Z8386" s="13"/>
      <c r="AA8386" s="13"/>
    </row>
    <row r="8387" spans="1:27" ht="15.75" customHeight="1" x14ac:dyDescent="0.2">
      <c r="A8387" s="13"/>
      <c r="B8387" s="37" t="str">
        <f>"CRS25WT72M24569"</f>
        <v>CRS25WT72M24569</v>
      </c>
      <c r="C8387" s="38">
        <v>46007</v>
      </c>
      <c r="D8387" s="39">
        <v>0.89984953703703707</v>
      </c>
      <c r="E8387" s="37" t="s">
        <v>62</v>
      </c>
      <c r="F8387" s="37">
        <v>218</v>
      </c>
      <c r="G8387" s="37">
        <v>4</v>
      </c>
      <c r="H8387" s="37">
        <v>218.123458862305</v>
      </c>
      <c r="I8387" s="37">
        <v>5.4854302406311</v>
      </c>
      <c r="J8387" s="37">
        <v>50.116813659667997</v>
      </c>
      <c r="K8387" s="37">
        <v>5.0662727355956996</v>
      </c>
      <c r="L8387" s="37">
        <v>43.054031372070298</v>
      </c>
      <c r="M8387" s="37">
        <v>0.793429315090179</v>
      </c>
      <c r="N8387" s="37">
        <v>10.611698150634799</v>
      </c>
      <c r="O8387" s="37">
        <v>0</v>
      </c>
      <c r="P8387" s="37">
        <v>0</v>
      </c>
      <c r="Q8387" s="37">
        <v>6.50792196393013E-3</v>
      </c>
      <c r="R8387" s="37">
        <v>25</v>
      </c>
      <c r="S8387" s="37">
        <v>0.66265517473220803</v>
      </c>
      <c r="T8387" s="37">
        <v>996.02331542968795</v>
      </c>
      <c r="U8387" s="37">
        <v>4034.49682617188</v>
      </c>
      <c r="V8387" s="13"/>
      <c r="W8387" s="13"/>
      <c r="X8387" s="13"/>
      <c r="Y8387" s="13"/>
      <c r="Z8387" s="13"/>
      <c r="AA8387" s="13"/>
    </row>
    <row r="8388" spans="1:27" ht="15.75" customHeight="1" x14ac:dyDescent="0.2">
      <c r="A8388" s="13"/>
      <c r="B8388" s="37" t="str">
        <f>"CRS25WT72M24310"</f>
        <v>CRS25WT72M24310</v>
      </c>
      <c r="C8388" s="38">
        <v>46007</v>
      </c>
      <c r="D8388" s="39">
        <v>0.90089120370370368</v>
      </c>
      <c r="E8388" s="37" t="s">
        <v>62</v>
      </c>
      <c r="F8388" s="37">
        <v>215</v>
      </c>
      <c r="G8388" s="37">
        <v>4</v>
      </c>
      <c r="H8388" s="37">
        <v>215.92593383789099</v>
      </c>
      <c r="I8388" s="37">
        <v>5.5198950767517099</v>
      </c>
      <c r="J8388" s="37">
        <v>50.075283050537102</v>
      </c>
      <c r="K8388" s="37">
        <v>5.0657606124877903</v>
      </c>
      <c r="L8388" s="37">
        <v>42.624584197997997</v>
      </c>
      <c r="M8388" s="37">
        <v>0.78117901086807295</v>
      </c>
      <c r="N8388" s="37">
        <v>10.504788398742701</v>
      </c>
      <c r="O8388" s="37">
        <v>0</v>
      </c>
      <c r="P8388" s="37">
        <v>0</v>
      </c>
      <c r="Q8388" s="37">
        <v>6.3516860827803603E-3</v>
      </c>
      <c r="R8388" s="37">
        <v>25</v>
      </c>
      <c r="S8388" s="37">
        <v>0.70681285858154297</v>
      </c>
      <c r="T8388" s="37">
        <v>994.13854980468795</v>
      </c>
      <c r="U8388" s="37">
        <v>2449.21240234375</v>
      </c>
      <c r="V8388" s="13"/>
      <c r="W8388" s="13"/>
      <c r="X8388" s="13"/>
      <c r="Y8388" s="13"/>
      <c r="Z8388" s="13"/>
      <c r="AA8388" s="13"/>
    </row>
    <row r="8389" spans="1:27" ht="15.75" customHeight="1" x14ac:dyDescent="0.2">
      <c r="A8389" s="13"/>
      <c r="B8389" s="37" t="str">
        <f>"CRS25WT72M24312"</f>
        <v>CRS25WT72M24312</v>
      </c>
      <c r="C8389" s="38">
        <v>46007</v>
      </c>
      <c r="D8389" s="39">
        <v>0.90516203703703713</v>
      </c>
      <c r="E8389" s="37" t="s">
        <v>62</v>
      </c>
      <c r="F8389" s="37">
        <v>217</v>
      </c>
      <c r="G8389" s="37">
        <v>4</v>
      </c>
      <c r="H8389" s="37">
        <v>217.66758728027301</v>
      </c>
      <c r="I8389" s="37">
        <v>5.4677534103393599</v>
      </c>
      <c r="J8389" s="37">
        <v>50.094345092773402</v>
      </c>
      <c r="K8389" s="37">
        <v>5.0937905311584499</v>
      </c>
      <c r="L8389" s="37">
        <v>42.731945037841797</v>
      </c>
      <c r="M8389" s="37">
        <v>0.79468703269958496</v>
      </c>
      <c r="N8389" s="37">
        <v>10.589520454406699</v>
      </c>
      <c r="O8389" s="37">
        <v>0</v>
      </c>
      <c r="P8389" s="37">
        <v>0</v>
      </c>
      <c r="Q8389" s="37">
        <v>1.4556061476469E-2</v>
      </c>
      <c r="R8389" s="37">
        <v>25</v>
      </c>
      <c r="S8389" s="37">
        <v>0.682123303413391</v>
      </c>
      <c r="T8389" s="37">
        <v>994.21716308593795</v>
      </c>
      <c r="U8389" s="37">
        <v>1996.16333007813</v>
      </c>
      <c r="V8389" s="13"/>
      <c r="W8389" s="13"/>
      <c r="X8389" s="13"/>
      <c r="Y8389" s="13"/>
      <c r="Z8389" s="13"/>
      <c r="AA8389" s="13"/>
    </row>
    <row r="8390" spans="1:27" ht="15.75" customHeight="1" x14ac:dyDescent="0.2">
      <c r="A8390" s="13"/>
      <c r="B8390" s="37" t="str">
        <f>"CRS25WT72M24315"</f>
        <v>CRS25WT72M24315</v>
      </c>
      <c r="C8390" s="38">
        <v>46007</v>
      </c>
      <c r="D8390" s="39">
        <v>0.90708333333333335</v>
      </c>
      <c r="E8390" s="37" t="s">
        <v>62</v>
      </c>
      <c r="F8390" s="37">
        <v>215</v>
      </c>
      <c r="G8390" s="37">
        <v>4</v>
      </c>
      <c r="H8390" s="37">
        <v>215.19802856445301</v>
      </c>
      <c r="I8390" s="37">
        <v>5.5079627037048304</v>
      </c>
      <c r="J8390" s="37">
        <v>50.095901489257798</v>
      </c>
      <c r="K8390" s="37">
        <v>5.0209579467773402</v>
      </c>
      <c r="L8390" s="37">
        <v>42.859954833984403</v>
      </c>
      <c r="M8390" s="37">
        <v>0.77991110086440996</v>
      </c>
      <c r="N8390" s="37">
        <v>10.4693765640259</v>
      </c>
      <c r="O8390" s="37">
        <v>0</v>
      </c>
      <c r="P8390" s="37">
        <v>0</v>
      </c>
      <c r="Q8390" s="37">
        <v>6.0316878370940703E-3</v>
      </c>
      <c r="R8390" s="37">
        <v>25</v>
      </c>
      <c r="S8390" s="37">
        <v>0.72259277105331399</v>
      </c>
      <c r="T8390" s="37">
        <v>993.15447998046898</v>
      </c>
      <c r="U8390" s="37">
        <v>1547.85522460938</v>
      </c>
      <c r="V8390" s="13"/>
      <c r="W8390" s="13"/>
      <c r="X8390" s="13"/>
      <c r="Y8390" s="13"/>
      <c r="Z8390" s="13"/>
      <c r="AA8390" s="13"/>
    </row>
    <row r="8391" spans="1:27" ht="15.75" customHeight="1" x14ac:dyDescent="0.2">
      <c r="A8391" s="13"/>
      <c r="B8391" s="37" t="str">
        <f>"24313"</f>
        <v>24313</v>
      </c>
      <c r="C8391" s="38">
        <v>46007</v>
      </c>
      <c r="D8391" s="39">
        <v>0.91197916666666667</v>
      </c>
      <c r="E8391" s="37" t="s">
        <v>62</v>
      </c>
      <c r="F8391" s="37">
        <v>213</v>
      </c>
      <c r="G8391" s="37">
        <v>4</v>
      </c>
      <c r="H8391" s="37">
        <v>213.20449829101599</v>
      </c>
      <c r="I8391" s="37">
        <v>5.4080829620361301</v>
      </c>
      <c r="J8391" s="37">
        <v>50.060222625732401</v>
      </c>
      <c r="K8391" s="37">
        <v>4.9816446304321298</v>
      </c>
      <c r="L8391" s="37">
        <v>42.798011779785199</v>
      </c>
      <c r="M8391" s="37">
        <v>0.78751754760742199</v>
      </c>
      <c r="N8391" s="37">
        <v>10.3723907470703</v>
      </c>
      <c r="O8391" s="37">
        <v>0</v>
      </c>
      <c r="P8391" s="37">
        <v>0</v>
      </c>
      <c r="Q8391" s="37">
        <v>8.2539608702063595E-3</v>
      </c>
      <c r="R8391" s="37">
        <v>25</v>
      </c>
      <c r="S8391" s="37">
        <v>0.69264096021652199</v>
      </c>
      <c r="T8391" s="37">
        <v>995.34216308593795</v>
      </c>
      <c r="U8391" s="37">
        <v>1842.72631835938</v>
      </c>
      <c r="V8391" s="13"/>
      <c r="W8391" s="13"/>
      <c r="X8391" s="13"/>
      <c r="Y8391" s="13"/>
      <c r="Z8391" s="13"/>
      <c r="AA8391" s="13"/>
    </row>
    <row r="8392" spans="1:27" ht="15.75" customHeight="1" x14ac:dyDescent="0.2">
      <c r="A8392" s="13"/>
      <c r="B8392" s="37" t="str">
        <f>"CRS25WT72M24313"</f>
        <v>CRS25WT72M24313</v>
      </c>
      <c r="C8392" s="38">
        <v>46007</v>
      </c>
      <c r="D8392" s="39">
        <v>0.91222222222222227</v>
      </c>
      <c r="E8392" s="37" t="s">
        <v>62</v>
      </c>
      <c r="F8392" s="37">
        <v>215</v>
      </c>
      <c r="G8392" s="37">
        <v>4</v>
      </c>
      <c r="H8392" s="37">
        <v>215.81317138671901</v>
      </c>
      <c r="I8392" s="37">
        <v>5.4845833778381303</v>
      </c>
      <c r="J8392" s="37">
        <v>50.095977783203097</v>
      </c>
      <c r="K8392" s="37">
        <v>5.0343399047851598</v>
      </c>
      <c r="L8392" s="37">
        <v>42.868213653564503</v>
      </c>
      <c r="M8392" s="37">
        <v>0.78547334671020497</v>
      </c>
      <c r="N8392" s="37">
        <v>10.4993028640747</v>
      </c>
      <c r="O8392" s="37">
        <v>0</v>
      </c>
      <c r="P8392" s="37">
        <v>0</v>
      </c>
      <c r="Q8392" s="37">
        <v>4.1269804351031798E-3</v>
      </c>
      <c r="R8392" s="37">
        <v>25</v>
      </c>
      <c r="S8392" s="37">
        <v>0.69847166538238503</v>
      </c>
      <c r="T8392" s="37">
        <v>995.49285888671898</v>
      </c>
      <c r="U8392" s="37">
        <v>3038.89721679688</v>
      </c>
      <c r="V8392" s="13"/>
      <c r="W8392" s="13"/>
      <c r="X8392" s="13"/>
      <c r="Y8392" s="13"/>
      <c r="Z8392" s="13"/>
      <c r="AA8392" s="13"/>
    </row>
    <row r="8393" spans="1:27" ht="15.75" customHeight="1" x14ac:dyDescent="0.2">
      <c r="A8393" s="13"/>
      <c r="B8393" s="37" t="str">
        <f>"CRS25WT72M24311"</f>
        <v>CRS25WT72M24311</v>
      </c>
      <c r="C8393" s="38">
        <v>46007</v>
      </c>
      <c r="D8393" s="39">
        <v>0.91390046296296301</v>
      </c>
      <c r="E8393" s="37" t="s">
        <v>62</v>
      </c>
      <c r="F8393" s="37">
        <v>215</v>
      </c>
      <c r="G8393" s="37">
        <v>4</v>
      </c>
      <c r="H8393" s="37">
        <v>215.9404296875</v>
      </c>
      <c r="I8393" s="37">
        <v>5.4911260604858398</v>
      </c>
      <c r="J8393" s="37">
        <v>50.101604461669901</v>
      </c>
      <c r="K8393" s="37">
        <v>5.0587496757507298</v>
      </c>
      <c r="L8393" s="37">
        <v>42.6865234375</v>
      </c>
      <c r="M8393" s="37">
        <v>0.78491187095642101</v>
      </c>
      <c r="N8393" s="37">
        <v>10.5054941177368</v>
      </c>
      <c r="O8393" s="37">
        <v>0</v>
      </c>
      <c r="P8393" s="37">
        <v>0</v>
      </c>
      <c r="Q8393" s="37">
        <v>2.06338078714907E-3</v>
      </c>
      <c r="R8393" s="37">
        <v>25</v>
      </c>
      <c r="S8393" s="37">
        <v>0.69868129491805997</v>
      </c>
      <c r="T8393" s="37">
        <v>994.18029785156295</v>
      </c>
      <c r="U8393" s="37">
        <v>1751.88317871094</v>
      </c>
      <c r="V8393" s="13"/>
      <c r="W8393" s="13"/>
      <c r="X8393" s="13"/>
      <c r="Y8393" s="13"/>
      <c r="Z8393" s="13"/>
      <c r="AA8393" s="13"/>
    </row>
    <row r="8394" spans="1:27" ht="15.75" customHeight="1" x14ac:dyDescent="0.2">
      <c r="A8394" s="13"/>
      <c r="B8394" s="37" t="str">
        <f>"CRS25WT72M24173"</f>
        <v>CRS25WT72M24173</v>
      </c>
      <c r="C8394" s="38">
        <v>46007</v>
      </c>
      <c r="D8394" s="39">
        <v>0.91523148148148137</v>
      </c>
      <c r="E8394" s="37" t="s">
        <v>62</v>
      </c>
      <c r="F8394" s="37">
        <v>221</v>
      </c>
      <c r="G8394" s="37">
        <v>4</v>
      </c>
      <c r="H8394" s="37">
        <v>221.04768371582</v>
      </c>
      <c r="I8394" s="37">
        <v>5.5584616661071804</v>
      </c>
      <c r="J8394" s="37">
        <v>50.203975677490199</v>
      </c>
      <c r="K8394" s="37">
        <v>5.1569447517395002</v>
      </c>
      <c r="L8394" s="37">
        <v>42.864082336425803</v>
      </c>
      <c r="M8394" s="37">
        <v>0.79212415218353305</v>
      </c>
      <c r="N8394" s="37">
        <v>10.7539615631104</v>
      </c>
      <c r="O8394" s="37">
        <v>0</v>
      </c>
      <c r="P8394" s="37">
        <v>0</v>
      </c>
      <c r="Q8394" s="37">
        <v>6.4298110082745604E-3</v>
      </c>
      <c r="R8394" s="37">
        <v>25</v>
      </c>
      <c r="S8394" s="37">
        <v>0.72127526998519897</v>
      </c>
      <c r="T8394" s="37">
        <v>993.10076904296898</v>
      </c>
      <c r="U8394" s="37">
        <v>1694.62780761719</v>
      </c>
      <c r="V8394" s="13"/>
      <c r="W8394" s="13"/>
      <c r="X8394" s="13"/>
      <c r="Y8394" s="13"/>
      <c r="Z8394" s="13"/>
      <c r="AA8394" s="13"/>
    </row>
    <row r="8395" spans="1:27" ht="15.75" customHeight="1" x14ac:dyDescent="0.2">
      <c r="A8395" s="13"/>
      <c r="B8395" s="37" t="str">
        <f>"CRS25WT72M24168"</f>
        <v>CRS25WT72M24168</v>
      </c>
      <c r="C8395" s="38">
        <v>46007</v>
      </c>
      <c r="D8395" s="39">
        <v>0.91618055555555555</v>
      </c>
      <c r="E8395" s="37" t="s">
        <v>62</v>
      </c>
      <c r="F8395" s="37">
        <v>215</v>
      </c>
      <c r="G8395" s="37">
        <v>4</v>
      </c>
      <c r="H8395" s="37">
        <v>215.79200744628901</v>
      </c>
      <c r="I8395" s="37">
        <v>5.4702501296997097</v>
      </c>
      <c r="J8395" s="37">
        <v>50.158958435058601</v>
      </c>
      <c r="K8395" s="37">
        <v>5.0244092941284197</v>
      </c>
      <c r="L8395" s="37">
        <v>42.948734283447301</v>
      </c>
      <c r="M8395" s="37">
        <v>0.78646546602249101</v>
      </c>
      <c r="N8395" s="37">
        <v>10.498272895813001</v>
      </c>
      <c r="O8395" s="37">
        <v>0</v>
      </c>
      <c r="P8395" s="37">
        <v>0</v>
      </c>
      <c r="Q8395" s="37">
        <v>1.65073126554489E-2</v>
      </c>
      <c r="R8395" s="37">
        <v>25</v>
      </c>
      <c r="S8395" s="37">
        <v>0.70946002006530795</v>
      </c>
      <c r="T8395" s="37">
        <v>994.86431884765602</v>
      </c>
      <c r="U8395" s="37">
        <v>2585.55444335938</v>
      </c>
      <c r="V8395" s="13"/>
      <c r="W8395" s="13"/>
      <c r="X8395" s="13"/>
      <c r="Y8395" s="13"/>
      <c r="Z8395" s="13"/>
      <c r="AA8395" s="13"/>
    </row>
    <row r="8396" spans="1:27" ht="15.75" customHeight="1" x14ac:dyDescent="0.2">
      <c r="A8396" s="13"/>
      <c r="B8396" s="37" t="str">
        <f>"CRS25WT72M24158"</f>
        <v>CRS25WT72M24158</v>
      </c>
      <c r="C8396" s="38">
        <v>46007</v>
      </c>
      <c r="D8396" s="39">
        <v>0.91746527777777775</v>
      </c>
      <c r="E8396" s="37" t="s">
        <v>62</v>
      </c>
      <c r="F8396" s="37">
        <v>217</v>
      </c>
      <c r="G8396" s="37">
        <v>4</v>
      </c>
      <c r="H8396" s="37">
        <v>217.18733215332</v>
      </c>
      <c r="I8396" s="37">
        <v>5.5113601684570304</v>
      </c>
      <c r="J8396" s="37">
        <v>50.223537445068402</v>
      </c>
      <c r="K8396" s="37">
        <v>5.0329446792602504</v>
      </c>
      <c r="L8396" s="37">
        <v>43.153133392333999</v>
      </c>
      <c r="M8396" s="37">
        <v>0.78463631868362405</v>
      </c>
      <c r="N8396" s="37">
        <v>10.566155433654799</v>
      </c>
      <c r="O8396" s="37">
        <v>0</v>
      </c>
      <c r="P8396" s="37">
        <v>0</v>
      </c>
      <c r="Q8396" s="37">
        <v>6.5144472755491699E-3</v>
      </c>
      <c r="R8396" s="37">
        <v>25</v>
      </c>
      <c r="S8396" s="37">
        <v>0.69507426023483299</v>
      </c>
      <c r="T8396" s="37">
        <v>992.762939453125</v>
      </c>
      <c r="U8396" s="37">
        <v>1804.64343261719</v>
      </c>
      <c r="V8396" s="13"/>
      <c r="W8396" s="13"/>
      <c r="X8396" s="13"/>
      <c r="Y8396" s="13"/>
      <c r="Z8396" s="13"/>
      <c r="AA8396" s="13"/>
    </row>
    <row r="8397" spans="1:27" ht="15.75" customHeight="1" x14ac:dyDescent="0.2">
      <c r="A8397" s="13"/>
      <c r="B8397" s="37" t="str">
        <f>"CRS25WT72M24149"</f>
        <v>CRS25WT72M24149</v>
      </c>
      <c r="C8397" s="38">
        <v>46007</v>
      </c>
      <c r="D8397" s="39">
        <v>0.91870370370370369</v>
      </c>
      <c r="E8397" s="37" t="s">
        <v>62</v>
      </c>
      <c r="F8397" s="37">
        <v>220</v>
      </c>
      <c r="G8397" s="37">
        <v>4</v>
      </c>
      <c r="H8397" s="37">
        <v>220.81001281738301</v>
      </c>
      <c r="I8397" s="37">
        <v>5.51920413970947</v>
      </c>
      <c r="J8397" s="37">
        <v>50.203849792480497</v>
      </c>
      <c r="K8397" s="37">
        <v>5.1444611549377397</v>
      </c>
      <c r="L8397" s="37">
        <v>42.9218940734863</v>
      </c>
      <c r="M8397" s="37">
        <v>0.796902656555176</v>
      </c>
      <c r="N8397" s="37">
        <v>10.7423992156982</v>
      </c>
      <c r="O8397" s="37">
        <v>0</v>
      </c>
      <c r="P8397" s="37">
        <v>0</v>
      </c>
      <c r="Q8397" s="37">
        <v>1.28596220165491E-2</v>
      </c>
      <c r="R8397" s="37">
        <v>25</v>
      </c>
      <c r="S8397" s="37">
        <v>0.72115737199783303</v>
      </c>
      <c r="T8397" s="37">
        <v>995.37396240234398</v>
      </c>
      <c r="U8397" s="37">
        <v>2290.48681640625</v>
      </c>
      <c r="V8397" s="13"/>
      <c r="W8397" s="13"/>
      <c r="X8397" s="13"/>
      <c r="Y8397" s="13"/>
      <c r="Z8397" s="13"/>
      <c r="AA8397" s="13"/>
    </row>
    <row r="8398" spans="1:27" ht="15.75" customHeight="1" x14ac:dyDescent="0.2">
      <c r="A8398" s="13"/>
      <c r="B8398" s="37" t="str">
        <f>"CRS25WT72M24167"</f>
        <v>CRS25WT72M24167</v>
      </c>
      <c r="C8398" s="38">
        <v>46007</v>
      </c>
      <c r="D8398" s="39">
        <v>0.91962962962962969</v>
      </c>
      <c r="E8398" s="37" t="s">
        <v>62</v>
      </c>
      <c r="F8398" s="37">
        <v>217</v>
      </c>
      <c r="G8398" s="37">
        <v>4</v>
      </c>
      <c r="H8398" s="37">
        <v>217.69493103027301</v>
      </c>
      <c r="I8398" s="37">
        <v>5.4916210174560502</v>
      </c>
      <c r="J8398" s="37">
        <v>50.196929931640597</v>
      </c>
      <c r="K8398" s="37">
        <v>5.06530666351318</v>
      </c>
      <c r="L8398" s="37">
        <v>42.977638244628899</v>
      </c>
      <c r="M8398" s="37">
        <v>0.78971540927886996</v>
      </c>
      <c r="N8398" s="37">
        <v>10.5908508300781</v>
      </c>
      <c r="O8398" s="37">
        <v>0</v>
      </c>
      <c r="P8398" s="37">
        <v>0</v>
      </c>
      <c r="Q8398" s="37">
        <v>8.2535026594996504E-3</v>
      </c>
      <c r="R8398" s="37">
        <v>25</v>
      </c>
      <c r="S8398" s="37">
        <v>0.72517913579940796</v>
      </c>
      <c r="T8398" s="37">
        <v>995.68505859375</v>
      </c>
      <c r="U8398" s="37">
        <v>3618.970703125</v>
      </c>
      <c r="V8398" s="13"/>
      <c r="W8398" s="13"/>
      <c r="X8398" s="13"/>
      <c r="Y8398" s="13"/>
      <c r="Z8398" s="13"/>
      <c r="AA8398" s="13"/>
    </row>
    <row r="8399" spans="1:27" ht="15.75" customHeight="1" x14ac:dyDescent="0.2">
      <c r="A8399" s="13"/>
      <c r="B8399" s="37" t="str">
        <f>"CRS25WT72M24170"</f>
        <v>CRS25WT72M24170</v>
      </c>
      <c r="C8399" s="38">
        <v>46007</v>
      </c>
      <c r="D8399" s="39">
        <v>0.92200231481481476</v>
      </c>
      <c r="E8399" s="37" t="s">
        <v>62</v>
      </c>
      <c r="F8399" s="37">
        <v>218</v>
      </c>
      <c r="G8399" s="37">
        <v>4</v>
      </c>
      <c r="H8399" s="37">
        <v>218.22909545898401</v>
      </c>
      <c r="I8399" s="37">
        <v>5.5253772735595703</v>
      </c>
      <c r="J8399" s="37">
        <v>50.225147247314503</v>
      </c>
      <c r="K8399" s="37">
        <v>5.07700443267822</v>
      </c>
      <c r="L8399" s="37">
        <v>42.983829498291001</v>
      </c>
      <c r="M8399" s="37">
        <v>0.78637462854385398</v>
      </c>
      <c r="N8399" s="37">
        <v>10.6168375015259</v>
      </c>
      <c r="O8399" s="37">
        <v>0</v>
      </c>
      <c r="P8399" s="37">
        <v>0</v>
      </c>
      <c r="Q8399" s="37">
        <v>4.11212258040905E-3</v>
      </c>
      <c r="R8399" s="37">
        <v>25</v>
      </c>
      <c r="S8399" s="37">
        <v>0.71010941267013505</v>
      </c>
      <c r="T8399" s="37">
        <v>993.81951904296898</v>
      </c>
      <c r="U8399" s="37">
        <v>4162.17529296875</v>
      </c>
      <c r="V8399" s="13"/>
      <c r="W8399" s="13"/>
      <c r="X8399" s="13"/>
      <c r="Y8399" s="13"/>
      <c r="Z8399" s="13"/>
      <c r="AA8399" s="13"/>
    </row>
    <row r="8400" spans="1:27" ht="15.75" customHeight="1" x14ac:dyDescent="0.2">
      <c r="A8400" s="13"/>
      <c r="B8400" s="37" t="str">
        <f>"CRS25WT72M24174"</f>
        <v>CRS25WT72M24174</v>
      </c>
      <c r="C8400" s="38">
        <v>46007</v>
      </c>
      <c r="D8400" s="39">
        <v>0.92321759259259262</v>
      </c>
      <c r="E8400" s="37" t="s">
        <v>62</v>
      </c>
      <c r="F8400" s="37">
        <v>221</v>
      </c>
      <c r="G8400" s="37">
        <v>4</v>
      </c>
      <c r="H8400" s="37">
        <v>221.96435546875</v>
      </c>
      <c r="I8400" s="37">
        <v>5.5344767570495597</v>
      </c>
      <c r="J8400" s="37">
        <v>50.271884918212898</v>
      </c>
      <c r="K8400" s="37">
        <v>5.1586999893188503</v>
      </c>
      <c r="L8400" s="37">
        <v>43.027187347412102</v>
      </c>
      <c r="M8400" s="37">
        <v>0.79777699708938599</v>
      </c>
      <c r="N8400" s="37">
        <v>10.7985582351685</v>
      </c>
      <c r="O8400" s="37">
        <v>0</v>
      </c>
      <c r="P8400" s="37">
        <v>0</v>
      </c>
      <c r="Q8400" s="37">
        <v>6.0316901654005103E-3</v>
      </c>
      <c r="R8400" s="37">
        <v>25</v>
      </c>
      <c r="S8400" s="37">
        <v>0.69634693861007702</v>
      </c>
      <c r="T8400" s="37">
        <v>994.41882324218795</v>
      </c>
      <c r="U8400" s="37">
        <v>1617.52966308594</v>
      </c>
      <c r="V8400" s="13"/>
      <c r="W8400" s="13"/>
      <c r="X8400" s="13"/>
      <c r="Y8400" s="13"/>
      <c r="Z8400" s="13"/>
      <c r="AA8400" s="13"/>
    </row>
    <row r="8401" spans="1:27" ht="15.75" customHeight="1" x14ac:dyDescent="0.2">
      <c r="A8401" s="13"/>
      <c r="B8401" s="37" t="str">
        <f>"CRS25WT72M24176"</f>
        <v>CRS25WT72M24176</v>
      </c>
      <c r="C8401" s="38">
        <v>46007</v>
      </c>
      <c r="D8401" s="39">
        <v>0.9240624999999999</v>
      </c>
      <c r="E8401" s="37" t="s">
        <v>62</v>
      </c>
      <c r="F8401" s="37">
        <v>222</v>
      </c>
      <c r="G8401" s="37">
        <v>4</v>
      </c>
      <c r="H8401" s="37">
        <v>222.718185424805</v>
      </c>
      <c r="I8401" s="37">
        <v>5.5148172378540004</v>
      </c>
      <c r="J8401" s="37">
        <v>50.201911926269503</v>
      </c>
      <c r="K8401" s="37">
        <v>5.2004246711731001</v>
      </c>
      <c r="L8401" s="37">
        <v>42.826919555664098</v>
      </c>
      <c r="M8401" s="37">
        <v>0.80445969104766801</v>
      </c>
      <c r="N8401" s="37">
        <v>10.8352317810059</v>
      </c>
      <c r="O8401" s="37">
        <v>0</v>
      </c>
      <c r="P8401" s="37">
        <v>0</v>
      </c>
      <c r="Q8401" s="37">
        <v>3.2539679668843698E-3</v>
      </c>
      <c r="R8401" s="37">
        <v>25</v>
      </c>
      <c r="S8401" s="37">
        <v>0.68332272768020597</v>
      </c>
      <c r="T8401" s="37">
        <v>993.70098876953102</v>
      </c>
      <c r="U8401" s="37">
        <v>3152.0283203125</v>
      </c>
      <c r="V8401" s="13"/>
      <c r="W8401" s="13"/>
      <c r="X8401" s="13"/>
      <c r="Y8401" s="13"/>
      <c r="Z8401" s="13"/>
      <c r="AA8401" s="13"/>
    </row>
    <row r="8402" spans="1:27" ht="15.75" customHeight="1" x14ac:dyDescent="0.2">
      <c r="A8402" s="13"/>
      <c r="B8402" s="37" t="str">
        <f>"CRS25WT72M24129C"</f>
        <v>CRS25WT72M24129C</v>
      </c>
      <c r="C8402" s="38">
        <v>46007</v>
      </c>
      <c r="D8402" s="39">
        <v>0.92692129629629638</v>
      </c>
      <c r="E8402" s="37" t="s">
        <v>62</v>
      </c>
      <c r="F8402" s="37">
        <v>217</v>
      </c>
      <c r="G8402" s="37">
        <v>4</v>
      </c>
      <c r="H8402" s="37">
        <v>217.92738342285199</v>
      </c>
      <c r="I8402" s="37">
        <v>5.5372548103332502</v>
      </c>
      <c r="J8402" s="37">
        <v>50.271839141845703</v>
      </c>
      <c r="K8402" s="37">
        <v>5.0704722404479998</v>
      </c>
      <c r="L8402" s="37">
        <v>42.979701995849602</v>
      </c>
      <c r="M8402" s="37">
        <v>0.78287518024444602</v>
      </c>
      <c r="N8402" s="37">
        <v>10.602159500122101</v>
      </c>
      <c r="O8402" s="37">
        <v>0</v>
      </c>
      <c r="P8402" s="37">
        <v>0</v>
      </c>
      <c r="Q8402" s="37">
        <v>4.1267517954111099E-3</v>
      </c>
      <c r="R8402" s="37">
        <v>25</v>
      </c>
      <c r="S8402" s="37">
        <v>0.71314221620559703</v>
      </c>
      <c r="T8402" s="37">
        <v>994.55773925781295</v>
      </c>
      <c r="U8402" s="37">
        <v>1809.36730957031</v>
      </c>
      <c r="V8402" s="13"/>
      <c r="W8402" s="13"/>
      <c r="X8402" s="13"/>
      <c r="Y8402" s="13"/>
      <c r="Z8402" s="13"/>
      <c r="AA8402" s="13"/>
    </row>
    <row r="8403" spans="1:27" ht="15.75" customHeight="1" x14ac:dyDescent="0.2">
      <c r="A8403" s="13"/>
      <c r="B8403" s="37" t="str">
        <f>"CRS25WT72M24175"</f>
        <v>CRS25WT72M24175</v>
      </c>
      <c r="C8403" s="38">
        <v>46007</v>
      </c>
      <c r="D8403" s="39">
        <v>0.92789351851851853</v>
      </c>
      <c r="E8403" s="37" t="s">
        <v>62</v>
      </c>
      <c r="F8403" s="37">
        <v>220</v>
      </c>
      <c r="G8403" s="37">
        <v>4</v>
      </c>
      <c r="H8403" s="37">
        <v>220.56399536132801</v>
      </c>
      <c r="I8403" s="37">
        <v>5.6050357818603498</v>
      </c>
      <c r="J8403" s="37">
        <v>50.225017547607401</v>
      </c>
      <c r="K8403" s="37">
        <v>5.1429347991943404</v>
      </c>
      <c r="L8403" s="37">
        <v>42.886795043945298</v>
      </c>
      <c r="M8403" s="37">
        <v>0.78349483013153098</v>
      </c>
      <c r="N8403" s="37">
        <v>10.730430603027299</v>
      </c>
      <c r="O8403" s="37">
        <v>0</v>
      </c>
      <c r="P8403" s="37">
        <v>0</v>
      </c>
      <c r="Q8403" s="37">
        <v>5.4067461751401398E-3</v>
      </c>
      <c r="R8403" s="37">
        <v>25</v>
      </c>
      <c r="S8403" s="37">
        <v>0.72651022672653198</v>
      </c>
      <c r="T8403" s="37">
        <v>993.765625</v>
      </c>
      <c r="U8403" s="37">
        <v>1453.80310058594</v>
      </c>
      <c r="V8403" s="13"/>
      <c r="W8403" s="13"/>
      <c r="X8403" s="13"/>
      <c r="Y8403" s="13"/>
      <c r="Z8403" s="13"/>
      <c r="AA8403" s="13"/>
    </row>
    <row r="8404" spans="1:27" ht="15.75" customHeight="1" x14ac:dyDescent="0.2">
      <c r="A8404" s="13"/>
      <c r="B8404" s="37" t="str">
        <f>"CRS25WT72M24306"</f>
        <v>CRS25WT72M24306</v>
      </c>
      <c r="C8404" s="38">
        <v>46007</v>
      </c>
      <c r="D8404" s="39">
        <v>0.92927083333333327</v>
      </c>
      <c r="E8404" s="37" t="s">
        <v>62</v>
      </c>
      <c r="F8404" s="37">
        <v>217</v>
      </c>
      <c r="G8404" s="37">
        <v>4</v>
      </c>
      <c r="H8404" s="37">
        <v>217.77174377441401</v>
      </c>
      <c r="I8404" s="37">
        <v>5.5388298034668004</v>
      </c>
      <c r="J8404" s="37">
        <v>50.099292755127003</v>
      </c>
      <c r="K8404" s="37">
        <v>5.1331820487976101</v>
      </c>
      <c r="L8404" s="37">
        <v>42.424312591552699</v>
      </c>
      <c r="M8404" s="37">
        <v>0.784787178039551</v>
      </c>
      <c r="N8404" s="37">
        <v>10.594587326049799</v>
      </c>
      <c r="O8404" s="37">
        <v>0</v>
      </c>
      <c r="P8404" s="37">
        <v>0</v>
      </c>
      <c r="Q8404" s="37">
        <v>2.0560612902045198E-3</v>
      </c>
      <c r="R8404" s="37">
        <v>25</v>
      </c>
      <c r="S8404" s="37">
        <v>0.749686419963837</v>
      </c>
      <c r="T8404" s="37">
        <v>996.16662597656295</v>
      </c>
      <c r="U8404" s="37">
        <v>1943.9052734375</v>
      </c>
      <c r="V8404" s="13"/>
      <c r="W8404" s="13"/>
      <c r="X8404" s="13"/>
      <c r="Y8404" s="13"/>
      <c r="Z8404" s="13"/>
      <c r="AA8404" s="13"/>
    </row>
    <row r="8405" spans="1:27" ht="15.75" customHeight="1" x14ac:dyDescent="0.2">
      <c r="A8405" s="13"/>
      <c r="B8405" s="37" t="str">
        <f>"T72M24557"</f>
        <v>T72M24557</v>
      </c>
      <c r="C8405" s="38">
        <v>46007</v>
      </c>
      <c r="D8405" s="39">
        <v>0.93292824074074077</v>
      </c>
      <c r="E8405" s="37" t="s">
        <v>62</v>
      </c>
      <c r="F8405" s="37">
        <v>217</v>
      </c>
      <c r="G8405" s="37">
        <v>4</v>
      </c>
      <c r="H8405" s="37">
        <v>217.03289794921901</v>
      </c>
      <c r="I8405" s="37">
        <v>5.4689154624939</v>
      </c>
      <c r="J8405" s="37">
        <v>50.121818542480497</v>
      </c>
      <c r="K8405" s="37">
        <v>5.0571913719177202</v>
      </c>
      <c r="L8405" s="37">
        <v>42.915699005127003</v>
      </c>
      <c r="M8405" s="37">
        <v>0.79176723957061801</v>
      </c>
      <c r="N8405" s="37">
        <v>10.558642387390099</v>
      </c>
      <c r="O8405" s="37">
        <v>0</v>
      </c>
      <c r="P8405" s="37">
        <v>0</v>
      </c>
      <c r="Q8405" s="37">
        <v>2.74615548551083E-3</v>
      </c>
      <c r="R8405" s="37">
        <v>25</v>
      </c>
      <c r="S8405" s="37">
        <v>0.71549117565154996</v>
      </c>
      <c r="T8405" s="37">
        <v>993.62994384765602</v>
      </c>
      <c r="U8405" s="37">
        <v>1675.67138671875</v>
      </c>
      <c r="V8405" s="13"/>
      <c r="W8405" s="13"/>
      <c r="X8405" s="13"/>
      <c r="Y8405" s="13"/>
      <c r="Z8405" s="13"/>
      <c r="AA8405" s="13"/>
    </row>
    <row r="8406" spans="1:27" ht="15.75" customHeight="1" x14ac:dyDescent="0.2">
      <c r="A8406" s="13"/>
      <c r="B8406" s="37" t="str">
        <f>"CRS25WT72M24557"</f>
        <v>CRS25WT72M24557</v>
      </c>
      <c r="C8406" s="38">
        <v>46007</v>
      </c>
      <c r="D8406" s="39">
        <v>0.93320601851851848</v>
      </c>
      <c r="E8406" s="37" t="s">
        <v>62</v>
      </c>
      <c r="F8406" s="37">
        <v>216</v>
      </c>
      <c r="G8406" s="37">
        <v>4</v>
      </c>
      <c r="H8406" s="37">
        <v>216.91816711425801</v>
      </c>
      <c r="I8406" s="37">
        <v>5.4723167419433603</v>
      </c>
      <c r="J8406" s="37">
        <v>50.126441955566399</v>
      </c>
      <c r="K8406" s="37">
        <v>5.0542750358581499</v>
      </c>
      <c r="L8406" s="37">
        <v>42.917762756347699</v>
      </c>
      <c r="M8406" s="37">
        <v>0.79078388214111295</v>
      </c>
      <c r="N8406" s="37">
        <v>10.5530605316162</v>
      </c>
      <c r="O8406" s="37">
        <v>0</v>
      </c>
      <c r="P8406" s="37">
        <v>0</v>
      </c>
      <c r="Q8406" s="37">
        <v>1.32936593145132E-2</v>
      </c>
      <c r="R8406" s="37">
        <v>25</v>
      </c>
      <c r="S8406" s="37">
        <v>0.70830917358398404</v>
      </c>
      <c r="T8406" s="37">
        <v>993.19140625</v>
      </c>
      <c r="U8406" s="37">
        <v>1562.13806152344</v>
      </c>
      <c r="V8406" s="13"/>
      <c r="W8406" s="13"/>
      <c r="X8406" s="13"/>
      <c r="Y8406" s="13"/>
      <c r="Z8406" s="13"/>
      <c r="AA8406" s="13"/>
    </row>
    <row r="8407" spans="1:27" ht="15.75" customHeight="1" x14ac:dyDescent="0.2">
      <c r="A8407" s="13"/>
      <c r="B8407" s="37" t="str">
        <f>"CRS25WT72M24127"</f>
        <v>CRS25WT72M24127</v>
      </c>
      <c r="C8407" s="38">
        <v>46007</v>
      </c>
      <c r="D8407" s="39">
        <v>0.93487268518518529</v>
      </c>
      <c r="E8407" s="37" t="s">
        <v>62</v>
      </c>
      <c r="F8407" s="37">
        <v>221</v>
      </c>
      <c r="G8407" s="37">
        <v>4</v>
      </c>
      <c r="H8407" s="37">
        <v>221.91241455078099</v>
      </c>
      <c r="I8407" s="37">
        <v>5.5150818824768102</v>
      </c>
      <c r="J8407" s="37">
        <v>50.276531219482401</v>
      </c>
      <c r="K8407" s="37">
        <v>5.16170310974121</v>
      </c>
      <c r="L8407" s="37">
        <v>42.992088317871101</v>
      </c>
      <c r="M8407" s="37">
        <v>0.80032122135162398</v>
      </c>
      <c r="N8407" s="37">
        <v>10.79603099823</v>
      </c>
      <c r="O8407" s="37">
        <v>0</v>
      </c>
      <c r="P8407" s="37">
        <v>0</v>
      </c>
      <c r="Q8407" s="37">
        <v>1.64484903216362E-2</v>
      </c>
      <c r="R8407" s="37">
        <v>25</v>
      </c>
      <c r="S8407" s="37">
        <v>0.68694311380386397</v>
      </c>
      <c r="T8407" s="37">
        <v>993.50555419921898</v>
      </c>
      <c r="U8407" s="37">
        <v>2560.95288085938</v>
      </c>
      <c r="V8407" s="13"/>
      <c r="W8407" s="13"/>
      <c r="X8407" s="13"/>
      <c r="Y8407" s="13"/>
      <c r="Z8407" s="13"/>
      <c r="AA8407" s="13"/>
    </row>
    <row r="8408" spans="1:27" ht="15.75" customHeight="1" x14ac:dyDescent="0.2">
      <c r="A8408" s="13"/>
      <c r="B8408" s="37" t="str">
        <f>"CRS25WT72M24558"</f>
        <v>CRS25WT72M24558</v>
      </c>
      <c r="C8408" s="38">
        <v>46007</v>
      </c>
      <c r="D8408" s="39">
        <v>0.93633101851851841</v>
      </c>
      <c r="E8408" s="37" t="s">
        <v>62</v>
      </c>
      <c r="F8408" s="37">
        <v>216</v>
      </c>
      <c r="G8408" s="37">
        <v>4</v>
      </c>
      <c r="H8408" s="37">
        <v>216.17886352539099</v>
      </c>
      <c r="I8408" s="37">
        <v>5.4719924926757804</v>
      </c>
      <c r="J8408" s="37">
        <v>50.1258354187012</v>
      </c>
      <c r="K8408" s="37">
        <v>5.0351104736328098</v>
      </c>
      <c r="L8408" s="37">
        <v>42.934280395507798</v>
      </c>
      <c r="M8408" s="37">
        <v>0.78814500570297197</v>
      </c>
      <c r="N8408" s="37">
        <v>10.517093658447299</v>
      </c>
      <c r="O8408" s="37">
        <v>0</v>
      </c>
      <c r="P8408" s="37">
        <v>0</v>
      </c>
      <c r="Q8408" s="37">
        <v>8.2242451608181E-3</v>
      </c>
      <c r="R8408" s="37">
        <v>25</v>
      </c>
      <c r="S8408" s="37">
        <v>0.68601500988006603</v>
      </c>
      <c r="T8408" s="37">
        <v>993.96734619140602</v>
      </c>
      <c r="U8408" s="37">
        <v>2063.58959960938</v>
      </c>
      <c r="V8408" s="13"/>
      <c r="W8408" s="13"/>
      <c r="X8408" s="13"/>
      <c r="Y8408" s="13"/>
      <c r="Z8408" s="13"/>
      <c r="AA8408" s="13"/>
    </row>
    <row r="8409" spans="1:27" ht="15.75" customHeight="1" x14ac:dyDescent="0.2">
      <c r="A8409" s="13"/>
      <c r="B8409" s="37" t="str">
        <f>"CRS25WT72M24126"</f>
        <v>CRS25WT72M24126</v>
      </c>
      <c r="C8409" s="38">
        <v>46007</v>
      </c>
      <c r="D8409" s="39">
        <v>0.9417592592592593</v>
      </c>
      <c r="E8409" s="37" t="s">
        <v>62</v>
      </c>
      <c r="F8409" s="37">
        <v>218</v>
      </c>
      <c r="G8409" s="37">
        <v>4</v>
      </c>
      <c r="H8409" s="37">
        <v>218.87701416015599</v>
      </c>
      <c r="I8409" s="37">
        <v>5.52828025817871</v>
      </c>
      <c r="J8409" s="37">
        <v>50.196029663085902</v>
      </c>
      <c r="K8409" s="37">
        <v>5.1031084060668901</v>
      </c>
      <c r="L8409" s="37">
        <v>42.890922546386697</v>
      </c>
      <c r="M8409" s="37">
        <v>0.78875249624252297</v>
      </c>
      <c r="N8409" s="37">
        <v>10.648358345031699</v>
      </c>
      <c r="O8409" s="37">
        <v>0</v>
      </c>
      <c r="P8409" s="37">
        <v>0</v>
      </c>
      <c r="Q8409" s="37">
        <v>2.75792204774916E-3</v>
      </c>
      <c r="R8409" s="37">
        <v>25</v>
      </c>
      <c r="S8409" s="37">
        <v>0.717079758644104</v>
      </c>
      <c r="T8409" s="37">
        <v>993.47790527343795</v>
      </c>
      <c r="U8409" s="37">
        <v>1880.22521972656</v>
      </c>
      <c r="V8409" s="13"/>
      <c r="W8409" s="13"/>
      <c r="X8409" s="13"/>
      <c r="Y8409" s="13"/>
      <c r="Z8409" s="13"/>
      <c r="AA8409" s="13"/>
    </row>
    <row r="8410" spans="1:27" ht="15.75" customHeight="1" x14ac:dyDescent="0.2">
      <c r="A8410" s="13"/>
      <c r="B8410" s="37" t="str">
        <f>"CRS25WT72M24555"</f>
        <v>CRS25WT72M24555</v>
      </c>
      <c r="C8410" s="38">
        <v>46007</v>
      </c>
      <c r="D8410" s="39">
        <v>0.94585648148148149</v>
      </c>
      <c r="E8410" s="37" t="s">
        <v>62</v>
      </c>
      <c r="F8410" s="37">
        <v>216</v>
      </c>
      <c r="G8410" s="37">
        <v>4</v>
      </c>
      <c r="H8410" s="37">
        <v>216.86958312988301</v>
      </c>
      <c r="I8410" s="37">
        <v>5.4251790046691903</v>
      </c>
      <c r="J8410" s="37">
        <v>50.069881439208999</v>
      </c>
      <c r="K8410" s="37">
        <v>5.05995845794678</v>
      </c>
      <c r="L8410" s="37">
        <v>42.859954833984403</v>
      </c>
      <c r="M8410" s="37">
        <v>0.79837697744369496</v>
      </c>
      <c r="N8410" s="37">
        <v>10.550697326660201</v>
      </c>
      <c r="O8410" s="37">
        <v>0</v>
      </c>
      <c r="P8410" s="37">
        <v>0</v>
      </c>
      <c r="Q8410" s="37">
        <v>2.7573122642934301E-3</v>
      </c>
      <c r="R8410" s="37">
        <v>25</v>
      </c>
      <c r="S8410" s="37">
        <v>0.71644783020019498</v>
      </c>
      <c r="T8410" s="37">
        <v>994.66009521484398</v>
      </c>
      <c r="U8410" s="37">
        <v>2201.009765625</v>
      </c>
      <c r="V8410" s="13"/>
      <c r="W8410" s="13"/>
      <c r="X8410" s="13"/>
      <c r="Y8410" s="13"/>
      <c r="Z8410" s="13"/>
      <c r="AA8410" s="13"/>
    </row>
    <row r="8411" spans="1:27" ht="15.75" customHeight="1" x14ac:dyDescent="0.2">
      <c r="A8411" s="13"/>
      <c r="B8411" s="37" t="str">
        <f>"CRS25WT72M24124"</f>
        <v>CRS25WT72M24124</v>
      </c>
      <c r="C8411" s="38">
        <v>46007</v>
      </c>
      <c r="D8411" s="39">
        <v>0.94704861111111116</v>
      </c>
      <c r="E8411" s="37" t="s">
        <v>62</v>
      </c>
      <c r="F8411" s="37">
        <v>218</v>
      </c>
      <c r="G8411" s="37">
        <v>4</v>
      </c>
      <c r="H8411" s="37">
        <v>218.21514892578099</v>
      </c>
      <c r="I8411" s="37">
        <v>5.54815721511841</v>
      </c>
      <c r="J8411" s="37">
        <v>50.208778381347699</v>
      </c>
      <c r="K8411" s="37">
        <v>5.0761919021606401</v>
      </c>
      <c r="L8411" s="37">
        <v>42.987960815429702</v>
      </c>
      <c r="M8411" s="37">
        <v>0.78335112333297696</v>
      </c>
      <c r="N8411" s="37">
        <v>10.6161594390869</v>
      </c>
      <c r="O8411" s="37">
        <v>0</v>
      </c>
      <c r="P8411" s="37">
        <v>0</v>
      </c>
      <c r="Q8411" s="37">
        <v>3.0704364180564902E-3</v>
      </c>
      <c r="R8411" s="37">
        <v>25</v>
      </c>
      <c r="S8411" s="37">
        <v>0.71975237131118797</v>
      </c>
      <c r="T8411" s="37">
        <v>992.98138427734398</v>
      </c>
      <c r="U8411" s="37">
        <v>1864.58569335938</v>
      </c>
      <c r="V8411" s="13"/>
      <c r="W8411" s="13"/>
      <c r="X8411" s="13"/>
      <c r="Y8411" s="13"/>
      <c r="Z8411" s="13"/>
      <c r="AA8411" s="13"/>
    </row>
    <row r="8412" spans="1:27" ht="15.75" customHeight="1" x14ac:dyDescent="0.2">
      <c r="A8412" s="13"/>
      <c r="B8412" s="37" t="str">
        <f>"CRS25WT72M24125"</f>
        <v>CRS25WT72M24125</v>
      </c>
      <c r="C8412" s="38">
        <v>46007</v>
      </c>
      <c r="D8412" s="39">
        <v>0.94809027777777777</v>
      </c>
      <c r="E8412" s="37" t="s">
        <v>62</v>
      </c>
      <c r="F8412" s="37">
        <v>216</v>
      </c>
      <c r="G8412" s="37">
        <v>4</v>
      </c>
      <c r="H8412" s="37">
        <v>216.29232788085901</v>
      </c>
      <c r="I8412" s="37">
        <v>5.4761013984680202</v>
      </c>
      <c r="J8412" s="37">
        <v>50.211311340332003</v>
      </c>
      <c r="K8412" s="37">
        <v>5.0399351119995099</v>
      </c>
      <c r="L8412" s="37">
        <v>42.915699005127003</v>
      </c>
      <c r="M8412" s="37">
        <v>0.78662556409835804</v>
      </c>
      <c r="N8412" s="37">
        <v>10.5226135253906</v>
      </c>
      <c r="O8412" s="37">
        <v>0</v>
      </c>
      <c r="P8412" s="37">
        <v>0</v>
      </c>
      <c r="Q8412" s="37">
        <v>1.30158718675375E-2</v>
      </c>
      <c r="R8412" s="37">
        <v>25</v>
      </c>
      <c r="S8412" s="37">
        <v>0.72098910808563199</v>
      </c>
      <c r="T8412" s="37">
        <v>994.30926513671898</v>
      </c>
      <c r="U8412" s="37">
        <v>2057.3310546875</v>
      </c>
      <c r="V8412" s="13"/>
      <c r="W8412" s="13"/>
      <c r="X8412" s="13"/>
      <c r="Y8412" s="13"/>
      <c r="Z8412" s="13"/>
      <c r="AA8412" s="13"/>
    </row>
    <row r="8413" spans="1:27" ht="15.75" customHeight="1" x14ac:dyDescent="0.2">
      <c r="A8413" s="13"/>
      <c r="B8413" s="37" t="str">
        <f>"CRS25WT72M24556"</f>
        <v>CRS25WT72M24556</v>
      </c>
      <c r="C8413" s="38">
        <v>46007</v>
      </c>
      <c r="D8413" s="39">
        <v>0.94928240740740744</v>
      </c>
      <c r="E8413" s="37" t="s">
        <v>62</v>
      </c>
      <c r="F8413" s="37">
        <v>219</v>
      </c>
      <c r="G8413" s="37">
        <v>4</v>
      </c>
      <c r="H8413" s="37">
        <v>219.32183837890599</v>
      </c>
      <c r="I8413" s="37">
        <v>5.54386281967163</v>
      </c>
      <c r="J8413" s="37">
        <v>50.183597564697301</v>
      </c>
      <c r="K8413" s="37">
        <v>5.1161880493164098</v>
      </c>
      <c r="L8413" s="37">
        <v>42.868213653564503</v>
      </c>
      <c r="M8413" s="37">
        <v>0.78832918405532804</v>
      </c>
      <c r="N8413" s="37">
        <v>10.6699991226196</v>
      </c>
      <c r="O8413" s="37">
        <v>0</v>
      </c>
      <c r="P8413" s="37">
        <v>0</v>
      </c>
      <c r="Q8413" s="37">
        <v>1.2896980158984699E-2</v>
      </c>
      <c r="R8413" s="37">
        <v>25</v>
      </c>
      <c r="S8413" s="37">
        <v>0.69915646314621005</v>
      </c>
      <c r="T8413" s="37">
        <v>994.59362792968795</v>
      </c>
      <c r="U8413" s="37">
        <v>2557.9501953125</v>
      </c>
      <c r="V8413" s="13"/>
      <c r="W8413" s="13"/>
      <c r="X8413" s="13"/>
      <c r="Y8413" s="13"/>
      <c r="Z8413" s="13"/>
      <c r="AA8413" s="13"/>
    </row>
    <row r="8414" spans="1:27" ht="15.75" customHeight="1" x14ac:dyDescent="0.2">
      <c r="A8414" s="13"/>
      <c r="B8414" s="37" t="str">
        <f>"CRS25WT72M24120"</f>
        <v>CRS25WT72M24120</v>
      </c>
      <c r="C8414" s="38">
        <v>46007</v>
      </c>
      <c r="D8414" s="39">
        <v>0.95024305555555555</v>
      </c>
      <c r="E8414" s="37" t="s">
        <v>62</v>
      </c>
      <c r="F8414" s="37">
        <v>222</v>
      </c>
      <c r="G8414" s="37">
        <v>4</v>
      </c>
      <c r="H8414" s="37">
        <v>222.64782714843801</v>
      </c>
      <c r="I8414" s="37">
        <v>5.6063532829284703</v>
      </c>
      <c r="J8414" s="37">
        <v>50.231174468994098</v>
      </c>
      <c r="K8414" s="37">
        <v>5.2083234786987296</v>
      </c>
      <c r="L8414" s="37">
        <v>42.748462677002003</v>
      </c>
      <c r="M8414" s="37">
        <v>0.79061430692672696</v>
      </c>
      <c r="N8414" s="37">
        <v>10.8318090438843</v>
      </c>
      <c r="O8414" s="37">
        <v>0</v>
      </c>
      <c r="P8414" s="37">
        <v>0</v>
      </c>
      <c r="Q8414" s="37">
        <v>6.0292463749647097E-3</v>
      </c>
      <c r="R8414" s="37">
        <v>25</v>
      </c>
      <c r="S8414" s="37">
        <v>0.73572778701782204</v>
      </c>
      <c r="T8414" s="37">
        <v>994.31512451171898</v>
      </c>
      <c r="U8414" s="37">
        <v>1646.80480957031</v>
      </c>
      <c r="V8414" s="13"/>
      <c r="W8414" s="13"/>
      <c r="X8414" s="13"/>
      <c r="Y8414" s="13"/>
      <c r="Z8414" s="13"/>
      <c r="AA8414" s="13"/>
    </row>
    <row r="8415" spans="1:27" ht="15.75" customHeight="1" x14ac:dyDescent="0.2">
      <c r="A8415" s="13"/>
      <c r="B8415" s="37" t="str">
        <f>"CRS25WT72M24123"</f>
        <v>CRS25WT72M24123</v>
      </c>
      <c r="C8415" s="38">
        <v>46007</v>
      </c>
      <c r="D8415" s="37" t="s">
        <v>1594</v>
      </c>
      <c r="E8415" s="37" t="s">
        <v>62</v>
      </c>
      <c r="F8415" s="37">
        <v>215</v>
      </c>
      <c r="G8415" s="37">
        <v>4</v>
      </c>
      <c r="H8415" s="37">
        <v>215.60926818847699</v>
      </c>
      <c r="I8415" s="37">
        <v>5.5050020217895499</v>
      </c>
      <c r="J8415" s="37">
        <v>50.236801147460902</v>
      </c>
      <c r="K8415" s="37">
        <v>5.0388054847717303</v>
      </c>
      <c r="L8415" s="37">
        <v>42.789756774902301</v>
      </c>
      <c r="M8415" s="37">
        <v>0.77962899208068803</v>
      </c>
      <c r="N8415" s="37">
        <v>10.489382743835399</v>
      </c>
      <c r="O8415" s="37">
        <v>0</v>
      </c>
      <c r="P8415" s="37">
        <v>0</v>
      </c>
      <c r="Q8415" s="37">
        <v>6.4298119395971298E-3</v>
      </c>
      <c r="R8415" s="37">
        <v>25</v>
      </c>
      <c r="S8415" s="37">
        <v>0.77568989992141701</v>
      </c>
      <c r="T8415" s="37">
        <v>995.92327880859398</v>
      </c>
      <c r="U8415" s="37">
        <v>1888.97717285156</v>
      </c>
      <c r="V8415" s="13"/>
      <c r="W8415" s="13"/>
      <c r="X8415" s="13"/>
      <c r="Y8415" s="13"/>
      <c r="Z8415" s="13"/>
      <c r="AA8415" s="13"/>
    </row>
    <row r="8416" spans="1:27" ht="15.75" customHeight="1" x14ac:dyDescent="0.2">
      <c r="A8416" s="13"/>
      <c r="B8416" s="37" t="str">
        <f>"CRS25WT3609246"</f>
        <v>CRS25WT3609246</v>
      </c>
      <c r="C8416" s="38">
        <v>46010</v>
      </c>
      <c r="D8416" s="39">
        <v>5.2083333333333333E-4</v>
      </c>
      <c r="E8416" s="37" t="s">
        <v>62</v>
      </c>
      <c r="F8416" s="37">
        <v>198</v>
      </c>
      <c r="G8416" s="37">
        <v>4</v>
      </c>
      <c r="H8416" s="37">
        <v>198.01155090332</v>
      </c>
      <c r="I8416" s="37">
        <v>9.5305480957031303</v>
      </c>
      <c r="J8416" s="37">
        <v>24.424840927123999</v>
      </c>
      <c r="K8416" s="37">
        <v>9.6850204467773402</v>
      </c>
      <c r="L8416" s="37">
        <v>20.445133209228501</v>
      </c>
      <c r="M8416" s="37">
        <v>0.850630402565002</v>
      </c>
      <c r="N8416" s="37">
        <v>9.6332550048828107</v>
      </c>
      <c r="O8416" s="37">
        <v>0</v>
      </c>
      <c r="P8416" s="37">
        <v>0</v>
      </c>
      <c r="Q8416" s="37">
        <v>1.25409225001931E-2</v>
      </c>
      <c r="R8416" s="37">
        <v>25</v>
      </c>
      <c r="S8416" s="37">
        <v>0.23399049043655401</v>
      </c>
      <c r="T8416" s="37">
        <v>992.017822265625</v>
      </c>
      <c r="U8416" s="37">
        <v>36.720859527587898</v>
      </c>
      <c r="V8416" s="13"/>
      <c r="W8416" s="13"/>
      <c r="X8416" s="13"/>
      <c r="Y8416" s="13"/>
      <c r="Z8416" s="13"/>
      <c r="AA8416" s="13"/>
    </row>
    <row r="8417" spans="1:27" ht="15.75" customHeight="1" x14ac:dyDescent="0.2">
      <c r="A8417" s="13"/>
      <c r="B8417" s="37" t="str">
        <f>"CRS25WT3609320"</f>
        <v>CRS25WT3609320</v>
      </c>
      <c r="C8417" s="38">
        <v>46010</v>
      </c>
      <c r="D8417" s="39">
        <v>1.2152777777777778E-3</v>
      </c>
      <c r="E8417" s="37" t="s">
        <v>62</v>
      </c>
      <c r="F8417" s="37">
        <v>196</v>
      </c>
      <c r="G8417" s="37">
        <v>4</v>
      </c>
      <c r="H8417" s="37">
        <v>196.21495056152301</v>
      </c>
      <c r="I8417" s="37">
        <v>9.5714282989502006</v>
      </c>
      <c r="J8417" s="37">
        <v>24.445287704467798</v>
      </c>
      <c r="K8417" s="37">
        <v>9.64514255523682</v>
      </c>
      <c r="L8417" s="37">
        <v>20.343397140502901</v>
      </c>
      <c r="M8417" s="37">
        <v>0.83861029148101796</v>
      </c>
      <c r="N8417" s="37">
        <v>9.5458498001098597</v>
      </c>
      <c r="O8417" s="37">
        <v>0</v>
      </c>
      <c r="P8417" s="37">
        <v>0</v>
      </c>
      <c r="Q8417" s="37">
        <v>1.00051155313849E-2</v>
      </c>
      <c r="R8417" s="37">
        <v>25</v>
      </c>
      <c r="S8417" s="37">
        <v>0.24469116330146801</v>
      </c>
      <c r="T8417" s="37">
        <v>992.797607421875</v>
      </c>
      <c r="U8417" s="37">
        <v>9999</v>
      </c>
      <c r="V8417" s="13"/>
      <c r="W8417" s="13"/>
      <c r="X8417" s="13"/>
      <c r="Y8417" s="13"/>
      <c r="Z8417" s="13"/>
      <c r="AA8417" s="13"/>
    </row>
    <row r="8418" spans="1:27" ht="15.75" customHeight="1" x14ac:dyDescent="0.2">
      <c r="A8418" s="13"/>
      <c r="B8418" s="37" t="str">
        <f>"CRS25WT3609219"</f>
        <v>CRS25WT3609219</v>
      </c>
      <c r="C8418" s="38">
        <v>46010</v>
      </c>
      <c r="D8418" s="39">
        <v>2.3379629629629631E-3</v>
      </c>
      <c r="E8418" s="37" t="s">
        <v>62</v>
      </c>
      <c r="F8418" s="37">
        <v>197</v>
      </c>
      <c r="G8418" s="37">
        <v>4</v>
      </c>
      <c r="H8418" s="37">
        <v>197.23330688476599</v>
      </c>
      <c r="I8418" s="37">
        <v>9.5621967315673793</v>
      </c>
      <c r="J8418" s="37">
        <v>24.424962997436499</v>
      </c>
      <c r="K8418" s="37">
        <v>9.7419710159301793</v>
      </c>
      <c r="L8418" s="37">
        <v>20.245729446411101</v>
      </c>
      <c r="M8418" s="37">
        <v>0.84447860717773404</v>
      </c>
      <c r="N8418" s="37">
        <v>9.5953931808471697</v>
      </c>
      <c r="O8418" s="37">
        <v>0</v>
      </c>
      <c r="P8418" s="37">
        <v>0</v>
      </c>
      <c r="Q8418" s="37">
        <v>1.3014651834964801E-2</v>
      </c>
      <c r="R8418" s="37">
        <v>25</v>
      </c>
      <c r="S8418" s="37">
        <v>0.24377886950969699</v>
      </c>
      <c r="T8418" s="37">
        <v>992.78674316406295</v>
      </c>
      <c r="U8418" s="37">
        <v>9999</v>
      </c>
      <c r="V8418" s="13"/>
      <c r="W8418" s="13"/>
      <c r="X8418" s="13"/>
      <c r="Y8418" s="13"/>
      <c r="Z8418" s="13"/>
      <c r="AA8418" s="13"/>
    </row>
    <row r="8419" spans="1:27" ht="15.75" customHeight="1" x14ac:dyDescent="0.2">
      <c r="A8419" s="13"/>
      <c r="B8419" s="37" t="str">
        <f>"CRS25WT3609368"</f>
        <v>CRS25WT3609368</v>
      </c>
      <c r="C8419" s="38">
        <v>46010</v>
      </c>
      <c r="D8419" s="39">
        <v>2.8472222222222219E-3</v>
      </c>
      <c r="E8419" s="37" t="s">
        <v>62</v>
      </c>
      <c r="F8419" s="37">
        <v>198</v>
      </c>
      <c r="G8419" s="37">
        <v>4</v>
      </c>
      <c r="H8419" s="37">
        <v>198.45903015136699</v>
      </c>
      <c r="I8419" s="37">
        <v>9.5716094970703107</v>
      </c>
      <c r="J8419" s="37">
        <v>24.449958801269499</v>
      </c>
      <c r="K8419" s="37">
        <v>9.6895503997802699</v>
      </c>
      <c r="L8419" s="37">
        <v>20.4817600250244</v>
      </c>
      <c r="M8419" s="37">
        <v>0.84802323579788197</v>
      </c>
      <c r="N8419" s="37">
        <v>9.6550245285034197</v>
      </c>
      <c r="O8419" s="37">
        <v>0</v>
      </c>
      <c r="P8419" s="37">
        <v>0</v>
      </c>
      <c r="Q8419" s="37">
        <v>3.3223275095224398E-3</v>
      </c>
      <c r="R8419" s="37">
        <v>25</v>
      </c>
      <c r="S8419" s="37">
        <v>0.22697328031063099</v>
      </c>
      <c r="T8419" s="37">
        <v>991.87194824218795</v>
      </c>
      <c r="U8419" s="37">
        <v>9999</v>
      </c>
      <c r="V8419" s="13"/>
      <c r="W8419" s="13"/>
      <c r="X8419" s="13"/>
      <c r="Y8419" s="13"/>
      <c r="Z8419" s="13"/>
      <c r="AA8419" s="13"/>
    </row>
    <row r="8420" spans="1:27" ht="15.75" customHeight="1" x14ac:dyDescent="0.2">
      <c r="A8420" s="13"/>
      <c r="B8420" s="37" t="str">
        <f>"CRS25WT3609367"</f>
        <v>CRS25WT3609367</v>
      </c>
      <c r="C8420" s="38">
        <v>46010</v>
      </c>
      <c r="D8420" s="39">
        <v>3.1944444444444442E-3</v>
      </c>
      <c r="E8420" s="37" t="s">
        <v>62</v>
      </c>
      <c r="F8420" s="37">
        <v>198</v>
      </c>
      <c r="G8420" s="37">
        <v>4</v>
      </c>
      <c r="H8420" s="37">
        <v>198.65940856933599</v>
      </c>
      <c r="I8420" s="37">
        <v>9.5462980270385707</v>
      </c>
      <c r="J8420" s="37">
        <v>24.444276809692401</v>
      </c>
      <c r="K8420" s="37">
        <v>9.7662782669067401</v>
      </c>
      <c r="L8420" s="37">
        <v>20.3413600921631</v>
      </c>
      <c r="M8420" s="37">
        <v>0.85132807493209794</v>
      </c>
      <c r="N8420" s="37">
        <v>9.6647729873657209</v>
      </c>
      <c r="O8420" s="37">
        <v>0</v>
      </c>
      <c r="P8420" s="37">
        <v>0</v>
      </c>
      <c r="Q8420" s="37">
        <v>1.3809213414788199E-2</v>
      </c>
      <c r="R8420" s="37">
        <v>25</v>
      </c>
      <c r="S8420" s="37">
        <v>0.23985126614570601</v>
      </c>
      <c r="T8420" s="37">
        <v>992.58239746093795</v>
      </c>
      <c r="U8420" s="37">
        <v>9999</v>
      </c>
      <c r="V8420" s="13"/>
      <c r="W8420" s="13"/>
      <c r="X8420" s="13"/>
      <c r="Y8420" s="13"/>
      <c r="Z8420" s="13"/>
      <c r="AA8420" s="13"/>
    </row>
    <row r="8421" spans="1:27" ht="15.75" customHeight="1" x14ac:dyDescent="0.2">
      <c r="A8421" s="13"/>
      <c r="B8421" s="37" t="str">
        <f>"CRS25WT3609374"</f>
        <v>CRS25WT3609374</v>
      </c>
      <c r="C8421" s="38">
        <v>46010</v>
      </c>
      <c r="D8421" s="39">
        <v>3.5416666666666665E-3</v>
      </c>
      <c r="E8421" s="37" t="s">
        <v>62</v>
      </c>
      <c r="F8421" s="37">
        <v>198</v>
      </c>
      <c r="G8421" s="37">
        <v>4</v>
      </c>
      <c r="H8421" s="37">
        <v>198.87355041503901</v>
      </c>
      <c r="I8421" s="37">
        <v>9.5775518417358398</v>
      </c>
      <c r="J8421" s="37">
        <v>24.429845809936499</v>
      </c>
      <c r="K8421" s="37">
        <v>9.7281513214111293</v>
      </c>
      <c r="L8421" s="37">
        <v>20.443098068237301</v>
      </c>
      <c r="M8421" s="37">
        <v>0.84996646642684903</v>
      </c>
      <c r="N8421" s="37">
        <v>9.6751909255981392</v>
      </c>
      <c r="O8421" s="37">
        <v>0</v>
      </c>
      <c r="P8421" s="37">
        <v>0</v>
      </c>
      <c r="Q8421" s="37">
        <v>1.0327380150556601E-2</v>
      </c>
      <c r="R8421" s="37">
        <v>25</v>
      </c>
      <c r="S8421" s="37">
        <v>0.227776184678078</v>
      </c>
      <c r="T8421" s="37">
        <v>992.81750488281295</v>
      </c>
      <c r="U8421" s="37">
        <v>9999</v>
      </c>
      <c r="V8421" s="13"/>
      <c r="W8421" s="13"/>
      <c r="X8421" s="13"/>
      <c r="Y8421" s="13"/>
      <c r="Z8421" s="13"/>
      <c r="AA8421" s="13"/>
    </row>
    <row r="8422" spans="1:27" ht="15.75" customHeight="1" x14ac:dyDescent="0.2">
      <c r="A8422" s="13"/>
      <c r="B8422" s="37" t="str">
        <f>"CRS25WT3609273"</f>
        <v>CRS25WT3609273</v>
      </c>
      <c r="C8422" s="38">
        <v>46010</v>
      </c>
      <c r="D8422" s="39">
        <v>3.9699074074074072E-3</v>
      </c>
      <c r="E8422" s="37" t="s">
        <v>62</v>
      </c>
      <c r="F8422" s="37">
        <v>198</v>
      </c>
      <c r="G8422" s="37">
        <v>4</v>
      </c>
      <c r="H8422" s="37">
        <v>198.74038696289099</v>
      </c>
      <c r="I8422" s="37">
        <v>9.5510578155517596</v>
      </c>
      <c r="J8422" s="37">
        <v>24.432947158813501</v>
      </c>
      <c r="K8422" s="37">
        <v>9.7284145355224592</v>
      </c>
      <c r="L8422" s="37">
        <v>20.428855895996101</v>
      </c>
      <c r="M8422" s="37">
        <v>0.85164541006088301</v>
      </c>
      <c r="N8422" s="37">
        <v>9.6687126159668004</v>
      </c>
      <c r="O8422" s="37">
        <v>0</v>
      </c>
      <c r="P8422" s="37">
        <v>0</v>
      </c>
      <c r="Q8422" s="37">
        <v>1.0473707690835001E-2</v>
      </c>
      <c r="R8422" s="37">
        <v>25</v>
      </c>
      <c r="S8422" s="37">
        <v>0.23404732346534701</v>
      </c>
      <c r="T8422" s="37">
        <v>992.26025390625</v>
      </c>
      <c r="U8422" s="37">
        <v>9999</v>
      </c>
      <c r="V8422" s="13"/>
      <c r="W8422" s="13"/>
      <c r="X8422" s="13"/>
      <c r="Y8422" s="13"/>
      <c r="Z8422" s="13"/>
      <c r="AA8422" s="13"/>
    </row>
    <row r="8423" spans="1:27" ht="15.75" customHeight="1" x14ac:dyDescent="0.2">
      <c r="A8423" s="13"/>
      <c r="B8423" s="37" t="str">
        <f>"CRS25WT3609369"</f>
        <v>CRS25WT3609369</v>
      </c>
      <c r="C8423" s="38">
        <v>46010</v>
      </c>
      <c r="D8423" s="39">
        <v>4.5023148148148149E-3</v>
      </c>
      <c r="E8423" s="37" t="s">
        <v>62</v>
      </c>
      <c r="F8423" s="37">
        <v>197</v>
      </c>
      <c r="G8423" s="37">
        <v>4</v>
      </c>
      <c r="H8423" s="37">
        <v>197.99589538574199</v>
      </c>
      <c r="I8423" s="37">
        <v>9.5597267150878906</v>
      </c>
      <c r="J8423" s="37">
        <v>24.4400939941406</v>
      </c>
      <c r="K8423" s="37">
        <v>9.6669378280639595</v>
      </c>
      <c r="L8423" s="37">
        <v>20.4817600250244</v>
      </c>
      <c r="M8423" s="37">
        <v>0.84743779897689797</v>
      </c>
      <c r="N8423" s="37">
        <v>9.6324930191040004</v>
      </c>
      <c r="O8423" s="37">
        <v>0</v>
      </c>
      <c r="P8423" s="37">
        <v>0</v>
      </c>
      <c r="Q8423" s="37">
        <v>1.19046065956354E-2</v>
      </c>
      <c r="R8423" s="37">
        <v>25</v>
      </c>
      <c r="S8423" s="37">
        <v>0.234151646494865</v>
      </c>
      <c r="T8423" s="37">
        <v>993.47204589843795</v>
      </c>
      <c r="U8423" s="37">
        <v>9999</v>
      </c>
      <c r="V8423" s="13"/>
      <c r="W8423" s="13"/>
      <c r="X8423" s="13"/>
      <c r="Y8423" s="13"/>
      <c r="Z8423" s="13"/>
      <c r="AA8423" s="13"/>
    </row>
    <row r="8424" spans="1:27" ht="15.75" customHeight="1" x14ac:dyDescent="0.2">
      <c r="A8424" s="13"/>
      <c r="B8424" s="37" t="str">
        <f>"CRS25WT3609376"</f>
        <v>CRS25WT3609376</v>
      </c>
      <c r="C8424" s="38">
        <v>46010</v>
      </c>
      <c r="D8424" s="39">
        <v>5.0347222222222225E-3</v>
      </c>
      <c r="E8424" s="37" t="s">
        <v>62</v>
      </c>
      <c r="F8424" s="37">
        <v>196</v>
      </c>
      <c r="G8424" s="37">
        <v>4</v>
      </c>
      <c r="H8424" s="37">
        <v>196.89360046386699</v>
      </c>
      <c r="I8424" s="37">
        <v>9.512451171875</v>
      </c>
      <c r="J8424" s="37">
        <v>24.4344882965088</v>
      </c>
      <c r="K8424" s="37">
        <v>9.6150302886962908</v>
      </c>
      <c r="L8424" s="37">
        <v>20.477689743041999</v>
      </c>
      <c r="M8424" s="37">
        <v>0.84710240364074696</v>
      </c>
      <c r="N8424" s="37">
        <v>9.5788660049438494</v>
      </c>
      <c r="O8424" s="37">
        <v>0</v>
      </c>
      <c r="P8424" s="37">
        <v>0</v>
      </c>
      <c r="Q8424" s="37">
        <v>8.8092144578695297E-3</v>
      </c>
      <c r="R8424" s="37">
        <v>25</v>
      </c>
      <c r="S8424" s="37">
        <v>0.23101350665092499</v>
      </c>
      <c r="T8424" s="37">
        <v>992.35089111328102</v>
      </c>
      <c r="U8424" s="37">
        <v>9999</v>
      </c>
      <c r="V8424" s="13"/>
      <c r="W8424" s="13"/>
      <c r="X8424" s="13"/>
      <c r="Y8424" s="13"/>
      <c r="Z8424" s="13"/>
      <c r="AA8424" s="13"/>
    </row>
    <row r="8425" spans="1:27" ht="15.75" customHeight="1" x14ac:dyDescent="0.2">
      <c r="A8425" s="13"/>
      <c r="B8425" s="37" t="str">
        <f>"CRS25WT3609379"</f>
        <v>CRS25WT3609379</v>
      </c>
      <c r="C8425" s="38">
        <v>46010</v>
      </c>
      <c r="D8425" s="39">
        <v>6.1342592592592594E-3</v>
      </c>
      <c r="E8425" s="37" t="s">
        <v>62</v>
      </c>
      <c r="F8425" s="37">
        <v>197</v>
      </c>
      <c r="G8425" s="37">
        <v>4</v>
      </c>
      <c r="H8425" s="37">
        <v>197.65257263183599</v>
      </c>
      <c r="I8425" s="37">
        <v>9.5472850799560494</v>
      </c>
      <c r="J8425" s="37">
        <v>24.431648254394499</v>
      </c>
      <c r="K8425" s="37">
        <v>9.6770935058593803</v>
      </c>
      <c r="L8425" s="37">
        <v>20.4247856140137</v>
      </c>
      <c r="M8425" s="37">
        <v>0.84736359119415305</v>
      </c>
      <c r="N8425" s="37">
        <v>9.6157903671264595</v>
      </c>
      <c r="O8425" s="37">
        <v>0</v>
      </c>
      <c r="P8425" s="37">
        <v>0</v>
      </c>
      <c r="Q8425" s="37">
        <v>7.2816880419850297E-3</v>
      </c>
      <c r="R8425" s="37">
        <v>25</v>
      </c>
      <c r="S8425" s="37">
        <v>0.23308384418487499</v>
      </c>
      <c r="T8425" s="37">
        <v>993.342041015625</v>
      </c>
      <c r="U8425" s="37">
        <v>9999</v>
      </c>
      <c r="V8425" s="13"/>
      <c r="W8425" s="13"/>
      <c r="X8425" s="13"/>
      <c r="Y8425" s="13"/>
      <c r="Z8425" s="13"/>
      <c r="AA8425" s="13"/>
    </row>
    <row r="8426" spans="1:27" ht="15.75" customHeight="1" x14ac:dyDescent="0.2">
      <c r="A8426" s="13"/>
      <c r="B8426" s="37" t="str">
        <f>"CRS25WT3609221"</f>
        <v>CRS25WT3609221</v>
      </c>
      <c r="C8426" s="38">
        <v>46010</v>
      </c>
      <c r="D8426" s="39">
        <v>6.6203703703703702E-3</v>
      </c>
      <c r="E8426" s="37" t="s">
        <v>62</v>
      </c>
      <c r="F8426" s="37">
        <v>196</v>
      </c>
      <c r="G8426" s="37">
        <v>4</v>
      </c>
      <c r="H8426" s="37">
        <v>196.69111633300801</v>
      </c>
      <c r="I8426" s="37">
        <v>9.5603160858154297</v>
      </c>
      <c r="J8426" s="37">
        <v>24.437595367431602</v>
      </c>
      <c r="K8426" s="37">
        <v>9.6772603988647496</v>
      </c>
      <c r="L8426" s="37">
        <v>20.3250827789307</v>
      </c>
      <c r="M8426" s="37">
        <v>0.84188741445541404</v>
      </c>
      <c r="N8426" s="37">
        <v>9.5690155029296893</v>
      </c>
      <c r="O8426" s="37">
        <v>0</v>
      </c>
      <c r="P8426" s="37">
        <v>0</v>
      </c>
      <c r="Q8426" s="37">
        <v>1.6467982903122898E-2</v>
      </c>
      <c r="R8426" s="37">
        <v>25</v>
      </c>
      <c r="S8426" s="37">
        <v>0.248742610216141</v>
      </c>
      <c r="T8426" s="37">
        <v>992.8056640625</v>
      </c>
      <c r="U8426" s="37">
        <v>9999</v>
      </c>
      <c r="V8426" s="13"/>
      <c r="W8426" s="13"/>
      <c r="X8426" s="13"/>
      <c r="Y8426" s="13"/>
      <c r="Z8426" s="13"/>
      <c r="AA8426" s="13"/>
    </row>
    <row r="8427" spans="1:27" ht="15.75" customHeight="1" x14ac:dyDescent="0.2">
      <c r="A8427" s="13"/>
      <c r="B8427" s="37" t="str">
        <f>"CRS25WT3609275"</f>
        <v>CRS25WT3609275</v>
      </c>
      <c r="C8427" s="38">
        <v>46010</v>
      </c>
      <c r="D8427" s="39">
        <v>7.5462962962962966E-3</v>
      </c>
      <c r="E8427" s="37" t="s">
        <v>62</v>
      </c>
      <c r="F8427" s="37">
        <v>197</v>
      </c>
      <c r="G8427" s="37">
        <v>4</v>
      </c>
      <c r="H8427" s="37">
        <v>197.04417419433599</v>
      </c>
      <c r="I8427" s="37">
        <v>9.5313396453857404</v>
      </c>
      <c r="J8427" s="37">
        <v>24.4154968261719</v>
      </c>
      <c r="K8427" s="37">
        <v>9.7014293670654297</v>
      </c>
      <c r="L8427" s="37">
        <v>20.310840606689499</v>
      </c>
      <c r="M8427" s="37">
        <v>0.84672832489013705</v>
      </c>
      <c r="N8427" s="37">
        <v>9.5861921310424805</v>
      </c>
      <c r="O8427" s="37">
        <v>0</v>
      </c>
      <c r="P8427" s="37">
        <v>0</v>
      </c>
      <c r="Q8427" s="37">
        <v>1.7913257703185099E-2</v>
      </c>
      <c r="R8427" s="37">
        <v>25</v>
      </c>
      <c r="S8427" s="37">
        <v>0.24216687679290799</v>
      </c>
      <c r="T8427" s="37">
        <v>993.79406738281295</v>
      </c>
      <c r="U8427" s="37">
        <v>9999</v>
      </c>
      <c r="V8427" s="13"/>
      <c r="W8427" s="13"/>
      <c r="X8427" s="13"/>
      <c r="Y8427" s="13"/>
      <c r="Z8427" s="13"/>
      <c r="AA8427" s="13"/>
    </row>
    <row r="8428" spans="1:27" ht="15.75" customHeight="1" x14ac:dyDescent="0.2">
      <c r="A8428" s="13"/>
      <c r="B8428" s="37" t="str">
        <f>"CRS25WT3609378"</f>
        <v>CRS25WT3609378</v>
      </c>
      <c r="C8428" s="38">
        <v>46010</v>
      </c>
      <c r="D8428" s="39">
        <v>7.9282407407407409E-3</v>
      </c>
      <c r="E8428" s="37" t="s">
        <v>62</v>
      </c>
      <c r="F8428" s="37">
        <v>196</v>
      </c>
      <c r="G8428" s="37">
        <v>4</v>
      </c>
      <c r="H8428" s="37">
        <v>196.82460021972699</v>
      </c>
      <c r="I8428" s="37">
        <v>9.5385580062866193</v>
      </c>
      <c r="J8428" s="37">
        <v>24.416120529174801</v>
      </c>
      <c r="K8428" s="37">
        <v>9.6154823303222692</v>
      </c>
      <c r="L8428" s="37">
        <v>20.469549179077099</v>
      </c>
      <c r="M8428" s="37">
        <v>0.84512311220169101</v>
      </c>
      <c r="N8428" s="37">
        <v>9.5755100250244105</v>
      </c>
      <c r="O8428" s="37">
        <v>0</v>
      </c>
      <c r="P8428" s="37">
        <v>0</v>
      </c>
      <c r="Q8428" s="37">
        <v>1.0158807970583401E-2</v>
      </c>
      <c r="R8428" s="37">
        <v>25</v>
      </c>
      <c r="S8428" s="37">
        <v>0.22325731813907601</v>
      </c>
      <c r="T8428" s="37">
        <v>993.261474609375</v>
      </c>
      <c r="U8428" s="37">
        <v>9999</v>
      </c>
      <c r="V8428" s="13"/>
      <c r="W8428" s="13"/>
      <c r="X8428" s="13"/>
      <c r="Y8428" s="13"/>
      <c r="Z8428" s="13"/>
      <c r="AA8428" s="13"/>
    </row>
    <row r="8429" spans="1:27" ht="15.75" customHeight="1" x14ac:dyDescent="0.2">
      <c r="A8429" s="13"/>
      <c r="B8429" s="37" t="str">
        <f>"CRS25WT3609375"</f>
        <v>CRS25WT3609375</v>
      </c>
      <c r="C8429" s="38">
        <v>46010</v>
      </c>
      <c r="D8429" s="39">
        <v>8.5879629629629622E-3</v>
      </c>
      <c r="E8429" s="37" t="s">
        <v>62</v>
      </c>
      <c r="F8429" s="37">
        <v>197</v>
      </c>
      <c r="G8429" s="37">
        <v>4</v>
      </c>
      <c r="H8429" s="37">
        <v>197.35452270507801</v>
      </c>
      <c r="I8429" s="37">
        <v>9.5436334609985405</v>
      </c>
      <c r="J8429" s="37">
        <v>24.436353683471701</v>
      </c>
      <c r="K8429" s="37">
        <v>9.6924333572387695</v>
      </c>
      <c r="L8429" s="37">
        <v>20.361707687377901</v>
      </c>
      <c r="M8429" s="37">
        <v>0.84624660015106201</v>
      </c>
      <c r="N8429" s="37">
        <v>9.6012907028198207</v>
      </c>
      <c r="O8429" s="37">
        <v>0</v>
      </c>
      <c r="P8429" s="37">
        <v>0</v>
      </c>
      <c r="Q8429" s="37">
        <v>1.09477303922176E-2</v>
      </c>
      <c r="R8429" s="37">
        <v>25</v>
      </c>
      <c r="S8429" s="37">
        <v>0.237443521618843</v>
      </c>
      <c r="T8429" s="37">
        <v>992.2666015625</v>
      </c>
      <c r="U8429" s="37">
        <v>9999</v>
      </c>
      <c r="V8429" s="13"/>
      <c r="W8429" s="13"/>
      <c r="X8429" s="13"/>
      <c r="Y8429" s="13"/>
      <c r="Z8429" s="13"/>
      <c r="AA8429" s="13"/>
    </row>
    <row r="8430" spans="1:27" ht="15.75" customHeight="1" x14ac:dyDescent="0.2">
      <c r="A8430" s="13"/>
      <c r="B8430" s="37" t="str">
        <f>"CRS25WT3609377"</f>
        <v>CRS25WT3609377</v>
      </c>
      <c r="C8430" s="38">
        <v>46010</v>
      </c>
      <c r="D8430" s="39">
        <v>9.2013888888888892E-3</v>
      </c>
      <c r="E8430" s="37" t="s">
        <v>62</v>
      </c>
      <c r="F8430" s="37">
        <v>195</v>
      </c>
      <c r="G8430" s="37">
        <v>4</v>
      </c>
      <c r="H8430" s="37">
        <v>195.33401489257801</v>
      </c>
      <c r="I8430" s="37">
        <v>9.5133523941040004</v>
      </c>
      <c r="J8430" s="37">
        <v>24.424455642700199</v>
      </c>
      <c r="K8430" s="37">
        <v>9.5398178100585902</v>
      </c>
      <c r="L8430" s="37">
        <v>20.475654602050799</v>
      </c>
      <c r="M8430" s="37">
        <v>0.84065806865692105</v>
      </c>
      <c r="N8430" s="37">
        <v>9.5029926300048793</v>
      </c>
      <c r="O8430" s="37">
        <v>0</v>
      </c>
      <c r="P8430" s="37">
        <v>0</v>
      </c>
      <c r="Q8430" s="37">
        <v>1.13095231354237E-2</v>
      </c>
      <c r="R8430" s="37">
        <v>25</v>
      </c>
      <c r="S8430" s="37">
        <v>0.23859998583793601</v>
      </c>
      <c r="T8430" s="37">
        <v>994.62786865234398</v>
      </c>
      <c r="U8430" s="37">
        <v>9999</v>
      </c>
      <c r="V8430" s="13"/>
      <c r="W8430" s="13"/>
      <c r="X8430" s="13"/>
      <c r="Y8430" s="13"/>
      <c r="Z8430" s="13"/>
      <c r="AA8430" s="13"/>
    </row>
    <row r="8431" spans="1:27" ht="15.75" customHeight="1" x14ac:dyDescent="0.2">
      <c r="A8431" s="13"/>
      <c r="B8431" s="37" t="str">
        <f>"CRS25WT3609284"</f>
        <v>CRS25WT3609284</v>
      </c>
      <c r="C8431" s="38">
        <v>46010</v>
      </c>
      <c r="D8431" s="39">
        <v>9.8842592592592576E-3</v>
      </c>
      <c r="E8431" s="37" t="s">
        <v>62</v>
      </c>
      <c r="F8431" s="37">
        <v>198</v>
      </c>
      <c r="G8431" s="37">
        <v>4</v>
      </c>
      <c r="H8431" s="37">
        <v>198.95541381835901</v>
      </c>
      <c r="I8431" s="37">
        <v>9.6130914688110405</v>
      </c>
      <c r="J8431" s="37">
        <v>24.437702178955099</v>
      </c>
      <c r="K8431" s="37">
        <v>9.7896451950073207</v>
      </c>
      <c r="L8431" s="37">
        <v>20.3230495452881</v>
      </c>
      <c r="M8431" s="37">
        <v>0.84690034389495805</v>
      </c>
      <c r="N8431" s="37">
        <v>9.6791734695434606</v>
      </c>
      <c r="O8431" s="37">
        <v>0</v>
      </c>
      <c r="P8431" s="37">
        <v>0</v>
      </c>
      <c r="Q8431" s="37">
        <v>1.19046065956354E-2</v>
      </c>
      <c r="R8431" s="37">
        <v>25</v>
      </c>
      <c r="S8431" s="37">
        <v>0.23711301386356401</v>
      </c>
      <c r="T8431" s="37">
        <v>992.602294921875</v>
      </c>
      <c r="U8431" s="37">
        <v>9999</v>
      </c>
      <c r="V8431" s="13"/>
      <c r="W8431" s="13"/>
      <c r="X8431" s="13"/>
      <c r="Y8431" s="13"/>
      <c r="Z8431" s="13"/>
      <c r="AA8431" s="13"/>
    </row>
    <row r="8432" spans="1:27" ht="15.75" customHeight="1" x14ac:dyDescent="0.2">
      <c r="A8432" s="13"/>
      <c r="B8432" s="37" t="str">
        <f>"CRS25WT3609302"</f>
        <v>CRS25WT3609302</v>
      </c>
      <c r="C8432" s="38">
        <v>46010</v>
      </c>
      <c r="D8432" s="39">
        <v>1.0532407407407407E-2</v>
      </c>
      <c r="E8432" s="37" t="s">
        <v>62</v>
      </c>
      <c r="F8432" s="37">
        <v>196</v>
      </c>
      <c r="G8432" s="37">
        <v>4</v>
      </c>
      <c r="H8432" s="37">
        <v>196.14317321777301</v>
      </c>
      <c r="I8432" s="37">
        <v>9.5620031356811506</v>
      </c>
      <c r="J8432" s="37">
        <v>24.432258605956999</v>
      </c>
      <c r="K8432" s="37">
        <v>9.5907735824584996</v>
      </c>
      <c r="L8432" s="37">
        <v>20.451238632202099</v>
      </c>
      <c r="M8432" s="37">
        <v>0.839577317237854</v>
      </c>
      <c r="N8432" s="37">
        <v>9.5423583984375</v>
      </c>
      <c r="O8432" s="37">
        <v>0</v>
      </c>
      <c r="P8432" s="37">
        <v>0</v>
      </c>
      <c r="Q8432" s="37">
        <v>1.18948509916663E-2</v>
      </c>
      <c r="R8432" s="37">
        <v>25</v>
      </c>
      <c r="S8432" s="37">
        <v>0.23111635446548501</v>
      </c>
      <c r="T8432" s="37">
        <v>994.75622558593795</v>
      </c>
      <c r="U8432" s="37">
        <v>9999</v>
      </c>
      <c r="V8432" s="13"/>
      <c r="W8432" s="13"/>
      <c r="X8432" s="13"/>
      <c r="Y8432" s="13"/>
      <c r="Z8432" s="13"/>
      <c r="AA8432" s="13"/>
    </row>
    <row r="8433" spans="1:27" ht="15.75" customHeight="1" x14ac:dyDescent="0.2">
      <c r="A8433" s="13"/>
      <c r="B8433" s="37" t="str">
        <f>"CRS25WT3609359"</f>
        <v>CRS25WT3609359</v>
      </c>
      <c r="C8433" s="38">
        <v>46010</v>
      </c>
      <c r="D8433" s="39">
        <v>1.2187500000000002E-2</v>
      </c>
      <c r="E8433" s="37" t="s">
        <v>62</v>
      </c>
      <c r="F8433" s="37">
        <v>198</v>
      </c>
      <c r="G8433" s="37">
        <v>4</v>
      </c>
      <c r="H8433" s="37">
        <v>198.13346862793</v>
      </c>
      <c r="I8433" s="37">
        <v>9.5220098495483398</v>
      </c>
      <c r="J8433" s="37">
        <v>24.417444229126001</v>
      </c>
      <c r="K8433" s="37">
        <v>9.7268018722534197</v>
      </c>
      <c r="L8433" s="37">
        <v>20.369848251342798</v>
      </c>
      <c r="M8433" s="37">
        <v>0.85217541456222501</v>
      </c>
      <c r="N8433" s="37">
        <v>9.6391859054565394</v>
      </c>
      <c r="O8433" s="37">
        <v>0</v>
      </c>
      <c r="P8433" s="37">
        <v>0</v>
      </c>
      <c r="Q8433" s="37">
        <v>1.09474249184132E-2</v>
      </c>
      <c r="R8433" s="37">
        <v>25</v>
      </c>
      <c r="S8433" s="37">
        <v>0.23734594881534599</v>
      </c>
      <c r="T8433" s="37">
        <v>992.31530761718795</v>
      </c>
      <c r="U8433" s="37">
        <v>40.356418609619098</v>
      </c>
      <c r="V8433" s="13"/>
      <c r="W8433" s="13"/>
      <c r="X8433" s="13"/>
      <c r="Y8433" s="13"/>
      <c r="Z8433" s="13"/>
      <c r="AA8433" s="13"/>
    </row>
    <row r="8434" spans="1:27" ht="15.75" customHeight="1" x14ac:dyDescent="0.2">
      <c r="A8434" s="13"/>
      <c r="B8434" s="37" t="str">
        <f>"CRS25WT3609360"</f>
        <v>CRS25WT3609360</v>
      </c>
      <c r="C8434" s="38">
        <v>46010</v>
      </c>
      <c r="D8434" s="39">
        <v>1.2881944444444446E-2</v>
      </c>
      <c r="E8434" s="37" t="s">
        <v>62</v>
      </c>
      <c r="F8434" s="37">
        <v>195</v>
      </c>
      <c r="G8434" s="37">
        <v>4</v>
      </c>
      <c r="H8434" s="37">
        <v>195.84977722168</v>
      </c>
      <c r="I8434" s="37">
        <v>9.5077676773071307</v>
      </c>
      <c r="J8434" s="37">
        <v>24.415838241577099</v>
      </c>
      <c r="K8434" s="37">
        <v>9.5735692977905291</v>
      </c>
      <c r="L8434" s="37">
        <v>20.457342147827099</v>
      </c>
      <c r="M8434" s="37">
        <v>0.84367054700851396</v>
      </c>
      <c r="N8434" s="37">
        <v>9.5280847549438494</v>
      </c>
      <c r="O8434" s="37">
        <v>0</v>
      </c>
      <c r="P8434" s="37">
        <v>0</v>
      </c>
      <c r="Q8434" s="37">
        <v>1.03371469303966E-2</v>
      </c>
      <c r="R8434" s="37">
        <v>25</v>
      </c>
      <c r="S8434" s="37">
        <v>0.23758238554000899</v>
      </c>
      <c r="T8434" s="37">
        <v>992.12951660156295</v>
      </c>
      <c r="U8434" s="37">
        <v>9999</v>
      </c>
      <c r="V8434" s="13"/>
      <c r="W8434" s="13"/>
      <c r="X8434" s="13"/>
      <c r="Y8434" s="13"/>
      <c r="Z8434" s="13"/>
      <c r="AA8434" s="13"/>
    </row>
    <row r="8435" spans="1:27" ht="15.75" customHeight="1" x14ac:dyDescent="0.2">
      <c r="A8435" s="13"/>
      <c r="B8435" s="37" t="str">
        <f>"CRS25WT3609364"</f>
        <v>CRS25WT3609364</v>
      </c>
      <c r="C8435" s="38">
        <v>46010</v>
      </c>
      <c r="D8435" s="39">
        <v>1.3506944444444445E-2</v>
      </c>
      <c r="E8435" s="37" t="s">
        <v>62</v>
      </c>
      <c r="F8435" s="37">
        <v>196</v>
      </c>
      <c r="G8435" s="37">
        <v>4</v>
      </c>
      <c r="H8435" s="37">
        <v>196.32052612304699</v>
      </c>
      <c r="I8435" s="37">
        <v>9.5542659759521502</v>
      </c>
      <c r="J8435" s="37">
        <v>24.422479629516602</v>
      </c>
      <c r="K8435" s="37">
        <v>9.5841875076293892</v>
      </c>
      <c r="L8435" s="37">
        <v>20.483793258666999</v>
      </c>
      <c r="M8435" s="37">
        <v>0.84135371446609497</v>
      </c>
      <c r="N8435" s="37">
        <v>9.5509862899780291</v>
      </c>
      <c r="O8435" s="37">
        <v>0</v>
      </c>
      <c r="P8435" s="37">
        <v>0</v>
      </c>
      <c r="Q8435" s="37">
        <v>1.5238075517118E-2</v>
      </c>
      <c r="R8435" s="37">
        <v>25</v>
      </c>
      <c r="S8435" s="37">
        <v>0.23494409024715401</v>
      </c>
      <c r="T8435" s="37">
        <v>992.68292236328102</v>
      </c>
      <c r="U8435" s="37">
        <v>9999</v>
      </c>
      <c r="V8435" s="13"/>
      <c r="W8435" s="13"/>
      <c r="X8435" s="13"/>
      <c r="Y8435" s="13"/>
      <c r="Z8435" s="13"/>
      <c r="AA8435" s="13"/>
    </row>
    <row r="8436" spans="1:27" ht="15.75" customHeight="1" x14ac:dyDescent="0.2">
      <c r="A8436" s="13"/>
      <c r="B8436" s="37" t="str">
        <f>"CRS25WT3609361"</f>
        <v>CRS25WT3609361</v>
      </c>
      <c r="C8436" s="38">
        <v>46010</v>
      </c>
      <c r="D8436" s="39">
        <v>1.4074074074074074E-2</v>
      </c>
      <c r="E8436" s="37" t="s">
        <v>62</v>
      </c>
      <c r="F8436" s="37">
        <v>195</v>
      </c>
      <c r="G8436" s="37">
        <v>4</v>
      </c>
      <c r="H8436" s="37">
        <v>195.00665283203099</v>
      </c>
      <c r="I8436" s="37">
        <v>9.5329504013061506</v>
      </c>
      <c r="J8436" s="37">
        <v>24.384006500244102</v>
      </c>
      <c r="K8436" s="37">
        <v>9.5924634933471697</v>
      </c>
      <c r="L8436" s="37">
        <v>20.3291530609131</v>
      </c>
      <c r="M8436" s="37">
        <v>0.83891320228576705</v>
      </c>
      <c r="N8436" s="37">
        <v>9.4870662689209002</v>
      </c>
      <c r="O8436" s="37">
        <v>0</v>
      </c>
      <c r="P8436" s="37">
        <v>0</v>
      </c>
      <c r="Q8436" s="37">
        <v>1.3809518888592699E-2</v>
      </c>
      <c r="R8436" s="37">
        <v>25</v>
      </c>
      <c r="S8436" s="37">
        <v>0.25053459405898998</v>
      </c>
      <c r="T8436" s="37">
        <v>992.04736328125</v>
      </c>
      <c r="U8436" s="37">
        <v>9999</v>
      </c>
      <c r="V8436" s="13"/>
      <c r="W8436" s="13"/>
      <c r="X8436" s="13"/>
      <c r="Y8436" s="13"/>
      <c r="Z8436" s="13"/>
      <c r="AA8436" s="13"/>
    </row>
    <row r="8437" spans="1:27" ht="15.75" customHeight="1" x14ac:dyDescent="0.2">
      <c r="A8437" s="13"/>
      <c r="B8437" s="37" t="str">
        <f>"CRS25WT3609331"</f>
        <v>CRS25WT3609331</v>
      </c>
      <c r="C8437" s="38">
        <v>46010</v>
      </c>
      <c r="D8437" s="39">
        <v>1.4733796296296295E-2</v>
      </c>
      <c r="E8437" s="37" t="s">
        <v>62</v>
      </c>
      <c r="F8437" s="37">
        <v>198</v>
      </c>
      <c r="G8437" s="37">
        <v>4</v>
      </c>
      <c r="H8437" s="37">
        <v>198.44387817382801</v>
      </c>
      <c r="I8437" s="37">
        <v>9.5060338973999006</v>
      </c>
      <c r="J8437" s="37">
        <v>24.4693393707275</v>
      </c>
      <c r="K8437" s="37">
        <v>9.7158365249633807</v>
      </c>
      <c r="L8437" s="37">
        <v>20.4247856140137</v>
      </c>
      <c r="M8437" s="37">
        <v>0.85313177108764604</v>
      </c>
      <c r="N8437" s="37">
        <v>9.6542873382568395</v>
      </c>
      <c r="O8437" s="37">
        <v>0</v>
      </c>
      <c r="P8437" s="37">
        <v>0</v>
      </c>
      <c r="Q8437" s="37">
        <v>1.06547614559531E-2</v>
      </c>
      <c r="R8437" s="37">
        <v>25</v>
      </c>
      <c r="S8437" s="37">
        <v>0.240269094705582</v>
      </c>
      <c r="T8437" s="37">
        <v>991.07183837890602</v>
      </c>
      <c r="U8437" s="37">
        <v>9999</v>
      </c>
      <c r="V8437" s="13"/>
      <c r="W8437" s="13"/>
      <c r="X8437" s="13"/>
      <c r="Y8437" s="13"/>
      <c r="Z8437" s="13"/>
      <c r="AA8437" s="13"/>
    </row>
    <row r="8438" spans="1:27" ht="15.75" customHeight="1" x14ac:dyDescent="0.2">
      <c r="A8438" s="13"/>
      <c r="B8438" s="37" t="str">
        <f>"CRS25WT3609363"</f>
        <v>CRS25WT3609363</v>
      </c>
      <c r="C8438" s="38">
        <v>46010</v>
      </c>
      <c r="D8438" s="39">
        <v>1.5324074074074073E-2</v>
      </c>
      <c r="E8438" s="37" t="s">
        <v>62</v>
      </c>
      <c r="F8438" s="37">
        <v>195</v>
      </c>
      <c r="G8438" s="37">
        <v>4</v>
      </c>
      <c r="H8438" s="37">
        <v>195.494705200195</v>
      </c>
      <c r="I8438" s="37">
        <v>9.5518341064453107</v>
      </c>
      <c r="J8438" s="37">
        <v>24.405891418456999</v>
      </c>
      <c r="K8438" s="37">
        <v>9.6261062622070295</v>
      </c>
      <c r="L8438" s="37">
        <v>20.3088054656982</v>
      </c>
      <c r="M8438" s="37">
        <v>0.83859747648239102</v>
      </c>
      <c r="N8438" s="37">
        <v>9.5108098983764595</v>
      </c>
      <c r="O8438" s="37">
        <v>0</v>
      </c>
      <c r="P8438" s="37">
        <v>0</v>
      </c>
      <c r="Q8438" s="37">
        <v>5.4067461751401398E-3</v>
      </c>
      <c r="R8438" s="37">
        <v>25</v>
      </c>
      <c r="S8438" s="37">
        <v>0.243301391601563</v>
      </c>
      <c r="T8438" s="37">
        <v>993.10101318359398</v>
      </c>
      <c r="U8438" s="37">
        <v>9999</v>
      </c>
      <c r="V8438" s="13"/>
      <c r="W8438" s="13"/>
      <c r="X8438" s="13"/>
      <c r="Y8438" s="13"/>
      <c r="Z8438" s="13"/>
      <c r="AA8438" s="13"/>
    </row>
    <row r="8439" spans="1:27" ht="15.75" customHeight="1" x14ac:dyDescent="0.2">
      <c r="A8439" s="13"/>
      <c r="B8439" s="37" t="str">
        <f>"CRS25WT3609365"</f>
        <v>CRS25WT3609365</v>
      </c>
      <c r="C8439" s="38">
        <v>46010</v>
      </c>
      <c r="D8439" s="39">
        <v>1.636574074074074E-2</v>
      </c>
      <c r="E8439" s="37" t="s">
        <v>62</v>
      </c>
      <c r="F8439" s="37">
        <v>196</v>
      </c>
      <c r="G8439" s="37">
        <v>4</v>
      </c>
      <c r="H8439" s="37">
        <v>196.68418884277301</v>
      </c>
      <c r="I8439" s="37">
        <v>9.5651664733886701</v>
      </c>
      <c r="J8439" s="37">
        <v>24.422065734863299</v>
      </c>
      <c r="K8439" s="37">
        <v>9.6837043762206996</v>
      </c>
      <c r="L8439" s="37">
        <v>20.310840606689499</v>
      </c>
      <c r="M8439" s="37">
        <v>0.84196591377258301</v>
      </c>
      <c r="N8439" s="37">
        <v>9.5686788558959996</v>
      </c>
      <c r="O8439" s="37">
        <v>0</v>
      </c>
      <c r="P8439" s="37">
        <v>0</v>
      </c>
      <c r="Q8439" s="37">
        <v>3.1758432742208199E-3</v>
      </c>
      <c r="R8439" s="37">
        <v>25</v>
      </c>
      <c r="S8439" s="37">
        <v>0.24412505328655201</v>
      </c>
      <c r="T8439" s="37">
        <v>990.70782470703102</v>
      </c>
      <c r="U8439" s="37">
        <v>9999</v>
      </c>
      <c r="V8439" s="13"/>
      <c r="W8439" s="13"/>
      <c r="X8439" s="13"/>
      <c r="Y8439" s="13"/>
      <c r="Z8439" s="13"/>
      <c r="AA8439" s="13"/>
    </row>
    <row r="8440" spans="1:27" ht="15.75" customHeight="1" x14ac:dyDescent="0.2">
      <c r="A8440" s="13"/>
      <c r="B8440" s="37" t="str">
        <f>"CRS25WT3609323"</f>
        <v>CRS25WT3609323</v>
      </c>
      <c r="C8440" s="38">
        <v>46010</v>
      </c>
      <c r="D8440" s="39">
        <v>1.6979166666666667E-2</v>
      </c>
      <c r="E8440" s="37" t="s">
        <v>62</v>
      </c>
      <c r="F8440" s="37">
        <v>197</v>
      </c>
      <c r="G8440" s="37">
        <v>4</v>
      </c>
      <c r="H8440" s="37">
        <v>197.82321166992199</v>
      </c>
      <c r="I8440" s="37">
        <v>9.5485324859619105</v>
      </c>
      <c r="J8440" s="37">
        <v>24.409837722778299</v>
      </c>
      <c r="K8440" s="37">
        <v>9.72906398773193</v>
      </c>
      <c r="L8440" s="37">
        <v>20.333223342895501</v>
      </c>
      <c r="M8440" s="37">
        <v>0.84874206781387296</v>
      </c>
      <c r="N8440" s="37">
        <v>9.6240921020507795</v>
      </c>
      <c r="O8440" s="37">
        <v>0</v>
      </c>
      <c r="P8440" s="37">
        <v>0</v>
      </c>
      <c r="Q8440" s="37">
        <v>1.6507921740412702E-2</v>
      </c>
      <c r="R8440" s="37">
        <v>25</v>
      </c>
      <c r="S8440" s="37">
        <v>0.24399265646934501</v>
      </c>
      <c r="T8440" s="37">
        <v>991.85833740234398</v>
      </c>
      <c r="U8440" s="37">
        <v>9999</v>
      </c>
      <c r="V8440" s="13"/>
      <c r="W8440" s="13"/>
      <c r="X8440" s="13"/>
      <c r="Y8440" s="13"/>
      <c r="Z8440" s="13"/>
      <c r="AA8440" s="13"/>
    </row>
    <row r="8441" spans="1:27" ht="15.75" customHeight="1" x14ac:dyDescent="0.2">
      <c r="A8441" s="13"/>
      <c r="B8441" s="37" t="str">
        <f>"CRS25WT3609328"</f>
        <v>CRS25WT3609328</v>
      </c>
      <c r="C8441" s="38">
        <v>46010</v>
      </c>
      <c r="D8441" s="39">
        <v>1.7731481481481483E-2</v>
      </c>
      <c r="E8441" s="37" t="s">
        <v>62</v>
      </c>
      <c r="F8441" s="37">
        <v>197</v>
      </c>
      <c r="G8441" s="37">
        <v>4</v>
      </c>
      <c r="H8441" s="37">
        <v>197.00459289550801</v>
      </c>
      <c r="I8441" s="37">
        <v>9.5466709136962908</v>
      </c>
      <c r="J8441" s="37">
        <v>24.444627761840799</v>
      </c>
      <c r="K8441" s="37">
        <v>9.6281042098999006</v>
      </c>
      <c r="L8441" s="37">
        <v>20.461412429809599</v>
      </c>
      <c r="M8441" s="37">
        <v>0.84419149160385099</v>
      </c>
      <c r="N8441" s="37">
        <v>9.5842666625976598</v>
      </c>
      <c r="O8441" s="37">
        <v>0</v>
      </c>
      <c r="P8441" s="37">
        <v>0</v>
      </c>
      <c r="Q8441" s="37">
        <v>7.04737054184079E-3</v>
      </c>
      <c r="R8441" s="37">
        <v>25</v>
      </c>
      <c r="S8441" s="37">
        <v>0.234662711620331</v>
      </c>
      <c r="T8441" s="37">
        <v>992.337158203125</v>
      </c>
      <c r="U8441" s="37">
        <v>9999</v>
      </c>
      <c r="V8441" s="13"/>
      <c r="W8441" s="13"/>
      <c r="X8441" s="13"/>
      <c r="Y8441" s="13"/>
      <c r="Z8441" s="13"/>
      <c r="AA8441" s="13"/>
    </row>
    <row r="8442" spans="1:27" ht="15.75" customHeight="1" x14ac:dyDescent="0.2">
      <c r="A8442" s="13"/>
      <c r="B8442" s="37" t="str">
        <f>"CRS25WT3609329"</f>
        <v>CRS25WT3609329</v>
      </c>
      <c r="C8442" s="38">
        <v>46010</v>
      </c>
      <c r="D8442" s="39">
        <v>1.8240740740740741E-2</v>
      </c>
      <c r="E8442" s="37" t="s">
        <v>62</v>
      </c>
      <c r="F8442" s="37">
        <v>198</v>
      </c>
      <c r="G8442" s="37">
        <v>4</v>
      </c>
      <c r="H8442" s="37">
        <v>198.14469909668</v>
      </c>
      <c r="I8442" s="37">
        <v>9.5168228149414098</v>
      </c>
      <c r="J8442" s="37">
        <v>24.445873260498001</v>
      </c>
      <c r="K8442" s="37">
        <v>9.6876764297485405</v>
      </c>
      <c r="L8442" s="37">
        <v>20.453271865844702</v>
      </c>
      <c r="M8442" s="37">
        <v>0.85169661045074496</v>
      </c>
      <c r="N8442" s="37">
        <v>9.6397323608398402</v>
      </c>
      <c r="O8442" s="37">
        <v>0</v>
      </c>
      <c r="P8442" s="37">
        <v>0</v>
      </c>
      <c r="Q8442" s="37">
        <v>6.0316878370940703E-3</v>
      </c>
      <c r="R8442" s="37">
        <v>25</v>
      </c>
      <c r="S8442" s="37">
        <v>0.22854028642177601</v>
      </c>
      <c r="T8442" s="37">
        <v>992.49035644531295</v>
      </c>
      <c r="U8442" s="37">
        <v>9999</v>
      </c>
      <c r="V8442" s="13"/>
      <c r="W8442" s="13"/>
      <c r="X8442" s="13"/>
      <c r="Y8442" s="13"/>
      <c r="Z8442" s="13"/>
      <c r="AA8442" s="13"/>
    </row>
    <row r="8443" spans="1:27" ht="15.75" customHeight="1" x14ac:dyDescent="0.2">
      <c r="A8443" s="13"/>
      <c r="B8443" s="37" t="str">
        <f>"CRS25WT3609366"</f>
        <v>CRS25WT3609366</v>
      </c>
      <c r="C8443" s="38">
        <v>46010</v>
      </c>
      <c r="D8443" s="39">
        <v>1.8888888888888889E-2</v>
      </c>
      <c r="E8443" s="37" t="s">
        <v>62</v>
      </c>
      <c r="F8443" s="37">
        <v>196</v>
      </c>
      <c r="G8443" s="37">
        <v>4</v>
      </c>
      <c r="H8443" s="37">
        <v>196.42565917968801</v>
      </c>
      <c r="I8443" s="37">
        <v>9.5361108779907209</v>
      </c>
      <c r="J8443" s="37">
        <v>24.414739608764599</v>
      </c>
      <c r="K8443" s="37">
        <v>9.6131944656372106</v>
      </c>
      <c r="L8443" s="37">
        <v>20.432924270629901</v>
      </c>
      <c r="M8443" s="37">
        <v>0.84367430210113503</v>
      </c>
      <c r="N8443" s="37">
        <v>9.5561008453369105</v>
      </c>
      <c r="O8443" s="37">
        <v>0</v>
      </c>
      <c r="P8443" s="37">
        <v>0</v>
      </c>
      <c r="Q8443" s="37">
        <v>1.30140148103237E-2</v>
      </c>
      <c r="R8443" s="37">
        <v>25</v>
      </c>
      <c r="S8443" s="37">
        <v>0.242200613021851</v>
      </c>
      <c r="T8443" s="37">
        <v>993.10681152343795</v>
      </c>
      <c r="U8443" s="37">
        <v>34.912303924560497</v>
      </c>
      <c r="V8443" s="13"/>
      <c r="W8443" s="13"/>
      <c r="X8443" s="13"/>
      <c r="Y8443" s="13"/>
      <c r="Z8443" s="13"/>
      <c r="AA8443" s="13"/>
    </row>
    <row r="8444" spans="1:27" ht="15.75" customHeight="1" x14ac:dyDescent="0.2">
      <c r="A8444" s="13"/>
      <c r="B8444" s="37" t="str">
        <f>"CRS25WT3609338"</f>
        <v>CRS25WT3609338</v>
      </c>
      <c r="C8444" s="38">
        <v>46010</v>
      </c>
      <c r="D8444" s="39">
        <v>1.9386574074074073E-2</v>
      </c>
      <c r="E8444" s="37" t="s">
        <v>62</v>
      </c>
      <c r="F8444" s="37">
        <v>196</v>
      </c>
      <c r="G8444" s="37">
        <v>4</v>
      </c>
      <c r="H8444" s="37">
        <v>196.64369201660199</v>
      </c>
      <c r="I8444" s="37">
        <v>9.5631656646728498</v>
      </c>
      <c r="J8444" s="37">
        <v>24.4595050811768</v>
      </c>
      <c r="K8444" s="37">
        <v>9.6652507781982404</v>
      </c>
      <c r="L8444" s="37">
        <v>20.345430374145501</v>
      </c>
      <c r="M8444" s="37">
        <v>0.84067994356155396</v>
      </c>
      <c r="N8444" s="37">
        <v>9.5667085647583008</v>
      </c>
      <c r="O8444" s="37">
        <v>0</v>
      </c>
      <c r="P8444" s="37">
        <v>0</v>
      </c>
      <c r="Q8444" s="37">
        <v>4.1170823387801604E-3</v>
      </c>
      <c r="R8444" s="37">
        <v>25</v>
      </c>
      <c r="S8444" s="37">
        <v>0.25094571709632901</v>
      </c>
      <c r="T8444" s="37">
        <v>993.96984863281295</v>
      </c>
      <c r="U8444" s="37">
        <v>9999</v>
      </c>
      <c r="V8444" s="13"/>
      <c r="W8444" s="13"/>
      <c r="X8444" s="13"/>
      <c r="Y8444" s="13"/>
      <c r="Z8444" s="13"/>
      <c r="AA8444" s="13"/>
    </row>
    <row r="8445" spans="1:27" ht="15.75" customHeight="1" x14ac:dyDescent="0.2">
      <c r="A8445" s="13"/>
      <c r="B8445" s="37" t="str">
        <f>"CRS25WT3609332"</f>
        <v>CRS25WT3609332</v>
      </c>
      <c r="C8445" s="38">
        <v>46010</v>
      </c>
      <c r="D8445" s="39">
        <v>2.342592592592593E-2</v>
      </c>
      <c r="E8445" s="37" t="s">
        <v>62</v>
      </c>
      <c r="F8445" s="37">
        <v>196</v>
      </c>
      <c r="G8445" s="37">
        <v>4</v>
      </c>
      <c r="H8445" s="37">
        <v>196.86959838867199</v>
      </c>
      <c r="I8445" s="37">
        <v>9.5273885726928693</v>
      </c>
      <c r="J8445" s="37">
        <v>24.4462490081787</v>
      </c>
      <c r="K8445" s="37">
        <v>9.6349201202392596</v>
      </c>
      <c r="L8445" s="37">
        <v>20.432924270629901</v>
      </c>
      <c r="M8445" s="37">
        <v>0.84526431560516402</v>
      </c>
      <c r="N8445" s="37">
        <v>9.57769870758057</v>
      </c>
      <c r="O8445" s="37">
        <v>0</v>
      </c>
      <c r="P8445" s="37">
        <v>0</v>
      </c>
      <c r="Q8445" s="37">
        <v>1.0951693169772601E-2</v>
      </c>
      <c r="R8445" s="37">
        <v>25</v>
      </c>
      <c r="S8445" s="37">
        <v>0.23860050737857799</v>
      </c>
      <c r="T8445" s="37">
        <v>991.991943359375</v>
      </c>
      <c r="U8445" s="37">
        <v>9999</v>
      </c>
      <c r="V8445" s="13"/>
      <c r="W8445" s="13"/>
      <c r="X8445" s="13"/>
      <c r="Y8445" s="13"/>
      <c r="Z8445" s="13"/>
      <c r="AA8445" s="13"/>
    </row>
    <row r="8446" spans="1:27" ht="15.75" customHeight="1" x14ac:dyDescent="0.2">
      <c r="A8446" s="13"/>
      <c r="B8446" s="37" t="str">
        <f>"CRS25WT3609335"</f>
        <v>CRS25WT3609335</v>
      </c>
      <c r="C8446" s="38">
        <v>46010</v>
      </c>
      <c r="D8446" s="39">
        <v>2.3935185185185184E-2</v>
      </c>
      <c r="E8446" s="37" t="s">
        <v>62</v>
      </c>
      <c r="F8446" s="37">
        <v>196</v>
      </c>
      <c r="G8446" s="37">
        <v>4</v>
      </c>
      <c r="H8446" s="37">
        <v>196.68382263183599</v>
      </c>
      <c r="I8446" s="37">
        <v>9.5838365554809606</v>
      </c>
      <c r="J8446" s="37">
        <v>24.4128608703613</v>
      </c>
      <c r="K8446" s="37">
        <v>9.6556358337402308</v>
      </c>
      <c r="L8446" s="37">
        <v>20.369848251342798</v>
      </c>
      <c r="M8446" s="37">
        <v>0.84064102172851596</v>
      </c>
      <c r="N8446" s="37">
        <v>9.5686607360839808</v>
      </c>
      <c r="O8446" s="37">
        <v>0</v>
      </c>
      <c r="P8446" s="37">
        <v>0</v>
      </c>
      <c r="Q8446" s="37">
        <v>1.13095231354237E-2</v>
      </c>
      <c r="R8446" s="37">
        <v>25</v>
      </c>
      <c r="S8446" s="37">
        <v>0.23990961909294101</v>
      </c>
      <c r="T8446" s="37">
        <v>992.32415771484398</v>
      </c>
      <c r="U8446" s="37">
        <v>92.972732543945298</v>
      </c>
      <c r="V8446" s="13"/>
      <c r="W8446" s="13"/>
      <c r="X8446" s="13"/>
      <c r="Y8446" s="13"/>
      <c r="Z8446" s="13"/>
      <c r="AA8446" s="13"/>
    </row>
    <row r="8447" spans="1:27" ht="15.75" customHeight="1" x14ac:dyDescent="0.2">
      <c r="A8447" s="13"/>
      <c r="B8447" s="37" t="str">
        <f>"CRS25WT3609337"</f>
        <v>CRS25WT3609337</v>
      </c>
      <c r="C8447" s="38">
        <v>46010</v>
      </c>
      <c r="D8447" s="39">
        <v>2.4560185185185185E-2</v>
      </c>
      <c r="E8447" s="37" t="s">
        <v>62</v>
      </c>
      <c r="F8447" s="37">
        <v>196</v>
      </c>
      <c r="G8447" s="37">
        <v>4</v>
      </c>
      <c r="H8447" s="37">
        <v>196.55368041992199</v>
      </c>
      <c r="I8447" s="37">
        <v>9.5649051666259801</v>
      </c>
      <c r="J8447" s="37">
        <v>24.431957244873001</v>
      </c>
      <c r="K8447" s="37">
        <v>9.6137142181396502</v>
      </c>
      <c r="L8447" s="37">
        <v>20.445133209228501</v>
      </c>
      <c r="M8447" s="37">
        <v>0.84108960628509499</v>
      </c>
      <c r="N8447" s="37">
        <v>9.5623292922973597</v>
      </c>
      <c r="O8447" s="37">
        <v>0</v>
      </c>
      <c r="P8447" s="37">
        <v>0</v>
      </c>
      <c r="Q8447" s="37">
        <v>1.7618428915739101E-2</v>
      </c>
      <c r="R8447" s="37">
        <v>25</v>
      </c>
      <c r="S8447" s="37">
        <v>0.236147150397301</v>
      </c>
      <c r="T8447" s="37">
        <v>993.25988769531295</v>
      </c>
      <c r="U8447" s="37">
        <v>9999</v>
      </c>
      <c r="V8447" s="13"/>
      <c r="W8447" s="13"/>
      <c r="X8447" s="13"/>
      <c r="Y8447" s="13"/>
      <c r="Z8447" s="13"/>
      <c r="AA8447" s="13"/>
    </row>
    <row r="8448" spans="1:27" ht="15.75" customHeight="1" x14ac:dyDescent="0.2">
      <c r="A8448" s="13"/>
      <c r="B8448" s="37" t="str">
        <f>"CRS25WT3609353"</f>
        <v>CRS25WT3609353</v>
      </c>
      <c r="C8448" s="38">
        <v>46010</v>
      </c>
      <c r="D8448" s="39">
        <v>2.5034722222222222E-2</v>
      </c>
      <c r="E8448" s="37" t="s">
        <v>62</v>
      </c>
      <c r="F8448" s="37">
        <v>196</v>
      </c>
      <c r="G8448" s="37">
        <v>4</v>
      </c>
      <c r="H8448" s="37">
        <v>196.892013549805</v>
      </c>
      <c r="I8448" s="37">
        <v>9.5187005996704102</v>
      </c>
      <c r="J8448" s="37">
        <v>24.433334350585898</v>
      </c>
      <c r="K8448" s="37">
        <v>9.6388959884643608</v>
      </c>
      <c r="L8448" s="37">
        <v>20.426820755004901</v>
      </c>
      <c r="M8448" s="37">
        <v>0.84657937288284302</v>
      </c>
      <c r="N8448" s="37">
        <v>9.5787897109985405</v>
      </c>
      <c r="O8448" s="37">
        <v>0</v>
      </c>
      <c r="P8448" s="37">
        <v>0</v>
      </c>
      <c r="Q8448" s="37">
        <v>1.4925270341336699E-2</v>
      </c>
      <c r="R8448" s="37">
        <v>25</v>
      </c>
      <c r="S8448" s="37">
        <v>0.23584562540054299</v>
      </c>
      <c r="T8448" s="37">
        <v>992.88836669921898</v>
      </c>
      <c r="U8448" s="37">
        <v>61.940006256103501</v>
      </c>
      <c r="V8448" s="13"/>
      <c r="W8448" s="13"/>
      <c r="X8448" s="13"/>
      <c r="Y8448" s="13"/>
      <c r="Z8448" s="13"/>
      <c r="AA8448" s="13"/>
    </row>
    <row r="8449" spans="1:27" ht="15.75" customHeight="1" x14ac:dyDescent="0.2">
      <c r="A8449" s="13"/>
      <c r="B8449" s="37" t="str">
        <f>"CRS25WT3609352"</f>
        <v>CRS25WT3609352</v>
      </c>
      <c r="C8449" s="38">
        <v>46010</v>
      </c>
      <c r="D8449" s="39">
        <v>2.5578703703703704E-2</v>
      </c>
      <c r="E8449" s="37" t="s">
        <v>62</v>
      </c>
      <c r="F8449" s="37">
        <v>195</v>
      </c>
      <c r="G8449" s="37">
        <v>4</v>
      </c>
      <c r="H8449" s="37">
        <v>195.54911804199199</v>
      </c>
      <c r="I8449" s="37">
        <v>9.5341110229492205</v>
      </c>
      <c r="J8449" s="37">
        <v>24.452266693115199</v>
      </c>
      <c r="K8449" s="37">
        <v>9.6076087951660192</v>
      </c>
      <c r="L8449" s="37">
        <v>20.353570938110401</v>
      </c>
      <c r="M8449" s="37">
        <v>0.83879637718200695</v>
      </c>
      <c r="N8449" s="37">
        <v>9.5134572982788104</v>
      </c>
      <c r="O8449" s="37">
        <v>0</v>
      </c>
      <c r="P8449" s="37">
        <v>0</v>
      </c>
      <c r="Q8449" s="37">
        <v>1.76190380007029E-2</v>
      </c>
      <c r="R8449" s="37">
        <v>25</v>
      </c>
      <c r="S8449" s="37">
        <v>0.23973587155342099</v>
      </c>
      <c r="T8449" s="37">
        <v>992.25354003906295</v>
      </c>
      <c r="U8449" s="37">
        <v>9999</v>
      </c>
      <c r="V8449" s="13"/>
      <c r="W8449" s="13"/>
      <c r="X8449" s="13"/>
      <c r="Y8449" s="13"/>
      <c r="Z8449" s="13"/>
      <c r="AA8449" s="13"/>
    </row>
    <row r="8450" spans="1:27" ht="15.75" customHeight="1" x14ac:dyDescent="0.2">
      <c r="A8450" s="13"/>
      <c r="B8450" s="37" t="str">
        <f>"CRS25WT3609339"</f>
        <v>CRS25WT3609339</v>
      </c>
      <c r="C8450" s="38">
        <v>46010</v>
      </c>
      <c r="D8450" s="39">
        <v>2.6076388888888885E-2</v>
      </c>
      <c r="E8450" s="37" t="s">
        <v>62</v>
      </c>
      <c r="F8450" s="37">
        <v>197</v>
      </c>
      <c r="G8450" s="37">
        <v>4</v>
      </c>
      <c r="H8450" s="37">
        <v>197.072830200195</v>
      </c>
      <c r="I8450" s="37">
        <v>9.5174303054809606</v>
      </c>
      <c r="J8450" s="37">
        <v>24.420303344726602</v>
      </c>
      <c r="K8450" s="37">
        <v>9.6525554656982404</v>
      </c>
      <c r="L8450" s="37">
        <v>20.4166469573975</v>
      </c>
      <c r="M8450" s="37">
        <v>0.84792220592498802</v>
      </c>
      <c r="N8450" s="37">
        <v>9.58758640289307</v>
      </c>
      <c r="O8450" s="37">
        <v>0</v>
      </c>
      <c r="P8450" s="37">
        <v>0</v>
      </c>
      <c r="Q8450" s="37">
        <v>1.76190380007029E-2</v>
      </c>
      <c r="R8450" s="37">
        <v>25</v>
      </c>
      <c r="S8450" s="37">
        <v>0.239737898111343</v>
      </c>
      <c r="T8450" s="37">
        <v>991.22814941406295</v>
      </c>
      <c r="U8450" s="37">
        <v>9999</v>
      </c>
      <c r="V8450" s="13"/>
      <c r="W8450" s="13"/>
      <c r="X8450" s="13"/>
      <c r="Y8450" s="13"/>
      <c r="Z8450" s="13"/>
      <c r="AA8450" s="13"/>
    </row>
    <row r="8451" spans="1:27" ht="15.75" customHeight="1" x14ac:dyDescent="0.2">
      <c r="A8451" s="13"/>
      <c r="B8451" s="37" t="str">
        <f>"CRS25WT3609350"</f>
        <v>CRS25WT3609350</v>
      </c>
      <c r="C8451" s="38">
        <v>46010</v>
      </c>
      <c r="D8451" s="39">
        <v>2.6620370370370374E-2</v>
      </c>
      <c r="E8451" s="37" t="s">
        <v>62</v>
      </c>
      <c r="F8451" s="37">
        <v>197</v>
      </c>
      <c r="G8451" s="37">
        <v>4</v>
      </c>
      <c r="H8451" s="37">
        <v>197.33239746093801</v>
      </c>
      <c r="I8451" s="37">
        <v>9.5674867630004901</v>
      </c>
      <c r="J8451" s="37">
        <v>24.443824768066399</v>
      </c>
      <c r="K8451" s="37">
        <v>9.6508417129516602</v>
      </c>
      <c r="L8451" s="37">
        <v>20.447168350219702</v>
      </c>
      <c r="M8451" s="37">
        <v>0.84378415346145597</v>
      </c>
      <c r="N8451" s="37">
        <v>9.6002140045165998</v>
      </c>
      <c r="O8451" s="37">
        <v>0</v>
      </c>
      <c r="P8451" s="37">
        <v>0</v>
      </c>
      <c r="Q8451" s="37">
        <v>1.1309518478810799E-2</v>
      </c>
      <c r="R8451" s="37">
        <v>25</v>
      </c>
      <c r="S8451" s="37">
        <v>0.234365284442902</v>
      </c>
      <c r="T8451" s="37">
        <v>992.05798339843795</v>
      </c>
      <c r="U8451" s="37">
        <v>9999</v>
      </c>
      <c r="V8451" s="13"/>
      <c r="W8451" s="13"/>
      <c r="X8451" s="13"/>
      <c r="Y8451" s="13"/>
      <c r="Z8451" s="13"/>
      <c r="AA8451" s="13"/>
    </row>
    <row r="8452" spans="1:27" ht="15.75" customHeight="1" x14ac:dyDescent="0.2">
      <c r="A8452" s="13"/>
      <c r="B8452" s="37" t="str">
        <f>"CRS25WT3609351"</f>
        <v>CRS25WT3609351</v>
      </c>
      <c r="C8452" s="38">
        <v>46010</v>
      </c>
      <c r="D8452" s="39">
        <v>2.7349537037037037E-2</v>
      </c>
      <c r="E8452" s="37" t="s">
        <v>62</v>
      </c>
      <c r="F8452" s="37">
        <v>195</v>
      </c>
      <c r="G8452" s="37">
        <v>4</v>
      </c>
      <c r="H8452" s="37">
        <v>195.30844116210901</v>
      </c>
      <c r="I8452" s="37">
        <v>9.5585880279540998</v>
      </c>
      <c r="J8452" s="37">
        <v>24.439432144165</v>
      </c>
      <c r="K8452" s="37">
        <v>9.6111555099487305</v>
      </c>
      <c r="L8452" s="37">
        <v>20.3210144042969</v>
      </c>
      <c r="M8452" s="37">
        <v>0.83605754375457797</v>
      </c>
      <c r="N8452" s="37">
        <v>9.5017480850219709</v>
      </c>
      <c r="O8452" s="37">
        <v>0</v>
      </c>
      <c r="P8452" s="37">
        <v>0</v>
      </c>
      <c r="Q8452" s="37">
        <v>1.06547614559531E-2</v>
      </c>
      <c r="R8452" s="37">
        <v>25</v>
      </c>
      <c r="S8452" s="37">
        <v>0.248873576521873</v>
      </c>
      <c r="T8452" s="37">
        <v>991.66796875</v>
      </c>
      <c r="U8452" s="37">
        <v>9999</v>
      </c>
      <c r="V8452" s="13"/>
      <c r="W8452" s="13"/>
      <c r="X8452" s="13"/>
      <c r="Y8452" s="13"/>
      <c r="Z8452" s="13"/>
      <c r="AA8452" s="13"/>
    </row>
    <row r="8453" spans="1:27" ht="15.75" customHeight="1" x14ac:dyDescent="0.2">
      <c r="A8453" s="13"/>
      <c r="B8453" s="37" t="str">
        <f>"CRS25WT3609348"</f>
        <v>CRS25WT3609348</v>
      </c>
      <c r="C8453" s="38">
        <v>46010</v>
      </c>
      <c r="D8453" s="39">
        <v>2.7847222222222221E-2</v>
      </c>
      <c r="E8453" s="37" t="s">
        <v>62</v>
      </c>
      <c r="F8453" s="37">
        <v>195</v>
      </c>
      <c r="G8453" s="37">
        <v>4</v>
      </c>
      <c r="H8453" s="37">
        <v>195.14645385742199</v>
      </c>
      <c r="I8453" s="37">
        <v>9.5369491577148402</v>
      </c>
      <c r="J8453" s="37">
        <v>24.450628280639599</v>
      </c>
      <c r="K8453" s="37">
        <v>9.5792055130004901</v>
      </c>
      <c r="L8453" s="37">
        <v>20.371881484985401</v>
      </c>
      <c r="M8453" s="37">
        <v>0.83687609434127797</v>
      </c>
      <c r="N8453" s="37">
        <v>9.4938678741455096</v>
      </c>
      <c r="O8453" s="37">
        <v>0</v>
      </c>
      <c r="P8453" s="37">
        <v>0</v>
      </c>
      <c r="Q8453" s="37">
        <v>1.5238075517118E-2</v>
      </c>
      <c r="R8453" s="37">
        <v>25</v>
      </c>
      <c r="S8453" s="37">
        <v>0.247639685869217</v>
      </c>
      <c r="T8453" s="37">
        <v>991.45031738281295</v>
      </c>
      <c r="U8453" s="37">
        <v>9999</v>
      </c>
      <c r="V8453" s="13"/>
      <c r="W8453" s="13"/>
      <c r="X8453" s="13"/>
      <c r="Y8453" s="13"/>
      <c r="Z8453" s="13"/>
      <c r="AA8453" s="13"/>
    </row>
    <row r="8454" spans="1:27" ht="15.75" customHeight="1" x14ac:dyDescent="0.2">
      <c r="A8454" s="13"/>
      <c r="B8454" s="37" t="str">
        <f>"CRS25WT3609347"</f>
        <v>CRS25WT3609347</v>
      </c>
      <c r="C8454" s="38">
        <v>46010</v>
      </c>
      <c r="D8454" s="39">
        <v>2.8657407407407406E-2</v>
      </c>
      <c r="E8454" s="37" t="s">
        <v>62</v>
      </c>
      <c r="F8454" s="37">
        <v>196</v>
      </c>
      <c r="G8454" s="37">
        <v>4</v>
      </c>
      <c r="H8454" s="37">
        <v>196.62213134765599</v>
      </c>
      <c r="I8454" s="37">
        <v>9.5211095809936506</v>
      </c>
      <c r="J8454" s="37">
        <v>24.4510498046875</v>
      </c>
      <c r="K8454" s="37">
        <v>9.6008195877075195</v>
      </c>
      <c r="L8454" s="37">
        <v>20.479722976684599</v>
      </c>
      <c r="M8454" s="37">
        <v>0.84459269046783403</v>
      </c>
      <c r="N8454" s="37">
        <v>9.5656595230102504</v>
      </c>
      <c r="O8454" s="37">
        <v>0</v>
      </c>
      <c r="P8454" s="37">
        <v>0</v>
      </c>
      <c r="Q8454" s="37">
        <v>1.0596168227493799E-2</v>
      </c>
      <c r="R8454" s="37">
        <v>25</v>
      </c>
      <c r="S8454" s="37">
        <v>0.238988026976585</v>
      </c>
      <c r="T8454" s="37">
        <v>992.840087890625</v>
      </c>
      <c r="U8454" s="37">
        <v>9999</v>
      </c>
      <c r="V8454" s="13"/>
      <c r="W8454" s="13"/>
      <c r="X8454" s="13"/>
      <c r="Y8454" s="13"/>
      <c r="Z8454" s="13"/>
      <c r="AA8454" s="13"/>
    </row>
    <row r="8455" spans="1:27" ht="15.75" customHeight="1" x14ac:dyDescent="0.2">
      <c r="A8455" s="13"/>
      <c r="B8455" s="37" t="str">
        <f>"CRS25WT3609346"</f>
        <v>CRS25WT3609346</v>
      </c>
      <c r="C8455" s="38">
        <v>46010</v>
      </c>
      <c r="D8455" s="39">
        <v>2.9166666666666664E-2</v>
      </c>
      <c r="E8455" s="37" t="s">
        <v>62</v>
      </c>
      <c r="F8455" s="37">
        <v>197</v>
      </c>
      <c r="G8455" s="37">
        <v>4</v>
      </c>
      <c r="H8455" s="37">
        <v>197.04977416992199</v>
      </c>
      <c r="I8455" s="37">
        <v>9.5125417709350604</v>
      </c>
      <c r="J8455" s="37">
        <v>24.4616584777832</v>
      </c>
      <c r="K8455" s="37">
        <v>9.6102428436279297</v>
      </c>
      <c r="L8455" s="37">
        <v>20.5041408538818</v>
      </c>
      <c r="M8455" s="37">
        <v>0.84682458639144897</v>
      </c>
      <c r="N8455" s="37">
        <v>9.5864639282226598</v>
      </c>
      <c r="O8455" s="37">
        <v>0</v>
      </c>
      <c r="P8455" s="37">
        <v>0</v>
      </c>
      <c r="Q8455" s="37">
        <v>1.25409225001931E-2</v>
      </c>
      <c r="R8455" s="37">
        <v>25</v>
      </c>
      <c r="S8455" s="37">
        <v>0.23281361162662501</v>
      </c>
      <c r="T8455" s="37">
        <v>991.335205078125</v>
      </c>
      <c r="U8455" s="37">
        <v>9999</v>
      </c>
      <c r="V8455" s="13"/>
      <c r="W8455" s="13"/>
      <c r="X8455" s="13"/>
      <c r="Y8455" s="13"/>
      <c r="Z8455" s="13"/>
      <c r="AA8455" s="13"/>
    </row>
    <row r="8456" spans="1:27" ht="15.75" customHeight="1" x14ac:dyDescent="0.2">
      <c r="A8456" s="13"/>
      <c r="B8456" s="37" t="str">
        <f>"CRS25WT3609349"</f>
        <v>CRS25WT3609349</v>
      </c>
      <c r="C8456" s="38">
        <v>46010</v>
      </c>
      <c r="D8456" s="39">
        <v>2.9849537037037036E-2</v>
      </c>
      <c r="E8456" s="37" t="s">
        <v>62</v>
      </c>
      <c r="F8456" s="37">
        <v>195</v>
      </c>
      <c r="G8456" s="37">
        <v>4</v>
      </c>
      <c r="H8456" s="37">
        <v>195.39401245117199</v>
      </c>
      <c r="I8456" s="37">
        <v>9.5085086822509801</v>
      </c>
      <c r="J8456" s="37">
        <v>24.448432922363299</v>
      </c>
      <c r="K8456" s="37">
        <v>9.5550918579101598</v>
      </c>
      <c r="L8456" s="37">
        <v>20.449201583862301</v>
      </c>
      <c r="M8456" s="37">
        <v>0.84051954746246305</v>
      </c>
      <c r="N8456" s="37">
        <v>9.5059118270874006</v>
      </c>
      <c r="O8456" s="37">
        <v>0</v>
      </c>
      <c r="P8456" s="37">
        <v>0</v>
      </c>
      <c r="Q8456" s="37">
        <v>1.5081845223903699E-2</v>
      </c>
      <c r="R8456" s="37">
        <v>25</v>
      </c>
      <c r="S8456" s="37">
        <v>0.239124715328217</v>
      </c>
      <c r="T8456" s="37">
        <v>991.18804931640602</v>
      </c>
      <c r="U8456" s="37">
        <v>9999</v>
      </c>
      <c r="V8456" s="13"/>
      <c r="W8456" s="13"/>
      <c r="X8456" s="13"/>
      <c r="Y8456" s="13"/>
      <c r="Z8456" s="13"/>
      <c r="AA8456" s="13"/>
    </row>
    <row r="8457" spans="1:27" ht="15.75" customHeight="1" x14ac:dyDescent="0.2">
      <c r="A8457" s="13"/>
      <c r="B8457" s="37" t="str">
        <f>"CRS25WT3609345"</f>
        <v>CRS25WT3609345</v>
      </c>
      <c r="C8457" s="38">
        <v>46010</v>
      </c>
      <c r="D8457" s="39">
        <v>3.0393518518518518E-2</v>
      </c>
      <c r="E8457" s="37" t="s">
        <v>62</v>
      </c>
      <c r="F8457" s="37">
        <v>195</v>
      </c>
      <c r="G8457" s="37">
        <v>4</v>
      </c>
      <c r="H8457" s="37">
        <v>195.72514343261699</v>
      </c>
      <c r="I8457" s="37">
        <v>9.5202217102050799</v>
      </c>
      <c r="J8457" s="37">
        <v>24.396924972534201</v>
      </c>
      <c r="K8457" s="37">
        <v>9.6393833160400408</v>
      </c>
      <c r="L8457" s="37">
        <v>20.304737091064499</v>
      </c>
      <c r="M8457" s="37">
        <v>0.84268343448638905</v>
      </c>
      <c r="N8457" s="37">
        <v>9.5220212936401403</v>
      </c>
      <c r="O8457" s="37">
        <v>0</v>
      </c>
      <c r="P8457" s="37">
        <v>0</v>
      </c>
      <c r="Q8457" s="37">
        <v>1.06352306902409E-2</v>
      </c>
      <c r="R8457" s="37">
        <v>25</v>
      </c>
      <c r="S8457" s="37">
        <v>0.24679666757583599</v>
      </c>
      <c r="T8457" s="37">
        <v>992.385986328125</v>
      </c>
      <c r="U8457" s="37">
        <v>9999</v>
      </c>
      <c r="V8457" s="13"/>
      <c r="W8457" s="13"/>
      <c r="X8457" s="13"/>
      <c r="Y8457" s="13"/>
      <c r="Z8457" s="13"/>
      <c r="AA8457" s="13"/>
    </row>
    <row r="8458" spans="1:27" ht="15.75" customHeight="1" x14ac:dyDescent="0.2">
      <c r="A8458" s="13"/>
      <c r="B8458" s="37" t="str">
        <f>"CRS25WT3609334"</f>
        <v>CRS25WT3609334</v>
      </c>
      <c r="C8458" s="38">
        <v>46010</v>
      </c>
      <c r="D8458" s="39">
        <v>3.0925925925925926E-2</v>
      </c>
      <c r="E8458" s="37" t="s">
        <v>62</v>
      </c>
      <c r="F8458" s="37">
        <v>195</v>
      </c>
      <c r="G8458" s="37">
        <v>4</v>
      </c>
      <c r="H8458" s="37">
        <v>195.88633728027301</v>
      </c>
      <c r="I8458" s="37">
        <v>9.5499162673950195</v>
      </c>
      <c r="J8458" s="37">
        <v>24.426883697509801</v>
      </c>
      <c r="K8458" s="37">
        <v>9.6261005401611293</v>
      </c>
      <c r="L8458" s="37">
        <v>20.349500656127901</v>
      </c>
      <c r="M8458" s="37">
        <v>0.83972388505935702</v>
      </c>
      <c r="N8458" s="37">
        <v>9.5298633575439506</v>
      </c>
      <c r="O8458" s="37">
        <v>0</v>
      </c>
      <c r="P8458" s="37">
        <v>0</v>
      </c>
      <c r="Q8458" s="37">
        <v>1.18948509916663E-2</v>
      </c>
      <c r="R8458" s="37">
        <v>25</v>
      </c>
      <c r="S8458" s="37">
        <v>0.24343566596508001</v>
      </c>
      <c r="T8458" s="37">
        <v>995.63201904296898</v>
      </c>
      <c r="U8458" s="37">
        <v>9999</v>
      </c>
      <c r="V8458" s="13"/>
      <c r="W8458" s="13"/>
      <c r="X8458" s="13"/>
      <c r="Y8458" s="13"/>
      <c r="Z8458" s="13"/>
      <c r="AA8458" s="13"/>
    </row>
    <row r="8459" spans="1:27" ht="15.75" customHeight="1" x14ac:dyDescent="0.2">
      <c r="A8459" s="13"/>
      <c r="B8459" s="37" t="str">
        <f>"CRS25WT3609340"</f>
        <v>CRS25WT3609340</v>
      </c>
      <c r="C8459" s="38">
        <v>46010</v>
      </c>
      <c r="D8459" s="39">
        <v>3.1400462962962963E-2</v>
      </c>
      <c r="E8459" s="37" t="s">
        <v>62</v>
      </c>
      <c r="F8459" s="37">
        <v>196</v>
      </c>
      <c r="G8459" s="37">
        <v>4</v>
      </c>
      <c r="H8459" s="37">
        <v>196.62098693847699</v>
      </c>
      <c r="I8459" s="37">
        <v>9.5040149688720703</v>
      </c>
      <c r="J8459" s="37">
        <v>24.4488220214844</v>
      </c>
      <c r="K8459" s="37">
        <v>9.5921859741210902</v>
      </c>
      <c r="L8459" s="37">
        <v>20.4980373382568</v>
      </c>
      <c r="M8459" s="37">
        <v>0.84618401527404796</v>
      </c>
      <c r="N8459" s="37">
        <v>9.5656042098999006</v>
      </c>
      <c r="O8459" s="37">
        <v>0</v>
      </c>
      <c r="P8459" s="37">
        <v>0</v>
      </c>
      <c r="Q8459" s="37">
        <v>1.3809213414788199E-2</v>
      </c>
      <c r="R8459" s="37">
        <v>25</v>
      </c>
      <c r="S8459" s="37">
        <v>0.238007247447968</v>
      </c>
      <c r="T8459" s="37">
        <v>992.62707519531295</v>
      </c>
      <c r="U8459" s="37">
        <v>109.428428649902</v>
      </c>
      <c r="V8459" s="13"/>
      <c r="W8459" s="13"/>
      <c r="X8459" s="13"/>
      <c r="Y8459" s="13"/>
      <c r="Z8459" s="13"/>
      <c r="AA8459" s="13"/>
    </row>
    <row r="8460" spans="1:27" ht="15.75" customHeight="1" x14ac:dyDescent="0.2">
      <c r="A8460" s="13"/>
      <c r="B8460" s="37" t="str">
        <f>"CRS25WT3609330"</f>
        <v>CRS25WT3609330</v>
      </c>
      <c r="C8460" s="38">
        <v>46010</v>
      </c>
      <c r="D8460" s="39">
        <v>3.2002314814814817E-2</v>
      </c>
      <c r="E8460" s="37" t="s">
        <v>62</v>
      </c>
      <c r="F8460" s="37">
        <v>196</v>
      </c>
      <c r="G8460" s="37">
        <v>4</v>
      </c>
      <c r="H8460" s="37">
        <v>196.15661621093801</v>
      </c>
      <c r="I8460" s="37">
        <v>9.5082807540893608</v>
      </c>
      <c r="J8460" s="37">
        <v>24.432369232177699</v>
      </c>
      <c r="K8460" s="37">
        <v>9.6000270843505895</v>
      </c>
      <c r="L8460" s="37">
        <v>20.432924270629901</v>
      </c>
      <c r="M8460" s="37">
        <v>0.84437501430511497</v>
      </c>
      <c r="N8460" s="37">
        <v>9.5430126190185494</v>
      </c>
      <c r="O8460" s="37">
        <v>0</v>
      </c>
      <c r="P8460" s="37">
        <v>0</v>
      </c>
      <c r="Q8460" s="37">
        <v>1.09474249184132E-2</v>
      </c>
      <c r="R8460" s="37">
        <v>25</v>
      </c>
      <c r="S8460" s="37">
        <v>0.238941460847855</v>
      </c>
      <c r="T8460" s="37">
        <v>991.69445800781295</v>
      </c>
      <c r="U8460" s="37">
        <v>9999</v>
      </c>
      <c r="V8460" s="13"/>
      <c r="W8460" s="13"/>
      <c r="X8460" s="13"/>
      <c r="Y8460" s="13"/>
      <c r="Z8460" s="13"/>
      <c r="AA8460" s="13"/>
    </row>
    <row r="8461" spans="1:27" ht="15.75" customHeight="1" x14ac:dyDescent="0.2">
      <c r="A8461" s="13"/>
      <c r="B8461" s="37" t="str">
        <f>"CRS25WT3609322"</f>
        <v>CRS25WT3609322</v>
      </c>
      <c r="C8461" s="38">
        <v>46010</v>
      </c>
      <c r="D8461" s="39">
        <v>3.3229166666666664E-2</v>
      </c>
      <c r="E8461" s="37" t="s">
        <v>62</v>
      </c>
      <c r="F8461" s="37">
        <v>198</v>
      </c>
      <c r="G8461" s="37">
        <v>4</v>
      </c>
      <c r="H8461" s="37">
        <v>198.14410400390599</v>
      </c>
      <c r="I8461" s="37">
        <v>9.5518140792846697</v>
      </c>
      <c r="J8461" s="37">
        <v>24.396926879882798</v>
      </c>
      <c r="K8461" s="37">
        <v>9.7331571578979492</v>
      </c>
      <c r="L8461" s="37">
        <v>20.357639312744102</v>
      </c>
      <c r="M8461" s="37">
        <v>0.85027647018432595</v>
      </c>
      <c r="N8461" s="37">
        <v>9.6397037506103498</v>
      </c>
      <c r="O8461" s="37">
        <v>0</v>
      </c>
      <c r="P8461" s="37">
        <v>0</v>
      </c>
      <c r="Q8461" s="37">
        <v>1.19047593325377E-2</v>
      </c>
      <c r="R8461" s="37">
        <v>25</v>
      </c>
      <c r="S8461" s="37">
        <v>0.238146096467972</v>
      </c>
      <c r="T8461" s="37">
        <v>992.30407714843795</v>
      </c>
      <c r="U8461" s="37">
        <v>9999</v>
      </c>
      <c r="V8461" s="13"/>
      <c r="W8461" s="13"/>
      <c r="X8461" s="13"/>
      <c r="Y8461" s="13"/>
      <c r="Z8461" s="13"/>
      <c r="AA8461" s="13"/>
    </row>
    <row r="8462" spans="1:27" ht="15.75" customHeight="1" x14ac:dyDescent="0.2">
      <c r="A8462" s="13"/>
      <c r="B8462" s="37" t="str">
        <f>"CRS25WT3609321"</f>
        <v>CRS25WT3609321</v>
      </c>
      <c r="C8462" s="38">
        <v>46010</v>
      </c>
      <c r="D8462" s="39">
        <v>3.4074074074074076E-2</v>
      </c>
      <c r="E8462" s="37" t="s">
        <v>62</v>
      </c>
      <c r="F8462" s="37">
        <v>196</v>
      </c>
      <c r="G8462" s="37">
        <v>4</v>
      </c>
      <c r="H8462" s="37">
        <v>196.20591735839801</v>
      </c>
      <c r="I8462" s="37">
        <v>9.5472612380981392</v>
      </c>
      <c r="J8462" s="37">
        <v>24.430282592773398</v>
      </c>
      <c r="K8462" s="37">
        <v>9.6283273696899396</v>
      </c>
      <c r="L8462" s="37">
        <v>20.377986907958999</v>
      </c>
      <c r="M8462" s="37">
        <v>0.84121072292327903</v>
      </c>
      <c r="N8462" s="37">
        <v>9.54541110992432</v>
      </c>
      <c r="O8462" s="37">
        <v>0</v>
      </c>
      <c r="P8462" s="37">
        <v>0</v>
      </c>
      <c r="Q8462" s="37">
        <v>1.33286090567708E-2</v>
      </c>
      <c r="R8462" s="37">
        <v>25</v>
      </c>
      <c r="S8462" s="37">
        <v>0.24839144945144701</v>
      </c>
      <c r="T8462" s="37">
        <v>994.26135253906295</v>
      </c>
      <c r="U8462" s="37">
        <v>9999</v>
      </c>
      <c r="V8462" s="13"/>
      <c r="W8462" s="13"/>
      <c r="X8462" s="13"/>
      <c r="Y8462" s="13"/>
      <c r="Z8462" s="13"/>
      <c r="AA8462" s="13"/>
    </row>
    <row r="8463" spans="1:27" ht="15.75" customHeight="1" x14ac:dyDescent="0.2">
      <c r="A8463" s="13"/>
      <c r="B8463" s="37" t="str">
        <f>"CRS25WT3609362"</f>
        <v>CRS25WT3609362</v>
      </c>
      <c r="C8463" s="38">
        <v>46010</v>
      </c>
      <c r="D8463" s="39">
        <v>3.4606481481481481E-2</v>
      </c>
      <c r="E8463" s="37" t="s">
        <v>62</v>
      </c>
      <c r="F8463" s="37">
        <v>195</v>
      </c>
      <c r="G8463" s="37">
        <v>4</v>
      </c>
      <c r="H8463" s="37">
        <v>195.38075256347699</v>
      </c>
      <c r="I8463" s="37">
        <v>9.5517129898071307</v>
      </c>
      <c r="J8463" s="37">
        <v>24.3888244628906</v>
      </c>
      <c r="K8463" s="37">
        <v>9.6147146224975604</v>
      </c>
      <c r="L8463" s="37">
        <v>20.3210144042969</v>
      </c>
      <c r="M8463" s="37">
        <v>0.83870577812194802</v>
      </c>
      <c r="N8463" s="37">
        <v>9.5052661895752006</v>
      </c>
      <c r="O8463" s="37">
        <v>0</v>
      </c>
      <c r="P8463" s="37">
        <v>0</v>
      </c>
      <c r="Q8463" s="37">
        <v>1.1270459741354001E-2</v>
      </c>
      <c r="R8463" s="37">
        <v>25</v>
      </c>
      <c r="S8463" s="37">
        <v>0.252566128969193</v>
      </c>
      <c r="T8463" s="37">
        <v>993.27947998046898</v>
      </c>
      <c r="U8463" s="37">
        <v>9999</v>
      </c>
      <c r="V8463" s="13"/>
      <c r="W8463" s="13"/>
      <c r="X8463" s="13"/>
      <c r="Y8463" s="13"/>
      <c r="Z8463" s="13"/>
      <c r="AA8463" s="13"/>
    </row>
    <row r="8464" spans="1:27" ht="15.75" customHeight="1" x14ac:dyDescent="0.2">
      <c r="A8464" s="13"/>
      <c r="B8464" s="37" t="str">
        <f>"CRS25WT3609358"</f>
        <v>CRS25WT3609358</v>
      </c>
      <c r="C8464" s="38">
        <v>46010</v>
      </c>
      <c r="D8464" s="39">
        <v>3.5370370370370365E-2</v>
      </c>
      <c r="E8464" s="37" t="s">
        <v>62</v>
      </c>
      <c r="F8464" s="37">
        <v>197</v>
      </c>
      <c r="G8464" s="37">
        <v>4</v>
      </c>
      <c r="H8464" s="37">
        <v>197.37750244140599</v>
      </c>
      <c r="I8464" s="37">
        <v>9.5236015319824201</v>
      </c>
      <c r="J8464" s="37">
        <v>24.439580917358398</v>
      </c>
      <c r="K8464" s="37">
        <v>9.6559305191040004</v>
      </c>
      <c r="L8464" s="37">
        <v>20.441064834594702</v>
      </c>
      <c r="M8464" s="37">
        <v>0.84801334142684903</v>
      </c>
      <c r="N8464" s="37">
        <v>9.6024084091186506</v>
      </c>
      <c r="O8464" s="37">
        <v>0</v>
      </c>
      <c r="P8464" s="37">
        <v>0</v>
      </c>
      <c r="Q8464" s="37">
        <v>1.06352306902409E-2</v>
      </c>
      <c r="R8464" s="37">
        <v>25</v>
      </c>
      <c r="S8464" s="37">
        <v>0.240157440304756</v>
      </c>
      <c r="T8464" s="37">
        <v>991.39898681640602</v>
      </c>
      <c r="U8464" s="37">
        <v>9999</v>
      </c>
      <c r="V8464" s="13"/>
      <c r="W8464" s="13"/>
      <c r="X8464" s="13"/>
      <c r="Y8464" s="13"/>
      <c r="Z8464" s="13"/>
      <c r="AA8464" s="13"/>
    </row>
    <row r="8465" spans="1:27" ht="15.75" customHeight="1" x14ac:dyDescent="0.2">
      <c r="A8465" s="13"/>
      <c r="B8465" s="37" t="str">
        <f>"CRS25WT3609028"</f>
        <v>CRS25WT3609028</v>
      </c>
      <c r="C8465" s="38">
        <v>46010</v>
      </c>
      <c r="D8465" s="39">
        <v>3.5844907407407409E-2</v>
      </c>
      <c r="E8465" s="37" t="s">
        <v>62</v>
      </c>
      <c r="F8465" s="37">
        <v>197</v>
      </c>
      <c r="G8465" s="37">
        <v>4</v>
      </c>
      <c r="H8465" s="37">
        <v>197.61788940429699</v>
      </c>
      <c r="I8465" s="37">
        <v>9.5479717254638707</v>
      </c>
      <c r="J8465" s="37">
        <v>24.443798065185501</v>
      </c>
      <c r="K8465" s="37">
        <v>9.6705780029296893</v>
      </c>
      <c r="L8465" s="37">
        <v>20.434959411621101</v>
      </c>
      <c r="M8465" s="37">
        <v>0.84673291444778398</v>
      </c>
      <c r="N8465" s="37">
        <v>9.6141033172607404</v>
      </c>
      <c r="O8465" s="37">
        <v>0</v>
      </c>
      <c r="P8465" s="37">
        <v>0</v>
      </c>
      <c r="Q8465" s="37">
        <v>1.5238075517118E-2</v>
      </c>
      <c r="R8465" s="37">
        <v>25</v>
      </c>
      <c r="S8465" s="37">
        <v>0.23167321085929901</v>
      </c>
      <c r="T8465" s="37">
        <v>991.85015869140602</v>
      </c>
      <c r="U8465" s="37">
        <v>280.68981933593801</v>
      </c>
      <c r="V8465" s="13"/>
      <c r="W8465" s="13"/>
      <c r="X8465" s="13"/>
      <c r="Y8465" s="13"/>
      <c r="Z8465" s="13"/>
      <c r="AA8465" s="13"/>
    </row>
    <row r="8466" spans="1:27" ht="15.75" customHeight="1" x14ac:dyDescent="0.2">
      <c r="A8466" s="13"/>
      <c r="B8466" s="37" t="str">
        <f>"CRS25WT3609026"</f>
        <v>CRS25WT3609026</v>
      </c>
      <c r="C8466" s="38">
        <v>46010</v>
      </c>
      <c r="D8466" s="39">
        <v>3.6319444444444439E-2</v>
      </c>
      <c r="E8466" s="37" t="s">
        <v>62</v>
      </c>
      <c r="F8466" s="37">
        <v>196</v>
      </c>
      <c r="G8466" s="37">
        <v>4</v>
      </c>
      <c r="H8466" s="37">
        <v>196.56863403320301</v>
      </c>
      <c r="I8466" s="37">
        <v>9.5606985092163104</v>
      </c>
      <c r="J8466" s="37">
        <v>24.465387344360401</v>
      </c>
      <c r="K8466" s="37">
        <v>9.638427734375</v>
      </c>
      <c r="L8466" s="37">
        <v>20.394264221191399</v>
      </c>
      <c r="M8466" s="37">
        <v>0.84037381410598799</v>
      </c>
      <c r="N8466" s="37">
        <v>9.5630569458007795</v>
      </c>
      <c r="O8466" s="37">
        <v>0</v>
      </c>
      <c r="P8466" s="37">
        <v>0</v>
      </c>
      <c r="Q8466" s="37">
        <v>6.4298110082745604E-3</v>
      </c>
      <c r="R8466" s="37">
        <v>25</v>
      </c>
      <c r="S8466" s="37">
        <v>0.25055673718452498</v>
      </c>
      <c r="T8466" s="37">
        <v>991.24517822265602</v>
      </c>
      <c r="U8466" s="37">
        <v>63.729831695556598</v>
      </c>
      <c r="V8466" s="13"/>
      <c r="W8466" s="13"/>
      <c r="X8466" s="13"/>
      <c r="Y8466" s="13"/>
      <c r="Z8466" s="13"/>
      <c r="AA8466" s="13"/>
    </row>
    <row r="8467" spans="1:27" ht="15.75" customHeight="1" x14ac:dyDescent="0.2">
      <c r="A8467" s="13"/>
      <c r="B8467" s="37" t="str">
        <f>"CRS25WT3609027"</f>
        <v>CRS25WT3609027</v>
      </c>
      <c r="C8467" s="38">
        <v>46010</v>
      </c>
      <c r="D8467" s="39">
        <v>3.7013888888888888E-2</v>
      </c>
      <c r="E8467" s="37" t="s">
        <v>62</v>
      </c>
      <c r="F8467" s="37">
        <v>195</v>
      </c>
      <c r="G8467" s="37">
        <v>4</v>
      </c>
      <c r="H8467" s="37">
        <v>195.42614746093801</v>
      </c>
      <c r="I8467" s="37">
        <v>9.5490503311157209</v>
      </c>
      <c r="J8467" s="37">
        <v>24.416730880737301</v>
      </c>
      <c r="K8467" s="37">
        <v>9.5824079513549805</v>
      </c>
      <c r="L8467" s="37">
        <v>20.394264221191399</v>
      </c>
      <c r="M8467" s="37">
        <v>0.83817553520202603</v>
      </c>
      <c r="N8467" s="37">
        <v>9.5074748992919904</v>
      </c>
      <c r="O8467" s="37">
        <v>0</v>
      </c>
      <c r="P8467" s="37">
        <v>0</v>
      </c>
      <c r="Q8467" s="37">
        <v>4.11212258040905E-3</v>
      </c>
      <c r="R8467" s="37">
        <v>25</v>
      </c>
      <c r="S8467" s="37">
        <v>0.24505802989006001</v>
      </c>
      <c r="T8467" s="37">
        <v>991.9130859375</v>
      </c>
      <c r="U8467" s="37">
        <v>9999</v>
      </c>
      <c r="V8467" s="13"/>
      <c r="W8467" s="13"/>
      <c r="X8467" s="13"/>
      <c r="Y8467" s="13"/>
      <c r="Z8467" s="13"/>
      <c r="AA8467" s="13"/>
    </row>
    <row r="8468" spans="1:27" ht="15.75" customHeight="1" x14ac:dyDescent="0.2">
      <c r="A8468" s="13"/>
      <c r="B8468" s="37" t="str">
        <f>"CRS25WT3609025"</f>
        <v>CRS25WT3609025</v>
      </c>
      <c r="C8468" s="38">
        <v>46010</v>
      </c>
      <c r="D8468" s="39">
        <v>3.7592592592592594E-2</v>
      </c>
      <c r="E8468" s="37" t="s">
        <v>62</v>
      </c>
      <c r="F8468" s="37">
        <v>195</v>
      </c>
      <c r="G8468" s="37">
        <v>4</v>
      </c>
      <c r="H8468" s="37">
        <v>195.184814453125</v>
      </c>
      <c r="I8468" s="37">
        <v>9.5684652328491193</v>
      </c>
      <c r="J8468" s="37">
        <v>24.442640304565401</v>
      </c>
      <c r="K8468" s="37">
        <v>9.5983448028564506</v>
      </c>
      <c r="L8468" s="37">
        <v>20.3352565765381</v>
      </c>
      <c r="M8468" s="37">
        <v>0.83455628156661998</v>
      </c>
      <c r="N8468" s="37">
        <v>9.4957342147827095</v>
      </c>
      <c r="O8468" s="37">
        <v>0</v>
      </c>
      <c r="P8468" s="37">
        <v>0</v>
      </c>
      <c r="Q8468" s="37">
        <v>1.19047593325377E-2</v>
      </c>
      <c r="R8468" s="37">
        <v>25</v>
      </c>
      <c r="S8468" s="37">
        <v>0.240988984704018</v>
      </c>
      <c r="T8468" s="37">
        <v>990.82025146484398</v>
      </c>
      <c r="U8468" s="37">
        <v>9999</v>
      </c>
      <c r="V8468" s="13"/>
      <c r="W8468" s="13"/>
      <c r="X8468" s="13"/>
      <c r="Y8468" s="13"/>
      <c r="Z8468" s="13"/>
      <c r="AA8468" s="13"/>
    </row>
    <row r="8469" spans="1:27" ht="15.75" customHeight="1" x14ac:dyDescent="0.2">
      <c r="A8469" s="13"/>
      <c r="B8469" s="37" t="str">
        <f>"CRS25WT3609299"</f>
        <v>CRS25WT3609299</v>
      </c>
      <c r="C8469" s="38">
        <v>46010</v>
      </c>
      <c r="D8469" s="39">
        <v>3.8067129629629631E-2</v>
      </c>
      <c r="E8469" s="37" t="s">
        <v>62</v>
      </c>
      <c r="F8469" s="37">
        <v>196</v>
      </c>
      <c r="G8469" s="37">
        <v>4</v>
      </c>
      <c r="H8469" s="37">
        <v>196.12716674804699</v>
      </c>
      <c r="I8469" s="37">
        <v>9.5375862121581996</v>
      </c>
      <c r="J8469" s="37">
        <v>24.410129547119102</v>
      </c>
      <c r="K8469" s="37">
        <v>9.60815334320068</v>
      </c>
      <c r="L8469" s="37">
        <v>20.4125785827637</v>
      </c>
      <c r="M8469" s="37">
        <v>0.842420995235443</v>
      </c>
      <c r="N8469" s="37">
        <v>9.5415792465209996</v>
      </c>
      <c r="O8469" s="37">
        <v>0</v>
      </c>
      <c r="P8469" s="37">
        <v>0</v>
      </c>
      <c r="Q8469" s="37">
        <v>1.50818442925811E-2</v>
      </c>
      <c r="R8469" s="37">
        <v>25</v>
      </c>
      <c r="S8469" s="37">
        <v>0.23549833893775901</v>
      </c>
      <c r="T8469" s="37">
        <v>992.231201171875</v>
      </c>
      <c r="U8469" s="37">
        <v>1277.79907226563</v>
      </c>
      <c r="V8469" s="13"/>
      <c r="W8469" s="13"/>
      <c r="X8469" s="13"/>
      <c r="Y8469" s="13"/>
      <c r="Z8469" s="13"/>
      <c r="AA8469" s="13"/>
    </row>
    <row r="8470" spans="1:27" ht="15.75" customHeight="1" x14ac:dyDescent="0.2">
      <c r="A8470" s="13"/>
      <c r="B8470" s="37" t="str">
        <f>"CRS25WT3609024"</f>
        <v>CRS25WT3609024</v>
      </c>
      <c r="C8470" s="38">
        <v>46010</v>
      </c>
      <c r="D8470" s="39">
        <v>3.8645833333333331E-2</v>
      </c>
      <c r="E8470" s="37" t="s">
        <v>62</v>
      </c>
      <c r="F8470" s="37">
        <v>196</v>
      </c>
      <c r="G8470" s="37">
        <v>4</v>
      </c>
      <c r="H8470" s="37">
        <v>196.04244995117199</v>
      </c>
      <c r="I8470" s="37">
        <v>9.5697021484375</v>
      </c>
      <c r="J8470" s="37">
        <v>24.4376831054688</v>
      </c>
      <c r="K8470" s="37">
        <v>9.6318464279174805</v>
      </c>
      <c r="L8470" s="37">
        <v>20.353570938110401</v>
      </c>
      <c r="M8470" s="37">
        <v>0.83828496932983398</v>
      </c>
      <c r="N8470" s="37">
        <v>9.5374584197997994</v>
      </c>
      <c r="O8470" s="37">
        <v>0</v>
      </c>
      <c r="P8470" s="37">
        <v>0</v>
      </c>
      <c r="Q8470" s="37">
        <v>1.2619047425687299E-2</v>
      </c>
      <c r="R8470" s="37">
        <v>25</v>
      </c>
      <c r="S8470" s="37">
        <v>0.236822560429573</v>
      </c>
      <c r="T8470" s="37">
        <v>991.18981933593795</v>
      </c>
      <c r="U8470" s="37">
        <v>9999</v>
      </c>
      <c r="V8470" s="13"/>
      <c r="W8470" s="13"/>
      <c r="X8470" s="13"/>
      <c r="Y8470" s="13"/>
      <c r="Z8470" s="13"/>
      <c r="AA8470" s="13"/>
    </row>
    <row r="8471" spans="1:27" ht="15.75" customHeight="1" x14ac:dyDescent="0.2">
      <c r="A8471" s="13"/>
      <c r="B8471" s="37" t="str">
        <f>"CRS25WT3609300"</f>
        <v>CRS25WT3609300</v>
      </c>
      <c r="C8471" s="38">
        <v>46010</v>
      </c>
      <c r="D8471" s="39">
        <v>3.9293981481481485E-2</v>
      </c>
      <c r="E8471" s="37" t="s">
        <v>62</v>
      </c>
      <c r="F8471" s="37">
        <v>195</v>
      </c>
      <c r="G8471" s="37">
        <v>4</v>
      </c>
      <c r="H8471" s="37">
        <v>195.08663940429699</v>
      </c>
      <c r="I8471" s="37">
        <v>9.4767017364502006</v>
      </c>
      <c r="J8471" s="37">
        <v>24.3934020996094</v>
      </c>
      <c r="K8471" s="37">
        <v>9.5638513565063494</v>
      </c>
      <c r="L8471" s="37">
        <v>20.3983345031738</v>
      </c>
      <c r="M8471" s="37">
        <v>0.84391349554061901</v>
      </c>
      <c r="N8471" s="37">
        <v>9.4909582138061506</v>
      </c>
      <c r="O8471" s="37">
        <v>0</v>
      </c>
      <c r="P8471" s="37">
        <v>0</v>
      </c>
      <c r="Q8471" s="37">
        <v>1.18948509916663E-2</v>
      </c>
      <c r="R8471" s="37">
        <v>25</v>
      </c>
      <c r="S8471" s="37">
        <v>0.23230233788490301</v>
      </c>
      <c r="T8471" s="37">
        <v>991.420654296875</v>
      </c>
      <c r="U8471" s="37">
        <v>9999</v>
      </c>
      <c r="V8471" s="13"/>
      <c r="W8471" s="13"/>
      <c r="X8471" s="13"/>
      <c r="Y8471" s="13"/>
      <c r="Z8471" s="13"/>
      <c r="AA8471" s="13"/>
    </row>
    <row r="8472" spans="1:27" ht="15.75" customHeight="1" x14ac:dyDescent="0.2">
      <c r="A8472" s="13"/>
      <c r="B8472" s="37" t="str">
        <f>"CRS25WT3609023"</f>
        <v>CRS25WT3609023</v>
      </c>
      <c r="C8472" s="38">
        <v>46010</v>
      </c>
      <c r="D8472" s="39">
        <v>3.9768518518518516E-2</v>
      </c>
      <c r="E8472" s="37" t="s">
        <v>62</v>
      </c>
      <c r="F8472" s="37">
        <v>196</v>
      </c>
      <c r="G8472" s="37">
        <v>4</v>
      </c>
      <c r="H8472" s="37">
        <v>196.269943237305</v>
      </c>
      <c r="I8472" s="37">
        <v>9.5405960083007795</v>
      </c>
      <c r="J8472" s="37">
        <v>24.440019607543899</v>
      </c>
      <c r="K8472" s="37">
        <v>9.6151475906372106</v>
      </c>
      <c r="L8472" s="37">
        <v>20.4125785827637</v>
      </c>
      <c r="M8472" s="37">
        <v>0.84173762798309304</v>
      </c>
      <c r="N8472" s="37">
        <v>9.5485258102416992</v>
      </c>
      <c r="O8472" s="37">
        <v>0</v>
      </c>
      <c r="P8472" s="37">
        <v>0</v>
      </c>
      <c r="Q8472" s="37">
        <v>1.7579365521669402E-2</v>
      </c>
      <c r="R8472" s="37">
        <v>25</v>
      </c>
      <c r="S8472" s="37">
        <v>0.236461952328682</v>
      </c>
      <c r="T8472" s="37">
        <v>991.82452392578102</v>
      </c>
      <c r="U8472" s="37">
        <v>9999</v>
      </c>
      <c r="V8472" s="13"/>
      <c r="W8472" s="13"/>
      <c r="X8472" s="13"/>
      <c r="Y8472" s="13"/>
      <c r="Z8472" s="13"/>
      <c r="AA8472" s="13"/>
    </row>
    <row r="8473" spans="1:27" ht="15.75" customHeight="1" x14ac:dyDescent="0.2">
      <c r="A8473" s="13"/>
      <c r="B8473" s="37" t="str">
        <f>"CRS25WT3609031"</f>
        <v>CRS25WT3609031</v>
      </c>
      <c r="C8473" s="38">
        <v>46010</v>
      </c>
      <c r="D8473" s="39">
        <v>4.024305555555556E-2</v>
      </c>
      <c r="E8473" s="37" t="s">
        <v>62</v>
      </c>
      <c r="F8473" s="37">
        <v>196</v>
      </c>
      <c r="G8473" s="37">
        <v>4</v>
      </c>
      <c r="H8473" s="37">
        <v>196.22283935546901</v>
      </c>
      <c r="I8473" s="37">
        <v>9.57177829742432</v>
      </c>
      <c r="J8473" s="37">
        <v>24.485853195190401</v>
      </c>
      <c r="K8473" s="37">
        <v>9.6013545989990199</v>
      </c>
      <c r="L8473" s="37">
        <v>20.436994552612301</v>
      </c>
      <c r="M8473" s="37">
        <v>0.83722400665283203</v>
      </c>
      <c r="N8473" s="37">
        <v>9.5462341308593803</v>
      </c>
      <c r="O8473" s="37">
        <v>0</v>
      </c>
      <c r="P8473" s="37">
        <v>0</v>
      </c>
      <c r="Q8473" s="37">
        <v>1.19047593325377E-2</v>
      </c>
      <c r="R8473" s="37">
        <v>25</v>
      </c>
      <c r="S8473" s="37">
        <v>0.24923530220985399</v>
      </c>
      <c r="T8473" s="37">
        <v>991.380615234375</v>
      </c>
      <c r="U8473" s="37">
        <v>9999</v>
      </c>
      <c r="V8473" s="13"/>
      <c r="W8473" s="13"/>
      <c r="X8473" s="13"/>
      <c r="Y8473" s="13"/>
      <c r="Z8473" s="13"/>
      <c r="AA8473" s="13"/>
    </row>
    <row r="8474" spans="1:27" ht="15.75" customHeight="1" x14ac:dyDescent="0.2">
      <c r="A8474" s="13"/>
      <c r="B8474" s="37" t="str">
        <f>"CRS24WT3609045"</f>
        <v>CRS24WT3609045</v>
      </c>
      <c r="C8474" s="38">
        <v>46010</v>
      </c>
      <c r="D8474" s="39">
        <v>4.0798611111111112E-2</v>
      </c>
      <c r="E8474" s="37" t="s">
        <v>62</v>
      </c>
      <c r="F8474" s="37">
        <v>197</v>
      </c>
      <c r="G8474" s="37">
        <v>4</v>
      </c>
      <c r="H8474" s="37">
        <v>197.03216552734401</v>
      </c>
      <c r="I8474" s="37">
        <v>9.5555124282836896</v>
      </c>
      <c r="J8474" s="37">
        <v>24.469692230224599</v>
      </c>
      <c r="K8474" s="37">
        <v>9.6093835830688494</v>
      </c>
      <c r="L8474" s="37">
        <v>20.5041408538818</v>
      </c>
      <c r="M8474" s="37">
        <v>0.84266436100006104</v>
      </c>
      <c r="N8474" s="37">
        <v>9.5856075286865199</v>
      </c>
      <c r="O8474" s="37">
        <v>0</v>
      </c>
      <c r="P8474" s="37">
        <v>0</v>
      </c>
      <c r="Q8474" s="37">
        <v>4.5765656977891896E-3</v>
      </c>
      <c r="R8474" s="37">
        <v>25</v>
      </c>
      <c r="S8474" s="37">
        <v>0.23833204805850999</v>
      </c>
      <c r="T8474" s="37">
        <v>991.72979736328102</v>
      </c>
      <c r="U8474" s="37">
        <v>9999</v>
      </c>
      <c r="V8474" s="13"/>
      <c r="W8474" s="13"/>
      <c r="X8474" s="13"/>
      <c r="Y8474" s="13"/>
      <c r="Z8474" s="13"/>
      <c r="AA8474" s="13"/>
    </row>
    <row r="8475" spans="1:27" ht="15.75" customHeight="1" x14ac:dyDescent="0.2">
      <c r="A8475" s="13"/>
      <c r="B8475" s="37" t="str">
        <f>"CRS24WT3609046"</f>
        <v>CRS24WT3609046</v>
      </c>
      <c r="C8475" s="38">
        <v>46010</v>
      </c>
      <c r="D8475" s="39">
        <v>4.1342592592592591E-2</v>
      </c>
      <c r="E8475" s="37" t="s">
        <v>62</v>
      </c>
      <c r="F8475" s="37">
        <v>198</v>
      </c>
      <c r="G8475" s="37">
        <v>4</v>
      </c>
      <c r="H8475" s="37">
        <v>198.91516113281301</v>
      </c>
      <c r="I8475" s="37">
        <v>9.5574998855590803</v>
      </c>
      <c r="J8475" s="37">
        <v>24.4783325195313</v>
      </c>
      <c r="K8475" s="37">
        <v>9.7127857208252006</v>
      </c>
      <c r="L8475" s="37">
        <v>20.479722976684599</v>
      </c>
      <c r="M8475" s="37">
        <v>0.85024040937423695</v>
      </c>
      <c r="N8475" s="37">
        <v>9.6772155761718803</v>
      </c>
      <c r="O8475" s="37">
        <v>0</v>
      </c>
      <c r="P8475" s="37">
        <v>0</v>
      </c>
      <c r="Q8475" s="37">
        <v>8.4121981635689701E-3</v>
      </c>
      <c r="R8475" s="37">
        <v>25</v>
      </c>
      <c r="S8475" s="37">
        <v>0.23066872358322099</v>
      </c>
      <c r="T8475" s="37">
        <v>992.19934082031295</v>
      </c>
      <c r="U8475" s="37">
        <v>9999</v>
      </c>
      <c r="V8475" s="13"/>
      <c r="W8475" s="13"/>
      <c r="X8475" s="13"/>
      <c r="Y8475" s="13"/>
      <c r="Z8475" s="13"/>
      <c r="AA8475" s="13"/>
    </row>
    <row r="8476" spans="1:27" ht="15.75" customHeight="1" x14ac:dyDescent="0.2">
      <c r="A8476" s="13"/>
      <c r="B8476" s="37" t="str">
        <f>"CRS24WT3609047"</f>
        <v>CRS24WT3609047</v>
      </c>
      <c r="C8476" s="38">
        <v>46010</v>
      </c>
      <c r="D8476" s="39">
        <v>4.3622685185185188E-2</v>
      </c>
      <c r="E8476" s="37" t="s">
        <v>62</v>
      </c>
      <c r="F8476" s="37">
        <v>196</v>
      </c>
      <c r="G8476" s="37">
        <v>4</v>
      </c>
      <c r="H8476" s="37">
        <v>196.999923706055</v>
      </c>
      <c r="I8476" s="37">
        <v>9.5346107482910192</v>
      </c>
      <c r="J8476" s="37">
        <v>24.484254837036101</v>
      </c>
      <c r="K8476" s="37">
        <v>9.6355409622192401</v>
      </c>
      <c r="L8476" s="37">
        <v>20.445133209228501</v>
      </c>
      <c r="M8476" s="37">
        <v>0.84387129545211803</v>
      </c>
      <c r="N8476" s="37">
        <v>9.5840387344360405</v>
      </c>
      <c r="O8476" s="37">
        <v>0</v>
      </c>
      <c r="P8476" s="37">
        <v>0</v>
      </c>
      <c r="Q8476" s="37">
        <v>1.0317680425941901E-2</v>
      </c>
      <c r="R8476" s="37">
        <v>25</v>
      </c>
      <c r="S8476" s="37">
        <v>0.244630366563797</v>
      </c>
      <c r="T8476" s="37">
        <v>991.726806640625</v>
      </c>
      <c r="U8476" s="37">
        <v>9999</v>
      </c>
      <c r="V8476" s="13"/>
      <c r="W8476" s="13"/>
      <c r="X8476" s="13"/>
      <c r="Y8476" s="13"/>
      <c r="Z8476" s="13"/>
      <c r="AA8476" s="13"/>
    </row>
    <row r="8477" spans="1:27" ht="15.75" customHeight="1" x14ac:dyDescent="0.2">
      <c r="A8477" s="13"/>
      <c r="B8477" s="37" t="str">
        <f>"CRS24WT3609048"</f>
        <v>CRS24WT3609048</v>
      </c>
      <c r="C8477" s="38">
        <v>46010</v>
      </c>
      <c r="D8477" s="39">
        <v>4.5138888888888888E-2</v>
      </c>
      <c r="E8477" s="37" t="s">
        <v>62</v>
      </c>
      <c r="F8477" s="37">
        <v>196</v>
      </c>
      <c r="G8477" s="37">
        <v>4</v>
      </c>
      <c r="H8477" s="37">
        <v>196.79417419433599</v>
      </c>
      <c r="I8477" s="37">
        <v>9.5466861724853498</v>
      </c>
      <c r="J8477" s="37">
        <v>24.451597213745099</v>
      </c>
      <c r="K8477" s="37">
        <v>9.6006355285644496</v>
      </c>
      <c r="L8477" s="37">
        <v>20.4980373382568</v>
      </c>
      <c r="M8477" s="37">
        <v>0.843048095703125</v>
      </c>
      <c r="N8477" s="37">
        <v>9.5740289688110405</v>
      </c>
      <c r="O8477" s="37">
        <v>0</v>
      </c>
      <c r="P8477" s="37">
        <v>0</v>
      </c>
      <c r="Q8477" s="37">
        <v>8.2254661247134209E-3</v>
      </c>
      <c r="R8477" s="37">
        <v>25</v>
      </c>
      <c r="S8477" s="37">
        <v>0.24360357224941301</v>
      </c>
      <c r="T8477" s="37">
        <v>991.71771240234398</v>
      </c>
      <c r="U8477" s="37">
        <v>9999</v>
      </c>
      <c r="V8477" s="13"/>
      <c r="W8477" s="13"/>
      <c r="X8477" s="13"/>
      <c r="Y8477" s="13"/>
      <c r="Z8477" s="13"/>
      <c r="AA8477" s="13"/>
    </row>
    <row r="8478" spans="1:27" ht="15.75" customHeight="1" x14ac:dyDescent="0.2">
      <c r="A8478" s="13"/>
      <c r="B8478" s="37" t="str">
        <f>"CRS24WT3609049"</f>
        <v>CRS24WT3609049</v>
      </c>
      <c r="C8478" s="38">
        <v>46010</v>
      </c>
      <c r="D8478" s="39">
        <v>4.5682870370370367E-2</v>
      </c>
      <c r="E8478" s="37" t="s">
        <v>62</v>
      </c>
      <c r="F8478" s="37">
        <v>196</v>
      </c>
      <c r="G8478" s="37">
        <v>4</v>
      </c>
      <c r="H8478" s="37">
        <v>196.01197814941401</v>
      </c>
      <c r="I8478" s="37">
        <v>9.5124645233154297</v>
      </c>
      <c r="J8478" s="37">
        <v>24.475400924682599</v>
      </c>
      <c r="K8478" s="37">
        <v>9.5586805343627894</v>
      </c>
      <c r="L8478" s="37">
        <v>20.506175994873001</v>
      </c>
      <c r="M8478" s="37">
        <v>0.84189850091934204</v>
      </c>
      <c r="N8478" s="37">
        <v>9.5359754562377894</v>
      </c>
      <c r="O8478" s="37">
        <v>0</v>
      </c>
      <c r="P8478" s="37">
        <v>0</v>
      </c>
      <c r="Q8478" s="37">
        <v>4.1267517954111099E-3</v>
      </c>
      <c r="R8478" s="37">
        <v>25</v>
      </c>
      <c r="S8478" s="37">
        <v>0.235255062580109</v>
      </c>
      <c r="T8478" s="37">
        <v>991.40802001953102</v>
      </c>
      <c r="U8478" s="37">
        <v>9999</v>
      </c>
      <c r="V8478" s="13"/>
      <c r="W8478" s="13"/>
      <c r="X8478" s="13"/>
      <c r="Y8478" s="13"/>
      <c r="Z8478" s="13"/>
      <c r="AA8478" s="13"/>
    </row>
    <row r="8479" spans="1:27" ht="15.75" customHeight="1" x14ac:dyDescent="0.2">
      <c r="A8479" s="13"/>
      <c r="B8479" s="37" t="str">
        <f>"CRS24WT3609050"</f>
        <v>CRS24WT3609050</v>
      </c>
      <c r="C8479" s="38">
        <v>46010</v>
      </c>
      <c r="D8479" s="39">
        <v>4.6250000000000006E-2</v>
      </c>
      <c r="E8479" s="37" t="s">
        <v>62</v>
      </c>
      <c r="F8479" s="37">
        <v>196</v>
      </c>
      <c r="G8479" s="37">
        <v>4</v>
      </c>
      <c r="H8479" s="37">
        <v>196.94709777832</v>
      </c>
      <c r="I8479" s="37">
        <v>9.5405941009521502</v>
      </c>
      <c r="J8479" s="37">
        <v>24.4751682281494</v>
      </c>
      <c r="K8479" s="37">
        <v>9.5976152420043892</v>
      </c>
      <c r="L8479" s="37">
        <v>20.520420074462901</v>
      </c>
      <c r="M8479" s="37">
        <v>0.84342890977859497</v>
      </c>
      <c r="N8479" s="37">
        <v>9.5814695358276403</v>
      </c>
      <c r="O8479" s="37">
        <v>0</v>
      </c>
      <c r="P8479" s="37">
        <v>0</v>
      </c>
      <c r="Q8479" s="37">
        <v>1.6507012769579901E-2</v>
      </c>
      <c r="R8479" s="37">
        <v>25</v>
      </c>
      <c r="S8479" s="37">
        <v>0.236593708395958</v>
      </c>
      <c r="T8479" s="37">
        <v>990.984375</v>
      </c>
      <c r="U8479" s="37">
        <v>9999</v>
      </c>
      <c r="V8479" s="13"/>
      <c r="W8479" s="13"/>
      <c r="X8479" s="13"/>
      <c r="Y8479" s="13"/>
      <c r="Z8479" s="13"/>
      <c r="AA8479" s="13"/>
    </row>
    <row r="8480" spans="1:27" ht="15.75" customHeight="1" x14ac:dyDescent="0.2">
      <c r="A8480" s="13"/>
      <c r="B8480" s="37" t="str">
        <f>"CRS24WT3609051"</f>
        <v>CRS24WT3609051</v>
      </c>
      <c r="C8480" s="38">
        <v>46010</v>
      </c>
      <c r="D8480" s="39">
        <v>4.7418981481481486E-2</v>
      </c>
      <c r="E8480" s="37" t="s">
        <v>62</v>
      </c>
      <c r="F8480" s="37">
        <v>196</v>
      </c>
      <c r="G8480" s="37">
        <v>4</v>
      </c>
      <c r="H8480" s="37">
        <v>196.402099609375</v>
      </c>
      <c r="I8480" s="37">
        <v>9.5312604904174805</v>
      </c>
      <c r="J8480" s="37">
        <v>24.466285705566399</v>
      </c>
      <c r="K8480" s="37">
        <v>9.60534572601318</v>
      </c>
      <c r="L8480" s="37">
        <v>20.447168350219702</v>
      </c>
      <c r="M8480" s="37">
        <v>0.84222424030303999</v>
      </c>
      <c r="N8480" s="37">
        <v>9.5549545288085902</v>
      </c>
      <c r="O8480" s="37">
        <v>0</v>
      </c>
      <c r="P8480" s="37">
        <v>0</v>
      </c>
      <c r="Q8480" s="37">
        <v>2.0560612902045198E-3</v>
      </c>
      <c r="R8480" s="37">
        <v>25</v>
      </c>
      <c r="S8480" s="37">
        <v>0.239377841353416</v>
      </c>
      <c r="T8480" s="37">
        <v>993.11212158203102</v>
      </c>
      <c r="U8480" s="37">
        <v>9999</v>
      </c>
      <c r="V8480" s="13"/>
      <c r="W8480" s="13"/>
      <c r="X8480" s="13"/>
      <c r="Y8480" s="13"/>
      <c r="Z8480" s="13"/>
      <c r="AA8480" s="13"/>
    </row>
    <row r="8481" spans="1:27" ht="15.75" customHeight="1" x14ac:dyDescent="0.2">
      <c r="A8481" s="13"/>
      <c r="B8481" s="37" t="str">
        <f>"CRS24WT3609044"</f>
        <v>CRS24WT3609044</v>
      </c>
      <c r="C8481" s="38">
        <v>46010</v>
      </c>
      <c r="D8481" s="39">
        <v>4.8148148148148141E-2</v>
      </c>
      <c r="E8481" s="37" t="s">
        <v>62</v>
      </c>
      <c r="F8481" s="37">
        <v>197</v>
      </c>
      <c r="G8481" s="37">
        <v>4</v>
      </c>
      <c r="H8481" s="37">
        <v>197.93121337890599</v>
      </c>
      <c r="I8481" s="37">
        <v>9.5130290985107404</v>
      </c>
      <c r="J8481" s="37">
        <v>24.445165634155298</v>
      </c>
      <c r="K8481" s="37">
        <v>9.6820564270019496</v>
      </c>
      <c r="L8481" s="37">
        <v>20.443098068237301</v>
      </c>
      <c r="M8481" s="37">
        <v>0.85114288330078103</v>
      </c>
      <c r="N8481" s="37">
        <v>9.6293458938598597</v>
      </c>
      <c r="O8481" s="37">
        <v>0</v>
      </c>
      <c r="P8481" s="37">
        <v>0</v>
      </c>
      <c r="Q8481" s="37">
        <v>2.07651825621724E-3</v>
      </c>
      <c r="R8481" s="37">
        <v>25</v>
      </c>
      <c r="S8481" s="37">
        <v>0.24108377099037201</v>
      </c>
      <c r="T8481" s="37">
        <v>990.83099365234398</v>
      </c>
      <c r="U8481" s="37">
        <v>9999</v>
      </c>
      <c r="V8481" s="13"/>
      <c r="W8481" s="13"/>
      <c r="X8481" s="13"/>
      <c r="Y8481" s="13"/>
      <c r="Z8481" s="13"/>
      <c r="AA8481" s="13"/>
    </row>
    <row r="8482" spans="1:27" ht="15.75" customHeight="1" x14ac:dyDescent="0.2">
      <c r="A8482" s="13"/>
      <c r="B8482" s="37" t="str">
        <f>"CRS24WT3609043"</f>
        <v>CRS24WT3609043</v>
      </c>
      <c r="C8482" s="38">
        <v>46010</v>
      </c>
      <c r="D8482" s="39">
        <v>4.8726851851851855E-2</v>
      </c>
      <c r="E8482" s="37" t="s">
        <v>62</v>
      </c>
      <c r="F8482" s="37">
        <v>196</v>
      </c>
      <c r="G8482" s="37">
        <v>4</v>
      </c>
      <c r="H8482" s="37">
        <v>196.60284423828099</v>
      </c>
      <c r="I8482" s="37">
        <v>9.5023574829101598</v>
      </c>
      <c r="J8482" s="37">
        <v>24.4830207824707</v>
      </c>
      <c r="K8482" s="37">
        <v>9.5951108932495099</v>
      </c>
      <c r="L8482" s="37">
        <v>20.489896774291999</v>
      </c>
      <c r="M8482" s="37">
        <v>0.84507143497466997</v>
      </c>
      <c r="N8482" s="37">
        <v>9.5647211074829102</v>
      </c>
      <c r="O8482" s="37">
        <v>0</v>
      </c>
      <c r="P8482" s="37">
        <v>0</v>
      </c>
      <c r="Q8482" s="37">
        <v>3.2539679668843698E-3</v>
      </c>
      <c r="R8482" s="37">
        <v>25</v>
      </c>
      <c r="S8482" s="37">
        <v>0.23660300672054299</v>
      </c>
      <c r="T8482" s="37">
        <v>991.505859375</v>
      </c>
      <c r="U8482" s="37">
        <v>9999</v>
      </c>
      <c r="V8482" s="13"/>
      <c r="W8482" s="13"/>
      <c r="X8482" s="13"/>
      <c r="Y8482" s="13"/>
      <c r="Z8482" s="13"/>
      <c r="AA8482" s="13"/>
    </row>
    <row r="8483" spans="1:27" ht="15.75" customHeight="1" x14ac:dyDescent="0.2">
      <c r="A8483" s="13"/>
      <c r="B8483" s="37" t="str">
        <f>"CRS24WT3609059"</f>
        <v>CRS24WT3609059</v>
      </c>
      <c r="C8483" s="38">
        <v>46010</v>
      </c>
      <c r="D8483" s="39">
        <v>4.9560185185185186E-2</v>
      </c>
      <c r="E8483" s="37" t="s">
        <v>62</v>
      </c>
      <c r="F8483" s="37">
        <v>196</v>
      </c>
      <c r="G8483" s="37">
        <v>4</v>
      </c>
      <c r="H8483" s="37">
        <v>196.67924499511699</v>
      </c>
      <c r="I8483" s="37">
        <v>9.5484075546264595</v>
      </c>
      <c r="J8483" s="37">
        <v>24.480684280395501</v>
      </c>
      <c r="K8483" s="37">
        <v>9.6036090850830096</v>
      </c>
      <c r="L8483" s="37">
        <v>20.479722976684599</v>
      </c>
      <c r="M8483" s="37">
        <v>0.841402947902679</v>
      </c>
      <c r="N8483" s="37">
        <v>9.5684385299682599</v>
      </c>
      <c r="O8483" s="37">
        <v>0</v>
      </c>
      <c r="P8483" s="37">
        <v>0</v>
      </c>
      <c r="Q8483" s="37">
        <v>1.0158807970583401E-2</v>
      </c>
      <c r="R8483" s="37">
        <v>25</v>
      </c>
      <c r="S8483" s="37">
        <v>0.23658311367034901</v>
      </c>
      <c r="T8483" s="37">
        <v>992.26104736328102</v>
      </c>
      <c r="U8483" s="37">
        <v>9999</v>
      </c>
      <c r="V8483" s="13"/>
      <c r="W8483" s="13"/>
      <c r="X8483" s="13"/>
      <c r="Y8483" s="13"/>
      <c r="Z8483" s="13"/>
      <c r="AA8483" s="13"/>
    </row>
    <row r="8484" spans="1:27" ht="15.75" customHeight="1" x14ac:dyDescent="0.2">
      <c r="A8484" s="13"/>
      <c r="B8484" s="37" t="str">
        <f>"CRS24WT3609058"</f>
        <v>CRS24WT3609058</v>
      </c>
      <c r="C8484" s="38">
        <v>46010</v>
      </c>
      <c r="D8484" s="39">
        <v>5.0231481481481481E-2</v>
      </c>
      <c r="E8484" s="37" t="s">
        <v>62</v>
      </c>
      <c r="F8484" s="37">
        <v>195</v>
      </c>
      <c r="G8484" s="37">
        <v>4</v>
      </c>
      <c r="H8484" s="37">
        <v>195.56207275390599</v>
      </c>
      <c r="I8484" s="37">
        <v>9.5336189270019496</v>
      </c>
      <c r="J8484" s="37">
        <v>24.484449386596701</v>
      </c>
      <c r="K8484" s="37">
        <v>9.5833358764648402</v>
      </c>
      <c r="L8484" s="37">
        <v>20.40647315979</v>
      </c>
      <c r="M8484" s="37">
        <v>0.83779257535934404</v>
      </c>
      <c r="N8484" s="37">
        <v>9.5140876770019496</v>
      </c>
      <c r="O8484" s="37">
        <v>0</v>
      </c>
      <c r="P8484" s="37">
        <v>0</v>
      </c>
      <c r="Q8484" s="37">
        <v>1.04737123474479E-2</v>
      </c>
      <c r="R8484" s="37">
        <v>25</v>
      </c>
      <c r="S8484" s="37">
        <v>0.249648451805115</v>
      </c>
      <c r="T8484" s="37">
        <v>993.59246826171898</v>
      </c>
      <c r="U8484" s="37">
        <v>9999</v>
      </c>
      <c r="V8484" s="13"/>
      <c r="W8484" s="13"/>
      <c r="X8484" s="13"/>
      <c r="Y8484" s="13"/>
      <c r="Z8484" s="13"/>
      <c r="AA8484" s="13"/>
    </row>
    <row r="8485" spans="1:27" ht="15.75" customHeight="1" x14ac:dyDescent="0.2">
      <c r="A8485" s="13"/>
      <c r="B8485" s="37" t="str">
        <f>"CRS24WT3609062"</f>
        <v>CRS24WT3609062</v>
      </c>
      <c r="C8485" s="38">
        <v>46010</v>
      </c>
      <c r="D8485" s="39">
        <v>5.0983796296296291E-2</v>
      </c>
      <c r="E8485" s="37" t="s">
        <v>62</v>
      </c>
      <c r="F8485" s="37">
        <v>196</v>
      </c>
      <c r="G8485" s="37">
        <v>4</v>
      </c>
      <c r="H8485" s="37">
        <v>196.10078430175801</v>
      </c>
      <c r="I8485" s="37">
        <v>9.5589313507080096</v>
      </c>
      <c r="J8485" s="37">
        <v>24.456851959228501</v>
      </c>
      <c r="K8485" s="37">
        <v>9.61261081695557</v>
      </c>
      <c r="L8485" s="37">
        <v>20.400367736816399</v>
      </c>
      <c r="M8485" s="37">
        <v>0.83882129192352295</v>
      </c>
      <c r="N8485" s="37">
        <v>9.5402956008911097</v>
      </c>
      <c r="O8485" s="37">
        <v>0</v>
      </c>
      <c r="P8485" s="37">
        <v>0</v>
      </c>
      <c r="Q8485" s="37">
        <v>1.06547614559531E-2</v>
      </c>
      <c r="R8485" s="37">
        <v>25</v>
      </c>
      <c r="S8485" s="37">
        <v>0.24501343071460699</v>
      </c>
      <c r="T8485" s="37">
        <v>992.28082275390602</v>
      </c>
      <c r="U8485" s="37">
        <v>9999</v>
      </c>
      <c r="V8485" s="13"/>
      <c r="W8485" s="13"/>
      <c r="X8485" s="13"/>
      <c r="Y8485" s="13"/>
      <c r="Z8485" s="13"/>
      <c r="AA8485" s="13"/>
    </row>
    <row r="8486" spans="1:27" ht="15.75" customHeight="1" x14ac:dyDescent="0.2">
      <c r="A8486" s="13"/>
      <c r="B8486" s="37" t="str">
        <f>"CRS24WT3609063"</f>
        <v>CRS24WT3609063</v>
      </c>
      <c r="C8486" s="38">
        <v>46010</v>
      </c>
      <c r="D8486" s="39">
        <v>5.1712962962962961E-2</v>
      </c>
      <c r="E8486" s="37" t="s">
        <v>62</v>
      </c>
      <c r="F8486" s="37">
        <v>195</v>
      </c>
      <c r="G8486" s="37">
        <v>4</v>
      </c>
      <c r="H8486" s="37">
        <v>195.33912658691401</v>
      </c>
      <c r="I8486" s="37">
        <v>9.5299110412597692</v>
      </c>
      <c r="J8486" s="37">
        <v>24.478683471679702</v>
      </c>
      <c r="K8486" s="37">
        <v>9.5848331451415998</v>
      </c>
      <c r="L8486" s="37">
        <v>20.380022048950199</v>
      </c>
      <c r="M8486" s="37">
        <v>0.83736026287078902</v>
      </c>
      <c r="N8486" s="37">
        <v>9.5032415390014595</v>
      </c>
      <c r="O8486" s="37">
        <v>0</v>
      </c>
      <c r="P8486" s="37">
        <v>0</v>
      </c>
      <c r="Q8486" s="37">
        <v>1.7618428915739101E-2</v>
      </c>
      <c r="R8486" s="37">
        <v>25</v>
      </c>
      <c r="S8486" s="37">
        <v>0.25123253464698803</v>
      </c>
      <c r="T8486" s="37">
        <v>992.41168212890602</v>
      </c>
      <c r="U8486" s="37">
        <v>9999</v>
      </c>
      <c r="V8486" s="13"/>
      <c r="W8486" s="13"/>
      <c r="X8486" s="13"/>
      <c r="Y8486" s="13"/>
      <c r="Z8486" s="13"/>
      <c r="AA8486" s="13"/>
    </row>
    <row r="8487" spans="1:27" ht="15.75" customHeight="1" x14ac:dyDescent="0.2">
      <c r="A8487" s="13"/>
      <c r="B8487" s="37" t="str">
        <f>"CRS24WT3609064"</f>
        <v>CRS24WT3609064</v>
      </c>
      <c r="C8487" s="38">
        <v>46010</v>
      </c>
      <c r="D8487" s="39">
        <v>5.230324074074074E-2</v>
      </c>
      <c r="E8487" s="37" t="s">
        <v>62</v>
      </c>
      <c r="F8487" s="37">
        <v>195</v>
      </c>
      <c r="G8487" s="37">
        <v>4</v>
      </c>
      <c r="H8487" s="37">
        <v>195.31694030761699</v>
      </c>
      <c r="I8487" s="37">
        <v>9.5342445373535192</v>
      </c>
      <c r="J8487" s="37">
        <v>24.4690265655518</v>
      </c>
      <c r="K8487" s="37">
        <v>9.5646476745605504</v>
      </c>
      <c r="L8487" s="37">
        <v>20.4207153320313</v>
      </c>
      <c r="M8487" s="37">
        <v>0.83721488714218095</v>
      </c>
      <c r="N8487" s="37">
        <v>9.5021619796752894</v>
      </c>
      <c r="O8487" s="37">
        <v>0</v>
      </c>
      <c r="P8487" s="37">
        <v>0</v>
      </c>
      <c r="Q8487" s="37">
        <v>1.3809213414788199E-2</v>
      </c>
      <c r="R8487" s="37">
        <v>25</v>
      </c>
      <c r="S8487" s="37">
        <v>0.24380330741405501</v>
      </c>
      <c r="T8487" s="37">
        <v>992.03430175781295</v>
      </c>
      <c r="U8487" s="37">
        <v>9999</v>
      </c>
      <c r="V8487" s="13"/>
      <c r="W8487" s="13"/>
      <c r="X8487" s="13"/>
      <c r="Y8487" s="13"/>
      <c r="Z8487" s="13"/>
      <c r="AA8487" s="13"/>
    </row>
    <row r="8488" spans="1:27" ht="15.75" customHeight="1" x14ac:dyDescent="0.2">
      <c r="A8488" s="13"/>
      <c r="B8488" s="37" t="str">
        <f>"CRS24WT3609055"</f>
        <v>CRS24WT3609055</v>
      </c>
      <c r="C8488" s="38">
        <v>46010</v>
      </c>
      <c r="D8488" s="39">
        <v>5.288194444444444E-2</v>
      </c>
      <c r="E8488" s="37" t="s">
        <v>62</v>
      </c>
      <c r="F8488" s="37">
        <v>199</v>
      </c>
      <c r="G8488" s="37">
        <v>4</v>
      </c>
      <c r="H8488" s="37">
        <v>199.36790466308599</v>
      </c>
      <c r="I8488" s="37">
        <v>9.5571727752685494</v>
      </c>
      <c r="J8488" s="37">
        <v>24.482641220092798</v>
      </c>
      <c r="K8488" s="37">
        <v>9.7630224227905291</v>
      </c>
      <c r="L8488" s="37">
        <v>20.4207153320313</v>
      </c>
      <c r="M8488" s="37">
        <v>0.85205483436584495</v>
      </c>
      <c r="N8488" s="37">
        <v>9.6992416381835902</v>
      </c>
      <c r="O8488" s="37">
        <v>0</v>
      </c>
      <c r="P8488" s="37">
        <v>0</v>
      </c>
      <c r="Q8488" s="37">
        <v>1.06547614559531E-2</v>
      </c>
      <c r="R8488" s="37">
        <v>25</v>
      </c>
      <c r="S8488" s="37">
        <v>0.235128343105316</v>
      </c>
      <c r="T8488" s="37">
        <v>990.40026855468795</v>
      </c>
      <c r="U8488" s="37">
        <v>492.45437622070301</v>
      </c>
      <c r="V8488" s="13"/>
      <c r="W8488" s="13"/>
      <c r="X8488" s="13"/>
      <c r="Y8488" s="13"/>
      <c r="Z8488" s="13"/>
      <c r="AA8488" s="13"/>
    </row>
    <row r="8489" spans="1:27" ht="15.75" customHeight="1" x14ac:dyDescent="0.2">
      <c r="A8489" s="13"/>
      <c r="B8489" s="37" t="str">
        <f>"CRS24WT3609060"</f>
        <v>CRS24WT3609060</v>
      </c>
      <c r="C8489" s="38">
        <v>46010</v>
      </c>
      <c r="D8489" s="39">
        <v>5.3460648148148153E-2</v>
      </c>
      <c r="E8489" s="37" t="s">
        <v>62</v>
      </c>
      <c r="F8489" s="37">
        <v>197</v>
      </c>
      <c r="G8489" s="37">
        <v>4</v>
      </c>
      <c r="H8489" s="37">
        <v>197.21583557128901</v>
      </c>
      <c r="I8489" s="37">
        <v>9.5507984161377006</v>
      </c>
      <c r="J8489" s="37">
        <v>24.463760375976602</v>
      </c>
      <c r="K8489" s="37">
        <v>9.6365118026733398</v>
      </c>
      <c r="L8489" s="37">
        <v>20.465480804443398</v>
      </c>
      <c r="M8489" s="37">
        <v>0.84407085180282604</v>
      </c>
      <c r="N8489" s="37">
        <v>9.59454345703125</v>
      </c>
      <c r="O8489" s="37">
        <v>0</v>
      </c>
      <c r="P8489" s="37">
        <v>0</v>
      </c>
      <c r="Q8489" s="37">
        <v>1.5158731490373599E-2</v>
      </c>
      <c r="R8489" s="37">
        <v>25</v>
      </c>
      <c r="S8489" s="37">
        <v>0.24041424691677099</v>
      </c>
      <c r="T8489" s="37">
        <v>990.7626953125</v>
      </c>
      <c r="U8489" s="37">
        <v>9999</v>
      </c>
      <c r="V8489" s="13"/>
      <c r="W8489" s="13"/>
      <c r="X8489" s="13"/>
      <c r="Y8489" s="13"/>
      <c r="Z8489" s="13"/>
      <c r="AA8489" s="13"/>
    </row>
    <row r="8490" spans="1:27" ht="15.75" customHeight="1" x14ac:dyDescent="0.2">
      <c r="A8490" s="13"/>
      <c r="B8490" s="37" t="str">
        <f>"CRS24WT3609006"</f>
        <v>CRS24WT3609006</v>
      </c>
      <c r="C8490" s="38">
        <v>46010</v>
      </c>
      <c r="D8490" s="39">
        <v>5.4004629629629632E-2</v>
      </c>
      <c r="E8490" s="37" t="s">
        <v>62</v>
      </c>
      <c r="F8490" s="37">
        <v>197</v>
      </c>
      <c r="G8490" s="37">
        <v>4</v>
      </c>
      <c r="H8490" s="37">
        <v>197.56513977050801</v>
      </c>
      <c r="I8490" s="37">
        <v>9.5113754272460902</v>
      </c>
      <c r="J8490" s="37">
        <v>24.4823093414307</v>
      </c>
      <c r="K8490" s="37">
        <v>9.6487827301025408</v>
      </c>
      <c r="L8490" s="37">
        <v>20.475654602050799</v>
      </c>
      <c r="M8490" s="37">
        <v>0.84842723608017001</v>
      </c>
      <c r="N8490" s="37">
        <v>9.6115369796752894</v>
      </c>
      <c r="O8490" s="37">
        <v>0</v>
      </c>
      <c r="P8490" s="37">
        <v>0</v>
      </c>
      <c r="Q8490" s="37">
        <v>1.0163690894842099E-2</v>
      </c>
      <c r="R8490" s="37">
        <v>25</v>
      </c>
      <c r="S8490" s="37">
        <v>0.23591025173664101</v>
      </c>
      <c r="T8490" s="37">
        <v>993.90447998046898</v>
      </c>
      <c r="U8490" s="37">
        <v>9999</v>
      </c>
      <c r="V8490" s="13"/>
      <c r="W8490" s="13"/>
      <c r="X8490" s="13"/>
      <c r="Y8490" s="13"/>
      <c r="Z8490" s="13"/>
      <c r="AA8490" s="13"/>
    </row>
    <row r="8491" spans="1:27" ht="15.75" customHeight="1" x14ac:dyDescent="0.2">
      <c r="A8491" s="13"/>
      <c r="B8491" s="37" t="str">
        <f>"CRS25WT3609000"</f>
        <v>CRS25WT3609000</v>
      </c>
      <c r="C8491" s="38">
        <v>46010</v>
      </c>
      <c r="D8491" s="39">
        <v>5.4733796296296294E-2</v>
      </c>
      <c r="E8491" s="37" t="s">
        <v>62</v>
      </c>
      <c r="F8491" s="37">
        <v>196</v>
      </c>
      <c r="G8491" s="37">
        <v>4</v>
      </c>
      <c r="H8491" s="37">
        <v>196.87930297851599</v>
      </c>
      <c r="I8491" s="37">
        <v>9.4720497131347692</v>
      </c>
      <c r="J8491" s="37">
        <v>24.468952178955099</v>
      </c>
      <c r="K8491" s="37">
        <v>9.6690950393676793</v>
      </c>
      <c r="L8491" s="37">
        <v>20.361707687377901</v>
      </c>
      <c r="M8491" s="37">
        <v>0.84945565462112405</v>
      </c>
      <c r="N8491" s="37">
        <v>9.5781707763671893</v>
      </c>
      <c r="O8491" s="37">
        <v>0</v>
      </c>
      <c r="P8491" s="37">
        <v>0</v>
      </c>
      <c r="Q8491" s="37">
        <v>1.5632441267371198E-2</v>
      </c>
      <c r="R8491" s="37">
        <v>25</v>
      </c>
      <c r="S8491" s="37">
        <v>0.25296047329902599</v>
      </c>
      <c r="T8491" s="37">
        <v>992.04669189453102</v>
      </c>
      <c r="U8491" s="37">
        <v>108.73623657226599</v>
      </c>
      <c r="V8491" s="13"/>
      <c r="W8491" s="13"/>
      <c r="X8491" s="13"/>
      <c r="Y8491" s="13"/>
      <c r="Z8491" s="13"/>
      <c r="AA8491" s="13"/>
    </row>
    <row r="8492" spans="1:27" ht="15.75" customHeight="1" x14ac:dyDescent="0.2">
      <c r="A8492" s="13"/>
      <c r="B8492" s="37" t="str">
        <f>"CRS25WT3608999"</f>
        <v>CRS25WT3608999</v>
      </c>
      <c r="C8492" s="38">
        <v>46010</v>
      </c>
      <c r="D8492" s="39">
        <v>5.5428240740740743E-2</v>
      </c>
      <c r="E8492" s="37" t="s">
        <v>62</v>
      </c>
      <c r="F8492" s="37">
        <v>197</v>
      </c>
      <c r="G8492" s="37">
        <v>4</v>
      </c>
      <c r="H8492" s="37">
        <v>197.505783081055</v>
      </c>
      <c r="I8492" s="37">
        <v>9.5450954437255895</v>
      </c>
      <c r="J8492" s="37">
        <v>24.469621658325199</v>
      </c>
      <c r="K8492" s="37">
        <v>9.6506786346435494</v>
      </c>
      <c r="L8492" s="37">
        <v>20.465480804443398</v>
      </c>
      <c r="M8492" s="37">
        <v>0.84561425447464</v>
      </c>
      <c r="N8492" s="37">
        <v>9.6086492538452095</v>
      </c>
      <c r="O8492" s="37">
        <v>0</v>
      </c>
      <c r="P8492" s="37">
        <v>0</v>
      </c>
      <c r="Q8492" s="37">
        <v>1.37897012755275E-2</v>
      </c>
      <c r="R8492" s="37">
        <v>25</v>
      </c>
      <c r="S8492" s="37">
        <v>0.23685473203659099</v>
      </c>
      <c r="T8492" s="37">
        <v>992.7001953125</v>
      </c>
      <c r="U8492" s="37">
        <v>9999</v>
      </c>
      <c r="V8492" s="13"/>
      <c r="W8492" s="13"/>
      <c r="X8492" s="13"/>
      <c r="Y8492" s="13"/>
      <c r="Z8492" s="13"/>
      <c r="AA8492" s="13"/>
    </row>
    <row r="8493" spans="1:27" ht="15.75" customHeight="1" x14ac:dyDescent="0.2">
      <c r="A8493" s="13"/>
      <c r="B8493" s="37" t="str">
        <f>"CRS24WT3609057"</f>
        <v>CRS24WT3609057</v>
      </c>
      <c r="C8493" s="38">
        <v>46010</v>
      </c>
      <c r="D8493" s="39">
        <v>5.5983796296296295E-2</v>
      </c>
      <c r="E8493" s="37" t="s">
        <v>62</v>
      </c>
      <c r="F8493" s="37">
        <v>196</v>
      </c>
      <c r="G8493" s="37">
        <v>4</v>
      </c>
      <c r="H8493" s="37">
        <v>196.99046325683599</v>
      </c>
      <c r="I8493" s="37">
        <v>9.4790458679199201</v>
      </c>
      <c r="J8493" s="37">
        <v>24.436973571777301</v>
      </c>
      <c r="K8493" s="37">
        <v>9.6456365585327095</v>
      </c>
      <c r="L8493" s="37">
        <v>20.422752380371101</v>
      </c>
      <c r="M8493" s="37">
        <v>0.850419402122498</v>
      </c>
      <c r="N8493" s="37">
        <v>9.5835790634155291</v>
      </c>
      <c r="O8493" s="37">
        <v>0</v>
      </c>
      <c r="P8493" s="37">
        <v>0</v>
      </c>
      <c r="Q8493" s="37">
        <v>1.5238075517118E-2</v>
      </c>
      <c r="R8493" s="37">
        <v>25</v>
      </c>
      <c r="S8493" s="37">
        <v>0.236144334077835</v>
      </c>
      <c r="T8493" s="37">
        <v>992.163818359375</v>
      </c>
      <c r="U8493" s="37">
        <v>9999</v>
      </c>
      <c r="V8493" s="13"/>
      <c r="W8493" s="13"/>
      <c r="X8493" s="13"/>
      <c r="Y8493" s="13"/>
      <c r="Z8493" s="13"/>
      <c r="AA8493" s="13"/>
    </row>
    <row r="8494" spans="1:27" ht="15.75" customHeight="1" x14ac:dyDescent="0.2">
      <c r="A8494" s="13"/>
      <c r="B8494" s="37" t="str">
        <f>"CRS24WT3609056"</f>
        <v>CRS24WT3609056</v>
      </c>
      <c r="C8494" s="38">
        <v>46010</v>
      </c>
      <c r="D8494" s="39">
        <v>5.6909722222222216E-2</v>
      </c>
      <c r="E8494" s="37" t="s">
        <v>62</v>
      </c>
      <c r="F8494" s="37">
        <v>195</v>
      </c>
      <c r="G8494" s="37">
        <v>4</v>
      </c>
      <c r="H8494" s="37">
        <v>195.86813354492199</v>
      </c>
      <c r="I8494" s="37">
        <v>9.5486078262329102</v>
      </c>
      <c r="J8494" s="37">
        <v>24.459896087646499</v>
      </c>
      <c r="K8494" s="37">
        <v>9.6454601287841797</v>
      </c>
      <c r="L8494" s="37">
        <v>20.306770324706999</v>
      </c>
      <c r="M8494" s="37">
        <v>0.83862751722335804</v>
      </c>
      <c r="N8494" s="37">
        <v>9.5289773941040004</v>
      </c>
      <c r="O8494" s="37">
        <v>0</v>
      </c>
      <c r="P8494" s="37">
        <v>0</v>
      </c>
      <c r="Q8494" s="37">
        <v>1.01376436650753E-2</v>
      </c>
      <c r="R8494" s="37">
        <v>25</v>
      </c>
      <c r="S8494" s="37">
        <v>0.25997060537338301</v>
      </c>
      <c r="T8494" s="37">
        <v>992.04681396484398</v>
      </c>
      <c r="U8494" s="37">
        <v>9999</v>
      </c>
      <c r="V8494" s="13"/>
      <c r="W8494" s="13"/>
      <c r="X8494" s="13"/>
      <c r="Y8494" s="13"/>
      <c r="Z8494" s="13"/>
      <c r="AA8494" s="13"/>
    </row>
    <row r="8495" spans="1:27" ht="15.75" customHeight="1" x14ac:dyDescent="0.2">
      <c r="A8495" s="13"/>
      <c r="B8495" s="37" t="str">
        <f>"CRS24WT3609007"</f>
        <v>CRS24WT3609007</v>
      </c>
      <c r="C8495" s="38">
        <v>46010</v>
      </c>
      <c r="D8495" s="39">
        <v>5.7465277777777775E-2</v>
      </c>
      <c r="E8495" s="37" t="s">
        <v>62</v>
      </c>
      <c r="F8495" s="37">
        <v>195</v>
      </c>
      <c r="G8495" s="37">
        <v>4</v>
      </c>
      <c r="H8495" s="37">
        <v>195.56251525878901</v>
      </c>
      <c r="I8495" s="37">
        <v>9.5083751678466797</v>
      </c>
      <c r="J8495" s="37">
        <v>24.4777126312256</v>
      </c>
      <c r="K8495" s="37">
        <v>9.5377073287963903</v>
      </c>
      <c r="L8495" s="37">
        <v>20.5041408538818</v>
      </c>
      <c r="M8495" s="37">
        <v>0.84024989604949996</v>
      </c>
      <c r="N8495" s="37">
        <v>9.5141096115112305</v>
      </c>
      <c r="O8495" s="37">
        <v>0</v>
      </c>
      <c r="P8495" s="37">
        <v>0</v>
      </c>
      <c r="Q8495" s="37">
        <v>8.5367476567625999E-3</v>
      </c>
      <c r="R8495" s="37">
        <v>25</v>
      </c>
      <c r="S8495" s="37">
        <v>0.24312500655651101</v>
      </c>
      <c r="T8495" s="37">
        <v>993.780029296875</v>
      </c>
      <c r="U8495" s="37">
        <v>9999</v>
      </c>
      <c r="V8495" s="13"/>
      <c r="W8495" s="13"/>
      <c r="X8495" s="13"/>
      <c r="Y8495" s="13"/>
      <c r="Z8495" s="13"/>
      <c r="AA8495" s="13"/>
    </row>
    <row r="8496" spans="1:27" ht="15.75" customHeight="1" x14ac:dyDescent="0.2">
      <c r="A8496" s="13"/>
      <c r="B8496" s="37" t="str">
        <f>"CRS24WT3609008"</f>
        <v>CRS24WT3609008</v>
      </c>
      <c r="C8496" s="38">
        <v>46010</v>
      </c>
      <c r="D8496" s="39">
        <v>5.8553240740740746E-2</v>
      </c>
      <c r="E8496" s="37" t="s">
        <v>62</v>
      </c>
      <c r="F8496" s="37">
        <v>197</v>
      </c>
      <c r="G8496" s="37">
        <v>4</v>
      </c>
      <c r="H8496" s="37">
        <v>197.84576416015599</v>
      </c>
      <c r="I8496" s="37">
        <v>9.5228137969970703</v>
      </c>
      <c r="J8496" s="37">
        <v>24.473127365112301</v>
      </c>
      <c r="K8496" s="37">
        <v>9.6682529449462908</v>
      </c>
      <c r="L8496" s="37">
        <v>20.463445663452099</v>
      </c>
      <c r="M8496" s="37">
        <v>0.84893023967742898</v>
      </c>
      <c r="N8496" s="37">
        <v>9.6251888275146502</v>
      </c>
      <c r="O8496" s="37">
        <v>0</v>
      </c>
      <c r="P8496" s="37">
        <v>0</v>
      </c>
      <c r="Q8496" s="37">
        <v>1.28596238791943E-2</v>
      </c>
      <c r="R8496" s="37">
        <v>25</v>
      </c>
      <c r="S8496" s="37">
        <v>0.23973897099494901</v>
      </c>
      <c r="T8496" s="37">
        <v>995.34515380859398</v>
      </c>
      <c r="U8496" s="37">
        <v>9999</v>
      </c>
      <c r="V8496" s="13"/>
      <c r="W8496" s="13"/>
      <c r="X8496" s="13"/>
      <c r="Y8496" s="13"/>
      <c r="Z8496" s="13"/>
      <c r="AA8496" s="13"/>
    </row>
    <row r="8497" spans="1:27" ht="15.75" customHeight="1" x14ac:dyDescent="0.2">
      <c r="A8497" s="13"/>
      <c r="B8497" s="37" t="str">
        <f>"CRS24WT3609009"</f>
        <v>CRS24WT3609009</v>
      </c>
      <c r="C8497" s="38">
        <v>46010</v>
      </c>
      <c r="D8497" s="39">
        <v>5.9016203703703703E-2</v>
      </c>
      <c r="E8497" s="37" t="s">
        <v>62</v>
      </c>
      <c r="F8497" s="37">
        <v>197</v>
      </c>
      <c r="G8497" s="37">
        <v>4</v>
      </c>
      <c r="H8497" s="37">
        <v>197.45919799804699</v>
      </c>
      <c r="I8497" s="37">
        <v>9.5441074371337908</v>
      </c>
      <c r="J8497" s="37">
        <v>24.487886428833001</v>
      </c>
      <c r="K8497" s="37">
        <v>9.6263895034790004</v>
      </c>
      <c r="L8497" s="37">
        <v>20.512279510498001</v>
      </c>
      <c r="M8497" s="37">
        <v>0.84487164020538297</v>
      </c>
      <c r="N8497" s="37">
        <v>9.6063823699951207</v>
      </c>
      <c r="O8497" s="37">
        <v>0</v>
      </c>
      <c r="P8497" s="37">
        <v>0</v>
      </c>
      <c r="Q8497" s="37">
        <v>1.39533756300807E-2</v>
      </c>
      <c r="R8497" s="37">
        <v>25</v>
      </c>
      <c r="S8497" s="37">
        <v>0.23756027221679701</v>
      </c>
      <c r="T8497" s="37">
        <v>991.18988037109398</v>
      </c>
      <c r="U8497" s="37">
        <v>9999</v>
      </c>
      <c r="V8497" s="13"/>
      <c r="W8497" s="13"/>
      <c r="X8497" s="13"/>
      <c r="Y8497" s="13"/>
      <c r="Z8497" s="13"/>
      <c r="AA8497" s="13"/>
    </row>
    <row r="8498" spans="1:27" ht="15.75" customHeight="1" x14ac:dyDescent="0.2">
      <c r="A8498" s="13"/>
      <c r="B8498" s="37" t="str">
        <f>"CRS24WT3609012"</f>
        <v>CRS24WT3609012</v>
      </c>
      <c r="C8498" s="38">
        <v>46010</v>
      </c>
      <c r="D8498" s="39">
        <v>5.9525462962962961E-2</v>
      </c>
      <c r="E8498" s="37" t="s">
        <v>62</v>
      </c>
      <c r="F8498" s="37">
        <v>199</v>
      </c>
      <c r="G8498" s="37">
        <v>4</v>
      </c>
      <c r="H8498" s="37">
        <v>199.18037414550801</v>
      </c>
      <c r="I8498" s="37">
        <v>9.5936164855956996</v>
      </c>
      <c r="J8498" s="37">
        <v>24.4627475738525</v>
      </c>
      <c r="K8498" s="37">
        <v>9.7325038909912092</v>
      </c>
      <c r="L8498" s="37">
        <v>20.465480804443398</v>
      </c>
      <c r="M8498" s="37">
        <v>0.84870928525924705</v>
      </c>
      <c r="N8498" s="37">
        <v>9.6901178359985405</v>
      </c>
      <c r="O8498" s="37">
        <v>0</v>
      </c>
      <c r="P8498" s="37">
        <v>0</v>
      </c>
      <c r="Q8498" s="37">
        <v>6.6291932016611099E-3</v>
      </c>
      <c r="R8498" s="37">
        <v>25</v>
      </c>
      <c r="S8498" s="37">
        <v>0.234090581536293</v>
      </c>
      <c r="T8498" s="37">
        <v>993.660888671875</v>
      </c>
      <c r="U8498" s="37">
        <v>9999</v>
      </c>
      <c r="V8498" s="13"/>
      <c r="W8498" s="13"/>
      <c r="X8498" s="13"/>
      <c r="Y8498" s="13"/>
      <c r="Z8498" s="13"/>
      <c r="AA8498" s="13"/>
    </row>
    <row r="8499" spans="1:27" ht="15.75" customHeight="1" x14ac:dyDescent="0.2">
      <c r="A8499" s="13"/>
      <c r="B8499" s="37" t="str">
        <f>"24WT3609013"</f>
        <v>24WT3609013</v>
      </c>
      <c r="C8499" s="38">
        <v>46010</v>
      </c>
      <c r="D8499" s="39">
        <v>6.0312499999999998E-2</v>
      </c>
      <c r="E8499" s="37" t="s">
        <v>62</v>
      </c>
      <c r="F8499" s="37">
        <v>197</v>
      </c>
      <c r="G8499" s="37">
        <v>4</v>
      </c>
      <c r="H8499" s="37">
        <v>197.55619812011699</v>
      </c>
      <c r="I8499" s="37">
        <v>9.4569902420043892</v>
      </c>
      <c r="J8499" s="37">
        <v>24.466505050659201</v>
      </c>
      <c r="K8499" s="37">
        <v>9.6810569763183594</v>
      </c>
      <c r="L8499" s="37">
        <v>20.40647315979</v>
      </c>
      <c r="M8499" s="37">
        <v>0.85381895303726196</v>
      </c>
      <c r="N8499" s="37">
        <v>9.6111021041870099</v>
      </c>
      <c r="O8499" s="37">
        <v>0</v>
      </c>
      <c r="P8499" s="37">
        <v>0</v>
      </c>
      <c r="Q8499" s="37">
        <v>1.55481146648526E-2</v>
      </c>
      <c r="R8499" s="37">
        <v>25</v>
      </c>
      <c r="S8499" s="37">
        <v>0.229688495397568</v>
      </c>
      <c r="T8499" s="37">
        <v>991.72009277343795</v>
      </c>
      <c r="U8499" s="37">
        <v>9999</v>
      </c>
      <c r="V8499" s="13"/>
      <c r="W8499" s="13"/>
      <c r="X8499" s="13"/>
      <c r="Y8499" s="13"/>
      <c r="Z8499" s="13"/>
      <c r="AA8499" s="13"/>
    </row>
    <row r="8500" spans="1:27" ht="15.75" customHeight="1" x14ac:dyDescent="0.2">
      <c r="A8500" s="13"/>
      <c r="B8500" s="37" t="str">
        <f>"CRS24WT3609014"</f>
        <v>CRS24WT3609014</v>
      </c>
      <c r="C8500" s="38">
        <v>46010</v>
      </c>
      <c r="D8500" s="39">
        <v>8.5682870370370368E-2</v>
      </c>
      <c r="E8500" s="37" t="s">
        <v>62</v>
      </c>
      <c r="F8500" s="37">
        <v>199</v>
      </c>
      <c r="G8500" s="37">
        <v>4</v>
      </c>
      <c r="H8500" s="37">
        <v>199.76631164550801</v>
      </c>
      <c r="I8500" s="37">
        <v>9.52423000335693</v>
      </c>
      <c r="J8500" s="37">
        <v>24.365180969238299</v>
      </c>
      <c r="K8500" s="37">
        <v>9.8433408737182599</v>
      </c>
      <c r="L8500" s="37">
        <v>20.294563293456999</v>
      </c>
      <c r="M8500" s="37">
        <v>0.86084055900573697</v>
      </c>
      <c r="N8500" s="37">
        <v>9.7186241149902308</v>
      </c>
      <c r="O8500" s="37">
        <v>0</v>
      </c>
      <c r="P8500" s="37">
        <v>0</v>
      </c>
      <c r="Q8500" s="37">
        <v>1.39869619160891E-2</v>
      </c>
      <c r="R8500" s="37">
        <v>25</v>
      </c>
      <c r="S8500" s="37">
        <v>0.23678794503212</v>
      </c>
      <c r="T8500" s="37">
        <v>993.790283203125</v>
      </c>
      <c r="U8500" s="37">
        <v>9999</v>
      </c>
      <c r="V8500" s="13"/>
      <c r="W8500" s="13"/>
      <c r="X8500" s="13"/>
      <c r="Y8500" s="13"/>
      <c r="Z8500" s="13"/>
      <c r="AA8500" s="13"/>
    </row>
    <row r="8501" spans="1:27" ht="15.75" customHeight="1" x14ac:dyDescent="0.2">
      <c r="A8501" s="13"/>
      <c r="B8501" s="37" t="str">
        <f>"CRS24WT3609010"</f>
        <v>CRS24WT3609010</v>
      </c>
      <c r="C8501" s="38">
        <v>46010</v>
      </c>
      <c r="D8501" s="39">
        <v>8.6319444444444449E-2</v>
      </c>
      <c r="E8501" s="37" t="s">
        <v>62</v>
      </c>
      <c r="F8501" s="37">
        <v>199</v>
      </c>
      <c r="G8501" s="37">
        <v>4</v>
      </c>
      <c r="H8501" s="37">
        <v>199.87969970703099</v>
      </c>
      <c r="I8501" s="37">
        <v>9.6069288253784197</v>
      </c>
      <c r="J8501" s="37">
        <v>24.395135879516602</v>
      </c>
      <c r="K8501" s="37">
        <v>9.8007793426513707</v>
      </c>
      <c r="L8501" s="37">
        <v>20.394264221191399</v>
      </c>
      <c r="M8501" s="37">
        <v>0.85286611318588301</v>
      </c>
      <c r="N8501" s="37">
        <v>9.7241401672363299</v>
      </c>
      <c r="O8501" s="37">
        <v>0</v>
      </c>
      <c r="P8501" s="37">
        <v>0</v>
      </c>
      <c r="Q8501" s="37">
        <v>1.18948509916663E-2</v>
      </c>
      <c r="R8501" s="37">
        <v>25</v>
      </c>
      <c r="S8501" s="37">
        <v>0.23384395241737399</v>
      </c>
      <c r="T8501" s="37">
        <v>994.19610595703102</v>
      </c>
      <c r="U8501" s="37">
        <v>9999</v>
      </c>
      <c r="V8501" s="13"/>
      <c r="W8501" s="13"/>
      <c r="X8501" s="13"/>
      <c r="Y8501" s="13"/>
      <c r="Z8501" s="13"/>
      <c r="AA8501" s="13"/>
    </row>
    <row r="8502" spans="1:27" ht="15.75" customHeight="1" x14ac:dyDescent="0.2">
      <c r="A8502" s="13"/>
      <c r="B8502" s="37" t="str">
        <f>"CRS24WT3609005"</f>
        <v>CRS24WT3609005</v>
      </c>
      <c r="C8502" s="38">
        <v>46010</v>
      </c>
      <c r="D8502" s="39">
        <v>8.6921296296296302E-2</v>
      </c>
      <c r="E8502" s="37" t="s">
        <v>62</v>
      </c>
      <c r="F8502" s="37">
        <v>198</v>
      </c>
      <c r="G8502" s="37">
        <v>4</v>
      </c>
      <c r="H8502" s="37">
        <v>198.18667602539099</v>
      </c>
      <c r="I8502" s="37">
        <v>9.5873184204101598</v>
      </c>
      <c r="J8502" s="37">
        <v>24.407487869262699</v>
      </c>
      <c r="K8502" s="37">
        <v>9.7488908767700195</v>
      </c>
      <c r="L8502" s="37">
        <v>20.3291530609131</v>
      </c>
      <c r="M8502" s="37">
        <v>0.84694308042526201</v>
      </c>
      <c r="N8502" s="37">
        <v>9.6417741775512695</v>
      </c>
      <c r="O8502" s="37">
        <v>0</v>
      </c>
      <c r="P8502" s="37">
        <v>0</v>
      </c>
      <c r="Q8502" s="37">
        <v>1.0556494817137701E-2</v>
      </c>
      <c r="R8502" s="37">
        <v>25</v>
      </c>
      <c r="S8502" s="37">
        <v>0.24112124741077401</v>
      </c>
      <c r="T8502" s="37">
        <v>995.61114501953102</v>
      </c>
      <c r="U8502" s="37">
        <v>9999</v>
      </c>
      <c r="V8502" s="13"/>
      <c r="W8502" s="13"/>
      <c r="X8502" s="13"/>
      <c r="Y8502" s="13"/>
      <c r="Z8502" s="13"/>
      <c r="AA8502" s="13"/>
    </row>
    <row r="8503" spans="1:27" ht="15.75" customHeight="1" x14ac:dyDescent="0.2">
      <c r="A8503" s="13"/>
      <c r="B8503" s="37" t="str">
        <f>"CRS24WT3609011"</f>
        <v>CRS24WT3609011</v>
      </c>
      <c r="C8503" s="38">
        <v>46010</v>
      </c>
      <c r="D8503" s="39">
        <v>8.7349537037037031E-2</v>
      </c>
      <c r="E8503" s="37" t="s">
        <v>62</v>
      </c>
      <c r="F8503" s="37">
        <v>198</v>
      </c>
      <c r="G8503" s="37">
        <v>4</v>
      </c>
      <c r="H8503" s="37">
        <v>198.98672485351599</v>
      </c>
      <c r="I8503" s="37">
        <v>9.5336828231811506</v>
      </c>
      <c r="J8503" s="37">
        <v>24.4018154144287</v>
      </c>
      <c r="K8503" s="37">
        <v>9.7921648025512695</v>
      </c>
      <c r="L8503" s="37">
        <v>20.3210144042969</v>
      </c>
      <c r="M8503" s="37">
        <v>0.85534489154815696</v>
      </c>
      <c r="N8503" s="37">
        <v>9.6806964874267596</v>
      </c>
      <c r="O8503" s="37">
        <v>0</v>
      </c>
      <c r="P8503" s="37">
        <v>0</v>
      </c>
      <c r="Q8503" s="37">
        <v>1.12704038619995E-2</v>
      </c>
      <c r="R8503" s="37">
        <v>25</v>
      </c>
      <c r="S8503" s="37">
        <v>0.234404101967812</v>
      </c>
      <c r="T8503" s="37">
        <v>993.55145263671898</v>
      </c>
      <c r="U8503" s="37">
        <v>9999</v>
      </c>
      <c r="V8503" s="13"/>
      <c r="W8503" s="13"/>
      <c r="X8503" s="13"/>
      <c r="Y8503" s="13"/>
      <c r="Z8503" s="13"/>
      <c r="AA8503" s="13"/>
    </row>
    <row r="8504" spans="1:27" ht="15.75" customHeight="1" x14ac:dyDescent="0.2">
      <c r="A8504" s="13"/>
      <c r="B8504" s="37" t="str">
        <f>"CRS25WT3608978"</f>
        <v>CRS25WT3608978</v>
      </c>
      <c r="C8504" s="38">
        <v>46010</v>
      </c>
      <c r="D8504" s="39">
        <v>8.8136574074074062E-2</v>
      </c>
      <c r="E8504" s="37" t="s">
        <v>62</v>
      </c>
      <c r="F8504" s="37">
        <v>197</v>
      </c>
      <c r="G8504" s="37">
        <v>4</v>
      </c>
      <c r="H8504" s="37">
        <v>197.02427673339801</v>
      </c>
      <c r="I8504" s="37">
        <v>9.5304756164550799</v>
      </c>
      <c r="J8504" s="37">
        <v>24.393705368041999</v>
      </c>
      <c r="K8504" s="37">
        <v>9.7541933059692401</v>
      </c>
      <c r="L8504" s="37">
        <v>20.198928833007798</v>
      </c>
      <c r="M8504" s="37">
        <v>0.847475945949554</v>
      </c>
      <c r="N8504" s="37">
        <v>9.5852241516113299</v>
      </c>
      <c r="O8504" s="37">
        <v>0</v>
      </c>
      <c r="P8504" s="37">
        <v>0</v>
      </c>
      <c r="Q8504" s="37">
        <v>1.7579404637217501E-2</v>
      </c>
      <c r="R8504" s="37">
        <v>25</v>
      </c>
      <c r="S8504" s="37">
        <v>0.25265544652938798</v>
      </c>
      <c r="T8504" s="37">
        <v>993.55578613281295</v>
      </c>
      <c r="U8504" s="37">
        <v>9999</v>
      </c>
      <c r="V8504" s="13"/>
      <c r="W8504" s="13"/>
      <c r="X8504" s="13"/>
      <c r="Y8504" s="13"/>
      <c r="Z8504" s="13"/>
      <c r="AA8504" s="13"/>
    </row>
    <row r="8505" spans="1:27" ht="15.75" customHeight="1" x14ac:dyDescent="0.2">
      <c r="A8505" s="13"/>
      <c r="B8505" s="37" t="str">
        <f>"CRS25WT3608979"</f>
        <v>CRS25WT3608979</v>
      </c>
      <c r="C8505" s="38">
        <v>46010</v>
      </c>
      <c r="D8505" s="39">
        <v>8.89699074074074E-2</v>
      </c>
      <c r="E8505" s="37" t="s">
        <v>62</v>
      </c>
      <c r="F8505" s="37">
        <v>196</v>
      </c>
      <c r="G8505" s="37">
        <v>4</v>
      </c>
      <c r="H8505" s="37">
        <v>196.61911010742199</v>
      </c>
      <c r="I8505" s="37">
        <v>9.6076631546020508</v>
      </c>
      <c r="J8505" s="37">
        <v>24.3997898101807</v>
      </c>
      <c r="K8505" s="37">
        <v>9.6979885101318395</v>
      </c>
      <c r="L8505" s="37">
        <v>20.274215698242202</v>
      </c>
      <c r="M8505" s="37">
        <v>0.83872944116592396</v>
      </c>
      <c r="N8505" s="37">
        <v>9.5655126571655291</v>
      </c>
      <c r="O8505" s="37">
        <v>0</v>
      </c>
      <c r="P8505" s="37">
        <v>0</v>
      </c>
      <c r="Q8505" s="37">
        <v>1.0327381081879101E-2</v>
      </c>
      <c r="R8505" s="37">
        <v>25</v>
      </c>
      <c r="S8505" s="37">
        <v>0.24682629108428999</v>
      </c>
      <c r="T8505" s="37">
        <v>992.76611328125</v>
      </c>
      <c r="U8505" s="37">
        <v>9999</v>
      </c>
      <c r="V8505" s="13"/>
      <c r="W8505" s="13"/>
      <c r="X8505" s="13"/>
      <c r="Y8505" s="13"/>
      <c r="Z8505" s="13"/>
      <c r="AA8505" s="13"/>
    </row>
    <row r="8506" spans="1:27" ht="15.75" customHeight="1" x14ac:dyDescent="0.2">
      <c r="A8506" s="13"/>
      <c r="B8506" s="37" t="str">
        <f>"CRS25WT3608985"</f>
        <v>CRS25WT3608985</v>
      </c>
      <c r="C8506" s="38">
        <v>46010</v>
      </c>
      <c r="D8506" s="39">
        <v>8.9293981481481488E-2</v>
      </c>
      <c r="E8506" s="37" t="s">
        <v>62</v>
      </c>
      <c r="F8506" s="37">
        <v>199</v>
      </c>
      <c r="G8506" s="37">
        <v>4</v>
      </c>
      <c r="H8506" s="37">
        <v>199.13836669921901</v>
      </c>
      <c r="I8506" s="37">
        <v>9.6318426132202095</v>
      </c>
      <c r="J8506" s="37">
        <v>24.414091110229499</v>
      </c>
      <c r="K8506" s="37">
        <v>9.81732177734375</v>
      </c>
      <c r="L8506" s="37">
        <v>20.284389495849599</v>
      </c>
      <c r="M8506" s="37">
        <v>0.84684711694717396</v>
      </c>
      <c r="N8506" s="37">
        <v>9.6880741119384801</v>
      </c>
      <c r="O8506" s="37">
        <v>0</v>
      </c>
      <c r="P8506" s="37">
        <v>0</v>
      </c>
      <c r="Q8506" s="37">
        <v>1.12704606726766E-2</v>
      </c>
      <c r="R8506" s="37">
        <v>25</v>
      </c>
      <c r="S8506" s="37">
        <v>0.24212107062339799</v>
      </c>
      <c r="T8506" s="37">
        <v>992.17706298828102</v>
      </c>
      <c r="U8506" s="37">
        <v>9999</v>
      </c>
      <c r="V8506" s="13"/>
      <c r="W8506" s="13"/>
      <c r="X8506" s="13"/>
      <c r="Y8506" s="13"/>
      <c r="Z8506" s="13"/>
      <c r="AA8506" s="13"/>
    </row>
    <row r="8507" spans="1:27" ht="15.75" customHeight="1" x14ac:dyDescent="0.2">
      <c r="A8507" s="13"/>
      <c r="B8507" s="37" t="str">
        <f>"CRS25WT3608994"</f>
        <v>CRS25WT3608994</v>
      </c>
      <c r="C8507" s="38">
        <v>46010</v>
      </c>
      <c r="D8507" s="39">
        <v>9.5034722222222215E-2</v>
      </c>
      <c r="E8507" s="37" t="s">
        <v>62</v>
      </c>
      <c r="F8507" s="37">
        <v>194</v>
      </c>
      <c r="G8507" s="37">
        <v>4</v>
      </c>
      <c r="H8507" s="37">
        <v>194.18974304199199</v>
      </c>
      <c r="I8507" s="37">
        <v>9.4946327209472692</v>
      </c>
      <c r="J8507" s="37">
        <v>24.406133651733398</v>
      </c>
      <c r="K8507" s="37">
        <v>9.5618495941162092</v>
      </c>
      <c r="L8507" s="37">
        <v>20.3088054656982</v>
      </c>
      <c r="M8507" s="37">
        <v>0.838009893894196</v>
      </c>
      <c r="N8507" s="37">
        <v>9.4473237991333008</v>
      </c>
      <c r="O8507" s="37">
        <v>0</v>
      </c>
      <c r="P8507" s="37">
        <v>0</v>
      </c>
      <c r="Q8507" s="37">
        <v>1.3831824995577301E-2</v>
      </c>
      <c r="R8507" s="37">
        <v>25</v>
      </c>
      <c r="S8507" s="37">
        <v>0.246910229325294</v>
      </c>
      <c r="T8507" s="37">
        <v>992.34326171875</v>
      </c>
      <c r="U8507" s="37">
        <v>373.93173217773398</v>
      </c>
      <c r="V8507" s="13"/>
      <c r="W8507" s="13"/>
      <c r="X8507" s="13"/>
      <c r="Y8507" s="13"/>
      <c r="Z8507" s="13"/>
      <c r="AA8507" s="13"/>
    </row>
    <row r="8508" spans="1:27" ht="15.75" customHeight="1" x14ac:dyDescent="0.2">
      <c r="A8508" s="13"/>
      <c r="B8508" s="37" t="str">
        <f>"CRS25WT3608988"</f>
        <v>CRS25WT3608988</v>
      </c>
      <c r="C8508" s="38">
        <v>46010</v>
      </c>
      <c r="D8508" s="39">
        <v>9.6886574074074083E-2</v>
      </c>
      <c r="E8508" s="37" t="s">
        <v>62</v>
      </c>
      <c r="F8508" s="37">
        <v>195</v>
      </c>
      <c r="G8508" s="37">
        <v>4</v>
      </c>
      <c r="H8508" s="37">
        <v>195.30975341796901</v>
      </c>
      <c r="I8508" s="37">
        <v>9.5304746627807599</v>
      </c>
      <c r="J8508" s="37">
        <v>24.417549133300799</v>
      </c>
      <c r="K8508" s="37">
        <v>9.6092958450317401</v>
      </c>
      <c r="L8508" s="37">
        <v>20.3250827789307</v>
      </c>
      <c r="M8508" s="37">
        <v>0.83928090333938599</v>
      </c>
      <c r="N8508" s="37">
        <v>9.5018119812011701</v>
      </c>
      <c r="O8508" s="37">
        <v>0</v>
      </c>
      <c r="P8508" s="37">
        <v>0</v>
      </c>
      <c r="Q8508" s="37">
        <v>1.12704606726766E-2</v>
      </c>
      <c r="R8508" s="37">
        <v>25</v>
      </c>
      <c r="S8508" s="37">
        <v>0.24723851680755601</v>
      </c>
      <c r="T8508" s="37">
        <v>992.50067138671898</v>
      </c>
      <c r="U8508" s="37">
        <v>9999</v>
      </c>
      <c r="V8508" s="13"/>
      <c r="W8508" s="13"/>
      <c r="X8508" s="13"/>
      <c r="Y8508" s="13"/>
      <c r="Z8508" s="13"/>
      <c r="AA8508" s="13"/>
    </row>
    <row r="8509" spans="1:27" ht="15.75" customHeight="1" x14ac:dyDescent="0.2">
      <c r="A8509" s="13"/>
      <c r="B8509" s="37" t="str">
        <f>"CRS25WT3608993"</f>
        <v>CRS25WT3608993</v>
      </c>
      <c r="C8509" s="38">
        <v>46010</v>
      </c>
      <c r="D8509" s="39">
        <v>0.10118055555555555</v>
      </c>
      <c r="E8509" s="37" t="s">
        <v>62</v>
      </c>
      <c r="F8509" s="37">
        <v>194</v>
      </c>
      <c r="G8509" s="37">
        <v>4</v>
      </c>
      <c r="H8509" s="37">
        <v>194.51501464843801</v>
      </c>
      <c r="I8509" s="37">
        <v>9.4746894836425799</v>
      </c>
      <c r="J8509" s="37">
        <v>24.370740890502901</v>
      </c>
      <c r="K8509" s="37">
        <v>9.5206336975097692</v>
      </c>
      <c r="L8509" s="37">
        <v>20.4308891296387</v>
      </c>
      <c r="M8509" s="37">
        <v>0.84240204095840499</v>
      </c>
      <c r="N8509" s="37">
        <v>9.4631481170654297</v>
      </c>
      <c r="O8509" s="37">
        <v>0</v>
      </c>
      <c r="P8509" s="37">
        <v>0</v>
      </c>
      <c r="Q8509" s="37">
        <v>1.1894839815795401E-2</v>
      </c>
      <c r="R8509" s="37">
        <v>25</v>
      </c>
      <c r="S8509" s="37">
        <v>0.23615248501300801</v>
      </c>
      <c r="T8509" s="37">
        <v>990.05987548828102</v>
      </c>
      <c r="U8509" s="37">
        <v>9999</v>
      </c>
      <c r="V8509" s="13"/>
      <c r="W8509" s="13"/>
      <c r="X8509" s="13"/>
      <c r="Y8509" s="13"/>
      <c r="Z8509" s="13"/>
      <c r="AA8509" s="13"/>
    </row>
    <row r="8510" spans="1:27" ht="15.75" customHeight="1" x14ac:dyDescent="0.2">
      <c r="A8510" s="13"/>
      <c r="B8510" s="37" t="str">
        <f>"CRS25WT3608986"</f>
        <v>CRS25WT3608986</v>
      </c>
      <c r="C8510" s="38">
        <v>46010</v>
      </c>
      <c r="D8510" s="39">
        <v>0.10230324074074075</v>
      </c>
      <c r="E8510" s="37" t="s">
        <v>62</v>
      </c>
      <c r="F8510" s="37">
        <v>194</v>
      </c>
      <c r="G8510" s="37">
        <v>4</v>
      </c>
      <c r="H8510" s="37">
        <v>194.23271179199199</v>
      </c>
      <c r="I8510" s="37">
        <v>9.51934909820557</v>
      </c>
      <c r="J8510" s="37">
        <v>24.385261535644499</v>
      </c>
      <c r="K8510" s="37">
        <v>9.5591764450073207</v>
      </c>
      <c r="L8510" s="37">
        <v>20.3189792633057</v>
      </c>
      <c r="M8510" s="37">
        <v>0.83673453330993697</v>
      </c>
      <c r="N8510" s="37">
        <v>9.4494142532348597</v>
      </c>
      <c r="O8510" s="37">
        <v>0</v>
      </c>
      <c r="P8510" s="37">
        <v>0</v>
      </c>
      <c r="Q8510" s="37">
        <v>1.19043746963143E-2</v>
      </c>
      <c r="R8510" s="37">
        <v>25</v>
      </c>
      <c r="S8510" s="37">
        <v>0.24120081961154899</v>
      </c>
      <c r="T8510" s="37">
        <v>989.50982666015602</v>
      </c>
      <c r="U8510" s="37">
        <v>9999</v>
      </c>
      <c r="V8510" s="13"/>
      <c r="W8510" s="13"/>
      <c r="X8510" s="13"/>
      <c r="Y8510" s="13"/>
      <c r="Z8510" s="13"/>
      <c r="AA8510" s="13"/>
    </row>
    <row r="8511" spans="1:27" ht="15.75" customHeight="1" x14ac:dyDescent="0.2">
      <c r="A8511" s="13"/>
      <c r="B8511" s="37" t="str">
        <f>"CRS25WT3608992"</f>
        <v>CRS25WT3608992</v>
      </c>
      <c r="C8511" s="38">
        <v>46010</v>
      </c>
      <c r="D8511" s="39">
        <v>0.10471064814814816</v>
      </c>
      <c r="E8511" s="37" t="s">
        <v>62</v>
      </c>
      <c r="F8511" s="37">
        <v>200</v>
      </c>
      <c r="G8511" s="37">
        <v>4</v>
      </c>
      <c r="H8511" s="37">
        <v>200.32336425781301</v>
      </c>
      <c r="I8511" s="37">
        <v>9.6439723968505895</v>
      </c>
      <c r="J8511" s="37">
        <v>24.544469833373999</v>
      </c>
      <c r="K8511" s="37">
        <v>9.8589620590209996</v>
      </c>
      <c r="L8511" s="37">
        <v>20.318910598754901</v>
      </c>
      <c r="M8511" s="37">
        <v>0.84629541635513295</v>
      </c>
      <c r="N8511" s="37">
        <v>9.7457246780395508</v>
      </c>
      <c r="O8511" s="37">
        <v>0</v>
      </c>
      <c r="P8511" s="37">
        <v>0</v>
      </c>
      <c r="Q8511" s="37">
        <v>1.7579404637217501E-2</v>
      </c>
      <c r="R8511" s="37">
        <v>25</v>
      </c>
      <c r="S8511" s="37">
        <v>0.25335121154785201</v>
      </c>
      <c r="T8511" s="37">
        <v>1000.09161376953</v>
      </c>
      <c r="U8511" s="37">
        <v>399.23101806640602</v>
      </c>
      <c r="V8511" s="13"/>
      <c r="W8511" s="13"/>
      <c r="X8511" s="13"/>
      <c r="Y8511" s="13"/>
      <c r="Z8511" s="13"/>
      <c r="AA8511" s="13"/>
    </row>
    <row r="8512" spans="1:27" ht="15.75" customHeight="1" x14ac:dyDescent="0.2">
      <c r="A8512" s="13"/>
      <c r="B8512" s="37" t="str">
        <f>"CRS25WT3609404"</f>
        <v>CRS25WT3609404</v>
      </c>
      <c r="C8512" s="38">
        <v>46010</v>
      </c>
      <c r="D8512" s="39">
        <v>0.10637731481481481</v>
      </c>
      <c r="E8512" s="37" t="s">
        <v>62</v>
      </c>
      <c r="F8512" s="37">
        <v>200</v>
      </c>
      <c r="G8512" s="37">
        <v>4</v>
      </c>
      <c r="H8512" s="37">
        <v>200.0205078125</v>
      </c>
      <c r="I8512" s="37">
        <v>9.6231937408447301</v>
      </c>
      <c r="J8512" s="37">
        <v>24.502147674560501</v>
      </c>
      <c r="K8512" s="37">
        <v>9.7751340866088903</v>
      </c>
      <c r="L8512" s="37">
        <v>20.462175369262699</v>
      </c>
      <c r="M8512" s="37">
        <v>0.84830325841903698</v>
      </c>
      <c r="N8512" s="37">
        <v>9.7309904098510707</v>
      </c>
      <c r="O8512" s="37">
        <v>0</v>
      </c>
      <c r="P8512" s="37">
        <v>0</v>
      </c>
      <c r="Q8512" s="37">
        <v>1.5236857347190399E-2</v>
      </c>
      <c r="R8512" s="37">
        <v>25</v>
      </c>
      <c r="S8512" s="37">
        <v>0.23874704539775801</v>
      </c>
      <c r="T8512" s="37">
        <v>1001.83776855469</v>
      </c>
      <c r="U8512" s="37">
        <v>9999</v>
      </c>
      <c r="V8512" s="13"/>
      <c r="W8512" s="13"/>
      <c r="X8512" s="13"/>
      <c r="Y8512" s="13"/>
      <c r="Z8512" s="13"/>
      <c r="AA8512" s="13"/>
    </row>
    <row r="8513" spans="1:27" ht="15.75" customHeight="1" x14ac:dyDescent="0.2">
      <c r="A8513" s="13"/>
      <c r="B8513" s="37" t="str">
        <f>"CRS25WT3609403"</f>
        <v>CRS25WT3609403</v>
      </c>
      <c r="C8513" s="38">
        <v>46010</v>
      </c>
      <c r="D8513" s="39">
        <v>0.106875</v>
      </c>
      <c r="E8513" s="37" t="s">
        <v>62</v>
      </c>
      <c r="F8513" s="37">
        <v>199</v>
      </c>
      <c r="G8513" s="37">
        <v>4</v>
      </c>
      <c r="H8513" s="37">
        <v>199.36000061035199</v>
      </c>
      <c r="I8513" s="37">
        <v>9.5290670394897496</v>
      </c>
      <c r="J8513" s="37">
        <v>24.531194686889599</v>
      </c>
      <c r="K8513" s="37">
        <v>9.6799221038818395</v>
      </c>
      <c r="L8513" s="37">
        <v>20.5952053070068</v>
      </c>
      <c r="M8513" s="37">
        <v>0.85284268856048595</v>
      </c>
      <c r="N8513" s="37">
        <v>9.6988563537597692</v>
      </c>
      <c r="O8513" s="37">
        <v>0</v>
      </c>
      <c r="P8513" s="37">
        <v>0</v>
      </c>
      <c r="Q8513" s="37">
        <v>1.06352306902409E-2</v>
      </c>
      <c r="R8513" s="37">
        <v>25</v>
      </c>
      <c r="S8513" s="37">
        <v>0.23003971576690699</v>
      </c>
      <c r="T8513" s="37">
        <v>1000.7470703125</v>
      </c>
      <c r="U8513" s="37">
        <v>74.020645141601605</v>
      </c>
      <c r="V8513" s="13"/>
      <c r="W8513" s="13"/>
      <c r="X8513" s="13"/>
      <c r="Y8513" s="13"/>
      <c r="Z8513" s="13"/>
      <c r="AA8513" s="13"/>
    </row>
    <row r="8514" spans="1:27" ht="15.75" customHeight="1" x14ac:dyDescent="0.2">
      <c r="A8514" s="13"/>
      <c r="B8514" s="37" t="str">
        <f>"CRS25WT3609402"</f>
        <v>CRS25WT3609402</v>
      </c>
      <c r="C8514" s="38">
        <v>46010</v>
      </c>
      <c r="D8514" s="39">
        <v>0.10769675925925926</v>
      </c>
      <c r="E8514" s="37" t="s">
        <v>62</v>
      </c>
      <c r="F8514" s="37">
        <v>200</v>
      </c>
      <c r="G8514" s="37">
        <v>4</v>
      </c>
      <c r="H8514" s="37">
        <v>200.35638427734401</v>
      </c>
      <c r="I8514" s="37">
        <v>9.5554103851318395</v>
      </c>
      <c r="J8514" s="37">
        <v>24.542015075683601</v>
      </c>
      <c r="K8514" s="37">
        <v>9.7341060638427699</v>
      </c>
      <c r="L8514" s="37">
        <v>20.5829257965088</v>
      </c>
      <c r="M8514" s="37">
        <v>0.85436534881591797</v>
      </c>
      <c r="N8514" s="37">
        <v>9.7473306655883807</v>
      </c>
      <c r="O8514" s="37">
        <v>0</v>
      </c>
      <c r="P8514" s="37">
        <v>0</v>
      </c>
      <c r="Q8514" s="37">
        <v>1.2462797574698901E-2</v>
      </c>
      <c r="R8514" s="37">
        <v>25</v>
      </c>
      <c r="S8514" s="37">
        <v>0.230650499463081</v>
      </c>
      <c r="T8514" s="37">
        <v>1000.60430908203</v>
      </c>
      <c r="U8514" s="37">
        <v>9999</v>
      </c>
      <c r="V8514" s="13"/>
      <c r="W8514" s="13"/>
      <c r="X8514" s="13"/>
      <c r="Y8514" s="13"/>
      <c r="Z8514" s="13"/>
      <c r="AA8514" s="13"/>
    </row>
    <row r="8515" spans="1:27" ht="15.75" customHeight="1" x14ac:dyDescent="0.2">
      <c r="A8515" s="13"/>
      <c r="B8515" s="37" t="str">
        <f>"CRS25WT3609407"</f>
        <v>CRS25WT3609407</v>
      </c>
      <c r="C8515" s="38">
        <v>46010</v>
      </c>
      <c r="D8515" s="39">
        <v>0.10832175925925926</v>
      </c>
      <c r="E8515" s="37" t="s">
        <v>62</v>
      </c>
      <c r="F8515" s="37">
        <v>198</v>
      </c>
      <c r="G8515" s="37">
        <v>4</v>
      </c>
      <c r="H8515" s="37">
        <v>198.41578674316401</v>
      </c>
      <c r="I8515" s="37">
        <v>9.4589500427246094</v>
      </c>
      <c r="J8515" s="37">
        <v>24.523796081543001</v>
      </c>
      <c r="K8515" s="37">
        <v>9.6417407989502006</v>
      </c>
      <c r="L8515" s="37">
        <v>20.578832626342798</v>
      </c>
      <c r="M8515" s="37">
        <v>0.85535341501235995</v>
      </c>
      <c r="N8515" s="37">
        <v>9.6529207229614293</v>
      </c>
      <c r="O8515" s="37">
        <v>0</v>
      </c>
      <c r="P8515" s="37">
        <v>0</v>
      </c>
      <c r="Q8515" s="37">
        <v>1.37895485386252E-2</v>
      </c>
      <c r="R8515" s="37">
        <v>25</v>
      </c>
      <c r="S8515" s="37">
        <v>0.231592372059822</v>
      </c>
      <c r="T8515" s="37">
        <v>1000.76135253906</v>
      </c>
      <c r="U8515" s="37">
        <v>9999</v>
      </c>
      <c r="V8515" s="13"/>
      <c r="W8515" s="13"/>
      <c r="X8515" s="13"/>
      <c r="Y8515" s="13"/>
      <c r="Z8515" s="13"/>
      <c r="AA8515" s="13"/>
    </row>
    <row r="8516" spans="1:27" ht="15.75" customHeight="1" x14ac:dyDescent="0.2">
      <c r="A8516" s="13"/>
      <c r="B8516" s="37" t="str">
        <f>"CRS25WT3609439"</f>
        <v>CRS25WT3609439</v>
      </c>
      <c r="C8516" s="38">
        <v>46010</v>
      </c>
      <c r="D8516" s="39">
        <v>0.10878472222222223</v>
      </c>
      <c r="E8516" s="37" t="s">
        <v>62</v>
      </c>
      <c r="F8516" s="37">
        <v>201</v>
      </c>
      <c r="G8516" s="37">
        <v>4</v>
      </c>
      <c r="H8516" s="37">
        <v>201.43472290039099</v>
      </c>
      <c r="I8516" s="37">
        <v>9.60302734375</v>
      </c>
      <c r="J8516" s="37">
        <v>24.576848983764599</v>
      </c>
      <c r="K8516" s="37">
        <v>9.8020896911621094</v>
      </c>
      <c r="L8516" s="37">
        <v>20.5501804351807</v>
      </c>
      <c r="M8516" s="37">
        <v>0.85349303483963002</v>
      </c>
      <c r="N8516" s="37">
        <v>9.7997922897338903</v>
      </c>
      <c r="O8516" s="37">
        <v>0</v>
      </c>
      <c r="P8516" s="37">
        <v>0</v>
      </c>
      <c r="Q8516" s="37">
        <v>1.33332265540957E-2</v>
      </c>
      <c r="R8516" s="37">
        <v>25</v>
      </c>
      <c r="S8516" s="37">
        <v>0.228032797574997</v>
      </c>
      <c r="T8516" s="37">
        <v>1000.69708251953</v>
      </c>
      <c r="U8516" s="37">
        <v>2456.05224609375</v>
      </c>
      <c r="V8516" s="13"/>
      <c r="W8516" s="13"/>
      <c r="X8516" s="13"/>
      <c r="Y8516" s="13"/>
      <c r="Z8516" s="13"/>
      <c r="AA8516" s="13"/>
    </row>
    <row r="8517" spans="1:27" ht="15.75" customHeight="1" x14ac:dyDescent="0.2">
      <c r="A8517" s="13"/>
      <c r="B8517" s="37" t="str">
        <f>"CRS25WT3609440"</f>
        <v>CRS25WT3609440</v>
      </c>
      <c r="C8517" s="38">
        <v>46010</v>
      </c>
      <c r="D8517" s="39">
        <v>0.11011574074074075</v>
      </c>
      <c r="E8517" s="37" t="s">
        <v>62</v>
      </c>
      <c r="F8517" s="37">
        <v>197</v>
      </c>
      <c r="G8517" s="37">
        <v>4</v>
      </c>
      <c r="H8517" s="37">
        <v>197.83987426757801</v>
      </c>
      <c r="I8517" s="37">
        <v>9.5807199478149396</v>
      </c>
      <c r="J8517" s="37">
        <v>24.545770645141602</v>
      </c>
      <c r="K8517" s="37">
        <v>9.6869726181030291</v>
      </c>
      <c r="L8517" s="37">
        <v>20.423290252685501</v>
      </c>
      <c r="M8517" s="37">
        <v>0.84127700328826904</v>
      </c>
      <c r="N8517" s="37">
        <v>9.6249027252197301</v>
      </c>
      <c r="O8517" s="37">
        <v>0</v>
      </c>
      <c r="P8517" s="37">
        <v>0</v>
      </c>
      <c r="Q8517" s="37">
        <v>8.3208372816443409E-3</v>
      </c>
      <c r="R8517" s="37">
        <v>25</v>
      </c>
      <c r="S8517" s="37">
        <v>0.24227194488048601</v>
      </c>
      <c r="T8517" s="37">
        <v>1004.97875976563</v>
      </c>
      <c r="U8517" s="37">
        <v>9999</v>
      </c>
      <c r="V8517" s="13"/>
      <c r="W8517" s="13"/>
      <c r="X8517" s="13"/>
      <c r="Y8517" s="13"/>
      <c r="Z8517" s="13"/>
      <c r="AA8517" s="13"/>
    </row>
    <row r="8518" spans="1:27" ht="15.75" customHeight="1" x14ac:dyDescent="0.2">
      <c r="A8518" s="13"/>
      <c r="B8518" s="37" t="str">
        <f>"CRS25WT3609417"</f>
        <v>CRS25WT3609417</v>
      </c>
      <c r="C8518" s="38">
        <v>46010</v>
      </c>
      <c r="D8518" s="39">
        <v>0.11114583333333333</v>
      </c>
      <c r="E8518" s="37" t="s">
        <v>62</v>
      </c>
      <c r="F8518" s="37">
        <v>199</v>
      </c>
      <c r="G8518" s="37">
        <v>4</v>
      </c>
      <c r="H8518" s="37">
        <v>199.65704345703099</v>
      </c>
      <c r="I8518" s="37">
        <v>9.6332750320434606</v>
      </c>
      <c r="J8518" s="37">
        <v>24.553695678710898</v>
      </c>
      <c r="K8518" s="37">
        <v>9.7642078399658203</v>
      </c>
      <c r="L8518" s="37">
        <v>20.447849273681602</v>
      </c>
      <c r="M8518" s="37">
        <v>0.84409981966018699</v>
      </c>
      <c r="N8518" s="37">
        <v>9.7133083343505895</v>
      </c>
      <c r="O8518" s="37">
        <v>0</v>
      </c>
      <c r="P8518" s="37">
        <v>0</v>
      </c>
      <c r="Q8518" s="37">
        <v>3.2539679668843698E-3</v>
      </c>
      <c r="R8518" s="37">
        <v>25</v>
      </c>
      <c r="S8518" s="37">
        <v>0.23666325211524999</v>
      </c>
      <c r="T8518" s="37">
        <v>1001.60363769531</v>
      </c>
      <c r="U8518" s="37">
        <v>9999</v>
      </c>
      <c r="V8518" s="13"/>
      <c r="W8518" s="13"/>
      <c r="X8518" s="13"/>
      <c r="Y8518" s="13"/>
      <c r="Z8518" s="13"/>
      <c r="AA8518" s="13"/>
    </row>
    <row r="8519" spans="1:27" ht="15.75" customHeight="1" x14ac:dyDescent="0.2">
      <c r="A8519" s="13"/>
      <c r="B8519" s="37" t="str">
        <f>"CRS25WT3609419"</f>
        <v>CRS25WT3609419</v>
      </c>
      <c r="C8519" s="38">
        <v>46010</v>
      </c>
      <c r="D8519" s="39">
        <v>0.11167824074074074</v>
      </c>
      <c r="E8519" s="37" t="s">
        <v>62</v>
      </c>
      <c r="F8519" s="37">
        <v>199</v>
      </c>
      <c r="G8519" s="37">
        <v>4</v>
      </c>
      <c r="H8519" s="37">
        <v>199.44544982910199</v>
      </c>
      <c r="I8519" s="37">
        <v>9.6177310943603498</v>
      </c>
      <c r="J8519" s="37">
        <v>24.543413162231399</v>
      </c>
      <c r="K8519" s="37">
        <v>9.8108139038085902</v>
      </c>
      <c r="L8519" s="37">
        <v>20.329145431518601</v>
      </c>
      <c r="M8519" s="37">
        <v>0.84492182731628396</v>
      </c>
      <c r="N8519" s="37">
        <v>9.7030134201049805</v>
      </c>
      <c r="O8519" s="37">
        <v>0</v>
      </c>
      <c r="P8519" s="37">
        <v>0</v>
      </c>
      <c r="Q8519" s="37">
        <v>1.37312794104218E-2</v>
      </c>
      <c r="R8519" s="37">
        <v>25</v>
      </c>
      <c r="S8519" s="37">
        <v>0.25424134731292702</v>
      </c>
      <c r="T8519" s="37">
        <v>1001.20855712891</v>
      </c>
      <c r="U8519" s="37">
        <v>9999</v>
      </c>
      <c r="V8519" s="13"/>
      <c r="W8519" s="13"/>
      <c r="X8519" s="13"/>
      <c r="Y8519" s="13"/>
      <c r="Z8519" s="13"/>
      <c r="AA8519" s="13"/>
    </row>
    <row r="8520" spans="1:27" ht="15.75" customHeight="1" x14ac:dyDescent="0.2">
      <c r="A8520" s="13"/>
      <c r="B8520" s="37" t="str">
        <f>"CRS25WT3609424"</f>
        <v>CRS25WT3609424</v>
      </c>
      <c r="C8520" s="38">
        <v>46010</v>
      </c>
      <c r="D8520" s="39">
        <v>0.11253472222222222</v>
      </c>
      <c r="E8520" s="37" t="s">
        <v>62</v>
      </c>
      <c r="F8520" s="37">
        <v>201</v>
      </c>
      <c r="G8520" s="37">
        <v>4</v>
      </c>
      <c r="H8520" s="37">
        <v>201.083251953125</v>
      </c>
      <c r="I8520" s="37">
        <v>9.6062135696411097</v>
      </c>
      <c r="J8520" s="37">
        <v>24.526584625244102</v>
      </c>
      <c r="K8520" s="37">
        <v>9.7966957092285192</v>
      </c>
      <c r="L8520" s="37">
        <v>20.525619506835898</v>
      </c>
      <c r="M8520" s="37">
        <v>0.85346668958663896</v>
      </c>
      <c r="N8520" s="37">
        <v>9.7826929092407209</v>
      </c>
      <c r="O8520" s="37">
        <v>0</v>
      </c>
      <c r="P8520" s="37">
        <v>0</v>
      </c>
      <c r="Q8520" s="37">
        <v>1.37897012755275E-2</v>
      </c>
      <c r="R8520" s="37">
        <v>25</v>
      </c>
      <c r="S8520" s="37">
        <v>0.22708104550838501</v>
      </c>
      <c r="T8520" s="37">
        <v>1004.64587402344</v>
      </c>
      <c r="U8520" s="37">
        <v>9999</v>
      </c>
      <c r="V8520" s="13"/>
      <c r="W8520" s="13"/>
      <c r="X8520" s="13"/>
      <c r="Y8520" s="13"/>
      <c r="Z8520" s="13"/>
      <c r="AA8520" s="13"/>
    </row>
    <row r="8521" spans="1:27" ht="15.75" customHeight="1" x14ac:dyDescent="0.2">
      <c r="A8521" s="13"/>
      <c r="B8521" s="37" t="str">
        <f>"CRS25WT3609418"</f>
        <v>CRS25WT3609418</v>
      </c>
      <c r="C8521" s="38">
        <v>46010</v>
      </c>
      <c r="D8521" s="39">
        <v>0.11313657407407407</v>
      </c>
      <c r="E8521" s="37" t="s">
        <v>62</v>
      </c>
      <c r="F8521" s="37">
        <v>201</v>
      </c>
      <c r="G8521" s="37">
        <v>4</v>
      </c>
      <c r="H8521" s="37">
        <v>201.07882690429699</v>
      </c>
      <c r="I8521" s="37">
        <v>9.5531635284423793</v>
      </c>
      <c r="J8521" s="37">
        <v>24.559961318969702</v>
      </c>
      <c r="K8521" s="37">
        <v>9.8003883361816406</v>
      </c>
      <c r="L8521" s="37">
        <v>20.5174350738525</v>
      </c>
      <c r="M8521" s="37">
        <v>0.85702097415924094</v>
      </c>
      <c r="N8521" s="37">
        <v>9.7824773788452095</v>
      </c>
      <c r="O8521" s="37">
        <v>0</v>
      </c>
      <c r="P8521" s="37">
        <v>0</v>
      </c>
      <c r="Q8521" s="37">
        <v>9.2289801687002199E-3</v>
      </c>
      <c r="R8521" s="37">
        <v>25</v>
      </c>
      <c r="S8521" s="37">
        <v>0.236076474189758</v>
      </c>
      <c r="T8521" s="37">
        <v>1002.88464355469</v>
      </c>
      <c r="U8521" s="37">
        <v>199.27975463867199</v>
      </c>
      <c r="V8521" s="13"/>
      <c r="W8521" s="13"/>
      <c r="X8521" s="13"/>
      <c r="Y8521" s="13"/>
      <c r="Z8521" s="13"/>
      <c r="AA8521" s="13"/>
    </row>
    <row r="8522" spans="1:27" ht="15.75" customHeight="1" x14ac:dyDescent="0.2">
      <c r="A8522" s="13"/>
      <c r="B8522" s="37" t="str">
        <f>"CRS25WT3609414"</f>
        <v>CRS25WT3609414</v>
      </c>
      <c r="C8522" s="38">
        <v>46010</v>
      </c>
      <c r="D8522" s="39">
        <v>0.11375</v>
      </c>
      <c r="E8522" s="37" t="s">
        <v>62</v>
      </c>
      <c r="F8522" s="37">
        <v>202</v>
      </c>
      <c r="G8522" s="37">
        <v>4</v>
      </c>
      <c r="H8522" s="37">
        <v>202.22796630859401</v>
      </c>
      <c r="I8522" s="37">
        <v>9.6056079864502006</v>
      </c>
      <c r="J8522" s="37">
        <v>24.5455627441406</v>
      </c>
      <c r="K8522" s="37">
        <v>9.8632841110229492</v>
      </c>
      <c r="L8522" s="37">
        <v>20.503107070922901</v>
      </c>
      <c r="M8522" s="37">
        <v>0.85771572589874301</v>
      </c>
      <c r="N8522" s="37">
        <v>9.8383827209472692</v>
      </c>
      <c r="O8522" s="37">
        <v>0</v>
      </c>
      <c r="P8522" s="37">
        <v>0</v>
      </c>
      <c r="Q8522" s="37">
        <v>1.04737123474479E-2</v>
      </c>
      <c r="R8522" s="37">
        <v>25</v>
      </c>
      <c r="S8522" s="37">
        <v>0.22887091338634499</v>
      </c>
      <c r="T8522" s="37">
        <v>1001.57885742188</v>
      </c>
      <c r="U8522" s="37">
        <v>9999</v>
      </c>
      <c r="V8522" s="13"/>
      <c r="W8522" s="13"/>
      <c r="X8522" s="13"/>
      <c r="Y8522" s="13"/>
      <c r="Z8522" s="13"/>
      <c r="AA8522" s="13"/>
    </row>
    <row r="8523" spans="1:27" ht="15.75" customHeight="1" x14ac:dyDescent="0.2">
      <c r="A8523" s="13"/>
      <c r="B8523" s="37" t="str">
        <f>"CRS25WT3609416"</f>
        <v>CRS25WT3609416</v>
      </c>
      <c r="C8523" s="38">
        <v>46010</v>
      </c>
      <c r="D8523" s="39">
        <v>0.11430555555555555</v>
      </c>
      <c r="E8523" s="37" t="s">
        <v>62</v>
      </c>
      <c r="F8523" s="37">
        <v>199</v>
      </c>
      <c r="G8523" s="37">
        <v>4</v>
      </c>
      <c r="H8523" s="37">
        <v>199.63563537597699</v>
      </c>
      <c r="I8523" s="37">
        <v>9.6014604568481392</v>
      </c>
      <c r="J8523" s="37">
        <v>24.550951004028299</v>
      </c>
      <c r="K8523" s="37">
        <v>9.7145452499389595</v>
      </c>
      <c r="L8523" s="37">
        <v>20.5501804351807</v>
      </c>
      <c r="M8523" s="37">
        <v>0.84690064191818204</v>
      </c>
      <c r="N8523" s="37">
        <v>9.7122659683227504</v>
      </c>
      <c r="O8523" s="37">
        <v>0</v>
      </c>
      <c r="P8523" s="37">
        <v>0</v>
      </c>
      <c r="Q8523" s="37">
        <v>1.19046065956354E-2</v>
      </c>
      <c r="R8523" s="37">
        <v>25</v>
      </c>
      <c r="S8523" s="37">
        <v>0.23588815331459001</v>
      </c>
      <c r="T8523" s="37">
        <v>1002.91333007813</v>
      </c>
      <c r="U8523" s="37">
        <v>9999</v>
      </c>
      <c r="V8523" s="13"/>
      <c r="W8523" s="13"/>
      <c r="X8523" s="13"/>
      <c r="Y8523" s="13"/>
      <c r="Z8523" s="13"/>
      <c r="AA8523" s="13"/>
    </row>
    <row r="8524" spans="1:27" ht="15.75" customHeight="1" x14ac:dyDescent="0.2">
      <c r="A8524" s="13"/>
      <c r="B8524" s="37" t="str">
        <f>"CRS25WT3609406"</f>
        <v>CRS25WT3609406</v>
      </c>
      <c r="C8524" s="38">
        <v>46010</v>
      </c>
      <c r="D8524" s="39">
        <v>0.11516203703703703</v>
      </c>
      <c r="E8524" s="37" t="s">
        <v>62</v>
      </c>
      <c r="F8524" s="37">
        <v>198</v>
      </c>
      <c r="G8524" s="37">
        <v>4</v>
      </c>
      <c r="H8524" s="37">
        <v>198.96308898925801</v>
      </c>
      <c r="I8524" s="37">
        <v>9.6256103515625</v>
      </c>
      <c r="J8524" s="37">
        <v>24.520441055297901</v>
      </c>
      <c r="K8524" s="37">
        <v>9.6992053985595703</v>
      </c>
      <c r="L8524" s="37">
        <v>20.513339996337901</v>
      </c>
      <c r="M8524" s="37">
        <v>0.84297746419906605</v>
      </c>
      <c r="N8524" s="37">
        <v>9.6795473098754901</v>
      </c>
      <c r="O8524" s="37">
        <v>0</v>
      </c>
      <c r="P8524" s="37">
        <v>0</v>
      </c>
      <c r="Q8524" s="37">
        <v>1.0476151481270801E-2</v>
      </c>
      <c r="R8524" s="37">
        <v>25</v>
      </c>
      <c r="S8524" s="37">
        <v>0.22668704390525801</v>
      </c>
      <c r="T8524" s="37">
        <v>1002.72344970703</v>
      </c>
      <c r="U8524" s="37">
        <v>9999</v>
      </c>
      <c r="V8524" s="13"/>
      <c r="W8524" s="13"/>
      <c r="X8524" s="13"/>
      <c r="Y8524" s="13"/>
      <c r="Z8524" s="13"/>
      <c r="AA8524" s="13"/>
    </row>
    <row r="8525" spans="1:27" ht="15.75" customHeight="1" x14ac:dyDescent="0.2">
      <c r="A8525" s="13"/>
      <c r="B8525" s="37" t="str">
        <f>"CRS25WT3609405"</f>
        <v>CRS25WT3609405</v>
      </c>
      <c r="C8525" s="38">
        <v>46010</v>
      </c>
      <c r="D8525" s="39">
        <v>0.11576388888888889</v>
      </c>
      <c r="E8525" s="37" t="s">
        <v>62</v>
      </c>
      <c r="F8525" s="37">
        <v>200</v>
      </c>
      <c r="G8525" s="37">
        <v>4</v>
      </c>
      <c r="H8525" s="37">
        <v>200.87440490722699</v>
      </c>
      <c r="I8525" s="37">
        <v>9.6029977798461896</v>
      </c>
      <c r="J8525" s="37">
        <v>24.530633926391602</v>
      </c>
      <c r="K8525" s="37">
        <v>9.7816438674926793</v>
      </c>
      <c r="L8525" s="37">
        <v>20.535852432251001</v>
      </c>
      <c r="M8525" s="37">
        <v>0.852725028991699</v>
      </c>
      <c r="N8525" s="37">
        <v>9.7725324630737305</v>
      </c>
      <c r="O8525" s="37">
        <v>0</v>
      </c>
      <c r="P8525" s="37">
        <v>0</v>
      </c>
      <c r="Q8525" s="37">
        <v>1.13095231354237E-2</v>
      </c>
      <c r="R8525" s="37">
        <v>25</v>
      </c>
      <c r="S8525" s="37">
        <v>0.229381129145622</v>
      </c>
      <c r="T8525" s="37">
        <v>1001.11975097656</v>
      </c>
      <c r="U8525" s="37">
        <v>377.89654541015602</v>
      </c>
      <c r="V8525" s="13"/>
      <c r="W8525" s="13"/>
      <c r="X8525" s="13"/>
      <c r="Y8525" s="13"/>
      <c r="Z8525" s="13"/>
      <c r="AA8525" s="13"/>
    </row>
    <row r="8526" spans="1:27" ht="15.75" customHeight="1" x14ac:dyDescent="0.2">
      <c r="A8526" s="13"/>
      <c r="B8526" s="37" t="str">
        <f>"CRS25WT3609441"</f>
        <v>CRS25WT3609441</v>
      </c>
      <c r="C8526" s="38">
        <v>46010</v>
      </c>
      <c r="D8526" s="39">
        <v>0.11637731481481482</v>
      </c>
      <c r="E8526" s="37" t="s">
        <v>62</v>
      </c>
      <c r="F8526" s="37">
        <v>200</v>
      </c>
      <c r="G8526" s="37">
        <v>4</v>
      </c>
      <c r="H8526" s="37">
        <v>200.39582824707</v>
      </c>
      <c r="I8526" s="37">
        <v>9.5944671630859393</v>
      </c>
      <c r="J8526" s="37">
        <v>24.551191329956101</v>
      </c>
      <c r="K8526" s="37">
        <v>9.8367662429809606</v>
      </c>
      <c r="L8526" s="37">
        <v>20.372123718261701</v>
      </c>
      <c r="M8526" s="37">
        <v>0.85073685646057096</v>
      </c>
      <c r="N8526" s="37">
        <v>9.7492494583129901</v>
      </c>
      <c r="O8526" s="37">
        <v>0</v>
      </c>
      <c r="P8526" s="37">
        <v>0</v>
      </c>
      <c r="Q8526" s="37">
        <v>1.76188852638006E-2</v>
      </c>
      <c r="R8526" s="37">
        <v>25</v>
      </c>
      <c r="S8526" s="37">
        <v>0.24978123605251301</v>
      </c>
      <c r="T8526" s="37">
        <v>1001.12152099609</v>
      </c>
      <c r="U8526" s="37">
        <v>9999</v>
      </c>
      <c r="V8526" s="13"/>
      <c r="W8526" s="13"/>
      <c r="X8526" s="13"/>
      <c r="Y8526" s="13"/>
      <c r="Z8526" s="13"/>
      <c r="AA8526" s="13"/>
    </row>
    <row r="8527" spans="1:27" ht="15.75" customHeight="1" x14ac:dyDescent="0.2">
      <c r="A8527" s="13"/>
      <c r="B8527" s="37" t="str">
        <f>"CRS25WT3609438"</f>
        <v>CRS25WT3609438</v>
      </c>
      <c r="C8527" s="38">
        <v>46010</v>
      </c>
      <c r="D8527" s="39">
        <v>0.11692129629629629</v>
      </c>
      <c r="E8527" s="37" t="s">
        <v>62</v>
      </c>
      <c r="F8527" s="37">
        <v>201</v>
      </c>
      <c r="G8527" s="37">
        <v>4</v>
      </c>
      <c r="H8527" s="37">
        <v>201.90391540527301</v>
      </c>
      <c r="I8527" s="37">
        <v>9.6070432662963903</v>
      </c>
      <c r="J8527" s="37">
        <v>24.5738639831543</v>
      </c>
      <c r="K8527" s="37">
        <v>9.8632307052612305</v>
      </c>
      <c r="L8527" s="37">
        <v>20.470361709594702</v>
      </c>
      <c r="M8527" s="37">
        <v>0.855227291584015</v>
      </c>
      <c r="N8527" s="37">
        <v>9.8226184844970703</v>
      </c>
      <c r="O8527" s="37">
        <v>0</v>
      </c>
      <c r="P8527" s="37">
        <v>0</v>
      </c>
      <c r="Q8527" s="37">
        <v>2.0633758977055502E-3</v>
      </c>
      <c r="R8527" s="37">
        <v>25</v>
      </c>
      <c r="S8527" s="37">
        <v>0.23400929570198101</v>
      </c>
      <c r="T8527" s="37">
        <v>1001.51110839844</v>
      </c>
      <c r="U8527" s="37">
        <v>9999</v>
      </c>
      <c r="V8527" s="13"/>
      <c r="W8527" s="13"/>
      <c r="X8527" s="13"/>
      <c r="Y8527" s="13"/>
      <c r="Z8527" s="13"/>
      <c r="AA8527" s="13"/>
    </row>
    <row r="8528" spans="1:27" ht="15.75" customHeight="1" x14ac:dyDescent="0.2">
      <c r="A8528" s="13"/>
      <c r="B8528" s="37" t="str">
        <f>"CRS25WT3609415"</f>
        <v>CRS25WT3609415</v>
      </c>
      <c r="C8528" s="38">
        <v>46010</v>
      </c>
      <c r="D8528" s="39">
        <v>0.11751157407407407</v>
      </c>
      <c r="E8528" s="37" t="s">
        <v>62</v>
      </c>
      <c r="F8528" s="37">
        <v>200</v>
      </c>
      <c r="G8528" s="37">
        <v>4</v>
      </c>
      <c r="H8528" s="37">
        <v>200.22265625</v>
      </c>
      <c r="I8528" s="37">
        <v>9.61029052734375</v>
      </c>
      <c r="J8528" s="37">
        <v>24.5295600891113</v>
      </c>
      <c r="K8528" s="37">
        <v>9.7859926223754901</v>
      </c>
      <c r="L8528" s="37">
        <v>20.460128784179702</v>
      </c>
      <c r="M8528" s="37">
        <v>0.84935051202774003</v>
      </c>
      <c r="N8528" s="37">
        <v>9.7408246994018608</v>
      </c>
      <c r="O8528" s="37">
        <v>0</v>
      </c>
      <c r="P8528" s="37">
        <v>0</v>
      </c>
      <c r="Q8528" s="37">
        <v>6.5079270862042904E-3</v>
      </c>
      <c r="R8528" s="37">
        <v>25</v>
      </c>
      <c r="S8528" s="37">
        <v>0.23493443429470101</v>
      </c>
      <c r="T8528" s="37">
        <v>1001.05120849609</v>
      </c>
      <c r="U8528" s="37">
        <v>9999</v>
      </c>
      <c r="V8528" s="13"/>
      <c r="W8528" s="13"/>
      <c r="X8528" s="13"/>
      <c r="Y8528" s="13"/>
      <c r="Z8528" s="13"/>
      <c r="AA8528" s="13"/>
    </row>
    <row r="8529" spans="1:27" ht="15.75" customHeight="1" x14ac:dyDescent="0.2">
      <c r="A8529" s="13"/>
      <c r="B8529" s="37" t="str">
        <f>"CRS25WT3609431"</f>
        <v>CRS25WT3609431</v>
      </c>
      <c r="C8529" s="38">
        <v>46010</v>
      </c>
      <c r="D8529" s="39">
        <v>0.11802083333333334</v>
      </c>
      <c r="E8529" s="37" t="s">
        <v>62</v>
      </c>
      <c r="F8529" s="37">
        <v>201</v>
      </c>
      <c r="G8529" s="37">
        <v>4</v>
      </c>
      <c r="H8529" s="37">
        <v>201.02551269531301</v>
      </c>
      <c r="I8529" s="37">
        <v>9.5940923690795898</v>
      </c>
      <c r="J8529" s="37">
        <v>24.571428298950199</v>
      </c>
      <c r="K8529" s="37">
        <v>9.7831516265869105</v>
      </c>
      <c r="L8529" s="37">
        <v>20.548133850097699</v>
      </c>
      <c r="M8529" s="37">
        <v>0.85274046659469604</v>
      </c>
      <c r="N8529" s="37">
        <v>9.7798833847045898</v>
      </c>
      <c r="O8529" s="37">
        <v>0</v>
      </c>
      <c r="P8529" s="37">
        <v>0</v>
      </c>
      <c r="Q8529" s="37">
        <v>8.2539608702063595E-3</v>
      </c>
      <c r="R8529" s="37">
        <v>25</v>
      </c>
      <c r="S8529" s="37">
        <v>0.23663341999053999</v>
      </c>
      <c r="T8529" s="37">
        <v>1000.65057373047</v>
      </c>
      <c r="U8529" s="37">
        <v>9999</v>
      </c>
      <c r="V8529" s="13"/>
      <c r="W8529" s="13"/>
      <c r="X8529" s="13"/>
      <c r="Y8529" s="13"/>
      <c r="Z8529" s="13"/>
      <c r="AA8529" s="13"/>
    </row>
    <row r="8530" spans="1:27" ht="15.75" customHeight="1" x14ac:dyDescent="0.2">
      <c r="A8530" s="13"/>
      <c r="B8530" s="37" t="str">
        <f>"CRS25WT3609437"</f>
        <v>CRS25WT3609437</v>
      </c>
      <c r="C8530" s="38">
        <v>46010</v>
      </c>
      <c r="D8530" s="39">
        <v>0.11853009259259258</v>
      </c>
      <c r="E8530" s="37" t="s">
        <v>62</v>
      </c>
      <c r="F8530" s="37">
        <v>201</v>
      </c>
      <c r="G8530" s="37">
        <v>4</v>
      </c>
      <c r="H8530" s="37">
        <v>201.61714172363301</v>
      </c>
      <c r="I8530" s="37">
        <v>9.6526269912719709</v>
      </c>
      <c r="J8530" s="37">
        <v>24.5281066894531</v>
      </c>
      <c r="K8530" s="37">
        <v>9.8423337936401403</v>
      </c>
      <c r="L8530" s="37">
        <v>20.484687805175799</v>
      </c>
      <c r="M8530" s="37">
        <v>0.851565182209015</v>
      </c>
      <c r="N8530" s="37">
        <v>9.8086662292480504</v>
      </c>
      <c r="O8530" s="37">
        <v>0</v>
      </c>
      <c r="P8530" s="37">
        <v>0</v>
      </c>
      <c r="Q8530" s="37">
        <v>1.74356135539711E-3</v>
      </c>
      <c r="R8530" s="37">
        <v>25</v>
      </c>
      <c r="S8530" s="37">
        <v>0.237691670656204</v>
      </c>
      <c r="T8530" s="37">
        <v>1000.89739990234</v>
      </c>
      <c r="U8530" s="37">
        <v>9999</v>
      </c>
      <c r="V8530" s="13"/>
      <c r="W8530" s="13"/>
      <c r="X8530" s="13"/>
      <c r="Y8530" s="13"/>
      <c r="Z8530" s="13"/>
      <c r="AA8530" s="13"/>
    </row>
    <row r="8531" spans="1:27" ht="15.75" customHeight="1" x14ac:dyDescent="0.2">
      <c r="A8531" s="13"/>
      <c r="B8531" s="37" t="str">
        <f>"CRS25WT3609429"</f>
        <v>CRS25WT3609429</v>
      </c>
      <c r="C8531" s="38">
        <v>46010</v>
      </c>
      <c r="D8531" s="39">
        <v>0.11916666666666666</v>
      </c>
      <c r="E8531" s="37" t="s">
        <v>62</v>
      </c>
      <c r="F8531" s="37">
        <v>202</v>
      </c>
      <c r="G8531" s="37">
        <v>4</v>
      </c>
      <c r="H8531" s="37">
        <v>202.59458923339801</v>
      </c>
      <c r="I8531" s="37">
        <v>9.6377344131469709</v>
      </c>
      <c r="J8531" s="37">
        <v>24.595689773559599</v>
      </c>
      <c r="K8531" s="37">
        <v>9.8860988616943395</v>
      </c>
      <c r="L8531" s="37">
        <v>20.492874145507798</v>
      </c>
      <c r="M8531" s="37">
        <v>0.85466098785400402</v>
      </c>
      <c r="N8531" s="37">
        <v>9.8562192916870099</v>
      </c>
      <c r="O8531" s="37">
        <v>0</v>
      </c>
      <c r="P8531" s="37">
        <v>0</v>
      </c>
      <c r="Q8531" s="37">
        <v>6.0316878370940703E-3</v>
      </c>
      <c r="R8531" s="37">
        <v>25</v>
      </c>
      <c r="S8531" s="37">
        <v>0.23711021244525901</v>
      </c>
      <c r="T8531" s="37">
        <v>1000.12213134766</v>
      </c>
      <c r="U8531" s="37">
        <v>9999</v>
      </c>
      <c r="V8531" s="13"/>
      <c r="W8531" s="13"/>
      <c r="X8531" s="13"/>
      <c r="Y8531" s="13"/>
      <c r="Z8531" s="13"/>
      <c r="AA8531" s="13"/>
    </row>
    <row r="8532" spans="1:27" ht="15.75" customHeight="1" x14ac:dyDescent="0.2">
      <c r="A8532" s="13"/>
      <c r="B8532" s="37" t="str">
        <f>"CRS25WT3609436"</f>
        <v>CRS25WT3609436</v>
      </c>
      <c r="C8532" s="38">
        <v>46010</v>
      </c>
      <c r="D8532" s="39">
        <v>0.11989583333333333</v>
      </c>
      <c r="E8532" s="37" t="s">
        <v>62</v>
      </c>
      <c r="F8532" s="37">
        <v>200</v>
      </c>
      <c r="G8532" s="37">
        <v>4</v>
      </c>
      <c r="H8532" s="37">
        <v>200.33905029296901</v>
      </c>
      <c r="I8532" s="37">
        <v>9.5953102111816406</v>
      </c>
      <c r="J8532" s="37">
        <v>24.5195198059082</v>
      </c>
      <c r="K8532" s="37">
        <v>9.8122940063476598</v>
      </c>
      <c r="L8532" s="37">
        <v>20.417148590087901</v>
      </c>
      <c r="M8532" s="37">
        <v>0.85151958465576205</v>
      </c>
      <c r="N8532" s="37">
        <v>9.7464876174926793</v>
      </c>
      <c r="O8532" s="37">
        <v>0</v>
      </c>
      <c r="P8532" s="37">
        <v>0</v>
      </c>
      <c r="Q8532" s="37">
        <v>3.25396121479571E-3</v>
      </c>
      <c r="R8532" s="37">
        <v>25</v>
      </c>
      <c r="S8532" s="37">
        <v>0.240718454122543</v>
      </c>
      <c r="T8532" s="37">
        <v>999.78021240234398</v>
      </c>
      <c r="U8532" s="37">
        <v>9999</v>
      </c>
      <c r="V8532" s="13"/>
      <c r="W8532" s="13"/>
      <c r="X8532" s="13"/>
      <c r="Y8532" s="13"/>
      <c r="Z8532" s="13"/>
      <c r="AA8532" s="13"/>
    </row>
    <row r="8533" spans="1:27" ht="15.75" customHeight="1" x14ac:dyDescent="0.2">
      <c r="A8533" s="13"/>
      <c r="B8533" s="37" t="str">
        <f>"CRS25WT3609427"</f>
        <v>CRS25WT3609427</v>
      </c>
      <c r="C8533" s="38">
        <v>46010</v>
      </c>
      <c r="D8533" s="39">
        <v>0.12054398148148149</v>
      </c>
      <c r="E8533" s="37" t="s">
        <v>62</v>
      </c>
      <c r="F8533" s="37">
        <v>201</v>
      </c>
      <c r="G8533" s="37">
        <v>4</v>
      </c>
      <c r="H8533" s="37">
        <v>201.63546752929699</v>
      </c>
      <c r="I8533" s="37">
        <v>9.6352291107177699</v>
      </c>
      <c r="J8533" s="37">
        <v>24.5380554199219</v>
      </c>
      <c r="K8533" s="37">
        <v>9.8353672027587908</v>
      </c>
      <c r="L8533" s="37">
        <v>20.501060485839801</v>
      </c>
      <c r="M8533" s="37">
        <v>0.85283446311950695</v>
      </c>
      <c r="N8533" s="37">
        <v>9.8095579147338903</v>
      </c>
      <c r="O8533" s="37">
        <v>0</v>
      </c>
      <c r="P8533" s="37">
        <v>0</v>
      </c>
      <c r="Q8533" s="37">
        <v>1.29358898848295E-2</v>
      </c>
      <c r="R8533" s="37">
        <v>25</v>
      </c>
      <c r="S8533" s="37">
        <v>0.230253159999847</v>
      </c>
      <c r="T8533" s="37">
        <v>1000.35504150391</v>
      </c>
      <c r="U8533" s="37">
        <v>9999</v>
      </c>
      <c r="V8533" s="13"/>
      <c r="W8533" s="13"/>
      <c r="X8533" s="13"/>
      <c r="Y8533" s="13"/>
      <c r="Z8533" s="13"/>
      <c r="AA8533" s="13"/>
    </row>
    <row r="8534" spans="1:27" ht="15.75" customHeight="1" x14ac:dyDescent="0.2">
      <c r="A8534" s="13"/>
      <c r="B8534" s="37" t="str">
        <f>"CRS25WT3609426"</f>
        <v>CRS25WT3609426</v>
      </c>
      <c r="C8534" s="38">
        <v>46010</v>
      </c>
      <c r="D8534" s="39">
        <v>0.12122685185185185</v>
      </c>
      <c r="E8534" s="37" t="s">
        <v>62</v>
      </c>
      <c r="F8534" s="37">
        <v>201</v>
      </c>
      <c r="G8534" s="37">
        <v>4</v>
      </c>
      <c r="H8534" s="37">
        <v>201.437423706055</v>
      </c>
      <c r="I8534" s="37">
        <v>9.6263504028320295</v>
      </c>
      <c r="J8534" s="37">
        <v>24.5570068359375</v>
      </c>
      <c r="K8534" s="37">
        <v>9.8394594192504901</v>
      </c>
      <c r="L8534" s="37">
        <v>20.472408294677699</v>
      </c>
      <c r="M8534" s="37">
        <v>0.85212451219558705</v>
      </c>
      <c r="N8534" s="37">
        <v>9.7999229431152308</v>
      </c>
      <c r="O8534" s="37">
        <v>0</v>
      </c>
      <c r="P8534" s="37">
        <v>0</v>
      </c>
      <c r="Q8534" s="37">
        <v>1.6507007181644402E-2</v>
      </c>
      <c r="R8534" s="37">
        <v>25</v>
      </c>
      <c r="S8534" s="37">
        <v>0.23817490041256001</v>
      </c>
      <c r="T8534" s="37">
        <v>1001.10546875</v>
      </c>
      <c r="U8534" s="37">
        <v>9999</v>
      </c>
      <c r="V8534" s="13"/>
      <c r="W8534" s="13"/>
      <c r="X8534" s="13"/>
      <c r="Y8534" s="13"/>
      <c r="Z8534" s="13"/>
      <c r="AA8534" s="13"/>
    </row>
    <row r="8535" spans="1:27" ht="15.75" customHeight="1" x14ac:dyDescent="0.2">
      <c r="A8535" s="13"/>
      <c r="B8535" s="37" t="str">
        <f>"CRS25WT3609430"</f>
        <v>CRS25WT3609430</v>
      </c>
      <c r="C8535" s="38">
        <v>46010</v>
      </c>
      <c r="D8535" s="39">
        <v>0.12266203703703704</v>
      </c>
      <c r="E8535" s="37" t="s">
        <v>62</v>
      </c>
      <c r="F8535" s="37">
        <v>202</v>
      </c>
      <c r="G8535" s="37">
        <v>4</v>
      </c>
      <c r="H8535" s="37">
        <v>202.39350891113301</v>
      </c>
      <c r="I8535" s="37">
        <v>9.6379337310790998</v>
      </c>
      <c r="J8535" s="37">
        <v>24.5587863922119</v>
      </c>
      <c r="K8535" s="37">
        <v>9.8752994537353498</v>
      </c>
      <c r="L8535" s="37">
        <v>20.494922637939499</v>
      </c>
      <c r="M8535" s="37">
        <v>0.85507804155349698</v>
      </c>
      <c r="N8535" s="37">
        <v>9.84643650054932</v>
      </c>
      <c r="O8535" s="37">
        <v>0</v>
      </c>
      <c r="P8535" s="37">
        <v>0</v>
      </c>
      <c r="Q8535" s="37">
        <v>4.1269804351031798E-3</v>
      </c>
      <c r="R8535" s="37">
        <v>25</v>
      </c>
      <c r="S8535" s="37">
        <v>0.23264332115650199</v>
      </c>
      <c r="T8535" s="37">
        <v>1003.34716796875</v>
      </c>
      <c r="U8535" s="37">
        <v>9999</v>
      </c>
      <c r="V8535" s="13"/>
      <c r="W8535" s="13"/>
      <c r="X8535" s="13"/>
      <c r="Y8535" s="13"/>
      <c r="Z8535" s="13"/>
      <c r="AA8535" s="13"/>
    </row>
    <row r="8536" spans="1:27" ht="15.75" customHeight="1" x14ac:dyDescent="0.2">
      <c r="A8536" s="13"/>
      <c r="B8536" s="37" t="str">
        <f>"CRS25WT3609448"</f>
        <v>CRS25WT3609448</v>
      </c>
      <c r="C8536" s="38">
        <v>46010</v>
      </c>
      <c r="D8536" s="39">
        <v>0.12328703703703703</v>
      </c>
      <c r="E8536" s="37" t="s">
        <v>62</v>
      </c>
      <c r="F8536" s="37">
        <v>199</v>
      </c>
      <c r="G8536" s="37">
        <v>4</v>
      </c>
      <c r="H8536" s="37">
        <v>199.027755737305</v>
      </c>
      <c r="I8536" s="37">
        <v>9.5526256561279297</v>
      </c>
      <c r="J8536" s="37">
        <v>24.5466709136963</v>
      </c>
      <c r="K8536" s="37">
        <v>9.7159271240234393</v>
      </c>
      <c r="L8536" s="37">
        <v>20.484687805175799</v>
      </c>
      <c r="M8536" s="37">
        <v>0.84878617525100697</v>
      </c>
      <c r="N8536" s="37">
        <v>9.6826934814453107</v>
      </c>
      <c r="O8536" s="37">
        <v>0</v>
      </c>
      <c r="P8536" s="37">
        <v>0</v>
      </c>
      <c r="Q8536" s="37">
        <v>1.27033730968833E-2</v>
      </c>
      <c r="R8536" s="37">
        <v>25</v>
      </c>
      <c r="S8536" s="37">
        <v>0.232688993215561</v>
      </c>
      <c r="T8536" s="37">
        <v>1002.8720703125</v>
      </c>
      <c r="U8536" s="37">
        <v>9999</v>
      </c>
      <c r="V8536" s="13"/>
      <c r="W8536" s="13"/>
      <c r="X8536" s="13"/>
      <c r="Y8536" s="13"/>
      <c r="Z8536" s="13"/>
      <c r="AA8536" s="13"/>
    </row>
    <row r="8537" spans="1:27" ht="15.75" customHeight="1" x14ac:dyDescent="0.2">
      <c r="A8537" s="13"/>
      <c r="B8537" s="37" t="str">
        <f>"CRS25WT3609446"</f>
        <v>CRS25WT3609446</v>
      </c>
      <c r="C8537" s="38">
        <v>46010</v>
      </c>
      <c r="D8537" s="39">
        <v>0.12417824074074074</v>
      </c>
      <c r="E8537" s="37" t="s">
        <v>62</v>
      </c>
      <c r="F8537" s="37">
        <v>200</v>
      </c>
      <c r="G8537" s="37">
        <v>4</v>
      </c>
      <c r="H8537" s="37">
        <v>200.38645935058599</v>
      </c>
      <c r="I8537" s="37">
        <v>9.6225004196166992</v>
      </c>
      <c r="J8537" s="37">
        <v>24.552444458007798</v>
      </c>
      <c r="K8537" s="37">
        <v>9.7744436264038104</v>
      </c>
      <c r="L8537" s="37">
        <v>20.501060485839801</v>
      </c>
      <c r="M8537" s="37">
        <v>0.84817546606063798</v>
      </c>
      <c r="N8537" s="37">
        <v>9.7487936019897496</v>
      </c>
      <c r="O8537" s="37">
        <v>0</v>
      </c>
      <c r="P8537" s="37">
        <v>0</v>
      </c>
      <c r="Q8537" s="37">
        <v>6.4322529360651996E-3</v>
      </c>
      <c r="R8537" s="37">
        <v>25</v>
      </c>
      <c r="S8537" s="37">
        <v>0.237948223948479</v>
      </c>
      <c r="T8537" s="37">
        <v>1001.44854736328</v>
      </c>
      <c r="U8537" s="37">
        <v>9999</v>
      </c>
      <c r="V8537" s="13"/>
      <c r="W8537" s="13"/>
      <c r="X8537" s="13"/>
      <c r="Y8537" s="13"/>
      <c r="Z8537" s="13"/>
      <c r="AA8537" s="13"/>
    </row>
    <row r="8538" spans="1:27" ht="15.75" customHeight="1" x14ac:dyDescent="0.2">
      <c r="A8538" s="13"/>
      <c r="B8538" s="37" t="str">
        <f>"CRS25WT3609413"</f>
        <v>CRS25WT3609413</v>
      </c>
      <c r="C8538" s="38">
        <v>46010</v>
      </c>
      <c r="D8538" s="39">
        <v>0.12480324074074074</v>
      </c>
      <c r="E8538" s="37" t="s">
        <v>62</v>
      </c>
      <c r="F8538" s="37">
        <v>196</v>
      </c>
      <c r="G8538" s="37">
        <v>4</v>
      </c>
      <c r="H8538" s="37">
        <v>196.18035888671901</v>
      </c>
      <c r="I8538" s="37">
        <v>9.6444311141967791</v>
      </c>
      <c r="J8538" s="37">
        <v>24.145021438598601</v>
      </c>
      <c r="K8538" s="37">
        <v>9.84344387054443</v>
      </c>
      <c r="L8538" s="37">
        <v>19.9300537109375</v>
      </c>
      <c r="M8538" s="37">
        <v>0.84246391057968095</v>
      </c>
      <c r="N8538" s="37">
        <v>9.5441675186157209</v>
      </c>
      <c r="O8538" s="37">
        <v>0</v>
      </c>
      <c r="P8538" s="37">
        <v>0</v>
      </c>
      <c r="Q8538" s="37">
        <v>1.5879215206950901E-3</v>
      </c>
      <c r="R8538" s="37">
        <v>25</v>
      </c>
      <c r="S8538" s="37">
        <v>0.258689105510712</v>
      </c>
      <c r="T8538" s="37">
        <v>1000.95251464844</v>
      </c>
      <c r="U8538" s="37">
        <v>9999</v>
      </c>
      <c r="V8538" s="13"/>
      <c r="W8538" s="13"/>
      <c r="X8538" s="13"/>
      <c r="Y8538" s="13"/>
      <c r="Z8538" s="13"/>
      <c r="AA8538" s="13"/>
    </row>
    <row r="8539" spans="1:27" ht="15.75" customHeight="1" x14ac:dyDescent="0.2">
      <c r="A8539" s="13"/>
      <c r="B8539" s="37" t="str">
        <f>"CRS25WT3609425"</f>
        <v>CRS25WT3609425</v>
      </c>
      <c r="C8539" s="38">
        <v>46010</v>
      </c>
      <c r="D8539" s="39">
        <v>0.12535879629629629</v>
      </c>
      <c r="E8539" s="37" t="s">
        <v>62</v>
      </c>
      <c r="F8539" s="37">
        <v>200</v>
      </c>
      <c r="G8539" s="37">
        <v>4</v>
      </c>
      <c r="H8539" s="37">
        <v>200.62437438964801</v>
      </c>
      <c r="I8539" s="37">
        <v>9.6357526779174805</v>
      </c>
      <c r="J8539" s="37">
        <v>24.519668579101602</v>
      </c>
      <c r="K8539" s="37">
        <v>9.8450183868408203</v>
      </c>
      <c r="L8539" s="37">
        <v>20.3782634735107</v>
      </c>
      <c r="M8539" s="37">
        <v>0.84914815425872803</v>
      </c>
      <c r="N8539" s="37">
        <v>9.7603683471679705</v>
      </c>
      <c r="O8539" s="37">
        <v>0</v>
      </c>
      <c r="P8539" s="37">
        <v>0</v>
      </c>
      <c r="Q8539" s="37">
        <v>1.29018630832434E-2</v>
      </c>
      <c r="R8539" s="37">
        <v>25</v>
      </c>
      <c r="S8539" s="37">
        <v>0.243647575378418</v>
      </c>
      <c r="T8539" s="37">
        <v>1000.74322509766</v>
      </c>
      <c r="U8539" s="37">
        <v>9999</v>
      </c>
      <c r="V8539" s="13"/>
      <c r="W8539" s="13"/>
      <c r="X8539" s="13"/>
      <c r="Y8539" s="13"/>
      <c r="Z8539" s="13"/>
      <c r="AA8539" s="13"/>
    </row>
    <row r="8540" spans="1:27" ht="15.75" customHeight="1" x14ac:dyDescent="0.2">
      <c r="A8540" s="13"/>
      <c r="B8540" s="37" t="str">
        <f>"CRS25WT3609447"</f>
        <v>CRS25WT3609447</v>
      </c>
      <c r="C8540" s="38">
        <v>46010</v>
      </c>
      <c r="D8540" s="39">
        <v>0.12643518518518518</v>
      </c>
      <c r="E8540" s="37" t="s">
        <v>62</v>
      </c>
      <c r="F8540" s="37">
        <v>199</v>
      </c>
      <c r="G8540" s="37">
        <v>4</v>
      </c>
      <c r="H8540" s="37">
        <v>199.93807983398401</v>
      </c>
      <c r="I8540" s="37">
        <v>9.55071926116943</v>
      </c>
      <c r="J8540" s="37">
        <v>24.510576248168899</v>
      </c>
      <c r="K8540" s="37">
        <v>9.8083848953247106</v>
      </c>
      <c r="L8540" s="37">
        <v>20.384403228759801</v>
      </c>
      <c r="M8540" s="37">
        <v>0.85409450531005904</v>
      </c>
      <c r="N8540" s="37">
        <v>9.7269802093505895</v>
      </c>
      <c r="O8540" s="37">
        <v>0</v>
      </c>
      <c r="P8540" s="37">
        <v>0</v>
      </c>
      <c r="Q8540" s="37">
        <v>6.0316883027553602E-3</v>
      </c>
      <c r="R8540" s="37">
        <v>25</v>
      </c>
      <c r="S8540" s="37">
        <v>0.23983716964721699</v>
      </c>
      <c r="T8540" s="37">
        <v>1000.64849853516</v>
      </c>
      <c r="U8540" s="37">
        <v>9999</v>
      </c>
      <c r="V8540" s="13"/>
      <c r="W8540" s="13"/>
      <c r="X8540" s="13"/>
      <c r="Y8540" s="13"/>
      <c r="Z8540" s="13"/>
      <c r="AA8540" s="13"/>
    </row>
    <row r="8541" spans="1:27" ht="15.75" customHeight="1" x14ac:dyDescent="0.2">
      <c r="A8541" s="13"/>
      <c r="B8541" s="37" t="str">
        <f>"CRS25WT3609428"</f>
        <v>CRS25WT3609428</v>
      </c>
      <c r="C8541" s="38">
        <v>46010</v>
      </c>
      <c r="D8541" s="39">
        <v>0.12747685185185184</v>
      </c>
      <c r="E8541" s="37" t="s">
        <v>62</v>
      </c>
      <c r="F8541" s="37">
        <v>198</v>
      </c>
      <c r="G8541" s="37">
        <v>4</v>
      </c>
      <c r="H8541" s="37">
        <v>198.94755554199199</v>
      </c>
      <c r="I8541" s="37">
        <v>9.5969028472900408</v>
      </c>
      <c r="J8541" s="37">
        <v>24.530738830566399</v>
      </c>
      <c r="K8541" s="37">
        <v>9.7071628570556605</v>
      </c>
      <c r="L8541" s="37">
        <v>20.494922637939499</v>
      </c>
      <c r="M8541" s="37">
        <v>0.84507817029953003</v>
      </c>
      <c r="N8541" s="37">
        <v>9.6787910461425799</v>
      </c>
      <c r="O8541" s="37">
        <v>0</v>
      </c>
      <c r="P8541" s="37">
        <v>0</v>
      </c>
      <c r="Q8541" s="37">
        <v>1.28596220165491E-2</v>
      </c>
      <c r="R8541" s="37">
        <v>25</v>
      </c>
      <c r="S8541" s="37">
        <v>0.24650542438030201</v>
      </c>
      <c r="T8541" s="37">
        <v>1001.22467041016</v>
      </c>
      <c r="U8541" s="37">
        <v>235.97694396972699</v>
      </c>
      <c r="V8541" s="13"/>
      <c r="W8541" s="13"/>
      <c r="X8541" s="13"/>
      <c r="Y8541" s="13"/>
      <c r="Z8541" s="13"/>
      <c r="AA8541" s="13"/>
    </row>
    <row r="8542" spans="1:27" ht="15.75" customHeight="1" x14ac:dyDescent="0.2">
      <c r="A8542" s="13"/>
      <c r="B8542" s="37" t="str">
        <f>"CRS25WT3609386"</f>
        <v>CRS25WT3609386</v>
      </c>
      <c r="C8542" s="38">
        <v>46010</v>
      </c>
      <c r="D8542" s="39">
        <v>0.12807870370370369</v>
      </c>
      <c r="E8542" s="37" t="s">
        <v>62</v>
      </c>
      <c r="F8542" s="37">
        <v>198</v>
      </c>
      <c r="G8542" s="37">
        <v>4</v>
      </c>
      <c r="H8542" s="37">
        <v>198.76881408691401</v>
      </c>
      <c r="I8542" s="37">
        <v>9.5976171493530291</v>
      </c>
      <c r="J8542" s="37">
        <v>24.5149250030518</v>
      </c>
      <c r="K8542" s="37">
        <v>9.7422208786010707</v>
      </c>
      <c r="L8542" s="37">
        <v>20.402824401855501</v>
      </c>
      <c r="M8542" s="37">
        <v>0.84480071067810103</v>
      </c>
      <c r="N8542" s="37">
        <v>9.6700954437255895</v>
      </c>
      <c r="O8542" s="37">
        <v>0</v>
      </c>
      <c r="P8542" s="37">
        <v>0</v>
      </c>
      <c r="Q8542" s="37">
        <v>6.0316878370940703E-3</v>
      </c>
      <c r="R8542" s="37">
        <v>25</v>
      </c>
      <c r="S8542" s="37">
        <v>0.243365302681923</v>
      </c>
      <c r="T8542" s="37">
        <v>1002.00469970703</v>
      </c>
      <c r="U8542" s="37">
        <v>243.43238830566401</v>
      </c>
      <c r="V8542" s="13"/>
      <c r="W8542" s="13"/>
      <c r="X8542" s="13"/>
      <c r="Y8542" s="13"/>
      <c r="Z8542" s="13"/>
      <c r="AA8542" s="13"/>
    </row>
    <row r="8543" spans="1:27" ht="15.75" customHeight="1" x14ac:dyDescent="0.2">
      <c r="A8543" s="13"/>
      <c r="B8543" s="37" t="str">
        <f>"CRS25WT3609387"</f>
        <v>CRS25WT3609387</v>
      </c>
      <c r="C8543" s="38">
        <v>46010</v>
      </c>
      <c r="D8543" s="39">
        <v>0.12875</v>
      </c>
      <c r="E8543" s="37" t="s">
        <v>62</v>
      </c>
      <c r="F8543" s="37">
        <v>199</v>
      </c>
      <c r="G8543" s="37">
        <v>4</v>
      </c>
      <c r="H8543" s="37">
        <v>199.55674743652301</v>
      </c>
      <c r="I8543" s="37">
        <v>9.6218452453613299</v>
      </c>
      <c r="J8543" s="37">
        <v>24.5180263519287</v>
      </c>
      <c r="K8543" s="37">
        <v>9.7749567031860405</v>
      </c>
      <c r="L8543" s="37">
        <v>20.415103912353501</v>
      </c>
      <c r="M8543" s="37">
        <v>0.84590685367584195</v>
      </c>
      <c r="N8543" s="37">
        <v>9.7084283828735405</v>
      </c>
      <c r="O8543" s="37">
        <v>0</v>
      </c>
      <c r="P8543" s="37">
        <v>0</v>
      </c>
      <c r="Q8543" s="37">
        <v>5.4067461751401398E-3</v>
      </c>
      <c r="R8543" s="37">
        <v>25</v>
      </c>
      <c r="S8543" s="37">
        <v>0.241739362478256</v>
      </c>
      <c r="T8543" s="37">
        <v>1001.35327148438</v>
      </c>
      <c r="U8543" s="37">
        <v>9999</v>
      </c>
      <c r="V8543" s="13"/>
      <c r="W8543" s="13"/>
      <c r="X8543" s="13"/>
      <c r="Y8543" s="13"/>
      <c r="Z8543" s="13"/>
      <c r="AA8543" s="13"/>
    </row>
    <row r="8544" spans="1:27" ht="15.75" customHeight="1" x14ac:dyDescent="0.2">
      <c r="A8544" s="13"/>
      <c r="B8544" s="37" t="str">
        <f>"CRS25WT3609183"</f>
        <v>CRS25WT3609183</v>
      </c>
      <c r="C8544" s="38">
        <v>46010</v>
      </c>
      <c r="D8544" s="39">
        <v>0.12956018518518517</v>
      </c>
      <c r="E8544" s="37" t="s">
        <v>62</v>
      </c>
      <c r="F8544" s="37">
        <v>201</v>
      </c>
      <c r="G8544" s="37">
        <v>4</v>
      </c>
      <c r="H8544" s="37">
        <v>201.62145996093801</v>
      </c>
      <c r="I8544" s="37">
        <v>9.6108980178833008</v>
      </c>
      <c r="J8544" s="37">
        <v>24.536981582641602</v>
      </c>
      <c r="K8544" s="37">
        <v>9.8662023544311506</v>
      </c>
      <c r="L8544" s="37">
        <v>20.435569763183601</v>
      </c>
      <c r="M8544" s="37">
        <v>0.85497152805328402</v>
      </c>
      <c r="N8544" s="37">
        <v>9.8088769912719709</v>
      </c>
      <c r="O8544" s="37">
        <v>0</v>
      </c>
      <c r="P8544" s="37">
        <v>0</v>
      </c>
      <c r="Q8544" s="37">
        <v>1.2896980158984699E-2</v>
      </c>
      <c r="R8544" s="37">
        <v>25</v>
      </c>
      <c r="S8544" s="37">
        <v>0.239695444703102</v>
      </c>
      <c r="T8544" s="37">
        <v>999.46984863281295</v>
      </c>
      <c r="U8544" s="37">
        <v>9999</v>
      </c>
      <c r="V8544" s="13"/>
      <c r="W8544" s="13"/>
      <c r="X8544" s="13"/>
      <c r="Y8544" s="13"/>
      <c r="Z8544" s="13"/>
      <c r="AA8544" s="13"/>
    </row>
    <row r="8545" spans="1:27" ht="15.75" customHeight="1" x14ac:dyDescent="0.2">
      <c r="A8545" s="13"/>
      <c r="B8545" s="37" t="str">
        <f>"CRS25WT3609180"</f>
        <v>CRS25WT3609180</v>
      </c>
      <c r="C8545" s="38">
        <v>46010</v>
      </c>
      <c r="D8545" s="39">
        <v>0.13027777777777777</v>
      </c>
      <c r="E8545" s="37" t="s">
        <v>62</v>
      </c>
      <c r="F8545" s="37">
        <v>200</v>
      </c>
      <c r="G8545" s="37">
        <v>4</v>
      </c>
      <c r="H8545" s="37">
        <v>200.27314758300801</v>
      </c>
      <c r="I8545" s="37">
        <v>9.6430826187133807</v>
      </c>
      <c r="J8545" s="37">
        <v>24.5808410644531</v>
      </c>
      <c r="K8545" s="37">
        <v>9.8179216384887695</v>
      </c>
      <c r="L8545" s="37">
        <v>20.398729324340799</v>
      </c>
      <c r="M8545" s="37">
        <v>0.84490931034088101</v>
      </c>
      <c r="N8545" s="37">
        <v>9.7432813644409197</v>
      </c>
      <c r="O8545" s="37">
        <v>0</v>
      </c>
      <c r="P8545" s="37">
        <v>0</v>
      </c>
      <c r="Q8545" s="37">
        <v>5.7939607650041598E-3</v>
      </c>
      <c r="R8545" s="37">
        <v>25</v>
      </c>
      <c r="S8545" s="37">
        <v>0.24704712629318201</v>
      </c>
      <c r="T8545" s="37">
        <v>1001.78588867188</v>
      </c>
      <c r="U8545" s="37">
        <v>9999</v>
      </c>
      <c r="V8545" s="13"/>
      <c r="W8545" s="13"/>
      <c r="X8545" s="13"/>
      <c r="Y8545" s="13"/>
      <c r="Z8545" s="13"/>
      <c r="AA8545" s="13"/>
    </row>
    <row r="8546" spans="1:27" ht="15.75" customHeight="1" x14ac:dyDescent="0.2">
      <c r="A8546" s="13"/>
      <c r="B8546" s="37" t="str">
        <f>"CRS25WT3609179"</f>
        <v>CRS25WT3609179</v>
      </c>
      <c r="C8546" s="38">
        <v>46010</v>
      </c>
      <c r="D8546" s="39">
        <v>0.13133101851851853</v>
      </c>
      <c r="E8546" s="37" t="s">
        <v>62</v>
      </c>
      <c r="F8546" s="37">
        <v>199</v>
      </c>
      <c r="G8546" s="37">
        <v>4</v>
      </c>
      <c r="H8546" s="37">
        <v>199.96067810058599</v>
      </c>
      <c r="I8546" s="37">
        <v>9.6212892532348597</v>
      </c>
      <c r="J8546" s="37">
        <v>24.5875129699707</v>
      </c>
      <c r="K8546" s="37">
        <v>9.7410326004028303</v>
      </c>
      <c r="L8546" s="37">
        <v>20.527667999267599</v>
      </c>
      <c r="M8546" s="37">
        <v>0.84527248144149802</v>
      </c>
      <c r="N8546" s="37">
        <v>9.7280797958374006</v>
      </c>
      <c r="O8546" s="37">
        <v>0</v>
      </c>
      <c r="P8546" s="37">
        <v>0</v>
      </c>
      <c r="Q8546" s="37">
        <v>5.7539604604244197E-3</v>
      </c>
      <c r="R8546" s="37">
        <v>25</v>
      </c>
      <c r="S8546" s="37">
        <v>0.239022716879845</v>
      </c>
      <c r="T8546" s="37">
        <v>1002.91510009766</v>
      </c>
      <c r="U8546" s="37">
        <v>9999</v>
      </c>
      <c r="V8546" s="13"/>
      <c r="W8546" s="13"/>
      <c r="X8546" s="13"/>
      <c r="Y8546" s="13"/>
      <c r="Z8546" s="13"/>
      <c r="AA8546" s="13"/>
    </row>
    <row r="8547" spans="1:27" ht="15.75" customHeight="1" x14ac:dyDescent="0.2">
      <c r="A8547" s="13"/>
      <c r="B8547" s="37" t="str">
        <f>"CRS25WT3609178"</f>
        <v>CRS25WT3609178</v>
      </c>
      <c r="C8547" s="38">
        <v>46010</v>
      </c>
      <c r="D8547" s="39">
        <v>0.13300925925925924</v>
      </c>
      <c r="E8547" s="37" t="s">
        <v>62</v>
      </c>
      <c r="F8547" s="37">
        <v>199</v>
      </c>
      <c r="G8547" s="37">
        <v>4</v>
      </c>
      <c r="H8547" s="37">
        <v>199.56935119628901</v>
      </c>
      <c r="I8547" s="37">
        <v>9.6590337753295898</v>
      </c>
      <c r="J8547" s="37">
        <v>24.567405700683601</v>
      </c>
      <c r="K8547" s="37">
        <v>9.7785148620605504</v>
      </c>
      <c r="L8547" s="37">
        <v>20.408964157104499</v>
      </c>
      <c r="M8547" s="37">
        <v>0.84100943803787198</v>
      </c>
      <c r="N8547" s="37">
        <v>9.7090415954589808</v>
      </c>
      <c r="O8547" s="37">
        <v>0</v>
      </c>
      <c r="P8547" s="37">
        <v>0</v>
      </c>
      <c r="Q8547" s="37">
        <v>1.6269839834421899E-3</v>
      </c>
      <c r="R8547" s="37">
        <v>25</v>
      </c>
      <c r="S8547" s="37">
        <v>0.24901282787323001</v>
      </c>
      <c r="T8547" s="37">
        <v>1001.70916748047</v>
      </c>
      <c r="U8547" s="37">
        <v>9999</v>
      </c>
      <c r="V8547" s="13"/>
      <c r="W8547" s="13"/>
      <c r="X8547" s="13"/>
      <c r="Y8547" s="13"/>
      <c r="Z8547" s="13"/>
      <c r="AA8547" s="13"/>
    </row>
    <row r="8548" spans="1:27" ht="15.75" customHeight="1" x14ac:dyDescent="0.2">
      <c r="A8548" s="13"/>
      <c r="B8548" s="37" t="str">
        <f>"CRS25WT3609175"</f>
        <v>CRS25WT3609175</v>
      </c>
      <c r="C8548" s="38">
        <v>46010</v>
      </c>
      <c r="D8548" s="39">
        <v>0.13369212962962965</v>
      </c>
      <c r="E8548" s="37" t="s">
        <v>62</v>
      </c>
      <c r="F8548" s="37">
        <v>203</v>
      </c>
      <c r="G8548" s="37">
        <v>4</v>
      </c>
      <c r="H8548" s="37">
        <v>203.18011474609401</v>
      </c>
      <c r="I8548" s="37">
        <v>9.6844310760497994</v>
      </c>
      <c r="J8548" s="37">
        <v>24.553585052490199</v>
      </c>
      <c r="K8548" s="37">
        <v>9.8880081176757795</v>
      </c>
      <c r="L8548" s="37">
        <v>20.548133850097699</v>
      </c>
      <c r="M8548" s="37">
        <v>0.85446083545684803</v>
      </c>
      <c r="N8548" s="37">
        <v>9.88470554351807</v>
      </c>
      <c r="O8548" s="37">
        <v>0</v>
      </c>
      <c r="P8548" s="37">
        <v>0</v>
      </c>
      <c r="Q8548" s="37">
        <v>5.4067461751401398E-3</v>
      </c>
      <c r="R8548" s="37">
        <v>25</v>
      </c>
      <c r="S8548" s="37">
        <v>0.22637924551963801</v>
      </c>
      <c r="T8548" s="37">
        <v>1000.56219482422</v>
      </c>
      <c r="U8548" s="37">
        <v>9999</v>
      </c>
      <c r="V8548" s="13"/>
      <c r="W8548" s="13"/>
      <c r="X8548" s="13"/>
      <c r="Y8548" s="13"/>
      <c r="Z8548" s="13"/>
      <c r="AA8548" s="13"/>
    </row>
    <row r="8549" spans="1:27" ht="15.75" customHeight="1" x14ac:dyDescent="0.2">
      <c r="A8549" s="13"/>
      <c r="B8549" s="37" t="str">
        <f>"CRS25WT3609130"</f>
        <v>CRS25WT3609130</v>
      </c>
      <c r="C8549" s="38">
        <v>46010</v>
      </c>
      <c r="D8549" s="39">
        <v>0.13413194444444446</v>
      </c>
      <c r="E8549" s="37" t="s">
        <v>62</v>
      </c>
      <c r="F8549" s="37">
        <v>199</v>
      </c>
      <c r="G8549" s="37">
        <v>4</v>
      </c>
      <c r="H8549" s="37">
        <v>199.85423278808599</v>
      </c>
      <c r="I8549" s="37">
        <v>9.6008501052856392</v>
      </c>
      <c r="J8549" s="37">
        <v>24.5912761688232</v>
      </c>
      <c r="K8549" s="37">
        <v>9.7213077545165998</v>
      </c>
      <c r="L8549" s="37">
        <v>20.558366775512699</v>
      </c>
      <c r="M8549" s="37">
        <v>0.84649151563644398</v>
      </c>
      <c r="N8549" s="37">
        <v>9.72290134429932</v>
      </c>
      <c r="O8549" s="37">
        <v>0</v>
      </c>
      <c r="P8549" s="37">
        <v>0</v>
      </c>
      <c r="Q8549" s="37">
        <v>1.27033730968833E-2</v>
      </c>
      <c r="R8549" s="37">
        <v>25</v>
      </c>
      <c r="S8549" s="37">
        <v>0.239522114396095</v>
      </c>
      <c r="T8549" s="37">
        <v>1000.02978515625</v>
      </c>
      <c r="U8549" s="37">
        <v>9999</v>
      </c>
      <c r="V8549" s="13"/>
      <c r="W8549" s="13"/>
      <c r="X8549" s="13"/>
      <c r="Y8549" s="13"/>
      <c r="Z8549" s="13"/>
      <c r="AA8549" s="13"/>
    </row>
    <row r="8550" spans="1:27" ht="15.75" customHeight="1" x14ac:dyDescent="0.2">
      <c r="A8550" s="13"/>
      <c r="B8550" s="37" t="str">
        <f>"CRS25WT3609131"</f>
        <v>CRS25WT3609131</v>
      </c>
      <c r="C8550" s="38">
        <v>46010</v>
      </c>
      <c r="D8550" s="39">
        <v>0.13460648148148149</v>
      </c>
      <c r="E8550" s="37" t="s">
        <v>62</v>
      </c>
      <c r="F8550" s="37">
        <v>200</v>
      </c>
      <c r="G8550" s="37">
        <v>4</v>
      </c>
      <c r="H8550" s="37">
        <v>200.59959411621099</v>
      </c>
      <c r="I8550" s="37">
        <v>9.5846347808837908</v>
      </c>
      <c r="J8550" s="37">
        <v>24.5834445953369</v>
      </c>
      <c r="K8550" s="37">
        <v>9.7643699645996094</v>
      </c>
      <c r="L8550" s="37">
        <v>20.544040679931602</v>
      </c>
      <c r="M8550" s="37">
        <v>0.85135704278945901</v>
      </c>
      <c r="N8550" s="37">
        <v>9.7591629028320295</v>
      </c>
      <c r="O8550" s="37">
        <v>0</v>
      </c>
      <c r="P8550" s="37">
        <v>0</v>
      </c>
      <c r="Q8550" s="37">
        <v>5.4067461751401398E-3</v>
      </c>
      <c r="R8550" s="37">
        <v>25</v>
      </c>
      <c r="S8550" s="37">
        <v>0.239208474755287</v>
      </c>
      <c r="T8550" s="37">
        <v>1000.98376464844</v>
      </c>
      <c r="U8550" s="37">
        <v>9999</v>
      </c>
      <c r="V8550" s="13"/>
      <c r="W8550" s="13"/>
      <c r="X8550" s="13"/>
      <c r="Y8550" s="13"/>
      <c r="Z8550" s="13"/>
      <c r="AA8550" s="13"/>
    </row>
    <row r="8551" spans="1:27" ht="15.75" customHeight="1" x14ac:dyDescent="0.2">
      <c r="A8551" s="13"/>
      <c r="B8551" s="37" t="str">
        <f>"CRS25WT3609173"</f>
        <v>CRS25WT3609173</v>
      </c>
      <c r="C8551" s="38">
        <v>46010</v>
      </c>
      <c r="D8551" s="39">
        <v>0.13506944444444444</v>
      </c>
      <c r="E8551" s="37" t="s">
        <v>62</v>
      </c>
      <c r="F8551" s="37">
        <v>202</v>
      </c>
      <c r="G8551" s="37">
        <v>4</v>
      </c>
      <c r="H8551" s="37">
        <v>202.636474609375</v>
      </c>
      <c r="I8551" s="37">
        <v>9.6446342468261701</v>
      </c>
      <c r="J8551" s="37">
        <v>24.5744724273682</v>
      </c>
      <c r="K8551" s="37">
        <v>9.9000072479247994</v>
      </c>
      <c r="L8551" s="37">
        <v>20.468315124511701</v>
      </c>
      <c r="M8551" s="37">
        <v>0.85496366024017301</v>
      </c>
      <c r="N8551" s="37">
        <v>9.8582572937011701</v>
      </c>
      <c r="O8551" s="37">
        <v>0</v>
      </c>
      <c r="P8551" s="37">
        <v>0</v>
      </c>
      <c r="Q8551" s="37">
        <v>6.3516860827803603E-3</v>
      </c>
      <c r="R8551" s="37">
        <v>25</v>
      </c>
      <c r="S8551" s="37">
        <v>0.23734721541404699</v>
      </c>
      <c r="T8551" s="37">
        <v>1000.32958984375</v>
      </c>
      <c r="U8551" s="37">
        <v>9999</v>
      </c>
      <c r="V8551" s="13"/>
      <c r="W8551" s="13"/>
      <c r="X8551" s="13"/>
      <c r="Y8551" s="13"/>
      <c r="Z8551" s="13"/>
      <c r="AA8551" s="13"/>
    </row>
    <row r="8552" spans="1:27" ht="15.75" customHeight="1" x14ac:dyDescent="0.2">
      <c r="A8552" s="13"/>
      <c r="B8552" s="37" t="str">
        <f>"CRS25WT3609163"</f>
        <v>CRS25WT3609163</v>
      </c>
      <c r="C8552" s="38">
        <v>46010</v>
      </c>
      <c r="D8552" s="39">
        <v>0.13578703703703704</v>
      </c>
      <c r="E8552" s="37" t="s">
        <v>62</v>
      </c>
      <c r="F8552" s="37">
        <v>202</v>
      </c>
      <c r="G8552" s="37">
        <v>4</v>
      </c>
      <c r="H8552" s="37">
        <v>202.59500122070301</v>
      </c>
      <c r="I8552" s="37">
        <v>9.6474123001098597</v>
      </c>
      <c r="J8552" s="37">
        <v>24.578445434570298</v>
      </c>
      <c r="K8552" s="37">
        <v>9.8664121627807599</v>
      </c>
      <c r="L8552" s="37">
        <v>20.533807754516602</v>
      </c>
      <c r="M8552" s="37">
        <v>0.85440438985824596</v>
      </c>
      <c r="N8552" s="37">
        <v>9.8562393188476598</v>
      </c>
      <c r="O8552" s="37">
        <v>0</v>
      </c>
      <c r="P8552" s="37">
        <v>0</v>
      </c>
      <c r="Q8552" s="37">
        <v>4.11721505224705E-3</v>
      </c>
      <c r="R8552" s="37">
        <v>25</v>
      </c>
      <c r="S8552" s="37">
        <v>0.239087820053101</v>
      </c>
      <c r="T8552" s="37">
        <v>1000.63616943359</v>
      </c>
      <c r="U8552" s="37">
        <v>54.451694488525398</v>
      </c>
      <c r="V8552" s="13"/>
      <c r="W8552" s="13"/>
      <c r="X8552" s="13"/>
      <c r="Y8552" s="13"/>
      <c r="Z8552" s="13"/>
      <c r="AA8552" s="13"/>
    </row>
    <row r="8553" spans="1:27" ht="15.75" customHeight="1" x14ac:dyDescent="0.2">
      <c r="A8553" s="13"/>
      <c r="B8553" s="37" t="str">
        <f>"CRS25WT3609162"</f>
        <v>CRS25WT3609162</v>
      </c>
      <c r="C8553" s="38">
        <v>46010</v>
      </c>
      <c r="D8553" s="39">
        <v>0.13627314814814814</v>
      </c>
      <c r="E8553" s="37" t="s">
        <v>62</v>
      </c>
      <c r="F8553" s="37">
        <v>202</v>
      </c>
      <c r="G8553" s="37">
        <v>4</v>
      </c>
      <c r="H8553" s="37">
        <v>202.31774902343801</v>
      </c>
      <c r="I8553" s="37">
        <v>9.6753044128418004</v>
      </c>
      <c r="J8553" s="37">
        <v>24.598445892333999</v>
      </c>
      <c r="K8553" s="37">
        <v>9.9301109313964808</v>
      </c>
      <c r="L8553" s="37">
        <v>20.374170303344702</v>
      </c>
      <c r="M8553" s="37">
        <v>0.85008364915847801</v>
      </c>
      <c r="N8553" s="37">
        <v>9.8427515029907209</v>
      </c>
      <c r="O8553" s="37">
        <v>0</v>
      </c>
      <c r="P8553" s="37">
        <v>0</v>
      </c>
      <c r="Q8553" s="37">
        <v>3.2149059697985601E-3</v>
      </c>
      <c r="R8553" s="37">
        <v>25</v>
      </c>
      <c r="S8553" s="37">
        <v>0.245832249522209</v>
      </c>
      <c r="T8553" s="37">
        <v>1000.12054443359</v>
      </c>
      <c r="U8553" s="37">
        <v>9999</v>
      </c>
      <c r="V8553" s="13"/>
      <c r="W8553" s="13"/>
      <c r="X8553" s="13"/>
      <c r="Y8553" s="13"/>
      <c r="Z8553" s="13"/>
      <c r="AA8553" s="13"/>
    </row>
    <row r="8554" spans="1:27" ht="15.75" customHeight="1" x14ac:dyDescent="0.2">
      <c r="A8554" s="13"/>
      <c r="B8554" s="37" t="str">
        <f>"CRS25WT3609161"</f>
        <v>CRS25WT3609161</v>
      </c>
      <c r="C8554" s="38">
        <v>46010</v>
      </c>
      <c r="D8554" s="39">
        <v>0.13677083333333331</v>
      </c>
      <c r="E8554" s="37" t="s">
        <v>62</v>
      </c>
      <c r="F8554" s="37">
        <v>200</v>
      </c>
      <c r="G8554" s="37">
        <v>4</v>
      </c>
      <c r="H8554" s="37">
        <v>200.691329956055</v>
      </c>
      <c r="I8554" s="37">
        <v>9.6585273742675799</v>
      </c>
      <c r="J8554" s="37">
        <v>24.583595275878899</v>
      </c>
      <c r="K8554" s="37">
        <v>9.8030147552490199</v>
      </c>
      <c r="L8554" s="37">
        <v>20.472408294677699</v>
      </c>
      <c r="M8554" s="37">
        <v>0.84522491693496704</v>
      </c>
      <c r="N8554" s="37">
        <v>9.7636260986328107</v>
      </c>
      <c r="O8554" s="37">
        <v>0</v>
      </c>
      <c r="P8554" s="37">
        <v>0</v>
      </c>
      <c r="Q8554" s="37">
        <v>1.6507007181644402E-2</v>
      </c>
      <c r="R8554" s="37">
        <v>25</v>
      </c>
      <c r="S8554" s="37">
        <v>0.25414696335792503</v>
      </c>
      <c r="T8554" s="37">
        <v>1000.02990722656</v>
      </c>
      <c r="U8554" s="37">
        <v>9999</v>
      </c>
      <c r="V8554" s="13"/>
      <c r="W8554" s="13"/>
      <c r="X8554" s="13"/>
      <c r="Y8554" s="13"/>
      <c r="Z8554" s="13"/>
      <c r="AA8554" s="13"/>
    </row>
    <row r="8555" spans="1:27" ht="15.75" customHeight="1" x14ac:dyDescent="0.2">
      <c r="A8555" s="13"/>
      <c r="B8555" s="37" t="str">
        <f>"CRS25WT3609160"</f>
        <v>CRS25WT3609160</v>
      </c>
      <c r="C8555" s="38">
        <v>46010</v>
      </c>
      <c r="D8555" s="39">
        <v>0.13730324074074074</v>
      </c>
      <c r="E8555" s="37" t="s">
        <v>62</v>
      </c>
      <c r="F8555" s="37">
        <v>200</v>
      </c>
      <c r="G8555" s="37">
        <v>4</v>
      </c>
      <c r="H8555" s="37">
        <v>200.73883056640599</v>
      </c>
      <c r="I8555" s="37">
        <v>9.66400146484375</v>
      </c>
      <c r="J8555" s="37">
        <v>24.595237731933601</v>
      </c>
      <c r="K8555" s="37">
        <v>9.8645048141479492</v>
      </c>
      <c r="L8555" s="37">
        <v>20.349611282348601</v>
      </c>
      <c r="M8555" s="37">
        <v>0.844546139240265</v>
      </c>
      <c r="N8555" s="37">
        <v>9.7659368515014595</v>
      </c>
      <c r="O8555" s="37">
        <v>0</v>
      </c>
      <c r="P8555" s="37">
        <v>0</v>
      </c>
      <c r="Q8555" s="37">
        <v>8.2535035908222198E-3</v>
      </c>
      <c r="R8555" s="37">
        <v>25</v>
      </c>
      <c r="S8555" s="37">
        <v>0.248810440301895</v>
      </c>
      <c r="T8555" s="37">
        <v>999.67498779296898</v>
      </c>
      <c r="U8555" s="37">
        <v>9999</v>
      </c>
      <c r="V8555" s="13"/>
      <c r="W8555" s="13"/>
      <c r="X8555" s="13"/>
      <c r="Y8555" s="13"/>
      <c r="Z8555" s="13"/>
      <c r="AA8555" s="13"/>
    </row>
    <row r="8556" spans="1:27" ht="15.75" customHeight="1" x14ac:dyDescent="0.2">
      <c r="A8556" s="13"/>
      <c r="B8556" s="37" t="str">
        <f>"CRS25WT3609159"</f>
        <v>CRS25WT3609159</v>
      </c>
      <c r="C8556" s="38">
        <v>46010</v>
      </c>
      <c r="D8556" s="39">
        <v>0.13782407407407407</v>
      </c>
      <c r="E8556" s="37" t="s">
        <v>62</v>
      </c>
      <c r="F8556" s="37">
        <v>200</v>
      </c>
      <c r="G8556" s="37">
        <v>4</v>
      </c>
      <c r="H8556" s="37">
        <v>200.68626403808599</v>
      </c>
      <c r="I8556" s="37">
        <v>9.5576953887939506</v>
      </c>
      <c r="J8556" s="37">
        <v>24.6166896820068</v>
      </c>
      <c r="K8556" s="37">
        <v>9.8243741989135707</v>
      </c>
      <c r="L8556" s="37">
        <v>20.427381515502901</v>
      </c>
      <c r="M8556" s="37">
        <v>0.85297209024429299</v>
      </c>
      <c r="N8556" s="37">
        <v>9.7633790969848597</v>
      </c>
      <c r="O8556" s="37">
        <v>0</v>
      </c>
      <c r="P8556" s="37">
        <v>0</v>
      </c>
      <c r="Q8556" s="37">
        <v>1.30158718675375E-2</v>
      </c>
      <c r="R8556" s="37">
        <v>25</v>
      </c>
      <c r="S8556" s="37">
        <v>0.25528725981712302</v>
      </c>
      <c r="T8556" s="37">
        <v>1000.83508300781</v>
      </c>
      <c r="U8556" s="37">
        <v>9999</v>
      </c>
      <c r="V8556" s="13"/>
      <c r="W8556" s="13"/>
      <c r="X8556" s="13"/>
      <c r="Y8556" s="13"/>
      <c r="Z8556" s="13"/>
      <c r="AA8556" s="13"/>
    </row>
    <row r="8557" spans="1:27" ht="15.75" customHeight="1" x14ac:dyDescent="0.2">
      <c r="A8557" s="13"/>
      <c r="B8557" s="37" t="str">
        <f>"CRS25WT3609158"</f>
        <v>CRS25WT3609158</v>
      </c>
      <c r="C8557" s="38">
        <v>46010</v>
      </c>
      <c r="D8557" s="39">
        <v>0.1383449074074074</v>
      </c>
      <c r="E8557" s="37" t="s">
        <v>62</v>
      </c>
      <c r="F8557" s="37">
        <v>203</v>
      </c>
      <c r="G8557" s="37">
        <v>4</v>
      </c>
      <c r="H8557" s="37">
        <v>203.74411010742199</v>
      </c>
      <c r="I8557" s="37">
        <v>9.7392559051513707</v>
      </c>
      <c r="J8557" s="37">
        <v>24.626670837402301</v>
      </c>
      <c r="K8557" s="37">
        <v>9.9441795349121094</v>
      </c>
      <c r="L8557" s="37">
        <v>20.488782882690401</v>
      </c>
      <c r="M8557" s="37">
        <v>0.84948080778121904</v>
      </c>
      <c r="N8557" s="37">
        <v>9.9121437072753906</v>
      </c>
      <c r="O8557" s="37">
        <v>0</v>
      </c>
      <c r="P8557" s="37">
        <v>0</v>
      </c>
      <c r="Q8557" s="37">
        <v>8.1349024549126603E-4</v>
      </c>
      <c r="R8557" s="37">
        <v>25</v>
      </c>
      <c r="S8557" s="37">
        <v>0.242776319384575</v>
      </c>
      <c r="T8557" s="37">
        <v>1000.9208984375</v>
      </c>
      <c r="U8557" s="37">
        <v>9999</v>
      </c>
      <c r="V8557" s="13"/>
      <c r="W8557" s="13"/>
      <c r="X8557" s="13"/>
      <c r="Y8557" s="13"/>
      <c r="Z8557" s="13"/>
      <c r="AA8557" s="13"/>
    </row>
    <row r="8558" spans="1:27" ht="15.75" customHeight="1" x14ac:dyDescent="0.2">
      <c r="A8558" s="13"/>
      <c r="B8558" s="37" t="str">
        <f>"CRS25WT3609157"</f>
        <v>CRS25WT3609157</v>
      </c>
      <c r="C8558" s="38">
        <v>46010</v>
      </c>
      <c r="D8558" s="39">
        <v>0.13913194444444446</v>
      </c>
      <c r="E8558" s="37" t="s">
        <v>62</v>
      </c>
      <c r="F8558" s="37">
        <v>202</v>
      </c>
      <c r="G8558" s="37">
        <v>4</v>
      </c>
      <c r="H8558" s="37">
        <v>202.30908203125</v>
      </c>
      <c r="I8558" s="37">
        <v>9.6522016525268608</v>
      </c>
      <c r="J8558" s="37">
        <v>24.604265213012699</v>
      </c>
      <c r="K8558" s="37">
        <v>9.9058017730712908</v>
      </c>
      <c r="L8558" s="37">
        <v>20.423290252685501</v>
      </c>
      <c r="M8558" s="37">
        <v>0.85188031196594205</v>
      </c>
      <c r="N8558" s="37">
        <v>9.8423290252685494</v>
      </c>
      <c r="O8558" s="37">
        <v>0</v>
      </c>
      <c r="P8558" s="37">
        <v>0</v>
      </c>
      <c r="Q8558" s="37">
        <v>8.2242451608181E-3</v>
      </c>
      <c r="R8558" s="37">
        <v>25</v>
      </c>
      <c r="S8558" s="37">
        <v>0.24204075336456299</v>
      </c>
      <c r="T8558" s="37">
        <v>1000.0849609375</v>
      </c>
      <c r="U8558" s="37">
        <v>56.3588676452637</v>
      </c>
      <c r="V8558" s="13"/>
      <c r="W8558" s="13"/>
      <c r="X8558" s="13"/>
      <c r="Y8558" s="13"/>
      <c r="Z8558" s="13"/>
      <c r="AA8558" s="13"/>
    </row>
    <row r="8559" spans="1:27" ht="15.75" customHeight="1" x14ac:dyDescent="0.2">
      <c r="A8559" s="13"/>
      <c r="B8559" s="37" t="str">
        <f>"CRS25WT3609156"</f>
        <v>CRS25WT3609156</v>
      </c>
      <c r="C8559" s="38">
        <v>46010</v>
      </c>
      <c r="D8559" s="39">
        <v>0.13965277777777776</v>
      </c>
      <c r="E8559" s="37" t="s">
        <v>62</v>
      </c>
      <c r="F8559" s="37">
        <v>201</v>
      </c>
      <c r="G8559" s="37">
        <v>4</v>
      </c>
      <c r="H8559" s="37">
        <v>201.14772033691401</v>
      </c>
      <c r="I8559" s="37">
        <v>9.6673183441162092</v>
      </c>
      <c r="J8559" s="37">
        <v>24.607275009155298</v>
      </c>
      <c r="K8559" s="37">
        <v>9.8194189071655291</v>
      </c>
      <c r="L8559" s="37">
        <v>20.484687805175799</v>
      </c>
      <c r="M8559" s="37">
        <v>0.84556221961975098</v>
      </c>
      <c r="N8559" s="37">
        <v>9.7858295440673793</v>
      </c>
      <c r="O8559" s="37">
        <v>0</v>
      </c>
      <c r="P8559" s="37">
        <v>0</v>
      </c>
      <c r="Q8559" s="37">
        <v>1.2896980158984699E-2</v>
      </c>
      <c r="R8559" s="37">
        <v>25</v>
      </c>
      <c r="S8559" s="37">
        <v>0.23782457411289201</v>
      </c>
      <c r="T8559" s="37">
        <v>1001.08508300781</v>
      </c>
      <c r="U8559" s="37">
        <v>9999</v>
      </c>
      <c r="V8559" s="13"/>
      <c r="W8559" s="13"/>
      <c r="X8559" s="13"/>
      <c r="Y8559" s="13"/>
      <c r="Z8559" s="13"/>
      <c r="AA8559" s="13"/>
    </row>
    <row r="8560" spans="1:27" ht="15.75" customHeight="1" x14ac:dyDescent="0.2">
      <c r="A8560" s="13"/>
      <c r="B8560" s="37" t="str">
        <f>"CRS25WT3609140"</f>
        <v>CRS25WT3609140</v>
      </c>
      <c r="C8560" s="38">
        <v>46010</v>
      </c>
      <c r="D8560" s="39">
        <v>0.14023148148148148</v>
      </c>
      <c r="E8560" s="37" t="s">
        <v>62</v>
      </c>
      <c r="F8560" s="37">
        <v>202</v>
      </c>
      <c r="G8560" s="37">
        <v>4</v>
      </c>
      <c r="H8560" s="37">
        <v>202.83731079101599</v>
      </c>
      <c r="I8560" s="37">
        <v>9.6346874237060494</v>
      </c>
      <c r="J8560" s="37">
        <v>24.590520858764599</v>
      </c>
      <c r="K8560" s="37">
        <v>9.9058570861816406</v>
      </c>
      <c r="L8560" s="37">
        <v>20.4765014648438</v>
      </c>
      <c r="M8560" s="37">
        <v>0.85613548755645796</v>
      </c>
      <c r="N8560" s="37">
        <v>9.8680276870727504</v>
      </c>
      <c r="O8560" s="37">
        <v>0</v>
      </c>
      <c r="P8560" s="37">
        <v>0</v>
      </c>
      <c r="Q8560" s="37">
        <v>4.11212258040905E-3</v>
      </c>
      <c r="R8560" s="37">
        <v>25</v>
      </c>
      <c r="S8560" s="37">
        <v>0.243351981043816</v>
      </c>
      <c r="T8560" s="37">
        <v>1001.12109375</v>
      </c>
      <c r="U8560" s="37">
        <v>9999</v>
      </c>
      <c r="V8560" s="13"/>
      <c r="W8560" s="13"/>
      <c r="X8560" s="13"/>
      <c r="Y8560" s="13"/>
      <c r="Z8560" s="13"/>
      <c r="AA8560" s="13"/>
    </row>
    <row r="8561" spans="1:27" ht="15.75" customHeight="1" x14ac:dyDescent="0.2">
      <c r="A8561" s="13"/>
      <c r="B8561" s="37" t="str">
        <f>"CRS25WT3609146"</f>
        <v>CRS25WT3609146</v>
      </c>
      <c r="C8561" s="38">
        <v>46010</v>
      </c>
      <c r="D8561" s="39">
        <v>0.14091435185185186</v>
      </c>
      <c r="E8561" s="37" t="s">
        <v>62</v>
      </c>
      <c r="F8561" s="37">
        <v>203</v>
      </c>
      <c r="G8561" s="37">
        <v>4</v>
      </c>
      <c r="H8561" s="37">
        <v>203.12275695800801</v>
      </c>
      <c r="I8561" s="37">
        <v>9.6987562179565394</v>
      </c>
      <c r="J8561" s="37">
        <v>24.5970058441162</v>
      </c>
      <c r="K8561" s="37">
        <v>9.93469142913818</v>
      </c>
      <c r="L8561" s="37">
        <v>20.445802688598601</v>
      </c>
      <c r="M8561" s="37">
        <v>0.85145223140716597</v>
      </c>
      <c r="N8561" s="37">
        <v>9.8819150924682599</v>
      </c>
      <c r="O8561" s="37">
        <v>0</v>
      </c>
      <c r="P8561" s="37">
        <v>0</v>
      </c>
      <c r="Q8561" s="37">
        <v>5.8037261478602904E-3</v>
      </c>
      <c r="R8561" s="37">
        <v>25</v>
      </c>
      <c r="S8561" s="37">
        <v>0.23933619260788</v>
      </c>
      <c r="T8561" s="37">
        <v>1000.11120605469</v>
      </c>
      <c r="U8561" s="37">
        <v>9999</v>
      </c>
      <c r="V8561" s="13"/>
      <c r="W8561" s="13"/>
      <c r="X8561" s="13"/>
      <c r="Y8561" s="13"/>
      <c r="Z8561" s="13"/>
      <c r="AA8561" s="13"/>
    </row>
    <row r="8562" spans="1:27" ht="15.75" customHeight="1" x14ac:dyDescent="0.2">
      <c r="A8562" s="13"/>
      <c r="B8562" s="37" t="str">
        <f>"CRS25WT3609145"</f>
        <v>CRS25WT3609145</v>
      </c>
      <c r="C8562" s="38">
        <v>46010</v>
      </c>
      <c r="D8562" s="39">
        <v>0.14145833333333332</v>
      </c>
      <c r="E8562" s="37" t="s">
        <v>62</v>
      </c>
      <c r="F8562" s="37">
        <v>201</v>
      </c>
      <c r="G8562" s="37">
        <v>4</v>
      </c>
      <c r="H8562" s="37">
        <v>201.97036743164099</v>
      </c>
      <c r="I8562" s="37">
        <v>9.6778306961059606</v>
      </c>
      <c r="J8562" s="37">
        <v>24.600757598876999</v>
      </c>
      <c r="K8562" s="37">
        <v>9.8654909133911097</v>
      </c>
      <c r="L8562" s="37">
        <v>20.472408294677699</v>
      </c>
      <c r="M8562" s="37">
        <v>0.84832280874252297</v>
      </c>
      <c r="N8562" s="37">
        <v>9.8258514404296893</v>
      </c>
      <c r="O8562" s="37">
        <v>0</v>
      </c>
      <c r="P8562" s="37">
        <v>0</v>
      </c>
      <c r="Q8562" s="37">
        <v>1.27033730968833E-2</v>
      </c>
      <c r="R8562" s="37">
        <v>25</v>
      </c>
      <c r="S8562" s="37">
        <v>0.240878701210022</v>
      </c>
      <c r="T8562" s="37">
        <v>1001.62030029297</v>
      </c>
      <c r="U8562" s="37">
        <v>9999</v>
      </c>
      <c r="V8562" s="13"/>
      <c r="W8562" s="13"/>
      <c r="X8562" s="13"/>
      <c r="Y8562" s="13"/>
      <c r="Z8562" s="13"/>
      <c r="AA8562" s="13"/>
    </row>
    <row r="8563" spans="1:27" ht="15.75" customHeight="1" x14ac:dyDescent="0.2">
      <c r="A8563" s="13"/>
      <c r="B8563" s="37" t="str">
        <f>"CRS25WT3609144"</f>
        <v>CRS25WT3609144</v>
      </c>
      <c r="C8563" s="38">
        <v>46010</v>
      </c>
      <c r="D8563" s="39">
        <v>0.14208333333333334</v>
      </c>
      <c r="E8563" s="37" t="s">
        <v>62</v>
      </c>
      <c r="F8563" s="37">
        <v>200</v>
      </c>
      <c r="G8563" s="37">
        <v>4</v>
      </c>
      <c r="H8563" s="37">
        <v>200.75961303710901</v>
      </c>
      <c r="I8563" s="37">
        <v>9.6252899169921893</v>
      </c>
      <c r="J8563" s="37">
        <v>24.5934238433838</v>
      </c>
      <c r="K8563" s="37">
        <v>9.7527275085449201</v>
      </c>
      <c r="L8563" s="37">
        <v>20.5849723815918</v>
      </c>
      <c r="M8563" s="37">
        <v>0.84809309244155895</v>
      </c>
      <c r="N8563" s="37">
        <v>9.7669477462768608</v>
      </c>
      <c r="O8563" s="37">
        <v>0</v>
      </c>
      <c r="P8563" s="37">
        <v>0</v>
      </c>
      <c r="Q8563" s="37">
        <v>2.8769802302122099E-3</v>
      </c>
      <c r="R8563" s="37">
        <v>25</v>
      </c>
      <c r="S8563" s="37">
        <v>0.23418168723583199</v>
      </c>
      <c r="T8563" s="37">
        <v>1000.26873779297</v>
      </c>
      <c r="U8563" s="37">
        <v>9999</v>
      </c>
      <c r="V8563" s="13"/>
      <c r="W8563" s="13"/>
      <c r="X8563" s="13"/>
      <c r="Y8563" s="13"/>
      <c r="Z8563" s="13"/>
      <c r="AA8563" s="13"/>
    </row>
    <row r="8564" spans="1:27" ht="15.75" customHeight="1" x14ac:dyDescent="0.2">
      <c r="A8564" s="13"/>
      <c r="B8564" s="37" t="str">
        <f>"CRS25WT3609139"</f>
        <v>CRS25WT3609139</v>
      </c>
      <c r="C8564" s="38">
        <v>46010</v>
      </c>
      <c r="D8564" s="39">
        <v>0.1428587962962963</v>
      </c>
      <c r="E8564" s="37" t="s">
        <v>62</v>
      </c>
      <c r="F8564" s="37">
        <v>203</v>
      </c>
      <c r="G8564" s="37">
        <v>4</v>
      </c>
      <c r="H8564" s="37">
        <v>203.03875732421901</v>
      </c>
      <c r="I8564" s="37">
        <v>9.6914196014404297</v>
      </c>
      <c r="J8564" s="37">
        <v>24.613254547119102</v>
      </c>
      <c r="K8564" s="37">
        <v>9.9216461181640607</v>
      </c>
      <c r="L8564" s="37">
        <v>20.4642219543457</v>
      </c>
      <c r="M8564" s="37">
        <v>0.85118216276168801</v>
      </c>
      <c r="N8564" s="37">
        <v>9.8778285980224592</v>
      </c>
      <c r="O8564" s="37">
        <v>0</v>
      </c>
      <c r="P8564" s="37">
        <v>0</v>
      </c>
      <c r="Q8564" s="37">
        <v>5.7939607650041598E-3</v>
      </c>
      <c r="R8564" s="37">
        <v>25</v>
      </c>
      <c r="S8564" s="37">
        <v>0.24029152095317799</v>
      </c>
      <c r="T8564" s="37">
        <v>1000.61596679688</v>
      </c>
      <c r="U8564" s="37">
        <v>9999</v>
      </c>
      <c r="V8564" s="13"/>
      <c r="W8564" s="13"/>
      <c r="X8564" s="13"/>
      <c r="Y8564" s="13"/>
      <c r="Z8564" s="13"/>
      <c r="AA8564" s="13"/>
    </row>
    <row r="8565" spans="1:27" ht="15.75" customHeight="1" x14ac:dyDescent="0.2">
      <c r="A8565" s="13"/>
      <c r="B8565" s="37" t="str">
        <f>"CRS25WT3609138"</f>
        <v>CRS25WT3609138</v>
      </c>
      <c r="C8565" s="38">
        <v>46010</v>
      </c>
      <c r="D8565" s="39">
        <v>0.14342592592592593</v>
      </c>
      <c r="E8565" s="37" t="s">
        <v>62</v>
      </c>
      <c r="F8565" s="37">
        <v>201</v>
      </c>
      <c r="G8565" s="37">
        <v>4</v>
      </c>
      <c r="H8565" s="37">
        <v>201.41003417968801</v>
      </c>
      <c r="I8565" s="37">
        <v>9.6715402603149396</v>
      </c>
      <c r="J8565" s="37">
        <v>24.622491836547901</v>
      </c>
      <c r="K8565" s="37">
        <v>9.7814054489135707</v>
      </c>
      <c r="L8565" s="37">
        <v>20.591114044189499</v>
      </c>
      <c r="M8565" s="37">
        <v>0.84577232599258401</v>
      </c>
      <c r="N8565" s="37">
        <v>9.7985906600952095</v>
      </c>
      <c r="O8565" s="37">
        <v>0</v>
      </c>
      <c r="P8565" s="37">
        <v>0</v>
      </c>
      <c r="Q8565" s="37">
        <v>6.03174511343241E-3</v>
      </c>
      <c r="R8565" s="37">
        <v>25</v>
      </c>
      <c r="S8565" s="37">
        <v>0.23681034147739399</v>
      </c>
      <c r="T8565" s="37">
        <v>1001.45190429688</v>
      </c>
      <c r="U8565" s="37">
        <v>9999</v>
      </c>
      <c r="V8565" s="13"/>
      <c r="W8565" s="13"/>
      <c r="X8565" s="13"/>
      <c r="Y8565" s="13"/>
      <c r="Z8565" s="13"/>
      <c r="AA8565" s="13"/>
    </row>
    <row r="8566" spans="1:27" ht="15.75" customHeight="1" x14ac:dyDescent="0.2">
      <c r="A8566" s="13"/>
      <c r="B8566" s="37" t="str">
        <f>"CRS25WT3609132"</f>
        <v>CRS25WT3609132</v>
      </c>
      <c r="C8566" s="38">
        <v>46010</v>
      </c>
      <c r="D8566" s="39">
        <v>0.14401620370370369</v>
      </c>
      <c r="E8566" s="37" t="s">
        <v>62</v>
      </c>
      <c r="F8566" s="37">
        <v>203</v>
      </c>
      <c r="G8566" s="37">
        <v>4</v>
      </c>
      <c r="H8566" s="37">
        <v>203.37174987793</v>
      </c>
      <c r="I8566" s="37">
        <v>9.6491060256958008</v>
      </c>
      <c r="J8566" s="37">
        <v>24.608352661132798</v>
      </c>
      <c r="K8566" s="37">
        <v>9.9260044097900408</v>
      </c>
      <c r="L8566" s="37">
        <v>20.488782882690401</v>
      </c>
      <c r="M8566" s="37">
        <v>0.85648745298385598</v>
      </c>
      <c r="N8566" s="37">
        <v>9.8940286636352504</v>
      </c>
      <c r="O8566" s="37">
        <v>0</v>
      </c>
      <c r="P8566" s="37">
        <v>0</v>
      </c>
      <c r="Q8566" s="37">
        <v>6.0316878370940703E-3</v>
      </c>
      <c r="R8566" s="37">
        <v>25</v>
      </c>
      <c r="S8566" s="37">
        <v>0.243248119950294</v>
      </c>
      <c r="T8566" s="37">
        <v>1000.15985107422</v>
      </c>
      <c r="U8566" s="37">
        <v>9999</v>
      </c>
      <c r="V8566" s="13"/>
      <c r="W8566" s="13"/>
      <c r="X8566" s="13"/>
      <c r="Y8566" s="13"/>
      <c r="Z8566" s="13"/>
      <c r="AA8566" s="13"/>
    </row>
    <row r="8567" spans="1:27" ht="15.75" customHeight="1" x14ac:dyDescent="0.2">
      <c r="A8567" s="13"/>
      <c r="B8567" s="37" t="str">
        <f>"CRS25WT3609133"</f>
        <v>CRS25WT3609133</v>
      </c>
      <c r="C8567" s="38">
        <v>46010</v>
      </c>
      <c r="D8567" s="39">
        <v>0.14452546296296295</v>
      </c>
      <c r="E8567" s="37" t="s">
        <v>62</v>
      </c>
      <c r="F8567" s="37">
        <v>201</v>
      </c>
      <c r="G8567" s="37">
        <v>4</v>
      </c>
      <c r="H8567" s="37">
        <v>201.37033081054699</v>
      </c>
      <c r="I8567" s="37">
        <v>9.6201095581054705</v>
      </c>
      <c r="J8567" s="37">
        <v>24.6243572235107</v>
      </c>
      <c r="K8567" s="37">
        <v>9.8175334930419904</v>
      </c>
      <c r="L8567" s="37">
        <v>20.511295318603501</v>
      </c>
      <c r="M8567" s="37">
        <v>0.85006189346313499</v>
      </c>
      <c r="N8567" s="37">
        <v>9.7966594696044904</v>
      </c>
      <c r="O8567" s="37">
        <v>0</v>
      </c>
      <c r="P8567" s="37">
        <v>0</v>
      </c>
      <c r="Q8567" s="37">
        <v>3.2539679668843698E-3</v>
      </c>
      <c r="R8567" s="37">
        <v>25</v>
      </c>
      <c r="S8567" s="37">
        <v>0.24417336285114299</v>
      </c>
      <c r="T8567" s="37">
        <v>1000.49176025391</v>
      </c>
      <c r="U8567" s="37">
        <v>9999</v>
      </c>
      <c r="V8567" s="13"/>
      <c r="W8567" s="13"/>
      <c r="X8567" s="13"/>
      <c r="Y8567" s="13"/>
      <c r="Z8567" s="13"/>
      <c r="AA8567" s="13"/>
    </row>
    <row r="8568" spans="1:27" ht="15.75" customHeight="1" x14ac:dyDescent="0.2">
      <c r="A8568" s="13"/>
      <c r="B8568" s="37" t="str">
        <f>"CRS25WT3609122"</f>
        <v>CRS25WT3609122</v>
      </c>
      <c r="C8568" s="38">
        <v>46010</v>
      </c>
      <c r="D8568" s="39">
        <v>0.14506944444444445</v>
      </c>
      <c r="E8568" s="37" t="s">
        <v>62</v>
      </c>
      <c r="F8568" s="37">
        <v>205</v>
      </c>
      <c r="G8568" s="37">
        <v>4</v>
      </c>
      <c r="H8568" s="37">
        <v>205.60885620117199</v>
      </c>
      <c r="I8568" s="37">
        <v>9.7785320281982404</v>
      </c>
      <c r="J8568" s="37">
        <v>24.651645660400401</v>
      </c>
      <c r="K8568" s="37">
        <v>10.050251007080099</v>
      </c>
      <c r="L8568" s="37">
        <v>20.458082199096701</v>
      </c>
      <c r="M8568" s="37">
        <v>0.85294735431671098</v>
      </c>
      <c r="N8568" s="37">
        <v>10.0028629302979</v>
      </c>
      <c r="O8568" s="37">
        <v>0</v>
      </c>
      <c r="P8568" s="37">
        <v>0</v>
      </c>
      <c r="Q8568" s="37">
        <v>3.1758432742208199E-3</v>
      </c>
      <c r="R8568" s="37">
        <v>25</v>
      </c>
      <c r="S8568" s="37">
        <v>0.237752020359039</v>
      </c>
      <c r="T8568" s="37">
        <v>1005.46997070313</v>
      </c>
      <c r="U8568" s="37">
        <v>9999</v>
      </c>
      <c r="V8568" s="13"/>
      <c r="W8568" s="13"/>
      <c r="X8568" s="13"/>
      <c r="Y8568" s="13"/>
      <c r="Z8568" s="13"/>
      <c r="AA8568" s="13"/>
    </row>
    <row r="8569" spans="1:27" ht="15.75" customHeight="1" x14ac:dyDescent="0.2">
      <c r="A8569" s="13"/>
      <c r="B8569" s="37" t="str">
        <f>"CRS25WT3609124"</f>
        <v>CRS25WT3609124</v>
      </c>
      <c r="C8569" s="38">
        <v>46010</v>
      </c>
      <c r="D8569" s="39">
        <v>0.14628472222222222</v>
      </c>
      <c r="E8569" s="37" t="s">
        <v>62</v>
      </c>
      <c r="F8569" s="37">
        <v>199</v>
      </c>
      <c r="G8569" s="37">
        <v>4</v>
      </c>
      <c r="H8569" s="37">
        <v>199.51826477050801</v>
      </c>
      <c r="I8569" s="37">
        <v>9.6364212036132795</v>
      </c>
      <c r="J8569" s="37">
        <v>24.6137599945068</v>
      </c>
      <c r="K8569" s="37">
        <v>9.7505884170532209</v>
      </c>
      <c r="L8569" s="37">
        <v>20.462175369262699</v>
      </c>
      <c r="M8569" s="37">
        <v>0.84117996692657504</v>
      </c>
      <c r="N8569" s="37">
        <v>9.7065563201904297</v>
      </c>
      <c r="O8569" s="37">
        <v>0</v>
      </c>
      <c r="P8569" s="37">
        <v>0</v>
      </c>
      <c r="Q8569" s="37">
        <v>1.1340991593897299E-2</v>
      </c>
      <c r="R8569" s="37">
        <v>25</v>
      </c>
      <c r="S8569" s="37">
        <v>0.24330861866474199</v>
      </c>
      <c r="T8569" s="37">
        <v>1003.64221191406</v>
      </c>
      <c r="U8569" s="37">
        <v>2576.44018554688</v>
      </c>
      <c r="V8569" s="13"/>
      <c r="W8569" s="13"/>
      <c r="X8569" s="13"/>
      <c r="Y8569" s="13"/>
      <c r="Z8569" s="13"/>
      <c r="AA8569" s="13"/>
    </row>
    <row r="8570" spans="1:27" ht="15.75" customHeight="1" x14ac:dyDescent="0.2">
      <c r="A8570" s="13"/>
      <c r="B8570" s="37" t="str">
        <f>"CRS25WT3609129"</f>
        <v>CRS25WT3609129</v>
      </c>
      <c r="C8570" s="38">
        <v>46010</v>
      </c>
      <c r="D8570" s="39">
        <v>0.14700231481481482</v>
      </c>
      <c r="E8570" s="37" t="s">
        <v>62</v>
      </c>
      <c r="F8570" s="37">
        <v>204</v>
      </c>
      <c r="G8570" s="37">
        <v>4</v>
      </c>
      <c r="H8570" s="37">
        <v>204.16415405273401</v>
      </c>
      <c r="I8570" s="37">
        <v>9.7193870544433594</v>
      </c>
      <c r="J8570" s="37">
        <v>24.616630554199201</v>
      </c>
      <c r="K8570" s="37">
        <v>9.9626903533935494</v>
      </c>
      <c r="L8570" s="37">
        <v>20.492874145507798</v>
      </c>
      <c r="M8570" s="37">
        <v>0.85332018136978105</v>
      </c>
      <c r="N8570" s="37">
        <v>9.9325790405273402</v>
      </c>
      <c r="O8570" s="37">
        <v>0</v>
      </c>
      <c r="P8570" s="37">
        <v>0</v>
      </c>
      <c r="Q8570" s="37">
        <v>6.0280282050371196E-3</v>
      </c>
      <c r="R8570" s="37">
        <v>25</v>
      </c>
      <c r="S8570" s="37">
        <v>0.23200674355030099</v>
      </c>
      <c r="T8570" s="37">
        <v>1000.93719482422</v>
      </c>
      <c r="U8570" s="37">
        <v>9999</v>
      </c>
      <c r="V8570" s="13"/>
      <c r="W8570" s="13"/>
      <c r="X8570" s="13"/>
      <c r="Y8570" s="13"/>
      <c r="Z8570" s="13"/>
      <c r="AA8570" s="13"/>
    </row>
    <row r="8571" spans="1:27" ht="15.75" customHeight="1" x14ac:dyDescent="0.2">
      <c r="A8571" s="13"/>
      <c r="B8571" s="37" t="str">
        <f>"CRS25WT3609164"</f>
        <v>CRS25WT3609164</v>
      </c>
      <c r="C8571" s="38">
        <v>46010</v>
      </c>
      <c r="D8571" s="39">
        <v>0.79312499999999997</v>
      </c>
      <c r="E8571" s="37" t="s">
        <v>62</v>
      </c>
      <c r="F8571" s="37">
        <v>198</v>
      </c>
      <c r="G8571" s="37">
        <v>4</v>
      </c>
      <c r="H8571" s="37">
        <v>198.140701293945</v>
      </c>
      <c r="I8571" s="37">
        <v>9.6826229095459002</v>
      </c>
      <c r="J8571" s="37">
        <v>24.819389343261701</v>
      </c>
      <c r="K8571" s="37">
        <v>12.6943559646606</v>
      </c>
      <c r="L8571" s="37">
        <v>15.6085662841797</v>
      </c>
      <c r="M8571" s="37">
        <v>0.82449793815612804</v>
      </c>
      <c r="N8571" s="37">
        <v>9.6395378112793004</v>
      </c>
      <c r="O8571" s="37">
        <v>0</v>
      </c>
      <c r="P8571" s="37">
        <v>0</v>
      </c>
      <c r="Q8571" s="37">
        <v>1.03125004097819E-2</v>
      </c>
      <c r="R8571" s="37">
        <v>25</v>
      </c>
      <c r="S8571" s="37">
        <v>1.4488162994384799</v>
      </c>
      <c r="T8571" s="37">
        <v>999.94226074218795</v>
      </c>
      <c r="U8571" s="37">
        <v>9999</v>
      </c>
      <c r="V8571" s="13"/>
      <c r="W8571" s="13"/>
      <c r="X8571" s="13"/>
      <c r="Y8571" s="13"/>
      <c r="Z8571" s="13"/>
      <c r="AA8571" s="13"/>
    </row>
    <row r="8572" spans="1:27" ht="15.75" customHeight="1" x14ac:dyDescent="0.2">
      <c r="A8572" s="13"/>
      <c r="B8572" s="37" t="str">
        <f>"CRS25WT3609383"</f>
        <v>CRS25WT3609383</v>
      </c>
      <c r="C8572" s="38">
        <v>46010</v>
      </c>
      <c r="D8572" s="39">
        <v>0.79534722222222232</v>
      </c>
      <c r="E8572" s="37" t="s">
        <v>62</v>
      </c>
      <c r="F8572" s="37">
        <v>203</v>
      </c>
      <c r="G8572" s="37">
        <v>4</v>
      </c>
      <c r="H8572" s="37">
        <v>203.58834838867199</v>
      </c>
      <c r="I8572" s="37">
        <v>9.6655988693237305</v>
      </c>
      <c r="J8572" s="37">
        <v>24.554386138916001</v>
      </c>
      <c r="K8572" s="37">
        <v>10.825341224670399</v>
      </c>
      <c r="L8572" s="37">
        <v>18.806644439697301</v>
      </c>
      <c r="M8572" s="37">
        <v>0.85781782865524303</v>
      </c>
      <c r="N8572" s="37">
        <v>9.9045658111572301</v>
      </c>
      <c r="O8572" s="37">
        <v>0</v>
      </c>
      <c r="P8572" s="37">
        <v>0</v>
      </c>
      <c r="Q8572" s="37">
        <v>1.19047807529569E-2</v>
      </c>
      <c r="R8572" s="37">
        <v>25</v>
      </c>
      <c r="S8572" s="37">
        <v>0.228442758321762</v>
      </c>
      <c r="T8572" s="37">
        <v>1000.3671875</v>
      </c>
      <c r="U8572" s="37">
        <v>9999</v>
      </c>
      <c r="V8572" s="13"/>
      <c r="W8572" s="13"/>
      <c r="X8572" s="13"/>
      <c r="Y8572" s="13"/>
      <c r="Z8572" s="13"/>
      <c r="AA8572" s="13"/>
    </row>
    <row r="8573" spans="1:27" ht="15.75" customHeight="1" x14ac:dyDescent="0.2">
      <c r="A8573" s="13"/>
      <c r="B8573" s="37" t="str">
        <f>"CRS25WT3609384"</f>
        <v>CRS25WT3609384</v>
      </c>
      <c r="C8573" s="38">
        <v>46010</v>
      </c>
      <c r="D8573" s="39">
        <v>0.7961921296296296</v>
      </c>
      <c r="E8573" s="37" t="s">
        <v>62</v>
      </c>
      <c r="F8573" s="37">
        <v>202</v>
      </c>
      <c r="G8573" s="37">
        <v>4</v>
      </c>
      <c r="H8573" s="37">
        <v>202.40208435058599</v>
      </c>
      <c r="I8573" s="37">
        <v>9.6312189102172905</v>
      </c>
      <c r="J8573" s="37">
        <v>24.529298782348601</v>
      </c>
      <c r="K8573" s="37">
        <v>10.7809047698975</v>
      </c>
      <c r="L8573" s="37">
        <v>18.774127960205099</v>
      </c>
      <c r="M8573" s="37">
        <v>0.85673910379409801</v>
      </c>
      <c r="N8573" s="37">
        <v>9.8468542098999006</v>
      </c>
      <c r="O8573" s="37">
        <v>0</v>
      </c>
      <c r="P8573" s="37">
        <v>0</v>
      </c>
      <c r="Q8573" s="37">
        <v>1.5940058976411799E-2</v>
      </c>
      <c r="R8573" s="37">
        <v>25</v>
      </c>
      <c r="S8573" s="37">
        <v>0.247032254934311</v>
      </c>
      <c r="T8573" s="37">
        <v>997.14508056640602</v>
      </c>
      <c r="U8573" s="37">
        <v>9999</v>
      </c>
      <c r="V8573" s="13"/>
      <c r="W8573" s="13"/>
      <c r="X8573" s="13"/>
      <c r="Y8573" s="13"/>
      <c r="Z8573" s="13"/>
      <c r="AA8573" s="13"/>
    </row>
    <row r="8574" spans="1:27" ht="15.75" customHeight="1" x14ac:dyDescent="0.2">
      <c r="A8574" s="13"/>
      <c r="B8574" s="37" t="str">
        <f>"CRS25WT3609445"</f>
        <v>CRS25WT3609445</v>
      </c>
      <c r="C8574" s="38">
        <v>46010</v>
      </c>
      <c r="D8574" s="39">
        <v>0.79719907407407409</v>
      </c>
      <c r="E8574" s="37" t="s">
        <v>62</v>
      </c>
      <c r="F8574" s="37">
        <v>204</v>
      </c>
      <c r="G8574" s="37">
        <v>4</v>
      </c>
      <c r="H8574" s="37">
        <v>204.52545166015599</v>
      </c>
      <c r="I8574" s="37">
        <v>9.6482353210449201</v>
      </c>
      <c r="J8574" s="37">
        <v>24.536228179931602</v>
      </c>
      <c r="K8574" s="37">
        <v>10.8798713684082</v>
      </c>
      <c r="L8574" s="37">
        <v>18.798517227172901</v>
      </c>
      <c r="M8574" s="37">
        <v>0.86395609378814697</v>
      </c>
      <c r="N8574" s="37">
        <v>9.9501562118530291</v>
      </c>
      <c r="O8574" s="37">
        <v>0</v>
      </c>
      <c r="P8574" s="37">
        <v>0</v>
      </c>
      <c r="Q8574" s="37">
        <v>1.5079404227435599E-2</v>
      </c>
      <c r="R8574" s="37">
        <v>25</v>
      </c>
      <c r="S8574" s="37">
        <v>0.23218210041522999</v>
      </c>
      <c r="T8574" s="37">
        <v>1001.55517578125</v>
      </c>
      <c r="U8574" s="37">
        <v>9999</v>
      </c>
      <c r="V8574" s="13"/>
      <c r="W8574" s="13"/>
      <c r="X8574" s="13"/>
      <c r="Y8574" s="13"/>
      <c r="Z8574" s="13"/>
      <c r="AA8574" s="13"/>
    </row>
    <row r="8575" spans="1:27" ht="15.75" customHeight="1" x14ac:dyDescent="0.2">
      <c r="A8575" s="13"/>
      <c r="B8575" s="37" t="str">
        <f>"CRS25WT3609444"</f>
        <v>CRS25WT3609444</v>
      </c>
      <c r="C8575" s="38">
        <v>46010</v>
      </c>
      <c r="D8575" s="39">
        <v>0.7976967592592592</v>
      </c>
      <c r="E8575" s="37" t="s">
        <v>62</v>
      </c>
      <c r="F8575" s="37">
        <v>202</v>
      </c>
      <c r="G8575" s="37">
        <v>4</v>
      </c>
      <c r="H8575" s="37">
        <v>202.81649780273401</v>
      </c>
      <c r="I8575" s="37">
        <v>9.6839141845703107</v>
      </c>
      <c r="J8575" s="37">
        <v>24.526191711425799</v>
      </c>
      <c r="K8575" s="37">
        <v>10.5965070724487</v>
      </c>
      <c r="L8575" s="37">
        <v>19.139938354492202</v>
      </c>
      <c r="M8575" s="37">
        <v>0.85392993688583396</v>
      </c>
      <c r="N8575" s="37">
        <v>9.8670148849487305</v>
      </c>
      <c r="O8575" s="37">
        <v>0</v>
      </c>
      <c r="P8575" s="37">
        <v>0</v>
      </c>
      <c r="Q8575" s="37">
        <v>1.0476189665496301E-2</v>
      </c>
      <c r="R8575" s="37">
        <v>25</v>
      </c>
      <c r="S8575" s="37">
        <v>0.23768876492977101</v>
      </c>
      <c r="T8575" s="37">
        <v>1001.29321289063</v>
      </c>
      <c r="U8575" s="37">
        <v>9999</v>
      </c>
      <c r="V8575" s="13"/>
      <c r="W8575" s="13"/>
      <c r="X8575" s="13"/>
      <c r="Y8575" s="13"/>
      <c r="Z8575" s="13"/>
      <c r="AA8575" s="13"/>
    </row>
    <row r="8576" spans="1:27" ht="15.75" customHeight="1" x14ac:dyDescent="0.2">
      <c r="A8576" s="13"/>
      <c r="B8576" s="37" t="str">
        <f>"CRS25WT3609442"</f>
        <v>CRS25WT3609442</v>
      </c>
      <c r="C8576" s="38">
        <v>46010</v>
      </c>
      <c r="D8576" s="39">
        <v>0.79945601851851855</v>
      </c>
      <c r="E8576" s="37" t="s">
        <v>62</v>
      </c>
      <c r="F8576" s="37">
        <v>203</v>
      </c>
      <c r="G8576" s="37">
        <v>4</v>
      </c>
      <c r="H8576" s="37">
        <v>203.63684082031301</v>
      </c>
      <c r="I8576" s="37">
        <v>9.7941093444824201</v>
      </c>
      <c r="J8576" s="37">
        <v>24.5511360168457</v>
      </c>
      <c r="K8576" s="37">
        <v>10.595492362976101</v>
      </c>
      <c r="L8576" s="37">
        <v>19.219196319580099</v>
      </c>
      <c r="M8576" s="37">
        <v>0.84687596559524503</v>
      </c>
      <c r="N8576" s="37">
        <v>9.9069252014160192</v>
      </c>
      <c r="O8576" s="37">
        <v>0</v>
      </c>
      <c r="P8576" s="37">
        <v>0</v>
      </c>
      <c r="Q8576" s="37">
        <v>1.7618389800190901E-2</v>
      </c>
      <c r="R8576" s="37">
        <v>25</v>
      </c>
      <c r="S8576" s="37">
        <v>0.23842330276966101</v>
      </c>
      <c r="T8576" s="37">
        <v>1003.87023925781</v>
      </c>
      <c r="U8576" s="37">
        <v>9999</v>
      </c>
      <c r="V8576" s="13"/>
      <c r="W8576" s="13"/>
      <c r="X8576" s="13"/>
      <c r="Y8576" s="13"/>
      <c r="Z8576" s="13"/>
      <c r="AA8576" s="13"/>
    </row>
    <row r="8577" spans="1:27" ht="15.75" customHeight="1" x14ac:dyDescent="0.2">
      <c r="A8577" s="13"/>
      <c r="B8577" s="37" t="str">
        <f>"CRS25WT3609443"</f>
        <v>CRS25WT3609443</v>
      </c>
      <c r="C8577" s="38">
        <v>46010</v>
      </c>
      <c r="D8577" s="39">
        <v>0.79996527777777782</v>
      </c>
      <c r="E8577" s="37" t="s">
        <v>62</v>
      </c>
      <c r="F8577" s="37">
        <v>196</v>
      </c>
      <c r="G8577" s="37">
        <v>4</v>
      </c>
      <c r="H8577" s="37">
        <v>196.20738220214801</v>
      </c>
      <c r="I8577" s="37">
        <v>9.5813789367675799</v>
      </c>
      <c r="J8577" s="37">
        <v>24.523117065429702</v>
      </c>
      <c r="K8577" s="37">
        <v>9.8526201248168892</v>
      </c>
      <c r="L8577" s="37">
        <v>19.914232254028299</v>
      </c>
      <c r="M8577" s="37">
        <v>0.83504843711853005</v>
      </c>
      <c r="N8577" s="37">
        <v>9.5454816818237305</v>
      </c>
      <c r="O8577" s="37">
        <v>0</v>
      </c>
      <c r="P8577" s="37">
        <v>0</v>
      </c>
      <c r="Q8577" s="37">
        <v>1.5010230243206E-2</v>
      </c>
      <c r="R8577" s="37">
        <v>25</v>
      </c>
      <c r="S8577" s="37">
        <v>0.23425383865833299</v>
      </c>
      <c r="T8577" s="37">
        <v>995.15148925781295</v>
      </c>
      <c r="U8577" s="37">
        <v>9999</v>
      </c>
      <c r="V8577" s="13"/>
      <c r="W8577" s="13"/>
      <c r="X8577" s="13"/>
      <c r="Y8577" s="13"/>
      <c r="Z8577" s="13"/>
      <c r="AA8577" s="13"/>
    </row>
    <row r="8578" spans="1:27" ht="15.75" customHeight="1" x14ac:dyDescent="0.2">
      <c r="A8578" s="13"/>
      <c r="B8578" s="37" t="str">
        <f>"9385"</f>
        <v>9385</v>
      </c>
      <c r="C8578" s="38">
        <v>46010</v>
      </c>
      <c r="D8578" s="39">
        <v>0.80033564814814817</v>
      </c>
      <c r="E8578" s="37" t="s">
        <v>62</v>
      </c>
      <c r="F8578" s="37">
        <v>196</v>
      </c>
      <c r="G8578" s="37">
        <v>4</v>
      </c>
      <c r="H8578" s="37">
        <v>196.49136352539099</v>
      </c>
      <c r="I8578" s="37">
        <v>9.6404285430908203</v>
      </c>
      <c r="J8578" s="37">
        <v>24.542295455932599</v>
      </c>
      <c r="K8578" s="37">
        <v>9.8789787292480504</v>
      </c>
      <c r="L8578" s="37">
        <v>19.889846801757798</v>
      </c>
      <c r="M8578" s="37">
        <v>0.83048528432846103</v>
      </c>
      <c r="N8578" s="37">
        <v>9.5592975616455096</v>
      </c>
      <c r="O8578" s="37">
        <v>0</v>
      </c>
      <c r="P8578" s="37">
        <v>0</v>
      </c>
      <c r="Q8578" s="37">
        <v>1.3759925030171901E-2</v>
      </c>
      <c r="R8578" s="37">
        <v>25</v>
      </c>
      <c r="S8578" s="37">
        <v>0.23631267249584201</v>
      </c>
      <c r="T8578" s="37">
        <v>998.13922119140602</v>
      </c>
      <c r="U8578" s="37">
        <v>67.456680297851605</v>
      </c>
      <c r="V8578" s="13"/>
      <c r="W8578" s="13"/>
      <c r="X8578" s="13"/>
      <c r="Y8578" s="13"/>
      <c r="Z8578" s="13"/>
      <c r="AA8578" s="13"/>
    </row>
    <row r="8579" spans="1:27" ht="15.75" customHeight="1" x14ac:dyDescent="0.2">
      <c r="A8579" s="13"/>
      <c r="B8579" s="37" t="str">
        <f>"CRS25WT3609385"</f>
        <v>CRS25WT3609385</v>
      </c>
      <c r="C8579" s="38">
        <v>46010</v>
      </c>
      <c r="D8579" s="39">
        <v>0.80056712962962961</v>
      </c>
      <c r="E8579" s="37" t="s">
        <v>62</v>
      </c>
      <c r="F8579" s="37">
        <v>196</v>
      </c>
      <c r="G8579" s="37">
        <v>4</v>
      </c>
      <c r="H8579" s="37">
        <v>196.21470642089801</v>
      </c>
      <c r="I8579" s="37">
        <v>9.6457204818725604</v>
      </c>
      <c r="J8579" s="37">
        <v>24.544477462768601</v>
      </c>
      <c r="K8579" s="37">
        <v>9.7083396911621094</v>
      </c>
      <c r="L8579" s="37">
        <v>20.210945129394499</v>
      </c>
      <c r="M8579" s="37">
        <v>0.82878732681274403</v>
      </c>
      <c r="N8579" s="37">
        <v>9.54583835601807</v>
      </c>
      <c r="O8579" s="37">
        <v>0</v>
      </c>
      <c r="P8579" s="37">
        <v>0</v>
      </c>
      <c r="Q8579" s="37">
        <v>1.1309538036584899E-2</v>
      </c>
      <c r="R8579" s="37">
        <v>25</v>
      </c>
      <c r="S8579" s="37">
        <v>0.24144583940506001</v>
      </c>
      <c r="T8579" s="37">
        <v>997.9111328125</v>
      </c>
      <c r="U8579" s="37">
        <v>130.63844299316401</v>
      </c>
      <c r="V8579" s="13"/>
      <c r="W8579" s="13"/>
      <c r="X8579" s="13"/>
      <c r="Y8579" s="13"/>
      <c r="Z8579" s="13"/>
      <c r="AA8579" s="13"/>
    </row>
    <row r="8580" spans="1:27" ht="15.75" customHeight="1" x14ac:dyDescent="0.2">
      <c r="A8580" s="13"/>
      <c r="B8580" s="37" t="str">
        <f>"CRS25WT3609066"</f>
        <v>CRS25WT3609066</v>
      </c>
      <c r="C8580" s="38">
        <v>46010</v>
      </c>
      <c r="D8580" s="39">
        <v>0.80091435185185178</v>
      </c>
      <c r="E8580" s="37" t="s">
        <v>62</v>
      </c>
      <c r="F8580" s="37">
        <v>201</v>
      </c>
      <c r="G8580" s="37">
        <v>4</v>
      </c>
      <c r="H8580" s="37">
        <v>201.36810302734401</v>
      </c>
      <c r="I8580" s="37">
        <v>9.6756391525268608</v>
      </c>
      <c r="J8580" s="37">
        <v>24.523889541626001</v>
      </c>
      <c r="K8580" s="37">
        <v>10.658907890319799</v>
      </c>
      <c r="L8580" s="37">
        <v>18.8920001983643</v>
      </c>
      <c r="M8580" s="37">
        <v>0.84863638877868697</v>
      </c>
      <c r="N8580" s="37">
        <v>9.7965507507324201</v>
      </c>
      <c r="O8580" s="37">
        <v>0</v>
      </c>
      <c r="P8580" s="37">
        <v>0</v>
      </c>
      <c r="Q8580" s="37">
        <v>7.6190470717847304E-3</v>
      </c>
      <c r="R8580" s="37">
        <v>25</v>
      </c>
      <c r="S8580" s="37">
        <v>0.23400416970252999</v>
      </c>
      <c r="T8580" s="37">
        <v>996.59118652343795</v>
      </c>
      <c r="U8580" s="37">
        <v>196.64137268066401</v>
      </c>
      <c r="V8580" s="13"/>
      <c r="W8580" s="13"/>
      <c r="X8580" s="13"/>
      <c r="Y8580" s="13"/>
      <c r="Z8580" s="13"/>
      <c r="AA8580" s="13"/>
    </row>
    <row r="8581" spans="1:27" ht="15.75" customHeight="1" x14ac:dyDescent="0.2">
      <c r="A8581" s="13"/>
      <c r="B8581" s="37" t="str">
        <f>"CRS25WT3609036"</f>
        <v>CRS25WT3609036</v>
      </c>
      <c r="C8581" s="38">
        <v>46010</v>
      </c>
      <c r="D8581" s="39">
        <v>0.80128472222222225</v>
      </c>
      <c r="E8581" s="37" t="s">
        <v>62</v>
      </c>
      <c r="F8581" s="37">
        <v>204</v>
      </c>
      <c r="G8581" s="37">
        <v>4</v>
      </c>
      <c r="H8581" s="37">
        <v>204.99230957031301</v>
      </c>
      <c r="I8581" s="37">
        <v>9.6376476287841797</v>
      </c>
      <c r="J8581" s="37">
        <v>24.539323806762699</v>
      </c>
      <c r="K8581" s="37">
        <v>10.689756393432599</v>
      </c>
      <c r="L8581" s="37">
        <v>19.176517486572301</v>
      </c>
      <c r="M8581" s="37">
        <v>0.86677014827728305</v>
      </c>
      <c r="N8581" s="37">
        <v>9.9728679656982404</v>
      </c>
      <c r="O8581" s="37">
        <v>0</v>
      </c>
      <c r="P8581" s="37">
        <v>0</v>
      </c>
      <c r="Q8581" s="37">
        <v>1.51588078588247E-2</v>
      </c>
      <c r="R8581" s="37">
        <v>25</v>
      </c>
      <c r="S8581" s="37">
        <v>0.22531670331955</v>
      </c>
      <c r="T8581" s="37">
        <v>997.23211669921898</v>
      </c>
      <c r="U8581" s="37">
        <v>3780.98876953125</v>
      </c>
      <c r="V8581" s="13"/>
      <c r="W8581" s="13"/>
      <c r="X8581" s="13"/>
      <c r="Y8581" s="13"/>
      <c r="Z8581" s="13"/>
      <c r="AA8581" s="13"/>
    </row>
    <row r="8582" spans="1:27" ht="15.75" customHeight="1" x14ac:dyDescent="0.2">
      <c r="A8582" s="13"/>
      <c r="B8582" s="37" t="str">
        <f>"CRS25WT3609464"</f>
        <v>CRS25WT3609464</v>
      </c>
      <c r="C8582" s="38">
        <v>46010</v>
      </c>
      <c r="D8582" s="39">
        <v>0.80168981481481483</v>
      </c>
      <c r="E8582" s="37" t="s">
        <v>62</v>
      </c>
      <c r="F8582" s="37">
        <v>196</v>
      </c>
      <c r="G8582" s="37">
        <v>4</v>
      </c>
      <c r="H8582" s="37">
        <v>196.52012634277301</v>
      </c>
      <c r="I8582" s="37">
        <v>9.6601915359497106</v>
      </c>
      <c r="J8582" s="37">
        <v>24.523443222045898</v>
      </c>
      <c r="K8582" s="37">
        <v>10.1660757064819</v>
      </c>
      <c r="L8582" s="37">
        <v>19.330970764160199</v>
      </c>
      <c r="M8582" s="37">
        <v>0.82954478263855003</v>
      </c>
      <c r="N8582" s="37">
        <v>9.5606966018676793</v>
      </c>
      <c r="O8582" s="37">
        <v>0</v>
      </c>
      <c r="P8582" s="37">
        <v>0</v>
      </c>
      <c r="Q8582" s="37">
        <v>1.19925066828728E-2</v>
      </c>
      <c r="R8582" s="37">
        <v>25</v>
      </c>
      <c r="S8582" s="37">
        <v>0.224630251526833</v>
      </c>
      <c r="T8582" s="37">
        <v>998.66021728515602</v>
      </c>
      <c r="U8582" s="37">
        <v>9999</v>
      </c>
      <c r="V8582" s="13"/>
      <c r="W8582" s="13"/>
      <c r="X8582" s="13"/>
      <c r="Y8582" s="13"/>
      <c r="Z8582" s="13"/>
      <c r="AA8582" s="13"/>
    </row>
    <row r="8583" spans="1:27" ht="15.75" customHeight="1" x14ac:dyDescent="0.2">
      <c r="A8583" s="13"/>
      <c r="B8583" s="37" t="str">
        <f>"CRS25WT3609463"</f>
        <v>CRS25WT3609463</v>
      </c>
      <c r="C8583" s="38">
        <v>46010</v>
      </c>
      <c r="D8583" s="39">
        <v>0.80204861111111114</v>
      </c>
      <c r="E8583" s="37" t="s">
        <v>62</v>
      </c>
      <c r="F8583" s="37">
        <v>200</v>
      </c>
      <c r="G8583" s="37">
        <v>4</v>
      </c>
      <c r="H8583" s="37">
        <v>200.39772033691401</v>
      </c>
      <c r="I8583" s="37">
        <v>9.7236089706420898</v>
      </c>
      <c r="J8583" s="37">
        <v>24.545707702636701</v>
      </c>
      <c r="K8583" s="37">
        <v>10.301684379577599</v>
      </c>
      <c r="L8583" s="37">
        <v>19.452907562255898</v>
      </c>
      <c r="M8583" s="37">
        <v>0.83963346481323198</v>
      </c>
      <c r="N8583" s="37">
        <v>9.7493419647216797</v>
      </c>
      <c r="O8583" s="37">
        <v>0</v>
      </c>
      <c r="P8583" s="37">
        <v>0</v>
      </c>
      <c r="Q8583" s="37">
        <v>1.37897012755275E-2</v>
      </c>
      <c r="R8583" s="37">
        <v>25</v>
      </c>
      <c r="S8583" s="37">
        <v>0.231721371412277</v>
      </c>
      <c r="T8583" s="37">
        <v>998.44006347656295</v>
      </c>
      <c r="U8583" s="37">
        <v>9999</v>
      </c>
      <c r="V8583" s="13"/>
      <c r="W8583" s="13"/>
      <c r="X8583" s="13"/>
      <c r="Y8583" s="13"/>
      <c r="Z8583" s="13"/>
      <c r="AA8583" s="13"/>
    </row>
    <row r="8584" spans="1:27" ht="15.75" customHeight="1" x14ac:dyDescent="0.2">
      <c r="A8584" s="13"/>
      <c r="B8584" s="37" t="str">
        <f>"CRS25WT3609038"</f>
        <v>CRS25WT3609038</v>
      </c>
      <c r="C8584" s="38">
        <v>46010</v>
      </c>
      <c r="D8584" s="39">
        <v>0.80238425925925927</v>
      </c>
      <c r="E8584" s="37" t="s">
        <v>62</v>
      </c>
      <c r="F8584" s="37">
        <v>202</v>
      </c>
      <c r="G8584" s="37">
        <v>4</v>
      </c>
      <c r="H8584" s="37">
        <v>202.86486816406301</v>
      </c>
      <c r="I8584" s="37">
        <v>9.6059637069702095</v>
      </c>
      <c r="J8584" s="37">
        <v>24.545738220214801</v>
      </c>
      <c r="K8584" s="37">
        <v>10.6533308029175</v>
      </c>
      <c r="L8584" s="37">
        <v>19.0423889160156</v>
      </c>
      <c r="M8584" s="37">
        <v>0.86037898063659701</v>
      </c>
      <c r="N8584" s="37">
        <v>9.8693685531616193</v>
      </c>
      <c r="O8584" s="37">
        <v>0</v>
      </c>
      <c r="P8584" s="37">
        <v>0</v>
      </c>
      <c r="Q8584" s="37">
        <v>1.0952379554510099E-2</v>
      </c>
      <c r="R8584" s="37">
        <v>25</v>
      </c>
      <c r="S8584" s="37">
        <v>0.22687861323356601</v>
      </c>
      <c r="T8584" s="37">
        <v>995.94403076171898</v>
      </c>
      <c r="U8584" s="37">
        <v>9999</v>
      </c>
      <c r="V8584" s="13"/>
      <c r="W8584" s="13"/>
      <c r="X8584" s="13"/>
      <c r="Y8584" s="13"/>
      <c r="Z8584" s="13"/>
      <c r="AA8584" s="13"/>
    </row>
    <row r="8585" spans="1:27" ht="15.75" customHeight="1" x14ac:dyDescent="0.2">
      <c r="A8585" s="13"/>
      <c r="B8585" s="37" t="str">
        <f>"CRS25WT3609039"</f>
        <v>CRS25WT3609039</v>
      </c>
      <c r="C8585" s="38">
        <v>46010</v>
      </c>
      <c r="D8585" s="39">
        <v>0.80281249999999993</v>
      </c>
      <c r="E8585" s="37" t="s">
        <v>62</v>
      </c>
      <c r="F8585" s="37">
        <v>195</v>
      </c>
      <c r="G8585" s="37">
        <v>4</v>
      </c>
      <c r="H8585" s="37">
        <v>195.581466674805</v>
      </c>
      <c r="I8585" s="37">
        <v>9.6756067276000994</v>
      </c>
      <c r="J8585" s="37">
        <v>24.497179031372099</v>
      </c>
      <c r="K8585" s="37">
        <v>9.6614637374877894</v>
      </c>
      <c r="L8585" s="37">
        <v>20.243461608886701</v>
      </c>
      <c r="M8585" s="37">
        <v>0.825150966644287</v>
      </c>
      <c r="N8585" s="37">
        <v>9.5150308609008807</v>
      </c>
      <c r="O8585" s="37">
        <v>0</v>
      </c>
      <c r="P8585" s="37">
        <v>0</v>
      </c>
      <c r="Q8585" s="37">
        <v>1.01077314466238E-2</v>
      </c>
      <c r="R8585" s="37">
        <v>25</v>
      </c>
      <c r="S8585" s="37">
        <v>0.22716075181961101</v>
      </c>
      <c r="T8585" s="37">
        <v>996.31408691406295</v>
      </c>
      <c r="U8585" s="37">
        <v>1531.57336425781</v>
      </c>
      <c r="V8585" s="13"/>
      <c r="W8585" s="13"/>
      <c r="X8585" s="13"/>
      <c r="Y8585" s="13"/>
      <c r="Z8585" s="13"/>
      <c r="AA8585" s="13"/>
    </row>
    <row r="8586" spans="1:27" ht="15.75" customHeight="1" x14ac:dyDescent="0.2">
      <c r="A8586" s="13"/>
      <c r="B8586" s="37" t="str">
        <f>"CRS25WT3609462"</f>
        <v>CRS25WT3609462</v>
      </c>
      <c r="C8586" s="38">
        <v>46010</v>
      </c>
      <c r="D8586" s="39">
        <v>0.80312499999999998</v>
      </c>
      <c r="E8586" s="37" t="s">
        <v>62</v>
      </c>
      <c r="F8586" s="37">
        <v>200</v>
      </c>
      <c r="G8586" s="37">
        <v>4</v>
      </c>
      <c r="H8586" s="37">
        <v>200.16299438476599</v>
      </c>
      <c r="I8586" s="37">
        <v>9.6372232437133807</v>
      </c>
      <c r="J8586" s="37">
        <v>24.527860641479499</v>
      </c>
      <c r="K8586" s="37">
        <v>10.3090047836304</v>
      </c>
      <c r="L8586" s="37">
        <v>19.416326522827099</v>
      </c>
      <c r="M8586" s="37">
        <v>0.84678316116332997</v>
      </c>
      <c r="N8586" s="37">
        <v>9.7379226684570295</v>
      </c>
      <c r="O8586" s="37">
        <v>0</v>
      </c>
      <c r="P8586" s="37">
        <v>0</v>
      </c>
      <c r="Q8586" s="37">
        <v>1.06346197426319E-2</v>
      </c>
      <c r="R8586" s="37">
        <v>25</v>
      </c>
      <c r="S8586" s="37">
        <v>0.228227213025093</v>
      </c>
      <c r="T8586" s="37">
        <v>997.08117675781295</v>
      </c>
      <c r="U8586" s="37">
        <v>1109.48034667969</v>
      </c>
      <c r="V8586" s="13"/>
      <c r="W8586" s="13"/>
      <c r="X8586" s="13"/>
      <c r="Y8586" s="13"/>
      <c r="Z8586" s="13"/>
      <c r="AA8586" s="13"/>
    </row>
    <row r="8587" spans="1:27" ht="15.75" customHeight="1" x14ac:dyDescent="0.2">
      <c r="A8587" s="13"/>
      <c r="B8587" s="37" t="str">
        <f>"CRS25WT3609041"</f>
        <v>CRS25WT3609041</v>
      </c>
      <c r="C8587" s="38">
        <v>46010</v>
      </c>
      <c r="D8587" s="39">
        <v>0.80348379629629629</v>
      </c>
      <c r="E8587" s="37" t="s">
        <v>62</v>
      </c>
      <c r="F8587" s="37">
        <v>203</v>
      </c>
      <c r="G8587" s="37">
        <v>4</v>
      </c>
      <c r="H8587" s="37">
        <v>203.50205993652301</v>
      </c>
      <c r="I8587" s="37">
        <v>9.6627016067504901</v>
      </c>
      <c r="J8587" s="37">
        <v>24.515380859375</v>
      </c>
      <c r="K8587" s="37">
        <v>10.6606254577637</v>
      </c>
      <c r="L8587" s="37">
        <v>19.0891304016113</v>
      </c>
      <c r="M8587" s="37">
        <v>0.85907602310180697</v>
      </c>
      <c r="N8587" s="37">
        <v>9.9003677368164098</v>
      </c>
      <c r="O8587" s="37">
        <v>0</v>
      </c>
      <c r="P8587" s="37">
        <v>0</v>
      </c>
      <c r="Q8587" s="37">
        <v>1.12704606726766E-2</v>
      </c>
      <c r="R8587" s="37">
        <v>25</v>
      </c>
      <c r="S8587" s="37">
        <v>0.231982037425041</v>
      </c>
      <c r="T8587" s="37">
        <v>996.41607666015602</v>
      </c>
      <c r="U8587" s="37">
        <v>97.291397094726605</v>
      </c>
      <c r="V8587" s="13"/>
      <c r="W8587" s="13"/>
      <c r="X8587" s="13"/>
      <c r="Y8587" s="13"/>
      <c r="Z8587" s="13"/>
      <c r="AA8587" s="13"/>
    </row>
    <row r="8588" spans="1:27" ht="15.75" customHeight="1" x14ac:dyDescent="0.2">
      <c r="A8588" s="13"/>
      <c r="B8588" s="37" t="str">
        <f>"CRS25WT3609460"</f>
        <v>CRS25WT3609460</v>
      </c>
      <c r="C8588" s="38">
        <v>46010</v>
      </c>
      <c r="D8588" s="39">
        <v>0.80394675925925929</v>
      </c>
      <c r="E8588" s="37" t="s">
        <v>62</v>
      </c>
      <c r="F8588" s="37">
        <v>200</v>
      </c>
      <c r="G8588" s="37">
        <v>4</v>
      </c>
      <c r="H8588" s="37">
        <v>200.65359497070301</v>
      </c>
      <c r="I8588" s="37">
        <v>9.8432779312133807</v>
      </c>
      <c r="J8588" s="37">
        <v>24.549654006958001</v>
      </c>
      <c r="K8588" s="37">
        <v>10.3267059326172</v>
      </c>
      <c r="L8588" s="37">
        <v>19.4305534362793</v>
      </c>
      <c r="M8588" s="37">
        <v>0.83035123348236095</v>
      </c>
      <c r="N8588" s="37">
        <v>9.7617902755737305</v>
      </c>
      <c r="O8588" s="37">
        <v>0</v>
      </c>
      <c r="P8588" s="37">
        <v>0</v>
      </c>
      <c r="Q8588" s="37">
        <v>1.7579404637217501E-2</v>
      </c>
      <c r="R8588" s="37">
        <v>25</v>
      </c>
      <c r="S8588" s="37">
        <v>0.22506463527679399</v>
      </c>
      <c r="T8588" s="37">
        <v>997.75915527343795</v>
      </c>
      <c r="U8588" s="37">
        <v>9999</v>
      </c>
      <c r="V8588" s="13"/>
      <c r="W8588" s="13"/>
      <c r="X8588" s="13"/>
      <c r="Y8588" s="13"/>
      <c r="Z8588" s="13"/>
      <c r="AA8588" s="13"/>
    </row>
    <row r="8589" spans="1:27" ht="15.75" customHeight="1" x14ac:dyDescent="0.2">
      <c r="A8589" s="13"/>
      <c r="B8589" s="37" t="str">
        <f>"CRS25WT3609459"</f>
        <v>CRS25WT3609459</v>
      </c>
      <c r="C8589" s="38">
        <v>46010</v>
      </c>
      <c r="D8589" s="39">
        <v>0.80428240740740742</v>
      </c>
      <c r="E8589" s="37" t="s">
        <v>62</v>
      </c>
      <c r="F8589" s="37">
        <v>204</v>
      </c>
      <c r="G8589" s="37">
        <v>4</v>
      </c>
      <c r="H8589" s="37">
        <v>204.72975158691401</v>
      </c>
      <c r="I8589" s="37">
        <v>9.7211656570434606</v>
      </c>
      <c r="J8589" s="37">
        <v>24.548646926879901</v>
      </c>
      <c r="K8589" s="37">
        <v>10.6760654449463</v>
      </c>
      <c r="L8589" s="37">
        <v>19.176517486572301</v>
      </c>
      <c r="M8589" s="37">
        <v>0.85789680480956998</v>
      </c>
      <c r="N8589" s="37">
        <v>9.9600954055786097</v>
      </c>
      <c r="O8589" s="37">
        <v>0</v>
      </c>
      <c r="P8589" s="37">
        <v>0</v>
      </c>
      <c r="Q8589" s="37">
        <v>1.3809518888592699E-2</v>
      </c>
      <c r="R8589" s="37">
        <v>25</v>
      </c>
      <c r="S8589" s="37">
        <v>0.223912954330444</v>
      </c>
      <c r="T8589" s="37">
        <v>995.75579833984398</v>
      </c>
      <c r="U8589" s="37">
        <v>9999</v>
      </c>
      <c r="V8589" s="13"/>
      <c r="W8589" s="13"/>
      <c r="X8589" s="13"/>
      <c r="Y8589" s="13"/>
      <c r="Z8589" s="13"/>
      <c r="AA8589" s="13"/>
    </row>
    <row r="8590" spans="1:27" ht="15.75" customHeight="1" x14ac:dyDescent="0.2">
      <c r="A8590" s="13"/>
      <c r="B8590" s="37" t="str">
        <f>"CRS25WT3609037"</f>
        <v>CRS25WT3609037</v>
      </c>
      <c r="C8590" s="38">
        <v>46010</v>
      </c>
      <c r="D8590" s="39">
        <v>0.80475694444444434</v>
      </c>
      <c r="E8590" s="37" t="s">
        <v>62</v>
      </c>
      <c r="F8590" s="37">
        <v>204</v>
      </c>
      <c r="G8590" s="37">
        <v>4</v>
      </c>
      <c r="H8590" s="37">
        <v>204.83602905273401</v>
      </c>
      <c r="I8590" s="37">
        <v>9.6699876785278303</v>
      </c>
      <c r="J8590" s="37">
        <v>24.552822113037099</v>
      </c>
      <c r="K8590" s="37">
        <v>10.920004844665501</v>
      </c>
      <c r="L8590" s="37">
        <v>18.757871627807599</v>
      </c>
      <c r="M8590" s="37">
        <v>0.86273819208145097</v>
      </c>
      <c r="N8590" s="37">
        <v>9.9652652740478498</v>
      </c>
      <c r="O8590" s="37">
        <v>0</v>
      </c>
      <c r="P8590" s="37">
        <v>0</v>
      </c>
      <c r="Q8590" s="37">
        <v>1.5081845223903699E-2</v>
      </c>
      <c r="R8590" s="37">
        <v>25</v>
      </c>
      <c r="S8590" s="37">
        <v>0.238155096769333</v>
      </c>
      <c r="T8590" s="37">
        <v>996.0732421875</v>
      </c>
      <c r="U8590" s="37">
        <v>9999</v>
      </c>
      <c r="V8590" s="13"/>
      <c r="W8590" s="13"/>
      <c r="X8590" s="13"/>
      <c r="Y8590" s="13"/>
      <c r="Z8590" s="13"/>
      <c r="AA8590" s="13"/>
    </row>
    <row r="8591" spans="1:27" ht="15.75" customHeight="1" x14ac:dyDescent="0.2">
      <c r="A8591" s="13"/>
      <c r="B8591" s="37" t="str">
        <f>"CRS25WT3609457"</f>
        <v>CRS25WT3609457</v>
      </c>
      <c r="C8591" s="38">
        <v>46010</v>
      </c>
      <c r="D8591" s="39">
        <v>0.80524305555555553</v>
      </c>
      <c r="E8591" s="37" t="s">
        <v>62</v>
      </c>
      <c r="F8591" s="37">
        <v>195</v>
      </c>
      <c r="G8591" s="37">
        <v>4</v>
      </c>
      <c r="H8591" s="37">
        <v>195.02047729492199</v>
      </c>
      <c r="I8591" s="37">
        <v>9.6026935577392596</v>
      </c>
      <c r="J8591" s="37">
        <v>24.540449142456101</v>
      </c>
      <c r="K8591" s="37">
        <v>9.6696691513061506</v>
      </c>
      <c r="L8591" s="37">
        <v>20.168266296386701</v>
      </c>
      <c r="M8591" s="37">
        <v>0.82756978273391701</v>
      </c>
      <c r="N8591" s="37">
        <v>9.4877395629882795</v>
      </c>
      <c r="O8591" s="37">
        <v>0</v>
      </c>
      <c r="P8591" s="37">
        <v>0</v>
      </c>
      <c r="Q8591" s="37">
        <v>1.51587296277285E-2</v>
      </c>
      <c r="R8591" s="37">
        <v>25</v>
      </c>
      <c r="S8591" s="37">
        <v>0.227522403001785</v>
      </c>
      <c r="T8591" s="37">
        <v>994.98956298828102</v>
      </c>
      <c r="U8591" s="37">
        <v>9999</v>
      </c>
      <c r="V8591" s="13"/>
      <c r="W8591" s="13"/>
      <c r="X8591" s="13"/>
      <c r="Y8591" s="13"/>
      <c r="Z8591" s="13"/>
      <c r="AA8591" s="13"/>
    </row>
    <row r="8592" spans="1:27" ht="15.75" customHeight="1" x14ac:dyDescent="0.2">
      <c r="A8592" s="13"/>
      <c r="B8592" s="37" t="str">
        <f>"CRS25WT3609449"</f>
        <v>CRS25WT3609449</v>
      </c>
      <c r="C8592" s="38">
        <v>46010</v>
      </c>
      <c r="D8592" s="39">
        <v>0.80590277777777775</v>
      </c>
      <c r="E8592" s="37" t="s">
        <v>62</v>
      </c>
      <c r="F8592" s="37">
        <v>201</v>
      </c>
      <c r="G8592" s="37">
        <v>4</v>
      </c>
      <c r="H8592" s="37">
        <v>201.21475219726599</v>
      </c>
      <c r="I8592" s="37">
        <v>9.6081438064575195</v>
      </c>
      <c r="J8592" s="37">
        <v>24.533205032348601</v>
      </c>
      <c r="K8592" s="37">
        <v>10.587013244628899</v>
      </c>
      <c r="L8592" s="37">
        <v>19.0058078765869</v>
      </c>
      <c r="M8592" s="37">
        <v>0.85362285375595104</v>
      </c>
      <c r="N8592" s="37">
        <v>9.7890901565551793</v>
      </c>
      <c r="O8592" s="37">
        <v>0</v>
      </c>
      <c r="P8592" s="37">
        <v>0</v>
      </c>
      <c r="Q8592" s="37">
        <v>1.02154640480876E-2</v>
      </c>
      <c r="R8592" s="37">
        <v>25</v>
      </c>
      <c r="S8592" s="37">
        <v>0.23310801386833199</v>
      </c>
      <c r="T8592" s="37">
        <v>995.84680175781295</v>
      </c>
      <c r="U8592" s="37">
        <v>9999</v>
      </c>
      <c r="V8592" s="13"/>
      <c r="W8592" s="13"/>
      <c r="X8592" s="13"/>
      <c r="Y8592" s="13"/>
      <c r="Z8592" s="13"/>
      <c r="AA8592" s="13"/>
    </row>
    <row r="8593" spans="1:27" ht="15.75" customHeight="1" x14ac:dyDescent="0.2">
      <c r="A8593" s="13"/>
      <c r="B8593" s="37" t="str">
        <f>"CRS25WT3609458"</f>
        <v>CRS25WT3609458</v>
      </c>
      <c r="C8593" s="38">
        <v>46010</v>
      </c>
      <c r="D8593" s="39">
        <v>0.80636574074074074</v>
      </c>
      <c r="E8593" s="37" t="s">
        <v>62</v>
      </c>
      <c r="F8593" s="37">
        <v>203</v>
      </c>
      <c r="G8593" s="37">
        <v>4</v>
      </c>
      <c r="H8593" s="37">
        <v>203.00343322753901</v>
      </c>
      <c r="I8593" s="37">
        <v>9.7691812515258807</v>
      </c>
      <c r="J8593" s="37">
        <v>24.537425994873001</v>
      </c>
      <c r="K8593" s="37">
        <v>10.716649055481</v>
      </c>
      <c r="L8593" s="37">
        <v>18.942808151245099</v>
      </c>
      <c r="M8593" s="37">
        <v>0.84686893224716198</v>
      </c>
      <c r="N8593" s="37">
        <v>9.8761100769043004</v>
      </c>
      <c r="O8593" s="37">
        <v>0</v>
      </c>
      <c r="P8593" s="37">
        <v>0</v>
      </c>
      <c r="Q8593" s="37">
        <v>1.0476189665496301E-2</v>
      </c>
      <c r="R8593" s="37">
        <v>25</v>
      </c>
      <c r="S8593" s="37">
        <v>0.22475904226303101</v>
      </c>
      <c r="T8593" s="37">
        <v>997.55798339843795</v>
      </c>
      <c r="U8593" s="37">
        <v>125.641899108887</v>
      </c>
      <c r="V8593" s="13"/>
      <c r="W8593" s="13"/>
      <c r="X8593" s="13"/>
      <c r="Y8593" s="13"/>
      <c r="Z8593" s="13"/>
      <c r="AA8593" s="13"/>
    </row>
    <row r="8594" spans="1:27" ht="15.75" customHeight="1" x14ac:dyDescent="0.2">
      <c r="A8594" s="13"/>
      <c r="B8594" s="37" t="str">
        <f>"CRS25WT3609452"</f>
        <v>CRS25WT3609452</v>
      </c>
      <c r="C8594" s="38">
        <v>46010</v>
      </c>
      <c r="D8594" s="39">
        <v>0.80668981481481483</v>
      </c>
      <c r="E8594" s="37" t="s">
        <v>62</v>
      </c>
      <c r="F8594" s="37">
        <v>204</v>
      </c>
      <c r="G8594" s="37">
        <v>4</v>
      </c>
      <c r="H8594" s="37">
        <v>204.13516235351599</v>
      </c>
      <c r="I8594" s="37">
        <v>9.62042331695557</v>
      </c>
      <c r="J8594" s="37">
        <v>24.526708602905298</v>
      </c>
      <c r="K8594" s="37">
        <v>10.746417999267599</v>
      </c>
      <c r="L8594" s="37">
        <v>18.995647430419901</v>
      </c>
      <c r="M8594" s="37">
        <v>0.86513596773147605</v>
      </c>
      <c r="N8594" s="37">
        <v>9.9311685562133807</v>
      </c>
      <c r="O8594" s="37">
        <v>0</v>
      </c>
      <c r="P8594" s="37">
        <v>0</v>
      </c>
      <c r="Q8594" s="37">
        <v>1.19046065956354E-2</v>
      </c>
      <c r="R8594" s="37">
        <v>25</v>
      </c>
      <c r="S8594" s="37">
        <v>0.23015543818473799</v>
      </c>
      <c r="T8594" s="37">
        <v>995.07513427734398</v>
      </c>
      <c r="U8594" s="37">
        <v>9999</v>
      </c>
      <c r="V8594" s="13"/>
      <c r="W8594" s="13"/>
      <c r="X8594" s="13"/>
      <c r="Y8594" s="13"/>
      <c r="Z8594" s="13"/>
      <c r="AA8594" s="13"/>
    </row>
    <row r="8595" spans="1:27" ht="15.75" customHeight="1" x14ac:dyDescent="0.2">
      <c r="A8595" s="13"/>
      <c r="B8595" s="37" t="str">
        <f>"CRS25WT3609461"</f>
        <v>CRS25WT3609461</v>
      </c>
      <c r="C8595" s="38">
        <v>46010</v>
      </c>
      <c r="D8595" s="39">
        <v>0.80714120370370368</v>
      </c>
      <c r="E8595" s="37" t="s">
        <v>62</v>
      </c>
      <c r="F8595" s="37">
        <v>203</v>
      </c>
      <c r="G8595" s="37">
        <v>4</v>
      </c>
      <c r="H8595" s="37">
        <v>203.67202758789099</v>
      </c>
      <c r="I8595" s="37">
        <v>9.6578054428100604</v>
      </c>
      <c r="J8595" s="37">
        <v>24.547960281372099</v>
      </c>
      <c r="K8595" s="37">
        <v>10.605171203613301</v>
      </c>
      <c r="L8595" s="37">
        <v>19.204971313476602</v>
      </c>
      <c r="M8595" s="37">
        <v>0.85908776521682695</v>
      </c>
      <c r="N8595" s="37">
        <v>9.9086370468139595</v>
      </c>
      <c r="O8595" s="37">
        <v>0</v>
      </c>
      <c r="P8595" s="37">
        <v>0</v>
      </c>
      <c r="Q8595" s="37">
        <v>1.5238075517118E-2</v>
      </c>
      <c r="R8595" s="37">
        <v>25</v>
      </c>
      <c r="S8595" s="37">
        <v>0.225256517529488</v>
      </c>
      <c r="T8595" s="37">
        <v>1000.30871582031</v>
      </c>
      <c r="U8595" s="37">
        <v>9999</v>
      </c>
      <c r="V8595" s="13"/>
      <c r="W8595" s="13"/>
      <c r="X8595" s="13"/>
      <c r="Y8595" s="13"/>
      <c r="Z8595" s="13"/>
      <c r="AA8595" s="13"/>
    </row>
    <row r="8596" spans="1:27" ht="15.75" customHeight="1" x14ac:dyDescent="0.2">
      <c r="A8596" s="13"/>
      <c r="B8596" s="37" t="str">
        <f>"CRS25WT3609451"</f>
        <v>CRS25WT3609451</v>
      </c>
      <c r="C8596" s="38">
        <v>46010</v>
      </c>
      <c r="D8596" s="39">
        <v>0.80829861111111112</v>
      </c>
      <c r="E8596" s="37" t="s">
        <v>62</v>
      </c>
      <c r="F8596" s="37">
        <v>197</v>
      </c>
      <c r="G8596" s="37">
        <v>4</v>
      </c>
      <c r="H8596" s="37">
        <v>197.07310485839801</v>
      </c>
      <c r="I8596" s="37">
        <v>9.6191892623901403</v>
      </c>
      <c r="J8596" s="37">
        <v>24.5259799957275</v>
      </c>
      <c r="K8596" s="37">
        <v>10.3216400146484</v>
      </c>
      <c r="L8596" s="37">
        <v>19.093194961547901</v>
      </c>
      <c r="M8596" s="37">
        <v>0.83533853292465199</v>
      </c>
      <c r="N8596" s="37">
        <v>9.5875997543334996</v>
      </c>
      <c r="O8596" s="37">
        <v>0</v>
      </c>
      <c r="P8596" s="37">
        <v>0</v>
      </c>
      <c r="Q8596" s="37">
        <v>1.06549141928554E-2</v>
      </c>
      <c r="R8596" s="37">
        <v>25</v>
      </c>
      <c r="S8596" s="37">
        <v>0.23801253736019101</v>
      </c>
      <c r="T8596" s="37">
        <v>994.4755859375</v>
      </c>
      <c r="U8596" s="37">
        <v>9999</v>
      </c>
      <c r="V8596" s="13"/>
      <c r="W8596" s="13"/>
      <c r="X8596" s="13"/>
      <c r="Y8596" s="13"/>
      <c r="Z8596" s="13"/>
      <c r="AA8596" s="13"/>
    </row>
    <row r="8597" spans="1:27" ht="15.75" customHeight="1" x14ac:dyDescent="0.2">
      <c r="A8597" s="13"/>
      <c r="B8597" s="37" t="str">
        <f>"CRS25WT3609450"</f>
        <v>CRS25WT3609450</v>
      </c>
      <c r="C8597" s="38">
        <v>46010</v>
      </c>
      <c r="D8597" s="39">
        <v>0.80863425925925936</v>
      </c>
      <c r="E8597" s="37" t="s">
        <v>62</v>
      </c>
      <c r="F8597" s="37">
        <v>201</v>
      </c>
      <c r="G8597" s="37">
        <v>4</v>
      </c>
      <c r="H8597" s="37">
        <v>201.07400512695301</v>
      </c>
      <c r="I8597" s="37">
        <v>9.7450933456420898</v>
      </c>
      <c r="J8597" s="37">
        <v>24.511125564575199</v>
      </c>
      <c r="K8597" s="37">
        <v>10.357007980346699</v>
      </c>
      <c r="L8597" s="37">
        <v>19.4142951965332</v>
      </c>
      <c r="M8597" s="37">
        <v>0.84179562330246005</v>
      </c>
      <c r="N8597" s="37">
        <v>9.7822427749633807</v>
      </c>
      <c r="O8597" s="37">
        <v>0</v>
      </c>
      <c r="P8597" s="37">
        <v>0</v>
      </c>
      <c r="Q8597" s="37">
        <v>1.09474249184132E-2</v>
      </c>
      <c r="R8597" s="37">
        <v>25</v>
      </c>
      <c r="S8597" s="37">
        <v>0.22725692391395599</v>
      </c>
      <c r="T8597" s="37">
        <v>997.09503173828102</v>
      </c>
      <c r="U8597" s="37">
        <v>9999</v>
      </c>
      <c r="V8597" s="13"/>
      <c r="W8597" s="13"/>
      <c r="X8597" s="13"/>
      <c r="Y8597" s="13"/>
      <c r="Z8597" s="13"/>
      <c r="AA8597" s="13"/>
    </row>
    <row r="8598" spans="1:27" ht="15.75" customHeight="1" x14ac:dyDescent="0.2">
      <c r="A8598" s="13"/>
      <c r="B8598" s="37" t="str">
        <f>"CRS25WT3609453"</f>
        <v>CRS25WT3609453</v>
      </c>
      <c r="C8598" s="38">
        <v>46010</v>
      </c>
      <c r="D8598" s="39">
        <v>0.8094675925925926</v>
      </c>
      <c r="E8598" s="37" t="s">
        <v>62</v>
      </c>
      <c r="F8598" s="37">
        <v>203</v>
      </c>
      <c r="G8598" s="37">
        <v>4</v>
      </c>
      <c r="H8598" s="37">
        <v>203.612716674805</v>
      </c>
      <c r="I8598" s="37">
        <v>9.7177801132202095</v>
      </c>
      <c r="J8598" s="37">
        <v>24.526685714721701</v>
      </c>
      <c r="K8598" s="37">
        <v>10.4190616607666</v>
      </c>
      <c r="L8598" s="37">
        <v>19.5423278808594</v>
      </c>
      <c r="M8598" s="37">
        <v>0.85427749156951904</v>
      </c>
      <c r="N8598" s="37">
        <v>9.9057512283325195</v>
      </c>
      <c r="O8598" s="37">
        <v>0</v>
      </c>
      <c r="P8598" s="37">
        <v>0</v>
      </c>
      <c r="Q8598" s="37">
        <v>1.12679228186607E-2</v>
      </c>
      <c r="R8598" s="37">
        <v>25</v>
      </c>
      <c r="S8598" s="37">
        <v>0.23480412364006001</v>
      </c>
      <c r="T8598" s="37">
        <v>996.15631103515602</v>
      </c>
      <c r="U8598" s="37">
        <v>9999</v>
      </c>
      <c r="V8598" s="13"/>
      <c r="W8598" s="13"/>
      <c r="X8598" s="13"/>
      <c r="Y8598" s="13"/>
      <c r="Z8598" s="13"/>
      <c r="AA8598" s="13"/>
    </row>
    <row r="8599" spans="1:27" ht="15.75" customHeight="1" x14ac:dyDescent="0.2">
      <c r="A8599" s="13"/>
      <c r="B8599" s="37" t="str">
        <f>"CRS25WT3609454"</f>
        <v>CRS25WT3609454</v>
      </c>
      <c r="C8599" s="38">
        <v>46010</v>
      </c>
      <c r="D8599" s="39">
        <v>0.81001157407407398</v>
      </c>
      <c r="E8599" s="37" t="s">
        <v>62</v>
      </c>
      <c r="F8599" s="37">
        <v>200</v>
      </c>
      <c r="G8599" s="37">
        <v>4</v>
      </c>
      <c r="H8599" s="37">
        <v>200.317626953125</v>
      </c>
      <c r="I8599" s="37">
        <v>9.7629137039184606</v>
      </c>
      <c r="J8599" s="37">
        <v>24.526802062988299</v>
      </c>
      <c r="K8599" s="37">
        <v>10.3975019454956</v>
      </c>
      <c r="L8599" s="37">
        <v>19.265937805175799</v>
      </c>
      <c r="M8599" s="37">
        <v>0.83656328916549705</v>
      </c>
      <c r="N8599" s="37">
        <v>9.7454452514648402</v>
      </c>
      <c r="O8599" s="37">
        <v>0</v>
      </c>
      <c r="P8599" s="37">
        <v>0</v>
      </c>
      <c r="Q8599" s="37">
        <v>1.3804330490529501E-2</v>
      </c>
      <c r="R8599" s="37">
        <v>25</v>
      </c>
      <c r="S8599" s="37">
        <v>0.22324891388416301</v>
      </c>
      <c r="T8599" s="37">
        <v>995.71154785156295</v>
      </c>
      <c r="U8599" s="37">
        <v>9999</v>
      </c>
      <c r="V8599" s="13"/>
      <c r="W8599" s="13"/>
      <c r="X8599" s="13"/>
      <c r="Y8599" s="13"/>
      <c r="Z8599" s="13"/>
      <c r="AA8599" s="13"/>
    </row>
    <row r="8600" spans="1:27" ht="15.75" customHeight="1" x14ac:dyDescent="0.2">
      <c r="A8600" s="13"/>
      <c r="B8600" s="37" t="str">
        <f>"CRS25WT3609455"</f>
        <v>CRS25WT3609455</v>
      </c>
      <c r="C8600" s="38">
        <v>46010</v>
      </c>
      <c r="D8600" s="39">
        <v>0.81079861111111118</v>
      </c>
      <c r="E8600" s="37" t="s">
        <v>62</v>
      </c>
      <c r="F8600" s="37">
        <v>201</v>
      </c>
      <c r="G8600" s="37">
        <v>4</v>
      </c>
      <c r="H8600" s="37">
        <v>201.68424987793</v>
      </c>
      <c r="I8600" s="37">
        <v>9.6156291961669904</v>
      </c>
      <c r="J8600" s="37">
        <v>24.5333442687988</v>
      </c>
      <c r="K8600" s="37">
        <v>10.767144203186</v>
      </c>
      <c r="L8600" s="37">
        <v>18.731451034545898</v>
      </c>
      <c r="M8600" s="37">
        <v>0.85494369268417403</v>
      </c>
      <c r="N8600" s="37">
        <v>9.8119316101074201</v>
      </c>
      <c r="O8600" s="37">
        <v>0</v>
      </c>
      <c r="P8600" s="37">
        <v>0</v>
      </c>
      <c r="Q8600" s="37">
        <v>9.2261899262666702E-3</v>
      </c>
      <c r="R8600" s="37">
        <v>25</v>
      </c>
      <c r="S8600" s="37">
        <v>0.217972606420517</v>
      </c>
      <c r="T8600" s="37">
        <v>995.19177246093795</v>
      </c>
      <c r="U8600" s="37">
        <v>9999</v>
      </c>
      <c r="V8600" s="13"/>
      <c r="W8600" s="13"/>
      <c r="X8600" s="13"/>
      <c r="Y8600" s="13"/>
      <c r="Z8600" s="13"/>
      <c r="AA8600" s="13"/>
    </row>
    <row r="8601" spans="1:27" ht="15.75" customHeight="1" x14ac:dyDescent="0.2">
      <c r="A8601" s="13"/>
      <c r="B8601" s="37" t="str">
        <f>"CRS25WT3609456"</f>
        <v>CRS25WT3609456</v>
      </c>
      <c r="C8601" s="38">
        <v>46010</v>
      </c>
      <c r="D8601" s="39">
        <v>0.81155092592592604</v>
      </c>
      <c r="E8601" s="37" t="s">
        <v>62</v>
      </c>
      <c r="F8601" s="37">
        <v>200</v>
      </c>
      <c r="G8601" s="37">
        <v>4</v>
      </c>
      <c r="H8601" s="37">
        <v>200.71084594726599</v>
      </c>
      <c r="I8601" s="37">
        <v>9.5231418609619105</v>
      </c>
      <c r="J8601" s="37">
        <v>24.534030914306602</v>
      </c>
      <c r="K8601" s="37">
        <v>10.327491760253899</v>
      </c>
      <c r="L8601" s="37">
        <v>19.434617996215799</v>
      </c>
      <c r="M8601" s="37">
        <v>0.85905641317367598</v>
      </c>
      <c r="N8601" s="37">
        <v>9.7645750045776403</v>
      </c>
      <c r="O8601" s="37">
        <v>0</v>
      </c>
      <c r="P8601" s="37">
        <v>0</v>
      </c>
      <c r="Q8601" s="37">
        <v>1.2619047425687299E-2</v>
      </c>
      <c r="R8601" s="37">
        <v>25</v>
      </c>
      <c r="S8601" s="37">
        <v>0.22885018587112399</v>
      </c>
      <c r="T8601" s="37">
        <v>994.02502441406295</v>
      </c>
      <c r="U8601" s="37">
        <v>9999</v>
      </c>
      <c r="V8601" s="13"/>
      <c r="W8601" s="13"/>
      <c r="X8601" s="13"/>
      <c r="Y8601" s="13"/>
      <c r="Z8601" s="13"/>
      <c r="AA8601" s="13"/>
    </row>
    <row r="8602" spans="1:27" ht="15.75" customHeight="1" x14ac:dyDescent="0.2">
      <c r="A8602" s="13"/>
      <c r="B8602" s="37" t="str">
        <f>"CRS25WT3609433"</f>
        <v>CRS25WT3609433</v>
      </c>
      <c r="C8602" s="38">
        <v>46010</v>
      </c>
      <c r="D8602" s="39">
        <v>0.8118981481481482</v>
      </c>
      <c r="E8602" s="37" t="s">
        <v>62</v>
      </c>
      <c r="F8602" s="37">
        <v>199</v>
      </c>
      <c r="G8602" s="37">
        <v>4</v>
      </c>
      <c r="H8602" s="37">
        <v>199.93450927734401</v>
      </c>
      <c r="I8602" s="37">
        <v>9.9048042297363299</v>
      </c>
      <c r="J8602" s="37">
        <v>24.549251556396499</v>
      </c>
      <c r="K8602" s="37">
        <v>10.3188381195068</v>
      </c>
      <c r="L8602" s="37">
        <v>19.3756809234619</v>
      </c>
      <c r="M8602" s="37">
        <v>0.82224947214126598</v>
      </c>
      <c r="N8602" s="37">
        <v>9.726806640625</v>
      </c>
      <c r="O8602" s="37">
        <v>0</v>
      </c>
      <c r="P8602" s="37">
        <v>0</v>
      </c>
      <c r="Q8602" s="37">
        <v>1.7579365521669402E-2</v>
      </c>
      <c r="R8602" s="37">
        <v>25</v>
      </c>
      <c r="S8602" s="37">
        <v>0.21575872600078599</v>
      </c>
      <c r="T8602" s="37">
        <v>995.95550537109398</v>
      </c>
      <c r="U8602" s="37">
        <v>9999</v>
      </c>
      <c r="V8602" s="13"/>
      <c r="W8602" s="13"/>
      <c r="X8602" s="13"/>
      <c r="Y8602" s="13"/>
      <c r="Z8602" s="13"/>
      <c r="AA8602" s="13"/>
    </row>
    <row r="8603" spans="1:27" ht="15.75" customHeight="1" x14ac:dyDescent="0.2">
      <c r="A8603" s="13"/>
      <c r="B8603" s="37" t="str">
        <f>"CRS25WT3609434"</f>
        <v>CRS25WT3609434</v>
      </c>
      <c r="C8603" s="38">
        <v>46010</v>
      </c>
      <c r="D8603" s="39">
        <v>0.81222222222222218</v>
      </c>
      <c r="E8603" s="37" t="s">
        <v>62</v>
      </c>
      <c r="F8603" s="37">
        <v>203</v>
      </c>
      <c r="G8603" s="37">
        <v>4</v>
      </c>
      <c r="H8603" s="37">
        <v>203.34249877929699</v>
      </c>
      <c r="I8603" s="37">
        <v>9.7331933975219709</v>
      </c>
      <c r="J8603" s="37">
        <v>24.521558761596701</v>
      </c>
      <c r="K8603" s="37">
        <v>10.2696027755737</v>
      </c>
      <c r="L8603" s="37">
        <v>19.8004264831543</v>
      </c>
      <c r="M8603" s="37">
        <v>0.85197085142135598</v>
      </c>
      <c r="N8603" s="37">
        <v>9.8926048278808594</v>
      </c>
      <c r="O8603" s="37">
        <v>0</v>
      </c>
      <c r="P8603" s="37">
        <v>0</v>
      </c>
      <c r="Q8603" s="37">
        <v>1.0476151481270801E-2</v>
      </c>
      <c r="R8603" s="37">
        <v>25</v>
      </c>
      <c r="S8603" s="37">
        <v>0.23323382437229201</v>
      </c>
      <c r="T8603" s="37">
        <v>995.614013671875</v>
      </c>
      <c r="U8603" s="37">
        <v>57.539390563964801</v>
      </c>
      <c r="V8603" s="13"/>
      <c r="W8603" s="13"/>
      <c r="X8603" s="13"/>
      <c r="Y8603" s="13"/>
      <c r="Z8603" s="13"/>
      <c r="AA8603" s="13"/>
    </row>
    <row r="8604" spans="1:27" ht="15.75" customHeight="1" x14ac:dyDescent="0.2">
      <c r="A8604" s="13"/>
      <c r="B8604" s="37" t="str">
        <f>"CRS25WT3609435"</f>
        <v>CRS25WT3609435</v>
      </c>
      <c r="C8604" s="38">
        <v>46010</v>
      </c>
      <c r="D8604" s="39">
        <v>0.81288194444444439</v>
      </c>
      <c r="E8604" s="37" t="s">
        <v>62</v>
      </c>
      <c r="F8604" s="37">
        <v>202</v>
      </c>
      <c r="G8604" s="37">
        <v>4</v>
      </c>
      <c r="H8604" s="37">
        <v>202.57920837402301</v>
      </c>
      <c r="I8604" s="37">
        <v>9.8111410140991193</v>
      </c>
      <c r="J8604" s="37">
        <v>24.520362854003899</v>
      </c>
      <c r="K8604" s="37">
        <v>10.4258079528809</v>
      </c>
      <c r="L8604" s="37">
        <v>19.4305534362793</v>
      </c>
      <c r="M8604" s="37">
        <v>0.84207051992416404</v>
      </c>
      <c r="N8604" s="37">
        <v>9.8554706573486293</v>
      </c>
      <c r="O8604" s="37">
        <v>0</v>
      </c>
      <c r="P8604" s="37">
        <v>0</v>
      </c>
      <c r="Q8604" s="37">
        <v>1.18948603048921E-2</v>
      </c>
      <c r="R8604" s="37">
        <v>25</v>
      </c>
      <c r="S8604" s="37">
        <v>0.227691680192947</v>
      </c>
      <c r="T8604" s="37">
        <v>996.49719238281295</v>
      </c>
      <c r="U8604" s="37">
        <v>9999</v>
      </c>
      <c r="V8604" s="13"/>
      <c r="W8604" s="13"/>
      <c r="X8604" s="13"/>
      <c r="Y8604" s="13"/>
      <c r="Z8604" s="13"/>
      <c r="AA8604" s="13"/>
    </row>
    <row r="8605" spans="1:27" ht="15.75" customHeight="1" x14ac:dyDescent="0.2">
      <c r="A8605" s="13"/>
      <c r="B8605" s="37" t="str">
        <f>"CRS25WT3609042"</f>
        <v>CRS25WT3609042</v>
      </c>
      <c r="C8605" s="38">
        <v>46010</v>
      </c>
      <c r="D8605" s="39">
        <v>0.81528935185185192</v>
      </c>
      <c r="E8605" s="37" t="s">
        <v>62</v>
      </c>
      <c r="F8605" s="37">
        <v>197</v>
      </c>
      <c r="G8605" s="37">
        <v>4</v>
      </c>
      <c r="H8605" s="37">
        <v>197.34661865234401</v>
      </c>
      <c r="I8605" s="37">
        <v>9.5890569686889595</v>
      </c>
      <c r="J8605" s="37">
        <v>24.543573379516602</v>
      </c>
      <c r="K8605" s="37">
        <v>10.3096303939819</v>
      </c>
      <c r="L8605" s="37">
        <v>19.141969680786101</v>
      </c>
      <c r="M8605" s="37">
        <v>0.83852493762970004</v>
      </c>
      <c r="N8605" s="37">
        <v>9.6009054183959996</v>
      </c>
      <c r="O8605" s="37">
        <v>0</v>
      </c>
      <c r="P8605" s="37">
        <v>0</v>
      </c>
      <c r="Q8605" s="37">
        <v>9.2237126082181896E-3</v>
      </c>
      <c r="R8605" s="37">
        <v>25</v>
      </c>
      <c r="S8605" s="37">
        <v>0.22927136719226801</v>
      </c>
      <c r="T8605" s="37">
        <v>993.82067871093795</v>
      </c>
      <c r="U8605" s="37">
        <v>9999</v>
      </c>
      <c r="V8605" s="13"/>
      <c r="W8605" s="13"/>
      <c r="X8605" s="13"/>
      <c r="Y8605" s="13"/>
      <c r="Z8605" s="13"/>
      <c r="AA8605" s="13"/>
    </row>
    <row r="8606" spans="1:27" ht="15.75" customHeight="1" x14ac:dyDescent="0.2">
      <c r="A8606" s="13"/>
      <c r="B8606" s="37" t="str">
        <f>"CRS25WT3609432"</f>
        <v>CRS25WT3609432</v>
      </c>
      <c r="C8606" s="38">
        <v>46010</v>
      </c>
      <c r="D8606" s="39">
        <v>0.81576388888888884</v>
      </c>
      <c r="E8606" s="37" t="s">
        <v>62</v>
      </c>
      <c r="F8606" s="37">
        <v>206</v>
      </c>
      <c r="G8606" s="37">
        <v>4</v>
      </c>
      <c r="H8606" s="37">
        <v>206.89927673339801</v>
      </c>
      <c r="I8606" s="37">
        <v>9.7789239883422905</v>
      </c>
      <c r="J8606" s="37">
        <v>24.551397323608398</v>
      </c>
      <c r="K8606" s="37">
        <v>10.805230140686</v>
      </c>
      <c r="L8606" s="37">
        <v>19.148067474365199</v>
      </c>
      <c r="M8606" s="37">
        <v>0.86177062988281306</v>
      </c>
      <c r="N8606" s="37">
        <v>10.065642356872599</v>
      </c>
      <c r="O8606" s="37">
        <v>0</v>
      </c>
      <c r="P8606" s="37">
        <v>0</v>
      </c>
      <c r="Q8606" s="37">
        <v>1.2619047425687299E-2</v>
      </c>
      <c r="R8606" s="37">
        <v>25</v>
      </c>
      <c r="S8606" s="37">
        <v>0.23396411538124101</v>
      </c>
      <c r="T8606" s="37">
        <v>995.55438232421898</v>
      </c>
      <c r="U8606" s="37">
        <v>9999</v>
      </c>
      <c r="V8606" s="13"/>
      <c r="W8606" s="13"/>
      <c r="X8606" s="13"/>
      <c r="Y8606" s="13"/>
      <c r="Z8606" s="13"/>
      <c r="AA8606" s="13"/>
    </row>
    <row r="8607" spans="1:27" ht="15.75" customHeight="1" x14ac:dyDescent="0.2">
      <c r="A8607" s="13"/>
      <c r="B8607" s="37" t="str">
        <f>"CRS25WT3609420"</f>
        <v>CRS25WT3609420</v>
      </c>
      <c r="C8607" s="38">
        <v>46010</v>
      </c>
      <c r="D8607" s="39">
        <v>0.81646990740740744</v>
      </c>
      <c r="E8607" s="37" t="s">
        <v>62</v>
      </c>
      <c r="F8607" s="37">
        <v>205</v>
      </c>
      <c r="G8607" s="37">
        <v>4</v>
      </c>
      <c r="H8607" s="37">
        <v>205.98826599121099</v>
      </c>
      <c r="I8607" s="37">
        <v>9.8746652603149396</v>
      </c>
      <c r="J8607" s="37">
        <v>24.540380477905298</v>
      </c>
      <c r="K8607" s="37">
        <v>10.748527526855501</v>
      </c>
      <c r="L8607" s="37">
        <v>19.1643257141113</v>
      </c>
      <c r="M8607" s="37">
        <v>0.85003888607025102</v>
      </c>
      <c r="N8607" s="37">
        <v>10.0213212966919</v>
      </c>
      <c r="O8607" s="37">
        <v>0</v>
      </c>
      <c r="P8607" s="37">
        <v>0</v>
      </c>
      <c r="Q8607" s="37">
        <v>1.1902156285941601E-2</v>
      </c>
      <c r="R8607" s="37">
        <v>25</v>
      </c>
      <c r="S8607" s="37">
        <v>0.23015700280666401</v>
      </c>
      <c r="T8607" s="37">
        <v>992.43768310546898</v>
      </c>
      <c r="U8607" s="37">
        <v>9999</v>
      </c>
      <c r="V8607" s="13"/>
      <c r="W8607" s="13"/>
      <c r="X8607" s="13"/>
      <c r="Y8607" s="13"/>
      <c r="Z8607" s="13"/>
      <c r="AA8607" s="13"/>
    </row>
    <row r="8608" spans="1:27" ht="15.75" customHeight="1" x14ac:dyDescent="0.2">
      <c r="A8608" s="13"/>
      <c r="B8608" s="37" t="str">
        <f>"CRS25WT3609422"</f>
        <v>CRS25WT3609422</v>
      </c>
      <c r="C8608" s="38">
        <v>46010</v>
      </c>
      <c r="D8608" s="39">
        <v>0.81678240740740737</v>
      </c>
      <c r="E8608" s="37" t="s">
        <v>62</v>
      </c>
      <c r="F8608" s="37">
        <v>206</v>
      </c>
      <c r="G8608" s="37">
        <v>4</v>
      </c>
      <c r="H8608" s="37">
        <v>206.49380493164099</v>
      </c>
      <c r="I8608" s="37">
        <v>9.9291152954101598</v>
      </c>
      <c r="J8608" s="37">
        <v>24.571720123291001</v>
      </c>
      <c r="K8608" s="37">
        <v>10.594032287597701</v>
      </c>
      <c r="L8608" s="37">
        <v>19.491519927978501</v>
      </c>
      <c r="M8608" s="37">
        <v>0.84637129306793202</v>
      </c>
      <c r="N8608" s="37">
        <v>10.045915603637701</v>
      </c>
      <c r="O8608" s="37">
        <v>0</v>
      </c>
      <c r="P8608" s="37">
        <v>0</v>
      </c>
      <c r="Q8608" s="37">
        <v>1.76190380007029E-2</v>
      </c>
      <c r="R8608" s="37">
        <v>25</v>
      </c>
      <c r="S8608" s="37">
        <v>0.23232659697532701</v>
      </c>
      <c r="T8608" s="37">
        <v>996.07427978515602</v>
      </c>
      <c r="U8608" s="37">
        <v>9999</v>
      </c>
      <c r="V8608" s="13"/>
      <c r="W8608" s="13"/>
      <c r="X8608" s="13"/>
      <c r="Y8608" s="13"/>
      <c r="Z8608" s="13"/>
      <c r="AA8608" s="13"/>
    </row>
    <row r="8609" spans="1:27" ht="15.75" customHeight="1" x14ac:dyDescent="0.2">
      <c r="A8609" s="13"/>
      <c r="B8609" s="37" t="str">
        <f>"CRS25WT3609423"</f>
        <v>CRS25WT3609423</v>
      </c>
      <c r="C8609" s="38">
        <v>46010</v>
      </c>
      <c r="D8609" s="39">
        <v>0.81789351851851855</v>
      </c>
      <c r="E8609" s="37" t="s">
        <v>62</v>
      </c>
      <c r="F8609" s="37">
        <v>205</v>
      </c>
      <c r="G8609" s="37">
        <v>4</v>
      </c>
      <c r="H8609" s="37">
        <v>205.19303894043</v>
      </c>
      <c r="I8609" s="37">
        <v>9.7287387847900408</v>
      </c>
      <c r="J8609" s="37">
        <v>24.537660598754901</v>
      </c>
      <c r="K8609" s="37">
        <v>10.997418403625501</v>
      </c>
      <c r="L8609" s="37">
        <v>18.658290863037099</v>
      </c>
      <c r="M8609" s="37">
        <v>0.85955351591110196</v>
      </c>
      <c r="N8609" s="37">
        <v>9.9826335906982404</v>
      </c>
      <c r="O8609" s="37">
        <v>0</v>
      </c>
      <c r="P8609" s="37">
        <v>0</v>
      </c>
      <c r="Q8609" s="37">
        <v>5.3273797966539903E-3</v>
      </c>
      <c r="R8609" s="37">
        <v>25</v>
      </c>
      <c r="S8609" s="37">
        <v>0.224485114216805</v>
      </c>
      <c r="T8609" s="37">
        <v>993.91101074218795</v>
      </c>
      <c r="U8609" s="37">
        <v>9999</v>
      </c>
      <c r="V8609" s="13"/>
      <c r="W8609" s="13"/>
      <c r="X8609" s="13"/>
      <c r="Y8609" s="13"/>
      <c r="Z8609" s="13"/>
      <c r="AA8609" s="13"/>
    </row>
    <row r="8610" spans="1:27" ht="15.75" customHeight="1" x14ac:dyDescent="0.2">
      <c r="A8610" s="13"/>
      <c r="B8610" s="37" t="str">
        <f>"CRS25WT3609421"</f>
        <v>CRS25WT3609421</v>
      </c>
      <c r="C8610" s="38">
        <v>46010</v>
      </c>
      <c r="D8610" s="39">
        <v>0.81866898148148148</v>
      </c>
      <c r="E8610" s="37" t="s">
        <v>62</v>
      </c>
      <c r="F8610" s="37">
        <v>197</v>
      </c>
      <c r="G8610" s="37">
        <v>4</v>
      </c>
      <c r="H8610" s="37">
        <v>197.86886596679699</v>
      </c>
      <c r="I8610" s="37">
        <v>9.7490568161010707</v>
      </c>
      <c r="J8610" s="37">
        <v>24.523530960083001</v>
      </c>
      <c r="K8610" s="37">
        <v>9.9911108016967791</v>
      </c>
      <c r="L8610" s="37">
        <v>19.804491043090799</v>
      </c>
      <c r="M8610" s="37">
        <v>0.82762169837951705</v>
      </c>
      <c r="N8610" s="37">
        <v>9.6263132095336896</v>
      </c>
      <c r="O8610" s="37">
        <v>0</v>
      </c>
      <c r="P8610" s="37">
        <v>0</v>
      </c>
      <c r="Q8610" s="37">
        <v>1.0163690894842099E-2</v>
      </c>
      <c r="R8610" s="37">
        <v>25</v>
      </c>
      <c r="S8610" s="37">
        <v>0.23104356229305301</v>
      </c>
      <c r="T8610" s="37">
        <v>994.65515136718795</v>
      </c>
      <c r="U8610" s="37">
        <v>42.472732543945298</v>
      </c>
      <c r="V8610" s="13"/>
      <c r="W8610" s="13"/>
      <c r="X8610" s="13"/>
      <c r="Y8610" s="13"/>
      <c r="Z8610" s="13"/>
      <c r="AA8610" s="13"/>
    </row>
    <row r="8611" spans="1:27" ht="15.75" customHeight="1" x14ac:dyDescent="0.2">
      <c r="A8611" s="13"/>
      <c r="B8611" s="37" t="str">
        <f>"409"</f>
        <v>409</v>
      </c>
      <c r="C8611" s="38">
        <v>46010</v>
      </c>
      <c r="D8611" s="39">
        <v>0.81908564814814822</v>
      </c>
      <c r="E8611" s="37" t="s">
        <v>62</v>
      </c>
      <c r="F8611" s="37">
        <v>197</v>
      </c>
      <c r="G8611" s="37">
        <v>4</v>
      </c>
      <c r="H8611" s="37">
        <v>197.88871765136699</v>
      </c>
      <c r="I8611" s="37">
        <v>9.6520004272460902</v>
      </c>
      <c r="J8611" s="37">
        <v>24.5258274078369</v>
      </c>
      <c r="K8611" s="37">
        <v>9.8456172943115199</v>
      </c>
      <c r="L8611" s="37">
        <v>20.099168777465799</v>
      </c>
      <c r="M8611" s="37">
        <v>0.83594948053359996</v>
      </c>
      <c r="N8611" s="37">
        <v>9.6272792816162092</v>
      </c>
      <c r="O8611" s="37">
        <v>0</v>
      </c>
      <c r="P8611" s="37">
        <v>0</v>
      </c>
      <c r="Q8611" s="37">
        <v>9.1263279318809492E-3</v>
      </c>
      <c r="R8611" s="37">
        <v>25</v>
      </c>
      <c r="S8611" s="37">
        <v>0.23935092985629999</v>
      </c>
      <c r="T8611" s="37">
        <v>996.24353027343795</v>
      </c>
      <c r="U8611" s="37">
        <v>9999</v>
      </c>
      <c r="V8611" s="13"/>
      <c r="W8611" s="13"/>
      <c r="X8611" s="13"/>
      <c r="Y8611" s="13"/>
      <c r="Z8611" s="13"/>
      <c r="AA8611" s="13"/>
    </row>
    <row r="8612" spans="1:27" ht="15.75" customHeight="1" x14ac:dyDescent="0.2">
      <c r="A8612" s="13"/>
      <c r="B8612" s="37" t="str">
        <f>"CRS25WT3609409"</f>
        <v>CRS25WT3609409</v>
      </c>
      <c r="C8612" s="38">
        <v>46010</v>
      </c>
      <c r="D8612" s="39">
        <v>0.81934027777777774</v>
      </c>
      <c r="E8612" s="37" t="s">
        <v>62</v>
      </c>
      <c r="F8612" s="37">
        <v>198</v>
      </c>
      <c r="G8612" s="37">
        <v>4</v>
      </c>
      <c r="H8612" s="37">
        <v>198.37591552734401</v>
      </c>
      <c r="I8612" s="37">
        <v>9.5276775360107404</v>
      </c>
      <c r="J8612" s="37">
        <v>24.530347824096701</v>
      </c>
      <c r="K8612" s="37">
        <v>10.3119449615479</v>
      </c>
      <c r="L8612" s="37">
        <v>19.2374877929688</v>
      </c>
      <c r="M8612" s="37">
        <v>0.84878593683242798</v>
      </c>
      <c r="N8612" s="37">
        <v>9.6509809494018608</v>
      </c>
      <c r="O8612" s="37">
        <v>0</v>
      </c>
      <c r="P8612" s="37">
        <v>0</v>
      </c>
      <c r="Q8612" s="37">
        <v>8.2539627328515105E-3</v>
      </c>
      <c r="R8612" s="37">
        <v>25</v>
      </c>
      <c r="S8612" s="37">
        <v>0.22916853427886999</v>
      </c>
      <c r="T8612" s="37">
        <v>993.74993896484398</v>
      </c>
      <c r="U8612" s="37">
        <v>234.79672241210901</v>
      </c>
      <c r="V8612" s="13"/>
      <c r="W8612" s="13"/>
      <c r="X8612" s="13"/>
      <c r="Y8612" s="13"/>
      <c r="Z8612" s="13"/>
      <c r="AA8612" s="13"/>
    </row>
    <row r="8613" spans="1:27" ht="15.75" customHeight="1" x14ac:dyDescent="0.2">
      <c r="A8613" s="13"/>
      <c r="B8613" s="37" t="str">
        <f>"CRS25WT3609410"</f>
        <v>CRS25WT3609410</v>
      </c>
      <c r="C8613" s="38">
        <v>46010</v>
      </c>
      <c r="D8613" s="39">
        <v>0.8196296296296296</v>
      </c>
      <c r="E8613" s="37" t="s">
        <v>62</v>
      </c>
      <c r="F8613" s="37">
        <v>203</v>
      </c>
      <c r="G8613" s="37">
        <v>4</v>
      </c>
      <c r="H8613" s="37">
        <v>203.73425292968801</v>
      </c>
      <c r="I8613" s="37">
        <v>9.8119697570800799</v>
      </c>
      <c r="J8613" s="37">
        <v>24.540744781494102</v>
      </c>
      <c r="K8613" s="37">
        <v>10.478676795959499</v>
      </c>
      <c r="L8613" s="37">
        <v>19.442745208740199</v>
      </c>
      <c r="M8613" s="37">
        <v>0.84609693288803101</v>
      </c>
      <c r="N8613" s="37">
        <v>9.9116640090942401</v>
      </c>
      <c r="O8613" s="37">
        <v>0</v>
      </c>
      <c r="P8613" s="37">
        <v>0</v>
      </c>
      <c r="Q8613" s="37">
        <v>1.0476151481270801E-2</v>
      </c>
      <c r="R8613" s="37">
        <v>25</v>
      </c>
      <c r="S8613" s="37">
        <v>0.24070698022842399</v>
      </c>
      <c r="T8613" s="37">
        <v>995.32220458984398</v>
      </c>
      <c r="U8613" s="37">
        <v>9999</v>
      </c>
      <c r="V8613" s="13"/>
      <c r="W8613" s="13"/>
      <c r="X8613" s="13"/>
      <c r="Y8613" s="13"/>
      <c r="Z8613" s="13"/>
      <c r="AA8613" s="13"/>
    </row>
    <row r="8614" spans="1:27" ht="15.75" customHeight="1" x14ac:dyDescent="0.2">
      <c r="A8614" s="13"/>
      <c r="B8614" s="37" t="str">
        <f>"CRS25WT3609408"</f>
        <v>CRS25WT3609408</v>
      </c>
      <c r="C8614" s="38">
        <v>46010</v>
      </c>
      <c r="D8614" s="39">
        <v>0.82059027777777782</v>
      </c>
      <c r="E8614" s="37" t="s">
        <v>62</v>
      </c>
      <c r="F8614" s="37">
        <v>197</v>
      </c>
      <c r="G8614" s="37">
        <v>4</v>
      </c>
      <c r="H8614" s="37">
        <v>197.92304992675801</v>
      </c>
      <c r="I8614" s="37">
        <v>9.6795578002929705</v>
      </c>
      <c r="J8614" s="37">
        <v>24.536209106445298</v>
      </c>
      <c r="K8614" s="37">
        <v>9.7156867980956996</v>
      </c>
      <c r="L8614" s="37">
        <v>20.371494293212901</v>
      </c>
      <c r="M8614" s="37">
        <v>0.83336144685745195</v>
      </c>
      <c r="N8614" s="37">
        <v>9.6289491653442401</v>
      </c>
      <c r="O8614" s="37">
        <v>0</v>
      </c>
      <c r="P8614" s="37">
        <v>0</v>
      </c>
      <c r="Q8614" s="37">
        <v>1.18948509916663E-2</v>
      </c>
      <c r="R8614" s="37">
        <v>25</v>
      </c>
      <c r="S8614" s="37">
        <v>0.22286835312843301</v>
      </c>
      <c r="T8614" s="37">
        <v>994.15026855468795</v>
      </c>
      <c r="U8614" s="37">
        <v>9999</v>
      </c>
      <c r="V8614" s="13"/>
      <c r="W8614" s="13"/>
      <c r="X8614" s="13"/>
      <c r="Y8614" s="13"/>
      <c r="Z8614" s="13"/>
      <c r="AA8614" s="13"/>
    </row>
    <row r="8615" spans="1:27" ht="15.75" customHeight="1" x14ac:dyDescent="0.2">
      <c r="A8615" s="13"/>
      <c r="B8615" s="37" t="str">
        <f>"CRS25WT3609126"</f>
        <v>CRS25WT3609126</v>
      </c>
      <c r="C8615" s="38">
        <v>46010</v>
      </c>
      <c r="D8615" s="39">
        <v>0.82140046296296287</v>
      </c>
      <c r="E8615" s="37" t="s">
        <v>62</v>
      </c>
      <c r="F8615" s="37">
        <v>206</v>
      </c>
      <c r="G8615" s="37">
        <v>4</v>
      </c>
      <c r="H8615" s="37">
        <v>206.42643737793</v>
      </c>
      <c r="I8615" s="37">
        <v>9.7028465270996094</v>
      </c>
      <c r="J8615" s="37">
        <v>24.556968688964801</v>
      </c>
      <c r="K8615" s="37">
        <v>10.998833656311</v>
      </c>
      <c r="L8615" s="37">
        <v>18.768032073974599</v>
      </c>
      <c r="M8615" s="37">
        <v>0.86634606122970603</v>
      </c>
      <c r="N8615" s="37">
        <v>10.0426387786865</v>
      </c>
      <c r="O8615" s="37">
        <v>0</v>
      </c>
      <c r="P8615" s="37">
        <v>0</v>
      </c>
      <c r="Q8615" s="37">
        <v>1.3809213414788199E-2</v>
      </c>
      <c r="R8615" s="37">
        <v>25</v>
      </c>
      <c r="S8615" s="37">
        <v>0.22831468284130099</v>
      </c>
      <c r="T8615" s="37">
        <v>994.34747314453102</v>
      </c>
      <c r="U8615" s="37">
        <v>72.493759155273395</v>
      </c>
      <c r="V8615" s="13"/>
      <c r="W8615" s="13"/>
      <c r="X8615" s="13"/>
      <c r="Y8615" s="13"/>
      <c r="Z8615" s="13"/>
      <c r="AA8615" s="13"/>
    </row>
    <row r="8616" spans="1:27" ht="15.75" customHeight="1" x14ac:dyDescent="0.2">
      <c r="A8616" s="13"/>
      <c r="B8616" s="37" t="str">
        <f>"CRS25WT3609065"</f>
        <v>CRS25WT3609065</v>
      </c>
      <c r="C8616" s="38">
        <v>46010</v>
      </c>
      <c r="D8616" s="39">
        <v>0.82188657407407406</v>
      </c>
      <c r="E8616" s="37" t="s">
        <v>62</v>
      </c>
      <c r="F8616" s="37">
        <v>204</v>
      </c>
      <c r="G8616" s="37">
        <v>4</v>
      </c>
      <c r="H8616" s="37">
        <v>204.78138732910199</v>
      </c>
      <c r="I8616" s="37">
        <v>9.8623352050781303</v>
      </c>
      <c r="J8616" s="37">
        <v>24.568456649780298</v>
      </c>
      <c r="K8616" s="37">
        <v>10.5468654632568</v>
      </c>
      <c r="L8616" s="37">
        <v>19.416326522827099</v>
      </c>
      <c r="M8616" s="37">
        <v>0.845148146152496</v>
      </c>
      <c r="N8616" s="37">
        <v>9.9626073837280291</v>
      </c>
      <c r="O8616" s="37">
        <v>0</v>
      </c>
      <c r="P8616" s="37">
        <v>0</v>
      </c>
      <c r="Q8616" s="37">
        <v>1.37897012755275E-2</v>
      </c>
      <c r="R8616" s="37">
        <v>25</v>
      </c>
      <c r="S8616" s="37">
        <v>0.232072204351425</v>
      </c>
      <c r="T8616" s="37">
        <v>1001.60681152344</v>
      </c>
      <c r="U8616" s="37">
        <v>9999</v>
      </c>
      <c r="V8616" s="13"/>
      <c r="W8616" s="13"/>
      <c r="X8616" s="13"/>
      <c r="Y8616" s="13"/>
      <c r="Z8616" s="13"/>
      <c r="AA8616" s="13"/>
    </row>
    <row r="8617" spans="1:27" ht="15.75" customHeight="1" x14ac:dyDescent="0.2">
      <c r="A8617" s="13"/>
      <c r="B8617" s="37" t="str">
        <f>"CRS25WT3609395"</f>
        <v>CRS25WT3609395</v>
      </c>
      <c r="C8617" s="38">
        <v>46010</v>
      </c>
      <c r="D8617" s="39">
        <v>0.82253472222222224</v>
      </c>
      <c r="E8617" s="37" t="s">
        <v>62</v>
      </c>
      <c r="F8617" s="37">
        <v>201</v>
      </c>
      <c r="G8617" s="37">
        <v>4</v>
      </c>
      <c r="H8617" s="37">
        <v>201.21791076660199</v>
      </c>
      <c r="I8617" s="37">
        <v>9.7399005889892596</v>
      </c>
      <c r="J8617" s="37">
        <v>24.536563873291001</v>
      </c>
      <c r="K8617" s="37">
        <v>9.9910507202148402</v>
      </c>
      <c r="L8617" s="37">
        <v>20.139814376831101</v>
      </c>
      <c r="M8617" s="37">
        <v>0.84197336435318004</v>
      </c>
      <c r="N8617" s="37">
        <v>9.7892436981201207</v>
      </c>
      <c r="O8617" s="37">
        <v>0</v>
      </c>
      <c r="P8617" s="37">
        <v>0</v>
      </c>
      <c r="Q8617" s="37">
        <v>1.04738650843501E-2</v>
      </c>
      <c r="R8617" s="37">
        <v>25</v>
      </c>
      <c r="S8617" s="37">
        <v>0.22696381807327301</v>
      </c>
      <c r="T8617" s="37">
        <v>998.84869384765602</v>
      </c>
      <c r="U8617" s="37">
        <v>436.53460693359398</v>
      </c>
      <c r="V8617" s="13"/>
      <c r="W8617" s="13"/>
      <c r="X8617" s="13"/>
      <c r="Y8617" s="13"/>
      <c r="Z8617" s="13"/>
      <c r="AA8617" s="13"/>
    </row>
    <row r="8618" spans="1:27" ht="15.75" customHeight="1" x14ac:dyDescent="0.2">
      <c r="A8618" s="13"/>
      <c r="B8618" s="37" t="str">
        <f>"CRS25WT3609396"</f>
        <v>CRS25WT3609396</v>
      </c>
      <c r="C8618" s="38">
        <v>46010</v>
      </c>
      <c r="D8618" s="39">
        <v>0.82314814814814818</v>
      </c>
      <c r="E8618" s="37" t="s">
        <v>62</v>
      </c>
      <c r="F8618" s="37">
        <v>206</v>
      </c>
      <c r="G8618" s="37">
        <v>4</v>
      </c>
      <c r="H8618" s="37">
        <v>206.75460815429699</v>
      </c>
      <c r="I8618" s="37">
        <v>9.8706645965576207</v>
      </c>
      <c r="J8618" s="37">
        <v>24.533788681030298</v>
      </c>
      <c r="K8618" s="37">
        <v>10.635134696960399</v>
      </c>
      <c r="L8618" s="37">
        <v>19.4407138824463</v>
      </c>
      <c r="M8618" s="37">
        <v>0.853776454925537</v>
      </c>
      <c r="N8618" s="37">
        <v>10.0586042404175</v>
      </c>
      <c r="O8618" s="37">
        <v>0</v>
      </c>
      <c r="P8618" s="37">
        <v>0</v>
      </c>
      <c r="Q8618" s="37">
        <v>1.03176152333617E-2</v>
      </c>
      <c r="R8618" s="37">
        <v>25</v>
      </c>
      <c r="S8618" s="37">
        <v>0.222926840186119</v>
      </c>
      <c r="T8618" s="37">
        <v>997.26287841796898</v>
      </c>
      <c r="U8618" s="37">
        <v>9999</v>
      </c>
      <c r="V8618" s="13"/>
      <c r="W8618" s="13"/>
      <c r="X8618" s="13"/>
      <c r="Y8618" s="13"/>
      <c r="Z8618" s="13"/>
      <c r="AA8618" s="13"/>
    </row>
    <row r="8619" spans="1:27" ht="15.75" customHeight="1" x14ac:dyDescent="0.2">
      <c r="A8619" s="13"/>
      <c r="B8619" s="37" t="str">
        <f>"CRS25WT3609397"</f>
        <v>CRS25WT3609397</v>
      </c>
      <c r="C8619" s="38">
        <v>46010</v>
      </c>
      <c r="D8619" s="39">
        <v>0.82355324074074077</v>
      </c>
      <c r="E8619" s="37" t="s">
        <v>62</v>
      </c>
      <c r="F8619" s="37">
        <v>207</v>
      </c>
      <c r="G8619" s="37">
        <v>4</v>
      </c>
      <c r="H8619" s="37">
        <v>207.65235900878901</v>
      </c>
      <c r="I8619" s="37">
        <v>9.8305149078369105</v>
      </c>
      <c r="J8619" s="37">
        <v>24.530757904052699</v>
      </c>
      <c r="K8619" s="37">
        <v>10.818151473999</v>
      </c>
      <c r="L8619" s="37">
        <v>19.194808959960898</v>
      </c>
      <c r="M8619" s="37">
        <v>0.86109215021133401</v>
      </c>
      <c r="N8619" s="37">
        <v>10.1022796630859</v>
      </c>
      <c r="O8619" s="37">
        <v>0</v>
      </c>
      <c r="P8619" s="37">
        <v>0</v>
      </c>
      <c r="Q8619" s="37">
        <v>1.0952379554510099E-2</v>
      </c>
      <c r="R8619" s="37">
        <v>25</v>
      </c>
      <c r="S8619" s="37">
        <v>0.228780686855316</v>
      </c>
      <c r="T8619" s="37">
        <v>998.20422363281295</v>
      </c>
      <c r="U8619" s="37">
        <v>9999</v>
      </c>
      <c r="V8619" s="13"/>
      <c r="W8619" s="13"/>
      <c r="X8619" s="13"/>
      <c r="Y8619" s="13"/>
      <c r="Z8619" s="13"/>
      <c r="AA8619" s="13"/>
    </row>
    <row r="8620" spans="1:27" ht="15.75" customHeight="1" x14ac:dyDescent="0.2">
      <c r="A8620" s="13"/>
      <c r="B8620" s="37" t="str">
        <f>"CRS25WT3609394"</f>
        <v>CRS25WT3609394</v>
      </c>
      <c r="C8620" s="38">
        <v>46010</v>
      </c>
      <c r="D8620" s="39">
        <v>0.82405092592592588</v>
      </c>
      <c r="E8620" s="37" t="s">
        <v>62</v>
      </c>
      <c r="F8620" s="37">
        <v>207</v>
      </c>
      <c r="G8620" s="37">
        <v>4</v>
      </c>
      <c r="H8620" s="37">
        <v>207.10754394531301</v>
      </c>
      <c r="I8620" s="37">
        <v>9.8126401901245099</v>
      </c>
      <c r="J8620" s="37">
        <v>24.5415554046631</v>
      </c>
      <c r="K8620" s="37">
        <v>10.585786819458001</v>
      </c>
      <c r="L8620" s="37">
        <v>19.564682006835898</v>
      </c>
      <c r="M8620" s="37">
        <v>0.86001884937286399</v>
      </c>
      <c r="N8620" s="37">
        <v>10.075774192810099</v>
      </c>
      <c r="O8620" s="37">
        <v>0</v>
      </c>
      <c r="P8620" s="37">
        <v>0</v>
      </c>
      <c r="Q8620" s="37">
        <v>1.0476151481270801E-2</v>
      </c>
      <c r="R8620" s="37">
        <v>25</v>
      </c>
      <c r="S8620" s="37">
        <v>0.23053415119647999</v>
      </c>
      <c r="T8620" s="37">
        <v>996.42297363281295</v>
      </c>
      <c r="U8620" s="37">
        <v>9999</v>
      </c>
      <c r="V8620" s="13"/>
      <c r="W8620" s="13"/>
      <c r="X8620" s="13"/>
      <c r="Y8620" s="13"/>
      <c r="Z8620" s="13"/>
      <c r="AA8620" s="13"/>
    </row>
    <row r="8621" spans="1:27" ht="15.75" customHeight="1" x14ac:dyDescent="0.2">
      <c r="A8621" s="13"/>
      <c r="B8621" s="37" t="str">
        <f>"CRS25WT3609388"</f>
        <v>CRS25WT3609388</v>
      </c>
      <c r="C8621" s="38">
        <v>46010</v>
      </c>
      <c r="D8621" s="39">
        <v>0.82472222222222225</v>
      </c>
      <c r="E8621" s="37" t="s">
        <v>62</v>
      </c>
      <c r="F8621" s="37">
        <v>210</v>
      </c>
      <c r="G8621" s="37">
        <v>4</v>
      </c>
      <c r="H8621" s="37">
        <v>210.57261657714801</v>
      </c>
      <c r="I8621" s="37">
        <v>9.9356594085693395</v>
      </c>
      <c r="J8621" s="37">
        <v>24.529767990112301</v>
      </c>
      <c r="K8621" s="37">
        <v>11.1473245620728</v>
      </c>
      <c r="L8621" s="37">
        <v>18.889968872070298</v>
      </c>
      <c r="M8621" s="37">
        <v>0.86399602890014604</v>
      </c>
      <c r="N8621" s="37">
        <v>10.2443504333496</v>
      </c>
      <c r="O8621" s="37">
        <v>0</v>
      </c>
      <c r="P8621" s="37">
        <v>0</v>
      </c>
      <c r="Q8621" s="37">
        <v>1.09474249184132E-2</v>
      </c>
      <c r="R8621" s="37">
        <v>25</v>
      </c>
      <c r="S8621" s="37">
        <v>0.23277521133422899</v>
      </c>
      <c r="T8621" s="37">
        <v>995.98797607421898</v>
      </c>
      <c r="U8621" s="37">
        <v>9999</v>
      </c>
      <c r="V8621" s="13"/>
      <c r="W8621" s="13"/>
      <c r="X8621" s="13"/>
      <c r="Y8621" s="13"/>
      <c r="Z8621" s="13"/>
      <c r="AA8621" s="13"/>
    </row>
    <row r="8622" spans="1:27" ht="15.75" customHeight="1" x14ac:dyDescent="0.2">
      <c r="A8622" s="13"/>
      <c r="B8622" s="37" t="str">
        <f>"CRS25WT3609380"</f>
        <v>CRS25WT3609380</v>
      </c>
      <c r="C8622" s="38">
        <v>46010</v>
      </c>
      <c r="D8622" s="39">
        <v>0.82554398148148145</v>
      </c>
      <c r="E8622" s="37" t="s">
        <v>62</v>
      </c>
      <c r="F8622" s="37">
        <v>207</v>
      </c>
      <c r="G8622" s="37">
        <v>4</v>
      </c>
      <c r="H8622" s="37">
        <v>207.09530639648401</v>
      </c>
      <c r="I8622" s="37">
        <v>9.9175853729247994</v>
      </c>
      <c r="J8622" s="37">
        <v>24.525831222534201</v>
      </c>
      <c r="K8622" s="37">
        <v>11.007057189941399</v>
      </c>
      <c r="L8622" s="37">
        <v>18.814775466918899</v>
      </c>
      <c r="M8622" s="37">
        <v>0.85141360759735096</v>
      </c>
      <c r="N8622" s="37">
        <v>10.0751791000366</v>
      </c>
      <c r="O8622" s="37">
        <v>0</v>
      </c>
      <c r="P8622" s="37">
        <v>0</v>
      </c>
      <c r="Q8622" s="37">
        <v>1.1309518478810799E-2</v>
      </c>
      <c r="R8622" s="37">
        <v>25</v>
      </c>
      <c r="S8622" s="37">
        <v>0.23103150725364699</v>
      </c>
      <c r="T8622" s="37">
        <v>996.47479248046898</v>
      </c>
      <c r="U8622" s="37">
        <v>9999</v>
      </c>
      <c r="V8622" s="13"/>
      <c r="W8622" s="13"/>
      <c r="X8622" s="13"/>
      <c r="Y8622" s="13"/>
      <c r="Z8622" s="13"/>
      <c r="AA8622" s="13"/>
    </row>
    <row r="8623" spans="1:27" ht="15.75" customHeight="1" x14ac:dyDescent="0.2">
      <c r="A8623" s="13"/>
      <c r="B8623" s="37" t="str">
        <f>"CRS25WT3609382"</f>
        <v>CRS25WT3609382</v>
      </c>
      <c r="C8623" s="38">
        <v>46010</v>
      </c>
      <c r="D8623" s="39">
        <v>0.82635416666666661</v>
      </c>
      <c r="E8623" s="37" t="s">
        <v>62</v>
      </c>
      <c r="F8623" s="37">
        <v>199</v>
      </c>
      <c r="G8623" s="37">
        <v>4</v>
      </c>
      <c r="H8623" s="37">
        <v>199.07337951660199</v>
      </c>
      <c r="I8623" s="37">
        <v>9.9015913009643608</v>
      </c>
      <c r="J8623" s="37">
        <v>24.531618118286101</v>
      </c>
      <c r="K8623" s="37">
        <v>10.5317792892456</v>
      </c>
      <c r="L8623" s="37">
        <v>18.902162551879901</v>
      </c>
      <c r="M8623" s="37">
        <v>0.81956237554550204</v>
      </c>
      <c r="N8623" s="37">
        <v>9.6849126815795898</v>
      </c>
      <c r="O8623" s="37">
        <v>0</v>
      </c>
      <c r="P8623" s="37">
        <v>0</v>
      </c>
      <c r="Q8623" s="37">
        <v>1.38095235452056E-2</v>
      </c>
      <c r="R8623" s="37">
        <v>25</v>
      </c>
      <c r="S8623" s="37">
        <v>0.22404657304287001</v>
      </c>
      <c r="T8623" s="37">
        <v>998.37274169921898</v>
      </c>
      <c r="U8623" s="37">
        <v>9999</v>
      </c>
      <c r="V8623" s="13"/>
      <c r="W8623" s="13"/>
      <c r="X8623" s="13"/>
      <c r="Y8623" s="13"/>
      <c r="Z8623" s="13"/>
      <c r="AA8623" s="13"/>
    </row>
    <row r="8624" spans="1:27" ht="15.75" customHeight="1" x14ac:dyDescent="0.2">
      <c r="A8624" s="13"/>
      <c r="B8624" s="37" t="str">
        <f>"CRS25WT3609381"</f>
        <v>CRS25WT3609381</v>
      </c>
      <c r="C8624" s="38">
        <v>46010</v>
      </c>
      <c r="D8624" s="39">
        <v>0.82672453703703708</v>
      </c>
      <c r="E8624" s="37" t="s">
        <v>62</v>
      </c>
      <c r="F8624" s="37">
        <v>197</v>
      </c>
      <c r="G8624" s="37">
        <v>4</v>
      </c>
      <c r="H8624" s="37">
        <v>197.73532104492199</v>
      </c>
      <c r="I8624" s="37">
        <v>9.7156810760497994</v>
      </c>
      <c r="J8624" s="37">
        <v>24.501991271972699</v>
      </c>
      <c r="K8624" s="37">
        <v>9.9567813873290998</v>
      </c>
      <c r="L8624" s="37">
        <v>19.859361648559599</v>
      </c>
      <c r="M8624" s="37">
        <v>0.83063381910324097</v>
      </c>
      <c r="N8624" s="37">
        <v>9.6198158264160192</v>
      </c>
      <c r="O8624" s="37">
        <v>0</v>
      </c>
      <c r="P8624" s="37">
        <v>0</v>
      </c>
      <c r="Q8624" s="37">
        <v>1.5238094143569501E-2</v>
      </c>
      <c r="R8624" s="37">
        <v>25</v>
      </c>
      <c r="S8624" s="37">
        <v>0.23646797239780401</v>
      </c>
      <c r="T8624" s="37">
        <v>997.60736083984398</v>
      </c>
      <c r="U8624" s="37">
        <v>9999</v>
      </c>
      <c r="V8624" s="13"/>
      <c r="W8624" s="13"/>
      <c r="X8624" s="13"/>
      <c r="Y8624" s="13"/>
      <c r="Z8624" s="13"/>
      <c r="AA8624" s="13"/>
    </row>
    <row r="8625" spans="1:27" ht="15.75" customHeight="1" x14ac:dyDescent="0.2">
      <c r="A8625" s="13"/>
      <c r="B8625" s="37" t="str">
        <f>"CRS25WT3609371"</f>
        <v>CRS25WT3609371</v>
      </c>
      <c r="C8625" s="38">
        <v>46010</v>
      </c>
      <c r="D8625" s="39">
        <v>0.8273611111111111</v>
      </c>
      <c r="E8625" s="37" t="s">
        <v>62</v>
      </c>
      <c r="F8625" s="37">
        <v>207</v>
      </c>
      <c r="G8625" s="37">
        <v>4</v>
      </c>
      <c r="H8625" s="37">
        <v>207.06399536132801</v>
      </c>
      <c r="I8625" s="37">
        <v>9.9283075332641602</v>
      </c>
      <c r="J8625" s="37">
        <v>24.5025749206543</v>
      </c>
      <c r="K8625" s="37">
        <v>10.9052686691284</v>
      </c>
      <c r="L8625" s="37">
        <v>18.9875183105469</v>
      </c>
      <c r="M8625" s="37">
        <v>0.85117262601852395</v>
      </c>
      <c r="N8625" s="37">
        <v>10.073656082153301</v>
      </c>
      <c r="O8625" s="37">
        <v>0</v>
      </c>
      <c r="P8625" s="37">
        <v>0</v>
      </c>
      <c r="Q8625" s="37">
        <v>1.0634920559823499E-2</v>
      </c>
      <c r="R8625" s="37">
        <v>25</v>
      </c>
      <c r="S8625" s="37">
        <v>0.229641363024712</v>
      </c>
      <c r="T8625" s="37">
        <v>994.97570800781295</v>
      </c>
      <c r="U8625" s="37">
        <v>9999</v>
      </c>
      <c r="V8625" s="13"/>
      <c r="W8625" s="13"/>
      <c r="X8625" s="13"/>
      <c r="Y8625" s="13"/>
      <c r="Z8625" s="13"/>
      <c r="AA8625" s="13"/>
    </row>
    <row r="8626" spans="1:27" ht="15.75" customHeight="1" x14ac:dyDescent="0.2">
      <c r="A8626" s="13"/>
      <c r="B8626" s="37" t="str">
        <f>"CRS25WT3609372"</f>
        <v>CRS25WT3609372</v>
      </c>
      <c r="C8626" s="38">
        <v>46010</v>
      </c>
      <c r="D8626" s="39">
        <v>0.8278240740740741</v>
      </c>
      <c r="E8626" s="37" t="s">
        <v>62</v>
      </c>
      <c r="F8626" s="37">
        <v>206</v>
      </c>
      <c r="G8626" s="37">
        <v>4</v>
      </c>
      <c r="H8626" s="37">
        <v>206.55296325683599</v>
      </c>
      <c r="I8626" s="37">
        <v>9.7816133499145508</v>
      </c>
      <c r="J8626" s="37">
        <v>24.4991664886475</v>
      </c>
      <c r="K8626" s="37">
        <v>10.7882890701294</v>
      </c>
      <c r="L8626" s="37">
        <v>19.146034240722699</v>
      </c>
      <c r="M8626" s="37">
        <v>0.86192530393600497</v>
      </c>
      <c r="N8626" s="37">
        <v>10.0487937927246</v>
      </c>
      <c r="O8626" s="37">
        <v>0</v>
      </c>
      <c r="P8626" s="37">
        <v>0</v>
      </c>
      <c r="Q8626" s="37">
        <v>1.0952303186059E-2</v>
      </c>
      <c r="R8626" s="37">
        <v>25</v>
      </c>
      <c r="S8626" s="37">
        <v>0.22880345582962</v>
      </c>
      <c r="T8626" s="37">
        <v>996.27288818359398</v>
      </c>
      <c r="U8626" s="37">
        <v>9999</v>
      </c>
      <c r="V8626" s="13"/>
      <c r="W8626" s="13"/>
      <c r="X8626" s="13"/>
      <c r="Y8626" s="13"/>
      <c r="Z8626" s="13"/>
      <c r="AA8626" s="13"/>
    </row>
    <row r="8627" spans="1:27" ht="15.75" customHeight="1" x14ac:dyDescent="0.2">
      <c r="A8627" s="13"/>
      <c r="B8627" s="37" t="str">
        <f>"CRS25WT3609373"</f>
        <v>CRS25WT3609373</v>
      </c>
      <c r="C8627" s="38">
        <v>46010</v>
      </c>
      <c r="D8627" s="39">
        <v>0.82829861111111114</v>
      </c>
      <c r="E8627" s="37" t="s">
        <v>62</v>
      </c>
      <c r="F8627" s="37">
        <v>201</v>
      </c>
      <c r="G8627" s="37">
        <v>4</v>
      </c>
      <c r="H8627" s="37">
        <v>201.88877868652301</v>
      </c>
      <c r="I8627" s="37">
        <v>9.7215242385864293</v>
      </c>
      <c r="J8627" s="37">
        <v>24.497657775878899</v>
      </c>
      <c r="K8627" s="37">
        <v>10.5156574249268</v>
      </c>
      <c r="L8627" s="37">
        <v>19.1988735198975</v>
      </c>
      <c r="M8627" s="37">
        <v>0.84772163629531905</v>
      </c>
      <c r="N8627" s="37">
        <v>9.8218812942504901</v>
      </c>
      <c r="O8627" s="37">
        <v>0</v>
      </c>
      <c r="P8627" s="37">
        <v>0</v>
      </c>
      <c r="Q8627" s="37">
        <v>1.7579404637217501E-2</v>
      </c>
      <c r="R8627" s="37">
        <v>25</v>
      </c>
      <c r="S8627" s="37">
        <v>0.225338980555534</v>
      </c>
      <c r="T8627" s="37">
        <v>995.74035644531295</v>
      </c>
      <c r="U8627" s="37">
        <v>9999</v>
      </c>
      <c r="V8627" s="13"/>
      <c r="W8627" s="13"/>
      <c r="X8627" s="13"/>
      <c r="Y8627" s="13"/>
      <c r="Z8627" s="13"/>
      <c r="AA8627" s="13"/>
    </row>
    <row r="8628" spans="1:27" ht="15.75" customHeight="1" x14ac:dyDescent="0.2">
      <c r="A8628" s="13"/>
      <c r="B8628" s="37" t="str">
        <f>"CRS25WT3609370"</f>
        <v>CRS25WT3609370</v>
      </c>
      <c r="C8628" s="38">
        <v>46010</v>
      </c>
      <c r="D8628" s="39">
        <v>0.82907407407407396</v>
      </c>
      <c r="E8628" s="37" t="s">
        <v>62</v>
      </c>
      <c r="F8628" s="37">
        <v>204</v>
      </c>
      <c r="G8628" s="37">
        <v>4</v>
      </c>
      <c r="H8628" s="37">
        <v>204.89895629882801</v>
      </c>
      <c r="I8628" s="37">
        <v>9.6979141235351598</v>
      </c>
      <c r="J8628" s="37">
        <v>24.489210128784201</v>
      </c>
      <c r="K8628" s="37">
        <v>10.912716865539601</v>
      </c>
      <c r="L8628" s="37">
        <v>18.7761631011963</v>
      </c>
      <c r="M8628" s="37">
        <v>0.86275333166122403</v>
      </c>
      <c r="N8628" s="37">
        <v>9.9683265686035192</v>
      </c>
      <c r="O8628" s="37">
        <v>0</v>
      </c>
      <c r="P8628" s="37">
        <v>0</v>
      </c>
      <c r="Q8628" s="37">
        <v>1.37897012755275E-2</v>
      </c>
      <c r="R8628" s="37">
        <v>25</v>
      </c>
      <c r="S8628" s="37">
        <v>0.22548902034759499</v>
      </c>
      <c r="T8628" s="37">
        <v>995.95843505859398</v>
      </c>
      <c r="U8628" s="37">
        <v>9999</v>
      </c>
      <c r="V8628" s="13"/>
      <c r="W8628" s="13"/>
      <c r="X8628" s="13"/>
      <c r="Y8628" s="13"/>
      <c r="Z8628" s="13"/>
      <c r="AA8628" s="13"/>
    </row>
    <row r="8629" spans="1:27" ht="15.75" customHeight="1" x14ac:dyDescent="0.2">
      <c r="A8629" s="13"/>
      <c r="B8629" s="37" t="str">
        <f>"CRS25WT3609355"</f>
        <v>CRS25WT3609355</v>
      </c>
      <c r="C8629" s="38">
        <v>46010</v>
      </c>
      <c r="D8629" s="39">
        <v>0.82990740740740743</v>
      </c>
      <c r="E8629" s="37" t="s">
        <v>62</v>
      </c>
      <c r="F8629" s="37">
        <v>198</v>
      </c>
      <c r="G8629" s="37">
        <v>4</v>
      </c>
      <c r="H8629" s="37">
        <v>198.16830444335901</v>
      </c>
      <c r="I8629" s="37">
        <v>9.7290401458740199</v>
      </c>
      <c r="J8629" s="37">
        <v>24.494266510009801</v>
      </c>
      <c r="K8629" s="37">
        <v>10.0062313079834</v>
      </c>
      <c r="L8629" s="37">
        <v>19.804491043090799</v>
      </c>
      <c r="M8629" s="37">
        <v>0.83157181739807096</v>
      </c>
      <c r="N8629" s="37">
        <v>9.6408805847168004</v>
      </c>
      <c r="O8629" s="37">
        <v>0</v>
      </c>
      <c r="P8629" s="37">
        <v>0</v>
      </c>
      <c r="Q8629" s="37">
        <v>1.19047593325377E-2</v>
      </c>
      <c r="R8629" s="37">
        <v>25</v>
      </c>
      <c r="S8629" s="37">
        <v>0.228332564234734</v>
      </c>
      <c r="T8629" s="37">
        <v>996.79455566406295</v>
      </c>
      <c r="U8629" s="37">
        <v>9999</v>
      </c>
      <c r="V8629" s="13"/>
      <c r="W8629" s="13"/>
      <c r="X8629" s="13"/>
      <c r="Y8629" s="13"/>
      <c r="Z8629" s="13"/>
      <c r="AA8629" s="13"/>
    </row>
    <row r="8630" spans="1:27" ht="15.75" customHeight="1" x14ac:dyDescent="0.2">
      <c r="A8630" s="13"/>
      <c r="B8630" s="37" t="str">
        <f>"CRS25WT3609356"</f>
        <v>CRS25WT3609356</v>
      </c>
      <c r="C8630" s="38">
        <v>46010</v>
      </c>
      <c r="D8630" s="39">
        <v>0.83047453703703711</v>
      </c>
      <c r="E8630" s="37" t="s">
        <v>62</v>
      </c>
      <c r="F8630" s="37">
        <v>206</v>
      </c>
      <c r="G8630" s="37">
        <v>4</v>
      </c>
      <c r="H8630" s="37">
        <v>206.24710083007801</v>
      </c>
      <c r="I8630" s="37">
        <v>9.7707386016845703</v>
      </c>
      <c r="J8630" s="37">
        <v>24.496828079223601</v>
      </c>
      <c r="K8630" s="37">
        <v>10.9513292312622</v>
      </c>
      <c r="L8630" s="37">
        <v>18.833065032958999</v>
      </c>
      <c r="M8630" s="37">
        <v>0.86168909072875999</v>
      </c>
      <c r="N8630" s="37">
        <v>10.0339136123657</v>
      </c>
      <c r="O8630" s="37">
        <v>0</v>
      </c>
      <c r="P8630" s="37">
        <v>0</v>
      </c>
      <c r="Q8630" s="37">
        <v>1.52368545532227E-2</v>
      </c>
      <c r="R8630" s="37">
        <v>25</v>
      </c>
      <c r="S8630" s="37">
        <v>0.22107446193695099</v>
      </c>
      <c r="T8630" s="37">
        <v>995.48919677734398</v>
      </c>
      <c r="U8630" s="37">
        <v>9999</v>
      </c>
      <c r="V8630" s="13"/>
      <c r="W8630" s="13"/>
      <c r="X8630" s="13"/>
      <c r="Y8630" s="13"/>
      <c r="Z8630" s="13"/>
      <c r="AA8630" s="13"/>
    </row>
    <row r="8631" spans="1:27" ht="15.75" customHeight="1" x14ac:dyDescent="0.2">
      <c r="A8631" s="13"/>
      <c r="B8631" s="37" t="str">
        <f>"CRS25WT3609357"</f>
        <v>CRS25WT3609357</v>
      </c>
      <c r="C8631" s="38">
        <v>46010</v>
      </c>
      <c r="D8631" s="39">
        <v>0.83118055555555559</v>
      </c>
      <c r="E8631" s="37" t="s">
        <v>62</v>
      </c>
      <c r="F8631" s="37">
        <v>201</v>
      </c>
      <c r="G8631" s="37">
        <v>4</v>
      </c>
      <c r="H8631" s="37">
        <v>201.917236328125</v>
      </c>
      <c r="I8631" s="37">
        <v>9.7343254089355504</v>
      </c>
      <c r="J8631" s="37">
        <v>24.5024299621582</v>
      </c>
      <c r="K8631" s="37">
        <v>10.5450448989868</v>
      </c>
      <c r="L8631" s="37">
        <v>19.148067474365199</v>
      </c>
      <c r="M8631" s="37">
        <v>0.84656125307083097</v>
      </c>
      <c r="N8631" s="37">
        <v>9.8232660293579102</v>
      </c>
      <c r="O8631" s="37">
        <v>0</v>
      </c>
      <c r="P8631" s="37">
        <v>0</v>
      </c>
      <c r="Q8631" s="37">
        <v>1.06547614559531E-2</v>
      </c>
      <c r="R8631" s="37">
        <v>25</v>
      </c>
      <c r="S8631" s="37">
        <v>0.23521716892719299</v>
      </c>
      <c r="T8631" s="37">
        <v>995.67932128906295</v>
      </c>
      <c r="U8631" s="37">
        <v>55.101573944091797</v>
      </c>
      <c r="V8631" s="13"/>
      <c r="W8631" s="13"/>
      <c r="X8631" s="13"/>
      <c r="Y8631" s="13"/>
      <c r="Z8631" s="13"/>
      <c r="AA8631" s="13"/>
    </row>
    <row r="8632" spans="1:27" ht="15.75" customHeight="1" x14ac:dyDescent="0.2">
      <c r="A8632" s="13"/>
      <c r="B8632" s="37" t="str">
        <f>"CRS25WT3609354"</f>
        <v>CRS25WT3609354</v>
      </c>
      <c r="C8632" s="38">
        <v>46010</v>
      </c>
      <c r="D8632" s="39">
        <v>0.83212962962962955</v>
      </c>
      <c r="E8632" s="37" t="s">
        <v>62</v>
      </c>
      <c r="F8632" s="37">
        <v>198</v>
      </c>
      <c r="G8632" s="37">
        <v>4</v>
      </c>
      <c r="H8632" s="37">
        <v>198.70355224609401</v>
      </c>
      <c r="I8632" s="37">
        <v>9.7616786956787092</v>
      </c>
      <c r="J8632" s="37">
        <v>24.505386352539102</v>
      </c>
      <c r="K8632" s="37">
        <v>10.264996528625501</v>
      </c>
      <c r="L8632" s="37">
        <v>19.3573894500732</v>
      </c>
      <c r="M8632" s="37">
        <v>0.83065289258956898</v>
      </c>
      <c r="N8632" s="37">
        <v>9.6669206619262695</v>
      </c>
      <c r="O8632" s="37">
        <v>0</v>
      </c>
      <c r="P8632" s="37">
        <v>0</v>
      </c>
      <c r="Q8632" s="37">
        <v>1.04810725897551E-2</v>
      </c>
      <c r="R8632" s="37">
        <v>25</v>
      </c>
      <c r="S8632" s="37">
        <v>0.23795750737190199</v>
      </c>
      <c r="T8632" s="37">
        <v>994.70269775390602</v>
      </c>
      <c r="U8632" s="37">
        <v>20.433320999145501</v>
      </c>
      <c r="V8632" s="13"/>
      <c r="W8632" s="13"/>
      <c r="X8632" s="13"/>
      <c r="Y8632" s="13"/>
      <c r="Z8632" s="13"/>
      <c r="AA8632" s="13"/>
    </row>
    <row r="8633" spans="1:27" ht="15.75" customHeight="1" x14ac:dyDescent="0.2">
      <c r="A8633" s="13"/>
      <c r="B8633" s="37" t="str">
        <f>"CRS25WT3609342"</f>
        <v>CRS25WT3609342</v>
      </c>
      <c r="C8633" s="38">
        <v>46010</v>
      </c>
      <c r="D8633" s="39">
        <v>0.83270833333333327</v>
      </c>
      <c r="E8633" s="37" t="s">
        <v>62</v>
      </c>
      <c r="F8633" s="37">
        <v>195</v>
      </c>
      <c r="G8633" s="37">
        <v>4</v>
      </c>
      <c r="H8633" s="37">
        <v>195.65916442871099</v>
      </c>
      <c r="I8633" s="37">
        <v>9.7276124954223597</v>
      </c>
      <c r="J8633" s="37">
        <v>24.491563796997099</v>
      </c>
      <c r="K8633" s="37">
        <v>10.390251159668001</v>
      </c>
      <c r="L8633" s="37">
        <v>18.831033706665</v>
      </c>
      <c r="M8633" s="37">
        <v>0.82125383615493797</v>
      </c>
      <c r="N8633" s="37">
        <v>9.5188112258911097</v>
      </c>
      <c r="O8633" s="37">
        <v>0</v>
      </c>
      <c r="P8633" s="37">
        <v>0</v>
      </c>
      <c r="Q8633" s="37">
        <v>1.12704606726766E-2</v>
      </c>
      <c r="R8633" s="37">
        <v>25</v>
      </c>
      <c r="S8633" s="37">
        <v>0.235715731978416</v>
      </c>
      <c r="T8633" s="37">
        <v>994.77301025390602</v>
      </c>
      <c r="U8633" s="37">
        <v>9999</v>
      </c>
      <c r="V8633" s="13"/>
      <c r="W8633" s="13"/>
      <c r="X8633" s="13"/>
      <c r="Y8633" s="13"/>
      <c r="Z8633" s="13"/>
      <c r="AA8633" s="13"/>
    </row>
    <row r="8634" spans="1:27" ht="15.75" customHeight="1" x14ac:dyDescent="0.2">
      <c r="A8634" s="13"/>
      <c r="B8634" s="37" t="str">
        <f>"CRS25WT3609343"</f>
        <v>CRS25WT3609343</v>
      </c>
      <c r="C8634" s="38">
        <v>46010</v>
      </c>
      <c r="D8634" s="39">
        <v>0.83331018518518529</v>
      </c>
      <c r="E8634" s="37" t="s">
        <v>62</v>
      </c>
      <c r="F8634" s="37">
        <v>200</v>
      </c>
      <c r="G8634" s="37">
        <v>4</v>
      </c>
      <c r="H8634" s="37">
        <v>200.13017272949199</v>
      </c>
      <c r="I8634" s="37">
        <v>9.7346429824829102</v>
      </c>
      <c r="J8634" s="37">
        <v>24.5042018890381</v>
      </c>
      <c r="K8634" s="37">
        <v>10.5367078781128</v>
      </c>
      <c r="L8634" s="37">
        <v>18.993614196777301</v>
      </c>
      <c r="M8634" s="37">
        <v>0.83898073434829701</v>
      </c>
      <c r="N8634" s="37">
        <v>9.7363252639770508</v>
      </c>
      <c r="O8634" s="37">
        <v>0</v>
      </c>
      <c r="P8634" s="37">
        <v>0</v>
      </c>
      <c r="Q8634" s="37">
        <v>1.0654759593308E-2</v>
      </c>
      <c r="R8634" s="37">
        <v>25</v>
      </c>
      <c r="S8634" s="37">
        <v>0.223358809947968</v>
      </c>
      <c r="T8634" s="37">
        <v>995.69372558593795</v>
      </c>
      <c r="U8634" s="37">
        <v>9999</v>
      </c>
      <c r="V8634" s="13"/>
      <c r="W8634" s="13"/>
      <c r="X8634" s="13"/>
      <c r="Y8634" s="13"/>
      <c r="Z8634" s="13"/>
      <c r="AA8634" s="13"/>
    </row>
    <row r="8635" spans="1:27" ht="15.75" customHeight="1" x14ac:dyDescent="0.2">
      <c r="A8635" s="13"/>
      <c r="B8635" s="37" t="str">
        <f>"CRS25WT3609344"</f>
        <v>CRS25WT3609344</v>
      </c>
      <c r="C8635" s="38">
        <v>46010</v>
      </c>
      <c r="D8635" s="39">
        <v>0.834050925925926</v>
      </c>
      <c r="E8635" s="37" t="s">
        <v>62</v>
      </c>
      <c r="F8635" s="37">
        <v>197</v>
      </c>
      <c r="G8635" s="37">
        <v>4</v>
      </c>
      <c r="H8635" s="37">
        <v>197.42887878418</v>
      </c>
      <c r="I8635" s="37">
        <v>9.6982688903808594</v>
      </c>
      <c r="J8635" s="37">
        <v>24.500848770141602</v>
      </c>
      <c r="K8635" s="37">
        <v>9.75958251953125</v>
      </c>
      <c r="L8635" s="37">
        <v>20.229234695434599</v>
      </c>
      <c r="M8635" s="37">
        <v>0.83087432384491</v>
      </c>
      <c r="N8635" s="37">
        <v>9.6049079895019496</v>
      </c>
      <c r="O8635" s="37">
        <v>0</v>
      </c>
      <c r="P8635" s="37">
        <v>0</v>
      </c>
      <c r="Q8635" s="37">
        <v>1.76190380007029E-2</v>
      </c>
      <c r="R8635" s="37">
        <v>25</v>
      </c>
      <c r="S8635" s="37">
        <v>0.23211783170700101</v>
      </c>
      <c r="T8635" s="37">
        <v>995.01397705078102</v>
      </c>
      <c r="U8635" s="37">
        <v>9999</v>
      </c>
      <c r="V8635" s="13"/>
      <c r="W8635" s="13"/>
      <c r="X8635" s="13"/>
      <c r="Y8635" s="13"/>
      <c r="Z8635" s="13"/>
      <c r="AA8635" s="13"/>
    </row>
    <row r="8636" spans="1:27" ht="15.75" customHeight="1" x14ac:dyDescent="0.2">
      <c r="A8636" s="13"/>
      <c r="B8636" s="37" t="str">
        <f>"CRS25WT3609341"</f>
        <v>CRS25WT3609341</v>
      </c>
      <c r="C8636" s="38">
        <v>46010</v>
      </c>
      <c r="D8636" s="39">
        <v>0.83471064814814822</v>
      </c>
      <c r="E8636" s="37" t="s">
        <v>62</v>
      </c>
      <c r="F8636" s="37">
        <v>196</v>
      </c>
      <c r="G8636" s="37">
        <v>4</v>
      </c>
      <c r="H8636" s="37">
        <v>196.35316467285199</v>
      </c>
      <c r="I8636" s="37">
        <v>9.7577667236328107</v>
      </c>
      <c r="J8636" s="37">
        <v>24.491762161254901</v>
      </c>
      <c r="K8636" s="37">
        <v>9.7034816741943395</v>
      </c>
      <c r="L8636" s="37">
        <v>20.235330581665</v>
      </c>
      <c r="M8636" s="37">
        <v>0.82161325216293302</v>
      </c>
      <c r="N8636" s="37">
        <v>9.5525741577148402</v>
      </c>
      <c r="O8636" s="37">
        <v>0</v>
      </c>
      <c r="P8636" s="37">
        <v>0</v>
      </c>
      <c r="Q8636" s="37">
        <v>1.19047593325377E-2</v>
      </c>
      <c r="R8636" s="37">
        <v>25</v>
      </c>
      <c r="S8636" s="37">
        <v>0.2224260866642</v>
      </c>
      <c r="T8636" s="37">
        <v>995.78924560546898</v>
      </c>
      <c r="U8636" s="37">
        <v>21.260328292846701</v>
      </c>
      <c r="V8636" s="13"/>
      <c r="W8636" s="13"/>
      <c r="X8636" s="13"/>
      <c r="Y8636" s="13"/>
      <c r="Z8636" s="13"/>
      <c r="AA8636" s="13"/>
    </row>
    <row r="8637" spans="1:27" ht="15.75" customHeight="1" x14ac:dyDescent="0.2">
      <c r="A8637" s="13"/>
      <c r="B8637" s="37" t="str">
        <f>"CRS25WT3609326"</f>
        <v>CRS25WT3609326</v>
      </c>
      <c r="C8637" s="38">
        <v>46010</v>
      </c>
      <c r="D8637" s="39">
        <v>0.83532407407407405</v>
      </c>
      <c r="E8637" s="37" t="s">
        <v>62</v>
      </c>
      <c r="F8637" s="37">
        <v>200</v>
      </c>
      <c r="G8637" s="37">
        <v>4</v>
      </c>
      <c r="H8637" s="37">
        <v>200.81005859375</v>
      </c>
      <c r="I8637" s="37">
        <v>9.6954441070556605</v>
      </c>
      <c r="J8637" s="37">
        <v>24.483329772949201</v>
      </c>
      <c r="K8637" s="37">
        <v>10.4561500549316</v>
      </c>
      <c r="L8637" s="37">
        <v>19.204971313476602</v>
      </c>
      <c r="M8637" s="37">
        <v>0.84595501422882102</v>
      </c>
      <c r="N8637" s="37">
        <v>9.7694015502929705</v>
      </c>
      <c r="O8637" s="37">
        <v>0</v>
      </c>
      <c r="P8637" s="37">
        <v>0</v>
      </c>
      <c r="Q8637" s="37">
        <v>1.0476189665496301E-2</v>
      </c>
      <c r="R8637" s="37">
        <v>25</v>
      </c>
      <c r="S8637" s="37">
        <v>0.22807814180850999</v>
      </c>
      <c r="T8637" s="37">
        <v>994.68145751953102</v>
      </c>
      <c r="U8637" s="37">
        <v>9999</v>
      </c>
      <c r="V8637" s="13"/>
      <c r="W8637" s="13"/>
      <c r="X8637" s="13"/>
      <c r="Y8637" s="13"/>
      <c r="Z8637" s="13"/>
      <c r="AA8637" s="13"/>
    </row>
    <row r="8638" spans="1:27" ht="15.75" customHeight="1" x14ac:dyDescent="0.2">
      <c r="A8638" s="13"/>
      <c r="B8638" s="37" t="str">
        <f>"CRS25WT3609324"</f>
        <v>CRS25WT3609324</v>
      </c>
      <c r="C8638" s="38">
        <v>46010</v>
      </c>
      <c r="D8638" s="39">
        <v>0.83625000000000005</v>
      </c>
      <c r="E8638" s="37" t="s">
        <v>62</v>
      </c>
      <c r="F8638" s="37">
        <v>204</v>
      </c>
      <c r="G8638" s="37">
        <v>4</v>
      </c>
      <c r="H8638" s="37">
        <v>204.75938415527301</v>
      </c>
      <c r="I8638" s="37">
        <v>9.6829900741577095</v>
      </c>
      <c r="J8638" s="37">
        <v>24.474206924438501</v>
      </c>
      <c r="K8638" s="37">
        <v>10.6855363845825</v>
      </c>
      <c r="L8638" s="37">
        <v>19.1622924804688</v>
      </c>
      <c r="M8638" s="37">
        <v>0.86402380466461204</v>
      </c>
      <c r="N8638" s="37">
        <v>9.9615364074706996</v>
      </c>
      <c r="O8638" s="37">
        <v>0</v>
      </c>
      <c r="P8638" s="37">
        <v>0</v>
      </c>
      <c r="Q8638" s="37">
        <v>1.03174624964595E-2</v>
      </c>
      <c r="R8638" s="37">
        <v>25</v>
      </c>
      <c r="S8638" s="37">
        <v>0.226237267255783</v>
      </c>
      <c r="T8638" s="37">
        <v>995.000244140625</v>
      </c>
      <c r="U8638" s="37">
        <v>9999</v>
      </c>
      <c r="V8638" s="13"/>
      <c r="W8638" s="13"/>
      <c r="X8638" s="13"/>
      <c r="Y8638" s="13"/>
      <c r="Z8638" s="13"/>
      <c r="AA8638" s="13"/>
    </row>
    <row r="8639" spans="1:27" ht="15.75" customHeight="1" x14ac:dyDescent="0.2">
      <c r="A8639" s="13"/>
      <c r="B8639" s="37" t="str">
        <f>"CRS25WT3609327"</f>
        <v>CRS25WT3609327</v>
      </c>
      <c r="C8639" s="38">
        <v>46010</v>
      </c>
      <c r="D8639" s="39">
        <v>0.83697916666666661</v>
      </c>
      <c r="E8639" s="37" t="s">
        <v>62</v>
      </c>
      <c r="F8639" s="37">
        <v>202</v>
      </c>
      <c r="G8639" s="37">
        <v>4</v>
      </c>
      <c r="H8639" s="37">
        <v>202.51512145996099</v>
      </c>
      <c r="I8639" s="37">
        <v>9.7036466598510707</v>
      </c>
      <c r="J8639" s="37">
        <v>24.483453750610401</v>
      </c>
      <c r="K8639" s="37">
        <v>10.792766571044901</v>
      </c>
      <c r="L8639" s="37">
        <v>18.7639675140381</v>
      </c>
      <c r="M8639" s="37">
        <v>0.85241246223449696</v>
      </c>
      <c r="N8639" s="37">
        <v>9.8523530960083008</v>
      </c>
      <c r="O8639" s="37">
        <v>0</v>
      </c>
      <c r="P8639" s="37">
        <v>0</v>
      </c>
      <c r="Q8639" s="37">
        <v>1.00148795172572E-2</v>
      </c>
      <c r="R8639" s="37">
        <v>25</v>
      </c>
      <c r="S8639" s="37">
        <v>0.23349450528621701</v>
      </c>
      <c r="T8639" s="37">
        <v>994.96954345703102</v>
      </c>
      <c r="U8639" s="37">
        <v>9999</v>
      </c>
      <c r="V8639" s="13"/>
      <c r="W8639" s="13"/>
      <c r="X8639" s="13"/>
      <c r="Y8639" s="13"/>
      <c r="Z8639" s="13"/>
      <c r="AA8639" s="13"/>
    </row>
    <row r="8640" spans="1:27" ht="15.75" customHeight="1" x14ac:dyDescent="0.2">
      <c r="A8640" s="13"/>
      <c r="B8640" s="37" t="str">
        <f>"CRS25WT3609325"</f>
        <v>CRS25WT3609325</v>
      </c>
      <c r="C8640" s="38">
        <v>46010</v>
      </c>
      <c r="D8640" s="39">
        <v>0.83769675925925924</v>
      </c>
      <c r="E8640" s="37" t="s">
        <v>62</v>
      </c>
      <c r="F8640" s="37">
        <v>197</v>
      </c>
      <c r="G8640" s="37">
        <v>4</v>
      </c>
      <c r="H8640" s="37">
        <v>197.01420593261699</v>
      </c>
      <c r="I8640" s="37">
        <v>9.7074117660522496</v>
      </c>
      <c r="J8640" s="37">
        <v>24.515214920043899</v>
      </c>
      <c r="K8640" s="37">
        <v>9.8060722351074201</v>
      </c>
      <c r="L8640" s="37">
        <v>20.091039657592798</v>
      </c>
      <c r="M8640" s="37">
        <v>0.82786285877227805</v>
      </c>
      <c r="N8640" s="37">
        <v>9.5847339630127006</v>
      </c>
      <c r="O8640" s="37">
        <v>0</v>
      </c>
      <c r="P8640" s="37">
        <v>0</v>
      </c>
      <c r="Q8640" s="37">
        <v>1.18948509916663E-2</v>
      </c>
      <c r="R8640" s="37">
        <v>25</v>
      </c>
      <c r="S8640" s="37">
        <v>0.23287732899189001</v>
      </c>
      <c r="T8640" s="37">
        <v>995.06658935546898</v>
      </c>
      <c r="U8640" s="37">
        <v>9999</v>
      </c>
      <c r="V8640" s="13"/>
      <c r="W8640" s="13"/>
      <c r="X8640" s="13"/>
      <c r="Y8640" s="13"/>
      <c r="Z8640" s="13"/>
      <c r="AA8640" s="13"/>
    </row>
    <row r="8641" spans="1:27" ht="15.75" customHeight="1" x14ac:dyDescent="0.2">
      <c r="A8641" s="13"/>
      <c r="B8641" s="37" t="str">
        <f>"CRS25WT3609313"</f>
        <v>CRS25WT3609313</v>
      </c>
      <c r="C8641" s="38">
        <v>46010</v>
      </c>
      <c r="D8641" s="39">
        <v>0.83846064814814814</v>
      </c>
      <c r="E8641" s="37" t="s">
        <v>62</v>
      </c>
      <c r="F8641" s="37">
        <v>196</v>
      </c>
      <c r="G8641" s="37">
        <v>4</v>
      </c>
      <c r="H8641" s="37">
        <v>196.02272033691401</v>
      </c>
      <c r="I8641" s="37">
        <v>9.7347354888915998</v>
      </c>
      <c r="J8641" s="37">
        <v>24.516159057617202</v>
      </c>
      <c r="K8641" s="37">
        <v>9.7725400924682599</v>
      </c>
      <c r="L8641" s="37">
        <v>20.0585231781006</v>
      </c>
      <c r="M8641" s="37">
        <v>0.821352958679199</v>
      </c>
      <c r="N8641" s="37">
        <v>9.53649806976318</v>
      </c>
      <c r="O8641" s="37">
        <v>0</v>
      </c>
      <c r="P8641" s="37">
        <v>0</v>
      </c>
      <c r="Q8641" s="37">
        <v>1.51588078588247E-2</v>
      </c>
      <c r="R8641" s="37">
        <v>25</v>
      </c>
      <c r="S8641" s="37">
        <v>0.234955534338951</v>
      </c>
      <c r="T8641" s="37">
        <v>995.09503173828102</v>
      </c>
      <c r="U8641" s="37">
        <v>9999</v>
      </c>
      <c r="V8641" s="13"/>
      <c r="W8641" s="13"/>
      <c r="X8641" s="13"/>
      <c r="Y8641" s="13"/>
      <c r="Z8641" s="13"/>
      <c r="AA8641" s="13"/>
    </row>
    <row r="8642" spans="1:27" ht="15.75" customHeight="1" x14ac:dyDescent="0.2">
      <c r="A8642" s="13"/>
      <c r="B8642" s="37" t="str">
        <f>"CRS25WT3609314"</f>
        <v>CRS25WT3609314</v>
      </c>
      <c r="C8642" s="38">
        <v>46010</v>
      </c>
      <c r="D8642" s="39">
        <v>0.83934027777777775</v>
      </c>
      <c r="E8642" s="37" t="s">
        <v>62</v>
      </c>
      <c r="F8642" s="37">
        <v>202</v>
      </c>
      <c r="G8642" s="37">
        <v>4</v>
      </c>
      <c r="H8642" s="37">
        <v>202.77938842773401</v>
      </c>
      <c r="I8642" s="37">
        <v>9.7650270462036097</v>
      </c>
      <c r="J8642" s="37">
        <v>24.5063362121582</v>
      </c>
      <c r="K8642" s="37">
        <v>10.6114692687988</v>
      </c>
      <c r="L8642" s="37">
        <v>19.109453201293899</v>
      </c>
      <c r="M8642" s="37">
        <v>0.847367823123932</v>
      </c>
      <c r="N8642" s="37">
        <v>9.8652095794677699</v>
      </c>
      <c r="O8642" s="37">
        <v>0</v>
      </c>
      <c r="P8642" s="37">
        <v>0</v>
      </c>
      <c r="Q8642" s="37">
        <v>1.09474249184132E-2</v>
      </c>
      <c r="R8642" s="37">
        <v>25</v>
      </c>
      <c r="S8642" s="37">
        <v>0.239160686731339</v>
      </c>
      <c r="T8642" s="37">
        <v>994.806884765625</v>
      </c>
      <c r="U8642" s="37">
        <v>9999</v>
      </c>
      <c r="V8642" s="13"/>
      <c r="W8642" s="13"/>
      <c r="X8642" s="13"/>
      <c r="Y8642" s="13"/>
      <c r="Z8642" s="13"/>
      <c r="AA8642" s="13"/>
    </row>
    <row r="8643" spans="1:27" ht="15.75" customHeight="1" x14ac:dyDescent="0.2">
      <c r="A8643" s="13"/>
      <c r="B8643" s="37" t="str">
        <f>"CRS25WT3609315"</f>
        <v>CRS25WT3609315</v>
      </c>
      <c r="C8643" s="38">
        <v>46010</v>
      </c>
      <c r="D8643" s="39">
        <v>0.84339120370370368</v>
      </c>
      <c r="E8643" s="37" t="s">
        <v>62</v>
      </c>
      <c r="F8643" s="37">
        <v>200</v>
      </c>
      <c r="G8643" s="37">
        <v>4</v>
      </c>
      <c r="H8643" s="37">
        <v>200.20431518554699</v>
      </c>
      <c r="I8643" s="37">
        <v>9.9700040817260707</v>
      </c>
      <c r="J8643" s="37">
        <v>24.541007995605501</v>
      </c>
      <c r="K8643" s="37">
        <v>10.0821371078491</v>
      </c>
      <c r="L8643" s="37">
        <v>19.8573303222656</v>
      </c>
      <c r="M8643" s="37">
        <v>0.81824940443038896</v>
      </c>
      <c r="N8643" s="37">
        <v>9.7399330139160192</v>
      </c>
      <c r="O8643" s="37">
        <v>0</v>
      </c>
      <c r="P8643" s="37">
        <v>0</v>
      </c>
      <c r="Q8643" s="37">
        <v>1.7976151779294E-2</v>
      </c>
      <c r="R8643" s="37">
        <v>25</v>
      </c>
      <c r="S8643" s="37">
        <v>0.22994686663150801</v>
      </c>
      <c r="T8643" s="37">
        <v>995.92681884765602</v>
      </c>
      <c r="U8643" s="37">
        <v>9999</v>
      </c>
      <c r="V8643" s="13"/>
      <c r="W8643" s="13"/>
      <c r="X8643" s="13"/>
      <c r="Y8643" s="13"/>
      <c r="Z8643" s="13"/>
      <c r="AA8643" s="13"/>
    </row>
    <row r="8644" spans="1:27" ht="15.75" customHeight="1" x14ac:dyDescent="0.2">
      <c r="A8644" s="13"/>
      <c r="B8644" s="37" t="str">
        <f>"CRS25WT3609312"</f>
        <v>CRS25WT3609312</v>
      </c>
      <c r="C8644" s="38">
        <v>46010</v>
      </c>
      <c r="D8644" s="39">
        <v>0.84532407407407406</v>
      </c>
      <c r="E8644" s="37" t="s">
        <v>62</v>
      </c>
      <c r="F8644" s="37">
        <v>200</v>
      </c>
      <c r="G8644" s="37">
        <v>4</v>
      </c>
      <c r="H8644" s="37">
        <v>200.64567565918</v>
      </c>
      <c r="I8644" s="37">
        <v>9.6948614120483398</v>
      </c>
      <c r="J8644" s="37">
        <v>24.526321411132798</v>
      </c>
      <c r="K8644" s="37">
        <v>10.493116378784199</v>
      </c>
      <c r="L8644" s="37">
        <v>19.121646881103501</v>
      </c>
      <c r="M8644" s="37">
        <v>0.84383159875869795</v>
      </c>
      <c r="N8644" s="37">
        <v>9.7614049911499006</v>
      </c>
      <c r="O8644" s="37">
        <v>0</v>
      </c>
      <c r="P8644" s="37">
        <v>0</v>
      </c>
      <c r="Q8644" s="37">
        <v>1.78162194788456E-2</v>
      </c>
      <c r="R8644" s="37">
        <v>25</v>
      </c>
      <c r="S8644" s="37">
        <v>0.242166101932526</v>
      </c>
      <c r="T8644" s="37">
        <v>996.337646484375</v>
      </c>
      <c r="U8644" s="37">
        <v>146.55084228515599</v>
      </c>
      <c r="V8644" s="13"/>
      <c r="W8644" s="13"/>
      <c r="X8644" s="13"/>
      <c r="Y8644" s="13"/>
      <c r="Z8644" s="13"/>
      <c r="AA8644" s="13"/>
    </row>
    <row r="8645" spans="1:27" ht="15.75" customHeight="1" x14ac:dyDescent="0.2">
      <c r="A8645" s="13"/>
      <c r="B8645" s="37" t="str">
        <f>"CRS25WT3609303"</f>
        <v>CRS25WT3609303</v>
      </c>
      <c r="C8645" s="38">
        <v>46010</v>
      </c>
      <c r="D8645" s="39">
        <v>0.84660879629629626</v>
      </c>
      <c r="E8645" s="37" t="s">
        <v>62</v>
      </c>
      <c r="F8645" s="37">
        <v>200</v>
      </c>
      <c r="G8645" s="37">
        <v>4</v>
      </c>
      <c r="H8645" s="37">
        <v>200.236251831055</v>
      </c>
      <c r="I8645" s="37">
        <v>9.6824293136596697</v>
      </c>
      <c r="J8645" s="37">
        <v>24.516426086425799</v>
      </c>
      <c r="K8645" s="37">
        <v>10.475045204162599</v>
      </c>
      <c r="L8645" s="37">
        <v>19.115550994873001</v>
      </c>
      <c r="M8645" s="37">
        <v>0.84353131055831898</v>
      </c>
      <c r="N8645" s="37">
        <v>9.7414865493774396</v>
      </c>
      <c r="O8645" s="37">
        <v>0</v>
      </c>
      <c r="P8645" s="37">
        <v>0</v>
      </c>
      <c r="Q8645" s="37">
        <v>1.00148031488061E-2</v>
      </c>
      <c r="R8645" s="37">
        <v>25</v>
      </c>
      <c r="S8645" s="37">
        <v>0.23681555688381201</v>
      </c>
      <c r="T8645" s="37">
        <v>995.68347167968795</v>
      </c>
      <c r="U8645" s="37">
        <v>9999</v>
      </c>
      <c r="V8645" s="13"/>
      <c r="W8645" s="13"/>
      <c r="X8645" s="13"/>
      <c r="Y8645" s="13"/>
      <c r="Z8645" s="13"/>
      <c r="AA8645" s="13"/>
    </row>
    <row r="8646" spans="1:27" ht="15.75" customHeight="1" x14ac:dyDescent="0.2">
      <c r="A8646" s="13"/>
      <c r="B8646" s="37" t="str">
        <f>"CRS25WT3609304"</f>
        <v>CRS25WT3609304</v>
      </c>
      <c r="C8646" s="38">
        <v>46010</v>
      </c>
      <c r="D8646" s="39">
        <v>0.84712962962962957</v>
      </c>
      <c r="E8646" s="37" t="s">
        <v>62</v>
      </c>
      <c r="F8646" s="37">
        <v>205</v>
      </c>
      <c r="G8646" s="37">
        <v>4</v>
      </c>
      <c r="H8646" s="37">
        <v>205.27024841308599</v>
      </c>
      <c r="I8646" s="37">
        <v>9.7448768615722692</v>
      </c>
      <c r="J8646" s="37">
        <v>24.526220321655298</v>
      </c>
      <c r="K8646" s="37">
        <v>10.706519126892101</v>
      </c>
      <c r="L8646" s="37">
        <v>19.1724548339844</v>
      </c>
      <c r="M8646" s="37">
        <v>0.858853399753571</v>
      </c>
      <c r="N8646" s="37">
        <v>9.98639011383057</v>
      </c>
      <c r="O8646" s="37">
        <v>0</v>
      </c>
      <c r="P8646" s="37">
        <v>0</v>
      </c>
      <c r="Q8646" s="37">
        <v>1.5236857347190399E-2</v>
      </c>
      <c r="R8646" s="37">
        <v>25</v>
      </c>
      <c r="S8646" s="37">
        <v>0.23388706147670699</v>
      </c>
      <c r="T8646" s="37">
        <v>995.20025634765602</v>
      </c>
      <c r="U8646" s="37">
        <v>9999</v>
      </c>
      <c r="V8646" s="13"/>
      <c r="W8646" s="13"/>
      <c r="X8646" s="13"/>
      <c r="Y8646" s="13"/>
      <c r="Z8646" s="13"/>
      <c r="AA8646" s="13"/>
    </row>
    <row r="8647" spans="1:27" ht="15.75" customHeight="1" x14ac:dyDescent="0.2">
      <c r="A8647" s="13"/>
      <c r="B8647" s="37" t="str">
        <f>"CRS25WT3609305"</f>
        <v>CRS25WT3609305</v>
      </c>
      <c r="C8647" s="38">
        <v>46010</v>
      </c>
      <c r="D8647" s="39">
        <v>0.84878472222222223</v>
      </c>
      <c r="E8647" s="37" t="s">
        <v>62</v>
      </c>
      <c r="F8647" s="37">
        <v>200</v>
      </c>
      <c r="G8647" s="37">
        <v>4</v>
      </c>
      <c r="H8647" s="37">
        <v>200.11897277832</v>
      </c>
      <c r="I8647" s="37">
        <v>9.6904973983764595</v>
      </c>
      <c r="J8647" s="37">
        <v>24.525774002075199</v>
      </c>
      <c r="K8647" s="37">
        <v>10.299191474914601</v>
      </c>
      <c r="L8647" s="37">
        <v>19.4305534362793</v>
      </c>
      <c r="M8647" s="37">
        <v>0.84201431274414096</v>
      </c>
      <c r="N8647" s="37">
        <v>9.7357807159423793</v>
      </c>
      <c r="O8647" s="37">
        <v>0</v>
      </c>
      <c r="P8647" s="37">
        <v>0</v>
      </c>
      <c r="Q8647" s="37">
        <v>1.0327381081879101E-2</v>
      </c>
      <c r="R8647" s="37">
        <v>25</v>
      </c>
      <c r="S8647" s="37">
        <v>0.233973383903503</v>
      </c>
      <c r="T8647" s="37">
        <v>999.35113525390602</v>
      </c>
      <c r="U8647" s="37">
        <v>9999</v>
      </c>
      <c r="V8647" s="13"/>
      <c r="W8647" s="13"/>
      <c r="X8647" s="13"/>
      <c r="Y8647" s="13"/>
      <c r="Z8647" s="13"/>
      <c r="AA8647" s="13"/>
    </row>
    <row r="8648" spans="1:27" ht="15.75" customHeight="1" x14ac:dyDescent="0.2">
      <c r="A8648" s="13"/>
      <c r="B8648" s="37" t="str">
        <f>"CRS25WT3609301"</f>
        <v>CRS25WT3609301</v>
      </c>
      <c r="C8648" s="38">
        <v>46010</v>
      </c>
      <c r="D8648" s="39">
        <v>0.84964120370370377</v>
      </c>
      <c r="E8648" s="37" t="s">
        <v>62</v>
      </c>
      <c r="F8648" s="37">
        <v>198</v>
      </c>
      <c r="G8648" s="37">
        <v>4</v>
      </c>
      <c r="H8648" s="37">
        <v>198.04670715332</v>
      </c>
      <c r="I8648" s="37">
        <v>9.6800556182861293</v>
      </c>
      <c r="J8648" s="37">
        <v>24.4989013671875</v>
      </c>
      <c r="K8648" s="37">
        <v>9.8246688842773402</v>
      </c>
      <c r="L8648" s="37">
        <v>20.158105850219702</v>
      </c>
      <c r="M8648" s="37">
        <v>0.83510899543762196</v>
      </c>
      <c r="N8648" s="37">
        <v>9.6349649429321307</v>
      </c>
      <c r="O8648" s="37">
        <v>0</v>
      </c>
      <c r="P8648" s="37">
        <v>0</v>
      </c>
      <c r="Q8648" s="37">
        <v>1.5236857347190399E-2</v>
      </c>
      <c r="R8648" s="37">
        <v>25</v>
      </c>
      <c r="S8648" s="37">
        <v>0.23275023698806799</v>
      </c>
      <c r="T8648" s="37">
        <v>997.98870849609398</v>
      </c>
      <c r="U8648" s="37">
        <v>9999</v>
      </c>
      <c r="V8648" s="13"/>
      <c r="W8648" s="13"/>
      <c r="X8648" s="13"/>
      <c r="Y8648" s="13"/>
      <c r="Z8648" s="13"/>
      <c r="AA8648" s="13"/>
    </row>
    <row r="8649" spans="1:27" ht="15.75" customHeight="1" x14ac:dyDescent="0.2">
      <c r="A8649" s="13"/>
      <c r="B8649" s="37" t="str">
        <f>"CRS25WT3609174"</f>
        <v>CRS25WT3609174</v>
      </c>
      <c r="C8649" s="38">
        <v>46010</v>
      </c>
      <c r="D8649" s="39">
        <v>0.85312500000000002</v>
      </c>
      <c r="E8649" s="37" t="s">
        <v>62</v>
      </c>
      <c r="F8649" s="37">
        <v>198</v>
      </c>
      <c r="G8649" s="37">
        <v>4</v>
      </c>
      <c r="H8649" s="37">
        <v>198.06483459472699</v>
      </c>
      <c r="I8649" s="37">
        <v>9.6776599884033203</v>
      </c>
      <c r="J8649" s="37">
        <v>24.521289825439499</v>
      </c>
      <c r="K8649" s="37">
        <v>10.0422258377075</v>
      </c>
      <c r="L8649" s="37">
        <v>19.723199844360401</v>
      </c>
      <c r="M8649" s="37">
        <v>0.83462947607040405</v>
      </c>
      <c r="N8649" s="37">
        <v>9.6358470916747994</v>
      </c>
      <c r="O8649" s="37">
        <v>0</v>
      </c>
      <c r="P8649" s="37">
        <v>0</v>
      </c>
      <c r="Q8649" s="37">
        <v>1.7579404637217501E-2</v>
      </c>
      <c r="R8649" s="37">
        <v>25</v>
      </c>
      <c r="S8649" s="37">
        <v>0.229902118444443</v>
      </c>
      <c r="T8649" s="37">
        <v>996.68701171875</v>
      </c>
      <c r="U8649" s="37">
        <v>9999</v>
      </c>
      <c r="V8649" s="13"/>
      <c r="W8649" s="13"/>
      <c r="X8649" s="13"/>
      <c r="Y8649" s="13"/>
      <c r="Z8649" s="13"/>
      <c r="AA8649" s="13"/>
    </row>
    <row r="8650" spans="1:27" ht="15.75" customHeight="1" x14ac:dyDescent="0.2">
      <c r="A8650" s="13"/>
      <c r="B8650" s="37" t="str">
        <f>"CRS25WT3609184"</f>
        <v>CRS25WT3609184</v>
      </c>
      <c r="C8650" s="38">
        <v>46010</v>
      </c>
      <c r="D8650" s="39">
        <v>0.85469907407407408</v>
      </c>
      <c r="E8650" s="37" t="s">
        <v>62</v>
      </c>
      <c r="F8650" s="37">
        <v>196</v>
      </c>
      <c r="G8650" s="37">
        <v>4</v>
      </c>
      <c r="H8650" s="37">
        <v>196.39175415039099</v>
      </c>
      <c r="I8650" s="37">
        <v>9.7069807052612305</v>
      </c>
      <c r="J8650" s="37">
        <v>24.5303955078125</v>
      </c>
      <c r="K8650" s="37">
        <v>9.6966228485107404</v>
      </c>
      <c r="L8650" s="37">
        <v>20.2536220550537</v>
      </c>
      <c r="M8650" s="37">
        <v>0.82477319240570102</v>
      </c>
      <c r="N8650" s="37">
        <v>9.5544519424438494</v>
      </c>
      <c r="O8650" s="37">
        <v>0</v>
      </c>
      <c r="P8650" s="37">
        <v>0</v>
      </c>
      <c r="Q8650" s="37">
        <v>1.51588078588247E-2</v>
      </c>
      <c r="R8650" s="37">
        <v>25</v>
      </c>
      <c r="S8650" s="37">
        <v>0.22670587897300701</v>
      </c>
      <c r="T8650" s="37">
        <v>997.57855224609398</v>
      </c>
      <c r="U8650" s="37">
        <v>9999</v>
      </c>
      <c r="V8650" s="13"/>
      <c r="W8650" s="13"/>
      <c r="X8650" s="13"/>
      <c r="Y8650" s="13"/>
      <c r="Z8650" s="13"/>
      <c r="AA8650" s="13"/>
    </row>
    <row r="8651" spans="1:27" ht="15.75" customHeight="1" x14ac:dyDescent="0.2">
      <c r="A8651" s="13"/>
      <c r="B8651" s="37" t="str">
        <f>"CRS25WT3609182"</f>
        <v>CRS25WT3609182</v>
      </c>
      <c r="C8651" s="38">
        <v>46010</v>
      </c>
      <c r="D8651" s="39">
        <v>0.85603009259259266</v>
      </c>
      <c r="E8651" s="37" t="s">
        <v>62</v>
      </c>
      <c r="F8651" s="37">
        <v>202</v>
      </c>
      <c r="G8651" s="37">
        <v>4</v>
      </c>
      <c r="H8651" s="37">
        <v>202.72012329101599</v>
      </c>
      <c r="I8651" s="37">
        <v>9.7119598388671893</v>
      </c>
      <c r="J8651" s="37">
        <v>24.538457870483398</v>
      </c>
      <c r="K8651" s="37">
        <v>10.6491403579712</v>
      </c>
      <c r="L8651" s="37">
        <v>19.036291122436499</v>
      </c>
      <c r="M8651" s="37">
        <v>0.85063397884368896</v>
      </c>
      <c r="N8651" s="37">
        <v>9.8623266220092791</v>
      </c>
      <c r="O8651" s="37">
        <v>0</v>
      </c>
      <c r="P8651" s="37">
        <v>0</v>
      </c>
      <c r="Q8651" s="37">
        <v>1.8009090796113E-2</v>
      </c>
      <c r="R8651" s="37">
        <v>25</v>
      </c>
      <c r="S8651" s="37">
        <v>0.24079440534114799</v>
      </c>
      <c r="T8651" s="37">
        <v>996.23913574218795</v>
      </c>
      <c r="U8651" s="37">
        <v>9999</v>
      </c>
      <c r="V8651" s="13"/>
      <c r="W8651" s="13"/>
      <c r="X8651" s="13"/>
      <c r="Y8651" s="13"/>
      <c r="Z8651" s="13"/>
      <c r="AA8651" s="13"/>
    </row>
    <row r="8652" spans="1:27" ht="15.75" customHeight="1" x14ac:dyDescent="0.2">
      <c r="A8652" s="13"/>
      <c r="B8652" s="37" t="str">
        <f>"CRS25WT3609186"</f>
        <v>CRS25WT3609186</v>
      </c>
      <c r="C8652" s="38">
        <v>46010</v>
      </c>
      <c r="D8652" s="39">
        <v>0.85693287037037036</v>
      </c>
      <c r="E8652" s="37" t="s">
        <v>62</v>
      </c>
      <c r="F8652" s="37">
        <v>201</v>
      </c>
      <c r="G8652" s="37">
        <v>4</v>
      </c>
      <c r="H8652" s="37">
        <v>201.73521423339801</v>
      </c>
      <c r="I8652" s="37">
        <v>9.6805601119995099</v>
      </c>
      <c r="J8652" s="37">
        <v>24.507850646972699</v>
      </c>
      <c r="K8652" s="37">
        <v>10.8570337295532</v>
      </c>
      <c r="L8652" s="37">
        <v>18.581062316894499</v>
      </c>
      <c r="M8652" s="37">
        <v>0.85030746459960904</v>
      </c>
      <c r="N8652" s="37">
        <v>9.8144111633300799</v>
      </c>
      <c r="O8652" s="37">
        <v>0</v>
      </c>
      <c r="P8652" s="37">
        <v>0</v>
      </c>
      <c r="Q8652" s="37">
        <v>1.06299631297588E-2</v>
      </c>
      <c r="R8652" s="37">
        <v>25</v>
      </c>
      <c r="S8652" s="37">
        <v>0.231534168124199</v>
      </c>
      <c r="T8652" s="37">
        <v>995.945556640625</v>
      </c>
      <c r="U8652" s="37">
        <v>9999</v>
      </c>
      <c r="V8652" s="13"/>
      <c r="W8652" s="13"/>
      <c r="X8652" s="13"/>
      <c r="Y8652" s="13"/>
      <c r="Z8652" s="13"/>
      <c r="AA8652" s="13"/>
    </row>
    <row r="8653" spans="1:27" ht="15.75" customHeight="1" x14ac:dyDescent="0.2">
      <c r="A8653" s="13"/>
      <c r="B8653" s="37" t="str">
        <f>"CRS25WT3609123"</f>
        <v>CRS25WT3609123</v>
      </c>
      <c r="C8653" s="38">
        <v>46010</v>
      </c>
      <c r="D8653" s="39">
        <v>0.85843749999999996</v>
      </c>
      <c r="E8653" s="37" t="s">
        <v>62</v>
      </c>
      <c r="F8653" s="37">
        <v>203</v>
      </c>
      <c r="G8653" s="37">
        <v>4</v>
      </c>
      <c r="H8653" s="37">
        <v>203.93672180175801</v>
      </c>
      <c r="I8653" s="37">
        <v>9.7484226226806605</v>
      </c>
      <c r="J8653" s="37">
        <v>24.527976989746101</v>
      </c>
      <c r="K8653" s="37">
        <v>10.5998859405518</v>
      </c>
      <c r="L8653" s="37">
        <v>19.239519119262699</v>
      </c>
      <c r="M8653" s="37">
        <v>0.852902412414551</v>
      </c>
      <c r="N8653" s="37">
        <v>9.9215145111084002</v>
      </c>
      <c r="O8653" s="37">
        <v>0</v>
      </c>
      <c r="P8653" s="37">
        <v>0</v>
      </c>
      <c r="Q8653" s="37">
        <v>1.2540927156806001E-2</v>
      </c>
      <c r="R8653" s="37">
        <v>25</v>
      </c>
      <c r="S8653" s="37">
        <v>0.232016086578369</v>
      </c>
      <c r="T8653" s="37">
        <v>996.57122802734398</v>
      </c>
      <c r="U8653" s="37">
        <v>9999</v>
      </c>
      <c r="V8653" s="13"/>
      <c r="W8653" s="13"/>
      <c r="X8653" s="13"/>
      <c r="Y8653" s="13"/>
      <c r="Z8653" s="13"/>
      <c r="AA8653" s="13"/>
    </row>
    <row r="8654" spans="1:27" ht="15.75" customHeight="1" x14ac:dyDescent="0.2">
      <c r="A8654" s="13"/>
      <c r="B8654" s="37" t="str">
        <f>"CRS25WT3609190"</f>
        <v>CRS25WT3609190</v>
      </c>
      <c r="C8654" s="38">
        <v>46010</v>
      </c>
      <c r="D8654" s="39">
        <v>0.85984953703703704</v>
      </c>
      <c r="E8654" s="37" t="s">
        <v>62</v>
      </c>
      <c r="F8654" s="37">
        <v>202</v>
      </c>
      <c r="G8654" s="37">
        <v>4</v>
      </c>
      <c r="H8654" s="37">
        <v>202.23348999023401</v>
      </c>
      <c r="I8654" s="37">
        <v>9.6624908447265607</v>
      </c>
      <c r="J8654" s="37">
        <v>24.544227600097699</v>
      </c>
      <c r="K8654" s="37">
        <v>10.615642547607401</v>
      </c>
      <c r="L8654" s="37">
        <v>19.0505180358887</v>
      </c>
      <c r="M8654" s="37">
        <v>0.852736055850983</v>
      </c>
      <c r="N8654" s="37">
        <v>9.8386516571044904</v>
      </c>
      <c r="O8654" s="37">
        <v>0</v>
      </c>
      <c r="P8654" s="37">
        <v>0</v>
      </c>
      <c r="Q8654" s="37">
        <v>1.0632401332259201E-2</v>
      </c>
      <c r="R8654" s="37">
        <v>25</v>
      </c>
      <c r="S8654" s="37">
        <v>0.23918958008289301</v>
      </c>
      <c r="T8654" s="37">
        <v>996.27783203125</v>
      </c>
      <c r="U8654" s="37">
        <v>9999</v>
      </c>
      <c r="V8654" s="13"/>
      <c r="W8654" s="13"/>
      <c r="X8654" s="13"/>
      <c r="Y8654" s="13"/>
      <c r="Z8654" s="13"/>
      <c r="AA8654" s="13"/>
    </row>
    <row r="8655" spans="1:27" ht="15.75" customHeight="1" x14ac:dyDescent="0.2">
      <c r="A8655" s="13"/>
      <c r="B8655" s="37" t="str">
        <f>"CRS25WT3609185"</f>
        <v>CRS25WT3609185</v>
      </c>
      <c r="C8655" s="38">
        <v>46010</v>
      </c>
      <c r="D8655" s="39">
        <v>0.86097222222222225</v>
      </c>
      <c r="E8655" s="37" t="s">
        <v>62</v>
      </c>
      <c r="F8655" s="37">
        <v>198</v>
      </c>
      <c r="G8655" s="37">
        <v>4</v>
      </c>
      <c r="H8655" s="37">
        <v>198.21562194824199</v>
      </c>
      <c r="I8655" s="37">
        <v>9.6939115524291992</v>
      </c>
      <c r="J8655" s="37">
        <v>24.5064086914063</v>
      </c>
      <c r="K8655" s="37">
        <v>10.5396585464478</v>
      </c>
      <c r="L8655" s="37">
        <v>18.806644439697301</v>
      </c>
      <c r="M8655" s="37">
        <v>0.83437091112136796</v>
      </c>
      <c r="N8655" s="37">
        <v>9.6431827545165998</v>
      </c>
      <c r="O8655" s="37">
        <v>0</v>
      </c>
      <c r="P8655" s="37">
        <v>0</v>
      </c>
      <c r="Q8655" s="37">
        <v>1.19046065956354E-2</v>
      </c>
      <c r="R8655" s="37">
        <v>25</v>
      </c>
      <c r="S8655" s="37">
        <v>0.23407167196273801</v>
      </c>
      <c r="T8655" s="37">
        <v>996.029541015625</v>
      </c>
      <c r="U8655" s="37">
        <v>9999</v>
      </c>
      <c r="V8655" s="13"/>
      <c r="W8655" s="13"/>
      <c r="X8655" s="13"/>
      <c r="Y8655" s="13"/>
      <c r="Z8655" s="13"/>
      <c r="AA8655" s="13"/>
    </row>
    <row r="8656" spans="1:27" ht="15.75" customHeight="1" x14ac:dyDescent="0.2">
      <c r="A8656" s="13"/>
      <c r="B8656" s="37" t="str">
        <f>"CRS25WT3609191"</f>
        <v>CRS25WT3609191</v>
      </c>
      <c r="C8656" s="38">
        <v>46010</v>
      </c>
      <c r="D8656" s="39">
        <v>0.8617824074074073</v>
      </c>
      <c r="E8656" s="37" t="s">
        <v>62</v>
      </c>
      <c r="F8656" s="37">
        <v>195</v>
      </c>
      <c r="G8656" s="37">
        <v>4</v>
      </c>
      <c r="H8656" s="37">
        <v>195.73895263671901</v>
      </c>
      <c r="I8656" s="37">
        <v>9.6294012069702095</v>
      </c>
      <c r="J8656" s="37">
        <v>24.507377624511701</v>
      </c>
      <c r="K8656" s="37">
        <v>9.8734321594238299</v>
      </c>
      <c r="L8656" s="37">
        <v>19.824813842773398</v>
      </c>
      <c r="M8656" s="37">
        <v>0.82943266630172696</v>
      </c>
      <c r="N8656" s="37">
        <v>9.5226926803588903</v>
      </c>
      <c r="O8656" s="37">
        <v>0</v>
      </c>
      <c r="P8656" s="37">
        <v>0</v>
      </c>
      <c r="Q8656" s="37">
        <v>1.19540551677346E-2</v>
      </c>
      <c r="R8656" s="37">
        <v>25</v>
      </c>
      <c r="S8656" s="37">
        <v>0.23155960440635701</v>
      </c>
      <c r="T8656" s="37">
        <v>996.687744140625</v>
      </c>
      <c r="U8656" s="37">
        <v>9999</v>
      </c>
      <c r="V8656" s="13"/>
      <c r="W8656" s="13"/>
      <c r="X8656" s="13"/>
      <c r="Y8656" s="13"/>
      <c r="Z8656" s="13"/>
      <c r="AA8656" s="13"/>
    </row>
    <row r="8657" spans="1:27" ht="15.75" customHeight="1" x14ac:dyDescent="0.2">
      <c r="A8657" s="13"/>
      <c r="B8657" s="37" t="str">
        <f>"CRS25WT3609171"</f>
        <v>CRS25WT3609171</v>
      </c>
      <c r="C8657" s="38">
        <v>46010</v>
      </c>
      <c r="D8657" s="39">
        <v>0.86236111111111102</v>
      </c>
      <c r="E8657" s="37" t="s">
        <v>62</v>
      </c>
      <c r="F8657" s="37">
        <v>205</v>
      </c>
      <c r="G8657" s="37">
        <v>4</v>
      </c>
      <c r="H8657" s="37">
        <v>205.38426208496099</v>
      </c>
      <c r="I8657" s="37">
        <v>9.7300052642822301</v>
      </c>
      <c r="J8657" s="37">
        <v>24.530811309814499</v>
      </c>
      <c r="K8657" s="37">
        <v>10.754645347595201</v>
      </c>
      <c r="L8657" s="37">
        <v>19.097261428833001</v>
      </c>
      <c r="M8657" s="37">
        <v>0.86048275232315097</v>
      </c>
      <c r="N8657" s="37">
        <v>9.9919366836547905</v>
      </c>
      <c r="O8657" s="37">
        <v>0</v>
      </c>
      <c r="P8657" s="37">
        <v>0</v>
      </c>
      <c r="Q8657" s="37">
        <v>1.09474249184132E-2</v>
      </c>
      <c r="R8657" s="37">
        <v>25</v>
      </c>
      <c r="S8657" s="37">
        <v>0.23015971481800099</v>
      </c>
      <c r="T8657" s="37">
        <v>996.46429443359398</v>
      </c>
      <c r="U8657" s="37">
        <v>9999</v>
      </c>
      <c r="V8657" s="13"/>
      <c r="W8657" s="13"/>
      <c r="X8657" s="13"/>
      <c r="Y8657" s="13"/>
      <c r="Z8657" s="13"/>
      <c r="AA8657" s="13"/>
    </row>
    <row r="8658" spans="1:27" ht="15.75" customHeight="1" x14ac:dyDescent="0.2">
      <c r="A8658" s="13"/>
      <c r="B8658" s="37" t="str">
        <f>"CRS25WT3609166"</f>
        <v>CRS25WT3609166</v>
      </c>
      <c r="C8658" s="38">
        <v>46010</v>
      </c>
      <c r="D8658" s="39">
        <v>0.86496527777777776</v>
      </c>
      <c r="E8658" s="37" t="s">
        <v>62</v>
      </c>
      <c r="F8658" s="37">
        <v>201</v>
      </c>
      <c r="G8658" s="37">
        <v>4</v>
      </c>
      <c r="H8658" s="37">
        <v>201.73345947265599</v>
      </c>
      <c r="I8658" s="37">
        <v>9.7035207748413104</v>
      </c>
      <c r="J8658" s="37">
        <v>24.537723541259801</v>
      </c>
      <c r="K8658" s="37">
        <v>10.482048034668001</v>
      </c>
      <c r="L8658" s="37">
        <v>19.2456150054932</v>
      </c>
      <c r="M8658" s="37">
        <v>0.84725534915924094</v>
      </c>
      <c r="N8658" s="37">
        <v>9.8143253326415998</v>
      </c>
      <c r="O8658" s="37">
        <v>0</v>
      </c>
      <c r="P8658" s="37">
        <v>0</v>
      </c>
      <c r="Q8658" s="37">
        <v>1.0327381081879101E-2</v>
      </c>
      <c r="R8658" s="37">
        <v>25</v>
      </c>
      <c r="S8658" s="37">
        <v>0.238043308258057</v>
      </c>
      <c r="T8658" s="37">
        <v>996.97808837890602</v>
      </c>
      <c r="U8658" s="37">
        <v>9999</v>
      </c>
      <c r="V8658" s="13"/>
      <c r="W8658" s="13"/>
      <c r="X8658" s="13"/>
      <c r="Y8658" s="13"/>
      <c r="Z8658" s="13"/>
      <c r="AA8658" s="13"/>
    </row>
    <row r="8659" spans="1:27" ht="15.75" customHeight="1" x14ac:dyDescent="0.2">
      <c r="A8659" s="13"/>
      <c r="B8659" s="37" t="str">
        <f>"CRS25WT3609167"</f>
        <v>CRS25WT3609167</v>
      </c>
      <c r="C8659" s="38">
        <v>46010</v>
      </c>
      <c r="D8659" s="39">
        <v>0.86553240740740733</v>
      </c>
      <c r="E8659" s="37" t="s">
        <v>62</v>
      </c>
      <c r="F8659" s="37">
        <v>199</v>
      </c>
      <c r="G8659" s="37">
        <v>4</v>
      </c>
      <c r="H8659" s="37">
        <v>199.82510375976599</v>
      </c>
      <c r="I8659" s="37">
        <v>9.6973628997802699</v>
      </c>
      <c r="J8659" s="37">
        <v>24.541378021240199</v>
      </c>
      <c r="K8659" s="37">
        <v>10.302385330200201</v>
      </c>
      <c r="L8659" s="37">
        <v>19.396003723144499</v>
      </c>
      <c r="M8659" s="37">
        <v>0.83964836597442605</v>
      </c>
      <c r="N8659" s="37">
        <v>9.7214841842651403</v>
      </c>
      <c r="O8659" s="37">
        <v>0</v>
      </c>
      <c r="P8659" s="37">
        <v>0</v>
      </c>
      <c r="Q8659" s="37">
        <v>1.09477303922176E-2</v>
      </c>
      <c r="R8659" s="37">
        <v>25</v>
      </c>
      <c r="S8659" s="37">
        <v>0.232625097036362</v>
      </c>
      <c r="T8659" s="37">
        <v>996.26007080078102</v>
      </c>
      <c r="U8659" s="37">
        <v>9999</v>
      </c>
      <c r="V8659" s="13"/>
      <c r="W8659" s="13"/>
      <c r="X8659" s="13"/>
      <c r="Y8659" s="13"/>
      <c r="Z8659" s="13"/>
      <c r="AA8659" s="13"/>
    </row>
    <row r="8660" spans="1:27" ht="15.75" customHeight="1" x14ac:dyDescent="0.2">
      <c r="A8660" s="13"/>
      <c r="B8660" s="37" t="str">
        <f>"CRS25WT3609176"</f>
        <v>CRS25WT3609176</v>
      </c>
      <c r="C8660" s="38">
        <v>46010</v>
      </c>
      <c r="D8660" s="39">
        <v>0.86641203703703706</v>
      </c>
      <c r="E8660" s="37" t="s">
        <v>62</v>
      </c>
      <c r="F8660" s="37">
        <v>198</v>
      </c>
      <c r="G8660" s="37">
        <v>4</v>
      </c>
      <c r="H8660" s="37">
        <v>198.74972534179699</v>
      </c>
      <c r="I8660" s="37">
        <v>9.6886940002441406</v>
      </c>
      <c r="J8660" s="37">
        <v>24.504167556762699</v>
      </c>
      <c r="K8660" s="37">
        <v>10.219102859497101</v>
      </c>
      <c r="L8660" s="37">
        <v>19.4488430023193</v>
      </c>
      <c r="M8660" s="37">
        <v>0.83714628219604503</v>
      </c>
      <c r="N8660" s="37">
        <v>9.6691665649414098</v>
      </c>
      <c r="O8660" s="37">
        <v>0</v>
      </c>
      <c r="P8660" s="37">
        <v>0</v>
      </c>
      <c r="Q8660" s="37">
        <v>1.7624530941247898E-2</v>
      </c>
      <c r="R8660" s="37">
        <v>25</v>
      </c>
      <c r="S8660" s="37">
        <v>0.23124177753925301</v>
      </c>
      <c r="T8660" s="37">
        <v>999.27935791015602</v>
      </c>
      <c r="U8660" s="37">
        <v>9999</v>
      </c>
      <c r="V8660" s="13"/>
      <c r="W8660" s="13"/>
      <c r="X8660" s="13"/>
      <c r="Y8660" s="13"/>
      <c r="Z8660" s="13"/>
      <c r="AA8660" s="13"/>
    </row>
    <row r="8661" spans="1:27" ht="15.75" customHeight="1" x14ac:dyDescent="0.2">
      <c r="A8661" s="13"/>
      <c r="B8661" s="37" t="str">
        <f>"609172"</f>
        <v>609172</v>
      </c>
      <c r="C8661" s="38">
        <v>46010</v>
      </c>
      <c r="D8661" s="39">
        <v>0.8671875</v>
      </c>
      <c r="E8661" s="37" t="s">
        <v>62</v>
      </c>
      <c r="F8661" s="37">
        <v>197</v>
      </c>
      <c r="G8661" s="37">
        <v>4</v>
      </c>
      <c r="H8661" s="37">
        <v>197.90315246582</v>
      </c>
      <c r="I8661" s="37">
        <v>9.7240962982177699</v>
      </c>
      <c r="J8661" s="37">
        <v>24.527544021606399</v>
      </c>
      <c r="K8661" s="37">
        <v>9.9479274749755895</v>
      </c>
      <c r="L8661" s="37">
        <v>19.8939094543457</v>
      </c>
      <c r="M8661" s="37">
        <v>0.82975405454635598</v>
      </c>
      <c r="N8661" s="37">
        <v>9.6279811859130895</v>
      </c>
      <c r="O8661" s="37">
        <v>0</v>
      </c>
      <c r="P8661" s="37">
        <v>0</v>
      </c>
      <c r="Q8661" s="37">
        <v>1.3759920373559E-2</v>
      </c>
      <c r="R8661" s="37">
        <v>25</v>
      </c>
      <c r="S8661" s="37">
        <v>0.23746678233146701</v>
      </c>
      <c r="T8661" s="37">
        <v>995.73858642578102</v>
      </c>
      <c r="U8661" s="37">
        <v>9999</v>
      </c>
      <c r="V8661" s="13"/>
      <c r="W8661" s="13"/>
      <c r="X8661" s="13"/>
      <c r="Y8661" s="13"/>
      <c r="Z8661" s="13"/>
      <c r="AA8661" s="13"/>
    </row>
    <row r="8662" spans="1:27" ht="15.75" customHeight="1" x14ac:dyDescent="0.2">
      <c r="A8662" s="13"/>
      <c r="B8662" s="37" t="str">
        <f>"CRS25WT3609170"</f>
        <v>CRS25WT3609170</v>
      </c>
      <c r="C8662" s="38">
        <v>46010</v>
      </c>
      <c r="D8662" s="39">
        <v>0.86806712962962962</v>
      </c>
      <c r="E8662" s="37" t="s">
        <v>62</v>
      </c>
      <c r="F8662" s="37">
        <v>196</v>
      </c>
      <c r="G8662" s="37">
        <v>4</v>
      </c>
      <c r="H8662" s="37">
        <v>196.04920959472699</v>
      </c>
      <c r="I8662" s="37">
        <v>9.7038288116455096</v>
      </c>
      <c r="J8662" s="37">
        <v>24.5494174957275</v>
      </c>
      <c r="K8662" s="37">
        <v>9.7226362228393608</v>
      </c>
      <c r="L8662" s="37">
        <v>20.164201736450199</v>
      </c>
      <c r="M8662" s="37">
        <v>0.82296389341354403</v>
      </c>
      <c r="N8662" s="37">
        <v>9.5377864837646502</v>
      </c>
      <c r="O8662" s="37">
        <v>0</v>
      </c>
      <c r="P8662" s="37">
        <v>0</v>
      </c>
      <c r="Q8662" s="37">
        <v>1.76190380007029E-2</v>
      </c>
      <c r="R8662" s="37">
        <v>25</v>
      </c>
      <c r="S8662" s="37">
        <v>0.234739229083061</v>
      </c>
      <c r="T8662" s="37">
        <v>996.65319824218795</v>
      </c>
      <c r="U8662" s="37">
        <v>9999</v>
      </c>
      <c r="V8662" s="13"/>
      <c r="W8662" s="13"/>
      <c r="X8662" s="13"/>
      <c r="Y8662" s="13"/>
      <c r="Z8662" s="13"/>
      <c r="AA8662" s="13"/>
    </row>
    <row r="8663" spans="1:27" ht="15.75" customHeight="1" x14ac:dyDescent="0.2">
      <c r="A8663" s="13"/>
      <c r="B8663" s="37" t="str">
        <f>"CRS25WT3609169"</f>
        <v>CRS25WT3609169</v>
      </c>
      <c r="C8663" s="38">
        <v>46010</v>
      </c>
      <c r="D8663" s="39">
        <v>0.86870370370370376</v>
      </c>
      <c r="E8663" s="37" t="s">
        <v>62</v>
      </c>
      <c r="F8663" s="37">
        <v>200</v>
      </c>
      <c r="G8663" s="37">
        <v>4</v>
      </c>
      <c r="H8663" s="37">
        <v>200.93154907226599</v>
      </c>
      <c r="I8663" s="37">
        <v>9.6868553161621094</v>
      </c>
      <c r="J8663" s="37">
        <v>24.538272857666001</v>
      </c>
      <c r="K8663" s="37">
        <v>10.490227699279799</v>
      </c>
      <c r="L8663" s="37">
        <v>19.1541633605957</v>
      </c>
      <c r="M8663" s="37">
        <v>0.845320343971252</v>
      </c>
      <c r="N8663" s="37">
        <v>9.7753124237060494</v>
      </c>
      <c r="O8663" s="37">
        <v>0</v>
      </c>
      <c r="P8663" s="37">
        <v>0</v>
      </c>
      <c r="Q8663" s="37">
        <v>1.1309518478810799E-2</v>
      </c>
      <c r="R8663" s="37">
        <v>25</v>
      </c>
      <c r="S8663" s="37">
        <v>0.23391018807888</v>
      </c>
      <c r="T8663" s="37">
        <v>995.62652587890602</v>
      </c>
      <c r="U8663" s="37">
        <v>9999</v>
      </c>
      <c r="V8663" s="13"/>
      <c r="W8663" s="13"/>
      <c r="X8663" s="13"/>
      <c r="Y8663" s="13"/>
      <c r="Z8663" s="13"/>
      <c r="AA8663" s="13"/>
    </row>
    <row r="8664" spans="1:27" ht="15.75" customHeight="1" x14ac:dyDescent="0.2">
      <c r="A8664" s="13"/>
      <c r="B8664" s="37" t="str">
        <f>"CRS25WT3609168"</f>
        <v>CRS25WT3609168</v>
      </c>
      <c r="C8664" s="38">
        <v>46010</v>
      </c>
      <c r="D8664" s="39">
        <v>0.86950231481481488</v>
      </c>
      <c r="E8664" s="37" t="s">
        <v>62</v>
      </c>
      <c r="F8664" s="37">
        <v>206</v>
      </c>
      <c r="G8664" s="37">
        <v>4</v>
      </c>
      <c r="H8664" s="37">
        <v>206.88514709472699</v>
      </c>
      <c r="I8664" s="37">
        <v>9.7073812484741193</v>
      </c>
      <c r="J8664" s="37">
        <v>24.535886764526399</v>
      </c>
      <c r="K8664" s="37">
        <v>10.959191322326699</v>
      </c>
      <c r="L8664" s="37">
        <v>18.8777751922607</v>
      </c>
      <c r="M8664" s="37">
        <v>0.86861127614974998</v>
      </c>
      <c r="N8664" s="37">
        <v>10.064954757690399</v>
      </c>
      <c r="O8664" s="37">
        <v>0</v>
      </c>
      <c r="P8664" s="37">
        <v>0</v>
      </c>
      <c r="Q8664" s="37">
        <v>1.12648038193583E-2</v>
      </c>
      <c r="R8664" s="37">
        <v>25</v>
      </c>
      <c r="S8664" s="37">
        <v>0.236994579434395</v>
      </c>
      <c r="T8664" s="37">
        <v>995.38952636718795</v>
      </c>
      <c r="U8664" s="37">
        <v>9999</v>
      </c>
      <c r="V8664" s="13"/>
      <c r="W8664" s="13"/>
      <c r="X8664" s="13"/>
      <c r="Y8664" s="13"/>
      <c r="Z8664" s="13"/>
      <c r="AA8664" s="13"/>
    </row>
    <row r="8665" spans="1:27" ht="15.75" customHeight="1" x14ac:dyDescent="0.2">
      <c r="A8665" s="13"/>
      <c r="B8665" s="37" t="str">
        <f>"CRS25WT3609165"</f>
        <v>CRS25WT3609165</v>
      </c>
      <c r="C8665" s="38">
        <v>46010</v>
      </c>
      <c r="D8665" s="39">
        <v>0.87033564814814823</v>
      </c>
      <c r="E8665" s="37" t="s">
        <v>62</v>
      </c>
      <c r="F8665" s="37">
        <v>197</v>
      </c>
      <c r="G8665" s="37">
        <v>4</v>
      </c>
      <c r="H8665" s="37">
        <v>197.31076049804699</v>
      </c>
      <c r="I8665" s="37">
        <v>9.69433498382568</v>
      </c>
      <c r="J8665" s="37">
        <v>24.5268650054932</v>
      </c>
      <c r="K8665" s="37">
        <v>10.2349529266357</v>
      </c>
      <c r="L8665" s="37">
        <v>19.278131484985401</v>
      </c>
      <c r="M8665" s="37">
        <v>0.82983303070068404</v>
      </c>
      <c r="N8665" s="37">
        <v>9.5991611480712908</v>
      </c>
      <c r="O8665" s="37">
        <v>0</v>
      </c>
      <c r="P8665" s="37">
        <v>0</v>
      </c>
      <c r="Q8665" s="37">
        <v>1.5238075517118E-2</v>
      </c>
      <c r="R8665" s="37">
        <v>25</v>
      </c>
      <c r="S8665" s="37">
        <v>0.24446465075016</v>
      </c>
      <c r="T8665" s="37">
        <v>997.26055908203102</v>
      </c>
      <c r="U8665" s="37">
        <v>9999</v>
      </c>
      <c r="V8665" s="13"/>
      <c r="W8665" s="13"/>
      <c r="X8665" s="13"/>
      <c r="Y8665" s="13"/>
      <c r="Z8665" s="13"/>
      <c r="AA8665" s="13"/>
    </row>
    <row r="8666" spans="1:27" ht="15.75" customHeight="1" x14ac:dyDescent="0.2">
      <c r="A8666" s="13"/>
      <c r="B8666" s="37" t="str">
        <f>"CRS25WT3609177"</f>
        <v>CRS25WT3609177</v>
      </c>
      <c r="C8666" s="38">
        <v>46010</v>
      </c>
      <c r="D8666" s="39">
        <v>0.87109953703703702</v>
      </c>
      <c r="E8666" s="37" t="s">
        <v>62</v>
      </c>
      <c r="F8666" s="37">
        <v>206</v>
      </c>
      <c r="G8666" s="37">
        <v>4</v>
      </c>
      <c r="H8666" s="37">
        <v>206.81929016113301</v>
      </c>
      <c r="I8666" s="37">
        <v>9.7175188064575195</v>
      </c>
      <c r="J8666" s="37">
        <v>24.5212306976318</v>
      </c>
      <c r="K8666" s="37">
        <v>11.068904876709</v>
      </c>
      <c r="L8666" s="37">
        <v>18.684709548950199</v>
      </c>
      <c r="M8666" s="37">
        <v>0.86794734001159701</v>
      </c>
      <c r="N8666" s="37">
        <v>10.0617513656616</v>
      </c>
      <c r="O8666" s="37">
        <v>0</v>
      </c>
      <c r="P8666" s="37">
        <v>0</v>
      </c>
      <c r="Q8666" s="37">
        <v>1.18948509916663E-2</v>
      </c>
      <c r="R8666" s="37">
        <v>25</v>
      </c>
      <c r="S8666" s="37">
        <v>0.23921518027782401</v>
      </c>
      <c r="T8666" s="37">
        <v>996.89886474609398</v>
      </c>
      <c r="U8666" s="37">
        <v>9999</v>
      </c>
      <c r="V8666" s="13"/>
      <c r="W8666" s="13"/>
      <c r="X8666" s="13"/>
      <c r="Y8666" s="13"/>
      <c r="Z8666" s="13"/>
      <c r="AA8666" s="13"/>
    </row>
    <row r="8667" spans="1:27" ht="15.75" customHeight="1" x14ac:dyDescent="0.2">
      <c r="A8667" s="13"/>
      <c r="B8667" s="37" t="str">
        <f>"CRS25WT3609147"</f>
        <v>CRS25WT3609147</v>
      </c>
      <c r="C8667" s="38">
        <v>46010</v>
      </c>
      <c r="D8667" s="39">
        <v>0.8728125000000001</v>
      </c>
      <c r="E8667" s="37" t="s">
        <v>62</v>
      </c>
      <c r="F8667" s="37">
        <v>205</v>
      </c>
      <c r="G8667" s="37">
        <v>4</v>
      </c>
      <c r="H8667" s="37">
        <v>205.47369384765599</v>
      </c>
      <c r="I8667" s="37">
        <v>9.6768426895141602</v>
      </c>
      <c r="J8667" s="37">
        <v>24.476875305175799</v>
      </c>
      <c r="K8667" s="37">
        <v>10.9079084396362</v>
      </c>
      <c r="L8667" s="37">
        <v>18.837129592895501</v>
      </c>
      <c r="M8667" s="37">
        <v>0.86749416589736905</v>
      </c>
      <c r="N8667" s="37">
        <v>9.9962873458862305</v>
      </c>
      <c r="O8667" s="37">
        <v>0</v>
      </c>
      <c r="P8667" s="37">
        <v>0</v>
      </c>
      <c r="Q8667" s="37">
        <v>1.5238075517118E-2</v>
      </c>
      <c r="R8667" s="37">
        <v>25</v>
      </c>
      <c r="S8667" s="37">
        <v>0.22715464234352101</v>
      </c>
      <c r="T8667" s="37">
        <v>997.80749511718795</v>
      </c>
      <c r="U8667" s="37">
        <v>9999</v>
      </c>
      <c r="V8667" s="13"/>
      <c r="W8667" s="13"/>
      <c r="X8667" s="13"/>
      <c r="Y8667" s="13"/>
      <c r="Z8667" s="13"/>
      <c r="AA8667" s="13"/>
    </row>
    <row r="8668" spans="1:27" ht="15.75" customHeight="1" x14ac:dyDescent="0.2">
      <c r="A8668" s="13"/>
      <c r="B8668" s="37" t="str">
        <f>"CRS25WT3609148"</f>
        <v>CRS25WT3609148</v>
      </c>
      <c r="C8668" s="38">
        <v>46010</v>
      </c>
      <c r="D8668" s="39">
        <v>0.92943287037037037</v>
      </c>
      <c r="E8668" s="37" t="s">
        <v>62</v>
      </c>
      <c r="F8668" s="37">
        <v>199</v>
      </c>
      <c r="G8668" s="37">
        <v>4</v>
      </c>
      <c r="H8668" s="37">
        <v>199.07369995117199</v>
      </c>
      <c r="I8668" s="37">
        <v>9.7491312026977504</v>
      </c>
      <c r="J8668" s="37">
        <v>24.560981750488299</v>
      </c>
      <c r="K8668" s="37">
        <v>10.011878967285201</v>
      </c>
      <c r="L8668" s="37">
        <v>19.8837490081787</v>
      </c>
      <c r="M8668" s="37">
        <v>0.83138513565063499</v>
      </c>
      <c r="N8668" s="37">
        <v>9.6849279403686506</v>
      </c>
      <c r="O8668" s="37">
        <v>0</v>
      </c>
      <c r="P8668" s="37">
        <v>0</v>
      </c>
      <c r="Q8668" s="37">
        <v>1.5952304005622898E-2</v>
      </c>
      <c r="R8668" s="37">
        <v>25</v>
      </c>
      <c r="S8668" s="37">
        <v>0.230772495269775</v>
      </c>
      <c r="T8668" s="37">
        <v>992.18518066406295</v>
      </c>
      <c r="U8668" s="37">
        <v>9999</v>
      </c>
      <c r="V8668" s="13"/>
      <c r="W8668" s="13"/>
      <c r="X8668" s="13"/>
      <c r="Y8668" s="13"/>
      <c r="Z8668" s="13"/>
      <c r="AA8668" s="13"/>
    </row>
    <row r="8669" spans="1:27" ht="15.75" customHeight="1" x14ac:dyDescent="0.2">
      <c r="A8669" s="13"/>
      <c r="B8669" s="37" t="str">
        <f>"CRS25WT3609149"</f>
        <v>CRS25WT3609149</v>
      </c>
      <c r="C8669" s="38">
        <v>46010</v>
      </c>
      <c r="D8669" s="39">
        <v>0.93030092592592595</v>
      </c>
      <c r="E8669" s="37" t="s">
        <v>62</v>
      </c>
      <c r="F8669" s="37">
        <v>205</v>
      </c>
      <c r="G8669" s="37">
        <v>4</v>
      </c>
      <c r="H8669" s="37">
        <v>205.64855957031301</v>
      </c>
      <c r="I8669" s="37">
        <v>9.7406301498413104</v>
      </c>
      <c r="J8669" s="37">
        <v>24.560207366943398</v>
      </c>
      <c r="K8669" s="37">
        <v>11.0290412902832</v>
      </c>
      <c r="L8669" s="37">
        <v>18.646095275878899</v>
      </c>
      <c r="M8669" s="37">
        <v>0.85962015390396096</v>
      </c>
      <c r="N8669" s="37">
        <v>10.0047950744629</v>
      </c>
      <c r="O8669" s="37">
        <v>0</v>
      </c>
      <c r="P8669" s="37">
        <v>0</v>
      </c>
      <c r="Q8669" s="37">
        <v>1.52490641921759E-2</v>
      </c>
      <c r="R8669" s="37">
        <v>25</v>
      </c>
      <c r="S8669" s="37">
        <v>0.22873784601688399</v>
      </c>
      <c r="T8669" s="37">
        <v>996.731201171875</v>
      </c>
      <c r="U8669" s="37">
        <v>9999</v>
      </c>
      <c r="V8669" s="13"/>
      <c r="W8669" s="13"/>
      <c r="X8669" s="13"/>
      <c r="Y8669" s="13"/>
      <c r="Z8669" s="13"/>
      <c r="AA8669" s="13"/>
    </row>
    <row r="8670" spans="1:27" ht="15.75" customHeight="1" x14ac:dyDescent="0.2">
      <c r="A8670" s="13"/>
      <c r="B8670" s="37" t="str">
        <f>"S25WT3609153"</f>
        <v>S25WT3609153</v>
      </c>
      <c r="C8670" s="38">
        <v>46010</v>
      </c>
      <c r="D8670" s="39">
        <v>0.93098379629629635</v>
      </c>
      <c r="E8670" s="37" t="s">
        <v>62</v>
      </c>
      <c r="F8670" s="37">
        <v>205</v>
      </c>
      <c r="G8670" s="37">
        <v>4</v>
      </c>
      <c r="H8670" s="37">
        <v>205.02493286132801</v>
      </c>
      <c r="I8670" s="37">
        <v>9.7185392379760707</v>
      </c>
      <c r="J8670" s="37">
        <v>24.5540962219238</v>
      </c>
      <c r="K8670" s="37">
        <v>10.8887844085693</v>
      </c>
      <c r="L8670" s="37">
        <v>18.8290004730225</v>
      </c>
      <c r="M8670" s="37">
        <v>0.859175205230713</v>
      </c>
      <c r="N8670" s="37">
        <v>9.9744558334350604</v>
      </c>
      <c r="O8670" s="37">
        <v>0</v>
      </c>
      <c r="P8670" s="37">
        <v>0</v>
      </c>
      <c r="Q8670" s="37">
        <v>1.25409225001931E-2</v>
      </c>
      <c r="R8670" s="37">
        <v>25</v>
      </c>
      <c r="S8670" s="37">
        <v>0.223089143633842</v>
      </c>
      <c r="T8670" s="37">
        <v>995.63372802734398</v>
      </c>
      <c r="U8670" s="37">
        <v>9999</v>
      </c>
      <c r="V8670" s="13"/>
      <c r="W8670" s="13"/>
      <c r="X8670" s="13"/>
      <c r="Y8670" s="13"/>
      <c r="Z8670" s="13"/>
      <c r="AA8670" s="13"/>
    </row>
    <row r="8671" spans="1:27" ht="15.75" customHeight="1" x14ac:dyDescent="0.2">
      <c r="A8671" s="13"/>
      <c r="B8671" s="37" t="str">
        <f>"CRS25WT3609150"</f>
        <v>CRS25WT3609150</v>
      </c>
      <c r="C8671" s="38">
        <v>46010</v>
      </c>
      <c r="D8671" s="39">
        <v>0.93216435185185187</v>
      </c>
      <c r="E8671" s="37" t="s">
        <v>62</v>
      </c>
      <c r="F8671" s="37">
        <v>199</v>
      </c>
      <c r="G8671" s="37">
        <v>4</v>
      </c>
      <c r="H8671" s="37">
        <v>199.60885620117199</v>
      </c>
      <c r="I8671" s="37">
        <v>9.6069383621215803</v>
      </c>
      <c r="J8671" s="37">
        <v>24.562442779541001</v>
      </c>
      <c r="K8671" s="37">
        <v>10.2269439697266</v>
      </c>
      <c r="L8671" s="37">
        <v>19.517940521240199</v>
      </c>
      <c r="M8671" s="37">
        <v>0.84590822458267201</v>
      </c>
      <c r="N8671" s="37">
        <v>9.7109632492065394</v>
      </c>
      <c r="O8671" s="37">
        <v>0</v>
      </c>
      <c r="P8671" s="37">
        <v>0</v>
      </c>
      <c r="Q8671" s="37">
        <v>1.0476189665496301E-2</v>
      </c>
      <c r="R8671" s="37">
        <v>25</v>
      </c>
      <c r="S8671" s="37">
        <v>0.233163937926292</v>
      </c>
      <c r="T8671" s="37">
        <v>993.65496826171898</v>
      </c>
      <c r="U8671" s="37">
        <v>9999</v>
      </c>
      <c r="V8671" s="13"/>
      <c r="W8671" s="13"/>
      <c r="X8671" s="13"/>
      <c r="Y8671" s="13"/>
      <c r="Z8671" s="13"/>
      <c r="AA8671" s="13"/>
    </row>
    <row r="8672" spans="1:27" ht="15.75" customHeight="1" x14ac:dyDescent="0.2">
      <c r="A8672" s="13"/>
      <c r="B8672" s="37" t="str">
        <f>"CRS25WT3609152"</f>
        <v>CRS25WT3609152</v>
      </c>
      <c r="C8672" s="38">
        <v>46010</v>
      </c>
      <c r="D8672" s="39">
        <v>0.93469907407407404</v>
      </c>
      <c r="E8672" s="37" t="s">
        <v>62</v>
      </c>
      <c r="F8672" s="37">
        <v>204</v>
      </c>
      <c r="G8672" s="37">
        <v>4</v>
      </c>
      <c r="H8672" s="37">
        <v>204.76370239257801</v>
      </c>
      <c r="I8672" s="37">
        <v>9.6415271759033203</v>
      </c>
      <c r="J8672" s="37">
        <v>24.529111862182599</v>
      </c>
      <c r="K8672" s="37">
        <v>10.6687908172607</v>
      </c>
      <c r="L8672" s="37">
        <v>19.192775726318398</v>
      </c>
      <c r="M8672" s="37">
        <v>0.86581540107727095</v>
      </c>
      <c r="N8672" s="37">
        <v>9.9617462158203107</v>
      </c>
      <c r="O8672" s="37">
        <v>0</v>
      </c>
      <c r="P8672" s="37">
        <v>0</v>
      </c>
      <c r="Q8672" s="37">
        <v>1.12704606726766E-2</v>
      </c>
      <c r="R8672" s="37">
        <v>25</v>
      </c>
      <c r="S8672" s="37">
        <v>0.231524959206581</v>
      </c>
      <c r="T8672" s="37">
        <v>995.20788574218795</v>
      </c>
      <c r="U8672" s="37">
        <v>9999</v>
      </c>
      <c r="V8672" s="13"/>
      <c r="W8672" s="13"/>
      <c r="X8672" s="13"/>
      <c r="Y8672" s="13"/>
      <c r="Z8672" s="13"/>
      <c r="AA8672" s="13"/>
    </row>
    <row r="8673" spans="1:27" ht="15.75" customHeight="1" x14ac:dyDescent="0.2">
      <c r="A8673" s="13"/>
      <c r="B8673" s="37" t="str">
        <f>"CRS25WT3609151"</f>
        <v>CRS25WT3609151</v>
      </c>
      <c r="C8673" s="38">
        <v>46010</v>
      </c>
      <c r="D8673" s="39">
        <v>0.93790509259259258</v>
      </c>
      <c r="E8673" s="37" t="s">
        <v>62</v>
      </c>
      <c r="F8673" s="37">
        <v>199</v>
      </c>
      <c r="G8673" s="37">
        <v>4</v>
      </c>
      <c r="H8673" s="37">
        <v>199.47955322265599</v>
      </c>
      <c r="I8673" s="37">
        <v>9.6865911483764595</v>
      </c>
      <c r="J8673" s="37">
        <v>24.547193527221701</v>
      </c>
      <c r="K8673" s="37">
        <v>10.2512722015381</v>
      </c>
      <c r="L8673" s="37">
        <v>19.4590034484863</v>
      </c>
      <c r="M8673" s="37">
        <v>0.83892971277236905</v>
      </c>
      <c r="N8673" s="37">
        <v>9.7046728134155291</v>
      </c>
      <c r="O8673" s="37">
        <v>0</v>
      </c>
      <c r="P8673" s="37">
        <v>0</v>
      </c>
      <c r="Q8673" s="37">
        <v>1.0476189665496301E-2</v>
      </c>
      <c r="R8673" s="37">
        <v>25</v>
      </c>
      <c r="S8673" s="37">
        <v>0.23055435717105899</v>
      </c>
      <c r="T8673" s="37">
        <v>994.312744140625</v>
      </c>
      <c r="U8673" s="37">
        <v>9999</v>
      </c>
      <c r="V8673" s="13"/>
      <c r="W8673" s="13"/>
      <c r="X8673" s="13"/>
      <c r="Y8673" s="13"/>
      <c r="Z8673" s="13"/>
      <c r="AA8673" s="13"/>
    </row>
    <row r="8674" spans="1:27" ht="15.75" customHeight="1" x14ac:dyDescent="0.2">
      <c r="A8674" s="13"/>
      <c r="B8674" s="37" t="str">
        <f>"CRS25WT3609154"</f>
        <v>CRS25WT3609154</v>
      </c>
      <c r="C8674" s="38">
        <v>46010</v>
      </c>
      <c r="D8674" s="39">
        <v>0.93909722222222225</v>
      </c>
      <c r="E8674" s="37" t="s">
        <v>62</v>
      </c>
      <c r="F8674" s="37">
        <v>196</v>
      </c>
      <c r="G8674" s="37">
        <v>4</v>
      </c>
      <c r="H8674" s="37">
        <v>196.69059753418</v>
      </c>
      <c r="I8674" s="37">
        <v>9.6777381896972692</v>
      </c>
      <c r="J8674" s="37">
        <v>24.559679031372099</v>
      </c>
      <c r="K8674" s="37">
        <v>9.8849563598632795</v>
      </c>
      <c r="L8674" s="37">
        <v>19.897974014282202</v>
      </c>
      <c r="M8674" s="37">
        <v>0.82753628492355302</v>
      </c>
      <c r="N8674" s="37">
        <v>9.5689907073974592</v>
      </c>
      <c r="O8674" s="37">
        <v>0</v>
      </c>
      <c r="P8674" s="37">
        <v>0</v>
      </c>
      <c r="Q8674" s="37">
        <v>1.0654759593308E-2</v>
      </c>
      <c r="R8674" s="37">
        <v>25</v>
      </c>
      <c r="S8674" s="37">
        <v>0.23243753612041501</v>
      </c>
      <c r="T8674" s="37">
        <v>992.93084716796898</v>
      </c>
      <c r="U8674" s="37">
        <v>9999</v>
      </c>
      <c r="V8674" s="13"/>
      <c r="W8674" s="13"/>
      <c r="X8674" s="13"/>
      <c r="Y8674" s="13"/>
      <c r="Z8674" s="13"/>
      <c r="AA8674" s="13"/>
    </row>
    <row r="8675" spans="1:27" ht="15.75" customHeight="1" x14ac:dyDescent="0.2">
      <c r="A8675" s="13"/>
      <c r="B8675" s="37" t="str">
        <f>"CRS25WT3609155"</f>
        <v>CRS25WT3609155</v>
      </c>
      <c r="C8675" s="38">
        <v>46010</v>
      </c>
      <c r="D8675" s="39">
        <v>0.93976851851851861</v>
      </c>
      <c r="E8675" s="37" t="s">
        <v>62</v>
      </c>
      <c r="F8675" s="37">
        <v>203</v>
      </c>
      <c r="G8675" s="37">
        <v>4</v>
      </c>
      <c r="H8675" s="37">
        <v>203.741134643555</v>
      </c>
      <c r="I8675" s="37">
        <v>9.6273269653320295</v>
      </c>
      <c r="J8675" s="37">
        <v>24.556776046752901</v>
      </c>
      <c r="K8675" s="37">
        <v>10.9136600494385</v>
      </c>
      <c r="L8675" s="37">
        <v>18.668451309204102</v>
      </c>
      <c r="M8675" s="37">
        <v>0.86179041862487804</v>
      </c>
      <c r="N8675" s="37">
        <v>9.9119987487793004</v>
      </c>
      <c r="O8675" s="37">
        <v>0</v>
      </c>
      <c r="P8675" s="37">
        <v>0</v>
      </c>
      <c r="Q8675" s="37">
        <v>1.1894840747118E-2</v>
      </c>
      <c r="R8675" s="37">
        <v>25</v>
      </c>
      <c r="S8675" s="37">
        <v>0.23507654666900599</v>
      </c>
      <c r="T8675" s="37">
        <v>993.40704345703102</v>
      </c>
      <c r="U8675" s="37">
        <v>9999</v>
      </c>
      <c r="V8675" s="13"/>
      <c r="W8675" s="13"/>
      <c r="X8675" s="13"/>
      <c r="Y8675" s="13"/>
      <c r="Z8675" s="13"/>
      <c r="AA8675" s="13"/>
    </row>
    <row r="8676" spans="1:27" ht="15.75" customHeight="1" x14ac:dyDescent="0.2">
      <c r="A8676" s="13"/>
      <c r="B8676" s="37" t="str">
        <f>"CRS25WT3609080"</f>
        <v>CRS25WT3609080</v>
      </c>
      <c r="C8676" s="38">
        <v>46010</v>
      </c>
      <c r="D8676" s="39">
        <v>0.94056712962962974</v>
      </c>
      <c r="E8676" s="37" t="s">
        <v>62</v>
      </c>
      <c r="F8676" s="37">
        <v>204</v>
      </c>
      <c r="G8676" s="37">
        <v>4</v>
      </c>
      <c r="H8676" s="37">
        <v>204.40983581543</v>
      </c>
      <c r="I8676" s="37">
        <v>9.6681194305419904</v>
      </c>
      <c r="J8676" s="37">
        <v>24.5765476226807</v>
      </c>
      <c r="K8676" s="37">
        <v>10.8490905761719</v>
      </c>
      <c r="L8676" s="37">
        <v>18.841194152831999</v>
      </c>
      <c r="M8676" s="37">
        <v>0.86027818918228105</v>
      </c>
      <c r="N8676" s="37">
        <v>9.9445314407348597</v>
      </c>
      <c r="O8676" s="37">
        <v>0</v>
      </c>
      <c r="P8676" s="37">
        <v>0</v>
      </c>
      <c r="Q8676" s="37">
        <v>1.5081845223903699E-2</v>
      </c>
      <c r="R8676" s="37">
        <v>25</v>
      </c>
      <c r="S8676" s="37">
        <v>0.23396161198616</v>
      </c>
      <c r="T8676" s="37">
        <v>993.62969970703102</v>
      </c>
      <c r="U8676" s="37">
        <v>9999</v>
      </c>
      <c r="V8676" s="13"/>
      <c r="W8676" s="13"/>
      <c r="X8676" s="13"/>
      <c r="Y8676" s="13"/>
      <c r="Z8676" s="13"/>
      <c r="AA8676" s="13"/>
    </row>
    <row r="8677" spans="1:27" ht="15.75" customHeight="1" x14ac:dyDescent="0.2">
      <c r="A8677" s="13"/>
      <c r="B8677" s="37" t="str">
        <f>"CRS25WT3609134"</f>
        <v>CRS25WT3609134</v>
      </c>
      <c r="C8677" s="38">
        <v>46010</v>
      </c>
      <c r="D8677" s="39">
        <v>0.94118055555555558</v>
      </c>
      <c r="E8677" s="37" t="s">
        <v>62</v>
      </c>
      <c r="F8677" s="37">
        <v>198</v>
      </c>
      <c r="G8677" s="37">
        <v>4</v>
      </c>
      <c r="H8677" s="37">
        <v>198.73574829101599</v>
      </c>
      <c r="I8677" s="37">
        <v>9.6169672012329102</v>
      </c>
      <c r="J8677" s="37">
        <v>24.5230712890625</v>
      </c>
      <c r="K8677" s="37">
        <v>10.2183847427368</v>
      </c>
      <c r="L8677" s="37">
        <v>19.4488430023193</v>
      </c>
      <c r="M8677" s="37">
        <v>0.84268063306808505</v>
      </c>
      <c r="N8677" s="37">
        <v>9.6684865951538104</v>
      </c>
      <c r="O8677" s="37">
        <v>0</v>
      </c>
      <c r="P8677" s="37">
        <v>0</v>
      </c>
      <c r="Q8677" s="37">
        <v>1.3809213414788199E-2</v>
      </c>
      <c r="R8677" s="37">
        <v>25</v>
      </c>
      <c r="S8677" s="37">
        <v>0.229493618011475</v>
      </c>
      <c r="T8677" s="37">
        <v>993.02722167968795</v>
      </c>
      <c r="U8677" s="37">
        <v>9999</v>
      </c>
      <c r="V8677" s="13"/>
      <c r="W8677" s="13"/>
      <c r="X8677" s="13"/>
      <c r="Y8677" s="13"/>
      <c r="Z8677" s="13"/>
      <c r="AA8677" s="13"/>
    </row>
    <row r="8678" spans="1:27" ht="15.75" customHeight="1" x14ac:dyDescent="0.2">
      <c r="A8678" s="13"/>
      <c r="B8678" s="37" t="str">
        <f>"CRS25WT3609135"</f>
        <v>CRS25WT3609135</v>
      </c>
      <c r="C8678" s="38">
        <v>46010</v>
      </c>
      <c r="D8678" s="39">
        <v>0.94184027777777779</v>
      </c>
      <c r="E8678" s="37" t="s">
        <v>62</v>
      </c>
      <c r="F8678" s="37">
        <v>201</v>
      </c>
      <c r="G8678" s="37">
        <v>4</v>
      </c>
      <c r="H8678" s="37">
        <v>201.13302612304699</v>
      </c>
      <c r="I8678" s="37">
        <v>9.6163244247436506</v>
      </c>
      <c r="J8678" s="37">
        <v>24.534538269043001</v>
      </c>
      <c r="K8678" s="37">
        <v>10.4929542541504</v>
      </c>
      <c r="L8678" s="37">
        <v>19.168390274047901</v>
      </c>
      <c r="M8678" s="37">
        <v>0.85250395536422696</v>
      </c>
      <c r="N8678" s="37">
        <v>9.7851142883300799</v>
      </c>
      <c r="O8678" s="37">
        <v>0</v>
      </c>
      <c r="P8678" s="37">
        <v>0</v>
      </c>
      <c r="Q8678" s="37">
        <v>1.06547614559531E-2</v>
      </c>
      <c r="R8678" s="37">
        <v>25</v>
      </c>
      <c r="S8678" s="37">
        <v>0.22146652638912201</v>
      </c>
      <c r="T8678" s="37">
        <v>993.68548583984398</v>
      </c>
      <c r="U8678" s="37">
        <v>9999</v>
      </c>
      <c r="V8678" s="13"/>
      <c r="W8678" s="13"/>
      <c r="X8678" s="13"/>
      <c r="Y8678" s="13"/>
      <c r="Z8678" s="13"/>
      <c r="AA8678" s="13"/>
    </row>
    <row r="8679" spans="1:27" ht="15.75" customHeight="1" x14ac:dyDescent="0.2">
      <c r="A8679" s="13"/>
      <c r="B8679" s="37" t="str">
        <f>"CRS25WT3609136"</f>
        <v>CRS25WT3609136</v>
      </c>
      <c r="C8679" s="38">
        <v>46010</v>
      </c>
      <c r="D8679" s="39">
        <v>0.94377314814814817</v>
      </c>
      <c r="E8679" s="37" t="s">
        <v>62</v>
      </c>
      <c r="F8679" s="37">
        <v>204</v>
      </c>
      <c r="G8679" s="37">
        <v>4</v>
      </c>
      <c r="H8679" s="37">
        <v>204.38325500488301</v>
      </c>
      <c r="I8679" s="37">
        <v>9.7169771194458008</v>
      </c>
      <c r="J8679" s="37">
        <v>24.549877166748001</v>
      </c>
      <c r="K8679" s="37">
        <v>10.652351379394499</v>
      </c>
      <c r="L8679" s="37">
        <v>19.186679840087901</v>
      </c>
      <c r="M8679" s="37">
        <v>0.85677111148834195</v>
      </c>
      <c r="N8679" s="37">
        <v>9.94323825836182</v>
      </c>
      <c r="O8679" s="37">
        <v>0</v>
      </c>
      <c r="P8679" s="37">
        <v>0</v>
      </c>
      <c r="Q8679" s="37">
        <v>1.5238075517118E-2</v>
      </c>
      <c r="R8679" s="37">
        <v>25</v>
      </c>
      <c r="S8679" s="37">
        <v>0.220472753047943</v>
      </c>
      <c r="T8679" s="37">
        <v>991.783935546875</v>
      </c>
      <c r="U8679" s="37">
        <v>9999</v>
      </c>
      <c r="V8679" s="13"/>
      <c r="W8679" s="13"/>
      <c r="X8679" s="13"/>
      <c r="Y8679" s="13"/>
      <c r="Z8679" s="13"/>
      <c r="AA8679" s="13"/>
    </row>
    <row r="8680" spans="1:27" ht="15.75" customHeight="1" x14ac:dyDescent="0.2">
      <c r="A8680" s="13"/>
      <c r="B8680" s="37" t="str">
        <f>"CRS25WT3609137"</f>
        <v>CRS25WT3609137</v>
      </c>
      <c r="C8680" s="38">
        <v>46010</v>
      </c>
      <c r="D8680" s="39">
        <v>0.94534722222222223</v>
      </c>
      <c r="E8680" s="37" t="s">
        <v>62</v>
      </c>
      <c r="F8680" s="37">
        <v>205</v>
      </c>
      <c r="G8680" s="37">
        <v>4</v>
      </c>
      <c r="H8680" s="37">
        <v>205.46604919433599</v>
      </c>
      <c r="I8680" s="37">
        <v>9.8631067276000994</v>
      </c>
      <c r="J8680" s="37">
        <v>24.550580978393601</v>
      </c>
      <c r="K8680" s="37">
        <v>10.488811492919901</v>
      </c>
      <c r="L8680" s="37">
        <v>19.589069366455099</v>
      </c>
      <c r="M8680" s="37">
        <v>0.84852486848831199</v>
      </c>
      <c r="N8680" s="37">
        <v>9.9959154129028303</v>
      </c>
      <c r="O8680" s="37">
        <v>0</v>
      </c>
      <c r="P8680" s="37">
        <v>0</v>
      </c>
      <c r="Q8680" s="37">
        <v>1.12704606726766E-2</v>
      </c>
      <c r="R8680" s="37">
        <v>25</v>
      </c>
      <c r="S8680" s="37">
        <v>0.22463548183441201</v>
      </c>
      <c r="T8680" s="37">
        <v>992.44323730468795</v>
      </c>
      <c r="U8680" s="37">
        <v>9999</v>
      </c>
      <c r="V8680" s="13"/>
      <c r="W8680" s="13"/>
      <c r="X8680" s="13"/>
      <c r="Y8680" s="13"/>
      <c r="Z8680" s="13"/>
      <c r="AA8680" s="13"/>
    </row>
    <row r="8681" spans="1:27" ht="15.75" customHeight="1" x14ac:dyDescent="0.2">
      <c r="A8681" s="13"/>
      <c r="B8681" s="37" t="str">
        <f>"CRS25WT3609141"</f>
        <v>CRS25WT3609141</v>
      </c>
      <c r="C8681" s="38">
        <v>46010</v>
      </c>
      <c r="D8681" s="39">
        <v>0.9462962962962963</v>
      </c>
      <c r="E8681" s="37" t="s">
        <v>62</v>
      </c>
      <c r="F8681" s="37">
        <v>200</v>
      </c>
      <c r="G8681" s="37">
        <v>4</v>
      </c>
      <c r="H8681" s="37">
        <v>200.63967895507801</v>
      </c>
      <c r="I8681" s="37">
        <v>9.6435012817382795</v>
      </c>
      <c r="J8681" s="37">
        <v>24.565544128418001</v>
      </c>
      <c r="K8681" s="37">
        <v>10.279757499694799</v>
      </c>
      <c r="L8681" s="37">
        <v>19.517940521240199</v>
      </c>
      <c r="M8681" s="37">
        <v>0.846945941448212</v>
      </c>
      <c r="N8681" s="37">
        <v>9.7611131668090803</v>
      </c>
      <c r="O8681" s="37">
        <v>0</v>
      </c>
      <c r="P8681" s="37">
        <v>0</v>
      </c>
      <c r="Q8681" s="37">
        <v>1.0952303186059E-2</v>
      </c>
      <c r="R8681" s="37">
        <v>25</v>
      </c>
      <c r="S8681" s="37">
        <v>0.230580404400826</v>
      </c>
      <c r="T8681" s="37">
        <v>995.3974609375</v>
      </c>
      <c r="U8681" s="37">
        <v>9999</v>
      </c>
      <c r="V8681" s="13"/>
      <c r="W8681" s="13"/>
      <c r="X8681" s="13"/>
      <c r="Y8681" s="13"/>
      <c r="Z8681" s="13"/>
      <c r="AA8681" s="13"/>
    </row>
    <row r="8682" spans="1:27" ht="15.75" customHeight="1" x14ac:dyDescent="0.2">
      <c r="A8682" s="13"/>
      <c r="B8682" s="37" t="str">
        <f>"CRS25WT3609142"</f>
        <v>CRS25WT3609142</v>
      </c>
      <c r="C8682" s="38">
        <v>46010</v>
      </c>
      <c r="D8682" s="39">
        <v>0.94967592592592587</v>
      </c>
      <c r="E8682" s="37" t="s">
        <v>62</v>
      </c>
      <c r="F8682" s="37">
        <v>199</v>
      </c>
      <c r="G8682" s="37">
        <v>4</v>
      </c>
      <c r="H8682" s="37">
        <v>199.003173828125</v>
      </c>
      <c r="I8682" s="37">
        <v>9.6194190979003906</v>
      </c>
      <c r="J8682" s="37">
        <v>24.544212341308601</v>
      </c>
      <c r="K8682" s="37">
        <v>9.8492794036865199</v>
      </c>
      <c r="L8682" s="37">
        <v>20.204847335815401</v>
      </c>
      <c r="M8682" s="37">
        <v>0.84287285804748502</v>
      </c>
      <c r="N8682" s="37">
        <v>9.6814975738525408</v>
      </c>
      <c r="O8682" s="37">
        <v>0</v>
      </c>
      <c r="P8682" s="37">
        <v>0</v>
      </c>
      <c r="Q8682" s="37">
        <v>1.0654759593308E-2</v>
      </c>
      <c r="R8682" s="37">
        <v>25</v>
      </c>
      <c r="S8682" s="37">
        <v>0.22647553682327301</v>
      </c>
      <c r="T8682" s="37">
        <v>994.568115234375</v>
      </c>
      <c r="U8682" s="37">
        <v>9999</v>
      </c>
      <c r="V8682" s="13"/>
      <c r="W8682" s="13"/>
      <c r="X8682" s="13"/>
      <c r="Y8682" s="13"/>
      <c r="Z8682" s="13"/>
      <c r="AA8682" s="13"/>
    </row>
    <row r="8683" spans="1:27" ht="15.75" customHeight="1" x14ac:dyDescent="0.2">
      <c r="A8683" s="13"/>
      <c r="B8683" s="37" t="str">
        <f>"CRS25WT3609143"</f>
        <v>CRS25WT3609143</v>
      </c>
      <c r="C8683" s="38">
        <v>46010</v>
      </c>
      <c r="D8683" s="39">
        <v>0.95077546296296289</v>
      </c>
      <c r="E8683" s="37" t="s">
        <v>62</v>
      </c>
      <c r="F8683" s="37">
        <v>202</v>
      </c>
      <c r="G8683" s="37">
        <v>4</v>
      </c>
      <c r="H8683" s="37">
        <v>202.24853515625</v>
      </c>
      <c r="I8683" s="37">
        <v>9.7156753540039098</v>
      </c>
      <c r="J8683" s="37">
        <v>24.553438186645501</v>
      </c>
      <c r="K8683" s="37">
        <v>10.5444421768188</v>
      </c>
      <c r="L8683" s="37">
        <v>19.1805820465088</v>
      </c>
      <c r="M8683" s="37">
        <v>0.84781301021575906</v>
      </c>
      <c r="N8683" s="37">
        <v>9.8393840789794904</v>
      </c>
      <c r="O8683" s="37">
        <v>0</v>
      </c>
      <c r="P8683" s="37">
        <v>0</v>
      </c>
      <c r="Q8683" s="37">
        <v>1.51588078588247E-2</v>
      </c>
      <c r="R8683" s="37">
        <v>25</v>
      </c>
      <c r="S8683" s="37">
        <v>0.229373618960381</v>
      </c>
      <c r="T8683" s="37">
        <v>993.94696044921898</v>
      </c>
      <c r="U8683" s="37">
        <v>9999</v>
      </c>
      <c r="V8683" s="13"/>
      <c r="W8683" s="13"/>
      <c r="X8683" s="13"/>
      <c r="Y8683" s="13"/>
      <c r="Z8683" s="13"/>
      <c r="AA8683" s="13"/>
    </row>
    <row r="8684" spans="1:27" ht="15.75" customHeight="1" x14ac:dyDescent="0.2">
      <c r="A8684" s="13"/>
      <c r="B8684" s="37" t="str">
        <f>"CRS25WT3609127"</f>
        <v>CRS25WT3609127</v>
      </c>
      <c r="C8684" s="38">
        <v>46010</v>
      </c>
      <c r="D8684" s="39">
        <v>0.95142361111111118</v>
      </c>
      <c r="E8684" s="37" t="s">
        <v>62</v>
      </c>
      <c r="F8684" s="37">
        <v>200</v>
      </c>
      <c r="G8684" s="37">
        <v>4</v>
      </c>
      <c r="H8684" s="37">
        <v>200.21072387695301</v>
      </c>
      <c r="I8684" s="37">
        <v>9.5978479385375994</v>
      </c>
      <c r="J8684" s="37">
        <v>24.540342330932599</v>
      </c>
      <c r="K8684" s="37">
        <v>10.2748975753784</v>
      </c>
      <c r="L8684" s="37">
        <v>19.485424041748001</v>
      </c>
      <c r="M8684" s="37">
        <v>0.85002726316452004</v>
      </c>
      <c r="N8684" s="37">
        <v>9.7402448654174805</v>
      </c>
      <c r="O8684" s="37">
        <v>0</v>
      </c>
      <c r="P8684" s="37">
        <v>0</v>
      </c>
      <c r="Q8684" s="37">
        <v>1.04737123474479E-2</v>
      </c>
      <c r="R8684" s="37">
        <v>25</v>
      </c>
      <c r="S8684" s="37">
        <v>0.223688393831253</v>
      </c>
      <c r="T8684" s="37">
        <v>993.88458251953102</v>
      </c>
      <c r="U8684" s="37">
        <v>9999</v>
      </c>
      <c r="V8684" s="13"/>
      <c r="W8684" s="13"/>
      <c r="X8684" s="13"/>
      <c r="Y8684" s="13"/>
      <c r="Z8684" s="13"/>
      <c r="AA8684" s="13"/>
    </row>
    <row r="8685" spans="1:27" ht="15.75" customHeight="1" x14ac:dyDescent="0.2">
      <c r="A8685" s="13"/>
      <c r="B8685" s="37" t="str">
        <f>"CRS25WT3609128"</f>
        <v>CRS25WT3609128</v>
      </c>
      <c r="C8685" s="38">
        <v>46010</v>
      </c>
      <c r="D8685" s="39">
        <v>0.95203703703703713</v>
      </c>
      <c r="E8685" s="37" t="s">
        <v>62</v>
      </c>
      <c r="F8685" s="37">
        <v>201</v>
      </c>
      <c r="G8685" s="37">
        <v>4</v>
      </c>
      <c r="H8685" s="37">
        <v>201.731201171875</v>
      </c>
      <c r="I8685" s="37">
        <v>9.6565666198730504</v>
      </c>
      <c r="J8685" s="37">
        <v>24.535284042358398</v>
      </c>
      <c r="K8685" s="37">
        <v>10.331377983093301</v>
      </c>
      <c r="L8685" s="37">
        <v>19.526069641113299</v>
      </c>
      <c r="M8685" s="37">
        <v>0.85145020484924305</v>
      </c>
      <c r="N8685" s="37">
        <v>9.8142156600952095</v>
      </c>
      <c r="O8685" s="37">
        <v>0</v>
      </c>
      <c r="P8685" s="37">
        <v>0</v>
      </c>
      <c r="Q8685" s="37">
        <v>1.0476151481270801E-2</v>
      </c>
      <c r="R8685" s="37">
        <v>25</v>
      </c>
      <c r="S8685" s="37">
        <v>0.22405225038528401</v>
      </c>
      <c r="T8685" s="37">
        <v>993.76702880859398</v>
      </c>
      <c r="U8685" s="37">
        <v>9999</v>
      </c>
      <c r="V8685" s="13"/>
      <c r="W8685" s="13"/>
      <c r="X8685" s="13"/>
      <c r="Y8685" s="13"/>
      <c r="Z8685" s="13"/>
      <c r="AA8685" s="13"/>
    </row>
    <row r="8686" spans="1:27" ht="15.75" customHeight="1" x14ac:dyDescent="0.2">
      <c r="A8686" s="13"/>
      <c r="B8686" s="37" t="str">
        <f>"CRS25WT3609125"</f>
        <v>CRS25WT3609125</v>
      </c>
      <c r="C8686" s="38">
        <v>46010</v>
      </c>
      <c r="D8686" s="39">
        <v>0.95261574074074085</v>
      </c>
      <c r="E8686" s="37" t="s">
        <v>62</v>
      </c>
      <c r="F8686" s="37">
        <v>201</v>
      </c>
      <c r="G8686" s="37">
        <v>4</v>
      </c>
      <c r="H8686" s="37">
        <v>201.25567626953099</v>
      </c>
      <c r="I8686" s="37">
        <v>9.6891794204711896</v>
      </c>
      <c r="J8686" s="37">
        <v>24.531171798706101</v>
      </c>
      <c r="K8686" s="37">
        <v>10.3371486663818</v>
      </c>
      <c r="L8686" s="37">
        <v>19.469165802001999</v>
      </c>
      <c r="M8686" s="37">
        <v>0.84672588109970104</v>
      </c>
      <c r="N8686" s="37">
        <v>9.7910814285278303</v>
      </c>
      <c r="O8686" s="37">
        <v>0</v>
      </c>
      <c r="P8686" s="37">
        <v>0</v>
      </c>
      <c r="Q8686" s="37">
        <v>1.12704606726766E-2</v>
      </c>
      <c r="R8686" s="37">
        <v>25</v>
      </c>
      <c r="S8686" s="37">
        <v>0.22818017005920399</v>
      </c>
      <c r="T8686" s="37">
        <v>991.96600341796898</v>
      </c>
      <c r="U8686" s="37">
        <v>9999</v>
      </c>
      <c r="V8686" s="13"/>
      <c r="W8686" s="13"/>
      <c r="X8686" s="13"/>
      <c r="Y8686" s="13"/>
      <c r="Z8686" s="13"/>
      <c r="AA8686" s="13"/>
    </row>
    <row r="8687" spans="1:27" ht="15.75" customHeight="1" x14ac:dyDescent="0.2">
      <c r="A8687" s="13"/>
      <c r="B8687" s="37" t="str">
        <f>"3609081"</f>
        <v>3609081</v>
      </c>
      <c r="C8687" s="38">
        <v>46010</v>
      </c>
      <c r="D8687" s="39">
        <v>0.9533449074074074</v>
      </c>
      <c r="E8687" s="37" t="s">
        <v>62</v>
      </c>
      <c r="F8687" s="37">
        <v>204</v>
      </c>
      <c r="G8687" s="37">
        <v>4</v>
      </c>
      <c r="H8687" s="37">
        <v>204.58158874511699</v>
      </c>
      <c r="I8687" s="37">
        <v>9.6913385391235405</v>
      </c>
      <c r="J8687" s="37">
        <v>24.566871643066399</v>
      </c>
      <c r="K8687" s="37">
        <v>10.680789947509799</v>
      </c>
      <c r="L8687" s="37">
        <v>19.1541633605957</v>
      </c>
      <c r="M8687" s="37">
        <v>0.85927647352218595</v>
      </c>
      <c r="N8687" s="37">
        <v>9.9528865814209002</v>
      </c>
      <c r="O8687" s="37">
        <v>0</v>
      </c>
      <c r="P8687" s="37">
        <v>0</v>
      </c>
      <c r="Q8687" s="37">
        <v>1.38039421290159E-2</v>
      </c>
      <c r="R8687" s="37">
        <v>25</v>
      </c>
      <c r="S8687" s="37">
        <v>0.22515222430229201</v>
      </c>
      <c r="T8687" s="37">
        <v>991.916748046875</v>
      </c>
      <c r="U8687" s="37">
        <v>9999</v>
      </c>
      <c r="V8687" s="13"/>
      <c r="W8687" s="13"/>
      <c r="X8687" s="13"/>
      <c r="Y8687" s="13"/>
      <c r="Z8687" s="13"/>
      <c r="AA8687" s="13"/>
    </row>
    <row r="8688" spans="1:27" ht="15.75" customHeight="1" x14ac:dyDescent="0.2">
      <c r="A8688" s="13"/>
      <c r="B8688" s="37" t="str">
        <f>"CRS25WT3609075"</f>
        <v>CRS25WT3609075</v>
      </c>
      <c r="C8688" s="38">
        <v>46010</v>
      </c>
      <c r="D8688" s="39">
        <v>0.9539467592592592</v>
      </c>
      <c r="E8688" s="37" t="s">
        <v>62</v>
      </c>
      <c r="F8688" s="37">
        <v>196</v>
      </c>
      <c r="G8688" s="37">
        <v>4</v>
      </c>
      <c r="H8688" s="37">
        <v>196.33224487304699</v>
      </c>
      <c r="I8688" s="37">
        <v>9.70550537109375</v>
      </c>
      <c r="J8688" s="37">
        <v>24.538536071777301</v>
      </c>
      <c r="K8688" s="37">
        <v>10.1895656585693</v>
      </c>
      <c r="L8688" s="37">
        <v>19.267971038818398</v>
      </c>
      <c r="M8688" s="37">
        <v>0.82437503337860096</v>
      </c>
      <c r="N8688" s="37">
        <v>9.5515565872192401</v>
      </c>
      <c r="O8688" s="37">
        <v>0</v>
      </c>
      <c r="P8688" s="37">
        <v>0</v>
      </c>
      <c r="Q8688" s="37">
        <v>1.06547614559531E-2</v>
      </c>
      <c r="R8688" s="37">
        <v>25</v>
      </c>
      <c r="S8688" s="37">
        <v>0.222933068871498</v>
      </c>
      <c r="T8688" s="37">
        <v>991.55993652343795</v>
      </c>
      <c r="U8688" s="37">
        <v>9999</v>
      </c>
      <c r="V8688" s="13"/>
      <c r="W8688" s="13"/>
      <c r="X8688" s="13"/>
      <c r="Y8688" s="13"/>
      <c r="Z8688" s="13"/>
      <c r="AA8688" s="13"/>
    </row>
    <row r="8689" spans="1:27" ht="15.75" customHeight="1" x14ac:dyDescent="0.2">
      <c r="A8689" s="13"/>
      <c r="B8689" s="37" t="str">
        <f>"CRS25WT3609076"</f>
        <v>CRS25WT3609076</v>
      </c>
      <c r="C8689" s="38">
        <v>46010</v>
      </c>
      <c r="D8689" s="39">
        <v>0.95465277777777768</v>
      </c>
      <c r="E8689" s="37" t="s">
        <v>62</v>
      </c>
      <c r="F8689" s="37">
        <v>198</v>
      </c>
      <c r="G8689" s="37">
        <v>4</v>
      </c>
      <c r="H8689" s="37">
        <v>198.94081115722699</v>
      </c>
      <c r="I8689" s="37">
        <v>9.5800628662109393</v>
      </c>
      <c r="J8689" s="37">
        <v>24.5345764160156</v>
      </c>
      <c r="K8689" s="37">
        <v>10.215051651001</v>
      </c>
      <c r="L8689" s="37">
        <v>19.475261688232401</v>
      </c>
      <c r="M8689" s="37">
        <v>0.84640252590179399</v>
      </c>
      <c r="N8689" s="37">
        <v>9.6784629821777308</v>
      </c>
      <c r="O8689" s="37">
        <v>0</v>
      </c>
      <c r="P8689" s="37">
        <v>0</v>
      </c>
      <c r="Q8689" s="37">
        <v>1.5236857347190399E-2</v>
      </c>
      <c r="R8689" s="37">
        <v>25</v>
      </c>
      <c r="S8689" s="37">
        <v>0.22649560868740101</v>
      </c>
      <c r="T8689" s="37">
        <v>992.41851806640602</v>
      </c>
      <c r="U8689" s="37">
        <v>9999</v>
      </c>
      <c r="V8689" s="13"/>
      <c r="W8689" s="13"/>
      <c r="X8689" s="13"/>
      <c r="Y8689" s="13"/>
      <c r="Z8689" s="13"/>
      <c r="AA8689" s="13"/>
    </row>
    <row r="8690" spans="1:27" ht="15.75" customHeight="1" x14ac:dyDescent="0.2">
      <c r="A8690" s="13"/>
      <c r="B8690" s="37" t="str">
        <f>"CRS25WT3609077"</f>
        <v>CRS25WT3609077</v>
      </c>
      <c r="C8690" s="38">
        <v>46010</v>
      </c>
      <c r="D8690" s="39">
        <v>0.9556365740740741</v>
      </c>
      <c r="E8690" s="37" t="s">
        <v>62</v>
      </c>
      <c r="F8690" s="37">
        <v>197</v>
      </c>
      <c r="G8690" s="37">
        <v>4</v>
      </c>
      <c r="H8690" s="37">
        <v>197.63215637207</v>
      </c>
      <c r="I8690" s="37">
        <v>9.6193761825561506</v>
      </c>
      <c r="J8690" s="37">
        <v>24.536369323730501</v>
      </c>
      <c r="K8690" s="37">
        <v>9.9454803466796893</v>
      </c>
      <c r="L8690" s="37">
        <v>19.871555328369102</v>
      </c>
      <c r="M8690" s="37">
        <v>0.83733725547790505</v>
      </c>
      <c r="N8690" s="37">
        <v>9.6147975921630895</v>
      </c>
      <c r="O8690" s="37">
        <v>0</v>
      </c>
      <c r="P8690" s="37">
        <v>0</v>
      </c>
      <c r="Q8690" s="37">
        <v>1.1748356744647E-2</v>
      </c>
      <c r="R8690" s="37">
        <v>25</v>
      </c>
      <c r="S8690" s="37">
        <v>0.22997611761093101</v>
      </c>
      <c r="T8690" s="37">
        <v>994.02154541015602</v>
      </c>
      <c r="U8690" s="37">
        <v>9999</v>
      </c>
      <c r="V8690" s="13"/>
      <c r="W8690" s="13"/>
      <c r="X8690" s="13"/>
      <c r="Y8690" s="13"/>
      <c r="Z8690" s="13"/>
      <c r="AA8690" s="13"/>
    </row>
    <row r="8691" spans="1:27" ht="15.75" customHeight="1" x14ac:dyDescent="0.2">
      <c r="A8691" s="13"/>
      <c r="B8691" s="37" t="str">
        <f>"CRS25WT3609078"</f>
        <v>CRS25WT3609078</v>
      </c>
      <c r="C8691" s="38">
        <v>46010</v>
      </c>
      <c r="D8691" s="39">
        <v>0.95934027777777775</v>
      </c>
      <c r="E8691" s="37" t="s">
        <v>62</v>
      </c>
      <c r="F8691" s="37">
        <v>205</v>
      </c>
      <c r="G8691" s="37">
        <v>4</v>
      </c>
      <c r="H8691" s="37">
        <v>205.04824829101599</v>
      </c>
      <c r="I8691" s="37">
        <v>9.6698493957519496</v>
      </c>
      <c r="J8691" s="37">
        <v>24.538284301757798</v>
      </c>
      <c r="K8691" s="37">
        <v>10.7210779190063</v>
      </c>
      <c r="L8691" s="37">
        <v>19.12571144104</v>
      </c>
      <c r="M8691" s="37">
        <v>0.86415600776672397</v>
      </c>
      <c r="N8691" s="37">
        <v>9.9755897521972692</v>
      </c>
      <c r="O8691" s="37">
        <v>0</v>
      </c>
      <c r="P8691" s="37">
        <v>0</v>
      </c>
      <c r="Q8691" s="37">
        <v>1.5156250447034799E-2</v>
      </c>
      <c r="R8691" s="37">
        <v>25</v>
      </c>
      <c r="S8691" s="37">
        <v>0.22634941339492801</v>
      </c>
      <c r="T8691" s="37">
        <v>989.92169189453102</v>
      </c>
      <c r="U8691" s="37">
        <v>9999</v>
      </c>
      <c r="V8691" s="13"/>
      <c r="W8691" s="13"/>
      <c r="X8691" s="13"/>
      <c r="Y8691" s="13"/>
      <c r="Z8691" s="13"/>
      <c r="AA8691" s="13"/>
    </row>
    <row r="8692" spans="1:27" ht="15.75" customHeight="1" x14ac:dyDescent="0.2">
      <c r="A8692" s="13"/>
      <c r="B8692" s="37" t="str">
        <f>"CRS25WT3609903"</f>
        <v>CRS25WT3609903</v>
      </c>
      <c r="C8692" s="38">
        <v>46010</v>
      </c>
      <c r="D8692" s="39">
        <v>0.95996527777777774</v>
      </c>
      <c r="E8692" s="37" t="s">
        <v>62</v>
      </c>
      <c r="F8692" s="37">
        <v>202</v>
      </c>
      <c r="G8692" s="37">
        <v>4</v>
      </c>
      <c r="H8692" s="37">
        <v>202.19271850585901</v>
      </c>
      <c r="I8692" s="37">
        <v>9.6176719665527308</v>
      </c>
      <c r="J8692" s="37">
        <v>24.505010604858398</v>
      </c>
      <c r="K8692" s="37">
        <v>10.563916206359901</v>
      </c>
      <c r="L8692" s="37">
        <v>19.139938354492202</v>
      </c>
      <c r="M8692" s="37">
        <v>0.85790789127349898</v>
      </c>
      <c r="N8692" s="37">
        <v>9.8366680145263707</v>
      </c>
      <c r="O8692" s="37">
        <v>0</v>
      </c>
      <c r="P8692" s="37">
        <v>0</v>
      </c>
      <c r="Q8692" s="37">
        <v>1.27033730968833E-2</v>
      </c>
      <c r="R8692" s="37">
        <v>25</v>
      </c>
      <c r="S8692" s="37">
        <v>0.22848744690418199</v>
      </c>
      <c r="T8692" s="37">
        <v>992.890625</v>
      </c>
      <c r="U8692" s="37">
        <v>9999</v>
      </c>
      <c r="V8692" s="13"/>
      <c r="W8692" s="13"/>
      <c r="X8692" s="13"/>
      <c r="Y8692" s="13"/>
      <c r="Z8692" s="13"/>
      <c r="AA8692" s="13"/>
    </row>
    <row r="8693" spans="1:27" ht="15.75" customHeight="1" x14ac:dyDescent="0.2">
      <c r="A8693" s="13"/>
      <c r="B8693" s="37" t="str">
        <f>"CRS25WT3609904"</f>
        <v>CRS25WT3609904</v>
      </c>
      <c r="C8693" s="38">
        <v>46010</v>
      </c>
      <c r="D8693" s="39">
        <v>0.96168981481481486</v>
      </c>
      <c r="E8693" s="37" t="s">
        <v>62</v>
      </c>
      <c r="F8693" s="37">
        <v>201</v>
      </c>
      <c r="G8693" s="37">
        <v>4</v>
      </c>
      <c r="H8693" s="37">
        <v>201.70346069335901</v>
      </c>
      <c r="I8693" s="37">
        <v>9.6045923233032209</v>
      </c>
      <c r="J8693" s="37">
        <v>24.513370513916001</v>
      </c>
      <c r="K8693" s="37">
        <v>10.5349988937378</v>
      </c>
      <c r="L8693" s="37">
        <v>19.146034240722699</v>
      </c>
      <c r="M8693" s="37">
        <v>0.85670518875122104</v>
      </c>
      <c r="N8693" s="37">
        <v>9.8128662109375</v>
      </c>
      <c r="O8693" s="37">
        <v>0</v>
      </c>
      <c r="P8693" s="37">
        <v>0</v>
      </c>
      <c r="Q8693" s="37">
        <v>3.1758432742208199E-3</v>
      </c>
      <c r="R8693" s="37">
        <v>25</v>
      </c>
      <c r="S8693" s="37">
        <v>0.22913730144500699</v>
      </c>
      <c r="T8693" s="37">
        <v>993.16558837890602</v>
      </c>
      <c r="U8693" s="37">
        <v>9999</v>
      </c>
      <c r="V8693" s="13"/>
      <c r="W8693" s="13"/>
      <c r="X8693" s="13"/>
      <c r="Y8693" s="13"/>
      <c r="Z8693" s="13"/>
      <c r="AA8693" s="13"/>
    </row>
    <row r="8694" spans="1:27" ht="15.75" customHeight="1" x14ac:dyDescent="0.2">
      <c r="A8694" s="13"/>
      <c r="B8694" s="37" t="str">
        <f>"CRS25WT3609905"</f>
        <v>CRS25WT3609905</v>
      </c>
      <c r="C8694" s="38">
        <v>46010</v>
      </c>
      <c r="D8694" s="39">
        <v>0.96311342592592597</v>
      </c>
      <c r="E8694" s="37" t="s">
        <v>62</v>
      </c>
      <c r="F8694" s="37">
        <v>199</v>
      </c>
      <c r="G8694" s="37">
        <v>4</v>
      </c>
      <c r="H8694" s="37">
        <v>199.05543518066401</v>
      </c>
      <c r="I8694" s="37">
        <v>9.5690021514892596</v>
      </c>
      <c r="J8694" s="37">
        <v>24.5054321289063</v>
      </c>
      <c r="K8694" s="37">
        <v>10.2252054214478</v>
      </c>
      <c r="L8694" s="37">
        <v>19.467134475708001</v>
      </c>
      <c r="M8694" s="37">
        <v>0.84887748956680298</v>
      </c>
      <c r="N8694" s="37">
        <v>9.6840400695800799</v>
      </c>
      <c r="O8694" s="37">
        <v>0</v>
      </c>
      <c r="P8694" s="37">
        <v>0</v>
      </c>
      <c r="Q8694" s="37">
        <v>5.7539604604244197E-3</v>
      </c>
      <c r="R8694" s="37">
        <v>25</v>
      </c>
      <c r="S8694" s="37">
        <v>0.226717978715897</v>
      </c>
      <c r="T8694" s="37">
        <v>993.85339355468795</v>
      </c>
      <c r="U8694" s="37">
        <v>9999</v>
      </c>
      <c r="V8694" s="13"/>
      <c r="W8694" s="13"/>
      <c r="X8694" s="13"/>
      <c r="Y8694" s="13"/>
      <c r="Z8694" s="13"/>
      <c r="AA8694" s="13"/>
    </row>
    <row r="8695" spans="1:27" ht="15.75" customHeight="1" x14ac:dyDescent="0.2">
      <c r="A8695" s="13"/>
      <c r="B8695" s="37" t="str">
        <f>"CRS25WT3609906"</f>
        <v>CRS25WT3609906</v>
      </c>
      <c r="C8695" s="38">
        <v>46010</v>
      </c>
      <c r="D8695" s="39">
        <v>0.96359953703703705</v>
      </c>
      <c r="E8695" s="37" t="s">
        <v>62</v>
      </c>
      <c r="F8695" s="37">
        <v>200</v>
      </c>
      <c r="G8695" s="37">
        <v>4</v>
      </c>
      <c r="H8695" s="37">
        <v>200.49526977539099</v>
      </c>
      <c r="I8695" s="37">
        <v>9.5974016189575195</v>
      </c>
      <c r="J8695" s="37">
        <v>24.515222549438501</v>
      </c>
      <c r="K8695" s="37">
        <v>10.514305114746101</v>
      </c>
      <c r="L8695" s="37">
        <v>19.0688076019287</v>
      </c>
      <c r="M8695" s="37">
        <v>0.85214722156524703</v>
      </c>
      <c r="N8695" s="37">
        <v>9.7540874481201207</v>
      </c>
      <c r="O8695" s="37">
        <v>0</v>
      </c>
      <c r="P8695" s="37">
        <v>0</v>
      </c>
      <c r="Q8695" s="37">
        <v>1.27033730968833E-2</v>
      </c>
      <c r="R8695" s="37">
        <v>25</v>
      </c>
      <c r="S8695" s="37">
        <v>0.23341247439384499</v>
      </c>
      <c r="T8695" s="37">
        <v>992.81597900390602</v>
      </c>
      <c r="U8695" s="37">
        <v>9999</v>
      </c>
      <c r="V8695" s="13"/>
      <c r="W8695" s="13"/>
      <c r="X8695" s="13"/>
      <c r="Y8695" s="13"/>
      <c r="Z8695" s="13"/>
      <c r="AA8695" s="13"/>
    </row>
    <row r="8696" spans="1:27" ht="15.75" customHeight="1" x14ac:dyDescent="0.2">
      <c r="A8696" s="13"/>
      <c r="B8696" s="37" t="str">
        <f>"CRS25WT3609907"</f>
        <v>CRS25WT3609907</v>
      </c>
      <c r="C8696" s="38">
        <v>46010</v>
      </c>
      <c r="D8696" s="39">
        <v>0.96464120370370365</v>
      </c>
      <c r="E8696" s="37" t="s">
        <v>62</v>
      </c>
      <c r="F8696" s="37">
        <v>201</v>
      </c>
      <c r="G8696" s="37">
        <v>4</v>
      </c>
      <c r="H8696" s="37">
        <v>201.43115234375</v>
      </c>
      <c r="I8696" s="37">
        <v>9.6023540496826207</v>
      </c>
      <c r="J8696" s="37">
        <v>24.4963264465332</v>
      </c>
      <c r="K8696" s="37">
        <v>10.4048109054565</v>
      </c>
      <c r="L8696" s="37">
        <v>19.359424591064499</v>
      </c>
      <c r="M8696" s="37">
        <v>0.85634338855743397</v>
      </c>
      <c r="N8696" s="37">
        <v>9.7996177673339808</v>
      </c>
      <c r="O8696" s="37">
        <v>0</v>
      </c>
      <c r="P8696" s="37">
        <v>0</v>
      </c>
      <c r="Q8696" s="37">
        <v>1.15079209208488E-2</v>
      </c>
      <c r="R8696" s="37">
        <v>25</v>
      </c>
      <c r="S8696" s="37">
        <v>0.236108884215355</v>
      </c>
      <c r="T8696" s="37">
        <v>992.05969238281295</v>
      </c>
      <c r="U8696" s="37">
        <v>9999</v>
      </c>
      <c r="V8696" s="13"/>
      <c r="W8696" s="13"/>
      <c r="X8696" s="13"/>
      <c r="Y8696" s="13"/>
      <c r="Z8696" s="13"/>
      <c r="AA8696" s="13"/>
    </row>
    <row r="8697" spans="1:27" ht="15.75" customHeight="1" x14ac:dyDescent="0.2">
      <c r="A8697" s="13"/>
      <c r="B8697" s="37" t="str">
        <f>"CRS25WT3609902"</f>
        <v>CRS25WT3609902</v>
      </c>
      <c r="C8697" s="38">
        <v>46010</v>
      </c>
      <c r="D8697" s="39">
        <v>0.96537037037037043</v>
      </c>
      <c r="E8697" s="37" t="s">
        <v>62</v>
      </c>
      <c r="F8697" s="37">
        <v>198</v>
      </c>
      <c r="G8697" s="37">
        <v>4</v>
      </c>
      <c r="H8697" s="37">
        <v>198.67883300781301</v>
      </c>
      <c r="I8697" s="37">
        <v>9.5693225860595703</v>
      </c>
      <c r="J8697" s="37">
        <v>24.502304077148398</v>
      </c>
      <c r="K8697" s="37">
        <v>10.217593193054199</v>
      </c>
      <c r="L8697" s="37">
        <v>19.444778442382798</v>
      </c>
      <c r="M8697" s="37">
        <v>0.84735125303268399</v>
      </c>
      <c r="N8697" s="37">
        <v>9.6657180786132795</v>
      </c>
      <c r="O8697" s="37">
        <v>0</v>
      </c>
      <c r="P8697" s="37">
        <v>0</v>
      </c>
      <c r="Q8697" s="37">
        <v>4.1267517954111099E-3</v>
      </c>
      <c r="R8697" s="37">
        <v>25</v>
      </c>
      <c r="S8697" s="37">
        <v>0.22770798206329301</v>
      </c>
      <c r="T8697" s="37">
        <v>993.746826171875</v>
      </c>
      <c r="U8697" s="37">
        <v>9999</v>
      </c>
      <c r="V8697" s="13"/>
      <c r="W8697" s="13"/>
      <c r="X8697" s="13"/>
      <c r="Y8697" s="13"/>
      <c r="Z8697" s="13"/>
      <c r="AA8697" s="13"/>
    </row>
    <row r="8698" spans="1:27" ht="15.75" customHeight="1" x14ac:dyDescent="0.2">
      <c r="A8698" s="13"/>
      <c r="B8698" s="37" t="str">
        <f>"CRS25WT3609908"</f>
        <v>CRS25WT3609908</v>
      </c>
      <c r="C8698" s="38">
        <v>46010</v>
      </c>
      <c r="D8698" s="39">
        <v>0.96596064814814808</v>
      </c>
      <c r="E8698" s="37" t="s">
        <v>62</v>
      </c>
      <c r="F8698" s="37">
        <v>196</v>
      </c>
      <c r="G8698" s="37">
        <v>4</v>
      </c>
      <c r="H8698" s="37">
        <v>196.489013671875</v>
      </c>
      <c r="I8698" s="37">
        <v>9.5817718505859393</v>
      </c>
      <c r="J8698" s="37">
        <v>24.492893218994102</v>
      </c>
      <c r="K8698" s="37">
        <v>9.8728075027465803</v>
      </c>
      <c r="L8698" s="37">
        <v>19.9020385742188</v>
      </c>
      <c r="M8698" s="37">
        <v>0.83724462985992398</v>
      </c>
      <c r="N8698" s="37">
        <v>9.5591831207275408</v>
      </c>
      <c r="O8698" s="37">
        <v>0</v>
      </c>
      <c r="P8698" s="37">
        <v>0</v>
      </c>
      <c r="Q8698" s="37">
        <v>1.0476189665496301E-2</v>
      </c>
      <c r="R8698" s="37">
        <v>25</v>
      </c>
      <c r="S8698" s="37">
        <v>0.23467922210693401</v>
      </c>
      <c r="T8698" s="37">
        <v>993.50085449218795</v>
      </c>
      <c r="U8698" s="37">
        <v>9999</v>
      </c>
      <c r="V8698" s="13"/>
      <c r="W8698" s="13"/>
      <c r="X8698" s="13"/>
      <c r="Y8698" s="13"/>
      <c r="Z8698" s="13"/>
      <c r="AA8698" s="13"/>
    </row>
    <row r="8699" spans="1:27" ht="15.75" customHeight="1" x14ac:dyDescent="0.2">
      <c r="A8699" s="13"/>
      <c r="B8699" s="37" t="str">
        <f>"CRS25WT3609909"</f>
        <v>CRS25WT3609909</v>
      </c>
      <c r="C8699" s="38">
        <v>46010</v>
      </c>
      <c r="D8699" s="39">
        <v>0.96690972222222227</v>
      </c>
      <c r="E8699" s="37" t="s">
        <v>62</v>
      </c>
      <c r="F8699" s="37">
        <v>201</v>
      </c>
      <c r="G8699" s="37">
        <v>4</v>
      </c>
      <c r="H8699" s="37">
        <v>201.20289611816401</v>
      </c>
      <c r="I8699" s="37">
        <v>9.59759521484375</v>
      </c>
      <c r="J8699" s="37">
        <v>24.491260528564499</v>
      </c>
      <c r="K8699" s="37">
        <v>10.531210899353001</v>
      </c>
      <c r="L8699" s="37">
        <v>19.105388641357401</v>
      </c>
      <c r="M8699" s="37">
        <v>0.85597419738769498</v>
      </c>
      <c r="N8699" s="37">
        <v>9.78851318359375</v>
      </c>
      <c r="O8699" s="37">
        <v>0</v>
      </c>
      <c r="P8699" s="37">
        <v>0</v>
      </c>
      <c r="Q8699" s="37">
        <v>1.7579505220055601E-2</v>
      </c>
      <c r="R8699" s="37">
        <v>25</v>
      </c>
      <c r="S8699" s="37">
        <v>0.23472075164318101</v>
      </c>
      <c r="T8699" s="37">
        <v>992.84844970703102</v>
      </c>
      <c r="U8699" s="37">
        <v>9999</v>
      </c>
      <c r="V8699" s="13"/>
      <c r="W8699" s="13"/>
      <c r="X8699" s="13"/>
      <c r="Y8699" s="13"/>
      <c r="Z8699" s="13"/>
      <c r="AA8699" s="13"/>
    </row>
    <row r="8700" spans="1:27" ht="15.75" customHeight="1" x14ac:dyDescent="0.2">
      <c r="A8700" s="13"/>
      <c r="B8700" s="37" t="str">
        <f>"CRS25WT3609910"</f>
        <v>CRS25WT3609910</v>
      </c>
      <c r="C8700" s="38">
        <v>46010</v>
      </c>
      <c r="D8700" s="39">
        <v>0.96741898148148142</v>
      </c>
      <c r="E8700" s="37" t="s">
        <v>62</v>
      </c>
      <c r="F8700" s="37">
        <v>205</v>
      </c>
      <c r="G8700" s="37">
        <v>4</v>
      </c>
      <c r="H8700" s="37">
        <v>205.17526245117199</v>
      </c>
      <c r="I8700" s="37">
        <v>9.6935863494872994</v>
      </c>
      <c r="J8700" s="37">
        <v>24.498741149902301</v>
      </c>
      <c r="K8700" s="37">
        <v>10.951140403747599</v>
      </c>
      <c r="L8700" s="37">
        <v>18.735515594482401</v>
      </c>
      <c r="M8700" s="37">
        <v>0.86396616697311401</v>
      </c>
      <c r="N8700" s="37">
        <v>9.9817686080932599</v>
      </c>
      <c r="O8700" s="37">
        <v>0</v>
      </c>
      <c r="P8700" s="37">
        <v>0</v>
      </c>
      <c r="Q8700" s="37">
        <v>1.04737123474479E-2</v>
      </c>
      <c r="R8700" s="37">
        <v>25</v>
      </c>
      <c r="S8700" s="37">
        <v>0.23648065328598</v>
      </c>
      <c r="T8700" s="37">
        <v>992.30975341796898</v>
      </c>
      <c r="U8700" s="37">
        <v>9999</v>
      </c>
      <c r="V8700" s="13"/>
      <c r="W8700" s="13"/>
      <c r="X8700" s="13"/>
      <c r="Y8700" s="13"/>
      <c r="Z8700" s="13"/>
      <c r="AA8700" s="13"/>
    </row>
    <row r="8701" spans="1:27" ht="15.75" customHeight="1" x14ac:dyDescent="0.2">
      <c r="A8701" s="13"/>
      <c r="B8701" s="37" t="str">
        <f>"CRS25WT3609911"</f>
        <v>CRS25WT3609911</v>
      </c>
      <c r="C8701" s="38">
        <v>46010</v>
      </c>
      <c r="D8701" s="39">
        <v>0.96785879629629623</v>
      </c>
      <c r="E8701" s="37" t="s">
        <v>62</v>
      </c>
      <c r="F8701" s="37">
        <v>195</v>
      </c>
      <c r="G8701" s="37">
        <v>4</v>
      </c>
      <c r="H8701" s="37">
        <v>195.48684692382801</v>
      </c>
      <c r="I8701" s="37">
        <v>9.5651903152465803</v>
      </c>
      <c r="J8701" s="37">
        <v>24.512611389160199</v>
      </c>
      <c r="K8701" s="37">
        <v>9.7735500335693395</v>
      </c>
      <c r="L8701" s="37">
        <v>20.001621246337901</v>
      </c>
      <c r="M8701" s="37">
        <v>0.83374714851379395</v>
      </c>
      <c r="N8701" s="37">
        <v>9.5104284286499006</v>
      </c>
      <c r="O8701" s="37">
        <v>0</v>
      </c>
      <c r="P8701" s="37">
        <v>0</v>
      </c>
      <c r="Q8701" s="37">
        <v>1.13095231354237E-2</v>
      </c>
      <c r="R8701" s="37">
        <v>25</v>
      </c>
      <c r="S8701" s="37">
        <v>0.23158249258995101</v>
      </c>
      <c r="T8701" s="37">
        <v>994.02618408203102</v>
      </c>
      <c r="U8701" s="37">
        <v>9999</v>
      </c>
      <c r="V8701" s="13"/>
      <c r="W8701" s="13"/>
      <c r="X8701" s="13"/>
      <c r="Y8701" s="13"/>
      <c r="Z8701" s="13"/>
      <c r="AA8701" s="13"/>
    </row>
    <row r="8702" spans="1:27" ht="15.75" customHeight="1" x14ac:dyDescent="0.2">
      <c r="A8702" s="13"/>
      <c r="B8702" s="37" t="str">
        <f>"CRS25WT3609898"</f>
        <v>CRS25WT3609898</v>
      </c>
      <c r="C8702" s="38">
        <v>46010</v>
      </c>
      <c r="D8702" s="39">
        <v>0.9685300925925926</v>
      </c>
      <c r="E8702" s="37" t="s">
        <v>62</v>
      </c>
      <c r="F8702" s="37">
        <v>201</v>
      </c>
      <c r="G8702" s="37">
        <v>4</v>
      </c>
      <c r="H8702" s="37">
        <v>201.56146240234401</v>
      </c>
      <c r="I8702" s="37">
        <v>9.6512022018432599</v>
      </c>
      <c r="J8702" s="37">
        <v>24.484102249145501</v>
      </c>
      <c r="K8702" s="37">
        <v>10.31409740448</v>
      </c>
      <c r="L8702" s="37">
        <v>19.5423278808594</v>
      </c>
      <c r="M8702" s="37">
        <v>0.85298597812652599</v>
      </c>
      <c r="N8702" s="37">
        <v>9.8059577941894496</v>
      </c>
      <c r="O8702" s="37">
        <v>0</v>
      </c>
      <c r="P8702" s="37">
        <v>0</v>
      </c>
      <c r="Q8702" s="37">
        <v>1.0937964543700201E-2</v>
      </c>
      <c r="R8702" s="37">
        <v>25</v>
      </c>
      <c r="S8702" s="37">
        <v>0.21581938862800601</v>
      </c>
      <c r="T8702" s="37">
        <v>994.41876220703102</v>
      </c>
      <c r="U8702" s="37">
        <v>9999</v>
      </c>
      <c r="V8702" s="13"/>
      <c r="W8702" s="13"/>
      <c r="X8702" s="13"/>
      <c r="Y8702" s="13"/>
      <c r="Z8702" s="13"/>
      <c r="AA8702" s="13"/>
    </row>
    <row r="8703" spans="1:27" ht="15.75" customHeight="1" x14ac:dyDescent="0.2">
      <c r="A8703" s="13"/>
      <c r="B8703" s="37" t="str">
        <f>"CRS25WT3609897"</f>
        <v>CRS25WT3609897</v>
      </c>
      <c r="C8703" s="38">
        <v>46010</v>
      </c>
      <c r="D8703" s="39">
        <v>0.96892361111111114</v>
      </c>
      <c r="E8703" s="37" t="s">
        <v>62</v>
      </c>
      <c r="F8703" s="37">
        <v>201</v>
      </c>
      <c r="G8703" s="37">
        <v>4</v>
      </c>
      <c r="H8703" s="37">
        <v>201.12998962402301</v>
      </c>
      <c r="I8703" s="37">
        <v>9.6845474243164098</v>
      </c>
      <c r="J8703" s="37">
        <v>24.483018875122099</v>
      </c>
      <c r="K8703" s="37">
        <v>10.707350730896</v>
      </c>
      <c r="L8703" s="37">
        <v>18.7842903137207</v>
      </c>
      <c r="M8703" s="37">
        <v>0.84826689958572399</v>
      </c>
      <c r="N8703" s="37">
        <v>9.7849664688110405</v>
      </c>
      <c r="O8703" s="37">
        <v>0</v>
      </c>
      <c r="P8703" s="37">
        <v>0</v>
      </c>
      <c r="Q8703" s="37">
        <v>1.09474249184132E-2</v>
      </c>
      <c r="R8703" s="37">
        <v>25</v>
      </c>
      <c r="S8703" s="37">
        <v>0.22447651624679599</v>
      </c>
      <c r="T8703" s="37">
        <v>994.31280517578102</v>
      </c>
      <c r="U8703" s="37">
        <v>74.680221557617202</v>
      </c>
      <c r="V8703" s="13"/>
      <c r="W8703" s="13"/>
      <c r="X8703" s="13"/>
      <c r="Y8703" s="13"/>
      <c r="Z8703" s="13"/>
      <c r="AA8703" s="13"/>
    </row>
    <row r="8704" spans="1:27" ht="15.75" customHeight="1" x14ac:dyDescent="0.2">
      <c r="A8704" s="13"/>
      <c r="B8704" s="37" t="str">
        <f>"CRS25WT3609896"</f>
        <v>CRS25WT3609896</v>
      </c>
      <c r="C8704" s="38">
        <v>46010</v>
      </c>
      <c r="D8704" s="39">
        <v>0.96997685185185178</v>
      </c>
      <c r="E8704" s="37" t="s">
        <v>62</v>
      </c>
      <c r="F8704" s="37">
        <v>203</v>
      </c>
      <c r="G8704" s="37">
        <v>4</v>
      </c>
      <c r="H8704" s="37">
        <v>203.91368103027301</v>
      </c>
      <c r="I8704" s="37">
        <v>9.6806077957153303</v>
      </c>
      <c r="J8704" s="37">
        <v>24.492336273193398</v>
      </c>
      <c r="K8704" s="37">
        <v>10.6256256103516</v>
      </c>
      <c r="L8704" s="37">
        <v>19.1907444000244</v>
      </c>
      <c r="M8704" s="37">
        <v>0.86002987623214699</v>
      </c>
      <c r="N8704" s="37">
        <v>9.9203929901122994</v>
      </c>
      <c r="O8704" s="37">
        <v>0</v>
      </c>
      <c r="P8704" s="37">
        <v>0</v>
      </c>
      <c r="Q8704" s="37">
        <v>1.18948509916663E-2</v>
      </c>
      <c r="R8704" s="37">
        <v>25</v>
      </c>
      <c r="S8704" s="37">
        <v>0.23456941545009599</v>
      </c>
      <c r="T8704" s="37">
        <v>992.953369140625</v>
      </c>
      <c r="U8704" s="37">
        <v>9999</v>
      </c>
      <c r="V8704" s="13"/>
      <c r="W8704" s="13"/>
      <c r="X8704" s="13"/>
      <c r="Y8704" s="13"/>
      <c r="Z8704" s="13"/>
      <c r="AA8704" s="13"/>
    </row>
    <row r="8705" spans="1:27" ht="15.75" customHeight="1" x14ac:dyDescent="0.2">
      <c r="A8705" s="13"/>
      <c r="B8705" s="37" t="str">
        <f>"CRS25WT3609895"</f>
        <v>CRS25WT3609895</v>
      </c>
      <c r="C8705" s="38">
        <v>46010</v>
      </c>
      <c r="D8705" s="39">
        <v>0.97030092592592598</v>
      </c>
      <c r="E8705" s="37" t="s">
        <v>62</v>
      </c>
      <c r="F8705" s="37">
        <v>197</v>
      </c>
      <c r="G8705" s="37">
        <v>4</v>
      </c>
      <c r="H8705" s="37">
        <v>197.40823364257801</v>
      </c>
      <c r="I8705" s="37">
        <v>9.6362390518188494</v>
      </c>
      <c r="J8705" s="37">
        <v>24.4621906280518</v>
      </c>
      <c r="K8705" s="37">
        <v>9.9291353225708008</v>
      </c>
      <c r="L8705" s="37">
        <v>19.881715774536101</v>
      </c>
      <c r="M8705" s="37">
        <v>0.83745670318603505</v>
      </c>
      <c r="N8705" s="37">
        <v>9.6039037704467791</v>
      </c>
      <c r="O8705" s="37">
        <v>0</v>
      </c>
      <c r="P8705" s="37">
        <v>0</v>
      </c>
      <c r="Q8705" s="37">
        <v>1.3809213414788199E-2</v>
      </c>
      <c r="R8705" s="37">
        <v>25</v>
      </c>
      <c r="S8705" s="37">
        <v>0.23143525421619399</v>
      </c>
      <c r="T8705" s="37">
        <v>993.65545654296898</v>
      </c>
      <c r="U8705" s="37">
        <v>9999</v>
      </c>
      <c r="V8705" s="13"/>
      <c r="W8705" s="13"/>
      <c r="X8705" s="13"/>
      <c r="Y8705" s="13"/>
      <c r="Z8705" s="13"/>
      <c r="AA8705" s="13"/>
    </row>
    <row r="8706" spans="1:27" ht="15.75" customHeight="1" x14ac:dyDescent="0.2">
      <c r="A8706" s="13"/>
      <c r="B8706" s="37" t="str">
        <f>"CRS25WT3609879"</f>
        <v>CRS25WT3609879</v>
      </c>
      <c r="C8706" s="38">
        <v>46010</v>
      </c>
      <c r="D8706" s="39">
        <v>0.97131944444444451</v>
      </c>
      <c r="E8706" s="37" t="s">
        <v>62</v>
      </c>
      <c r="F8706" s="37">
        <v>199</v>
      </c>
      <c r="G8706" s="37">
        <v>4</v>
      </c>
      <c r="H8706" s="37">
        <v>199.69747924804699</v>
      </c>
      <c r="I8706" s="37">
        <v>9.7320861816406303</v>
      </c>
      <c r="J8706" s="37">
        <v>24.439886093139599</v>
      </c>
      <c r="K8706" s="37">
        <v>10.6218967437744</v>
      </c>
      <c r="L8706" s="37">
        <v>18.8005485534668</v>
      </c>
      <c r="M8706" s="37">
        <v>0.83959037065506004</v>
      </c>
      <c r="N8706" s="37">
        <v>9.7152748107910192</v>
      </c>
      <c r="O8706" s="37">
        <v>0</v>
      </c>
      <c r="P8706" s="37">
        <v>0</v>
      </c>
      <c r="Q8706" s="37">
        <v>1.13092819228768E-2</v>
      </c>
      <c r="R8706" s="37">
        <v>25</v>
      </c>
      <c r="S8706" s="37">
        <v>0.22725005447864499</v>
      </c>
      <c r="T8706" s="37">
        <v>991.50164794921898</v>
      </c>
      <c r="U8706" s="37">
        <v>9999</v>
      </c>
      <c r="V8706" s="13"/>
      <c r="W8706" s="13"/>
      <c r="X8706" s="13"/>
      <c r="Y8706" s="13"/>
      <c r="Z8706" s="13"/>
      <c r="AA8706" s="13"/>
    </row>
    <row r="8707" spans="1:27" ht="15.75" customHeight="1" x14ac:dyDescent="0.2">
      <c r="A8707" s="13"/>
      <c r="B8707" s="37" t="str">
        <f>"CRS25WT3609878"</f>
        <v>CRS25WT3609878</v>
      </c>
      <c r="C8707" s="38">
        <v>46010</v>
      </c>
      <c r="D8707" s="39">
        <v>0.97281249999999997</v>
      </c>
      <c r="E8707" s="37" t="s">
        <v>62</v>
      </c>
      <c r="F8707" s="37">
        <v>199</v>
      </c>
      <c r="G8707" s="37">
        <v>4</v>
      </c>
      <c r="H8707" s="37">
        <v>199.17858886718801</v>
      </c>
      <c r="I8707" s="37">
        <v>9.6947832107543892</v>
      </c>
      <c r="J8707" s="37">
        <v>24.467939376831101</v>
      </c>
      <c r="K8707" s="37">
        <v>10.267977714538601</v>
      </c>
      <c r="L8707" s="37">
        <v>19.398036956787099</v>
      </c>
      <c r="M8707" s="37">
        <v>0.83966714143753096</v>
      </c>
      <c r="N8707" s="37">
        <v>9.6900310516357404</v>
      </c>
      <c r="O8707" s="37">
        <v>0</v>
      </c>
      <c r="P8707" s="37">
        <v>0</v>
      </c>
      <c r="Q8707" s="37">
        <v>1.2619037181138999E-2</v>
      </c>
      <c r="R8707" s="37">
        <v>25</v>
      </c>
      <c r="S8707" s="37">
        <v>0.23453691601753199</v>
      </c>
      <c r="T8707" s="37">
        <v>993.57916259765602</v>
      </c>
      <c r="U8707" s="37">
        <v>9999</v>
      </c>
      <c r="V8707" s="13"/>
      <c r="W8707" s="13"/>
      <c r="X8707" s="13"/>
      <c r="Y8707" s="13"/>
      <c r="Z8707" s="13"/>
      <c r="AA8707" s="13"/>
    </row>
    <row r="8708" spans="1:27" ht="15.75" customHeight="1" x14ac:dyDescent="0.2">
      <c r="A8708" s="13"/>
      <c r="B8708" s="37" t="str">
        <f>"CRS25WT3609877"</f>
        <v>CRS25WT3609877</v>
      </c>
      <c r="C8708" s="38">
        <v>46010</v>
      </c>
      <c r="D8708" s="39">
        <v>0.97313657407407417</v>
      </c>
      <c r="E8708" s="37" t="s">
        <v>62</v>
      </c>
      <c r="F8708" s="37">
        <v>204</v>
      </c>
      <c r="G8708" s="37">
        <v>4</v>
      </c>
      <c r="H8708" s="37">
        <v>204.80342102050801</v>
      </c>
      <c r="I8708" s="37">
        <v>9.6829414367675799</v>
      </c>
      <c r="J8708" s="37">
        <v>24.4600925445557</v>
      </c>
      <c r="K8708" s="37">
        <v>10.839582443237299</v>
      </c>
      <c r="L8708" s="37">
        <v>18.8940334320068</v>
      </c>
      <c r="M8708" s="37">
        <v>0.86471265554428101</v>
      </c>
      <c r="N8708" s="37">
        <v>9.9636793136596697</v>
      </c>
      <c r="O8708" s="37">
        <v>0</v>
      </c>
      <c r="P8708" s="37">
        <v>0</v>
      </c>
      <c r="Q8708" s="37">
        <v>7.6636848971247699E-3</v>
      </c>
      <c r="R8708" s="37">
        <v>25</v>
      </c>
      <c r="S8708" s="37">
        <v>0.231468826532364</v>
      </c>
      <c r="T8708" s="37">
        <v>991.36712646484398</v>
      </c>
      <c r="U8708" s="37">
        <v>9999</v>
      </c>
      <c r="V8708" s="13"/>
      <c r="W8708" s="13"/>
      <c r="X8708" s="13"/>
      <c r="Y8708" s="13"/>
      <c r="Z8708" s="13"/>
      <c r="AA8708" s="13"/>
    </row>
    <row r="8709" spans="1:27" ht="15.75" customHeight="1" x14ac:dyDescent="0.2">
      <c r="A8709" s="13"/>
      <c r="B8709" s="37" t="str">
        <f>"CRS25WT3609865"</f>
        <v>CRS25WT3609865</v>
      </c>
      <c r="C8709" s="38">
        <v>46010</v>
      </c>
      <c r="D8709" s="39">
        <v>0.97365740740740747</v>
      </c>
      <c r="E8709" s="37" t="s">
        <v>62</v>
      </c>
      <c r="F8709" s="37">
        <v>204</v>
      </c>
      <c r="G8709" s="37">
        <v>4</v>
      </c>
      <c r="H8709" s="37">
        <v>204.17384338378901</v>
      </c>
      <c r="I8709" s="37">
        <v>9.7078723907470703</v>
      </c>
      <c r="J8709" s="37">
        <v>24.469974517822301</v>
      </c>
      <c r="K8709" s="37">
        <v>10.5864915847778</v>
      </c>
      <c r="L8709" s="37">
        <v>19.286260604858398</v>
      </c>
      <c r="M8709" s="37">
        <v>0.85949337482452404</v>
      </c>
      <c r="N8709" s="37">
        <v>9.9330501556396502</v>
      </c>
      <c r="O8709" s="37">
        <v>0</v>
      </c>
      <c r="P8709" s="37">
        <v>0</v>
      </c>
      <c r="Q8709" s="37">
        <v>1.5316200442612201E-2</v>
      </c>
      <c r="R8709" s="37">
        <v>25</v>
      </c>
      <c r="S8709" s="37">
        <v>0.23369623720645899</v>
      </c>
      <c r="T8709" s="37">
        <v>992.08435058593795</v>
      </c>
      <c r="U8709" s="37">
        <v>9999</v>
      </c>
      <c r="V8709" s="13"/>
      <c r="W8709" s="13"/>
      <c r="X8709" s="13"/>
      <c r="Y8709" s="13"/>
      <c r="Z8709" s="13"/>
      <c r="AA8709" s="13"/>
    </row>
    <row r="8710" spans="1:27" ht="15.75" customHeight="1" x14ac:dyDescent="0.2">
      <c r="A8710" s="13"/>
      <c r="B8710" s="37" t="str">
        <f>"CRS25WT3609871"</f>
        <v>CRS25WT3609871</v>
      </c>
      <c r="C8710" s="38">
        <v>46010</v>
      </c>
      <c r="D8710" s="39">
        <v>0.97401620370370379</v>
      </c>
      <c r="E8710" s="37" t="s">
        <v>62</v>
      </c>
      <c r="F8710" s="37">
        <v>201</v>
      </c>
      <c r="G8710" s="37">
        <v>4</v>
      </c>
      <c r="H8710" s="37">
        <v>201.97384643554699</v>
      </c>
      <c r="I8710" s="37">
        <v>9.5862264633178693</v>
      </c>
      <c r="J8710" s="37">
        <v>24.006856918335</v>
      </c>
      <c r="K8710" s="37">
        <v>11.292269706726101</v>
      </c>
      <c r="L8710" s="37">
        <v>17.886028289794901</v>
      </c>
      <c r="M8710" s="37">
        <v>0.87763136625289895</v>
      </c>
      <c r="N8710" s="37">
        <v>9.8260202407836896</v>
      </c>
      <c r="O8710" s="37">
        <v>0</v>
      </c>
      <c r="P8710" s="37">
        <v>0</v>
      </c>
      <c r="Q8710" s="37">
        <v>1.03174624964595E-2</v>
      </c>
      <c r="R8710" s="37">
        <v>25</v>
      </c>
      <c r="S8710" s="37">
        <v>0.25337216258049</v>
      </c>
      <c r="T8710" s="37">
        <v>992.36724853515602</v>
      </c>
      <c r="U8710" s="37">
        <v>9999</v>
      </c>
      <c r="V8710" s="13"/>
      <c r="W8710" s="13"/>
      <c r="X8710" s="13"/>
      <c r="Y8710" s="13"/>
      <c r="Z8710" s="13"/>
      <c r="AA8710" s="13"/>
    </row>
    <row r="8711" spans="1:27" ht="15.75" customHeight="1" x14ac:dyDescent="0.2">
      <c r="A8711" s="13"/>
      <c r="B8711" s="37" t="str">
        <f>"CRS25WT3609864"</f>
        <v>CRS25WT3609864</v>
      </c>
      <c r="C8711" s="38">
        <v>46010</v>
      </c>
      <c r="D8711" s="39">
        <v>0.97517361111111101</v>
      </c>
      <c r="E8711" s="37" t="s">
        <v>62</v>
      </c>
      <c r="F8711" s="37">
        <v>202</v>
      </c>
      <c r="G8711" s="37">
        <v>4</v>
      </c>
      <c r="H8711" s="37">
        <v>202.49908447265599</v>
      </c>
      <c r="I8711" s="37">
        <v>9.6659879684448207</v>
      </c>
      <c r="J8711" s="37">
        <v>24.475093841552699</v>
      </c>
      <c r="K8711" s="37">
        <v>10.5575037002563</v>
      </c>
      <c r="L8711" s="37">
        <v>19.1805820465088</v>
      </c>
      <c r="M8711" s="37">
        <v>0.85595798492431596</v>
      </c>
      <c r="N8711" s="37">
        <v>9.8515729904174805</v>
      </c>
      <c r="O8711" s="37">
        <v>0</v>
      </c>
      <c r="P8711" s="37">
        <v>0</v>
      </c>
      <c r="Q8711" s="37">
        <v>1.3809518888592699E-2</v>
      </c>
      <c r="R8711" s="37">
        <v>25</v>
      </c>
      <c r="S8711" s="37">
        <v>0.22704853117466001</v>
      </c>
      <c r="T8711" s="37">
        <v>994.41656494140602</v>
      </c>
      <c r="U8711" s="37">
        <v>9999</v>
      </c>
      <c r="V8711" s="13"/>
      <c r="W8711" s="13"/>
      <c r="X8711" s="13"/>
      <c r="Y8711" s="13"/>
      <c r="Z8711" s="13"/>
      <c r="AA8711" s="13"/>
    </row>
    <row r="8712" spans="1:27" ht="15.75" customHeight="1" x14ac:dyDescent="0.2">
      <c r="A8712" s="13"/>
      <c r="B8712" s="37" t="str">
        <f>"CRS25WT3609863"</f>
        <v>CRS25WT3609863</v>
      </c>
      <c r="C8712" s="38">
        <v>46010</v>
      </c>
      <c r="D8712" s="39">
        <v>0.97613425925925934</v>
      </c>
      <c r="E8712" s="37" t="s">
        <v>62</v>
      </c>
      <c r="F8712" s="37">
        <v>200</v>
      </c>
      <c r="G8712" s="37">
        <v>4</v>
      </c>
      <c r="H8712" s="37">
        <v>200.52052307128901</v>
      </c>
      <c r="I8712" s="37">
        <v>9.7930202484130895</v>
      </c>
      <c r="J8712" s="37">
        <v>24.4938659667969</v>
      </c>
      <c r="K8712" s="37">
        <v>10.685310363769499</v>
      </c>
      <c r="L8712" s="37">
        <v>18.7660007476807</v>
      </c>
      <c r="M8712" s="37">
        <v>0.83595871925354004</v>
      </c>
      <c r="N8712" s="37">
        <v>9.7553157806396502</v>
      </c>
      <c r="O8712" s="37">
        <v>0</v>
      </c>
      <c r="P8712" s="37">
        <v>0</v>
      </c>
      <c r="Q8712" s="37">
        <v>9.6977241337299295E-3</v>
      </c>
      <c r="R8712" s="37">
        <v>25</v>
      </c>
      <c r="S8712" s="37">
        <v>0.227104172110558</v>
      </c>
      <c r="T8712" s="37">
        <v>990.73278808593795</v>
      </c>
      <c r="U8712" s="37">
        <v>9999</v>
      </c>
      <c r="V8712" s="13"/>
      <c r="W8712" s="13"/>
      <c r="X8712" s="13"/>
      <c r="Y8712" s="13"/>
      <c r="Z8712" s="13"/>
      <c r="AA8712" s="13"/>
    </row>
    <row r="8713" spans="1:27" ht="15.75" customHeight="1" x14ac:dyDescent="0.2">
      <c r="A8713" s="13"/>
      <c r="B8713" s="37" t="str">
        <f>"CRS25WT3609845"</f>
        <v>CRS25WT3609845</v>
      </c>
      <c r="C8713" s="38">
        <v>46010</v>
      </c>
      <c r="D8713" s="39">
        <v>0.97677083333333325</v>
      </c>
      <c r="E8713" s="37" t="s">
        <v>62</v>
      </c>
      <c r="F8713" s="37">
        <v>202</v>
      </c>
      <c r="G8713" s="37">
        <v>4</v>
      </c>
      <c r="H8713" s="37">
        <v>202.27508544921901</v>
      </c>
      <c r="I8713" s="37">
        <v>9.7006378173828107</v>
      </c>
      <c r="J8713" s="37">
        <v>24.465251922607401</v>
      </c>
      <c r="K8713" s="37">
        <v>10.481413841247599</v>
      </c>
      <c r="L8713" s="37">
        <v>19.298454284668001</v>
      </c>
      <c r="M8713" s="37">
        <v>0.85229986906051602</v>
      </c>
      <c r="N8713" s="37">
        <v>9.8406753540039098</v>
      </c>
      <c r="O8713" s="37">
        <v>0</v>
      </c>
      <c r="P8713" s="37">
        <v>0</v>
      </c>
      <c r="Q8713" s="37">
        <v>8.5424315184354799E-3</v>
      </c>
      <c r="R8713" s="37">
        <v>25</v>
      </c>
      <c r="S8713" s="37">
        <v>0.233335226774216</v>
      </c>
      <c r="T8713" s="37">
        <v>992.551025390625</v>
      </c>
      <c r="U8713" s="37">
        <v>9999</v>
      </c>
      <c r="V8713" s="13"/>
      <c r="W8713" s="13"/>
      <c r="X8713" s="13"/>
      <c r="Y8713" s="13"/>
      <c r="Z8713" s="13"/>
      <c r="AA8713" s="13"/>
    </row>
    <row r="8714" spans="1:27" ht="15.75" customHeight="1" x14ac:dyDescent="0.2">
      <c r="A8714" s="13"/>
      <c r="B8714" s="37" t="str">
        <f>"CRS25WT3609844"</f>
        <v>CRS25WT3609844</v>
      </c>
      <c r="C8714" s="38">
        <v>46010</v>
      </c>
      <c r="D8714" s="39">
        <v>0.97707175925925915</v>
      </c>
      <c r="E8714" s="37" t="s">
        <v>62</v>
      </c>
      <c r="F8714" s="37">
        <v>202</v>
      </c>
      <c r="G8714" s="37">
        <v>4</v>
      </c>
      <c r="H8714" s="37">
        <v>202.49446105957</v>
      </c>
      <c r="I8714" s="37">
        <v>9.7370681762695295</v>
      </c>
      <c r="J8714" s="37">
        <v>24.4698371887207</v>
      </c>
      <c r="K8714" s="37">
        <v>10.3521518707275</v>
      </c>
      <c r="L8714" s="37">
        <v>19.5606174468994</v>
      </c>
      <c r="M8714" s="37">
        <v>0.84987264871597301</v>
      </c>
      <c r="N8714" s="37">
        <v>9.8513479232788104</v>
      </c>
      <c r="O8714" s="37">
        <v>0</v>
      </c>
      <c r="P8714" s="37">
        <v>0</v>
      </c>
      <c r="Q8714" s="37">
        <v>1.50818442925811E-2</v>
      </c>
      <c r="R8714" s="37">
        <v>25</v>
      </c>
      <c r="S8714" s="37">
        <v>0.21801979839801799</v>
      </c>
      <c r="T8714" s="37">
        <v>991.73431396484398</v>
      </c>
      <c r="U8714" s="37">
        <v>9999</v>
      </c>
      <c r="V8714" s="13"/>
      <c r="W8714" s="13"/>
      <c r="X8714" s="13"/>
      <c r="Y8714" s="13"/>
      <c r="Z8714" s="13"/>
      <c r="AA8714" s="13"/>
    </row>
    <row r="8715" spans="1:27" ht="15.75" customHeight="1" x14ac:dyDescent="0.2">
      <c r="A8715" s="13"/>
      <c r="B8715" s="37" t="str">
        <f>"CRS25WT3609843"</f>
        <v>CRS25WT3609843</v>
      </c>
      <c r="C8715" s="38">
        <v>46010</v>
      </c>
      <c r="D8715" s="39">
        <v>0.9781712962962964</v>
      </c>
      <c r="E8715" s="37" t="s">
        <v>62</v>
      </c>
      <c r="F8715" s="37">
        <v>203</v>
      </c>
      <c r="G8715" s="37">
        <v>4</v>
      </c>
      <c r="H8715" s="37">
        <v>203.77568054199199</v>
      </c>
      <c r="I8715" s="37">
        <v>9.6719970703125</v>
      </c>
      <c r="J8715" s="37">
        <v>24.463325500488299</v>
      </c>
      <c r="K8715" s="37">
        <v>10.6173105239868</v>
      </c>
      <c r="L8715" s="37">
        <v>19.192775726318398</v>
      </c>
      <c r="M8715" s="37">
        <v>0.86123305559158303</v>
      </c>
      <c r="N8715" s="37">
        <v>9.9136791229247994</v>
      </c>
      <c r="O8715" s="37">
        <v>0</v>
      </c>
      <c r="P8715" s="37">
        <v>0</v>
      </c>
      <c r="Q8715" s="37">
        <v>1.7619008198380502E-2</v>
      </c>
      <c r="R8715" s="37">
        <v>25</v>
      </c>
      <c r="S8715" s="37">
        <v>0.22538165748119399</v>
      </c>
      <c r="T8715" s="37">
        <v>992.26690673828102</v>
      </c>
      <c r="U8715" s="37">
        <v>9999</v>
      </c>
      <c r="V8715" s="13"/>
      <c r="W8715" s="13"/>
      <c r="X8715" s="13"/>
      <c r="Y8715" s="13"/>
      <c r="Z8715" s="13"/>
      <c r="AA8715" s="13"/>
    </row>
    <row r="8716" spans="1:27" ht="15.75" customHeight="1" x14ac:dyDescent="0.2">
      <c r="A8716" s="13"/>
      <c r="B8716" s="37" t="str">
        <f>"CRS25WT3609842"</f>
        <v>CRS25WT3609842</v>
      </c>
      <c r="C8716" s="38">
        <v>46010</v>
      </c>
      <c r="D8716" s="39">
        <v>0.97851851851851857</v>
      </c>
      <c r="E8716" s="37" t="s">
        <v>62</v>
      </c>
      <c r="F8716" s="37">
        <v>199</v>
      </c>
      <c r="G8716" s="37">
        <v>4</v>
      </c>
      <c r="H8716" s="37">
        <v>199.53608703613301</v>
      </c>
      <c r="I8716" s="37">
        <v>9.7084312438964808</v>
      </c>
      <c r="J8716" s="37">
        <v>24.4715690612793</v>
      </c>
      <c r="K8716" s="37">
        <v>11.197961807251</v>
      </c>
      <c r="L8716" s="37">
        <v>17.818962097168001</v>
      </c>
      <c r="M8716" s="37">
        <v>0.83986711502075195</v>
      </c>
      <c r="N8716" s="37">
        <v>9.7074232101440394</v>
      </c>
      <c r="O8716" s="37">
        <v>0</v>
      </c>
      <c r="P8716" s="37">
        <v>0</v>
      </c>
      <c r="Q8716" s="37">
        <v>1.2462797574698901E-2</v>
      </c>
      <c r="R8716" s="37">
        <v>25</v>
      </c>
      <c r="S8716" s="37">
        <v>0.22499823570251501</v>
      </c>
      <c r="T8716" s="37">
        <v>990.77362060546898</v>
      </c>
      <c r="U8716" s="37">
        <v>9999</v>
      </c>
      <c r="V8716" s="13"/>
      <c r="W8716" s="13"/>
      <c r="X8716" s="13"/>
      <c r="Y8716" s="13"/>
      <c r="Z8716" s="13"/>
      <c r="AA8716" s="13"/>
    </row>
    <row r="8717" spans="1:27" ht="15.75" customHeight="1" x14ac:dyDescent="0.2">
      <c r="A8717" s="13"/>
      <c r="B8717" s="37" t="str">
        <f>"CRS25WT3609823"</f>
        <v>CRS25WT3609823</v>
      </c>
      <c r="C8717" s="38">
        <v>46010</v>
      </c>
      <c r="D8717" s="39">
        <v>0.97995370370370372</v>
      </c>
      <c r="E8717" s="37" t="s">
        <v>62</v>
      </c>
      <c r="F8717" s="37">
        <v>195</v>
      </c>
      <c r="G8717" s="37">
        <v>4</v>
      </c>
      <c r="H8717" s="37">
        <v>195.96795654296901</v>
      </c>
      <c r="I8717" s="37">
        <v>9.6723709106445295</v>
      </c>
      <c r="J8717" s="37">
        <v>24.440708160400401</v>
      </c>
      <c r="K8717" s="37">
        <v>11.078584671020501</v>
      </c>
      <c r="L8717" s="37">
        <v>17.688898086547901</v>
      </c>
      <c r="M8717" s="37">
        <v>0.82896906137466397</v>
      </c>
      <c r="N8717" s="37">
        <v>9.5338335037231392</v>
      </c>
      <c r="O8717" s="37">
        <v>0</v>
      </c>
      <c r="P8717" s="37">
        <v>0</v>
      </c>
      <c r="Q8717" s="37">
        <v>1.30137028172612E-2</v>
      </c>
      <c r="R8717" s="37">
        <v>25</v>
      </c>
      <c r="S8717" s="37">
        <v>0.234255626797676</v>
      </c>
      <c r="T8717" s="37">
        <v>991.77001953125</v>
      </c>
      <c r="U8717" s="37">
        <v>9999</v>
      </c>
      <c r="V8717" s="13"/>
      <c r="W8717" s="13"/>
      <c r="X8717" s="13"/>
      <c r="Y8717" s="13"/>
      <c r="Z8717" s="13"/>
      <c r="AA8717" s="13"/>
    </row>
    <row r="8718" spans="1:27" ht="15.75" customHeight="1" x14ac:dyDescent="0.2">
      <c r="A8718" s="13"/>
      <c r="B8718" s="37" t="str">
        <f>"CRS25WT3609822"</f>
        <v>CRS25WT3609822</v>
      </c>
      <c r="C8718" s="38">
        <v>46010</v>
      </c>
      <c r="D8718" s="39">
        <v>0.98064814814814805</v>
      </c>
      <c r="E8718" s="37" t="s">
        <v>62</v>
      </c>
      <c r="F8718" s="37">
        <v>205</v>
      </c>
      <c r="G8718" s="37">
        <v>4</v>
      </c>
      <c r="H8718" s="37">
        <v>205.93626403808599</v>
      </c>
      <c r="I8718" s="37">
        <v>9.6813097000122106</v>
      </c>
      <c r="J8718" s="37">
        <v>24.4404811859131</v>
      </c>
      <c r="K8718" s="37">
        <v>10.9739027023315</v>
      </c>
      <c r="L8718" s="37">
        <v>18.7660007476807</v>
      </c>
      <c r="M8718" s="37">
        <v>0.87034004926681496</v>
      </c>
      <c r="N8718" s="37">
        <v>10.018792152404799</v>
      </c>
      <c r="O8718" s="37">
        <v>0</v>
      </c>
      <c r="P8718" s="37">
        <v>0</v>
      </c>
      <c r="Q8718" s="37">
        <v>1.6074527520686401E-3</v>
      </c>
      <c r="R8718" s="37">
        <v>25</v>
      </c>
      <c r="S8718" s="37">
        <v>0.22092792391777</v>
      </c>
      <c r="T8718" s="37">
        <v>991.74407958984398</v>
      </c>
      <c r="U8718" s="37">
        <v>9999</v>
      </c>
      <c r="V8718" s="13"/>
      <c r="W8718" s="13"/>
      <c r="X8718" s="13"/>
      <c r="Y8718" s="13"/>
      <c r="Z8718" s="13"/>
      <c r="AA8718" s="13"/>
    </row>
    <row r="8719" spans="1:27" ht="15.75" customHeight="1" x14ac:dyDescent="0.2">
      <c r="A8719" s="13"/>
      <c r="B8719" s="37" t="str">
        <f>"CRS25WT3609821"</f>
        <v>CRS25WT3609821</v>
      </c>
      <c r="C8719" s="38">
        <v>46010</v>
      </c>
      <c r="D8719" s="39">
        <v>0.98129629629629633</v>
      </c>
      <c r="E8719" s="37" t="s">
        <v>62</v>
      </c>
      <c r="F8719" s="37">
        <v>195</v>
      </c>
      <c r="G8719" s="37">
        <v>4</v>
      </c>
      <c r="H8719" s="37">
        <v>195.78176879882801</v>
      </c>
      <c r="I8719" s="37">
        <v>9.57916164398193</v>
      </c>
      <c r="J8719" s="37">
        <v>24.457962036132798</v>
      </c>
      <c r="K8719" s="37">
        <v>9.64618015289307</v>
      </c>
      <c r="L8719" s="37">
        <v>20.296300888061499</v>
      </c>
      <c r="M8719" s="37">
        <v>0.83565014600753795</v>
      </c>
      <c r="N8719" s="37">
        <v>9.5247755050659197</v>
      </c>
      <c r="O8719" s="37">
        <v>0</v>
      </c>
      <c r="P8719" s="37">
        <v>0</v>
      </c>
      <c r="Q8719" s="37">
        <v>6.7103928886354004E-3</v>
      </c>
      <c r="R8719" s="37">
        <v>25</v>
      </c>
      <c r="S8719" s="37">
        <v>0.218789592385292</v>
      </c>
      <c r="T8719" s="37">
        <v>992.40490722656295</v>
      </c>
      <c r="U8719" s="37">
        <v>9999</v>
      </c>
      <c r="V8719" s="13"/>
      <c r="W8719" s="13"/>
      <c r="X8719" s="13"/>
      <c r="Y8719" s="13"/>
      <c r="Z8719" s="13"/>
      <c r="AA8719" s="13"/>
    </row>
    <row r="8720" spans="1:27" ht="15.75" customHeight="1" x14ac:dyDescent="0.2">
      <c r="A8720" s="13"/>
      <c r="B8720" s="37" t="str">
        <f>"CRS25WT3609820"</f>
        <v>CRS25WT3609820</v>
      </c>
      <c r="C8720" s="38">
        <v>46010</v>
      </c>
      <c r="D8720" s="39">
        <v>0.98165509259259265</v>
      </c>
      <c r="E8720" s="37" t="s">
        <v>62</v>
      </c>
      <c r="F8720" s="37">
        <v>203</v>
      </c>
      <c r="G8720" s="37">
        <v>4</v>
      </c>
      <c r="H8720" s="37">
        <v>203.08767700195301</v>
      </c>
      <c r="I8720" s="37">
        <v>9.6745386123657209</v>
      </c>
      <c r="J8720" s="37">
        <v>24.475131988525401</v>
      </c>
      <c r="K8720" s="37">
        <v>10.6366510391235</v>
      </c>
      <c r="L8720" s="37">
        <v>19.093194961547901</v>
      </c>
      <c r="M8720" s="37">
        <v>0.85768586397170998</v>
      </c>
      <c r="N8720" s="37">
        <v>9.8802080154418892</v>
      </c>
      <c r="O8720" s="37">
        <v>0</v>
      </c>
      <c r="P8720" s="37">
        <v>0</v>
      </c>
      <c r="Q8720" s="37">
        <v>1.7609156668186202E-2</v>
      </c>
      <c r="R8720" s="37">
        <v>25</v>
      </c>
      <c r="S8720" s="37">
        <v>0.23982492089271501</v>
      </c>
      <c r="T8720" s="37">
        <v>990.13201904296898</v>
      </c>
      <c r="U8720" s="37">
        <v>9999</v>
      </c>
      <c r="V8720" s="13"/>
      <c r="W8720" s="13"/>
      <c r="X8720" s="13"/>
      <c r="Y8720" s="13"/>
      <c r="Z8720" s="13"/>
      <c r="AA8720" s="13"/>
    </row>
    <row r="8721" spans="1:27" ht="15.75" customHeight="1" x14ac:dyDescent="0.2">
      <c r="A8721" s="13"/>
      <c r="B8721" s="37" t="str">
        <f>"CRS25WT3609809"</f>
        <v>CRS25WT3609809</v>
      </c>
      <c r="C8721" s="38">
        <v>46010</v>
      </c>
      <c r="D8721" s="39">
        <v>0.9822685185185186</v>
      </c>
      <c r="E8721" s="37" t="s">
        <v>62</v>
      </c>
      <c r="F8721" s="37">
        <v>196</v>
      </c>
      <c r="G8721" s="37">
        <v>4</v>
      </c>
      <c r="H8721" s="37">
        <v>196.37594604492199</v>
      </c>
      <c r="I8721" s="37">
        <v>9.6608448028564506</v>
      </c>
      <c r="J8721" s="37">
        <v>24.4663600921631</v>
      </c>
      <c r="K8721" s="37">
        <v>10.1864614486694</v>
      </c>
      <c r="L8721" s="37">
        <v>19.278131484985401</v>
      </c>
      <c r="M8721" s="37">
        <v>0.83081400394439697</v>
      </c>
      <c r="N8721" s="37">
        <v>9.5536823272705096</v>
      </c>
      <c r="O8721" s="37">
        <v>0</v>
      </c>
      <c r="P8721" s="37">
        <v>0</v>
      </c>
      <c r="Q8721" s="37">
        <v>1.0327380150556601E-2</v>
      </c>
      <c r="R8721" s="37">
        <v>25</v>
      </c>
      <c r="S8721" s="37">
        <v>0.231560423970222</v>
      </c>
      <c r="T8721" s="37">
        <v>990.61248779296898</v>
      </c>
      <c r="U8721" s="37">
        <v>9999</v>
      </c>
      <c r="V8721" s="13"/>
      <c r="W8721" s="13"/>
      <c r="X8721" s="13"/>
      <c r="Y8721" s="13"/>
      <c r="Z8721" s="13"/>
      <c r="AA8721" s="13"/>
    </row>
    <row r="8722" spans="1:27" ht="15.75" customHeight="1" x14ac:dyDescent="0.2">
      <c r="A8722" s="13"/>
      <c r="B8722" s="37" t="str">
        <f>"CRS25WT3609808"</f>
        <v>CRS25WT3609808</v>
      </c>
      <c r="C8722" s="38">
        <v>46010</v>
      </c>
      <c r="D8722" s="39">
        <v>0.98320601851851863</v>
      </c>
      <c r="E8722" s="37" t="s">
        <v>62</v>
      </c>
      <c r="F8722" s="37">
        <v>203</v>
      </c>
      <c r="G8722" s="37">
        <v>4</v>
      </c>
      <c r="H8722" s="37">
        <v>203.10531616210901</v>
      </c>
      <c r="I8722" s="37">
        <v>9.6972808837890607</v>
      </c>
      <c r="J8722" s="37">
        <v>24.4493923187256</v>
      </c>
      <c r="K8722" s="37">
        <v>10.7879991531372</v>
      </c>
      <c r="L8722" s="37">
        <v>18.826967239379901</v>
      </c>
      <c r="M8722" s="37">
        <v>0.85664963722229004</v>
      </c>
      <c r="N8722" s="37">
        <v>9.8810663223266602</v>
      </c>
      <c r="O8722" s="37">
        <v>0</v>
      </c>
      <c r="P8722" s="37">
        <v>0</v>
      </c>
      <c r="Q8722" s="37">
        <v>6.03174511343241E-3</v>
      </c>
      <c r="R8722" s="37">
        <v>25</v>
      </c>
      <c r="S8722" s="37">
        <v>0.23046693205833399</v>
      </c>
      <c r="T8722" s="37">
        <v>990.55187988281295</v>
      </c>
      <c r="U8722" s="37">
        <v>9999</v>
      </c>
      <c r="V8722" s="13"/>
      <c r="W8722" s="13"/>
      <c r="X8722" s="13"/>
      <c r="Y8722" s="13"/>
      <c r="Z8722" s="13"/>
      <c r="AA8722" s="13"/>
    </row>
    <row r="8723" spans="1:27" ht="15.75" customHeight="1" x14ac:dyDescent="0.2">
      <c r="A8723" s="13"/>
      <c r="B8723" s="37" t="str">
        <f>"CRS25WT3609807"</f>
        <v>CRS25WT3609807</v>
      </c>
      <c r="C8723" s="38">
        <v>46010</v>
      </c>
      <c r="D8723" s="39">
        <v>0.9837731481481482</v>
      </c>
      <c r="E8723" s="37" t="s">
        <v>62</v>
      </c>
      <c r="F8723" s="37">
        <v>200</v>
      </c>
      <c r="G8723" s="37">
        <v>4</v>
      </c>
      <c r="H8723" s="37">
        <v>200.71987915039099</v>
      </c>
      <c r="I8723" s="37">
        <v>9.6152248382568395</v>
      </c>
      <c r="J8723" s="37">
        <v>24.482009887695298</v>
      </c>
      <c r="K8723" s="37">
        <v>10.466961860656699</v>
      </c>
      <c r="L8723" s="37">
        <v>19.176517486572301</v>
      </c>
      <c r="M8723" s="37">
        <v>0.85267567634582497</v>
      </c>
      <c r="N8723" s="37">
        <v>9.7650146484375</v>
      </c>
      <c r="O8723" s="37">
        <v>0</v>
      </c>
      <c r="P8723" s="37">
        <v>0</v>
      </c>
      <c r="Q8723" s="37">
        <v>1.52381174266338E-2</v>
      </c>
      <c r="R8723" s="37">
        <v>25</v>
      </c>
      <c r="S8723" s="37">
        <v>0.23235507309436801</v>
      </c>
      <c r="T8723" s="37">
        <v>992.28759765625</v>
      </c>
      <c r="U8723" s="37">
        <v>9999</v>
      </c>
      <c r="V8723" s="13"/>
      <c r="W8723" s="13"/>
      <c r="X8723" s="13"/>
      <c r="Y8723" s="13"/>
      <c r="Z8723" s="13"/>
      <c r="AA8723" s="13"/>
    </row>
    <row r="8724" spans="1:27" ht="15.75" customHeight="1" x14ac:dyDescent="0.2">
      <c r="A8724" s="13"/>
      <c r="B8724" s="37" t="str">
        <f>"CRS25WT3609806"</f>
        <v>CRS25WT3609806</v>
      </c>
      <c r="C8724" s="38">
        <v>46010</v>
      </c>
      <c r="D8724" s="39">
        <v>0.98494212962962957</v>
      </c>
      <c r="E8724" s="37" t="s">
        <v>62</v>
      </c>
      <c r="F8724" s="37">
        <v>203</v>
      </c>
      <c r="G8724" s="37">
        <v>4</v>
      </c>
      <c r="H8724" s="37">
        <v>203.33891296386699</v>
      </c>
      <c r="I8724" s="37">
        <v>9.6451225280761701</v>
      </c>
      <c r="J8724" s="37">
        <v>24.4903774261475</v>
      </c>
      <c r="K8724" s="37">
        <v>10.800407409668001</v>
      </c>
      <c r="L8724" s="37">
        <v>18.826967239379901</v>
      </c>
      <c r="M8724" s="37">
        <v>0.86082977056503296</v>
      </c>
      <c r="N8724" s="37">
        <v>9.8924303054809606</v>
      </c>
      <c r="O8724" s="37">
        <v>0</v>
      </c>
      <c r="P8724" s="37">
        <v>0</v>
      </c>
      <c r="Q8724" s="37">
        <v>1.7579404637217501E-2</v>
      </c>
      <c r="R8724" s="37">
        <v>25</v>
      </c>
      <c r="S8724" s="37">
        <v>0.23730973899364499</v>
      </c>
      <c r="T8724" s="37">
        <v>990.785888671875</v>
      </c>
      <c r="U8724" s="37">
        <v>9999</v>
      </c>
      <c r="V8724" s="13"/>
      <c r="W8724" s="13"/>
      <c r="X8724" s="13"/>
      <c r="Y8724" s="13"/>
      <c r="Z8724" s="13"/>
      <c r="AA8724" s="13"/>
    </row>
    <row r="8725" spans="1:27" ht="15.75" customHeight="1" x14ac:dyDescent="0.2">
      <c r="A8725" s="13"/>
      <c r="B8725" s="37" t="str">
        <f>"CRS25WT3609790"</f>
        <v>CRS25WT3609790</v>
      </c>
      <c r="C8725" s="38">
        <v>46010</v>
      </c>
      <c r="D8725" s="39">
        <v>0.98614583333333339</v>
      </c>
      <c r="E8725" s="37" t="s">
        <v>62</v>
      </c>
      <c r="F8725" s="37">
        <v>200</v>
      </c>
      <c r="G8725" s="37">
        <v>4</v>
      </c>
      <c r="H8725" s="37">
        <v>200.22555541992199</v>
      </c>
      <c r="I8725" s="37">
        <v>9.6056413650512695</v>
      </c>
      <c r="J8725" s="37">
        <v>24.457920074462901</v>
      </c>
      <c r="K8725" s="37">
        <v>10.342536926269499</v>
      </c>
      <c r="L8725" s="37">
        <v>19.359424591064499</v>
      </c>
      <c r="M8725" s="37">
        <v>0.85226297378539995</v>
      </c>
      <c r="N8725" s="37">
        <v>9.74096584320068</v>
      </c>
      <c r="O8725" s="37">
        <v>0</v>
      </c>
      <c r="P8725" s="37">
        <v>0</v>
      </c>
      <c r="Q8725" s="37">
        <v>1.5238075517118E-2</v>
      </c>
      <c r="R8725" s="37">
        <v>25</v>
      </c>
      <c r="S8725" s="37">
        <v>0.228860899806023</v>
      </c>
      <c r="T8725" s="37">
        <v>991.98980712890602</v>
      </c>
      <c r="U8725" s="37">
        <v>9999</v>
      </c>
      <c r="V8725" s="13"/>
      <c r="W8725" s="13"/>
      <c r="X8725" s="13"/>
      <c r="Y8725" s="13"/>
      <c r="Z8725" s="13"/>
      <c r="AA8725" s="13"/>
    </row>
    <row r="8726" spans="1:27" ht="15.75" customHeight="1" x14ac:dyDescent="0.2">
      <c r="A8726" s="13"/>
      <c r="B8726" s="37" t="str">
        <f>"CRS25WT3609789"</f>
        <v>CRS25WT3609789</v>
      </c>
      <c r="C8726" s="38">
        <v>46010</v>
      </c>
      <c r="D8726" s="39">
        <v>0.98679398148148145</v>
      </c>
      <c r="E8726" s="37" t="s">
        <v>62</v>
      </c>
      <c r="F8726" s="37">
        <v>204</v>
      </c>
      <c r="G8726" s="37">
        <v>4</v>
      </c>
      <c r="H8726" s="37">
        <v>204.13970947265599</v>
      </c>
      <c r="I8726" s="37">
        <v>9.7242279052734393</v>
      </c>
      <c r="J8726" s="37">
        <v>24.4733180999756</v>
      </c>
      <c r="K8726" s="37">
        <v>10.655459403991699</v>
      </c>
      <c r="L8726" s="37">
        <v>19.158227920532202</v>
      </c>
      <c r="M8726" s="37">
        <v>0.85778707265853904</v>
      </c>
      <c r="N8726" s="37">
        <v>9.9313898086547905</v>
      </c>
      <c r="O8726" s="37">
        <v>0</v>
      </c>
      <c r="P8726" s="37">
        <v>0</v>
      </c>
      <c r="Q8726" s="37">
        <v>1.09474249184132E-2</v>
      </c>
      <c r="R8726" s="37">
        <v>25</v>
      </c>
      <c r="S8726" s="37">
        <v>0.233193010091782</v>
      </c>
      <c r="T8726" s="37">
        <v>991.42388916015602</v>
      </c>
      <c r="U8726" s="37">
        <v>9999</v>
      </c>
      <c r="V8726" s="13"/>
      <c r="W8726" s="13"/>
      <c r="X8726" s="13"/>
      <c r="Y8726" s="13"/>
      <c r="Z8726" s="13"/>
      <c r="AA8726" s="13"/>
    </row>
    <row r="8727" spans="1:27" ht="15.75" customHeight="1" x14ac:dyDescent="0.2">
      <c r="A8727" s="13"/>
      <c r="B8727" s="37" t="str">
        <f>"CRS25WT3609788"</f>
        <v>CRS25WT3609788</v>
      </c>
      <c r="C8727" s="38">
        <v>46010</v>
      </c>
      <c r="D8727" s="39">
        <v>0.98765046296296299</v>
      </c>
      <c r="E8727" s="37" t="s">
        <v>62</v>
      </c>
      <c r="F8727" s="37">
        <v>199</v>
      </c>
      <c r="G8727" s="37">
        <v>4</v>
      </c>
      <c r="H8727" s="37">
        <v>199.74465942382801</v>
      </c>
      <c r="I8727" s="37">
        <v>9.5895833969116193</v>
      </c>
      <c r="J8727" s="37">
        <v>24.457469940185501</v>
      </c>
      <c r="K8727" s="37">
        <v>10.2360334396362</v>
      </c>
      <c r="L8727" s="37">
        <v>19.513874053955099</v>
      </c>
      <c r="M8727" s="37">
        <v>0.85165542364120495</v>
      </c>
      <c r="N8727" s="37">
        <v>9.7175703048706108</v>
      </c>
      <c r="O8727" s="37">
        <v>0</v>
      </c>
      <c r="P8727" s="37">
        <v>0</v>
      </c>
      <c r="Q8727" s="37">
        <v>1.3809213414788199E-2</v>
      </c>
      <c r="R8727" s="37">
        <v>25</v>
      </c>
      <c r="S8727" s="37">
        <v>0.225205227732658</v>
      </c>
      <c r="T8727" s="37">
        <v>994.95104980468795</v>
      </c>
      <c r="U8727" s="37">
        <v>9999</v>
      </c>
      <c r="V8727" s="13"/>
      <c r="W8727" s="13"/>
      <c r="X8727" s="13"/>
      <c r="Y8727" s="13"/>
      <c r="Z8727" s="13"/>
      <c r="AA8727" s="13"/>
    </row>
    <row r="8728" spans="1:27" ht="15.75" customHeight="1" x14ac:dyDescent="0.2">
      <c r="A8728" s="13"/>
      <c r="B8728" s="37" t="str">
        <f>"CRS25WT3609787"</f>
        <v>CRS25WT3609787</v>
      </c>
      <c r="C8728" s="38">
        <v>46010</v>
      </c>
      <c r="D8728" s="39">
        <v>0.98812500000000003</v>
      </c>
      <c r="E8728" s="37" t="s">
        <v>62</v>
      </c>
      <c r="F8728" s="37">
        <v>196</v>
      </c>
      <c r="G8728" s="37">
        <v>4</v>
      </c>
      <c r="H8728" s="37">
        <v>196.65055847168</v>
      </c>
      <c r="I8728" s="37">
        <v>9.6617879867553693</v>
      </c>
      <c r="J8728" s="37">
        <v>24.464616775512699</v>
      </c>
      <c r="K8728" s="37">
        <v>9.8597812652587908</v>
      </c>
      <c r="L8728" s="37">
        <v>19.944717407226602</v>
      </c>
      <c r="M8728" s="37">
        <v>0.83195388317108199</v>
      </c>
      <c r="N8728" s="37">
        <v>9.5670423507690394</v>
      </c>
      <c r="O8728" s="37">
        <v>0</v>
      </c>
      <c r="P8728" s="37">
        <v>0</v>
      </c>
      <c r="Q8728" s="37">
        <v>1.5236857347190399E-2</v>
      </c>
      <c r="R8728" s="37">
        <v>25</v>
      </c>
      <c r="S8728" s="37">
        <v>0.232317730784416</v>
      </c>
      <c r="T8728" s="37">
        <v>995.34625244140602</v>
      </c>
      <c r="U8728" s="37">
        <v>9999</v>
      </c>
      <c r="V8728" s="13"/>
      <c r="W8728" s="13"/>
      <c r="X8728" s="13"/>
      <c r="Y8728" s="13"/>
      <c r="Z8728" s="13"/>
      <c r="AA8728" s="13"/>
    </row>
    <row r="8729" spans="1:27" ht="15.75" customHeight="1" x14ac:dyDescent="0.2">
      <c r="A8729" s="13"/>
      <c r="B8729" s="37" t="str">
        <f>"CRS25WT3609812"</f>
        <v>CRS25WT3609812</v>
      </c>
      <c r="C8729" s="38">
        <v>46010</v>
      </c>
      <c r="D8729" s="39">
        <v>0.98935185185185182</v>
      </c>
      <c r="E8729" s="37" t="s">
        <v>62</v>
      </c>
      <c r="F8729" s="37">
        <v>203</v>
      </c>
      <c r="G8729" s="37">
        <v>4</v>
      </c>
      <c r="H8729" s="37">
        <v>203.70864868164099</v>
      </c>
      <c r="I8729" s="37">
        <v>9.6575536727905291</v>
      </c>
      <c r="J8729" s="37">
        <v>24.538007736206101</v>
      </c>
      <c r="K8729" s="37">
        <v>10.4131412506104</v>
      </c>
      <c r="L8729" s="37">
        <v>19.562650680541999</v>
      </c>
      <c r="M8729" s="37">
        <v>0.85961312055587802</v>
      </c>
      <c r="N8729" s="37">
        <v>9.9104185104370099</v>
      </c>
      <c r="O8729" s="37">
        <v>0</v>
      </c>
      <c r="P8729" s="37">
        <v>0</v>
      </c>
      <c r="Q8729" s="37">
        <v>1.37897012755275E-2</v>
      </c>
      <c r="R8729" s="37">
        <v>25</v>
      </c>
      <c r="S8729" s="37">
        <v>0.22697262465953799</v>
      </c>
      <c r="T8729" s="37">
        <v>989.42199707031295</v>
      </c>
      <c r="U8729" s="37">
        <v>9999</v>
      </c>
      <c r="V8729" s="13"/>
      <c r="W8729" s="13"/>
      <c r="X8729" s="13"/>
      <c r="Y8729" s="13"/>
      <c r="Z8729" s="13"/>
      <c r="AA8729" s="13"/>
    </row>
    <row r="8730" spans="1:27" ht="15.75" customHeight="1" x14ac:dyDescent="0.2">
      <c r="A8730" s="13"/>
      <c r="B8730" s="37" t="str">
        <f>"CRS25WT3609811"</f>
        <v>CRS25WT3609811</v>
      </c>
      <c r="C8730" s="38">
        <v>46010</v>
      </c>
      <c r="D8730" s="39">
        <v>0.99010416666666667</v>
      </c>
      <c r="E8730" s="37" t="s">
        <v>62</v>
      </c>
      <c r="F8730" s="37">
        <v>195</v>
      </c>
      <c r="G8730" s="37">
        <v>4</v>
      </c>
      <c r="H8730" s="37">
        <v>195.02870178222699</v>
      </c>
      <c r="I8730" s="37">
        <v>9.5954036712646502</v>
      </c>
      <c r="J8730" s="37">
        <v>24.5207843780518</v>
      </c>
      <c r="K8730" s="37">
        <v>9.6399650573730504</v>
      </c>
      <c r="L8730" s="37">
        <v>20.231266021728501</v>
      </c>
      <c r="M8730" s="37">
        <v>0.82889765501022294</v>
      </c>
      <c r="N8730" s="37">
        <v>9.4881391525268608</v>
      </c>
      <c r="O8730" s="37">
        <v>0</v>
      </c>
      <c r="P8730" s="37">
        <v>0</v>
      </c>
      <c r="Q8730" s="37">
        <v>1.18948509916663E-2</v>
      </c>
      <c r="R8730" s="37">
        <v>25</v>
      </c>
      <c r="S8730" s="37">
        <v>0.22887735068798101</v>
      </c>
      <c r="T8730" s="37">
        <v>992.30187988281295</v>
      </c>
      <c r="U8730" s="37">
        <v>9999</v>
      </c>
      <c r="V8730" s="13"/>
      <c r="W8730" s="13"/>
      <c r="X8730" s="13"/>
      <c r="Y8730" s="13"/>
      <c r="Z8730" s="13"/>
      <c r="AA8730" s="13"/>
    </row>
    <row r="8731" spans="1:27" ht="15.75" customHeight="1" x14ac:dyDescent="0.2">
      <c r="A8731" s="13"/>
      <c r="B8731" s="37" t="str">
        <f>"CRS25WT3609810"</f>
        <v>CRS25WT3609810</v>
      </c>
      <c r="C8731" s="38">
        <v>46010</v>
      </c>
      <c r="D8731" s="39">
        <v>0.99186342592592591</v>
      </c>
      <c r="E8731" s="37" t="s">
        <v>62</v>
      </c>
      <c r="F8731" s="37">
        <v>196</v>
      </c>
      <c r="G8731" s="37">
        <v>4</v>
      </c>
      <c r="H8731" s="37">
        <v>196.18550109863301</v>
      </c>
      <c r="I8731" s="37">
        <v>9.6653947830200195</v>
      </c>
      <c r="J8731" s="37">
        <v>24.530033111572301</v>
      </c>
      <c r="K8731" s="37">
        <v>10.111559867858899</v>
      </c>
      <c r="L8731" s="37">
        <v>19.402101516723601</v>
      </c>
      <c r="M8731" s="37">
        <v>0.82746410369873002</v>
      </c>
      <c r="N8731" s="37">
        <v>9.5444173812866193</v>
      </c>
      <c r="O8731" s="37">
        <v>0</v>
      </c>
      <c r="P8731" s="37">
        <v>0</v>
      </c>
      <c r="Q8731" s="37">
        <v>1.0952379554510099E-2</v>
      </c>
      <c r="R8731" s="37">
        <v>25</v>
      </c>
      <c r="S8731" s="37">
        <v>0.22637698054313701</v>
      </c>
      <c r="T8731" s="37">
        <v>990.00842285156295</v>
      </c>
      <c r="U8731" s="37">
        <v>9999</v>
      </c>
      <c r="V8731" s="13"/>
      <c r="W8731" s="13"/>
      <c r="X8731" s="13"/>
      <c r="Y8731" s="13"/>
      <c r="Z8731" s="13"/>
      <c r="AA8731" s="13"/>
    </row>
    <row r="8732" spans="1:27" ht="15.75" customHeight="1" x14ac:dyDescent="0.2">
      <c r="A8732" s="13"/>
      <c r="B8732" s="37" t="str">
        <f>"CRS25WT3609815"</f>
        <v>CRS25WT3609815</v>
      </c>
      <c r="C8732" s="38">
        <v>46010</v>
      </c>
      <c r="D8732" s="39">
        <v>0.99226851851851849</v>
      </c>
      <c r="E8732" s="37" t="s">
        <v>62</v>
      </c>
      <c r="F8732" s="37">
        <v>199</v>
      </c>
      <c r="G8732" s="37">
        <v>4</v>
      </c>
      <c r="H8732" s="37">
        <v>199.87220764160199</v>
      </c>
      <c r="I8732" s="37">
        <v>9.7343540191650408</v>
      </c>
      <c r="J8732" s="37">
        <v>24.5104370117188</v>
      </c>
      <c r="K8732" s="37">
        <v>10.022331237793001</v>
      </c>
      <c r="L8732" s="37">
        <v>19.942686080932599</v>
      </c>
      <c r="M8732" s="37">
        <v>0.83771097660064697</v>
      </c>
      <c r="N8732" s="37">
        <v>9.7237758636474592</v>
      </c>
      <c r="O8732" s="37">
        <v>0</v>
      </c>
      <c r="P8732" s="37">
        <v>0</v>
      </c>
      <c r="Q8732" s="37">
        <v>1.7579404637217501E-2</v>
      </c>
      <c r="R8732" s="37">
        <v>25</v>
      </c>
      <c r="S8732" s="37">
        <v>0.22794257104396801</v>
      </c>
      <c r="T8732" s="37">
        <v>991.87158203125</v>
      </c>
      <c r="U8732" s="37">
        <v>9999</v>
      </c>
      <c r="V8732" s="13"/>
      <c r="W8732" s="13"/>
      <c r="X8732" s="13"/>
      <c r="Y8732" s="13"/>
      <c r="Z8732" s="13"/>
      <c r="AA8732" s="13"/>
    </row>
    <row r="8733" spans="1:27" ht="15.75" customHeight="1" x14ac:dyDescent="0.2">
      <c r="A8733" s="13"/>
      <c r="B8733" s="37" t="str">
        <f>"CRS25WT3609814"</f>
        <v>CRS25WT3609814</v>
      </c>
      <c r="C8733" s="38">
        <v>46010</v>
      </c>
      <c r="D8733" s="39">
        <v>0.99309027777777781</v>
      </c>
      <c r="E8733" s="37" t="s">
        <v>62</v>
      </c>
      <c r="F8733" s="37">
        <v>200</v>
      </c>
      <c r="G8733" s="37">
        <v>4</v>
      </c>
      <c r="H8733" s="37">
        <v>200.27252197265599</v>
      </c>
      <c r="I8733" s="37">
        <v>9.7228775024414098</v>
      </c>
      <c r="J8733" s="37">
        <v>24.508558273315401</v>
      </c>
      <c r="K8733" s="37">
        <v>10.7571363449097</v>
      </c>
      <c r="L8733" s="37">
        <v>18.6176452636719</v>
      </c>
      <c r="M8733" s="37">
        <v>0.84044402837753296</v>
      </c>
      <c r="N8733" s="37">
        <v>9.7432508468627894</v>
      </c>
      <c r="O8733" s="37">
        <v>0</v>
      </c>
      <c r="P8733" s="37">
        <v>0</v>
      </c>
      <c r="Q8733" s="37">
        <v>1.2619047425687299E-2</v>
      </c>
      <c r="R8733" s="37">
        <v>25</v>
      </c>
      <c r="S8733" s="37">
        <v>0.225583881139755</v>
      </c>
      <c r="T8733" s="37">
        <v>989.8544921875</v>
      </c>
      <c r="U8733" s="37">
        <v>9999</v>
      </c>
      <c r="V8733" s="13"/>
      <c r="W8733" s="13"/>
      <c r="X8733" s="13"/>
      <c r="Y8733" s="13"/>
      <c r="Z8733" s="13"/>
      <c r="AA8733" s="13"/>
    </row>
    <row r="8734" spans="1:27" ht="15.75" customHeight="1" x14ac:dyDescent="0.2">
      <c r="A8734" s="13"/>
      <c r="B8734" s="37" t="str">
        <f>"CRS25WT3609813"</f>
        <v>CRS25WT3609813</v>
      </c>
      <c r="C8734" s="38">
        <v>46010</v>
      </c>
      <c r="D8734" s="39">
        <v>0.99354166666666666</v>
      </c>
      <c r="E8734" s="37" t="s">
        <v>62</v>
      </c>
      <c r="F8734" s="37">
        <v>205</v>
      </c>
      <c r="G8734" s="37">
        <v>4</v>
      </c>
      <c r="H8734" s="37">
        <v>205.20210266113301</v>
      </c>
      <c r="I8734" s="37">
        <v>9.6880064010620099</v>
      </c>
      <c r="J8734" s="37">
        <v>24.519832611083999</v>
      </c>
      <c r="K8734" s="37">
        <v>10.879406929016101</v>
      </c>
      <c r="L8734" s="37">
        <v>18.861516952514599</v>
      </c>
      <c r="M8734" s="37">
        <v>0.86383318901062001</v>
      </c>
      <c r="N8734" s="37">
        <v>9.9830751419067401</v>
      </c>
      <c r="O8734" s="37">
        <v>0</v>
      </c>
      <c r="P8734" s="37">
        <v>0</v>
      </c>
      <c r="Q8734" s="37">
        <v>1.37897012755275E-2</v>
      </c>
      <c r="R8734" s="37">
        <v>25</v>
      </c>
      <c r="S8734" s="37">
        <v>0.22607782483100899</v>
      </c>
      <c r="T8734" s="37">
        <v>991.73718261718795</v>
      </c>
      <c r="U8734" s="37">
        <v>9999</v>
      </c>
      <c r="V8734" s="13"/>
      <c r="W8734" s="13"/>
      <c r="X8734" s="13"/>
      <c r="Y8734" s="13"/>
      <c r="Z8734" s="13"/>
      <c r="AA8734" s="13"/>
    </row>
    <row r="8735" spans="1:27" ht="15.75" customHeight="1" x14ac:dyDescent="0.2">
      <c r="A8735" s="13"/>
      <c r="B8735" s="37" t="str">
        <f>"CRS25WT3609818"</f>
        <v>CRS25WT3609818</v>
      </c>
      <c r="C8735" s="38">
        <v>46010</v>
      </c>
      <c r="D8735" s="39">
        <v>0.99450231481481488</v>
      </c>
      <c r="E8735" s="37" t="s">
        <v>62</v>
      </c>
      <c r="F8735" s="37">
        <v>202</v>
      </c>
      <c r="G8735" s="37">
        <v>4</v>
      </c>
      <c r="H8735" s="37">
        <v>202.77508544921901</v>
      </c>
      <c r="I8735" s="37">
        <v>9.7623357772827095</v>
      </c>
      <c r="J8735" s="37">
        <v>24.5174751281738</v>
      </c>
      <c r="K8735" s="37">
        <v>10.468736648559601</v>
      </c>
      <c r="L8735" s="37">
        <v>19.369585037231399</v>
      </c>
      <c r="M8735" s="37">
        <v>0.84719836711883501</v>
      </c>
      <c r="N8735" s="37">
        <v>9.8650007247924805</v>
      </c>
      <c r="O8735" s="37">
        <v>0</v>
      </c>
      <c r="P8735" s="37">
        <v>0</v>
      </c>
      <c r="Q8735" s="37">
        <v>1.37897012755275E-2</v>
      </c>
      <c r="R8735" s="37">
        <v>25</v>
      </c>
      <c r="S8735" s="37">
        <v>0.23260587453842199</v>
      </c>
      <c r="T8735" s="37">
        <v>990.79357910156295</v>
      </c>
      <c r="U8735" s="37">
        <v>110.02565765380901</v>
      </c>
      <c r="V8735" s="13"/>
      <c r="W8735" s="13"/>
      <c r="X8735" s="13"/>
      <c r="Y8735" s="13"/>
      <c r="Z8735" s="13"/>
      <c r="AA8735" s="13"/>
    </row>
    <row r="8736" spans="1:27" ht="15.75" customHeight="1" x14ac:dyDescent="0.2">
      <c r="A8736" s="13"/>
      <c r="B8736" s="37" t="str">
        <f>"CRS25WT3609817"</f>
        <v>CRS25WT3609817</v>
      </c>
      <c r="C8736" s="38">
        <v>46010</v>
      </c>
      <c r="D8736" s="39">
        <v>0.99494212962962969</v>
      </c>
      <c r="E8736" s="37" t="s">
        <v>62</v>
      </c>
      <c r="F8736" s="37">
        <v>202</v>
      </c>
      <c r="G8736" s="37">
        <v>4</v>
      </c>
      <c r="H8736" s="37">
        <v>202.786056518555</v>
      </c>
      <c r="I8736" s="37">
        <v>9.7695283889770508</v>
      </c>
      <c r="J8736" s="37">
        <v>24.5127773284912</v>
      </c>
      <c r="K8736" s="37">
        <v>10.594916343689</v>
      </c>
      <c r="L8736" s="37">
        <v>19.139938354492202</v>
      </c>
      <c r="M8736" s="37">
        <v>0.84678268432617199</v>
      </c>
      <c r="N8736" s="37">
        <v>9.8655338287353498</v>
      </c>
      <c r="O8736" s="37">
        <v>0</v>
      </c>
      <c r="P8736" s="37">
        <v>0</v>
      </c>
      <c r="Q8736" s="37">
        <v>1.0163689963519599E-2</v>
      </c>
      <c r="R8736" s="37">
        <v>25</v>
      </c>
      <c r="S8736" s="37">
        <v>0.238641902804375</v>
      </c>
      <c r="T8736" s="37">
        <v>991.51458740234398</v>
      </c>
      <c r="U8736" s="37">
        <v>9999</v>
      </c>
      <c r="V8736" s="13"/>
      <c r="W8736" s="13"/>
      <c r="X8736" s="13"/>
      <c r="Y8736" s="13"/>
      <c r="Z8736" s="13"/>
      <c r="AA8736" s="13"/>
    </row>
    <row r="8737" spans="1:27" ht="15.75" customHeight="1" x14ac:dyDescent="0.2">
      <c r="A8737" s="13"/>
      <c r="B8737" s="37" t="str">
        <f>"CRS25WT3609816"</f>
        <v>CRS25WT3609816</v>
      </c>
      <c r="C8737" s="38">
        <v>46010</v>
      </c>
      <c r="D8737" s="39">
        <v>0.99591435185185195</v>
      </c>
      <c r="E8737" s="37" t="s">
        <v>62</v>
      </c>
      <c r="F8737" s="37">
        <v>202</v>
      </c>
      <c r="G8737" s="37">
        <v>4</v>
      </c>
      <c r="H8737" s="37">
        <v>202.59243774414099</v>
      </c>
      <c r="I8737" s="37">
        <v>9.7024469375610405</v>
      </c>
      <c r="J8737" s="37">
        <v>24.492511749267599</v>
      </c>
      <c r="K8737" s="37">
        <v>10.4243078231812</v>
      </c>
      <c r="L8737" s="37">
        <v>19.434617996215799</v>
      </c>
      <c r="M8737" s="37">
        <v>0.852527976036072</v>
      </c>
      <c r="N8737" s="37">
        <v>9.8561143875122106</v>
      </c>
      <c r="O8737" s="37">
        <v>0</v>
      </c>
      <c r="P8737" s="37">
        <v>0</v>
      </c>
      <c r="Q8737" s="37">
        <v>1.03176152333617E-2</v>
      </c>
      <c r="R8737" s="37">
        <v>25</v>
      </c>
      <c r="S8737" s="37">
        <v>0.23179450631141699</v>
      </c>
      <c r="T8737" s="37">
        <v>991.61364746093795</v>
      </c>
      <c r="U8737" s="37">
        <v>9999</v>
      </c>
      <c r="V8737" s="13"/>
      <c r="W8737" s="13"/>
      <c r="X8737" s="13"/>
      <c r="Y8737" s="13"/>
      <c r="Z8737" s="13"/>
      <c r="AA8737" s="13"/>
    </row>
    <row r="8738" spans="1:27" ht="15.75" customHeight="1" x14ac:dyDescent="0.2">
      <c r="A8738" s="13"/>
      <c r="B8738" s="37" t="str">
        <f>"CRS25WT3609800"</f>
        <v>CRS25WT3609800</v>
      </c>
      <c r="C8738" s="38">
        <v>46010</v>
      </c>
      <c r="D8738" s="39">
        <v>0.99656250000000002</v>
      </c>
      <c r="E8738" s="37" t="s">
        <v>62</v>
      </c>
      <c r="F8738" s="37">
        <v>202</v>
      </c>
      <c r="G8738" s="37">
        <v>4</v>
      </c>
      <c r="H8738" s="37">
        <v>202.16816711425801</v>
      </c>
      <c r="I8738" s="37">
        <v>9.6727638244628906</v>
      </c>
      <c r="J8738" s="37">
        <v>24.506292343139599</v>
      </c>
      <c r="K8738" s="37">
        <v>10.3505249023438</v>
      </c>
      <c r="L8738" s="37">
        <v>19.5321655273438</v>
      </c>
      <c r="M8738" s="37">
        <v>0.85287344455719005</v>
      </c>
      <c r="N8738" s="37">
        <v>9.8354740142822301</v>
      </c>
      <c r="O8738" s="37">
        <v>0</v>
      </c>
      <c r="P8738" s="37">
        <v>0</v>
      </c>
      <c r="Q8738" s="37">
        <v>9.4047598540782894E-3</v>
      </c>
      <c r="R8738" s="37">
        <v>25</v>
      </c>
      <c r="S8738" s="37">
        <v>0.22559875249862699</v>
      </c>
      <c r="T8738" s="37">
        <v>991.96740722656295</v>
      </c>
      <c r="U8738" s="37">
        <v>9999</v>
      </c>
      <c r="V8738" s="13"/>
      <c r="W8738" s="13"/>
      <c r="X8738" s="13"/>
      <c r="Y8738" s="13"/>
      <c r="Z8738" s="13"/>
      <c r="AA8738" s="13"/>
    </row>
    <row r="8739" spans="1:27" ht="15.75" customHeight="1" x14ac:dyDescent="0.2">
      <c r="A8739" s="13"/>
      <c r="B8739" s="37" t="str">
        <f>"CRS25WT3609799"</f>
        <v>CRS25WT3609799</v>
      </c>
      <c r="C8739" s="38">
        <v>46010</v>
      </c>
      <c r="D8739" s="39">
        <v>0.99795138888888879</v>
      </c>
      <c r="E8739" s="37" t="s">
        <v>62</v>
      </c>
      <c r="F8739" s="37">
        <v>205</v>
      </c>
      <c r="G8739" s="37">
        <v>4</v>
      </c>
      <c r="H8739" s="37">
        <v>205.22541809082</v>
      </c>
      <c r="I8739" s="37">
        <v>9.6566677093505895</v>
      </c>
      <c r="J8739" s="37">
        <v>24.5176696777344</v>
      </c>
      <c r="K8739" s="37">
        <v>10.927741050720201</v>
      </c>
      <c r="L8739" s="37">
        <v>18.780225753784201</v>
      </c>
      <c r="M8739" s="37">
        <v>0.86681151390075695</v>
      </c>
      <c r="N8739" s="37">
        <v>9.9842090606689506</v>
      </c>
      <c r="O8739" s="37">
        <v>0</v>
      </c>
      <c r="P8739" s="37">
        <v>0</v>
      </c>
      <c r="Q8739" s="37">
        <v>1.13095231354237E-2</v>
      </c>
      <c r="R8739" s="37">
        <v>25</v>
      </c>
      <c r="S8739" s="37">
        <v>0.23413661122322099</v>
      </c>
      <c r="T8739" s="37">
        <v>991.44201660156295</v>
      </c>
      <c r="U8739" s="37">
        <v>9999</v>
      </c>
      <c r="V8739" s="13"/>
      <c r="W8739" s="13"/>
      <c r="X8739" s="13"/>
      <c r="Y8739" s="13"/>
      <c r="Z8739" s="13"/>
      <c r="AA8739" s="13"/>
    </row>
    <row r="8740" spans="1:27" ht="15.75" customHeight="1" x14ac:dyDescent="0.2">
      <c r="A8740" s="13"/>
      <c r="B8740" s="37" t="str">
        <f>"CRS25WT3609798"</f>
        <v>CRS25WT3609798</v>
      </c>
      <c r="C8740" s="38">
        <v>46010</v>
      </c>
      <c r="D8740" s="39">
        <v>0.99864583333333334</v>
      </c>
      <c r="E8740" s="37" t="s">
        <v>62</v>
      </c>
      <c r="F8740" s="37">
        <v>201</v>
      </c>
      <c r="G8740" s="37">
        <v>4</v>
      </c>
      <c r="H8740" s="37">
        <v>201.39825439453099</v>
      </c>
      <c r="I8740" s="37">
        <v>9.6417398452758807</v>
      </c>
      <c r="J8740" s="37">
        <v>24.475313186645501</v>
      </c>
      <c r="K8740" s="37">
        <v>10.3585290908813</v>
      </c>
      <c r="L8740" s="37">
        <v>19.442745208740199</v>
      </c>
      <c r="M8740" s="37">
        <v>0.85343813896179199</v>
      </c>
      <c r="N8740" s="37">
        <v>9.7980175018310494</v>
      </c>
      <c r="O8740" s="37">
        <v>0</v>
      </c>
      <c r="P8740" s="37">
        <v>0</v>
      </c>
      <c r="Q8740" s="37">
        <v>1.3809213414788199E-2</v>
      </c>
      <c r="R8740" s="37">
        <v>25</v>
      </c>
      <c r="S8740" s="37">
        <v>0.23484401404857599</v>
      </c>
      <c r="T8740" s="37">
        <v>991.72528076171898</v>
      </c>
      <c r="U8740" s="37">
        <v>9999</v>
      </c>
      <c r="V8740" s="13"/>
      <c r="W8740" s="13"/>
      <c r="X8740" s="13"/>
      <c r="Y8740" s="13"/>
      <c r="Z8740" s="13"/>
      <c r="AA8740" s="13"/>
    </row>
    <row r="8741" spans="1:27" ht="15.75" customHeight="1" x14ac:dyDescent="0.2">
      <c r="A8741" s="13"/>
      <c r="B8741" s="37" t="str">
        <f>"CRS25WT3609802"</f>
        <v>CRS25WT3609802</v>
      </c>
      <c r="C8741" s="38">
        <v>46010</v>
      </c>
      <c r="D8741" s="37" t="s">
        <v>1595</v>
      </c>
      <c r="E8741" s="37" t="s">
        <v>62</v>
      </c>
      <c r="F8741" s="37">
        <v>199</v>
      </c>
      <c r="G8741" s="37">
        <v>4</v>
      </c>
      <c r="H8741" s="37">
        <v>199.75337219238301</v>
      </c>
      <c r="I8741" s="37">
        <v>9.6969308853149396</v>
      </c>
      <c r="J8741" s="37">
        <v>24.477108001708999</v>
      </c>
      <c r="K8741" s="37">
        <v>10.6826066970825</v>
      </c>
      <c r="L8741" s="37">
        <v>18.6989345550537</v>
      </c>
      <c r="M8741" s="37">
        <v>0.84158837795257602</v>
      </c>
      <c r="N8741" s="37">
        <v>9.7179946899414098</v>
      </c>
      <c r="O8741" s="37">
        <v>0</v>
      </c>
      <c r="P8741" s="37">
        <v>0</v>
      </c>
      <c r="Q8741" s="37">
        <v>5.6541417725384201E-3</v>
      </c>
      <c r="R8741" s="37">
        <v>25</v>
      </c>
      <c r="S8741" s="37">
        <v>0.22435165941715199</v>
      </c>
      <c r="T8741" s="37">
        <v>993.27691650390602</v>
      </c>
      <c r="U8741" s="37">
        <v>9999</v>
      </c>
      <c r="V8741" s="13"/>
      <c r="W8741" s="13"/>
      <c r="X8741" s="13"/>
      <c r="Y8741" s="13"/>
      <c r="Z8741" s="13"/>
      <c r="AA8741" s="13"/>
    </row>
    <row r="8742" spans="1:27" ht="15.75" customHeight="1" x14ac:dyDescent="0.2">
      <c r="A8742" s="13"/>
      <c r="B8742" s="37" t="str">
        <f>"CRS25WT3609020"</f>
        <v>CRS25WT3609020</v>
      </c>
      <c r="C8742" s="38">
        <v>46010</v>
      </c>
      <c r="D8742" s="39">
        <v>5.2083333333333333E-4</v>
      </c>
      <c r="E8742" s="37" t="s">
        <v>62</v>
      </c>
      <c r="F8742" s="37">
        <v>198</v>
      </c>
      <c r="G8742" s="37">
        <v>4</v>
      </c>
      <c r="H8742" s="37">
        <v>198.01155090332</v>
      </c>
      <c r="I8742" s="37">
        <v>9.5305480957031303</v>
      </c>
      <c r="J8742" s="37">
        <v>24.424840927123999</v>
      </c>
      <c r="K8742" s="37">
        <v>9.6850204467773402</v>
      </c>
      <c r="L8742" s="37">
        <v>20.445133209228501</v>
      </c>
      <c r="M8742" s="37">
        <v>0.850630402565002</v>
      </c>
      <c r="N8742" s="37">
        <v>9.6332550048828107</v>
      </c>
      <c r="O8742" s="37">
        <v>0</v>
      </c>
      <c r="P8742" s="37">
        <v>0</v>
      </c>
      <c r="Q8742" s="37">
        <v>1.25409225001931E-2</v>
      </c>
      <c r="R8742" s="37">
        <v>25</v>
      </c>
      <c r="S8742" s="37">
        <v>0.23399049043655401</v>
      </c>
      <c r="T8742" s="37">
        <v>992.017822265625</v>
      </c>
      <c r="U8742" s="37">
        <v>36.720859527587898</v>
      </c>
      <c r="V8742" s="13"/>
      <c r="W8742" s="13"/>
      <c r="X8742" s="13"/>
      <c r="Y8742" s="13"/>
      <c r="Z8742" s="13"/>
      <c r="AA8742" s="13"/>
    </row>
    <row r="8743" spans="1:27" ht="15.75" customHeight="1" x14ac:dyDescent="0.2">
      <c r="A8743" s="13"/>
      <c r="B8743" s="37" t="str">
        <f>"CRS25WT3609801"</f>
        <v>CRS25WT3609801</v>
      </c>
      <c r="C8743" s="38">
        <v>46011</v>
      </c>
      <c r="D8743" s="39">
        <v>4.2824074074074075E-4</v>
      </c>
      <c r="E8743" s="37" t="s">
        <v>62</v>
      </c>
      <c r="F8743" s="37">
        <v>202</v>
      </c>
      <c r="G8743" s="37">
        <v>4</v>
      </c>
      <c r="H8743" s="37">
        <v>202.99655151367199</v>
      </c>
      <c r="I8743" s="37">
        <v>9.8160343170165998</v>
      </c>
      <c r="J8743" s="37">
        <v>24.481399536132798</v>
      </c>
      <c r="K8743" s="37">
        <v>10.577836990356399</v>
      </c>
      <c r="L8743" s="37">
        <v>19.1907444000244</v>
      </c>
      <c r="M8743" s="37">
        <v>0.84472697973251298</v>
      </c>
      <c r="N8743" s="37">
        <v>9.8757743835449201</v>
      </c>
      <c r="O8743" s="37">
        <v>0</v>
      </c>
      <c r="P8743" s="37">
        <v>0</v>
      </c>
      <c r="Q8743" s="37">
        <v>1.50818442925811E-2</v>
      </c>
      <c r="R8743" s="37">
        <v>25</v>
      </c>
      <c r="S8743" s="37">
        <v>0.24175916612148299</v>
      </c>
      <c r="T8743" s="37">
        <v>994.683349609375</v>
      </c>
      <c r="U8743" s="37">
        <v>9999</v>
      </c>
      <c r="V8743" s="13"/>
      <c r="W8743" s="13"/>
      <c r="X8743" s="13"/>
      <c r="Y8743" s="13"/>
      <c r="Z8743" s="13"/>
      <c r="AA8743" s="13"/>
    </row>
    <row r="8744" spans="1:27" ht="15.75" customHeight="1" x14ac:dyDescent="0.2">
      <c r="A8744" s="13"/>
      <c r="B8744" s="37" t="str">
        <f>"CRS25WT3609797"</f>
        <v>CRS25WT3609797</v>
      </c>
      <c r="C8744" s="38">
        <v>46011</v>
      </c>
      <c r="D8744" s="39">
        <v>2.8240740740740739E-3</v>
      </c>
      <c r="E8744" s="37" t="s">
        <v>62</v>
      </c>
      <c r="F8744" s="37">
        <v>196</v>
      </c>
      <c r="G8744" s="37">
        <v>4</v>
      </c>
      <c r="H8744" s="37">
        <v>196.36080932617199</v>
      </c>
      <c r="I8744" s="37">
        <v>9.6141872406005895</v>
      </c>
      <c r="J8744" s="37">
        <v>24.510986328125</v>
      </c>
      <c r="K8744" s="37">
        <v>9.8916187286377006</v>
      </c>
      <c r="L8744" s="37">
        <v>19.851230621337901</v>
      </c>
      <c r="M8744" s="37">
        <v>0.83326172828674305</v>
      </c>
      <c r="N8744" s="37">
        <v>9.5529460906982404</v>
      </c>
      <c r="O8744" s="37">
        <v>0</v>
      </c>
      <c r="P8744" s="37">
        <v>0</v>
      </c>
      <c r="Q8744" s="37">
        <v>1.0163690894842099E-2</v>
      </c>
      <c r="R8744" s="37">
        <v>25</v>
      </c>
      <c r="S8744" s="37">
        <v>0.23566482961177801</v>
      </c>
      <c r="T8744" s="37">
        <v>992.91687011718795</v>
      </c>
      <c r="U8744" s="37">
        <v>9999</v>
      </c>
      <c r="V8744" s="13"/>
      <c r="W8744" s="13"/>
      <c r="X8744" s="13"/>
      <c r="Y8744" s="13"/>
      <c r="Z8744" s="13"/>
      <c r="AA8744" s="13"/>
    </row>
    <row r="8745" spans="1:27" ht="15.75" customHeight="1" x14ac:dyDescent="0.2">
      <c r="A8745" s="13"/>
      <c r="B8745" s="37" t="str">
        <f>"CRS25WT3609805"</f>
        <v>CRS25WT3609805</v>
      </c>
      <c r="C8745" s="38">
        <v>46011</v>
      </c>
      <c r="D8745" s="39">
        <v>3.5416666666666665E-3</v>
      </c>
      <c r="E8745" s="37" t="s">
        <v>62</v>
      </c>
      <c r="F8745" s="37">
        <v>199</v>
      </c>
      <c r="G8745" s="37">
        <v>4</v>
      </c>
      <c r="H8745" s="37">
        <v>199.31715393066401</v>
      </c>
      <c r="I8745" s="37">
        <v>9.6904439926147496</v>
      </c>
      <c r="J8745" s="37">
        <v>24.499242782592798</v>
      </c>
      <c r="K8745" s="37">
        <v>10.2365121841431</v>
      </c>
      <c r="L8745" s="37">
        <v>19.471197128295898</v>
      </c>
      <c r="M8745" s="37">
        <v>0.83955341577529896</v>
      </c>
      <c r="N8745" s="37">
        <v>9.6967725753784197</v>
      </c>
      <c r="O8745" s="37">
        <v>0</v>
      </c>
      <c r="P8745" s="37">
        <v>0</v>
      </c>
      <c r="Q8745" s="37">
        <v>1.06349252164364E-2</v>
      </c>
      <c r="R8745" s="37">
        <v>25</v>
      </c>
      <c r="S8745" s="37">
        <v>0.22970734536647799</v>
      </c>
      <c r="T8745" s="37">
        <v>992.623046875</v>
      </c>
      <c r="U8745" s="37">
        <v>9999</v>
      </c>
      <c r="V8745" s="13"/>
      <c r="W8745" s="13"/>
      <c r="X8745" s="13"/>
      <c r="Y8745" s="13"/>
      <c r="Z8745" s="13"/>
      <c r="AA8745" s="13"/>
    </row>
    <row r="8746" spans="1:27" ht="15.75" customHeight="1" x14ac:dyDescent="0.2">
      <c r="A8746" s="13"/>
      <c r="B8746" s="37" t="str">
        <f>"CRS25WT3609804"</f>
        <v>CRS25WT3609804</v>
      </c>
      <c r="C8746" s="38">
        <v>46011</v>
      </c>
      <c r="D8746" s="39">
        <v>4.1666666666666666E-3</v>
      </c>
      <c r="E8746" s="37" t="s">
        <v>62</v>
      </c>
      <c r="F8746" s="37">
        <v>204</v>
      </c>
      <c r="G8746" s="37">
        <v>4</v>
      </c>
      <c r="H8746" s="37">
        <v>204.44264221191401</v>
      </c>
      <c r="I8746" s="37">
        <v>9.6747474670410192</v>
      </c>
      <c r="J8746" s="37">
        <v>24.4818515777588</v>
      </c>
      <c r="K8746" s="37">
        <v>10.7361869812012</v>
      </c>
      <c r="L8746" s="37">
        <v>19.0423889160156</v>
      </c>
      <c r="M8746" s="37">
        <v>0.86315262317657504</v>
      </c>
      <c r="N8746" s="37">
        <v>9.9461269378662092</v>
      </c>
      <c r="O8746" s="37">
        <v>0</v>
      </c>
      <c r="P8746" s="37">
        <v>0</v>
      </c>
      <c r="Q8746" s="37">
        <v>1.0952303186059E-2</v>
      </c>
      <c r="R8746" s="37">
        <v>25</v>
      </c>
      <c r="S8746" s="37">
        <v>0.22749251127243</v>
      </c>
      <c r="T8746" s="37">
        <v>990.85363769531295</v>
      </c>
      <c r="U8746" s="37">
        <v>9999</v>
      </c>
      <c r="V8746" s="13"/>
      <c r="W8746" s="13"/>
      <c r="X8746" s="13"/>
      <c r="Y8746" s="13"/>
      <c r="Z8746" s="13"/>
      <c r="AA8746" s="13"/>
    </row>
    <row r="8747" spans="1:27" ht="15.75" customHeight="1" x14ac:dyDescent="0.2">
      <c r="A8747" s="13"/>
      <c r="B8747" s="37" t="str">
        <f>"CRS25WT3609803"</f>
        <v>CRS25WT3609803</v>
      </c>
      <c r="C8747" s="38">
        <v>46011</v>
      </c>
      <c r="D8747" s="39">
        <v>5.3125000000000004E-3</v>
      </c>
      <c r="E8747" s="37" t="s">
        <v>62</v>
      </c>
      <c r="F8747" s="37">
        <v>200</v>
      </c>
      <c r="G8747" s="37">
        <v>4</v>
      </c>
      <c r="H8747" s="37">
        <v>200.018630981445</v>
      </c>
      <c r="I8747" s="37">
        <v>9.6856737136840803</v>
      </c>
      <c r="J8747" s="37">
        <v>24.510208129882798</v>
      </c>
      <c r="K8747" s="37">
        <v>10.3004903793335</v>
      </c>
      <c r="L8747" s="37">
        <v>19.418359756469702</v>
      </c>
      <c r="M8747" s="37">
        <v>0.842545986175537</v>
      </c>
      <c r="N8747" s="37">
        <v>9.7308988571166992</v>
      </c>
      <c r="O8747" s="37">
        <v>0</v>
      </c>
      <c r="P8747" s="37">
        <v>0</v>
      </c>
      <c r="Q8747" s="37">
        <v>1.0327381081879101E-2</v>
      </c>
      <c r="R8747" s="37">
        <v>25</v>
      </c>
      <c r="S8747" s="37">
        <v>0.22710907459259</v>
      </c>
      <c r="T8747" s="37">
        <v>996.05120849609398</v>
      </c>
      <c r="U8747" s="37">
        <v>9999</v>
      </c>
      <c r="V8747" s="13"/>
      <c r="W8747" s="13"/>
      <c r="X8747" s="13"/>
      <c r="Y8747" s="13"/>
      <c r="Z8747" s="13"/>
      <c r="AA8747" s="13"/>
    </row>
    <row r="8748" spans="1:27" ht="15.75" customHeight="1" x14ac:dyDescent="0.2">
      <c r="A8748" s="13"/>
      <c r="B8748" s="37" t="str">
        <f>"CRS25WT3609786"</f>
        <v>CRS25WT3609786</v>
      </c>
      <c r="C8748" s="38">
        <v>46011</v>
      </c>
      <c r="D8748" s="39">
        <v>6.9560185185185185E-3</v>
      </c>
      <c r="E8748" s="37" t="s">
        <v>62</v>
      </c>
      <c r="F8748" s="37">
        <v>199</v>
      </c>
      <c r="G8748" s="37">
        <v>4</v>
      </c>
      <c r="H8748" s="37">
        <v>199.45657348632801</v>
      </c>
      <c r="I8748" s="37">
        <v>9.7178363800048793</v>
      </c>
      <c r="J8748" s="37">
        <v>24.491836547851602</v>
      </c>
      <c r="K8748" s="37">
        <v>10.549781799316399</v>
      </c>
      <c r="L8748" s="37">
        <v>18.906227111816399</v>
      </c>
      <c r="M8748" s="37">
        <v>0.83802586793899503</v>
      </c>
      <c r="N8748" s="37">
        <v>9.7035551071166992</v>
      </c>
      <c r="O8748" s="37">
        <v>0</v>
      </c>
      <c r="P8748" s="37">
        <v>0</v>
      </c>
      <c r="Q8748" s="37">
        <v>1.18948509916663E-2</v>
      </c>
      <c r="R8748" s="37">
        <v>25</v>
      </c>
      <c r="S8748" s="37">
        <v>0.23270925879478499</v>
      </c>
      <c r="T8748" s="37">
        <v>997.13818359375</v>
      </c>
      <c r="U8748" s="37">
        <v>9999</v>
      </c>
      <c r="V8748" s="13"/>
      <c r="W8748" s="13"/>
      <c r="X8748" s="13"/>
      <c r="Y8748" s="13"/>
      <c r="Z8748" s="13"/>
      <c r="AA8748" s="13"/>
    </row>
    <row r="8749" spans="1:27" ht="15.75" customHeight="1" x14ac:dyDescent="0.2">
      <c r="A8749" s="13"/>
      <c r="B8749" s="37" t="str">
        <f>"CRS25WT3609785"</f>
        <v>CRS25WT3609785</v>
      </c>
      <c r="C8749" s="38">
        <v>46011</v>
      </c>
      <c r="D8749" s="39">
        <v>7.4537037037037028E-3</v>
      </c>
      <c r="E8749" s="37" t="s">
        <v>62</v>
      </c>
      <c r="F8749" s="37">
        <v>203</v>
      </c>
      <c r="G8749" s="37">
        <v>4</v>
      </c>
      <c r="H8749" s="37">
        <v>203.76564025878901</v>
      </c>
      <c r="I8749" s="37">
        <v>9.6065883636474592</v>
      </c>
      <c r="J8749" s="37">
        <v>24.483697891235401</v>
      </c>
      <c r="K8749" s="37">
        <v>10.622412681579601</v>
      </c>
      <c r="L8749" s="37">
        <v>19.1826171875</v>
      </c>
      <c r="M8749" s="37">
        <v>0.86633282899856601</v>
      </c>
      <c r="N8749" s="37">
        <v>9.9131908416747994</v>
      </c>
      <c r="O8749" s="37">
        <v>0</v>
      </c>
      <c r="P8749" s="37">
        <v>0</v>
      </c>
      <c r="Q8749" s="37">
        <v>1.18948509916663E-2</v>
      </c>
      <c r="R8749" s="37">
        <v>25</v>
      </c>
      <c r="S8749" s="37">
        <v>0.23098942637443501</v>
      </c>
      <c r="T8749" s="37">
        <v>996.9296875</v>
      </c>
      <c r="U8749" s="37">
        <v>296.32360839843801</v>
      </c>
      <c r="V8749" s="13"/>
      <c r="W8749" s="13"/>
      <c r="X8749" s="13"/>
      <c r="Y8749" s="13"/>
      <c r="Z8749" s="13"/>
      <c r="AA8749" s="13"/>
    </row>
    <row r="8750" spans="1:27" ht="15.75" customHeight="1" x14ac:dyDescent="0.2">
      <c r="A8750" s="13"/>
      <c r="B8750" s="37" t="str">
        <f>"CRS25WT3609775"</f>
        <v>CRS25WT3609775</v>
      </c>
      <c r="C8750" s="38">
        <v>46011</v>
      </c>
      <c r="D8750" s="39">
        <v>1.0486111111111111E-2</v>
      </c>
      <c r="E8750" s="37" t="s">
        <v>62</v>
      </c>
      <c r="F8750" s="37">
        <v>198</v>
      </c>
      <c r="G8750" s="37">
        <v>4</v>
      </c>
      <c r="H8750" s="37">
        <v>198.86244201660199</v>
      </c>
      <c r="I8750" s="37">
        <v>9.7352142333984393</v>
      </c>
      <c r="J8750" s="37">
        <v>24.493101119995099</v>
      </c>
      <c r="K8750" s="37">
        <v>9.9900236129760707</v>
      </c>
      <c r="L8750" s="37">
        <v>19.906105041503899</v>
      </c>
      <c r="M8750" s="37">
        <v>0.83399504423141502</v>
      </c>
      <c r="N8750" s="37">
        <v>9.6746501922607404</v>
      </c>
      <c r="O8750" s="37">
        <v>0</v>
      </c>
      <c r="P8750" s="37">
        <v>0</v>
      </c>
      <c r="Q8750" s="37">
        <v>1.0952379554510099E-2</v>
      </c>
      <c r="R8750" s="37">
        <v>25</v>
      </c>
      <c r="S8750" s="37">
        <v>0.22453558444976801</v>
      </c>
      <c r="T8750" s="37">
        <v>994.47418212890602</v>
      </c>
      <c r="U8750" s="37">
        <v>9999</v>
      </c>
      <c r="V8750" s="13"/>
      <c r="W8750" s="13"/>
      <c r="X8750" s="13"/>
      <c r="Y8750" s="13"/>
      <c r="Z8750" s="13"/>
      <c r="AA8750" s="13"/>
    </row>
    <row r="8751" spans="1:27" ht="15.75" customHeight="1" x14ac:dyDescent="0.2">
      <c r="A8751" s="13"/>
      <c r="B8751" s="37" t="str">
        <f>"CRS25WT3609793"</f>
        <v>CRS25WT3609793</v>
      </c>
      <c r="C8751" s="38">
        <v>46011</v>
      </c>
      <c r="D8751" s="39">
        <v>1.1076388888888887E-2</v>
      </c>
      <c r="E8751" s="37" t="s">
        <v>62</v>
      </c>
      <c r="F8751" s="37">
        <v>202</v>
      </c>
      <c r="G8751" s="37">
        <v>4</v>
      </c>
      <c r="H8751" s="37">
        <v>202.58679199218801</v>
      </c>
      <c r="I8751" s="37">
        <v>9.7002763748168892</v>
      </c>
      <c r="J8751" s="37">
        <v>24.506883621215799</v>
      </c>
      <c r="K8751" s="37">
        <v>10.5508985519409</v>
      </c>
      <c r="L8751" s="37">
        <v>19.20090675354</v>
      </c>
      <c r="M8751" s="37">
        <v>0.85219490528106701</v>
      </c>
      <c r="N8751" s="37">
        <v>9.8558397293090803</v>
      </c>
      <c r="O8751" s="37">
        <v>0</v>
      </c>
      <c r="P8751" s="37">
        <v>0</v>
      </c>
      <c r="Q8751" s="37">
        <v>1.19061563163996E-2</v>
      </c>
      <c r="R8751" s="37">
        <v>25</v>
      </c>
      <c r="S8751" s="37">
        <v>0.241862937808037</v>
      </c>
      <c r="T8751" s="37">
        <v>992.36590576171898</v>
      </c>
      <c r="U8751" s="37">
        <v>9999</v>
      </c>
      <c r="V8751" s="13"/>
      <c r="W8751" s="13"/>
      <c r="X8751" s="13"/>
      <c r="Y8751" s="13"/>
      <c r="Z8751" s="13"/>
      <c r="AA8751" s="13"/>
    </row>
    <row r="8752" spans="1:27" ht="15.75" customHeight="1" x14ac:dyDescent="0.2">
      <c r="A8752" s="13"/>
      <c r="B8752" s="37" t="str">
        <f>"CRS25WT3609792"</f>
        <v>CRS25WT3609792</v>
      </c>
      <c r="C8752" s="38">
        <v>46011</v>
      </c>
      <c r="D8752" s="39">
        <v>1.1597222222222222E-2</v>
      </c>
      <c r="E8752" s="37" t="s">
        <v>62</v>
      </c>
      <c r="F8752" s="37">
        <v>204</v>
      </c>
      <c r="G8752" s="37">
        <v>4</v>
      </c>
      <c r="H8752" s="37">
        <v>204.47442626953099</v>
      </c>
      <c r="I8752" s="37">
        <v>9.6955070495605504</v>
      </c>
      <c r="J8752" s="37">
        <v>24.500921249389599</v>
      </c>
      <c r="K8752" s="37">
        <v>10.6009607315063</v>
      </c>
      <c r="L8752" s="37">
        <v>19.288293838501001</v>
      </c>
      <c r="M8752" s="37">
        <v>0.86076790094375599</v>
      </c>
      <c r="N8752" s="37">
        <v>9.9476737976074201</v>
      </c>
      <c r="O8752" s="37">
        <v>0</v>
      </c>
      <c r="P8752" s="37">
        <v>0</v>
      </c>
      <c r="Q8752" s="37">
        <v>1.13095231354237E-2</v>
      </c>
      <c r="R8752" s="37">
        <v>25</v>
      </c>
      <c r="S8752" s="37">
        <v>0.22440768778324099</v>
      </c>
      <c r="T8752" s="37">
        <v>991.51995849609398</v>
      </c>
      <c r="U8752" s="37">
        <v>9999</v>
      </c>
      <c r="V8752" s="13"/>
      <c r="W8752" s="13"/>
      <c r="X8752" s="13"/>
      <c r="Y8752" s="13"/>
      <c r="Z8752" s="13"/>
      <c r="AA8752" s="13"/>
    </row>
    <row r="8753" spans="1:27" ht="15.75" customHeight="1" x14ac:dyDescent="0.2">
      <c r="A8753" s="13"/>
      <c r="B8753" s="37" t="str">
        <f>"CRS25WT3609791"</f>
        <v>CRS25WT3609791</v>
      </c>
      <c r="C8753" s="38">
        <v>46011</v>
      </c>
      <c r="D8753" s="39">
        <v>1.2013888888888888E-2</v>
      </c>
      <c r="E8753" s="37" t="s">
        <v>62</v>
      </c>
      <c r="F8753" s="37">
        <v>202</v>
      </c>
      <c r="G8753" s="37">
        <v>4</v>
      </c>
      <c r="H8753" s="37">
        <v>202.30058288574199</v>
      </c>
      <c r="I8753" s="37">
        <v>9.6578636169433594</v>
      </c>
      <c r="J8753" s="37">
        <v>24.5106716156006</v>
      </c>
      <c r="K8753" s="37">
        <v>10.5605812072754</v>
      </c>
      <c r="L8753" s="37">
        <v>19.156196594238299</v>
      </c>
      <c r="M8753" s="37">
        <v>0.85459601879119895</v>
      </c>
      <c r="N8753" s="37">
        <v>9.8419160842895508</v>
      </c>
      <c r="O8753" s="37">
        <v>0</v>
      </c>
      <c r="P8753" s="37">
        <v>0</v>
      </c>
      <c r="Q8753" s="37">
        <v>1.50818442925811E-2</v>
      </c>
      <c r="R8753" s="37">
        <v>25</v>
      </c>
      <c r="S8753" s="37">
        <v>0.228006526827812</v>
      </c>
      <c r="T8753" s="37">
        <v>991.86248779296898</v>
      </c>
      <c r="U8753" s="37">
        <v>9999</v>
      </c>
      <c r="V8753" s="13"/>
      <c r="W8753" s="13"/>
      <c r="X8753" s="13"/>
      <c r="Y8753" s="13"/>
      <c r="Z8753" s="13"/>
      <c r="AA8753" s="13"/>
    </row>
    <row r="8754" spans="1:27" ht="15.75" customHeight="1" x14ac:dyDescent="0.2">
      <c r="A8754" s="13"/>
      <c r="B8754" s="37" t="str">
        <f>"CRS25WT3609796"</f>
        <v>CRS25WT3609796</v>
      </c>
      <c r="C8754" s="38">
        <v>46011</v>
      </c>
      <c r="D8754" s="39">
        <v>1.3101851851851852E-2</v>
      </c>
      <c r="E8754" s="37" t="s">
        <v>62</v>
      </c>
      <c r="F8754" s="37">
        <v>196</v>
      </c>
      <c r="G8754" s="37">
        <v>4</v>
      </c>
      <c r="H8754" s="37">
        <v>196.01116943359401</v>
      </c>
      <c r="I8754" s="37">
        <v>9.6411828994750994</v>
      </c>
      <c r="J8754" s="37">
        <v>24.5160121917725</v>
      </c>
      <c r="K8754" s="37">
        <v>9.8417625427246094</v>
      </c>
      <c r="L8754" s="37">
        <v>19.916265487670898</v>
      </c>
      <c r="M8754" s="37">
        <v>0.829279005527496</v>
      </c>
      <c r="N8754" s="37">
        <v>9.5359363555908203</v>
      </c>
      <c r="O8754" s="37">
        <v>0</v>
      </c>
      <c r="P8754" s="37">
        <v>0</v>
      </c>
      <c r="Q8754" s="37">
        <v>1.03176152333617E-2</v>
      </c>
      <c r="R8754" s="37">
        <v>25</v>
      </c>
      <c r="S8754" s="37">
        <v>0.225996449589729</v>
      </c>
      <c r="T8754" s="37">
        <v>991.998779296875</v>
      </c>
      <c r="U8754" s="37">
        <v>9999</v>
      </c>
      <c r="V8754" s="13"/>
      <c r="W8754" s="13"/>
      <c r="X8754" s="13"/>
      <c r="Y8754" s="13"/>
      <c r="Z8754" s="13"/>
      <c r="AA8754" s="13"/>
    </row>
    <row r="8755" spans="1:27" ht="15.75" customHeight="1" x14ac:dyDescent="0.2">
      <c r="A8755" s="13"/>
      <c r="B8755" s="37" t="str">
        <f>"CRS25WT3609795"</f>
        <v>CRS25WT3609795</v>
      </c>
      <c r="C8755" s="38">
        <v>46011</v>
      </c>
      <c r="D8755" s="39">
        <v>1.3460648148148147E-2</v>
      </c>
      <c r="E8755" s="37" t="s">
        <v>62</v>
      </c>
      <c r="F8755" s="37">
        <v>203</v>
      </c>
      <c r="G8755" s="37">
        <v>4</v>
      </c>
      <c r="H8755" s="37">
        <v>203.71658325195301</v>
      </c>
      <c r="I8755" s="37">
        <v>9.6639366149902308</v>
      </c>
      <c r="J8755" s="37">
        <v>24.493566513061499</v>
      </c>
      <c r="K8755" s="37">
        <v>10.428714752197299</v>
      </c>
      <c r="L8755" s="37">
        <v>19.534196853637699</v>
      </c>
      <c r="M8755" s="37">
        <v>0.86063754558563199</v>
      </c>
      <c r="N8755" s="37">
        <v>9.9108047485351598</v>
      </c>
      <c r="O8755" s="37">
        <v>0</v>
      </c>
      <c r="P8755" s="37">
        <v>0</v>
      </c>
      <c r="Q8755" s="37">
        <v>1.52368545532227E-2</v>
      </c>
      <c r="R8755" s="37">
        <v>25</v>
      </c>
      <c r="S8755" s="37">
        <v>0.22349493205547299</v>
      </c>
      <c r="T8755" s="37">
        <v>990.52380371093795</v>
      </c>
      <c r="U8755" s="37">
        <v>9999</v>
      </c>
      <c r="V8755" s="13"/>
      <c r="W8755" s="13"/>
      <c r="X8755" s="13"/>
      <c r="Y8755" s="13"/>
      <c r="Z8755" s="13"/>
      <c r="AA8755" s="13"/>
    </row>
    <row r="8756" spans="1:27" ht="15.75" customHeight="1" x14ac:dyDescent="0.2">
      <c r="A8756" s="13"/>
      <c r="B8756" s="37" t="str">
        <f>"CRS25WT3609794"</f>
        <v>CRS25WT3609794</v>
      </c>
      <c r="C8756" s="38">
        <v>46011</v>
      </c>
      <c r="D8756" s="39">
        <v>1.4120370370370368E-2</v>
      </c>
      <c r="E8756" s="37" t="s">
        <v>62</v>
      </c>
      <c r="F8756" s="37">
        <v>198</v>
      </c>
      <c r="G8756" s="37">
        <v>4</v>
      </c>
      <c r="H8756" s="37">
        <v>198.8046875</v>
      </c>
      <c r="I8756" s="37">
        <v>9.7387323379516602</v>
      </c>
      <c r="J8756" s="37">
        <v>24.496299743652301</v>
      </c>
      <c r="K8756" s="37">
        <v>10.2326202392578</v>
      </c>
      <c r="L8756" s="37">
        <v>19.428520202636701</v>
      </c>
      <c r="M8756" s="37">
        <v>0.83334285020828203</v>
      </c>
      <c r="N8756" s="37">
        <v>9.6718406677246094</v>
      </c>
      <c r="O8756" s="37">
        <v>0</v>
      </c>
      <c r="P8756" s="37">
        <v>0</v>
      </c>
      <c r="Q8756" s="37">
        <v>1.76190380007029E-2</v>
      </c>
      <c r="R8756" s="37">
        <v>25</v>
      </c>
      <c r="S8756" s="37">
        <v>0.24066753685474401</v>
      </c>
      <c r="T8756" s="37">
        <v>992.77886962890602</v>
      </c>
      <c r="U8756" s="37">
        <v>9999</v>
      </c>
      <c r="V8756" s="13"/>
      <c r="W8756" s="13"/>
      <c r="X8756" s="13"/>
      <c r="Y8756" s="13"/>
      <c r="Z8756" s="13"/>
      <c r="AA8756" s="13"/>
    </row>
    <row r="8757" spans="1:27" ht="15.75" customHeight="1" x14ac:dyDescent="0.2">
      <c r="A8757" s="13"/>
      <c r="B8757" s="37" t="str">
        <f>"CRS25WT3609778"</f>
        <v>CRS25WT3609778</v>
      </c>
      <c r="C8757" s="38">
        <v>46011</v>
      </c>
      <c r="D8757" s="39">
        <v>1.5428240740740741E-2</v>
      </c>
      <c r="E8757" s="37" t="s">
        <v>62</v>
      </c>
      <c r="F8757" s="37">
        <v>199</v>
      </c>
      <c r="G8757" s="37">
        <v>4</v>
      </c>
      <c r="H8757" s="37">
        <v>199.78453063964801</v>
      </c>
      <c r="I8757" s="37">
        <v>9.6752586364746094</v>
      </c>
      <c r="J8757" s="37">
        <v>24.483821868896499</v>
      </c>
      <c r="K8757" s="37">
        <v>10.6139059066772</v>
      </c>
      <c r="L8757" s="37">
        <v>18.822902679443398</v>
      </c>
      <c r="M8757" s="37">
        <v>0.84337371587753296</v>
      </c>
      <c r="N8757" s="37">
        <v>9.7195100784301793</v>
      </c>
      <c r="O8757" s="37">
        <v>0</v>
      </c>
      <c r="P8757" s="37">
        <v>0</v>
      </c>
      <c r="Q8757" s="37">
        <v>1.2619047425687299E-2</v>
      </c>
      <c r="R8757" s="37">
        <v>25</v>
      </c>
      <c r="S8757" s="37">
        <v>0.23186939954757699</v>
      </c>
      <c r="T8757" s="37">
        <v>992.01385498046898</v>
      </c>
      <c r="U8757" s="37">
        <v>9999</v>
      </c>
      <c r="V8757" s="13"/>
      <c r="W8757" s="13"/>
      <c r="X8757" s="13"/>
      <c r="Y8757" s="13"/>
      <c r="Z8757" s="13"/>
      <c r="AA8757" s="13"/>
    </row>
    <row r="8758" spans="1:27" ht="15.75" customHeight="1" x14ac:dyDescent="0.2">
      <c r="A8758" s="13"/>
      <c r="B8758" s="37" t="str">
        <f>"CRS25WT3609777"</f>
        <v>CRS25WT3609777</v>
      </c>
      <c r="C8758" s="38">
        <v>46011</v>
      </c>
      <c r="D8758" s="39">
        <v>1.6134259259259261E-2</v>
      </c>
      <c r="E8758" s="37" t="s">
        <v>62</v>
      </c>
      <c r="F8758" s="37">
        <v>200</v>
      </c>
      <c r="G8758" s="37">
        <v>4</v>
      </c>
      <c r="H8758" s="37">
        <v>200.10649108886699</v>
      </c>
      <c r="I8758" s="37">
        <v>9.6267547607421893</v>
      </c>
      <c r="J8758" s="37">
        <v>24.4531364440918</v>
      </c>
      <c r="K8758" s="37">
        <v>10.277050971984901</v>
      </c>
      <c r="L8758" s="37">
        <v>19.471197128295898</v>
      </c>
      <c r="M8758" s="37">
        <v>0.85005438327789296</v>
      </c>
      <c r="N8758" s="37">
        <v>9.7351732254028303</v>
      </c>
      <c r="O8758" s="37">
        <v>0</v>
      </c>
      <c r="P8758" s="37">
        <v>0</v>
      </c>
      <c r="Q8758" s="37">
        <v>1.06352306902409E-2</v>
      </c>
      <c r="R8758" s="37">
        <v>25</v>
      </c>
      <c r="S8758" s="37">
        <v>0.23145492374897</v>
      </c>
      <c r="T8758" s="37">
        <v>991.95867919921898</v>
      </c>
      <c r="U8758" s="37">
        <v>9999</v>
      </c>
      <c r="V8758" s="13"/>
      <c r="W8758" s="13"/>
      <c r="X8758" s="13"/>
      <c r="Y8758" s="13"/>
      <c r="Z8758" s="13"/>
      <c r="AA8758" s="13"/>
    </row>
    <row r="8759" spans="1:27" ht="15.75" customHeight="1" x14ac:dyDescent="0.2">
      <c r="A8759" s="13"/>
      <c r="B8759" s="37" t="str">
        <f>"CRS25WT3609776"</f>
        <v>CRS25WT3609776</v>
      </c>
      <c r="C8759" s="38">
        <v>46011</v>
      </c>
      <c r="D8759" s="39">
        <v>1.6562500000000001E-2</v>
      </c>
      <c r="E8759" s="37" t="s">
        <v>62</v>
      </c>
      <c r="F8759" s="37">
        <v>201</v>
      </c>
      <c r="G8759" s="37">
        <v>4</v>
      </c>
      <c r="H8759" s="37">
        <v>201.64904785156301</v>
      </c>
      <c r="I8759" s="37">
        <v>9.7007579803466797</v>
      </c>
      <c r="J8759" s="37">
        <v>24.485498428344702</v>
      </c>
      <c r="K8759" s="37">
        <v>10.5545644760132</v>
      </c>
      <c r="L8759" s="37">
        <v>19.105388641357401</v>
      </c>
      <c r="M8759" s="37">
        <v>0.84894889593124401</v>
      </c>
      <c r="N8759" s="37">
        <v>9.8102188110351598</v>
      </c>
      <c r="O8759" s="37">
        <v>0</v>
      </c>
      <c r="P8759" s="37">
        <v>0</v>
      </c>
      <c r="Q8759" s="37">
        <v>1.0952303186059E-2</v>
      </c>
      <c r="R8759" s="37">
        <v>25</v>
      </c>
      <c r="S8759" s="37">
        <v>0.22976531088352201</v>
      </c>
      <c r="T8759" s="37">
        <v>991.21112060546898</v>
      </c>
      <c r="U8759" s="37">
        <v>9999</v>
      </c>
      <c r="V8759" s="13"/>
      <c r="W8759" s="13"/>
      <c r="X8759" s="13"/>
      <c r="Y8759" s="13"/>
      <c r="Z8759" s="13"/>
      <c r="AA8759" s="13"/>
    </row>
    <row r="8760" spans="1:27" ht="15.75" customHeight="1" x14ac:dyDescent="0.2">
      <c r="A8760" s="13"/>
      <c r="B8760" s="37" t="str">
        <f>"CRS25WT3609781"</f>
        <v>CRS25WT3609781</v>
      </c>
      <c r="C8760" s="38">
        <v>46011</v>
      </c>
      <c r="D8760" s="39">
        <v>1.7326388888888888E-2</v>
      </c>
      <c r="E8760" s="37" t="s">
        <v>62</v>
      </c>
      <c r="F8760" s="37">
        <v>205</v>
      </c>
      <c r="G8760" s="37">
        <v>4</v>
      </c>
      <c r="H8760" s="37">
        <v>205.73507690429699</v>
      </c>
      <c r="I8760" s="37">
        <v>9.6539564132690394</v>
      </c>
      <c r="J8760" s="37">
        <v>24.455610275268601</v>
      </c>
      <c r="K8760" s="37">
        <v>10.8121347427368</v>
      </c>
      <c r="L8760" s="37">
        <v>19.028163909912099</v>
      </c>
      <c r="M8760" s="37">
        <v>0.87141394615173295</v>
      </c>
      <c r="N8760" s="37">
        <v>10.0090036392212</v>
      </c>
      <c r="O8760" s="37">
        <v>0</v>
      </c>
      <c r="P8760" s="37">
        <v>0</v>
      </c>
      <c r="Q8760" s="37">
        <v>1.0952379554510099E-2</v>
      </c>
      <c r="R8760" s="37">
        <v>25</v>
      </c>
      <c r="S8760" s="37">
        <v>0.2344950735569</v>
      </c>
      <c r="T8760" s="37">
        <v>989.57574462890602</v>
      </c>
      <c r="U8760" s="37">
        <v>9999</v>
      </c>
      <c r="V8760" s="13"/>
      <c r="W8760" s="13"/>
      <c r="X8760" s="13"/>
      <c r="Y8760" s="13"/>
      <c r="Z8760" s="13"/>
      <c r="AA8760" s="13"/>
    </row>
    <row r="8761" spans="1:27" ht="15.75" customHeight="1" x14ac:dyDescent="0.2">
      <c r="A8761" s="13"/>
      <c r="B8761" s="37" t="str">
        <f>"CRS25WT3609780"</f>
        <v>CRS25WT3609780</v>
      </c>
      <c r="C8761" s="38">
        <v>46011</v>
      </c>
      <c r="D8761" s="39">
        <v>1.7870370370370373E-2</v>
      </c>
      <c r="E8761" s="37" t="s">
        <v>62</v>
      </c>
      <c r="F8761" s="37">
        <v>204</v>
      </c>
      <c r="G8761" s="37">
        <v>4</v>
      </c>
      <c r="H8761" s="37">
        <v>204.48847961425801</v>
      </c>
      <c r="I8761" s="37">
        <v>9.6581954956054705</v>
      </c>
      <c r="J8761" s="37">
        <v>24.469490051269499</v>
      </c>
      <c r="K8761" s="37">
        <v>10.6668748855591</v>
      </c>
      <c r="L8761" s="37">
        <v>19.1704216003418</v>
      </c>
      <c r="M8761" s="37">
        <v>0.86526262760162398</v>
      </c>
      <c r="N8761" s="37">
        <v>9.9483566284179705</v>
      </c>
      <c r="O8761" s="37">
        <v>0</v>
      </c>
      <c r="P8761" s="37">
        <v>0</v>
      </c>
      <c r="Q8761" s="37">
        <v>1.1309518478810799E-2</v>
      </c>
      <c r="R8761" s="37">
        <v>25</v>
      </c>
      <c r="S8761" s="37">
        <v>0.23338504135608701</v>
      </c>
      <c r="T8761" s="37">
        <v>990.58990478515602</v>
      </c>
      <c r="U8761" s="37">
        <v>9999</v>
      </c>
      <c r="V8761" s="13"/>
      <c r="W8761" s="13"/>
      <c r="X8761" s="13"/>
      <c r="Y8761" s="13"/>
      <c r="Z8761" s="13"/>
      <c r="AA8761" s="13"/>
    </row>
    <row r="8762" spans="1:27" ht="15.75" customHeight="1" x14ac:dyDescent="0.2">
      <c r="A8762" s="13"/>
      <c r="B8762" s="37" t="str">
        <f>"CRS25WT3609779"</f>
        <v>CRS25WT3609779</v>
      </c>
      <c r="C8762" s="38">
        <v>46011</v>
      </c>
      <c r="D8762" s="39">
        <v>1.8449074074074073E-2</v>
      </c>
      <c r="E8762" s="37" t="s">
        <v>62</v>
      </c>
      <c r="F8762" s="37">
        <v>205</v>
      </c>
      <c r="G8762" s="37">
        <v>4</v>
      </c>
      <c r="H8762" s="37">
        <v>205.40234375</v>
      </c>
      <c r="I8762" s="37">
        <v>9.6846818923950195</v>
      </c>
      <c r="J8762" s="37">
        <v>24.4712734222412</v>
      </c>
      <c r="K8762" s="37">
        <v>10.9158983230591</v>
      </c>
      <c r="L8762" s="37">
        <v>18.816806793212901</v>
      </c>
      <c r="M8762" s="37">
        <v>0.86668938398361195</v>
      </c>
      <c r="N8762" s="37">
        <v>9.9928169250488299</v>
      </c>
      <c r="O8762" s="37">
        <v>0</v>
      </c>
      <c r="P8762" s="37">
        <v>0</v>
      </c>
      <c r="Q8762" s="37">
        <v>1.5158731490373599E-2</v>
      </c>
      <c r="R8762" s="37">
        <v>25</v>
      </c>
      <c r="S8762" s="37">
        <v>0.228278487920761</v>
      </c>
      <c r="T8762" s="37">
        <v>990.65081787109398</v>
      </c>
      <c r="U8762" s="37">
        <v>9999</v>
      </c>
      <c r="V8762" s="13"/>
      <c r="W8762" s="13"/>
      <c r="X8762" s="13"/>
      <c r="Y8762" s="13"/>
      <c r="Z8762" s="13"/>
      <c r="AA8762" s="13"/>
    </row>
    <row r="8763" spans="1:27" ht="15.75" customHeight="1" x14ac:dyDescent="0.2">
      <c r="A8763" s="13"/>
      <c r="B8763" s="37" t="str">
        <f>"CRS25WT3609784"</f>
        <v>CRS25WT3609784</v>
      </c>
      <c r="C8763" s="38">
        <v>46011</v>
      </c>
      <c r="D8763" s="39">
        <v>1.9444444444444445E-2</v>
      </c>
      <c r="E8763" s="37" t="s">
        <v>62</v>
      </c>
      <c r="F8763" s="37">
        <v>200</v>
      </c>
      <c r="G8763" s="37">
        <v>4</v>
      </c>
      <c r="H8763" s="37">
        <v>200.21978759765599</v>
      </c>
      <c r="I8763" s="37">
        <v>9.5700197219848597</v>
      </c>
      <c r="J8763" s="37">
        <v>24.456291198730501</v>
      </c>
      <c r="K8763" s="37">
        <v>10.377099037170399</v>
      </c>
      <c r="L8763" s="37">
        <v>19.294389724731399</v>
      </c>
      <c r="M8763" s="37">
        <v>0.85546761751174905</v>
      </c>
      <c r="N8763" s="37">
        <v>9.7406854629516602</v>
      </c>
      <c r="O8763" s="37">
        <v>0</v>
      </c>
      <c r="P8763" s="37">
        <v>0</v>
      </c>
      <c r="Q8763" s="37">
        <v>1.2619047425687299E-2</v>
      </c>
      <c r="R8763" s="37">
        <v>25</v>
      </c>
      <c r="S8763" s="37">
        <v>0.230864197015762</v>
      </c>
      <c r="T8763" s="37">
        <v>992.01495361328102</v>
      </c>
      <c r="U8763" s="37">
        <v>9999</v>
      </c>
      <c r="V8763" s="13"/>
      <c r="W8763" s="13"/>
      <c r="X8763" s="13"/>
      <c r="Y8763" s="13"/>
      <c r="Z8763" s="13"/>
      <c r="AA8763" s="13"/>
    </row>
    <row r="8764" spans="1:27" ht="15.75" customHeight="1" x14ac:dyDescent="0.2">
      <c r="A8764" s="13"/>
      <c r="B8764" s="37" t="str">
        <f>"CRS25WT3609783"</f>
        <v>CRS25WT3609783</v>
      </c>
      <c r="C8764" s="38">
        <v>46011</v>
      </c>
      <c r="D8764" s="39">
        <v>2.2442129629629631E-2</v>
      </c>
      <c r="E8764" s="37" t="s">
        <v>62</v>
      </c>
      <c r="F8764" s="37">
        <v>197</v>
      </c>
      <c r="G8764" s="37">
        <v>4</v>
      </c>
      <c r="H8764" s="37">
        <v>197.06947326660199</v>
      </c>
      <c r="I8764" s="37">
        <v>9.7195053100585902</v>
      </c>
      <c r="J8764" s="37">
        <v>24.483217239379901</v>
      </c>
      <c r="K8764" s="37">
        <v>9.8949012756347692</v>
      </c>
      <c r="L8764" s="37">
        <v>19.916265487670898</v>
      </c>
      <c r="M8764" s="37">
        <v>0.82814562320709195</v>
      </c>
      <c r="N8764" s="37">
        <v>9.5874223709106392</v>
      </c>
      <c r="O8764" s="37">
        <v>0</v>
      </c>
      <c r="P8764" s="37">
        <v>0</v>
      </c>
      <c r="Q8764" s="37">
        <v>1.12903546541929E-2</v>
      </c>
      <c r="R8764" s="37">
        <v>25</v>
      </c>
      <c r="S8764" s="37">
        <v>0.23142120242118799</v>
      </c>
      <c r="T8764" s="37">
        <v>990.87701416015602</v>
      </c>
      <c r="U8764" s="37">
        <v>9999</v>
      </c>
      <c r="V8764" s="13"/>
      <c r="W8764" s="13"/>
      <c r="X8764" s="13"/>
      <c r="Y8764" s="13"/>
      <c r="Z8764" s="13"/>
      <c r="AA8764" s="13"/>
    </row>
    <row r="8765" spans="1:27" ht="15.75" customHeight="1" x14ac:dyDescent="0.2">
      <c r="A8765" s="13"/>
      <c r="B8765" s="37" t="str">
        <f>"CRS25WT3609782"</f>
        <v>CRS25WT3609782</v>
      </c>
      <c r="C8765" s="38">
        <v>46011</v>
      </c>
      <c r="D8765" s="39">
        <v>2.3078703703703702E-2</v>
      </c>
      <c r="E8765" s="37" t="s">
        <v>62</v>
      </c>
      <c r="F8765" s="37">
        <v>198</v>
      </c>
      <c r="G8765" s="37">
        <v>4</v>
      </c>
      <c r="H8765" s="37">
        <v>198.87055969238301</v>
      </c>
      <c r="I8765" s="37">
        <v>9.6645174026489293</v>
      </c>
      <c r="J8765" s="37">
        <v>24.4749641418457</v>
      </c>
      <c r="K8765" s="37">
        <v>10.238152503967299</v>
      </c>
      <c r="L8765" s="37">
        <v>19.424455642700199</v>
      </c>
      <c r="M8765" s="37">
        <v>0.84075266122818004</v>
      </c>
      <c r="N8765" s="37">
        <v>9.6750450134277308</v>
      </c>
      <c r="O8765" s="37">
        <v>0</v>
      </c>
      <c r="P8765" s="37">
        <v>0</v>
      </c>
      <c r="Q8765" s="37">
        <v>1.3809213414788199E-2</v>
      </c>
      <c r="R8765" s="37">
        <v>25</v>
      </c>
      <c r="S8765" s="37">
        <v>0.23642903566360499</v>
      </c>
      <c r="T8765" s="37">
        <v>992.867431640625</v>
      </c>
      <c r="U8765" s="37">
        <v>9999</v>
      </c>
      <c r="V8765" s="13"/>
      <c r="W8765" s="13"/>
      <c r="X8765" s="13"/>
      <c r="Y8765" s="13"/>
      <c r="Z8765" s="13"/>
      <c r="AA8765" s="13"/>
    </row>
    <row r="8766" spans="1:27" ht="15.75" customHeight="1" x14ac:dyDescent="0.2">
      <c r="A8766" s="13"/>
      <c r="B8766" s="37" t="str">
        <f>"CRS25WT3609774"</f>
        <v>CRS25WT3609774</v>
      </c>
      <c r="C8766" s="38">
        <v>46011</v>
      </c>
      <c r="D8766" s="39">
        <v>2.4189814814814817E-2</v>
      </c>
      <c r="E8766" s="37" t="s">
        <v>62</v>
      </c>
      <c r="F8766" s="37">
        <v>202</v>
      </c>
      <c r="G8766" s="37">
        <v>4</v>
      </c>
      <c r="H8766" s="37">
        <v>202.32994079589801</v>
      </c>
      <c r="I8766" s="37">
        <v>9.6183156967163104</v>
      </c>
      <c r="J8766" s="37">
        <v>24.534643173217798</v>
      </c>
      <c r="K8766" s="37">
        <v>10.4997358322144</v>
      </c>
      <c r="L8766" s="37">
        <v>19.270002365112301</v>
      </c>
      <c r="M8766" s="37">
        <v>0.85739582777023304</v>
      </c>
      <c r="N8766" s="37">
        <v>9.8433446884155291</v>
      </c>
      <c r="O8766" s="37">
        <v>0</v>
      </c>
      <c r="P8766" s="37">
        <v>0</v>
      </c>
      <c r="Q8766" s="37">
        <v>1.5238075517118E-2</v>
      </c>
      <c r="R8766" s="37">
        <v>25</v>
      </c>
      <c r="S8766" s="37">
        <v>0.229870274662971</v>
      </c>
      <c r="T8766" s="37">
        <v>993.02130126953102</v>
      </c>
      <c r="U8766" s="37">
        <v>9999</v>
      </c>
      <c r="V8766" s="13"/>
      <c r="W8766" s="13"/>
      <c r="X8766" s="13"/>
      <c r="Y8766" s="13"/>
      <c r="Z8766" s="13"/>
      <c r="AA8766" s="13"/>
    </row>
    <row r="8767" spans="1:27" ht="15.75" customHeight="1" x14ac:dyDescent="0.2">
      <c r="A8767" s="13"/>
      <c r="B8767" s="37" t="str">
        <f>"CRS25WT3609773"</f>
        <v>CRS25WT3609773</v>
      </c>
      <c r="C8767" s="38">
        <v>46011</v>
      </c>
      <c r="D8767" s="39">
        <v>4.0925925925925928E-2</v>
      </c>
      <c r="E8767" s="37" t="s">
        <v>62</v>
      </c>
      <c r="F8767" s="37">
        <v>202</v>
      </c>
      <c r="G8767" s="37">
        <v>4</v>
      </c>
      <c r="H8767" s="37">
        <v>202.350173950195</v>
      </c>
      <c r="I8767" s="37">
        <v>9.6902246475219709</v>
      </c>
      <c r="J8767" s="37">
        <v>24.535457611083999</v>
      </c>
      <c r="K8767" s="37">
        <v>10.3825283050537</v>
      </c>
      <c r="L8767" s="37">
        <v>19.489488601684599</v>
      </c>
      <c r="M8767" s="37">
        <v>0.85109019279480003</v>
      </c>
      <c r="N8767" s="37">
        <v>9.8443288803100604</v>
      </c>
      <c r="O8767" s="37">
        <v>0</v>
      </c>
      <c r="P8767" s="37">
        <v>0</v>
      </c>
      <c r="Q8767" s="37">
        <v>1.76190380007029E-2</v>
      </c>
      <c r="R8767" s="37">
        <v>25</v>
      </c>
      <c r="S8767" s="37">
        <v>0.232016906142235</v>
      </c>
      <c r="T8767" s="37">
        <v>992.06732177734398</v>
      </c>
      <c r="U8767" s="37">
        <v>9999</v>
      </c>
      <c r="V8767" s="13"/>
      <c r="W8767" s="13"/>
      <c r="X8767" s="13"/>
      <c r="Y8767" s="13"/>
      <c r="Z8767" s="13"/>
      <c r="AA8767" s="13"/>
    </row>
    <row r="8768" spans="1:27" ht="15.75" customHeight="1" x14ac:dyDescent="0.2">
      <c r="A8768" s="13"/>
      <c r="B8768" s="37" t="str">
        <f>"CRS25WT3609772"</f>
        <v>CRS25WT3609772</v>
      </c>
      <c r="C8768" s="38">
        <v>46011</v>
      </c>
      <c r="D8768" s="39">
        <v>4.1400462962962965E-2</v>
      </c>
      <c r="E8768" s="37" t="s">
        <v>62</v>
      </c>
      <c r="F8768" s="37">
        <v>199</v>
      </c>
      <c r="G8768" s="37">
        <v>4</v>
      </c>
      <c r="H8768" s="37">
        <v>199.574142456055</v>
      </c>
      <c r="I8768" s="37">
        <v>9.725341796875</v>
      </c>
      <c r="J8768" s="37">
        <v>24.591812133789102</v>
      </c>
      <c r="K8768" s="37">
        <v>9.8735656738281303</v>
      </c>
      <c r="L8768" s="37">
        <v>20.212976455688501</v>
      </c>
      <c r="M8768" s="37">
        <v>0.83446639776229903</v>
      </c>
      <c r="N8768" s="37">
        <v>9.7092742919921893</v>
      </c>
      <c r="O8768" s="37">
        <v>0</v>
      </c>
      <c r="P8768" s="37">
        <v>0</v>
      </c>
      <c r="Q8768" s="37">
        <v>1.04737123474479E-2</v>
      </c>
      <c r="R8768" s="37">
        <v>25</v>
      </c>
      <c r="S8768" s="37">
        <v>0.22218231856823001</v>
      </c>
      <c r="T8768" s="37">
        <v>993.39239501953102</v>
      </c>
      <c r="U8768" s="37">
        <v>9999</v>
      </c>
      <c r="V8768" s="13"/>
      <c r="W8768" s="13"/>
      <c r="X8768" s="13"/>
      <c r="Y8768" s="13"/>
      <c r="Z8768" s="13"/>
      <c r="AA8768" s="13"/>
    </row>
    <row r="8769" spans="1:27" ht="15.75" customHeight="1" x14ac:dyDescent="0.2">
      <c r="A8769" s="13"/>
      <c r="B8769" s="37" t="str">
        <f>"CRS25WT3609771"</f>
        <v>CRS25WT3609771</v>
      </c>
      <c r="C8769" s="38">
        <v>46011</v>
      </c>
      <c r="D8769" s="39">
        <v>4.2662037037037033E-2</v>
      </c>
      <c r="E8769" s="37" t="s">
        <v>62</v>
      </c>
      <c r="F8769" s="37">
        <v>198</v>
      </c>
      <c r="G8769" s="37">
        <v>4</v>
      </c>
      <c r="H8769" s="37">
        <v>198.48521423339801</v>
      </c>
      <c r="I8769" s="37">
        <v>9.6781091690063494</v>
      </c>
      <c r="J8769" s="37">
        <v>24.553268432617202</v>
      </c>
      <c r="K8769" s="37">
        <v>9.8118000030517596</v>
      </c>
      <c r="L8769" s="37">
        <v>20.229234695434599</v>
      </c>
      <c r="M8769" s="37">
        <v>0.83527278900146495</v>
      </c>
      <c r="N8769" s="37">
        <v>9.6562986373901403</v>
      </c>
      <c r="O8769" s="37">
        <v>0</v>
      </c>
      <c r="P8769" s="37">
        <v>0</v>
      </c>
      <c r="Q8769" s="37">
        <v>1.7579404637217501E-2</v>
      </c>
      <c r="R8769" s="37">
        <v>25</v>
      </c>
      <c r="S8769" s="37">
        <v>0.224661976099014</v>
      </c>
      <c r="T8769" s="37">
        <v>990.41418457031295</v>
      </c>
      <c r="U8769" s="37">
        <v>9999</v>
      </c>
      <c r="V8769" s="13"/>
      <c r="W8769" s="13"/>
      <c r="X8769" s="13"/>
      <c r="Y8769" s="13"/>
      <c r="Z8769" s="13"/>
      <c r="AA8769" s="13"/>
    </row>
    <row r="8770" spans="1:27" ht="15.75" customHeight="1" x14ac:dyDescent="0.2">
      <c r="A8770" s="13"/>
      <c r="B8770" s="37" t="str">
        <f>"CRS25WT3609665"</f>
        <v>CRS25WT3609665</v>
      </c>
      <c r="C8770" s="38">
        <v>46011</v>
      </c>
      <c r="D8770" s="39">
        <v>4.4641203703703704E-2</v>
      </c>
      <c r="E8770" s="37" t="s">
        <v>62</v>
      </c>
      <c r="F8770" s="37">
        <v>200</v>
      </c>
      <c r="G8770" s="37">
        <v>4</v>
      </c>
      <c r="H8770" s="37">
        <v>200.32456970214801</v>
      </c>
      <c r="I8770" s="37">
        <v>9.7186450958252006</v>
      </c>
      <c r="J8770" s="37">
        <v>24.5437335968018</v>
      </c>
      <c r="K8770" s="37">
        <v>10.5289192199707</v>
      </c>
      <c r="L8770" s="37">
        <v>19.026130676269499</v>
      </c>
      <c r="M8770" s="37">
        <v>0.83982318639755205</v>
      </c>
      <c r="N8770" s="37">
        <v>9.7457828521728498</v>
      </c>
      <c r="O8770" s="37">
        <v>0</v>
      </c>
      <c r="P8770" s="37">
        <v>0</v>
      </c>
      <c r="Q8770" s="37">
        <v>1.06352306902409E-2</v>
      </c>
      <c r="R8770" s="37">
        <v>25</v>
      </c>
      <c r="S8770" s="37">
        <v>0.22850286960601801</v>
      </c>
      <c r="T8770" s="37">
        <v>992.3330078125</v>
      </c>
      <c r="U8770" s="37">
        <v>9999</v>
      </c>
      <c r="V8770" s="13"/>
      <c r="W8770" s="13"/>
      <c r="X8770" s="13"/>
      <c r="Y8770" s="13"/>
      <c r="Z8770" s="13"/>
      <c r="AA8770" s="13"/>
    </row>
    <row r="8771" spans="1:27" ht="15.75" customHeight="1" x14ac:dyDescent="0.2">
      <c r="A8771" s="13"/>
      <c r="B8771" s="37" t="str">
        <f>"CRS25WT3609666"</f>
        <v>CRS25WT3609666</v>
      </c>
      <c r="C8771" s="38">
        <v>46011</v>
      </c>
      <c r="D8771" s="39">
        <v>4.5578703703703705E-2</v>
      </c>
      <c r="E8771" s="37" t="s">
        <v>62</v>
      </c>
      <c r="F8771" s="37">
        <v>202</v>
      </c>
      <c r="G8771" s="37">
        <v>4</v>
      </c>
      <c r="H8771" s="37">
        <v>202.13291931152301</v>
      </c>
      <c r="I8771" s="37">
        <v>9.7425794601440394</v>
      </c>
      <c r="J8771" s="37">
        <v>24.547145843505898</v>
      </c>
      <c r="K8771" s="37">
        <v>10.3659763336182</v>
      </c>
      <c r="L8771" s="37">
        <v>19.499649047851602</v>
      </c>
      <c r="M8771" s="37">
        <v>0.84520506858825695</v>
      </c>
      <c r="N8771" s="37">
        <v>9.8337593078613299</v>
      </c>
      <c r="O8771" s="37">
        <v>0</v>
      </c>
      <c r="P8771" s="37">
        <v>0</v>
      </c>
      <c r="Q8771" s="37">
        <v>1.0952379554510099E-2</v>
      </c>
      <c r="R8771" s="37">
        <v>25</v>
      </c>
      <c r="S8771" s="37">
        <v>0.229841858148575</v>
      </c>
      <c r="T8771" s="37">
        <v>993.50048828125</v>
      </c>
      <c r="U8771" s="37">
        <v>9999</v>
      </c>
      <c r="V8771" s="13"/>
      <c r="W8771" s="13"/>
      <c r="X8771" s="13"/>
      <c r="Y8771" s="13"/>
      <c r="Z8771" s="13"/>
      <c r="AA8771" s="13"/>
    </row>
    <row r="8772" spans="1:27" ht="15.75" customHeight="1" x14ac:dyDescent="0.2">
      <c r="A8772" s="13"/>
      <c r="B8772" s="37" t="str">
        <f>"CRS25WT3609667"</f>
        <v>CRS25WT3609667</v>
      </c>
      <c r="C8772" s="38">
        <v>46011</v>
      </c>
      <c r="D8772" s="39">
        <v>4.8761574074074075E-2</v>
      </c>
      <c r="E8772" s="37" t="s">
        <v>62</v>
      </c>
      <c r="F8772" s="37">
        <v>205</v>
      </c>
      <c r="G8772" s="37">
        <v>4</v>
      </c>
      <c r="H8772" s="37">
        <v>205.54331970214801</v>
      </c>
      <c r="I8772" s="37">
        <v>9.6669578552246094</v>
      </c>
      <c r="J8772" s="37">
        <v>24.530391693115199</v>
      </c>
      <c r="K8772" s="37">
        <v>10.757250785827599</v>
      </c>
      <c r="L8772" s="37">
        <v>19.107421875</v>
      </c>
      <c r="M8772" s="37">
        <v>0.86678034067153897</v>
      </c>
      <c r="N8772" s="37">
        <v>9.9996747970581108</v>
      </c>
      <c r="O8772" s="37">
        <v>0</v>
      </c>
      <c r="P8772" s="37">
        <v>0</v>
      </c>
      <c r="Q8772" s="37">
        <v>1.0952379554510099E-2</v>
      </c>
      <c r="R8772" s="37">
        <v>25</v>
      </c>
      <c r="S8772" s="37">
        <v>0.22910608351230599</v>
      </c>
      <c r="T8772" s="37">
        <v>994.80261230468795</v>
      </c>
      <c r="U8772" s="37">
        <v>9999</v>
      </c>
      <c r="V8772" s="13"/>
      <c r="W8772" s="13"/>
      <c r="X8772" s="13"/>
      <c r="Y8772" s="13"/>
      <c r="Z8772" s="13"/>
      <c r="AA8772" s="13"/>
    </row>
    <row r="8773" spans="1:27" ht="15.75" customHeight="1" x14ac:dyDescent="0.2">
      <c r="A8773" s="13"/>
      <c r="B8773" s="37" t="str">
        <f>"CRS25WT3609668"</f>
        <v>CRS25WT3609668</v>
      </c>
      <c r="C8773" s="38">
        <v>46011</v>
      </c>
      <c r="D8773" s="39">
        <v>5.2962962962962962E-2</v>
      </c>
      <c r="E8773" s="37" t="s">
        <v>62</v>
      </c>
      <c r="F8773" s="37">
        <v>202</v>
      </c>
      <c r="G8773" s="37">
        <v>4</v>
      </c>
      <c r="H8773" s="37">
        <v>202.16500854492199</v>
      </c>
      <c r="I8773" s="37">
        <v>9.6114053726196307</v>
      </c>
      <c r="J8773" s="37">
        <v>24.531953811645501</v>
      </c>
      <c r="K8773" s="37">
        <v>10.5883274078369</v>
      </c>
      <c r="L8773" s="37">
        <v>19.093194961547901</v>
      </c>
      <c r="M8773" s="37">
        <v>0.85740685462951705</v>
      </c>
      <c r="N8773" s="37">
        <v>9.8353204727172905</v>
      </c>
      <c r="O8773" s="37">
        <v>0</v>
      </c>
      <c r="P8773" s="37">
        <v>0</v>
      </c>
      <c r="Q8773" s="37">
        <v>1.5236823819577699E-2</v>
      </c>
      <c r="R8773" s="37">
        <v>25</v>
      </c>
      <c r="S8773" s="37">
        <v>0.23659431934356701</v>
      </c>
      <c r="T8773" s="37">
        <v>995.72497558593795</v>
      </c>
      <c r="U8773" s="37">
        <v>9999</v>
      </c>
      <c r="V8773" s="13"/>
      <c r="W8773" s="13"/>
      <c r="X8773" s="13"/>
      <c r="Y8773" s="13"/>
      <c r="Z8773" s="13"/>
      <c r="AA8773" s="13"/>
    </row>
    <row r="8774" spans="1:27" ht="15.75" customHeight="1" x14ac:dyDescent="0.2">
      <c r="A8774" s="13"/>
      <c r="B8774" s="37" t="str">
        <f>"CRS25WT3609672"</f>
        <v>CRS25WT3609672</v>
      </c>
      <c r="C8774" s="38">
        <v>46011</v>
      </c>
      <c r="D8774" s="39">
        <v>5.4537037037037044E-2</v>
      </c>
      <c r="E8774" s="37" t="s">
        <v>62</v>
      </c>
      <c r="F8774" s="37">
        <v>201</v>
      </c>
      <c r="G8774" s="37">
        <v>4</v>
      </c>
      <c r="H8774" s="37">
        <v>201.00929260253901</v>
      </c>
      <c r="I8774" s="37">
        <v>9.6283550262451207</v>
      </c>
      <c r="J8774" s="37">
        <v>24.5335369110107</v>
      </c>
      <c r="K8774" s="37">
        <v>10.323417663574199</v>
      </c>
      <c r="L8774" s="37">
        <v>19.471197128295898</v>
      </c>
      <c r="M8774" s="37">
        <v>0.85094964504241899</v>
      </c>
      <c r="N8774" s="37">
        <v>9.7790946960449201</v>
      </c>
      <c r="O8774" s="37">
        <v>0</v>
      </c>
      <c r="P8774" s="37">
        <v>0</v>
      </c>
      <c r="Q8774" s="37">
        <v>1.19046065956354E-2</v>
      </c>
      <c r="R8774" s="37">
        <v>25</v>
      </c>
      <c r="S8774" s="37">
        <v>0.23475322127342199</v>
      </c>
      <c r="T8774" s="37">
        <v>995.45697021484398</v>
      </c>
      <c r="U8774" s="37">
        <v>9999</v>
      </c>
      <c r="V8774" s="13"/>
      <c r="W8774" s="13"/>
      <c r="X8774" s="13"/>
      <c r="Y8774" s="13"/>
      <c r="Z8774" s="13"/>
      <c r="AA8774" s="13"/>
    </row>
    <row r="8775" spans="1:27" ht="15.75" customHeight="1" x14ac:dyDescent="0.2">
      <c r="A8775" s="13"/>
      <c r="B8775" s="37" t="str">
        <f>"CRS25WT3609673"</f>
        <v>CRS25WT3609673</v>
      </c>
      <c r="C8775" s="38">
        <v>46011</v>
      </c>
      <c r="D8775" s="39">
        <v>5.5648148148148148E-2</v>
      </c>
      <c r="E8775" s="37" t="s">
        <v>62</v>
      </c>
      <c r="F8775" s="37">
        <v>203</v>
      </c>
      <c r="G8775" s="37">
        <v>4</v>
      </c>
      <c r="H8775" s="37">
        <v>203.18249511718801</v>
      </c>
      <c r="I8775" s="37">
        <v>9.7524089813232404</v>
      </c>
      <c r="J8775" s="37">
        <v>24.507707595825199</v>
      </c>
      <c r="K8775" s="37">
        <v>10.600996017456101</v>
      </c>
      <c r="L8775" s="37">
        <v>19.166358947753899</v>
      </c>
      <c r="M8775" s="37">
        <v>0.850103259086609</v>
      </c>
      <c r="N8775" s="37">
        <v>9.8848209381103498</v>
      </c>
      <c r="O8775" s="37">
        <v>0</v>
      </c>
      <c r="P8775" s="37">
        <v>0</v>
      </c>
      <c r="Q8775" s="37">
        <v>1.18948509916663E-2</v>
      </c>
      <c r="R8775" s="37">
        <v>25</v>
      </c>
      <c r="S8775" s="37">
        <v>0.229375779628754</v>
      </c>
      <c r="T8775" s="37">
        <v>992.83923339843795</v>
      </c>
      <c r="U8775" s="37">
        <v>9999</v>
      </c>
      <c r="V8775" s="13"/>
      <c r="W8775" s="13"/>
      <c r="X8775" s="13"/>
      <c r="Y8775" s="13"/>
      <c r="Z8775" s="13"/>
      <c r="AA8775" s="13"/>
    </row>
    <row r="8776" spans="1:27" ht="15.75" customHeight="1" x14ac:dyDescent="0.2">
      <c r="A8776" s="13"/>
      <c r="B8776" s="37" t="str">
        <f>"CRS25WT3609674"</f>
        <v>CRS25WT3609674</v>
      </c>
      <c r="C8776" s="38">
        <v>46011</v>
      </c>
      <c r="D8776" s="39">
        <v>5.6296296296296296E-2</v>
      </c>
      <c r="E8776" s="37" t="s">
        <v>62</v>
      </c>
      <c r="F8776" s="37">
        <v>202</v>
      </c>
      <c r="G8776" s="37">
        <v>4</v>
      </c>
      <c r="H8776" s="37">
        <v>202.7998046875</v>
      </c>
      <c r="I8776" s="37">
        <v>9.6752262115478498</v>
      </c>
      <c r="J8776" s="37">
        <v>24.471023559570298</v>
      </c>
      <c r="K8776" s="37">
        <v>10.5731821060181</v>
      </c>
      <c r="L8776" s="37">
        <v>19.1805820465088</v>
      </c>
      <c r="M8776" s="37">
        <v>0.85655307769775402</v>
      </c>
      <c r="N8776" s="37">
        <v>9.8662033081054705</v>
      </c>
      <c r="O8776" s="37">
        <v>0</v>
      </c>
      <c r="P8776" s="37">
        <v>0</v>
      </c>
      <c r="Q8776" s="37">
        <v>1.06352306902409E-2</v>
      </c>
      <c r="R8776" s="37">
        <v>25</v>
      </c>
      <c r="S8776" s="37">
        <v>0.2187140583992</v>
      </c>
      <c r="T8776" s="37">
        <v>991.323486328125</v>
      </c>
      <c r="U8776" s="37">
        <v>9999</v>
      </c>
      <c r="V8776" s="13"/>
      <c r="W8776" s="13"/>
      <c r="X8776" s="13"/>
      <c r="Y8776" s="13"/>
      <c r="Z8776" s="13"/>
      <c r="AA8776" s="13"/>
    </row>
    <row r="8777" spans="1:27" ht="15.75" customHeight="1" x14ac:dyDescent="0.2">
      <c r="A8777" s="13"/>
      <c r="B8777" s="37" t="str">
        <f>"CRS25WT3609675"</f>
        <v>CRS25WT3609675</v>
      </c>
      <c r="C8777" s="38">
        <v>46011</v>
      </c>
      <c r="D8777" s="39">
        <v>5.7060185185185186E-2</v>
      </c>
      <c r="E8777" s="37" t="s">
        <v>62</v>
      </c>
      <c r="F8777" s="37">
        <v>197</v>
      </c>
      <c r="G8777" s="37">
        <v>4</v>
      </c>
      <c r="H8777" s="37">
        <v>197.70391845703099</v>
      </c>
      <c r="I8777" s="37">
        <v>9.6745815277099592</v>
      </c>
      <c r="J8777" s="37">
        <v>24.474260330200199</v>
      </c>
      <c r="K8777" s="37">
        <v>9.9368963241577095</v>
      </c>
      <c r="L8777" s="37">
        <v>19.895942687988299</v>
      </c>
      <c r="M8777" s="37">
        <v>0.83497506380081199</v>
      </c>
      <c r="N8777" s="37">
        <v>9.6182880401611293</v>
      </c>
      <c r="O8777" s="37">
        <v>0</v>
      </c>
      <c r="P8777" s="37">
        <v>0</v>
      </c>
      <c r="Q8777" s="37">
        <v>1.5236857347190399E-2</v>
      </c>
      <c r="R8777" s="37">
        <v>25</v>
      </c>
      <c r="S8777" s="37">
        <v>0.222333803772926</v>
      </c>
      <c r="T8777" s="37">
        <v>991.40899658203102</v>
      </c>
      <c r="U8777" s="37">
        <v>9999</v>
      </c>
      <c r="V8777" s="13"/>
      <c r="W8777" s="13"/>
      <c r="X8777" s="13"/>
      <c r="Y8777" s="13"/>
      <c r="Z8777" s="13"/>
      <c r="AA8777" s="13"/>
    </row>
    <row r="8778" spans="1:27" ht="15.75" customHeight="1" x14ac:dyDescent="0.2">
      <c r="A8778" s="13"/>
      <c r="B8778" s="37" t="str">
        <f>"CRS25WT3609685"</f>
        <v>CRS25WT3609685</v>
      </c>
      <c r="C8778" s="38">
        <v>46011</v>
      </c>
      <c r="D8778" s="39">
        <v>5.8310185185185187E-2</v>
      </c>
      <c r="E8778" s="37" t="s">
        <v>62</v>
      </c>
      <c r="F8778" s="37">
        <v>200</v>
      </c>
      <c r="G8778" s="37">
        <v>4</v>
      </c>
      <c r="H8778" s="37">
        <v>200.87565612793</v>
      </c>
      <c r="I8778" s="37">
        <v>9.68749904632568</v>
      </c>
      <c r="J8778" s="37">
        <v>24.5566082000732</v>
      </c>
      <c r="K8778" s="37">
        <v>10.81432056427</v>
      </c>
      <c r="L8778" s="37">
        <v>18.574966430664102</v>
      </c>
      <c r="M8778" s="37">
        <v>0.84439814090728804</v>
      </c>
      <c r="N8778" s="37">
        <v>9.7725934982299805</v>
      </c>
      <c r="O8778" s="37">
        <v>0</v>
      </c>
      <c r="P8778" s="37">
        <v>0</v>
      </c>
      <c r="Q8778" s="37">
        <v>1.76184270530939E-2</v>
      </c>
      <c r="R8778" s="37">
        <v>25</v>
      </c>
      <c r="S8778" s="37">
        <v>0.237421914935112</v>
      </c>
      <c r="T8778" s="37">
        <v>990.68988037109398</v>
      </c>
      <c r="U8778" s="37">
        <v>9999</v>
      </c>
      <c r="V8778" s="13"/>
      <c r="W8778" s="13"/>
      <c r="X8778" s="13"/>
      <c r="Y8778" s="13"/>
      <c r="Z8778" s="13"/>
      <c r="AA8778" s="13"/>
    </row>
    <row r="8779" spans="1:27" ht="15.75" customHeight="1" x14ac:dyDescent="0.2">
      <c r="A8779" s="13"/>
      <c r="B8779" s="37" t="str">
        <f>"CRS25WT3609686"</f>
        <v>CRS25WT3609686</v>
      </c>
      <c r="C8779" s="38">
        <v>46011</v>
      </c>
      <c r="D8779" s="39">
        <v>5.9131944444444445E-2</v>
      </c>
      <c r="E8779" s="37" t="s">
        <v>62</v>
      </c>
      <c r="F8779" s="37">
        <v>199</v>
      </c>
      <c r="G8779" s="37">
        <v>4</v>
      </c>
      <c r="H8779" s="37">
        <v>199.64434814453099</v>
      </c>
      <c r="I8779" s="37">
        <v>9.7673625946044904</v>
      </c>
      <c r="J8779" s="37">
        <v>24.539911270141602</v>
      </c>
      <c r="K8779" s="37">
        <v>10.696539878845201</v>
      </c>
      <c r="L8779" s="37">
        <v>18.664386749267599</v>
      </c>
      <c r="M8779" s="37">
        <v>0.83292657136917103</v>
      </c>
      <c r="N8779" s="37">
        <v>9.7126903533935494</v>
      </c>
      <c r="O8779" s="37">
        <v>0</v>
      </c>
      <c r="P8779" s="37">
        <v>0</v>
      </c>
      <c r="Q8779" s="37">
        <v>1.0163689963519599E-2</v>
      </c>
      <c r="R8779" s="37">
        <v>25</v>
      </c>
      <c r="S8779" s="37">
        <v>0.243202954530716</v>
      </c>
      <c r="T8779" s="37">
        <v>994.39947509765602</v>
      </c>
      <c r="U8779" s="37">
        <v>9999</v>
      </c>
      <c r="V8779" s="13"/>
      <c r="W8779" s="13"/>
      <c r="X8779" s="13"/>
      <c r="Y8779" s="13"/>
      <c r="Z8779" s="13"/>
      <c r="AA8779" s="13"/>
    </row>
    <row r="8780" spans="1:27" ht="15.75" customHeight="1" x14ac:dyDescent="0.2">
      <c r="A8780" s="13"/>
      <c r="B8780" s="37" t="str">
        <f>"CRS25WT3609687"</f>
        <v>CRS25WT3609687</v>
      </c>
      <c r="C8780" s="38">
        <v>46011</v>
      </c>
      <c r="D8780" s="39">
        <v>6.0428240740740741E-2</v>
      </c>
      <c r="E8780" s="37" t="s">
        <v>62</v>
      </c>
      <c r="F8780" s="37">
        <v>202</v>
      </c>
      <c r="G8780" s="37">
        <v>4</v>
      </c>
      <c r="H8780" s="37">
        <v>202.84332275390599</v>
      </c>
      <c r="I8780" s="37">
        <v>9.6131258010864293</v>
      </c>
      <c r="J8780" s="37">
        <v>24.545749664306602</v>
      </c>
      <c r="K8780" s="37">
        <v>10.7555074691772</v>
      </c>
      <c r="L8780" s="37">
        <v>18.859483718872099</v>
      </c>
      <c r="M8780" s="37">
        <v>0.85964626073837302</v>
      </c>
      <c r="N8780" s="37">
        <v>9.8683204650878906</v>
      </c>
      <c r="O8780" s="37">
        <v>0</v>
      </c>
      <c r="P8780" s="37">
        <v>0</v>
      </c>
      <c r="Q8780" s="37">
        <v>1.09472796320915E-2</v>
      </c>
      <c r="R8780" s="37">
        <v>25</v>
      </c>
      <c r="S8780" s="37">
        <v>0.24700212478637701</v>
      </c>
      <c r="T8780" s="37">
        <v>994.53045654296898</v>
      </c>
      <c r="U8780" s="37">
        <v>9999</v>
      </c>
      <c r="V8780" s="13"/>
      <c r="W8780" s="13"/>
      <c r="X8780" s="13"/>
      <c r="Y8780" s="13"/>
      <c r="Z8780" s="13"/>
      <c r="AA8780" s="13"/>
    </row>
    <row r="8781" spans="1:27" ht="15.75" customHeight="1" x14ac:dyDescent="0.2">
      <c r="A8781" s="13"/>
      <c r="B8781" s="37" t="str">
        <f>"CRS25WT3609688"</f>
        <v>CRS25WT3609688</v>
      </c>
      <c r="C8781" s="38">
        <v>46011</v>
      </c>
      <c r="D8781" s="39">
        <v>6.1192129629629631E-2</v>
      </c>
      <c r="E8781" s="37" t="s">
        <v>62</v>
      </c>
      <c r="F8781" s="37">
        <v>201</v>
      </c>
      <c r="G8781" s="37">
        <v>4</v>
      </c>
      <c r="H8781" s="37">
        <v>201.92314147949199</v>
      </c>
      <c r="I8781" s="37">
        <v>9.6002693176269496</v>
      </c>
      <c r="J8781" s="37">
        <v>24.540922164916999</v>
      </c>
      <c r="K8781" s="37">
        <v>10.674508094787599</v>
      </c>
      <c r="L8781" s="37">
        <v>18.916387557983398</v>
      </c>
      <c r="M8781" s="37">
        <v>0.857061147689819</v>
      </c>
      <c r="N8781" s="37">
        <v>9.8235530853271502</v>
      </c>
      <c r="O8781" s="37">
        <v>0</v>
      </c>
      <c r="P8781" s="37">
        <v>0</v>
      </c>
      <c r="Q8781" s="37">
        <v>1.5081845223903699E-2</v>
      </c>
      <c r="R8781" s="37">
        <v>25</v>
      </c>
      <c r="S8781" s="37">
        <v>0.22823628783225999</v>
      </c>
      <c r="T8781" s="37">
        <v>992.393798828125</v>
      </c>
      <c r="U8781" s="37">
        <v>9999</v>
      </c>
      <c r="V8781" s="13"/>
      <c r="W8781" s="13"/>
      <c r="X8781" s="13"/>
      <c r="Y8781" s="13"/>
      <c r="Z8781" s="13"/>
      <c r="AA8781" s="13"/>
    </row>
    <row r="8782" spans="1:27" ht="15.75" customHeight="1" x14ac:dyDescent="0.2">
      <c r="A8782" s="13"/>
      <c r="B8782" s="37" t="str">
        <f>"CRS25WT3609698"</f>
        <v>CRS25WT3609698</v>
      </c>
      <c r="C8782" s="38">
        <v>46011</v>
      </c>
      <c r="D8782" s="39">
        <v>6.2048611111111117E-2</v>
      </c>
      <c r="E8782" s="37" t="s">
        <v>62</v>
      </c>
      <c r="F8782" s="37">
        <v>204</v>
      </c>
      <c r="G8782" s="37">
        <v>4</v>
      </c>
      <c r="H8782" s="37">
        <v>204.47767639160199</v>
      </c>
      <c r="I8782" s="37">
        <v>9.7653245925903303</v>
      </c>
      <c r="J8782" s="37">
        <v>24.5277919769287</v>
      </c>
      <c r="K8782" s="37">
        <v>10.443773269653301</v>
      </c>
      <c r="L8782" s="37">
        <v>19.5789089202881</v>
      </c>
      <c r="M8782" s="37">
        <v>0.85369110107421897</v>
      </c>
      <c r="N8782" s="37">
        <v>9.9478311538696307</v>
      </c>
      <c r="O8782" s="37">
        <v>0</v>
      </c>
      <c r="P8782" s="37">
        <v>0</v>
      </c>
      <c r="Q8782" s="37">
        <v>1.04737123474479E-2</v>
      </c>
      <c r="R8782" s="37">
        <v>25</v>
      </c>
      <c r="S8782" s="37">
        <v>0.22956264019012501</v>
      </c>
      <c r="T8782" s="37">
        <v>994.25</v>
      </c>
      <c r="U8782" s="37">
        <v>9999</v>
      </c>
      <c r="V8782" s="13"/>
      <c r="W8782" s="13"/>
      <c r="X8782" s="13"/>
      <c r="Y8782" s="13"/>
      <c r="Z8782" s="13"/>
      <c r="AA8782" s="13"/>
    </row>
    <row r="8783" spans="1:27" ht="15.75" customHeight="1" x14ac:dyDescent="0.2">
      <c r="A8783" s="13"/>
      <c r="B8783" s="37" t="str">
        <f>"CRS25WT3609702"</f>
        <v>CRS25WT3609702</v>
      </c>
      <c r="C8783" s="38">
        <v>46011</v>
      </c>
      <c r="D8783" s="39">
        <v>6.2662037037037044E-2</v>
      </c>
      <c r="E8783" s="37" t="s">
        <v>62</v>
      </c>
      <c r="F8783" s="37">
        <v>203</v>
      </c>
      <c r="G8783" s="37">
        <v>4</v>
      </c>
      <c r="H8783" s="37">
        <v>203.04856872558599</v>
      </c>
      <c r="I8783" s="37">
        <v>9.7188787460327095</v>
      </c>
      <c r="J8783" s="37">
        <v>24.5216579437256</v>
      </c>
      <c r="K8783" s="37">
        <v>10.6018781661987</v>
      </c>
      <c r="L8783" s="37">
        <v>19.1521320343018</v>
      </c>
      <c r="M8783" s="37">
        <v>0.85198891162872303</v>
      </c>
      <c r="N8783" s="37">
        <v>9.8783054351806605</v>
      </c>
      <c r="O8783" s="37">
        <v>0</v>
      </c>
      <c r="P8783" s="37">
        <v>0</v>
      </c>
      <c r="Q8783" s="37">
        <v>1.7579404637217501E-2</v>
      </c>
      <c r="R8783" s="37">
        <v>25</v>
      </c>
      <c r="S8783" s="37">
        <v>0.23592464625835399</v>
      </c>
      <c r="T8783" s="37">
        <v>992.01092529296898</v>
      </c>
      <c r="U8783" s="37">
        <v>9999</v>
      </c>
      <c r="V8783" s="13"/>
      <c r="W8783" s="13"/>
      <c r="X8783" s="13"/>
      <c r="Y8783" s="13"/>
      <c r="Z8783" s="13"/>
      <c r="AA8783" s="13"/>
    </row>
    <row r="8784" spans="1:27" ht="15.75" customHeight="1" x14ac:dyDescent="0.2">
      <c r="A8784" s="13"/>
      <c r="B8784" s="37" t="str">
        <f>"CRS25WT3609700"</f>
        <v>CRS25WT3609700</v>
      </c>
      <c r="C8784" s="38">
        <v>46011</v>
      </c>
      <c r="D8784" s="39">
        <v>6.3553240740740743E-2</v>
      </c>
      <c r="E8784" s="37" t="s">
        <v>62</v>
      </c>
      <c r="F8784" s="37">
        <v>204</v>
      </c>
      <c r="G8784" s="37">
        <v>4</v>
      </c>
      <c r="H8784" s="37">
        <v>204.93794250488301</v>
      </c>
      <c r="I8784" s="37">
        <v>9.8408918380737305</v>
      </c>
      <c r="J8784" s="37">
        <v>24.5328254699707</v>
      </c>
      <c r="K8784" s="37">
        <v>10.6869220733643</v>
      </c>
      <c r="L8784" s="37">
        <v>19.176517486572301</v>
      </c>
      <c r="M8784" s="37">
        <v>0.84886837005615201</v>
      </c>
      <c r="N8784" s="37">
        <v>9.9702234268188494</v>
      </c>
      <c r="O8784" s="37">
        <v>0</v>
      </c>
      <c r="P8784" s="37">
        <v>0</v>
      </c>
      <c r="Q8784" s="37">
        <v>1.52368750423193E-2</v>
      </c>
      <c r="R8784" s="37">
        <v>25</v>
      </c>
      <c r="S8784" s="37">
        <v>0.22432520985603299</v>
      </c>
      <c r="T8784" s="37">
        <v>991.38781738281295</v>
      </c>
      <c r="U8784" s="37">
        <v>9999</v>
      </c>
      <c r="V8784" s="13"/>
      <c r="W8784" s="13"/>
      <c r="X8784" s="13"/>
      <c r="Y8784" s="13"/>
      <c r="Z8784" s="13"/>
      <c r="AA8784" s="13"/>
    </row>
    <row r="8785" spans="1:27" ht="15.75" customHeight="1" x14ac:dyDescent="0.2">
      <c r="A8785" s="13"/>
      <c r="B8785" s="37" t="str">
        <f>"CRS25WT3609699"</f>
        <v>CRS25WT3609699</v>
      </c>
      <c r="C8785" s="38">
        <v>46011</v>
      </c>
      <c r="D8785" s="39">
        <v>6.4212962962962958E-2</v>
      </c>
      <c r="E8785" s="37" t="s">
        <v>62</v>
      </c>
      <c r="F8785" s="37">
        <v>198</v>
      </c>
      <c r="G8785" s="37">
        <v>4</v>
      </c>
      <c r="H8785" s="37">
        <v>198.27500915527301</v>
      </c>
      <c r="I8785" s="37">
        <v>9.5804729461669904</v>
      </c>
      <c r="J8785" s="37">
        <v>24.491025924682599</v>
      </c>
      <c r="K8785" s="37">
        <v>10.375755310058601</v>
      </c>
      <c r="L8785" s="37">
        <v>19.109453201293899</v>
      </c>
      <c r="M8785" s="37">
        <v>0.84503376483917203</v>
      </c>
      <c r="N8785" s="37">
        <v>9.6460723876953107</v>
      </c>
      <c r="O8785" s="37">
        <v>0</v>
      </c>
      <c r="P8785" s="37">
        <v>0</v>
      </c>
      <c r="Q8785" s="37">
        <v>1.25409225001931E-2</v>
      </c>
      <c r="R8785" s="37">
        <v>25</v>
      </c>
      <c r="S8785" s="37">
        <v>0.232607066631317</v>
      </c>
      <c r="T8785" s="37">
        <v>991.75994873046898</v>
      </c>
      <c r="U8785" s="37">
        <v>9999</v>
      </c>
      <c r="V8785" s="13"/>
      <c r="W8785" s="13"/>
      <c r="X8785" s="13"/>
      <c r="Y8785" s="13"/>
      <c r="Z8785" s="13"/>
      <c r="AA8785" s="13"/>
    </row>
    <row r="8786" spans="1:27" ht="15.75" customHeight="1" x14ac:dyDescent="0.2">
      <c r="A8786" s="13"/>
      <c r="B8786" s="37" t="str">
        <f>"CRS25WT3609711"</f>
        <v>CRS25WT3609711</v>
      </c>
      <c r="C8786" s="38">
        <v>46011</v>
      </c>
      <c r="D8786" s="39">
        <v>6.4942129629629627E-2</v>
      </c>
      <c r="E8786" s="37" t="s">
        <v>62</v>
      </c>
      <c r="F8786" s="37">
        <v>205</v>
      </c>
      <c r="G8786" s="37">
        <v>4</v>
      </c>
      <c r="H8786" s="37">
        <v>205.16372680664099</v>
      </c>
      <c r="I8786" s="37">
        <v>9.8300495147705096</v>
      </c>
      <c r="J8786" s="37">
        <v>24.5029907226563</v>
      </c>
      <c r="K8786" s="37">
        <v>10.714591979980501</v>
      </c>
      <c r="L8786" s="37">
        <v>19.148067474365199</v>
      </c>
      <c r="M8786" s="37">
        <v>0.85177671909332298</v>
      </c>
      <c r="N8786" s="37">
        <v>9.9812078475952095</v>
      </c>
      <c r="O8786" s="37">
        <v>0</v>
      </c>
      <c r="P8786" s="37">
        <v>0</v>
      </c>
      <c r="Q8786" s="37">
        <v>1.5238094143569501E-2</v>
      </c>
      <c r="R8786" s="37">
        <v>25</v>
      </c>
      <c r="S8786" s="37">
        <v>0.221983462572098</v>
      </c>
      <c r="T8786" s="37">
        <v>991.51251220703102</v>
      </c>
      <c r="U8786" s="37">
        <v>9999</v>
      </c>
      <c r="V8786" s="13"/>
      <c r="W8786" s="13"/>
      <c r="X8786" s="13"/>
      <c r="Y8786" s="13"/>
      <c r="Z8786" s="13"/>
      <c r="AA8786" s="13"/>
    </row>
    <row r="8787" spans="1:27" ht="15.75" customHeight="1" x14ac:dyDescent="0.2">
      <c r="A8787" s="13"/>
      <c r="B8787" s="37" t="str">
        <f>"CRS25WT3609712"</f>
        <v>CRS25WT3609712</v>
      </c>
      <c r="C8787" s="38">
        <v>46011</v>
      </c>
      <c r="D8787" s="39">
        <v>6.5266203703703715E-2</v>
      </c>
      <c r="E8787" s="37" t="s">
        <v>62</v>
      </c>
      <c r="F8787" s="37">
        <v>203</v>
      </c>
      <c r="G8787" s="37">
        <v>4</v>
      </c>
      <c r="H8787" s="37">
        <v>203.16583251953099</v>
      </c>
      <c r="I8787" s="37">
        <v>9.7827472686767596</v>
      </c>
      <c r="J8787" s="37">
        <v>24.500230789184599</v>
      </c>
      <c r="K8787" s="37">
        <v>10.5331163406372</v>
      </c>
      <c r="L8787" s="37">
        <v>19.288293838501001</v>
      </c>
      <c r="M8787" s="37">
        <v>0.84765607118606601</v>
      </c>
      <c r="N8787" s="37">
        <v>9.8840103149414098</v>
      </c>
      <c r="O8787" s="37">
        <v>0</v>
      </c>
      <c r="P8787" s="37">
        <v>0</v>
      </c>
      <c r="Q8787" s="37">
        <v>1.0163690894842099E-2</v>
      </c>
      <c r="R8787" s="37">
        <v>25</v>
      </c>
      <c r="S8787" s="37">
        <v>0.223829060792923</v>
      </c>
      <c r="T8787" s="37">
        <v>992.20404052734398</v>
      </c>
      <c r="U8787" s="37">
        <v>9999</v>
      </c>
      <c r="V8787" s="13"/>
      <c r="W8787" s="13"/>
      <c r="X8787" s="13"/>
      <c r="Y8787" s="13"/>
      <c r="Z8787" s="13"/>
      <c r="AA8787" s="13"/>
    </row>
    <row r="8788" spans="1:27" ht="15.75" customHeight="1" x14ac:dyDescent="0.2">
      <c r="A8788" s="13"/>
      <c r="B8788" s="37" t="str">
        <f>"CRS25WT3609713"</f>
        <v>CRS25WT3609713</v>
      </c>
      <c r="C8788" s="38">
        <v>46011</v>
      </c>
      <c r="D8788" s="39">
        <v>6.6006944444444438E-2</v>
      </c>
      <c r="E8788" s="37" t="s">
        <v>62</v>
      </c>
      <c r="F8788" s="37">
        <v>195</v>
      </c>
      <c r="G8788" s="37">
        <v>4</v>
      </c>
      <c r="H8788" s="37">
        <v>195.32211303710901</v>
      </c>
      <c r="I8788" s="37">
        <v>9.6231222152709996</v>
      </c>
      <c r="J8788" s="37">
        <v>24.5138244628906</v>
      </c>
      <c r="K8788" s="37">
        <v>9.9021463394165004</v>
      </c>
      <c r="L8788" s="37">
        <v>19.7252311706543</v>
      </c>
      <c r="M8788" s="37">
        <v>0.82798856496810902</v>
      </c>
      <c r="N8788" s="37">
        <v>9.5024137496948207</v>
      </c>
      <c r="O8788" s="37">
        <v>0</v>
      </c>
      <c r="P8788" s="37">
        <v>0</v>
      </c>
      <c r="Q8788" s="37">
        <v>1.1269850656390201E-2</v>
      </c>
      <c r="R8788" s="37">
        <v>25</v>
      </c>
      <c r="S8788" s="37">
        <v>0.22824206948280301</v>
      </c>
      <c r="T8788" s="37">
        <v>993.50653076171898</v>
      </c>
      <c r="U8788" s="37">
        <v>9999</v>
      </c>
      <c r="V8788" s="13"/>
      <c r="W8788" s="13"/>
      <c r="X8788" s="13"/>
      <c r="Y8788" s="13"/>
      <c r="Z8788" s="13"/>
      <c r="AA8788" s="13"/>
    </row>
    <row r="8789" spans="1:27" ht="15.75" customHeight="1" x14ac:dyDescent="0.2">
      <c r="A8789" s="13"/>
      <c r="B8789" s="37" t="str">
        <f>"CRS25WT3609714"</f>
        <v>CRS25WT3609714</v>
      </c>
      <c r="C8789" s="38">
        <v>46011</v>
      </c>
      <c r="D8789" s="39">
        <v>6.6701388888888893E-2</v>
      </c>
      <c r="E8789" s="37" t="s">
        <v>62</v>
      </c>
      <c r="F8789" s="37">
        <v>196</v>
      </c>
      <c r="G8789" s="37">
        <v>4</v>
      </c>
      <c r="H8789" s="37">
        <v>196.22961425781301</v>
      </c>
      <c r="I8789" s="37">
        <v>9.79150485992432</v>
      </c>
      <c r="J8789" s="37">
        <v>24.5209350585938</v>
      </c>
      <c r="K8789" s="37">
        <v>10.1863870620728</v>
      </c>
      <c r="L8789" s="37">
        <v>19.2639064788818</v>
      </c>
      <c r="M8789" s="37">
        <v>0.81729358434677102</v>
      </c>
      <c r="N8789" s="37">
        <v>9.5465631484985405</v>
      </c>
      <c r="O8789" s="37">
        <v>0</v>
      </c>
      <c r="P8789" s="37">
        <v>0</v>
      </c>
      <c r="Q8789" s="37">
        <v>1.51588078588247E-2</v>
      </c>
      <c r="R8789" s="37">
        <v>25</v>
      </c>
      <c r="S8789" s="37">
        <v>0.227946132421494</v>
      </c>
      <c r="T8789" s="37">
        <v>991.70263671875</v>
      </c>
      <c r="U8789" s="37">
        <v>9999</v>
      </c>
      <c r="V8789" s="13"/>
      <c r="W8789" s="13"/>
      <c r="X8789" s="13"/>
      <c r="Y8789" s="13"/>
      <c r="Z8789" s="13"/>
      <c r="AA8789" s="13"/>
    </row>
    <row r="8790" spans="1:27" ht="15.75" customHeight="1" x14ac:dyDescent="0.2">
      <c r="A8790" s="13"/>
      <c r="B8790" s="37" t="str">
        <f>"CRS25WT3609725"</f>
        <v>CRS25WT3609725</v>
      </c>
      <c r="C8790" s="38">
        <v>46011</v>
      </c>
      <c r="D8790" s="39">
        <v>6.7662037037037034E-2</v>
      </c>
      <c r="E8790" s="37" t="s">
        <v>62</v>
      </c>
      <c r="F8790" s="37">
        <v>202</v>
      </c>
      <c r="G8790" s="37">
        <v>4</v>
      </c>
      <c r="H8790" s="37">
        <v>202.16708374023401</v>
      </c>
      <c r="I8790" s="37">
        <v>9.7208328247070295</v>
      </c>
      <c r="J8790" s="37">
        <v>24.495845794677699</v>
      </c>
      <c r="K8790" s="37">
        <v>10.354779243469199</v>
      </c>
      <c r="L8790" s="37">
        <v>19.5240364074707</v>
      </c>
      <c r="M8790" s="37">
        <v>0.84901338815689098</v>
      </c>
      <c r="N8790" s="37">
        <v>9.8354215621948207</v>
      </c>
      <c r="O8790" s="37">
        <v>0</v>
      </c>
      <c r="P8790" s="37">
        <v>0</v>
      </c>
      <c r="Q8790" s="37">
        <v>1.2619047425687299E-2</v>
      </c>
      <c r="R8790" s="37">
        <v>25</v>
      </c>
      <c r="S8790" s="37">
        <v>0.22053152322769201</v>
      </c>
      <c r="T8790" s="37">
        <v>992.54583740234398</v>
      </c>
      <c r="U8790" s="37">
        <v>9999</v>
      </c>
      <c r="V8790" s="13"/>
      <c r="W8790" s="13"/>
      <c r="X8790" s="13"/>
      <c r="Y8790" s="13"/>
      <c r="Z8790" s="13"/>
      <c r="AA8790" s="13"/>
    </row>
    <row r="8791" spans="1:27" ht="15.75" customHeight="1" x14ac:dyDescent="0.2">
      <c r="A8791" s="13"/>
      <c r="B8791" s="37" t="str">
        <f>"CRS25WT3609724"</f>
        <v>CRS25WT3609724</v>
      </c>
      <c r="C8791" s="38">
        <v>46011</v>
      </c>
      <c r="D8791" s="39">
        <v>6.9803240740740735E-2</v>
      </c>
      <c r="E8791" s="37" t="s">
        <v>62</v>
      </c>
      <c r="F8791" s="37">
        <v>201</v>
      </c>
      <c r="G8791" s="37">
        <v>4</v>
      </c>
      <c r="H8791" s="37">
        <v>201.78683471679699</v>
      </c>
      <c r="I8791" s="37">
        <v>9.8083009719848597</v>
      </c>
      <c r="J8791" s="37">
        <v>24.510318756103501</v>
      </c>
      <c r="K8791" s="37">
        <v>10.5259466171265</v>
      </c>
      <c r="L8791" s="37">
        <v>19.1704216003418</v>
      </c>
      <c r="M8791" s="37">
        <v>0.83936351537704501</v>
      </c>
      <c r="N8791" s="37">
        <v>9.8169221878051793</v>
      </c>
      <c r="O8791" s="37">
        <v>0</v>
      </c>
      <c r="P8791" s="37">
        <v>0</v>
      </c>
      <c r="Q8791" s="37">
        <v>1.0146793909370899E-2</v>
      </c>
      <c r="R8791" s="37">
        <v>25</v>
      </c>
      <c r="S8791" s="37">
        <v>0.214729905128479</v>
      </c>
      <c r="T8791" s="37">
        <v>992.68585205078102</v>
      </c>
      <c r="U8791" s="37">
        <v>9999</v>
      </c>
      <c r="V8791" s="13"/>
      <c r="W8791" s="13"/>
      <c r="X8791" s="13"/>
      <c r="Y8791" s="13"/>
      <c r="Z8791" s="13"/>
      <c r="AA8791" s="13"/>
    </row>
    <row r="8792" spans="1:27" ht="15.75" customHeight="1" x14ac:dyDescent="0.2">
      <c r="A8792" s="13"/>
      <c r="B8792" s="37" t="str">
        <f>"CRS25WT3609727"</f>
        <v>CRS25WT3609727</v>
      </c>
      <c r="C8792" s="38">
        <v>46011</v>
      </c>
      <c r="D8792" s="39">
        <v>7.0115740740740742E-2</v>
      </c>
      <c r="E8792" s="37" t="s">
        <v>62</v>
      </c>
      <c r="F8792" s="37">
        <v>200</v>
      </c>
      <c r="G8792" s="37">
        <v>4</v>
      </c>
      <c r="H8792" s="37">
        <v>200.61976623535199</v>
      </c>
      <c r="I8792" s="37">
        <v>9.9466323852539098</v>
      </c>
      <c r="J8792" s="37">
        <v>24.519910812377901</v>
      </c>
      <c r="K8792" s="37">
        <v>10.0618686676025</v>
      </c>
      <c r="L8792" s="37">
        <v>19.9386196136475</v>
      </c>
      <c r="M8792" s="37">
        <v>0.82258117198944103</v>
      </c>
      <c r="N8792" s="37">
        <v>9.7601442337036097</v>
      </c>
      <c r="O8792" s="37">
        <v>0</v>
      </c>
      <c r="P8792" s="37">
        <v>0</v>
      </c>
      <c r="Q8792" s="37">
        <v>1.12704606726766E-2</v>
      </c>
      <c r="R8792" s="37">
        <v>25</v>
      </c>
      <c r="S8792" s="37">
        <v>0.22205469012260401</v>
      </c>
      <c r="T8792" s="37">
        <v>990.20135498046898</v>
      </c>
      <c r="U8792" s="37">
        <v>9999</v>
      </c>
      <c r="V8792" s="13"/>
      <c r="W8792" s="13"/>
      <c r="X8792" s="13"/>
      <c r="Y8792" s="13"/>
      <c r="Z8792" s="13"/>
      <c r="AA8792" s="13"/>
    </row>
    <row r="8793" spans="1:27" ht="15.75" customHeight="1" x14ac:dyDescent="0.2">
      <c r="A8793" s="13"/>
      <c r="B8793" s="37" t="str">
        <f>"CRS25WT3609737"</f>
        <v>CRS25WT3609737</v>
      </c>
      <c r="C8793" s="38">
        <v>46011</v>
      </c>
      <c r="D8793" s="39">
        <v>7.0451388888888897E-2</v>
      </c>
      <c r="E8793" s="37" t="s">
        <v>62</v>
      </c>
      <c r="F8793" s="37">
        <v>201</v>
      </c>
      <c r="G8793" s="37">
        <v>4</v>
      </c>
      <c r="H8793" s="37">
        <v>201.93701171875</v>
      </c>
      <c r="I8793" s="37">
        <v>9.7038373947143608</v>
      </c>
      <c r="J8793" s="37">
        <v>24.479335784912099</v>
      </c>
      <c r="K8793" s="37">
        <v>10.622744560241699</v>
      </c>
      <c r="L8793" s="37">
        <v>19.009872436523398</v>
      </c>
      <c r="M8793" s="37">
        <v>0.85010540485382102</v>
      </c>
      <c r="N8793" s="37">
        <v>9.8242282867431605</v>
      </c>
      <c r="O8793" s="37">
        <v>0</v>
      </c>
      <c r="P8793" s="37">
        <v>0</v>
      </c>
      <c r="Q8793" s="37">
        <v>1.3809213414788199E-2</v>
      </c>
      <c r="R8793" s="37">
        <v>25</v>
      </c>
      <c r="S8793" s="37">
        <v>0.21933209896087599</v>
      </c>
      <c r="T8793" s="37">
        <v>991.40631103515602</v>
      </c>
      <c r="U8793" s="37">
        <v>9999</v>
      </c>
      <c r="V8793" s="13"/>
      <c r="W8793" s="13"/>
      <c r="X8793" s="13"/>
      <c r="Y8793" s="13"/>
      <c r="Z8793" s="13"/>
      <c r="AA8793" s="13"/>
    </row>
    <row r="8794" spans="1:27" ht="15.75" customHeight="1" x14ac:dyDescent="0.2">
      <c r="A8794" s="13"/>
      <c r="B8794" s="37" t="str">
        <f>"CRS25WT3609726"</f>
        <v>CRS25WT3609726</v>
      </c>
      <c r="C8794" s="38">
        <v>46011</v>
      </c>
      <c r="D8794" s="39">
        <v>7.0787037037037037E-2</v>
      </c>
      <c r="E8794" s="37" t="s">
        <v>62</v>
      </c>
      <c r="F8794" s="37">
        <v>201</v>
      </c>
      <c r="G8794" s="37">
        <v>4</v>
      </c>
      <c r="H8794" s="37">
        <v>201.601806640625</v>
      </c>
      <c r="I8794" s="37">
        <v>9.6971645355224592</v>
      </c>
      <c r="J8794" s="37">
        <v>24.508907318115199</v>
      </c>
      <c r="K8794" s="37">
        <v>10.488496780395501</v>
      </c>
      <c r="L8794" s="37">
        <v>19.221229553222699</v>
      </c>
      <c r="M8794" s="37">
        <v>0.84825360774993896</v>
      </c>
      <c r="N8794" s="37">
        <v>9.8079204559326207</v>
      </c>
      <c r="O8794" s="37">
        <v>0</v>
      </c>
      <c r="P8794" s="37">
        <v>0</v>
      </c>
      <c r="Q8794" s="37">
        <v>1.3809232972562299E-2</v>
      </c>
      <c r="R8794" s="37">
        <v>25</v>
      </c>
      <c r="S8794" s="37">
        <v>0.22327718138694799</v>
      </c>
      <c r="T8794" s="37">
        <v>993.13806152343795</v>
      </c>
      <c r="U8794" s="37">
        <v>42.289859771728501</v>
      </c>
      <c r="V8794" s="13"/>
      <c r="W8794" s="13"/>
      <c r="X8794" s="13"/>
      <c r="Y8794" s="13"/>
      <c r="Z8794" s="13"/>
      <c r="AA8794" s="13"/>
    </row>
    <row r="8795" spans="1:27" ht="15.75" customHeight="1" x14ac:dyDescent="0.2">
      <c r="A8795" s="13"/>
      <c r="B8795" s="37" t="str">
        <f>"CRS25WT3609739"</f>
        <v>CRS25WT3609739</v>
      </c>
      <c r="C8795" s="38">
        <v>46011</v>
      </c>
      <c r="D8795" s="39">
        <v>7.2615740740740745E-2</v>
      </c>
      <c r="E8795" s="37" t="s">
        <v>62</v>
      </c>
      <c r="F8795" s="37">
        <v>201</v>
      </c>
      <c r="G8795" s="37">
        <v>4</v>
      </c>
      <c r="H8795" s="37">
        <v>201.953201293945</v>
      </c>
      <c r="I8795" s="37">
        <v>9.7714805603027308</v>
      </c>
      <c r="J8795" s="37">
        <v>24.501451492309599</v>
      </c>
      <c r="K8795" s="37">
        <v>9.9592227935790998</v>
      </c>
      <c r="L8795" s="37">
        <v>20.278009414672901</v>
      </c>
      <c r="M8795" s="37">
        <v>0.84352618455886796</v>
      </c>
      <c r="N8795" s="37">
        <v>9.8250160217285192</v>
      </c>
      <c r="O8795" s="37">
        <v>0</v>
      </c>
      <c r="P8795" s="37">
        <v>0</v>
      </c>
      <c r="Q8795" s="37">
        <v>1.51588078588247E-2</v>
      </c>
      <c r="R8795" s="37">
        <v>25</v>
      </c>
      <c r="S8795" s="37">
        <v>0.215474903583527</v>
      </c>
      <c r="T8795" s="37">
        <v>993.17669677734398</v>
      </c>
      <c r="U8795" s="37">
        <v>9999</v>
      </c>
      <c r="V8795" s="13"/>
      <c r="W8795" s="13"/>
      <c r="X8795" s="13"/>
      <c r="Y8795" s="13"/>
      <c r="Z8795" s="13"/>
      <c r="AA8795" s="13"/>
    </row>
    <row r="8796" spans="1:27" ht="15.75" customHeight="1" x14ac:dyDescent="0.2">
      <c r="A8796" s="13"/>
      <c r="B8796" s="37" t="str">
        <f>"CRS25WT3609740"</f>
        <v>CRS25WT3609740</v>
      </c>
      <c r="C8796" s="38">
        <v>46011</v>
      </c>
      <c r="D8796" s="39">
        <v>7.3101851851851848E-2</v>
      </c>
      <c r="E8796" s="37" t="s">
        <v>62</v>
      </c>
      <c r="F8796" s="37">
        <v>197</v>
      </c>
      <c r="G8796" s="37">
        <v>4</v>
      </c>
      <c r="H8796" s="37">
        <v>197.36614990234401</v>
      </c>
      <c r="I8796" s="37">
        <v>9.6150703430175799</v>
      </c>
      <c r="J8796" s="37">
        <v>24.494890213012699</v>
      </c>
      <c r="K8796" s="37">
        <v>10.3480033874512</v>
      </c>
      <c r="L8796" s="37">
        <v>19.072872161865199</v>
      </c>
      <c r="M8796" s="37">
        <v>0.83800131082534801</v>
      </c>
      <c r="N8796" s="37">
        <v>9.6018562316894496</v>
      </c>
      <c r="O8796" s="37">
        <v>0</v>
      </c>
      <c r="P8796" s="37">
        <v>0</v>
      </c>
      <c r="Q8796" s="37">
        <v>1.09474277123809E-2</v>
      </c>
      <c r="R8796" s="37">
        <v>25</v>
      </c>
      <c r="S8796" s="37">
        <v>0.24064242839813199</v>
      </c>
      <c r="T8796" s="37">
        <v>992.26470947265602</v>
      </c>
      <c r="U8796" s="37">
        <v>9999</v>
      </c>
      <c r="V8796" s="13"/>
      <c r="W8796" s="13"/>
      <c r="X8796" s="13"/>
      <c r="Y8796" s="13"/>
      <c r="Z8796" s="13"/>
      <c r="AA8796" s="13"/>
    </row>
    <row r="8797" spans="1:27" ht="15.75" customHeight="1" x14ac:dyDescent="0.2">
      <c r="A8797" s="13"/>
      <c r="B8797" s="37" t="str">
        <f>"CRS25WT3609738"</f>
        <v>CRS25WT3609738</v>
      </c>
      <c r="C8797" s="38">
        <v>46011</v>
      </c>
      <c r="D8797" s="39">
        <v>7.3495370370370364E-2</v>
      </c>
      <c r="E8797" s="37" t="s">
        <v>62</v>
      </c>
      <c r="F8797" s="37">
        <v>202</v>
      </c>
      <c r="G8797" s="37">
        <v>4</v>
      </c>
      <c r="H8797" s="37">
        <v>202.28515625</v>
      </c>
      <c r="I8797" s="37">
        <v>9.7329626083374006</v>
      </c>
      <c r="J8797" s="37">
        <v>24.524333953857401</v>
      </c>
      <c r="K8797" s="37">
        <v>10.5833549499512</v>
      </c>
      <c r="L8797" s="37">
        <v>19.113519668579102</v>
      </c>
      <c r="M8797" s="37">
        <v>0.847464919090271</v>
      </c>
      <c r="N8797" s="37">
        <v>9.8411655426025408</v>
      </c>
      <c r="O8797" s="37">
        <v>0</v>
      </c>
      <c r="P8797" s="37">
        <v>0</v>
      </c>
      <c r="Q8797" s="37">
        <v>1.0163690894842099E-2</v>
      </c>
      <c r="R8797" s="37">
        <v>25</v>
      </c>
      <c r="S8797" s="37">
        <v>0.230466052889824</v>
      </c>
      <c r="T8797" s="37">
        <v>993.74694824218795</v>
      </c>
      <c r="U8797" s="37">
        <v>9999</v>
      </c>
      <c r="V8797" s="13"/>
      <c r="W8797" s="13"/>
      <c r="X8797" s="13"/>
      <c r="Y8797" s="13"/>
      <c r="Z8797" s="13"/>
      <c r="AA8797" s="13"/>
    </row>
    <row r="8798" spans="1:27" ht="15.75" customHeight="1" x14ac:dyDescent="0.2">
      <c r="A8798" s="13"/>
      <c r="B8798" s="37" t="str">
        <f>"CRS25WT3609741"</f>
        <v>CRS25WT3609741</v>
      </c>
      <c r="C8798" s="38">
        <v>46011</v>
      </c>
      <c r="D8798" s="39">
        <v>7.3807870370370371E-2</v>
      </c>
      <c r="E8798" s="37" t="s">
        <v>62</v>
      </c>
      <c r="F8798" s="37">
        <v>201</v>
      </c>
      <c r="G8798" s="37">
        <v>4</v>
      </c>
      <c r="H8798" s="37">
        <v>201.31747436523401</v>
      </c>
      <c r="I8798" s="37">
        <v>9.6800003051757795</v>
      </c>
      <c r="J8798" s="37">
        <v>24.5101013183594</v>
      </c>
      <c r="K8798" s="37">
        <v>10.503689765930201</v>
      </c>
      <c r="L8798" s="37">
        <v>19.166358947753899</v>
      </c>
      <c r="M8798" s="37">
        <v>0.84851789474487305</v>
      </c>
      <c r="N8798" s="37">
        <v>9.7940874099731392</v>
      </c>
      <c r="O8798" s="37">
        <v>0</v>
      </c>
      <c r="P8798" s="37">
        <v>0</v>
      </c>
      <c r="Q8798" s="37">
        <v>1.25409225001931E-2</v>
      </c>
      <c r="R8798" s="37">
        <v>25</v>
      </c>
      <c r="S8798" s="37">
        <v>0.221274062991142</v>
      </c>
      <c r="T8798" s="37">
        <v>995.700927734375</v>
      </c>
      <c r="U8798" s="37">
        <v>9999</v>
      </c>
      <c r="V8798" s="13"/>
      <c r="W8798" s="13"/>
      <c r="X8798" s="13"/>
      <c r="Y8798" s="13"/>
      <c r="Z8798" s="13"/>
      <c r="AA8798" s="13"/>
    </row>
    <row r="8799" spans="1:27" ht="15.75" customHeight="1" x14ac:dyDescent="0.2">
      <c r="A8799" s="13"/>
      <c r="B8799" s="37" t="str">
        <f>"CRS25WT3609742"</f>
        <v>CRS25WT3609742</v>
      </c>
      <c r="C8799" s="38">
        <v>46011</v>
      </c>
      <c r="D8799" s="39">
        <v>7.4224537037037033E-2</v>
      </c>
      <c r="E8799" s="37" t="s">
        <v>62</v>
      </c>
      <c r="F8799" s="37">
        <v>203</v>
      </c>
      <c r="G8799" s="37">
        <v>4</v>
      </c>
      <c r="H8799" s="37">
        <v>203.70033264160199</v>
      </c>
      <c r="I8799" s="37">
        <v>9.5919857025146502</v>
      </c>
      <c r="J8799" s="37">
        <v>24.529039382934599</v>
      </c>
      <c r="K8799" s="37">
        <v>10.6619310379028</v>
      </c>
      <c r="L8799" s="37">
        <v>19.105388641357401</v>
      </c>
      <c r="M8799" s="37">
        <v>0.86577028036117598</v>
      </c>
      <c r="N8799" s="37">
        <v>9.9100141525268608</v>
      </c>
      <c r="O8799" s="37">
        <v>0</v>
      </c>
      <c r="P8799" s="37">
        <v>0</v>
      </c>
      <c r="Q8799" s="37">
        <v>1.19046065956354E-2</v>
      </c>
      <c r="R8799" s="37">
        <v>25</v>
      </c>
      <c r="S8799" s="37">
        <v>0.22036652266979201</v>
      </c>
      <c r="T8799" s="37">
        <v>991.95703125</v>
      </c>
      <c r="U8799" s="37">
        <v>9999</v>
      </c>
      <c r="V8799" s="13"/>
      <c r="W8799" s="13"/>
      <c r="X8799" s="13"/>
      <c r="Y8799" s="13"/>
      <c r="Z8799" s="13"/>
      <c r="AA8799" s="13"/>
    </row>
    <row r="8800" spans="1:27" ht="15.75" customHeight="1" x14ac:dyDescent="0.2">
      <c r="A8800" s="13"/>
      <c r="B8800" s="37" t="str">
        <f>"CRS25WT3609743"</f>
        <v>CRS25WT3609743</v>
      </c>
      <c r="C8800" s="38">
        <v>46011</v>
      </c>
      <c r="D8800" s="39">
        <v>7.5243055555555563E-2</v>
      </c>
      <c r="E8800" s="37" t="s">
        <v>62</v>
      </c>
      <c r="F8800" s="37">
        <v>202</v>
      </c>
      <c r="G8800" s="37">
        <v>4</v>
      </c>
      <c r="H8800" s="37">
        <v>202.16624450683599</v>
      </c>
      <c r="I8800" s="37">
        <v>9.68713474273682</v>
      </c>
      <c r="J8800" s="37">
        <v>24.508796691894499</v>
      </c>
      <c r="K8800" s="37">
        <v>10.388256072998001</v>
      </c>
      <c r="L8800" s="37">
        <v>19.461036682128899</v>
      </c>
      <c r="M8800" s="37">
        <v>0.85151308774948098</v>
      </c>
      <c r="N8800" s="37">
        <v>9.8353805541992205</v>
      </c>
      <c r="O8800" s="37">
        <v>0</v>
      </c>
      <c r="P8800" s="37">
        <v>0</v>
      </c>
      <c r="Q8800" s="37">
        <v>1.0476151481270801E-2</v>
      </c>
      <c r="R8800" s="37">
        <v>25</v>
      </c>
      <c r="S8800" s="37">
        <v>0.23170779645442999</v>
      </c>
      <c r="T8800" s="37">
        <v>992.09045410156295</v>
      </c>
      <c r="U8800" s="37">
        <v>9999</v>
      </c>
      <c r="V8800" s="13"/>
      <c r="W8800" s="13"/>
      <c r="X8800" s="13"/>
      <c r="Y8800" s="13"/>
      <c r="Z8800" s="13"/>
      <c r="AA8800" s="13"/>
    </row>
    <row r="8801" spans="1:27" ht="15.75" customHeight="1" x14ac:dyDescent="0.2">
      <c r="A8801" s="13"/>
      <c r="B8801" s="37" t="str">
        <f>"CRS25WT3609744"</f>
        <v>CRS25WT3609744</v>
      </c>
      <c r="C8801" s="38">
        <v>46011</v>
      </c>
      <c r="D8801" s="39">
        <v>7.5752314814814814E-2</v>
      </c>
      <c r="E8801" s="37" t="s">
        <v>62</v>
      </c>
      <c r="F8801" s="37">
        <v>198</v>
      </c>
      <c r="G8801" s="37">
        <v>4</v>
      </c>
      <c r="H8801" s="37">
        <v>198.83993530273401</v>
      </c>
      <c r="I8801" s="37">
        <v>9.5934019088745099</v>
      </c>
      <c r="J8801" s="37">
        <v>24.508489608764599</v>
      </c>
      <c r="K8801" s="37">
        <v>9.9858341217040998</v>
      </c>
      <c r="L8801" s="37">
        <v>19.9122009277344</v>
      </c>
      <c r="M8801" s="37">
        <v>0.84569627046585105</v>
      </c>
      <c r="N8801" s="37">
        <v>9.6735553741455096</v>
      </c>
      <c r="O8801" s="37">
        <v>0</v>
      </c>
      <c r="P8801" s="37">
        <v>0</v>
      </c>
      <c r="Q8801" s="37">
        <v>1.0476151481270801E-2</v>
      </c>
      <c r="R8801" s="37">
        <v>25</v>
      </c>
      <c r="S8801" s="37">
        <v>0.22517625987529799</v>
      </c>
      <c r="T8801" s="37">
        <v>993.83758544921898</v>
      </c>
      <c r="U8801" s="37">
        <v>9999</v>
      </c>
      <c r="V8801" s="13"/>
      <c r="W8801" s="13"/>
      <c r="X8801" s="13"/>
      <c r="Y8801" s="13"/>
      <c r="Z8801" s="13"/>
      <c r="AA8801" s="13"/>
    </row>
    <row r="8802" spans="1:27" ht="15.75" customHeight="1" x14ac:dyDescent="0.2">
      <c r="A8802" s="13"/>
      <c r="B8802" s="37" t="str">
        <f>"CRS25WT3609764"</f>
        <v>CRS25WT3609764</v>
      </c>
      <c r="C8802" s="38">
        <v>46011</v>
      </c>
      <c r="D8802" s="39">
        <v>7.6412037037037042E-2</v>
      </c>
      <c r="E8802" s="37" t="s">
        <v>62</v>
      </c>
      <c r="F8802" s="37">
        <v>197</v>
      </c>
      <c r="G8802" s="37">
        <v>4</v>
      </c>
      <c r="H8802" s="37">
        <v>197.48794555664099</v>
      </c>
      <c r="I8802" s="37">
        <v>9.5486249923706108</v>
      </c>
      <c r="J8802" s="37">
        <v>24.493413925170898</v>
      </c>
      <c r="K8802" s="37">
        <v>9.7497692108154297</v>
      </c>
      <c r="L8802" s="37">
        <v>20.255653381347699</v>
      </c>
      <c r="M8802" s="37">
        <v>0.84440428018569902</v>
      </c>
      <c r="N8802" s="37">
        <v>9.6077814102172905</v>
      </c>
      <c r="O8802" s="37">
        <v>0</v>
      </c>
      <c r="P8802" s="37">
        <v>0</v>
      </c>
      <c r="Q8802" s="37">
        <v>1.75795778632164E-2</v>
      </c>
      <c r="R8802" s="37">
        <v>25</v>
      </c>
      <c r="S8802" s="37">
        <v>0.22358942031860399</v>
      </c>
      <c r="T8802" s="37">
        <v>992.55676269531295</v>
      </c>
      <c r="U8802" s="37">
        <v>9999</v>
      </c>
      <c r="V8802" s="13"/>
      <c r="W8802" s="13"/>
      <c r="X8802" s="13"/>
      <c r="Y8802" s="13"/>
      <c r="Z8802" s="13"/>
      <c r="AA8802" s="13"/>
    </row>
    <row r="8803" spans="1:27" ht="15.75" customHeight="1" x14ac:dyDescent="0.2">
      <c r="A8803" s="13"/>
      <c r="B8803" s="37" t="str">
        <f>"CRS25WT3609763"</f>
        <v>CRS25WT3609763</v>
      </c>
      <c r="C8803" s="38">
        <v>46011</v>
      </c>
      <c r="D8803" s="39">
        <v>7.6898148148148146E-2</v>
      </c>
      <c r="E8803" s="37" t="s">
        <v>62</v>
      </c>
      <c r="F8803" s="37">
        <v>201</v>
      </c>
      <c r="G8803" s="37">
        <v>4</v>
      </c>
      <c r="H8803" s="37">
        <v>201.59474182128901</v>
      </c>
      <c r="I8803" s="37">
        <v>9.6350774765014595</v>
      </c>
      <c r="J8803" s="37">
        <v>24.486040115356399</v>
      </c>
      <c r="K8803" s="37">
        <v>10.327613830566399</v>
      </c>
      <c r="L8803" s="37">
        <v>19.519973754882798</v>
      </c>
      <c r="M8803" s="37">
        <v>0.85448694229125999</v>
      </c>
      <c r="N8803" s="37">
        <v>9.8075771331787092</v>
      </c>
      <c r="O8803" s="37">
        <v>0</v>
      </c>
      <c r="P8803" s="37">
        <v>0</v>
      </c>
      <c r="Q8803" s="37">
        <v>1.13095231354237E-2</v>
      </c>
      <c r="R8803" s="37">
        <v>25</v>
      </c>
      <c r="S8803" s="37">
        <v>0.216830089688301</v>
      </c>
      <c r="T8803" s="37">
        <v>991.31982421875</v>
      </c>
      <c r="U8803" s="37">
        <v>9999</v>
      </c>
      <c r="V8803" s="13"/>
      <c r="W8803" s="13"/>
      <c r="X8803" s="13"/>
      <c r="Y8803" s="13"/>
      <c r="Z8803" s="13"/>
      <c r="AA8803" s="13"/>
    </row>
    <row r="8804" spans="1:27" ht="15.75" customHeight="1" x14ac:dyDescent="0.2">
      <c r="A8804" s="13"/>
      <c r="B8804" s="37" t="str">
        <f>"CRS25WT3609664"</f>
        <v>CRS25WT3609664</v>
      </c>
      <c r="C8804" s="38">
        <v>46011</v>
      </c>
      <c r="D8804" s="39">
        <v>7.8599537037037037E-2</v>
      </c>
      <c r="E8804" s="37" t="s">
        <v>62</v>
      </c>
      <c r="F8804" s="37">
        <v>197</v>
      </c>
      <c r="G8804" s="37">
        <v>4</v>
      </c>
      <c r="H8804" s="37">
        <v>197.85191345214801</v>
      </c>
      <c r="I8804" s="37">
        <v>9.7510776519775408</v>
      </c>
      <c r="J8804" s="37">
        <v>24.491176605224599</v>
      </c>
      <c r="K8804" s="37">
        <v>9.9129457473754901</v>
      </c>
      <c r="L8804" s="37">
        <v>19.958942413330099</v>
      </c>
      <c r="M8804" s="37">
        <v>0.82847231626510598</v>
      </c>
      <c r="N8804" s="37">
        <v>9.62548828125</v>
      </c>
      <c r="O8804" s="37">
        <v>0</v>
      </c>
      <c r="P8804" s="37">
        <v>0</v>
      </c>
      <c r="Q8804" s="37">
        <v>1.18948509916663E-2</v>
      </c>
      <c r="R8804" s="37">
        <v>25</v>
      </c>
      <c r="S8804" s="37">
        <v>0.225717812776566</v>
      </c>
      <c r="T8804" s="37">
        <v>993.22491455078102</v>
      </c>
      <c r="U8804" s="37">
        <v>9999</v>
      </c>
      <c r="V8804" s="13"/>
      <c r="W8804" s="13"/>
      <c r="X8804" s="13"/>
      <c r="Y8804" s="13"/>
      <c r="Z8804" s="13"/>
      <c r="AA8804" s="13"/>
    </row>
    <row r="8805" spans="1:27" ht="15.75" customHeight="1" x14ac:dyDescent="0.2">
      <c r="A8805" s="13"/>
      <c r="B8805" s="37" t="str">
        <f>"CRS25WT3609663"</f>
        <v>CRS25WT3609663</v>
      </c>
      <c r="C8805" s="38">
        <v>46011</v>
      </c>
      <c r="D8805" s="39">
        <v>7.9340277777777787E-2</v>
      </c>
      <c r="E8805" s="37" t="s">
        <v>62</v>
      </c>
      <c r="F8805" s="37">
        <v>201</v>
      </c>
      <c r="G8805" s="37">
        <v>4</v>
      </c>
      <c r="H8805" s="37">
        <v>201.66171264648401</v>
      </c>
      <c r="I8805" s="37">
        <v>9.5660266876220703</v>
      </c>
      <c r="J8805" s="37">
        <v>24.518541336059599</v>
      </c>
      <c r="K8805" s="37">
        <v>10.296739578247101</v>
      </c>
      <c r="L8805" s="37">
        <v>19.585004806518601</v>
      </c>
      <c r="M8805" s="37">
        <v>0.859799563884735</v>
      </c>
      <c r="N8805" s="37">
        <v>9.8108348846435494</v>
      </c>
      <c r="O8805" s="37">
        <v>0</v>
      </c>
      <c r="P8805" s="37">
        <v>0</v>
      </c>
      <c r="Q8805" s="37">
        <v>1.0952379554510099E-2</v>
      </c>
      <c r="R8805" s="37">
        <v>25</v>
      </c>
      <c r="S8805" s="37">
        <v>0.218379035592079</v>
      </c>
      <c r="T8805" s="37">
        <v>993.87097167968795</v>
      </c>
      <c r="U8805" s="37">
        <v>9999</v>
      </c>
      <c r="V8805" s="13"/>
      <c r="W8805" s="13"/>
      <c r="X8805" s="13"/>
      <c r="Y8805" s="13"/>
      <c r="Z8805" s="13"/>
      <c r="AA8805" s="13"/>
    </row>
    <row r="8806" spans="1:27" ht="15.75" customHeight="1" x14ac:dyDescent="0.2">
      <c r="A8806" s="13"/>
      <c r="B8806" s="37" t="str">
        <f>"CRS25WT3609848"</f>
        <v>CRS25WT3609848</v>
      </c>
      <c r="C8806" s="38">
        <v>46011</v>
      </c>
      <c r="D8806" s="39">
        <v>7.9687500000000008E-2</v>
      </c>
      <c r="E8806" s="37" t="s">
        <v>62</v>
      </c>
      <c r="F8806" s="37">
        <v>203</v>
      </c>
      <c r="G8806" s="37">
        <v>4</v>
      </c>
      <c r="H8806" s="37">
        <v>203.45431518554699</v>
      </c>
      <c r="I8806" s="37">
        <v>9.6457843780517596</v>
      </c>
      <c r="J8806" s="37">
        <v>24.571815490722699</v>
      </c>
      <c r="K8806" s="37">
        <v>10.579282760620099</v>
      </c>
      <c r="L8806" s="37">
        <v>19.231389999389599</v>
      </c>
      <c r="M8806" s="37">
        <v>0.85840475559234597</v>
      </c>
      <c r="N8806" s="37">
        <v>9.8980445861816406</v>
      </c>
      <c r="O8806" s="37">
        <v>0</v>
      </c>
      <c r="P8806" s="37">
        <v>0</v>
      </c>
      <c r="Q8806" s="37">
        <v>1.5236857347190399E-2</v>
      </c>
      <c r="R8806" s="37">
        <v>25</v>
      </c>
      <c r="S8806" s="37">
        <v>0.22730427980422999</v>
      </c>
      <c r="T8806" s="37">
        <v>993.281005859375</v>
      </c>
      <c r="U8806" s="37">
        <v>9999</v>
      </c>
      <c r="V8806" s="13"/>
      <c r="W8806" s="13"/>
      <c r="X8806" s="13"/>
      <c r="Y8806" s="13"/>
      <c r="Z8806" s="13"/>
      <c r="AA8806" s="13"/>
    </row>
    <row r="8807" spans="1:27" ht="15.75" customHeight="1" x14ac:dyDescent="0.2">
      <c r="A8807" s="13"/>
      <c r="B8807" s="37" t="str">
        <f>"CRS25WT3609847"</f>
        <v>CRS25WT3609847</v>
      </c>
      <c r="C8807" s="38">
        <v>46011</v>
      </c>
      <c r="D8807" s="39">
        <v>8.0266203703703701E-2</v>
      </c>
      <c r="E8807" s="37" t="s">
        <v>62</v>
      </c>
      <c r="F8807" s="37">
        <v>202</v>
      </c>
      <c r="G8807" s="37">
        <v>4</v>
      </c>
      <c r="H8807" s="37">
        <v>202.61088562011699</v>
      </c>
      <c r="I8807" s="37">
        <v>9.6110992431640607</v>
      </c>
      <c r="J8807" s="37">
        <v>24.5608310699463</v>
      </c>
      <c r="K8807" s="37">
        <v>10.354876518249499</v>
      </c>
      <c r="L8807" s="37">
        <v>19.566713333129901</v>
      </c>
      <c r="M8807" s="37">
        <v>0.85831493139267001</v>
      </c>
      <c r="N8807" s="37">
        <v>9.8570117950439506</v>
      </c>
      <c r="O8807" s="37">
        <v>0</v>
      </c>
      <c r="P8807" s="37">
        <v>0</v>
      </c>
      <c r="Q8807" s="37">
        <v>1.25409225001931E-2</v>
      </c>
      <c r="R8807" s="37">
        <v>25</v>
      </c>
      <c r="S8807" s="37">
        <v>0.221394553780556</v>
      </c>
      <c r="T8807" s="37">
        <v>993.41357421875</v>
      </c>
      <c r="U8807" s="37">
        <v>9999</v>
      </c>
      <c r="V8807" s="13"/>
      <c r="W8807" s="13"/>
      <c r="X8807" s="13"/>
      <c r="Y8807" s="13"/>
      <c r="Z8807" s="13"/>
      <c r="AA8807" s="13"/>
    </row>
    <row r="8808" spans="1:27" ht="15.75" customHeight="1" x14ac:dyDescent="0.2">
      <c r="A8808" s="13"/>
      <c r="B8808" s="37" t="str">
        <f>"CRS25WT3609846"</f>
        <v>CRS25WT3609846</v>
      </c>
      <c r="C8808" s="38">
        <v>46011</v>
      </c>
      <c r="D8808" s="39">
        <v>8.1574074074074077E-2</v>
      </c>
      <c r="E8808" s="37" t="s">
        <v>62</v>
      </c>
      <c r="F8808" s="37">
        <v>202</v>
      </c>
      <c r="G8808" s="37">
        <v>4</v>
      </c>
      <c r="H8808" s="37">
        <v>202.69532775878901</v>
      </c>
      <c r="I8808" s="37">
        <v>9.6464424133300799</v>
      </c>
      <c r="J8808" s="37">
        <v>24.548904418945298</v>
      </c>
      <c r="K8808" s="37">
        <v>10.731469154357899</v>
      </c>
      <c r="L8808" s="37">
        <v>18.887937545776399</v>
      </c>
      <c r="M8808" s="37">
        <v>0.85594218969345104</v>
      </c>
      <c r="N8808" s="37">
        <v>9.8611202239990199</v>
      </c>
      <c r="O8808" s="37">
        <v>0</v>
      </c>
      <c r="P8808" s="37">
        <v>0</v>
      </c>
      <c r="Q8808" s="37">
        <v>1.06547614559531E-2</v>
      </c>
      <c r="R8808" s="37">
        <v>25</v>
      </c>
      <c r="S8808" s="37">
        <v>0.22813609242439301</v>
      </c>
      <c r="T8808" s="37">
        <v>991.93542480468795</v>
      </c>
      <c r="U8808" s="37">
        <v>9999</v>
      </c>
      <c r="V8808" s="13"/>
      <c r="W8808" s="13"/>
      <c r="X8808" s="13"/>
      <c r="Y8808" s="13"/>
      <c r="Z8808" s="13"/>
      <c r="AA8808" s="13"/>
    </row>
    <row r="8809" spans="1:27" ht="15.75" customHeight="1" x14ac:dyDescent="0.2">
      <c r="A8809" s="13"/>
      <c r="B8809" s="37" t="str">
        <f>"CRS25WT3609851"</f>
        <v>CRS25WT3609851</v>
      </c>
      <c r="C8809" s="38">
        <v>46011</v>
      </c>
      <c r="D8809" s="39">
        <v>8.1967592592592592E-2</v>
      </c>
      <c r="E8809" s="37" t="s">
        <v>62</v>
      </c>
      <c r="F8809" s="37">
        <v>204</v>
      </c>
      <c r="G8809" s="37">
        <v>4</v>
      </c>
      <c r="H8809" s="37">
        <v>204.00102233886699</v>
      </c>
      <c r="I8809" s="37">
        <v>9.6643323898315394</v>
      </c>
      <c r="J8809" s="37">
        <v>24.567182540893601</v>
      </c>
      <c r="K8809" s="37">
        <v>10.446537017822299</v>
      </c>
      <c r="L8809" s="37">
        <v>19.528100967407202</v>
      </c>
      <c r="M8809" s="37">
        <v>0.85922151803970304</v>
      </c>
      <c r="N8809" s="37">
        <v>9.9246425628662092</v>
      </c>
      <c r="O8809" s="37">
        <v>0</v>
      </c>
      <c r="P8809" s="37">
        <v>0</v>
      </c>
      <c r="Q8809" s="37">
        <v>1.7579404637217501E-2</v>
      </c>
      <c r="R8809" s="37">
        <v>25</v>
      </c>
      <c r="S8809" s="37">
        <v>0.227912962436676</v>
      </c>
      <c r="T8809" s="37">
        <v>993.03564453125</v>
      </c>
      <c r="U8809" s="37">
        <v>9999</v>
      </c>
      <c r="V8809" s="13"/>
      <c r="W8809" s="13"/>
      <c r="X8809" s="13"/>
      <c r="Y8809" s="13"/>
      <c r="Z8809" s="13"/>
      <c r="AA8809" s="13"/>
    </row>
    <row r="8810" spans="1:27" ht="15.75" customHeight="1" x14ac:dyDescent="0.2">
      <c r="A8810" s="13"/>
      <c r="B8810" s="37" t="str">
        <f>"CRS25WT3609850"</f>
        <v>CRS25WT3609850</v>
      </c>
      <c r="C8810" s="38">
        <v>46011</v>
      </c>
      <c r="D8810" s="39">
        <v>8.2361111111111107E-2</v>
      </c>
      <c r="E8810" s="37" t="s">
        <v>62</v>
      </c>
      <c r="F8810" s="37">
        <v>198</v>
      </c>
      <c r="G8810" s="37">
        <v>4</v>
      </c>
      <c r="H8810" s="37">
        <v>198.47640991210901</v>
      </c>
      <c r="I8810" s="37">
        <v>9.6651487350463903</v>
      </c>
      <c r="J8810" s="37">
        <v>24.552675247192401</v>
      </c>
      <c r="K8810" s="37">
        <v>10.4062147140503</v>
      </c>
      <c r="L8810" s="37">
        <v>19.072872161865199</v>
      </c>
      <c r="M8810" s="37">
        <v>0.836375951766968</v>
      </c>
      <c r="N8810" s="37">
        <v>9.6558704376220703</v>
      </c>
      <c r="O8810" s="37">
        <v>0</v>
      </c>
      <c r="P8810" s="37">
        <v>0</v>
      </c>
      <c r="Q8810" s="37">
        <v>1.03176152333617E-2</v>
      </c>
      <c r="R8810" s="37">
        <v>25</v>
      </c>
      <c r="S8810" s="37">
        <v>0.22119255363941201</v>
      </c>
      <c r="T8810" s="37">
        <v>992.39025878906295</v>
      </c>
      <c r="U8810" s="37">
        <v>9999</v>
      </c>
      <c r="V8810" s="13"/>
      <c r="W8810" s="13"/>
      <c r="X8810" s="13"/>
      <c r="Y8810" s="13"/>
      <c r="Z8810" s="13"/>
      <c r="AA8810" s="13"/>
    </row>
    <row r="8811" spans="1:27" ht="15.75" customHeight="1" x14ac:dyDescent="0.2">
      <c r="A8811" s="13"/>
      <c r="B8811" s="37" t="str">
        <f>"CRS25WT3609849"</f>
        <v>CRS25WT3609849</v>
      </c>
      <c r="C8811" s="38">
        <v>46011</v>
      </c>
      <c r="D8811" s="39">
        <v>8.2696759259259262E-2</v>
      </c>
      <c r="E8811" s="37" t="s">
        <v>62</v>
      </c>
      <c r="F8811" s="37">
        <v>204</v>
      </c>
      <c r="G8811" s="37">
        <v>4</v>
      </c>
      <c r="H8811" s="37">
        <v>204.70880126953099</v>
      </c>
      <c r="I8811" s="37">
        <v>9.6635179519653303</v>
      </c>
      <c r="J8811" s="37">
        <v>24.525707244873001</v>
      </c>
      <c r="K8811" s="37">
        <v>10.687430381774901</v>
      </c>
      <c r="L8811" s="37">
        <v>19.1541633605957</v>
      </c>
      <c r="M8811" s="37">
        <v>0.863733410835266</v>
      </c>
      <c r="N8811" s="37">
        <v>9.9590759277343803</v>
      </c>
      <c r="O8811" s="37">
        <v>0</v>
      </c>
      <c r="P8811" s="37">
        <v>0</v>
      </c>
      <c r="Q8811" s="37">
        <v>1.06547614559531E-2</v>
      </c>
      <c r="R8811" s="37">
        <v>25</v>
      </c>
      <c r="S8811" s="37">
        <v>0.226609602570534</v>
      </c>
      <c r="T8811" s="37">
        <v>992.53509521484398</v>
      </c>
      <c r="U8811" s="37">
        <v>9999</v>
      </c>
      <c r="V8811" s="13"/>
      <c r="W8811" s="13"/>
      <c r="X8811" s="13"/>
      <c r="Y8811" s="13"/>
      <c r="Z8811" s="13"/>
      <c r="AA8811" s="13"/>
    </row>
    <row r="8812" spans="1:27" ht="15.75" customHeight="1" x14ac:dyDescent="0.2">
      <c r="A8812" s="13"/>
      <c r="B8812" s="37" t="str">
        <f>"CRS25WT3609854"</f>
        <v>CRS25WT3609854</v>
      </c>
      <c r="C8812" s="38">
        <v>46011</v>
      </c>
      <c r="D8812" s="39">
        <v>8.3761574074074072E-2</v>
      </c>
      <c r="E8812" s="37" t="s">
        <v>62</v>
      </c>
      <c r="F8812" s="37">
        <v>200</v>
      </c>
      <c r="G8812" s="37">
        <v>4</v>
      </c>
      <c r="H8812" s="37">
        <v>200.19161987304699</v>
      </c>
      <c r="I8812" s="37">
        <v>9.7776308059692401</v>
      </c>
      <c r="J8812" s="37">
        <v>24.504501342773398</v>
      </c>
      <c r="K8812" s="37">
        <v>10.2814226150513</v>
      </c>
      <c r="L8812" s="37">
        <v>19.471197128295898</v>
      </c>
      <c r="M8812" s="37">
        <v>0.83553832769393899</v>
      </c>
      <c r="N8812" s="37">
        <v>9.7393150329589808</v>
      </c>
      <c r="O8812" s="37">
        <v>0</v>
      </c>
      <c r="P8812" s="37">
        <v>0</v>
      </c>
      <c r="Q8812" s="37">
        <v>1.0327380150556601E-2</v>
      </c>
      <c r="R8812" s="37">
        <v>25</v>
      </c>
      <c r="S8812" s="37">
        <v>0.23031583428382901</v>
      </c>
      <c r="T8812" s="37">
        <v>993.02258300781295</v>
      </c>
      <c r="U8812" s="37">
        <v>33.14990234375</v>
      </c>
      <c r="V8812" s="13"/>
      <c r="W8812" s="13"/>
      <c r="X8812" s="13"/>
      <c r="Y8812" s="13"/>
      <c r="Z8812" s="13"/>
      <c r="AA8812" s="13"/>
    </row>
    <row r="8813" spans="1:27" ht="15.75" customHeight="1" x14ac:dyDescent="0.2">
      <c r="A8813" s="13"/>
      <c r="B8813" s="37" t="str">
        <f>"CRS25WT3609852"</f>
        <v>CRS25WT3609852</v>
      </c>
      <c r="C8813" s="38">
        <v>46011</v>
      </c>
      <c r="D8813" s="39">
        <v>8.4479166666666661E-2</v>
      </c>
      <c r="E8813" s="37" t="s">
        <v>62</v>
      </c>
      <c r="F8813" s="37">
        <v>199</v>
      </c>
      <c r="G8813" s="37">
        <v>4</v>
      </c>
      <c r="H8813" s="37">
        <v>199.14222717285199</v>
      </c>
      <c r="I8813" s="37">
        <v>9.6748943328857404</v>
      </c>
      <c r="J8813" s="37">
        <v>24.512771606445298</v>
      </c>
      <c r="K8813" s="37">
        <v>10.366015434265099</v>
      </c>
      <c r="L8813" s="37">
        <v>19.211067199706999</v>
      </c>
      <c r="M8813" s="37">
        <v>0.83970105648040805</v>
      </c>
      <c r="N8813" s="37">
        <v>9.6882619857788104</v>
      </c>
      <c r="O8813" s="37">
        <v>0</v>
      </c>
      <c r="P8813" s="37">
        <v>0</v>
      </c>
      <c r="Q8813" s="37">
        <v>1.30158439278603E-2</v>
      </c>
      <c r="R8813" s="37">
        <v>25</v>
      </c>
      <c r="S8813" s="37">
        <v>0.22320929169654799</v>
      </c>
      <c r="T8813" s="37">
        <v>991.52258300781295</v>
      </c>
      <c r="U8813" s="37">
        <v>9999</v>
      </c>
      <c r="V8813" s="13"/>
      <c r="W8813" s="13"/>
      <c r="X8813" s="13"/>
      <c r="Y8813" s="13"/>
      <c r="Z8813" s="13"/>
      <c r="AA8813" s="13"/>
    </row>
    <row r="8814" spans="1:27" ht="15.75" customHeight="1" x14ac:dyDescent="0.2">
      <c r="A8814" s="13"/>
      <c r="B8814" s="37" t="str">
        <f>"CRS25WT3609853"</f>
        <v>CRS25WT3609853</v>
      </c>
      <c r="C8814" s="38">
        <v>46011</v>
      </c>
      <c r="D8814" s="39">
        <v>8.5370370370370374E-2</v>
      </c>
      <c r="E8814" s="37" t="s">
        <v>62</v>
      </c>
      <c r="F8814" s="37">
        <v>196</v>
      </c>
      <c r="G8814" s="37">
        <v>4</v>
      </c>
      <c r="H8814" s="37">
        <v>196.18200683593801</v>
      </c>
      <c r="I8814" s="37">
        <v>9.6926298141479492</v>
      </c>
      <c r="J8814" s="37">
        <v>24.517581939697301</v>
      </c>
      <c r="K8814" s="37">
        <v>9.8122930526733398</v>
      </c>
      <c r="L8814" s="37">
        <v>19.9934902191162</v>
      </c>
      <c r="M8814" s="37">
        <v>0.82554340362548795</v>
      </c>
      <c r="N8814" s="37">
        <v>9.5442476272583008</v>
      </c>
      <c r="O8814" s="37">
        <v>0</v>
      </c>
      <c r="P8814" s="37">
        <v>0</v>
      </c>
      <c r="Q8814" s="37">
        <v>1.29353543743491E-2</v>
      </c>
      <c r="R8814" s="37">
        <v>25</v>
      </c>
      <c r="S8814" s="37">
        <v>0.221205845475197</v>
      </c>
      <c r="T8814" s="37">
        <v>990.84436035156295</v>
      </c>
      <c r="U8814" s="37">
        <v>9999</v>
      </c>
      <c r="V8814" s="13"/>
      <c r="W8814" s="13"/>
      <c r="X8814" s="13"/>
      <c r="Y8814" s="13"/>
      <c r="Z8814" s="13"/>
      <c r="AA8814" s="13"/>
    </row>
    <row r="8815" spans="1:27" ht="15.75" customHeight="1" x14ac:dyDescent="0.2">
      <c r="A8815" s="13"/>
      <c r="B8815" s="37" t="str">
        <f>"CRS25WT3609833"</f>
        <v>CRS25WT3609833</v>
      </c>
      <c r="C8815" s="38">
        <v>46011</v>
      </c>
      <c r="D8815" s="39">
        <v>8.5763888888888876E-2</v>
      </c>
      <c r="E8815" s="37" t="s">
        <v>62</v>
      </c>
      <c r="F8815" s="37">
        <v>200</v>
      </c>
      <c r="G8815" s="37">
        <v>4</v>
      </c>
      <c r="H8815" s="37">
        <v>200.02520751953099</v>
      </c>
      <c r="I8815" s="37">
        <v>9.79553318023682</v>
      </c>
      <c r="J8815" s="37">
        <v>24.5050144195557</v>
      </c>
      <c r="K8815" s="37">
        <v>10.264305114746101</v>
      </c>
      <c r="L8815" s="37">
        <v>19.4874572753906</v>
      </c>
      <c r="M8815" s="37">
        <v>0.83330059051513705</v>
      </c>
      <c r="N8815" s="37">
        <v>9.7312192916870099</v>
      </c>
      <c r="O8815" s="37">
        <v>0</v>
      </c>
      <c r="P8815" s="37">
        <v>0</v>
      </c>
      <c r="Q8815" s="37">
        <v>4.11212258040905E-3</v>
      </c>
      <c r="R8815" s="37">
        <v>25</v>
      </c>
      <c r="S8815" s="37">
        <v>0.218593895435333</v>
      </c>
      <c r="T8815" s="37">
        <v>992.69329833984398</v>
      </c>
      <c r="U8815" s="37">
        <v>9999</v>
      </c>
      <c r="V8815" s="13"/>
      <c r="W8815" s="13"/>
      <c r="X8815" s="13"/>
      <c r="Y8815" s="13"/>
      <c r="Z8815" s="13"/>
      <c r="AA8815" s="13"/>
    </row>
    <row r="8816" spans="1:27" ht="15.75" customHeight="1" x14ac:dyDescent="0.2">
      <c r="A8816" s="13"/>
      <c r="B8816" s="37" t="str">
        <f>"CRS25WT3609838"</f>
        <v>CRS25WT3609838</v>
      </c>
      <c r="C8816" s="38">
        <v>46011</v>
      </c>
      <c r="D8816" s="39">
        <v>8.7754629629629641E-2</v>
      </c>
      <c r="E8816" s="37" t="s">
        <v>62</v>
      </c>
      <c r="F8816" s="37">
        <v>197</v>
      </c>
      <c r="G8816" s="37">
        <v>4</v>
      </c>
      <c r="H8816" s="37">
        <v>197.73554992675801</v>
      </c>
      <c r="I8816" s="37">
        <v>9.6699876785278303</v>
      </c>
      <c r="J8816" s="37">
        <v>24.549636840820298</v>
      </c>
      <c r="K8816" s="37">
        <v>10.3310441970825</v>
      </c>
      <c r="L8816" s="37">
        <v>19.139938354492202</v>
      </c>
      <c r="M8816" s="37">
        <v>0.83294010162353505</v>
      </c>
      <c r="N8816" s="37">
        <v>9.6198272705078107</v>
      </c>
      <c r="O8816" s="37">
        <v>0</v>
      </c>
      <c r="P8816" s="37">
        <v>0</v>
      </c>
      <c r="Q8816" s="37">
        <v>1.04737123474479E-2</v>
      </c>
      <c r="R8816" s="37">
        <v>25</v>
      </c>
      <c r="S8816" s="37">
        <v>0.23001813888549799</v>
      </c>
      <c r="T8816" s="37">
        <v>990.46624755859398</v>
      </c>
      <c r="U8816" s="37">
        <v>9999</v>
      </c>
      <c r="V8816" s="13"/>
      <c r="W8816" s="13"/>
      <c r="X8816" s="13"/>
      <c r="Y8816" s="13"/>
      <c r="Z8816" s="13"/>
      <c r="AA8816" s="13"/>
    </row>
    <row r="8817" spans="1:27" ht="15.75" customHeight="1" x14ac:dyDescent="0.2">
      <c r="A8817" s="13"/>
      <c r="B8817" s="37" t="str">
        <f>"CRS25WT3609834"</f>
        <v>CRS25WT3609834</v>
      </c>
      <c r="C8817" s="38">
        <v>46011</v>
      </c>
      <c r="D8817" s="39">
        <v>8.8425925925925922E-2</v>
      </c>
      <c r="E8817" s="37" t="s">
        <v>62</v>
      </c>
      <c r="F8817" s="37">
        <v>202</v>
      </c>
      <c r="G8817" s="37">
        <v>4</v>
      </c>
      <c r="H8817" s="37">
        <v>202.39573669433599</v>
      </c>
      <c r="I8817" s="37">
        <v>9.6470527648925799</v>
      </c>
      <c r="J8817" s="37">
        <v>24.535322189331101</v>
      </c>
      <c r="K8817" s="37">
        <v>10.3546342849731</v>
      </c>
      <c r="L8817" s="37">
        <v>19.546392440795898</v>
      </c>
      <c r="M8817" s="37">
        <v>0.85509610176086404</v>
      </c>
      <c r="N8817" s="37">
        <v>9.8465452194213903</v>
      </c>
      <c r="O8817" s="37">
        <v>0</v>
      </c>
      <c r="P8817" s="37">
        <v>0</v>
      </c>
      <c r="Q8817" s="37">
        <v>2.0633758977055502E-3</v>
      </c>
      <c r="R8817" s="37">
        <v>25</v>
      </c>
      <c r="S8817" s="37">
        <v>0.227142915129662</v>
      </c>
      <c r="T8817" s="37">
        <v>992.58148193359398</v>
      </c>
      <c r="U8817" s="37">
        <v>9999</v>
      </c>
      <c r="V8817" s="13"/>
      <c r="W8817" s="13"/>
      <c r="X8817" s="13"/>
      <c r="Y8817" s="13"/>
      <c r="Z8817" s="13"/>
      <c r="AA8817" s="13"/>
    </row>
    <row r="8818" spans="1:27" ht="15.75" customHeight="1" x14ac:dyDescent="0.2">
      <c r="A8818" s="13"/>
      <c r="B8818" s="37" t="str">
        <f>"CRS25WT3609835"</f>
        <v>CRS25WT3609835</v>
      </c>
      <c r="C8818" s="38">
        <v>46011</v>
      </c>
      <c r="D8818" s="39">
        <v>8.8993055555555547E-2</v>
      </c>
      <c r="E8818" s="37" t="s">
        <v>62</v>
      </c>
      <c r="F8818" s="37">
        <v>205</v>
      </c>
      <c r="G8818" s="37">
        <v>4</v>
      </c>
      <c r="H8818" s="37">
        <v>205.97114562988301</v>
      </c>
      <c r="I8818" s="37">
        <v>9.7861728668212908</v>
      </c>
      <c r="J8818" s="37">
        <v>24.545078277587901</v>
      </c>
      <c r="K8818" s="37">
        <v>10.7419385910034</v>
      </c>
      <c r="L8818" s="37">
        <v>19.174486160278299</v>
      </c>
      <c r="M8818" s="37">
        <v>0.85749000310897805</v>
      </c>
      <c r="N8818" s="37">
        <v>10.0204887390137</v>
      </c>
      <c r="O8818" s="37">
        <v>0</v>
      </c>
      <c r="P8818" s="37">
        <v>0</v>
      </c>
      <c r="Q8818" s="37">
        <v>1.0635226033628001E-2</v>
      </c>
      <c r="R8818" s="37">
        <v>25</v>
      </c>
      <c r="S8818" s="37">
        <v>0.228028073906898</v>
      </c>
      <c r="T8818" s="37">
        <v>994.46984863281295</v>
      </c>
      <c r="U8818" s="37">
        <v>9999</v>
      </c>
      <c r="V8818" s="13"/>
      <c r="W8818" s="13"/>
      <c r="X8818" s="13"/>
      <c r="Y8818" s="13"/>
      <c r="Z8818" s="13"/>
      <c r="AA8818" s="13"/>
    </row>
    <row r="8819" spans="1:27" ht="15.75" customHeight="1" x14ac:dyDescent="0.2">
      <c r="A8819" s="13"/>
      <c r="B8819" s="37" t="str">
        <f>"CRS25WT3609837"</f>
        <v>CRS25WT3609837</v>
      </c>
      <c r="C8819" s="38">
        <v>46011</v>
      </c>
      <c r="D8819" s="37" t="s">
        <v>1596</v>
      </c>
      <c r="E8819" s="37" t="s">
        <v>62</v>
      </c>
      <c r="F8819" s="37">
        <v>205</v>
      </c>
      <c r="G8819" s="37">
        <v>4</v>
      </c>
      <c r="H8819" s="37">
        <v>205.739822387695</v>
      </c>
      <c r="I8819" s="37">
        <v>9.7405261993408203</v>
      </c>
      <c r="J8819" s="37">
        <v>24.514934539794901</v>
      </c>
      <c r="K8819" s="37">
        <v>10.717378616333001</v>
      </c>
      <c r="L8819" s="37">
        <v>19.196840286254901</v>
      </c>
      <c r="M8819" s="37">
        <v>0.86159902811050404</v>
      </c>
      <c r="N8819" s="37">
        <v>10.009234428405801</v>
      </c>
      <c r="O8819" s="37">
        <v>0</v>
      </c>
      <c r="P8819" s="37">
        <v>0</v>
      </c>
      <c r="Q8819" s="37">
        <v>1.06350872665644E-2</v>
      </c>
      <c r="R8819" s="37">
        <v>25</v>
      </c>
      <c r="S8819" s="37">
        <v>0.22841674089431799</v>
      </c>
      <c r="T8819" s="37">
        <v>992.62176513671898</v>
      </c>
      <c r="U8819" s="37">
        <v>9999</v>
      </c>
      <c r="V8819" s="13"/>
      <c r="W8819" s="13"/>
      <c r="X8819" s="13"/>
      <c r="Y8819" s="13"/>
      <c r="Z8819" s="13"/>
      <c r="AA8819" s="13"/>
    </row>
    <row r="8820" spans="1:27" ht="15.75" customHeight="1" x14ac:dyDescent="0.2">
      <c r="A8820" s="13"/>
      <c r="B8820" s="37" t="str">
        <f>"CRS25WT3609079"</f>
        <v>CRS25WT3609079</v>
      </c>
      <c r="C8820" s="38">
        <v>46013</v>
      </c>
      <c r="D8820" s="39">
        <v>0.75840277777777787</v>
      </c>
      <c r="E8820" s="37" t="s">
        <v>62</v>
      </c>
      <c r="F8820" s="37">
        <v>184</v>
      </c>
      <c r="G8820" s="37">
        <v>4</v>
      </c>
      <c r="H8820" s="37">
        <v>184.57461547851599</v>
      </c>
      <c r="I8820" s="37">
        <v>9.7784833908081108</v>
      </c>
      <c r="J8820" s="37">
        <v>24.6129264831543</v>
      </c>
      <c r="K8820" s="37">
        <v>9.1022062301635707</v>
      </c>
      <c r="L8820" s="37">
        <v>20.278009414672901</v>
      </c>
      <c r="M8820" s="37">
        <v>0.76689732074737504</v>
      </c>
      <c r="N8820" s="37">
        <v>8.9795484542846697</v>
      </c>
      <c r="O8820" s="37">
        <v>0</v>
      </c>
      <c r="P8820" s="37">
        <v>0</v>
      </c>
      <c r="Q8820" s="37">
        <v>1.33333336561918E-2</v>
      </c>
      <c r="R8820" s="37">
        <v>25</v>
      </c>
      <c r="S8820" s="37">
        <v>0.24616430699825301</v>
      </c>
      <c r="T8820" s="37">
        <v>1004.13653564453</v>
      </c>
      <c r="U8820" s="37">
        <v>9999</v>
      </c>
      <c r="V8820" s="13"/>
      <c r="W8820" s="13"/>
      <c r="X8820" s="13"/>
      <c r="Y8820" s="13"/>
      <c r="Z8820" s="13"/>
      <c r="AA8820" s="13"/>
    </row>
    <row r="8821" spans="1:27" ht="15.75" customHeight="1" x14ac:dyDescent="0.2">
      <c r="A8821" s="13"/>
      <c r="B8821" s="37" t="str">
        <f>"CRS25WT3609880"</f>
        <v>CRS25WT3609880</v>
      </c>
      <c r="C8821" s="38">
        <v>46013</v>
      </c>
      <c r="D8821" s="39">
        <v>0.7680555555555556</v>
      </c>
      <c r="E8821" s="37" t="s">
        <v>62</v>
      </c>
      <c r="F8821" s="37">
        <v>200</v>
      </c>
      <c r="G8821" s="37">
        <v>4</v>
      </c>
      <c r="H8821" s="37">
        <v>200.77825927734401</v>
      </c>
      <c r="I8821" s="37">
        <v>9.6099452972412092</v>
      </c>
      <c r="J8821" s="37">
        <v>24.546144485473601</v>
      </c>
      <c r="K8821" s="37">
        <v>9.83288478851318</v>
      </c>
      <c r="L8821" s="37">
        <v>20.419061660766602</v>
      </c>
      <c r="M8821" s="37">
        <v>0.85116249322891202</v>
      </c>
      <c r="N8821" s="37">
        <v>9.7678546905517596</v>
      </c>
      <c r="O8821" s="37">
        <v>0</v>
      </c>
      <c r="P8821" s="37">
        <v>0</v>
      </c>
      <c r="Q8821" s="37">
        <v>1.2500000186264499E-2</v>
      </c>
      <c r="R8821" s="37">
        <v>25</v>
      </c>
      <c r="S8821" s="37">
        <v>0.24139776825904799</v>
      </c>
      <c r="T8821" s="37">
        <v>999.58728027343795</v>
      </c>
      <c r="U8821" s="37">
        <v>9999</v>
      </c>
      <c r="V8821" s="13"/>
      <c r="W8821" s="13"/>
      <c r="X8821" s="13"/>
      <c r="Y8821" s="13"/>
      <c r="Z8821" s="13"/>
      <c r="AA8821" s="13"/>
    </row>
    <row r="8822" spans="1:27" ht="15.75" customHeight="1" x14ac:dyDescent="0.2">
      <c r="A8822" s="13"/>
      <c r="B8822" s="37" t="str">
        <f>"CRS25WT3609841"</f>
        <v>CRS25WT3609841</v>
      </c>
      <c r="C8822" s="38">
        <v>46013</v>
      </c>
      <c r="D8822" s="39">
        <v>0.76913194444444455</v>
      </c>
      <c r="E8822" s="37" t="s">
        <v>62</v>
      </c>
      <c r="F8822" s="37">
        <v>201</v>
      </c>
      <c r="G8822" s="37">
        <v>4</v>
      </c>
      <c r="H8822" s="37">
        <v>201.540771484375</v>
      </c>
      <c r="I8822" s="37">
        <v>9.7031450271606392</v>
      </c>
      <c r="J8822" s="37">
        <v>24.5647087097168</v>
      </c>
      <c r="K8822" s="37">
        <v>9.9185428619384801</v>
      </c>
      <c r="L8822" s="37">
        <v>20.319593429565401</v>
      </c>
      <c r="M8822" s="37">
        <v>0.84554898738861095</v>
      </c>
      <c r="N8822" s="37">
        <v>9.8049507141113299</v>
      </c>
      <c r="O8822" s="37">
        <v>0</v>
      </c>
      <c r="P8822" s="37">
        <v>0</v>
      </c>
      <c r="Q8822" s="37">
        <v>1.12897017970681E-2</v>
      </c>
      <c r="R8822" s="37">
        <v>25</v>
      </c>
      <c r="S8822" s="37">
        <v>0.24134728312492401</v>
      </c>
      <c r="T8822" s="37">
        <v>1005.64990234375</v>
      </c>
      <c r="U8822" s="37">
        <v>9999</v>
      </c>
      <c r="V8822" s="13"/>
      <c r="W8822" s="13"/>
      <c r="X8822" s="13"/>
      <c r="Y8822" s="13"/>
      <c r="Z8822" s="13"/>
      <c r="AA8822" s="13"/>
    </row>
    <row r="8823" spans="1:27" ht="15.75" customHeight="1" x14ac:dyDescent="0.2">
      <c r="A8823" s="13"/>
      <c r="B8823" s="37" t="str">
        <f>"CRS25WT3609824"</f>
        <v>CRS25WT3609824</v>
      </c>
      <c r="C8823" s="38">
        <v>46013</v>
      </c>
      <c r="D8823" s="39">
        <v>0.77180555555555552</v>
      </c>
      <c r="E8823" s="37" t="s">
        <v>62</v>
      </c>
      <c r="F8823" s="37">
        <v>203</v>
      </c>
      <c r="G8823" s="37">
        <v>4</v>
      </c>
      <c r="H8823" s="37">
        <v>203.68592834472699</v>
      </c>
      <c r="I8823" s="37">
        <v>9.79583644866943</v>
      </c>
      <c r="J8823" s="37">
        <v>24.552110671997099</v>
      </c>
      <c r="K8823" s="37">
        <v>9.9931659698486293</v>
      </c>
      <c r="L8823" s="37">
        <v>20.382522583007798</v>
      </c>
      <c r="M8823" s="37">
        <v>0.84689712524414096</v>
      </c>
      <c r="N8823" s="37">
        <v>9.9093132019043004</v>
      </c>
      <c r="O8823" s="37">
        <v>0</v>
      </c>
      <c r="P8823" s="37">
        <v>0</v>
      </c>
      <c r="Q8823" s="37">
        <v>1.0952303186059E-2</v>
      </c>
      <c r="R8823" s="37">
        <v>25</v>
      </c>
      <c r="S8823" s="37">
        <v>0.24344365298748</v>
      </c>
      <c r="T8823" s="37">
        <v>1009.81530761719</v>
      </c>
      <c r="U8823" s="37">
        <v>9999</v>
      </c>
      <c r="V8823" s="13"/>
      <c r="W8823" s="13"/>
      <c r="X8823" s="13"/>
      <c r="Y8823" s="13"/>
      <c r="Z8823" s="13"/>
      <c r="AA8823" s="13"/>
    </row>
    <row r="8824" spans="1:27" ht="15.75" customHeight="1" x14ac:dyDescent="0.2">
      <c r="A8824" s="13"/>
      <c r="B8824" s="37" t="str">
        <f>"CRS25WT3609819"</f>
        <v>CRS25WT3609819</v>
      </c>
      <c r="C8824" s="38">
        <v>46013</v>
      </c>
      <c r="D8824" s="39">
        <v>0.77231481481481479</v>
      </c>
      <c r="E8824" s="37" t="s">
        <v>62</v>
      </c>
      <c r="F8824" s="37">
        <v>200</v>
      </c>
      <c r="G8824" s="37">
        <v>4</v>
      </c>
      <c r="H8824" s="37">
        <v>200.59251403808599</v>
      </c>
      <c r="I8824" s="37">
        <v>9.6209087371826207</v>
      </c>
      <c r="J8824" s="37">
        <v>24.5400295257568</v>
      </c>
      <c r="K8824" s="37">
        <v>9.8463010787963903</v>
      </c>
      <c r="L8824" s="37">
        <v>20.372371673583999</v>
      </c>
      <c r="M8824" s="37">
        <v>0.849617660045624</v>
      </c>
      <c r="N8824" s="37">
        <v>9.7588186264038104</v>
      </c>
      <c r="O8824" s="37">
        <v>0</v>
      </c>
      <c r="P8824" s="37">
        <v>0</v>
      </c>
      <c r="Q8824" s="37">
        <v>1.13095231354237E-2</v>
      </c>
      <c r="R8824" s="37">
        <v>25</v>
      </c>
      <c r="S8824" s="37">
        <v>0.24253536760807001</v>
      </c>
      <c r="T8824" s="37">
        <v>1005.50946044922</v>
      </c>
      <c r="U8824" s="37">
        <v>9999</v>
      </c>
      <c r="V8824" s="13"/>
      <c r="W8824" s="13"/>
      <c r="X8824" s="13"/>
      <c r="Y8824" s="13"/>
      <c r="Z8824" s="13"/>
      <c r="AA8824" s="13"/>
    </row>
    <row r="8825" spans="1:27" ht="15.75" customHeight="1" x14ac:dyDescent="0.2">
      <c r="A8825" s="13"/>
      <c r="B8825" s="37" t="str">
        <f>"CRS25WT3609830"</f>
        <v>CRS25WT3609830</v>
      </c>
      <c r="C8825" s="38">
        <v>46013</v>
      </c>
      <c r="D8825" s="39">
        <v>0.77284722222222213</v>
      </c>
      <c r="E8825" s="37" t="s">
        <v>62</v>
      </c>
      <c r="F8825" s="37">
        <v>198</v>
      </c>
      <c r="G8825" s="37">
        <v>4</v>
      </c>
      <c r="H8825" s="37">
        <v>198.589111328125</v>
      </c>
      <c r="I8825" s="37">
        <v>9.6375093460083008</v>
      </c>
      <c r="J8825" s="37">
        <v>24.537448883056602</v>
      </c>
      <c r="K8825" s="37">
        <v>9.7537918090820295</v>
      </c>
      <c r="L8825" s="37">
        <v>20.360193252563501</v>
      </c>
      <c r="M8825" s="37">
        <v>0.839771628379822</v>
      </c>
      <c r="N8825" s="37">
        <v>9.6613531112670898</v>
      </c>
      <c r="O8825" s="37">
        <v>0</v>
      </c>
      <c r="P8825" s="37">
        <v>0</v>
      </c>
      <c r="Q8825" s="37">
        <v>1.0654759593308E-2</v>
      </c>
      <c r="R8825" s="37">
        <v>25</v>
      </c>
      <c r="S8825" s="37">
        <v>0.24639080464839899</v>
      </c>
      <c r="T8825" s="37">
        <v>1005.22467041016</v>
      </c>
      <c r="U8825" s="37">
        <v>9999</v>
      </c>
      <c r="V8825" s="13"/>
      <c r="W8825" s="13"/>
      <c r="X8825" s="13"/>
      <c r="Y8825" s="13"/>
      <c r="Z8825" s="13"/>
      <c r="AA8825" s="13"/>
    </row>
    <row r="8826" spans="1:27" ht="15.75" customHeight="1" x14ac:dyDescent="0.2">
      <c r="A8826" s="13"/>
      <c r="B8826" s="37" t="str">
        <f>"CRS25WT3609829"</f>
        <v>CRS25WT3609829</v>
      </c>
      <c r="C8826" s="38">
        <v>46013</v>
      </c>
      <c r="D8826" s="39">
        <v>0.77346064814814808</v>
      </c>
      <c r="E8826" s="37" t="s">
        <v>62</v>
      </c>
      <c r="F8826" s="37">
        <v>198</v>
      </c>
      <c r="G8826" s="37">
        <v>4</v>
      </c>
      <c r="H8826" s="37">
        <v>198.77012634277301</v>
      </c>
      <c r="I8826" s="37">
        <v>9.5908889770507795</v>
      </c>
      <c r="J8826" s="37">
        <v>24.558399200439499</v>
      </c>
      <c r="K8826" s="37">
        <v>9.7200431823730504</v>
      </c>
      <c r="L8826" s="37">
        <v>20.449510574340799</v>
      </c>
      <c r="M8826" s="37">
        <v>0.84390234947204601</v>
      </c>
      <c r="N8826" s="37">
        <v>9.6701593399047905</v>
      </c>
      <c r="O8826" s="37">
        <v>0</v>
      </c>
      <c r="P8826" s="37">
        <v>0</v>
      </c>
      <c r="Q8826" s="37">
        <v>1.5236857347190399E-2</v>
      </c>
      <c r="R8826" s="37">
        <v>25</v>
      </c>
      <c r="S8826" s="37">
        <v>0.24338506162166601</v>
      </c>
      <c r="T8826" s="37">
        <v>1005.51678466797</v>
      </c>
      <c r="U8826" s="37">
        <v>9999</v>
      </c>
      <c r="V8826" s="13"/>
      <c r="W8826" s="13"/>
      <c r="X8826" s="13"/>
      <c r="Y8826" s="13"/>
      <c r="Z8826" s="13"/>
      <c r="AA8826" s="13"/>
    </row>
    <row r="8827" spans="1:27" ht="15.75" customHeight="1" x14ac:dyDescent="0.2">
      <c r="A8827" s="13"/>
      <c r="B8827" s="37" t="str">
        <f>"CRS25WT3609831"</f>
        <v>CRS25WT3609831</v>
      </c>
      <c r="C8827" s="38">
        <v>46013</v>
      </c>
      <c r="D8827" s="39">
        <v>0.77413194444444444</v>
      </c>
      <c r="E8827" s="37" t="s">
        <v>62</v>
      </c>
      <c r="F8827" s="37">
        <v>198</v>
      </c>
      <c r="G8827" s="37">
        <v>4</v>
      </c>
      <c r="H8827" s="37">
        <v>198.69680786132801</v>
      </c>
      <c r="I8827" s="37">
        <v>9.5675497055053693</v>
      </c>
      <c r="J8827" s="37">
        <v>24.549516677856399</v>
      </c>
      <c r="K8827" s="37">
        <v>9.7309465408325195</v>
      </c>
      <c r="L8827" s="37">
        <v>20.419061660766602</v>
      </c>
      <c r="M8827" s="37">
        <v>0.84595489501953103</v>
      </c>
      <c r="N8827" s="37">
        <v>9.6665925979614293</v>
      </c>
      <c r="O8827" s="37">
        <v>0</v>
      </c>
      <c r="P8827" s="37">
        <v>0</v>
      </c>
      <c r="Q8827" s="37">
        <v>1.06352306902409E-2</v>
      </c>
      <c r="R8827" s="37">
        <v>25</v>
      </c>
      <c r="S8827" s="37">
        <v>0.23844125866890001</v>
      </c>
      <c r="T8827" s="37">
        <v>1009.83056640625</v>
      </c>
      <c r="U8827" s="37">
        <v>9999</v>
      </c>
      <c r="V8827" s="13"/>
      <c r="W8827" s="13"/>
      <c r="X8827" s="13"/>
      <c r="Y8827" s="13"/>
      <c r="Z8827" s="13"/>
      <c r="AA8827" s="13"/>
    </row>
    <row r="8828" spans="1:27" ht="15.75" customHeight="1" x14ac:dyDescent="0.2">
      <c r="A8828" s="13"/>
      <c r="B8828" s="37" t="str">
        <f>"CRS25WT3609828"</f>
        <v>CRS25WT3609828</v>
      </c>
      <c r="C8828" s="38">
        <v>46013</v>
      </c>
      <c r="D8828" s="39">
        <v>0.77468750000000008</v>
      </c>
      <c r="E8828" s="37" t="s">
        <v>62</v>
      </c>
      <c r="F8828" s="37">
        <v>200</v>
      </c>
      <c r="G8828" s="37">
        <v>4</v>
      </c>
      <c r="H8828" s="37">
        <v>200.03233337402301</v>
      </c>
      <c r="I8828" s="37">
        <v>9.6775836944580096</v>
      </c>
      <c r="J8828" s="37">
        <v>24.5447788238525</v>
      </c>
      <c r="K8828" s="37">
        <v>9.8502120971679705</v>
      </c>
      <c r="L8828" s="37">
        <v>20.307415008544901</v>
      </c>
      <c r="M8828" s="37">
        <v>0.84212028980255105</v>
      </c>
      <c r="N8828" s="37">
        <v>9.7315654754638707</v>
      </c>
      <c r="O8828" s="37">
        <v>0</v>
      </c>
      <c r="P8828" s="37">
        <v>0</v>
      </c>
      <c r="Q8828" s="37">
        <v>1.37897012755275E-2</v>
      </c>
      <c r="R8828" s="37">
        <v>25</v>
      </c>
      <c r="S8828" s="37">
        <v>0.25131139159202598</v>
      </c>
      <c r="T8828" s="37">
        <v>1004.55114746094</v>
      </c>
      <c r="U8828" s="37">
        <v>9999</v>
      </c>
      <c r="V8828" s="13"/>
      <c r="W8828" s="13"/>
      <c r="X8828" s="13"/>
      <c r="Y8828" s="13"/>
      <c r="Z8828" s="13"/>
      <c r="AA8828" s="13"/>
    </row>
    <row r="8829" spans="1:27" ht="15.75" customHeight="1" x14ac:dyDescent="0.2">
      <c r="A8829" s="13"/>
      <c r="B8829" s="37" t="str">
        <f>"CRS25WT3609638"</f>
        <v>CRS25WT3609638</v>
      </c>
      <c r="C8829" s="38">
        <v>46013</v>
      </c>
      <c r="D8829" s="39">
        <v>0.77531250000000007</v>
      </c>
      <c r="E8829" s="37" t="s">
        <v>62</v>
      </c>
      <c r="F8829" s="37">
        <v>198</v>
      </c>
      <c r="G8829" s="37">
        <v>4</v>
      </c>
      <c r="H8829" s="37">
        <v>198.88554382324199</v>
      </c>
      <c r="I8829" s="37">
        <v>9.6088600158691406</v>
      </c>
      <c r="J8829" s="37">
        <v>24.489061355590799</v>
      </c>
      <c r="K8829" s="37">
        <v>9.7868928909301793</v>
      </c>
      <c r="L8829" s="37">
        <v>20.3216247558594</v>
      </c>
      <c r="M8829" s="37">
        <v>0.84519946575164795</v>
      </c>
      <c r="N8829" s="37">
        <v>9.6757745742797905</v>
      </c>
      <c r="O8829" s="37">
        <v>0</v>
      </c>
      <c r="P8829" s="37">
        <v>0</v>
      </c>
      <c r="Q8829" s="37">
        <v>1.09474249184132E-2</v>
      </c>
      <c r="R8829" s="37">
        <v>25</v>
      </c>
      <c r="S8829" s="37">
        <v>0.24331374466419201</v>
      </c>
      <c r="T8829" s="37">
        <v>1003.3671875</v>
      </c>
      <c r="U8829" s="37">
        <v>9999</v>
      </c>
      <c r="V8829" s="13"/>
      <c r="W8829" s="13"/>
      <c r="X8829" s="13"/>
      <c r="Y8829" s="13"/>
      <c r="Z8829" s="13"/>
      <c r="AA8829" s="13"/>
    </row>
    <row r="8830" spans="1:27" ht="15.75" customHeight="1" x14ac:dyDescent="0.2">
      <c r="A8830" s="13"/>
      <c r="B8830" s="37" t="str">
        <f>"CRS25WT3609641"</f>
        <v>CRS25WT3609641</v>
      </c>
      <c r="C8830" s="38">
        <v>46013</v>
      </c>
      <c r="D8830" s="39">
        <v>0.77589120370370368</v>
      </c>
      <c r="E8830" s="37" t="s">
        <v>62</v>
      </c>
      <c r="F8830" s="37">
        <v>198</v>
      </c>
      <c r="G8830" s="37">
        <v>4</v>
      </c>
      <c r="H8830" s="37">
        <v>198.30760192871099</v>
      </c>
      <c r="I8830" s="37">
        <v>9.5546817779540998</v>
      </c>
      <c r="J8830" s="37">
        <v>24.529401779174801</v>
      </c>
      <c r="K8830" s="37">
        <v>9.73608493804932</v>
      </c>
      <c r="L8830" s="37">
        <v>20.368312835693398</v>
      </c>
      <c r="M8830" s="37">
        <v>0.84612822532653797</v>
      </c>
      <c r="N8830" s="37">
        <v>9.6476573944091797</v>
      </c>
      <c r="O8830" s="37">
        <v>0</v>
      </c>
      <c r="P8830" s="37">
        <v>0</v>
      </c>
      <c r="Q8830" s="37">
        <v>1.0654759593308E-2</v>
      </c>
      <c r="R8830" s="37">
        <v>25</v>
      </c>
      <c r="S8830" s="37">
        <v>0.24512305855750999</v>
      </c>
      <c r="T8830" s="37">
        <v>1003.1240234375</v>
      </c>
      <c r="U8830" s="37">
        <v>9999</v>
      </c>
      <c r="V8830" s="13"/>
      <c r="W8830" s="13"/>
      <c r="X8830" s="13"/>
      <c r="Y8830" s="13"/>
      <c r="Z8830" s="13"/>
      <c r="AA8830" s="13"/>
    </row>
    <row r="8831" spans="1:27" ht="15.75" customHeight="1" x14ac:dyDescent="0.2">
      <c r="A8831" s="13"/>
      <c r="B8831" s="37" t="str">
        <f>"CRS25WT3609640"</f>
        <v>CRS25WT3609640</v>
      </c>
      <c r="C8831" s="38">
        <v>46013</v>
      </c>
      <c r="D8831" s="39">
        <v>0.7764699074074074</v>
      </c>
      <c r="E8831" s="37" t="s">
        <v>62</v>
      </c>
      <c r="F8831" s="37">
        <v>198</v>
      </c>
      <c r="G8831" s="37">
        <v>4</v>
      </c>
      <c r="H8831" s="37">
        <v>198.39598083496099</v>
      </c>
      <c r="I8831" s="37">
        <v>9.6226654052734393</v>
      </c>
      <c r="J8831" s="37">
        <v>24.515501022338899</v>
      </c>
      <c r="K8831" s="37">
        <v>9.6815652847290004</v>
      </c>
      <c r="L8831" s="37">
        <v>20.492139816284201</v>
      </c>
      <c r="M8831" s="37">
        <v>0.84100139141082797</v>
      </c>
      <c r="N8831" s="37">
        <v>9.6519575119018608</v>
      </c>
      <c r="O8831" s="37">
        <v>0</v>
      </c>
      <c r="P8831" s="37">
        <v>0</v>
      </c>
      <c r="Q8831" s="37">
        <v>1.0654759593308E-2</v>
      </c>
      <c r="R8831" s="37">
        <v>25</v>
      </c>
      <c r="S8831" s="37">
        <v>0.240769162774086</v>
      </c>
      <c r="T8831" s="37">
        <v>1001.76373291016</v>
      </c>
      <c r="U8831" s="37">
        <v>9999</v>
      </c>
      <c r="V8831" s="13"/>
      <c r="W8831" s="13"/>
      <c r="X8831" s="13"/>
      <c r="Y8831" s="13"/>
      <c r="Z8831" s="13"/>
      <c r="AA8831" s="13"/>
    </row>
    <row r="8832" spans="1:27" ht="15.75" customHeight="1" x14ac:dyDescent="0.2">
      <c r="A8832" s="13"/>
      <c r="B8832" s="37" t="str">
        <f>"CRS25WT3609642"</f>
        <v>CRS25WT3609642</v>
      </c>
      <c r="C8832" s="38">
        <v>46013</v>
      </c>
      <c r="D8832" s="39">
        <v>0.77696759259259263</v>
      </c>
      <c r="E8832" s="37" t="s">
        <v>62</v>
      </c>
      <c r="F8832" s="37">
        <v>200</v>
      </c>
      <c r="G8832" s="37">
        <v>4</v>
      </c>
      <c r="H8832" s="37">
        <v>200.05844116210901</v>
      </c>
      <c r="I8832" s="37">
        <v>9.5892295837402308</v>
      </c>
      <c r="J8832" s="37">
        <v>24.529346466064499</v>
      </c>
      <c r="K8832" s="37">
        <v>9.7617254257202095</v>
      </c>
      <c r="L8832" s="37">
        <v>20.494169235229499</v>
      </c>
      <c r="M8832" s="37">
        <v>0.85052520036697399</v>
      </c>
      <c r="N8832" s="37">
        <v>9.7328357696533203</v>
      </c>
      <c r="O8832" s="37">
        <v>0</v>
      </c>
      <c r="P8832" s="37">
        <v>0</v>
      </c>
      <c r="Q8832" s="37">
        <v>1.7619047313928601E-2</v>
      </c>
      <c r="R8832" s="37">
        <v>25</v>
      </c>
      <c r="S8832" s="37">
        <v>0.236531391739845</v>
      </c>
      <c r="T8832" s="37">
        <v>1000.50982666016</v>
      </c>
      <c r="U8832" s="37">
        <v>97.947669982910199</v>
      </c>
      <c r="V8832" s="13"/>
      <c r="W8832" s="13"/>
      <c r="X8832" s="13"/>
      <c r="Y8832" s="13"/>
      <c r="Z8832" s="13"/>
      <c r="AA8832" s="13"/>
    </row>
    <row r="8833" spans="1:27" ht="15.75" customHeight="1" x14ac:dyDescent="0.2">
      <c r="A8833" s="13"/>
      <c r="B8833" s="37" t="str">
        <f>"CRS25WT3609646"</f>
        <v>CRS25WT3609646</v>
      </c>
      <c r="C8833" s="38">
        <v>46013</v>
      </c>
      <c r="D8833" s="39">
        <v>0.7774537037037037</v>
      </c>
      <c r="E8833" s="37" t="s">
        <v>62</v>
      </c>
      <c r="F8833" s="37">
        <v>198</v>
      </c>
      <c r="G8833" s="37">
        <v>4</v>
      </c>
      <c r="H8833" s="37">
        <v>198.55906677246099</v>
      </c>
      <c r="I8833" s="37">
        <v>9.6253700256347692</v>
      </c>
      <c r="J8833" s="37">
        <v>24.537523269653299</v>
      </c>
      <c r="K8833" s="37">
        <v>9.7552356719970703</v>
      </c>
      <c r="L8833" s="37">
        <v>20.354103088378899</v>
      </c>
      <c r="M8833" s="37">
        <v>0.84070098400116</v>
      </c>
      <c r="N8833" s="37">
        <v>9.6598911285400408</v>
      </c>
      <c r="O8833" s="37">
        <v>0</v>
      </c>
      <c r="P8833" s="37">
        <v>0</v>
      </c>
      <c r="Q8833" s="37">
        <v>1.18948509916663E-2</v>
      </c>
      <c r="R8833" s="37">
        <v>25</v>
      </c>
      <c r="S8833" s="37">
        <v>0.25327888131141701</v>
      </c>
      <c r="T8833" s="37">
        <v>999.49993896484398</v>
      </c>
      <c r="U8833" s="37">
        <v>9999</v>
      </c>
      <c r="V8833" s="13"/>
      <c r="W8833" s="13"/>
      <c r="X8833" s="13"/>
      <c r="Y8833" s="13"/>
      <c r="Z8833" s="13"/>
      <c r="AA8833" s="13"/>
    </row>
    <row r="8834" spans="1:27" ht="15.75" customHeight="1" x14ac:dyDescent="0.2">
      <c r="A8834" s="13"/>
      <c r="B8834" s="37" t="str">
        <f>"CRS25WT3609645"</f>
        <v>CRS25WT3609645</v>
      </c>
      <c r="C8834" s="38">
        <v>46013</v>
      </c>
      <c r="D8834" s="39">
        <v>0.77799768518518519</v>
      </c>
      <c r="E8834" s="37" t="s">
        <v>62</v>
      </c>
      <c r="F8834" s="37">
        <v>197</v>
      </c>
      <c r="G8834" s="37">
        <v>4</v>
      </c>
      <c r="H8834" s="37">
        <v>197.319412231445</v>
      </c>
      <c r="I8834" s="37">
        <v>9.5511074066162092</v>
      </c>
      <c r="J8834" s="37">
        <v>24.517520904541001</v>
      </c>
      <c r="K8834" s="37">
        <v>9.6673355102539098</v>
      </c>
      <c r="L8834" s="37">
        <v>20.4109401702881</v>
      </c>
      <c r="M8834" s="37">
        <v>0.84263509511947599</v>
      </c>
      <c r="N8834" s="37">
        <v>9.5995826721191406</v>
      </c>
      <c r="O8834" s="37">
        <v>0</v>
      </c>
      <c r="P8834" s="37">
        <v>0</v>
      </c>
      <c r="Q8834" s="37">
        <v>1.0952303186059E-2</v>
      </c>
      <c r="R8834" s="37">
        <v>25</v>
      </c>
      <c r="S8834" s="37">
        <v>0.24205897748470301</v>
      </c>
      <c r="T8834" s="37">
        <v>997.3369140625</v>
      </c>
      <c r="U8834" s="37">
        <v>9999</v>
      </c>
      <c r="V8834" s="13"/>
      <c r="W8834" s="13"/>
      <c r="X8834" s="13"/>
      <c r="Y8834" s="13"/>
      <c r="Z8834" s="13"/>
      <c r="AA8834" s="13"/>
    </row>
    <row r="8835" spans="1:27" ht="15.75" customHeight="1" x14ac:dyDescent="0.2">
      <c r="A8835" s="13"/>
      <c r="B8835" s="37" t="str">
        <f>"CRS25WT3609636"</f>
        <v>CRS25WT3609636</v>
      </c>
      <c r="C8835" s="38">
        <v>46013</v>
      </c>
      <c r="D8835" s="39">
        <v>0.77883101851851855</v>
      </c>
      <c r="E8835" s="37" t="s">
        <v>62</v>
      </c>
      <c r="F8835" s="37">
        <v>198</v>
      </c>
      <c r="G8835" s="37">
        <v>4</v>
      </c>
      <c r="H8835" s="37">
        <v>198.33131408691401</v>
      </c>
      <c r="I8835" s="37">
        <v>9.6117267608642596</v>
      </c>
      <c r="J8835" s="37">
        <v>24.50954246521</v>
      </c>
      <c r="K8835" s="37">
        <v>9.7314291000366193</v>
      </c>
      <c r="L8835" s="37">
        <v>20.3804931640625</v>
      </c>
      <c r="M8835" s="37">
        <v>0.84188866615295399</v>
      </c>
      <c r="N8835" s="37">
        <v>9.6488113403320295</v>
      </c>
      <c r="O8835" s="37">
        <v>0</v>
      </c>
      <c r="P8835" s="37">
        <v>0</v>
      </c>
      <c r="Q8835" s="37">
        <v>1.0327381081879101E-2</v>
      </c>
      <c r="R8835" s="37">
        <v>25</v>
      </c>
      <c r="S8835" s="37">
        <v>0.242473945021629</v>
      </c>
      <c r="T8835" s="37">
        <v>999.37097167968795</v>
      </c>
      <c r="U8835" s="37">
        <v>9999</v>
      </c>
      <c r="V8835" s="13"/>
      <c r="W8835" s="13"/>
      <c r="X8835" s="13"/>
      <c r="Y8835" s="13"/>
      <c r="Z8835" s="13"/>
      <c r="AA8835" s="13"/>
    </row>
    <row r="8836" spans="1:27" ht="15.75" customHeight="1" x14ac:dyDescent="0.2">
      <c r="A8836" s="13"/>
      <c r="B8836" s="37" t="str">
        <f>"CRS25WT3609643"</f>
        <v>CRS25WT3609643</v>
      </c>
      <c r="C8836" s="38">
        <v>46013</v>
      </c>
      <c r="D8836" s="39">
        <v>0.77973379629629624</v>
      </c>
      <c r="E8836" s="37" t="s">
        <v>62</v>
      </c>
      <c r="F8836" s="37">
        <v>198</v>
      </c>
      <c r="G8836" s="37">
        <v>4</v>
      </c>
      <c r="H8836" s="37">
        <v>198.88212585449199</v>
      </c>
      <c r="I8836" s="37">
        <v>9.6045026779174805</v>
      </c>
      <c r="J8836" s="37">
        <v>24.478895187377901</v>
      </c>
      <c r="K8836" s="37">
        <v>9.7390556335449201</v>
      </c>
      <c r="L8836" s="37">
        <v>20.4210910797119</v>
      </c>
      <c r="M8836" s="37">
        <v>0.845919549465179</v>
      </c>
      <c r="N8836" s="37">
        <v>9.6756086349487305</v>
      </c>
      <c r="O8836" s="37">
        <v>0</v>
      </c>
      <c r="P8836" s="37">
        <v>0</v>
      </c>
      <c r="Q8836" s="37">
        <v>1.25409225001931E-2</v>
      </c>
      <c r="R8836" s="37">
        <v>25</v>
      </c>
      <c r="S8836" s="37">
        <v>0.246817916631699</v>
      </c>
      <c r="T8836" s="37">
        <v>1002.25354003906</v>
      </c>
      <c r="U8836" s="37">
        <v>9999</v>
      </c>
      <c r="V8836" s="13"/>
      <c r="W8836" s="13"/>
      <c r="X8836" s="13"/>
      <c r="Y8836" s="13"/>
      <c r="Z8836" s="13"/>
      <c r="AA8836" s="13"/>
    </row>
    <row r="8837" spans="1:27" ht="15.75" customHeight="1" x14ac:dyDescent="0.2">
      <c r="A8837" s="13"/>
      <c r="B8837" s="37" t="str">
        <f>"CRS25WT3609627"</f>
        <v>CRS25WT3609627</v>
      </c>
      <c r="C8837" s="38">
        <v>46013</v>
      </c>
      <c r="D8837" s="39">
        <v>0.78084490740740742</v>
      </c>
      <c r="E8837" s="37" t="s">
        <v>62</v>
      </c>
      <c r="F8837" s="37">
        <v>199</v>
      </c>
      <c r="G8837" s="37">
        <v>4</v>
      </c>
      <c r="H8837" s="37">
        <v>199.24186706543</v>
      </c>
      <c r="I8837" s="37">
        <v>9.5617265701293892</v>
      </c>
      <c r="J8837" s="37">
        <v>24.494785308837901</v>
      </c>
      <c r="K8837" s="37">
        <v>9.7537631988525408</v>
      </c>
      <c r="L8837" s="37">
        <v>20.427179336547901</v>
      </c>
      <c r="M8837" s="37">
        <v>0.850688636302948</v>
      </c>
      <c r="N8837" s="37">
        <v>9.6931095123290998</v>
      </c>
      <c r="O8837" s="37">
        <v>0</v>
      </c>
      <c r="P8837" s="37">
        <v>0</v>
      </c>
      <c r="Q8837" s="37">
        <v>1.3809518888592699E-2</v>
      </c>
      <c r="R8837" s="37">
        <v>25</v>
      </c>
      <c r="S8837" s="37">
        <v>0.23603233695030201</v>
      </c>
      <c r="T8837" s="37">
        <v>1001.54815673828</v>
      </c>
      <c r="U8837" s="37">
        <v>9999</v>
      </c>
      <c r="V8837" s="13"/>
      <c r="W8837" s="13"/>
      <c r="X8837" s="13"/>
      <c r="Y8837" s="13"/>
      <c r="Z8837" s="13"/>
      <c r="AA8837" s="13"/>
    </row>
    <row r="8838" spans="1:27" ht="15.75" customHeight="1" x14ac:dyDescent="0.2">
      <c r="A8838" s="13"/>
      <c r="B8838" s="37" t="str">
        <f>"CRS25WT3609617"</f>
        <v>CRS25WT3609617</v>
      </c>
      <c r="C8838" s="38">
        <v>46013</v>
      </c>
      <c r="D8838" s="39">
        <v>0.78202546296296294</v>
      </c>
      <c r="E8838" s="37" t="s">
        <v>62</v>
      </c>
      <c r="F8838" s="37">
        <v>196</v>
      </c>
      <c r="G8838" s="37">
        <v>4</v>
      </c>
      <c r="H8838" s="37">
        <v>196.57591247558599</v>
      </c>
      <c r="I8838" s="37">
        <v>9.5504608154296893</v>
      </c>
      <c r="J8838" s="37">
        <v>24.482353210449201</v>
      </c>
      <c r="K8838" s="37">
        <v>9.6491413116455096</v>
      </c>
      <c r="L8838" s="37">
        <v>20.372371673583999</v>
      </c>
      <c r="M8838" s="37">
        <v>0.84072279930114702</v>
      </c>
      <c r="N8838" s="37">
        <v>9.5634107589721697</v>
      </c>
      <c r="O8838" s="37">
        <v>0</v>
      </c>
      <c r="P8838" s="37">
        <v>0</v>
      </c>
      <c r="Q8838" s="37">
        <v>1.5236857347190399E-2</v>
      </c>
      <c r="R8838" s="37">
        <v>25</v>
      </c>
      <c r="S8838" s="37">
        <v>0.24593448638915999</v>
      </c>
      <c r="T8838" s="37">
        <v>1002.51440429688</v>
      </c>
      <c r="U8838" s="37">
        <v>9999</v>
      </c>
      <c r="V8838" s="13"/>
      <c r="W8838" s="13"/>
      <c r="X8838" s="13"/>
      <c r="Y8838" s="13"/>
      <c r="Z8838" s="13"/>
      <c r="AA8838" s="13"/>
    </row>
    <row r="8839" spans="1:27" ht="15.75" customHeight="1" x14ac:dyDescent="0.2">
      <c r="A8839" s="13"/>
      <c r="B8839" s="37" t="str">
        <f>"CRS25WT3609615"</f>
        <v>CRS25WT3609615</v>
      </c>
      <c r="C8839" s="38">
        <v>46013</v>
      </c>
      <c r="D8839" s="39">
        <v>0.78256944444444443</v>
      </c>
      <c r="E8839" s="37" t="s">
        <v>62</v>
      </c>
      <c r="F8839" s="37">
        <v>198</v>
      </c>
      <c r="G8839" s="37">
        <v>4</v>
      </c>
      <c r="H8839" s="37">
        <v>198.69052124023401</v>
      </c>
      <c r="I8839" s="37">
        <v>9.6154518127441406</v>
      </c>
      <c r="J8839" s="37">
        <v>24.471765518188501</v>
      </c>
      <c r="K8839" s="37">
        <v>9.7949066162109393</v>
      </c>
      <c r="L8839" s="37">
        <v>20.2850856781006</v>
      </c>
      <c r="M8839" s="37">
        <v>0.84438818693161</v>
      </c>
      <c r="N8839" s="37">
        <v>9.6662864685058594</v>
      </c>
      <c r="O8839" s="37">
        <v>0</v>
      </c>
      <c r="P8839" s="37">
        <v>0</v>
      </c>
      <c r="Q8839" s="37">
        <v>1.50818442925811E-2</v>
      </c>
      <c r="R8839" s="37">
        <v>25</v>
      </c>
      <c r="S8839" s="37">
        <v>0.24383841454982799</v>
      </c>
      <c r="T8839" s="37">
        <v>1001.09423828125</v>
      </c>
      <c r="U8839" s="37">
        <v>9999</v>
      </c>
      <c r="V8839" s="13"/>
      <c r="W8839" s="13"/>
      <c r="X8839" s="13"/>
      <c r="Y8839" s="13"/>
      <c r="Z8839" s="13"/>
      <c r="AA8839" s="13"/>
    </row>
    <row r="8840" spans="1:27" ht="15.75" customHeight="1" x14ac:dyDescent="0.2">
      <c r="A8840" s="13"/>
      <c r="B8840" s="37" t="str">
        <f>"CRS25WT3609629"</f>
        <v>CRS25WT3609629</v>
      </c>
      <c r="C8840" s="38">
        <v>46013</v>
      </c>
      <c r="D8840" s="39">
        <v>0.78318287037037038</v>
      </c>
      <c r="E8840" s="37" t="s">
        <v>62</v>
      </c>
      <c r="F8840" s="37">
        <v>198</v>
      </c>
      <c r="G8840" s="37">
        <v>4</v>
      </c>
      <c r="H8840" s="37">
        <v>198.71409606933599</v>
      </c>
      <c r="I8840" s="37">
        <v>9.5845689773559606</v>
      </c>
      <c r="J8840" s="37">
        <v>24.494548797607401</v>
      </c>
      <c r="K8840" s="37">
        <v>9.8039178848266602</v>
      </c>
      <c r="L8840" s="37">
        <v>20.268846511840799</v>
      </c>
      <c r="M8840" s="37">
        <v>0.84642142057418801</v>
      </c>
      <c r="N8840" s="37">
        <v>9.6674337387084996</v>
      </c>
      <c r="O8840" s="37">
        <v>0</v>
      </c>
      <c r="P8840" s="37">
        <v>0</v>
      </c>
      <c r="Q8840" s="37">
        <v>1.2619037181138999E-2</v>
      </c>
      <c r="R8840" s="37">
        <v>25</v>
      </c>
      <c r="S8840" s="37">
        <v>0.25515678524971003</v>
      </c>
      <c r="T8840" s="37">
        <v>1000.92614746094</v>
      </c>
      <c r="U8840" s="37">
        <v>287.32391357421898</v>
      </c>
      <c r="V8840" s="13"/>
      <c r="W8840" s="13"/>
      <c r="X8840" s="13"/>
      <c r="Y8840" s="13"/>
      <c r="Z8840" s="13"/>
      <c r="AA8840" s="13"/>
    </row>
    <row r="8841" spans="1:27" ht="15.75" customHeight="1" x14ac:dyDescent="0.2">
      <c r="A8841" s="13"/>
      <c r="B8841" s="37" t="str">
        <f>"CRS25WT3609639"</f>
        <v>CRS25WT3609639</v>
      </c>
      <c r="C8841" s="38">
        <v>46013</v>
      </c>
      <c r="D8841" s="39">
        <v>0.7836574074074073</v>
      </c>
      <c r="E8841" s="37" t="s">
        <v>62</v>
      </c>
      <c r="F8841" s="37">
        <v>198</v>
      </c>
      <c r="G8841" s="37">
        <v>4</v>
      </c>
      <c r="H8841" s="37">
        <v>198.38455200195301</v>
      </c>
      <c r="I8841" s="37">
        <v>9.5965490341186506</v>
      </c>
      <c r="J8841" s="37">
        <v>24.4843139648438</v>
      </c>
      <c r="K8841" s="37">
        <v>9.7214536666870099</v>
      </c>
      <c r="L8841" s="37">
        <v>20.4068813323975</v>
      </c>
      <c r="M8841" s="37">
        <v>0.84431564807891801</v>
      </c>
      <c r="N8841" s="37">
        <v>9.6514015197753906</v>
      </c>
      <c r="O8841" s="37">
        <v>0</v>
      </c>
      <c r="P8841" s="37">
        <v>0</v>
      </c>
      <c r="Q8841" s="37">
        <v>1.19046065956354E-2</v>
      </c>
      <c r="R8841" s="37">
        <v>25</v>
      </c>
      <c r="S8841" s="37">
        <v>0.242560625076294</v>
      </c>
      <c r="T8841" s="37">
        <v>999.80432128906295</v>
      </c>
      <c r="U8841" s="37">
        <v>9999</v>
      </c>
      <c r="V8841" s="13"/>
      <c r="W8841" s="13"/>
      <c r="X8841" s="13"/>
      <c r="Y8841" s="13"/>
      <c r="Z8841" s="13"/>
      <c r="AA8841" s="13"/>
    </row>
    <row r="8842" spans="1:27" ht="15.75" customHeight="1" x14ac:dyDescent="0.2">
      <c r="A8842" s="13"/>
      <c r="B8842" s="37" t="str">
        <f>"CRS25WT3609826"</f>
        <v>CRS25WT3609826</v>
      </c>
      <c r="C8842" s="38">
        <v>46013</v>
      </c>
      <c r="D8842" s="39">
        <v>0.78471064814814817</v>
      </c>
      <c r="E8842" s="37" t="s">
        <v>62</v>
      </c>
      <c r="F8842" s="37">
        <v>198</v>
      </c>
      <c r="G8842" s="37">
        <v>4</v>
      </c>
      <c r="H8842" s="37">
        <v>198.56672668457</v>
      </c>
      <c r="I8842" s="37">
        <v>9.6219434738159197</v>
      </c>
      <c r="J8842" s="37">
        <v>24.528011322021499</v>
      </c>
      <c r="K8842" s="37">
        <v>9.7226438522338903</v>
      </c>
      <c r="L8842" s="37">
        <v>20.423120498657202</v>
      </c>
      <c r="M8842" s="37">
        <v>0.84135895967483498</v>
      </c>
      <c r="N8842" s="37">
        <v>9.6602640151977504</v>
      </c>
      <c r="O8842" s="37">
        <v>0</v>
      </c>
      <c r="P8842" s="37">
        <v>0</v>
      </c>
      <c r="Q8842" s="37">
        <v>1.0654759593308E-2</v>
      </c>
      <c r="R8842" s="37">
        <v>25</v>
      </c>
      <c r="S8842" s="37">
        <v>0.24089309573173501</v>
      </c>
      <c r="T8842" s="37">
        <v>999.74841308593795</v>
      </c>
      <c r="U8842" s="37">
        <v>9999</v>
      </c>
      <c r="V8842" s="13"/>
      <c r="W8842" s="13"/>
      <c r="X8842" s="13"/>
      <c r="Y8842" s="13"/>
      <c r="Z8842" s="13"/>
      <c r="AA8842" s="13"/>
    </row>
    <row r="8843" spans="1:27" ht="15.75" customHeight="1" x14ac:dyDescent="0.2">
      <c r="A8843" s="13"/>
      <c r="B8843" s="37" t="str">
        <f>"CRS25WT3609628"</f>
        <v>CRS25WT3609628</v>
      </c>
      <c r="C8843" s="38">
        <v>46013</v>
      </c>
      <c r="D8843" s="39">
        <v>0.78549768518518526</v>
      </c>
      <c r="E8843" s="37" t="s">
        <v>62</v>
      </c>
      <c r="F8843" s="37">
        <v>199</v>
      </c>
      <c r="G8843" s="37">
        <v>4</v>
      </c>
      <c r="H8843" s="37">
        <v>199.70965576171901</v>
      </c>
      <c r="I8843" s="37">
        <v>9.5979213714599592</v>
      </c>
      <c r="J8843" s="37">
        <v>24.495904922485401</v>
      </c>
      <c r="K8843" s="37">
        <v>9.8235206604003906</v>
      </c>
      <c r="L8843" s="37">
        <v>20.3297443389893</v>
      </c>
      <c r="M8843" s="37">
        <v>0.84943157434463501</v>
      </c>
      <c r="N8843" s="37">
        <v>9.7158670425415004</v>
      </c>
      <c r="O8843" s="37">
        <v>0</v>
      </c>
      <c r="P8843" s="37">
        <v>0</v>
      </c>
      <c r="Q8843" s="37">
        <v>1.19046065956354E-2</v>
      </c>
      <c r="R8843" s="37">
        <v>25</v>
      </c>
      <c r="S8843" s="37">
        <v>0.242086961865425</v>
      </c>
      <c r="T8843" s="37">
        <v>999.77362060546898</v>
      </c>
      <c r="U8843" s="37">
        <v>9999</v>
      </c>
      <c r="V8843" s="13"/>
      <c r="W8843" s="13"/>
      <c r="X8843" s="13"/>
      <c r="Y8843" s="13"/>
      <c r="Z8843" s="13"/>
      <c r="AA8843" s="13"/>
    </row>
    <row r="8844" spans="1:27" ht="15.75" customHeight="1" x14ac:dyDescent="0.2">
      <c r="A8844" s="13"/>
      <c r="B8844" s="37" t="str">
        <f>"CRS25WT3609632"</f>
        <v>CRS25WT3609632</v>
      </c>
      <c r="C8844" s="38">
        <v>46013</v>
      </c>
      <c r="D8844" s="39">
        <v>0.78613425925925917</v>
      </c>
      <c r="E8844" s="37" t="s">
        <v>62</v>
      </c>
      <c r="F8844" s="37">
        <v>197</v>
      </c>
      <c r="G8844" s="37">
        <v>4</v>
      </c>
      <c r="H8844" s="37">
        <v>197.89617919921901</v>
      </c>
      <c r="I8844" s="37">
        <v>9.5738487243652308</v>
      </c>
      <c r="J8844" s="37">
        <v>24.530641555786101</v>
      </c>
      <c r="K8844" s="37">
        <v>9.7139482498168892</v>
      </c>
      <c r="L8844" s="37">
        <v>20.372371673583999</v>
      </c>
      <c r="M8844" s="37">
        <v>0.84263974428176902</v>
      </c>
      <c r="N8844" s="37">
        <v>9.6276416778564506</v>
      </c>
      <c r="O8844" s="37">
        <v>0</v>
      </c>
      <c r="P8844" s="37">
        <v>0</v>
      </c>
      <c r="Q8844" s="37">
        <v>1.03176152333617E-2</v>
      </c>
      <c r="R8844" s="37">
        <v>25</v>
      </c>
      <c r="S8844" s="37">
        <v>0.25213792920112599</v>
      </c>
      <c r="T8844" s="37">
        <v>1003.10443115234</v>
      </c>
      <c r="U8844" s="37">
        <v>9999</v>
      </c>
      <c r="V8844" s="13"/>
      <c r="W8844" s="13"/>
      <c r="X8844" s="13"/>
      <c r="Y8844" s="13"/>
      <c r="Z8844" s="13"/>
      <c r="AA8844" s="13"/>
    </row>
    <row r="8845" spans="1:27" ht="15.75" customHeight="1" x14ac:dyDescent="0.2">
      <c r="A8845" s="13"/>
      <c r="B8845" s="37" t="str">
        <f>"CRS25WT3609630"</f>
        <v>CRS25WT3609630</v>
      </c>
      <c r="C8845" s="38">
        <v>46013</v>
      </c>
      <c r="D8845" s="39">
        <v>0.78670138888888896</v>
      </c>
      <c r="E8845" s="37" t="s">
        <v>62</v>
      </c>
      <c r="F8845" s="37">
        <v>199</v>
      </c>
      <c r="G8845" s="37">
        <v>4</v>
      </c>
      <c r="H8845" s="37">
        <v>199.70927429199199</v>
      </c>
      <c r="I8845" s="37">
        <v>9.6064929962158203</v>
      </c>
      <c r="J8845" s="37">
        <v>24.510591506958001</v>
      </c>
      <c r="K8845" s="37">
        <v>9.7669382095336896</v>
      </c>
      <c r="L8845" s="37">
        <v>20.4474792480469</v>
      </c>
      <c r="M8845" s="37">
        <v>0.84816348552703902</v>
      </c>
      <c r="N8845" s="37">
        <v>9.7158489227294904</v>
      </c>
      <c r="O8845" s="37">
        <v>0</v>
      </c>
      <c r="P8845" s="37">
        <v>0</v>
      </c>
      <c r="Q8845" s="37">
        <v>1.03176152333617E-2</v>
      </c>
      <c r="R8845" s="37">
        <v>25</v>
      </c>
      <c r="S8845" s="37">
        <v>0.23596732318401301</v>
      </c>
      <c r="T8845" s="37">
        <v>1003.15155029297</v>
      </c>
      <c r="U8845" s="37">
        <v>9999</v>
      </c>
      <c r="V8845" s="13"/>
      <c r="W8845" s="13"/>
      <c r="X8845" s="13"/>
      <c r="Y8845" s="13"/>
      <c r="Z8845" s="13"/>
      <c r="AA8845" s="13"/>
    </row>
    <row r="8846" spans="1:27" ht="15.75" customHeight="1" x14ac:dyDescent="0.2">
      <c r="A8846" s="13"/>
      <c r="B8846" s="37" t="str">
        <f>"CRS25WT3609631"</f>
        <v>CRS25WT3609631</v>
      </c>
      <c r="C8846" s="38">
        <v>46013</v>
      </c>
      <c r="D8846" s="39">
        <v>0.78797453703703713</v>
      </c>
      <c r="E8846" s="37" t="s">
        <v>62</v>
      </c>
      <c r="F8846" s="37">
        <v>197</v>
      </c>
      <c r="G8846" s="37">
        <v>4</v>
      </c>
      <c r="H8846" s="37">
        <v>197.79301452636699</v>
      </c>
      <c r="I8846" s="37">
        <v>9.5898952484130895</v>
      </c>
      <c r="J8846" s="37">
        <v>24.547948837280298</v>
      </c>
      <c r="K8846" s="37">
        <v>9.6905393600463903</v>
      </c>
      <c r="L8846" s="37">
        <v>20.4109401702881</v>
      </c>
      <c r="M8846" s="37">
        <v>0.84019845724105802</v>
      </c>
      <c r="N8846" s="37">
        <v>9.6226224899291992</v>
      </c>
      <c r="O8846" s="37">
        <v>0</v>
      </c>
      <c r="P8846" s="37">
        <v>0</v>
      </c>
      <c r="Q8846" s="37">
        <v>1.0053865611553201E-2</v>
      </c>
      <c r="R8846" s="37">
        <v>25</v>
      </c>
      <c r="S8846" s="37">
        <v>0.24357898533344299</v>
      </c>
      <c r="T8846" s="37">
        <v>999.66760253906295</v>
      </c>
      <c r="U8846" s="37">
        <v>9999</v>
      </c>
      <c r="V8846" s="13"/>
      <c r="W8846" s="13"/>
      <c r="X8846" s="13"/>
      <c r="Y8846" s="13"/>
      <c r="Z8846" s="13"/>
      <c r="AA8846" s="13"/>
    </row>
    <row r="8847" spans="1:27" ht="15.75" customHeight="1" x14ac:dyDescent="0.2">
      <c r="A8847" s="13"/>
      <c r="B8847" s="37" t="str">
        <f>"CRS25WT3609601"</f>
        <v>CRS25WT3609601</v>
      </c>
      <c r="C8847" s="38">
        <v>46013</v>
      </c>
      <c r="D8847" s="39">
        <v>0.78886574074074067</v>
      </c>
      <c r="E8847" s="37" t="s">
        <v>62</v>
      </c>
      <c r="F8847" s="37">
        <v>197</v>
      </c>
      <c r="G8847" s="37">
        <v>4</v>
      </c>
      <c r="H8847" s="37">
        <v>197.55096435546901</v>
      </c>
      <c r="I8847" s="37">
        <v>9.5998630523681605</v>
      </c>
      <c r="J8847" s="37">
        <v>24.488613128662099</v>
      </c>
      <c r="K8847" s="37">
        <v>9.6999034881591797</v>
      </c>
      <c r="L8847" s="37">
        <v>20.366283416748001</v>
      </c>
      <c r="M8847" s="37">
        <v>0.84033012390136697</v>
      </c>
      <c r="N8847" s="37">
        <v>9.6108474731445295</v>
      </c>
      <c r="O8847" s="37">
        <v>0</v>
      </c>
      <c r="P8847" s="37">
        <v>0</v>
      </c>
      <c r="Q8847" s="37">
        <v>1.3809213414788199E-2</v>
      </c>
      <c r="R8847" s="37">
        <v>25</v>
      </c>
      <c r="S8847" s="37">
        <v>0.246636182069778</v>
      </c>
      <c r="T8847" s="37">
        <v>1001.55249023438</v>
      </c>
      <c r="U8847" s="37">
        <v>9999</v>
      </c>
      <c r="V8847" s="13"/>
      <c r="W8847" s="13"/>
      <c r="X8847" s="13"/>
      <c r="Y8847" s="13"/>
      <c r="Z8847" s="13"/>
      <c r="AA8847" s="13"/>
    </row>
    <row r="8848" spans="1:27" ht="15.75" customHeight="1" x14ac:dyDescent="0.2">
      <c r="A8848" s="13"/>
      <c r="B8848" s="37" t="str">
        <f>"CRS25WT3609618"</f>
        <v>CRS25WT3609618</v>
      </c>
      <c r="C8848" s="38">
        <v>46013</v>
      </c>
      <c r="D8848" s="39">
        <v>0.78931712962962963</v>
      </c>
      <c r="E8848" s="37" t="s">
        <v>62</v>
      </c>
      <c r="F8848" s="37">
        <v>199</v>
      </c>
      <c r="G8848" s="37">
        <v>4</v>
      </c>
      <c r="H8848" s="37">
        <v>199.70321655273401</v>
      </c>
      <c r="I8848" s="37">
        <v>9.6176395416259801</v>
      </c>
      <c r="J8848" s="37">
        <v>24.527013778686499</v>
      </c>
      <c r="K8848" s="37">
        <v>9.7511529922485405</v>
      </c>
      <c r="L8848" s="37">
        <v>20.479957580566399</v>
      </c>
      <c r="M8848" s="37">
        <v>0.84658759832382202</v>
      </c>
      <c r="N8848" s="37">
        <v>9.7155542373657209</v>
      </c>
      <c r="O8848" s="37">
        <v>0</v>
      </c>
      <c r="P8848" s="37">
        <v>0</v>
      </c>
      <c r="Q8848" s="37">
        <v>1.06352306902409E-2</v>
      </c>
      <c r="R8848" s="37">
        <v>25</v>
      </c>
      <c r="S8848" s="37">
        <v>0.23809218406677199</v>
      </c>
      <c r="T8848" s="37">
        <v>999.69140625</v>
      </c>
      <c r="U8848" s="37">
        <v>9999</v>
      </c>
      <c r="V8848" s="13"/>
      <c r="W8848" s="13"/>
      <c r="X8848" s="13"/>
      <c r="Y8848" s="13"/>
      <c r="Z8848" s="13"/>
      <c r="AA8848" s="13"/>
    </row>
    <row r="8849" spans="1:27" ht="15.75" customHeight="1" x14ac:dyDescent="0.2">
      <c r="A8849" s="13"/>
      <c r="B8849" s="37" t="str">
        <f>"CRS25WT3609827"</f>
        <v>CRS25WT3609827</v>
      </c>
      <c r="C8849" s="38">
        <v>46013</v>
      </c>
      <c r="D8849" s="39">
        <v>0.79002314814814811</v>
      </c>
      <c r="E8849" s="37" t="s">
        <v>62</v>
      </c>
      <c r="F8849" s="37">
        <v>199</v>
      </c>
      <c r="G8849" s="37">
        <v>4</v>
      </c>
      <c r="H8849" s="37">
        <v>199.37786865234401</v>
      </c>
      <c r="I8849" s="37">
        <v>9.6083211898803693</v>
      </c>
      <c r="J8849" s="37">
        <v>24.517044067382798</v>
      </c>
      <c r="K8849" s="37">
        <v>9.73333740234375</v>
      </c>
      <c r="L8849" s="37">
        <v>20.4840183258057</v>
      </c>
      <c r="M8849" s="37">
        <v>0.84637206792831399</v>
      </c>
      <c r="N8849" s="37">
        <v>9.6997261047363299</v>
      </c>
      <c r="O8849" s="37">
        <v>0</v>
      </c>
      <c r="P8849" s="37">
        <v>0</v>
      </c>
      <c r="Q8849" s="37">
        <v>1.04737123474479E-2</v>
      </c>
      <c r="R8849" s="37">
        <v>25</v>
      </c>
      <c r="S8849" s="37">
        <v>0.243068352341652</v>
      </c>
      <c r="T8849" s="37">
        <v>998.45422363281295</v>
      </c>
      <c r="U8849" s="37">
        <v>9999</v>
      </c>
      <c r="V8849" s="13"/>
      <c r="W8849" s="13"/>
      <c r="X8849" s="13"/>
      <c r="Y8849" s="13"/>
      <c r="Z8849" s="13"/>
      <c r="AA8849" s="13"/>
    </row>
    <row r="8850" spans="1:27" ht="15.75" customHeight="1" x14ac:dyDescent="0.2">
      <c r="A8850" s="13"/>
      <c r="B8850" s="37" t="str">
        <f>"CRS25WT3609599"</f>
        <v>CRS25WT3609599</v>
      </c>
      <c r="C8850" s="38">
        <v>46013</v>
      </c>
      <c r="D8850" s="39">
        <v>0.79050925925925919</v>
      </c>
      <c r="E8850" s="37" t="s">
        <v>62</v>
      </c>
      <c r="F8850" s="37">
        <v>196</v>
      </c>
      <c r="G8850" s="37">
        <v>4</v>
      </c>
      <c r="H8850" s="37">
        <v>196.00302124023401</v>
      </c>
      <c r="I8850" s="37">
        <v>9.5910272598266602</v>
      </c>
      <c r="J8850" s="37">
        <v>24.499692916870099</v>
      </c>
      <c r="K8850" s="37">
        <v>9.6124010086059606</v>
      </c>
      <c r="L8850" s="37">
        <v>20.390642166137699</v>
      </c>
      <c r="M8850" s="37">
        <v>0.83413624763488803</v>
      </c>
      <c r="N8850" s="37">
        <v>9.5355396270752006</v>
      </c>
      <c r="O8850" s="37">
        <v>0</v>
      </c>
      <c r="P8850" s="37">
        <v>0</v>
      </c>
      <c r="Q8850" s="37">
        <v>1.04737123474479E-2</v>
      </c>
      <c r="R8850" s="37">
        <v>25</v>
      </c>
      <c r="S8850" s="37">
        <v>0.250395387411118</v>
      </c>
      <c r="T8850" s="37">
        <v>998.20220947265602</v>
      </c>
      <c r="U8850" s="37">
        <v>9999</v>
      </c>
      <c r="V8850" s="13"/>
      <c r="W8850" s="13"/>
      <c r="X8850" s="13"/>
      <c r="Y8850" s="13"/>
      <c r="Z8850" s="13"/>
      <c r="AA8850" s="13"/>
    </row>
    <row r="8851" spans="1:27" ht="15.75" customHeight="1" x14ac:dyDescent="0.2">
      <c r="A8851" s="13"/>
      <c r="B8851" s="37" t="str">
        <f>"CRS25WT3609608"</f>
        <v>CRS25WT3609608</v>
      </c>
      <c r="C8851" s="38">
        <v>46013</v>
      </c>
      <c r="D8851" s="39">
        <v>0.79106481481481483</v>
      </c>
      <c r="E8851" s="37" t="s">
        <v>62</v>
      </c>
      <c r="F8851" s="37">
        <v>199</v>
      </c>
      <c r="G8851" s="37">
        <v>4</v>
      </c>
      <c r="H8851" s="37">
        <v>199.29846191406301</v>
      </c>
      <c r="I8851" s="37">
        <v>9.6220808029174805</v>
      </c>
      <c r="J8851" s="37">
        <v>24.516178131103501</v>
      </c>
      <c r="K8851" s="37">
        <v>9.7642955780029297</v>
      </c>
      <c r="L8851" s="37">
        <v>20.4109401702881</v>
      </c>
      <c r="M8851" s="37">
        <v>0.84485501050949097</v>
      </c>
      <c r="N8851" s="37">
        <v>9.69586277008057</v>
      </c>
      <c r="O8851" s="37">
        <v>0</v>
      </c>
      <c r="P8851" s="37">
        <v>0</v>
      </c>
      <c r="Q8851" s="37">
        <v>1.5236857347190399E-2</v>
      </c>
      <c r="R8851" s="37">
        <v>25</v>
      </c>
      <c r="S8851" s="37">
        <v>0.24076324701309201</v>
      </c>
      <c r="T8851" s="37">
        <v>999.01361083984398</v>
      </c>
      <c r="U8851" s="37">
        <v>9999</v>
      </c>
      <c r="V8851" s="13"/>
      <c r="W8851" s="13"/>
      <c r="X8851" s="13"/>
      <c r="Y8851" s="13"/>
      <c r="Z8851" s="13"/>
      <c r="AA8851" s="13"/>
    </row>
    <row r="8852" spans="1:27" ht="15.75" customHeight="1" x14ac:dyDescent="0.2">
      <c r="A8852" s="13"/>
      <c r="B8852" s="37" t="str">
        <f>"CRS25WT3609606"</f>
        <v>CRS25WT3609606</v>
      </c>
      <c r="C8852" s="38">
        <v>46013</v>
      </c>
      <c r="D8852" s="39">
        <v>0.79165509259259259</v>
      </c>
      <c r="E8852" s="37" t="s">
        <v>62</v>
      </c>
      <c r="F8852" s="37">
        <v>198</v>
      </c>
      <c r="G8852" s="37">
        <v>4</v>
      </c>
      <c r="H8852" s="37">
        <v>198.08226013183599</v>
      </c>
      <c r="I8852" s="37">
        <v>9.6013669967651403</v>
      </c>
      <c r="J8852" s="37">
        <v>24.513860702514599</v>
      </c>
      <c r="K8852" s="37">
        <v>9.7269592285156303</v>
      </c>
      <c r="L8852" s="37">
        <v>20.364253997802699</v>
      </c>
      <c r="M8852" s="37">
        <v>0.84159046411514304</v>
      </c>
      <c r="N8852" s="37">
        <v>9.6366949081420898</v>
      </c>
      <c r="O8852" s="37">
        <v>0</v>
      </c>
      <c r="P8852" s="37">
        <v>0</v>
      </c>
      <c r="Q8852" s="37">
        <v>1.2619037181138999E-2</v>
      </c>
      <c r="R8852" s="37">
        <v>25</v>
      </c>
      <c r="S8852" s="37">
        <v>0.24938808381557501</v>
      </c>
      <c r="T8852" s="37">
        <v>997.65270996093795</v>
      </c>
      <c r="U8852" s="37">
        <v>9999</v>
      </c>
      <c r="V8852" s="13"/>
      <c r="W8852" s="13"/>
      <c r="X8852" s="13"/>
      <c r="Y8852" s="13"/>
      <c r="Z8852" s="13"/>
      <c r="AA8852" s="13"/>
    </row>
    <row r="8853" spans="1:27" ht="15.75" customHeight="1" x14ac:dyDescent="0.2">
      <c r="A8853" s="13"/>
      <c r="B8853" s="37" t="str">
        <f>"CRS25WT3609613"</f>
        <v>CRS25WT3609613</v>
      </c>
      <c r="C8853" s="38">
        <v>46013</v>
      </c>
      <c r="D8853" s="39">
        <v>0.79229166666666673</v>
      </c>
      <c r="E8853" s="37" t="s">
        <v>62</v>
      </c>
      <c r="F8853" s="37">
        <v>198</v>
      </c>
      <c r="G8853" s="37">
        <v>4</v>
      </c>
      <c r="H8853" s="37">
        <v>198.208251953125</v>
      </c>
      <c r="I8853" s="37">
        <v>9.5839004516601598</v>
      </c>
      <c r="J8853" s="37">
        <v>24.491514205932599</v>
      </c>
      <c r="K8853" s="37">
        <v>9.7302360534668004</v>
      </c>
      <c r="L8853" s="37">
        <v>20.3703422546387</v>
      </c>
      <c r="M8853" s="37">
        <v>0.84443026781082198</v>
      </c>
      <c r="N8853" s="37">
        <v>9.6428241729736293</v>
      </c>
      <c r="O8853" s="37">
        <v>0</v>
      </c>
      <c r="P8853" s="37">
        <v>0</v>
      </c>
      <c r="Q8853" s="37">
        <v>1.0163690894842099E-2</v>
      </c>
      <c r="R8853" s="37">
        <v>25</v>
      </c>
      <c r="S8853" s="37">
        <v>0.24804179370403301</v>
      </c>
      <c r="T8853" s="37">
        <v>999.747314453125</v>
      </c>
      <c r="U8853" s="37">
        <v>9999</v>
      </c>
      <c r="V8853" s="13"/>
      <c r="W8853" s="13"/>
      <c r="X8853" s="13"/>
      <c r="Y8853" s="13"/>
      <c r="Z8853" s="13"/>
      <c r="AA8853" s="13"/>
    </row>
    <row r="8854" spans="1:27" ht="15.75" customHeight="1" x14ac:dyDescent="0.2">
      <c r="A8854" s="13"/>
      <c r="B8854" s="37" t="str">
        <f>"CRS25WT3609612"</f>
        <v>CRS25WT3609612</v>
      </c>
      <c r="C8854" s="38">
        <v>46013</v>
      </c>
      <c r="D8854" s="39">
        <v>0.79283564814814822</v>
      </c>
      <c r="E8854" s="37" t="s">
        <v>62</v>
      </c>
      <c r="F8854" s="37">
        <v>197</v>
      </c>
      <c r="G8854" s="37">
        <v>4</v>
      </c>
      <c r="H8854" s="37">
        <v>197.48817443847699</v>
      </c>
      <c r="I8854" s="37">
        <v>9.6038179397583008</v>
      </c>
      <c r="J8854" s="37">
        <v>24.498472213745099</v>
      </c>
      <c r="K8854" s="37">
        <v>9.7259016036987305</v>
      </c>
      <c r="L8854" s="37">
        <v>20.305385589599599</v>
      </c>
      <c r="M8854" s="37">
        <v>0.83937913179397605</v>
      </c>
      <c r="N8854" s="37">
        <v>9.6077928543090803</v>
      </c>
      <c r="O8854" s="37">
        <v>0</v>
      </c>
      <c r="P8854" s="37">
        <v>0</v>
      </c>
      <c r="Q8854" s="37">
        <v>1.0476189665496301E-2</v>
      </c>
      <c r="R8854" s="37">
        <v>25</v>
      </c>
      <c r="S8854" s="37">
        <v>0.256690382957458</v>
      </c>
      <c r="T8854" s="37">
        <v>998.52423095703102</v>
      </c>
      <c r="U8854" s="37">
        <v>9999</v>
      </c>
      <c r="V8854" s="13"/>
      <c r="W8854" s="13"/>
      <c r="X8854" s="13"/>
      <c r="Y8854" s="13"/>
      <c r="Z8854" s="13"/>
      <c r="AA8854" s="13"/>
    </row>
    <row r="8855" spans="1:27" ht="15.75" customHeight="1" x14ac:dyDescent="0.2">
      <c r="A8855" s="13"/>
      <c r="B8855" s="37" t="str">
        <f>"CRS25WT3609586"</f>
        <v>CRS25WT3609586</v>
      </c>
      <c r="C8855" s="38">
        <v>46013</v>
      </c>
      <c r="D8855" s="39">
        <v>0.7933217592592593</v>
      </c>
      <c r="E8855" s="37" t="s">
        <v>62</v>
      </c>
      <c r="F8855" s="37">
        <v>197</v>
      </c>
      <c r="G8855" s="37">
        <v>4</v>
      </c>
      <c r="H8855" s="37">
        <v>197.05357360839801</v>
      </c>
      <c r="I8855" s="37">
        <v>9.5698184967040998</v>
      </c>
      <c r="J8855" s="37">
        <v>24.5163688659668</v>
      </c>
      <c r="K8855" s="37">
        <v>9.6533508300781303</v>
      </c>
      <c r="L8855" s="37">
        <v>20.412971496581999</v>
      </c>
      <c r="M8855" s="37">
        <v>0.83989399671554599</v>
      </c>
      <c r="N8855" s="37">
        <v>9.5866489410400408</v>
      </c>
      <c r="O8855" s="37">
        <v>0</v>
      </c>
      <c r="P8855" s="37">
        <v>0</v>
      </c>
      <c r="Q8855" s="37">
        <v>1.12704606726766E-2</v>
      </c>
      <c r="R8855" s="37">
        <v>25</v>
      </c>
      <c r="S8855" s="37">
        <v>0.24884016811847701</v>
      </c>
      <c r="T8855" s="37">
        <v>998.50897216796898</v>
      </c>
      <c r="U8855" s="37">
        <v>9999</v>
      </c>
      <c r="V8855" s="13"/>
      <c r="W8855" s="13"/>
      <c r="X8855" s="13"/>
      <c r="Y8855" s="13"/>
      <c r="Z8855" s="13"/>
      <c r="AA8855" s="13"/>
    </row>
    <row r="8856" spans="1:27" ht="15.75" customHeight="1" x14ac:dyDescent="0.2">
      <c r="A8856" s="13"/>
      <c r="B8856" s="37" t="str">
        <f>"CRS25WT3609611"</f>
        <v>CRS25WT3609611</v>
      </c>
      <c r="C8856" s="38">
        <v>46013</v>
      </c>
      <c r="D8856" s="39">
        <v>0.79386574074074068</v>
      </c>
      <c r="E8856" s="37" t="s">
        <v>62</v>
      </c>
      <c r="F8856" s="37">
        <v>198</v>
      </c>
      <c r="G8856" s="37">
        <v>4</v>
      </c>
      <c r="H8856" s="37">
        <v>198.78125</v>
      </c>
      <c r="I8856" s="37">
        <v>9.5832643508911097</v>
      </c>
      <c r="J8856" s="37">
        <v>24.523120880126999</v>
      </c>
      <c r="K8856" s="37">
        <v>9.7205877304077095</v>
      </c>
      <c r="L8856" s="37">
        <v>20.449510574340799</v>
      </c>
      <c r="M8856" s="37">
        <v>0.84583610296249401</v>
      </c>
      <c r="N8856" s="37">
        <v>9.6707010269165004</v>
      </c>
      <c r="O8856" s="37">
        <v>0</v>
      </c>
      <c r="P8856" s="37">
        <v>0</v>
      </c>
      <c r="Q8856" s="37">
        <v>1.0952379554510099E-2</v>
      </c>
      <c r="R8856" s="37">
        <v>25</v>
      </c>
      <c r="S8856" s="37">
        <v>0.2327741086483</v>
      </c>
      <c r="T8856" s="37">
        <v>999.088134765625</v>
      </c>
      <c r="U8856" s="37">
        <v>9999</v>
      </c>
      <c r="V8856" s="13"/>
      <c r="W8856" s="13"/>
      <c r="X8856" s="13"/>
      <c r="Y8856" s="13"/>
      <c r="Z8856" s="13"/>
      <c r="AA8856" s="13"/>
    </row>
    <row r="8857" spans="1:27" ht="15.75" customHeight="1" x14ac:dyDescent="0.2">
      <c r="A8857" s="13"/>
      <c r="B8857" s="37" t="str">
        <f>"CRS25WT3609588"</f>
        <v>CRS25WT3609588</v>
      </c>
      <c r="C8857" s="38">
        <v>46013</v>
      </c>
      <c r="D8857" s="39">
        <v>0.7947685185185186</v>
      </c>
      <c r="E8857" s="37" t="s">
        <v>62</v>
      </c>
      <c r="F8857" s="37">
        <v>199</v>
      </c>
      <c r="G8857" s="37">
        <v>4</v>
      </c>
      <c r="H8857" s="37">
        <v>199.19332885742199</v>
      </c>
      <c r="I8857" s="37">
        <v>9.6058979034423793</v>
      </c>
      <c r="J8857" s="37">
        <v>24.512504577636701</v>
      </c>
      <c r="K8857" s="37">
        <v>9.7320442199706996</v>
      </c>
      <c r="L8857" s="37">
        <v>20.467779159545898</v>
      </c>
      <c r="M8857" s="37">
        <v>0.84595865011215199</v>
      </c>
      <c r="N8857" s="37">
        <v>9.6907482147216797</v>
      </c>
      <c r="O8857" s="37">
        <v>0</v>
      </c>
      <c r="P8857" s="37">
        <v>0</v>
      </c>
      <c r="Q8857" s="37">
        <v>1.02154640480876E-2</v>
      </c>
      <c r="R8857" s="37">
        <v>25</v>
      </c>
      <c r="S8857" s="37">
        <v>0.235406264662743</v>
      </c>
      <c r="T8857" s="37">
        <v>999.061279296875</v>
      </c>
      <c r="U8857" s="37">
        <v>9999</v>
      </c>
      <c r="V8857" s="13"/>
      <c r="W8857" s="13"/>
      <c r="X8857" s="13"/>
      <c r="Y8857" s="13"/>
      <c r="Z8857" s="13"/>
      <c r="AA8857" s="13"/>
    </row>
    <row r="8858" spans="1:27" ht="15.75" customHeight="1" x14ac:dyDescent="0.2">
      <c r="A8858" s="13"/>
      <c r="B8858" s="37" t="str">
        <f>"CRS25WT3609589"</f>
        <v>CRS25WT3609589</v>
      </c>
      <c r="C8858" s="38">
        <v>46013</v>
      </c>
      <c r="D8858" s="39">
        <v>0.79777777777777781</v>
      </c>
      <c r="E8858" s="37" t="s">
        <v>62</v>
      </c>
      <c r="F8858" s="37">
        <v>198</v>
      </c>
      <c r="G8858" s="37">
        <v>4</v>
      </c>
      <c r="H8858" s="37">
        <v>198.20837402343801</v>
      </c>
      <c r="I8858" s="37">
        <v>9.5775938034057599</v>
      </c>
      <c r="J8858" s="37">
        <v>24.474922180175799</v>
      </c>
      <c r="K8858" s="37">
        <v>9.7477273941040004</v>
      </c>
      <c r="L8858" s="37">
        <v>20.333803176879901</v>
      </c>
      <c r="M8858" s="37">
        <v>0.84555965662002597</v>
      </c>
      <c r="N8858" s="37">
        <v>9.6428298950195295</v>
      </c>
      <c r="O8858" s="37">
        <v>0</v>
      </c>
      <c r="P8858" s="37">
        <v>0</v>
      </c>
      <c r="Q8858" s="37">
        <v>1.0476189665496301E-2</v>
      </c>
      <c r="R8858" s="37">
        <v>25</v>
      </c>
      <c r="S8858" s="37">
        <v>0.24264773726463301</v>
      </c>
      <c r="T8858" s="37">
        <v>997.05084228515602</v>
      </c>
      <c r="U8858" s="37">
        <v>9999</v>
      </c>
      <c r="V8858" s="13"/>
      <c r="W8858" s="13"/>
      <c r="X8858" s="13"/>
      <c r="Y8858" s="13"/>
      <c r="Z8858" s="13"/>
      <c r="AA8858" s="13"/>
    </row>
    <row r="8859" spans="1:27" ht="15.75" customHeight="1" x14ac:dyDescent="0.2">
      <c r="A8859" s="13"/>
      <c r="B8859" s="37" t="str">
        <f>"CRS25WT3609595"</f>
        <v>CRS25WT3609595</v>
      </c>
      <c r="C8859" s="38">
        <v>46013</v>
      </c>
      <c r="D8859" s="39">
        <v>0.79854166666666659</v>
      </c>
      <c r="E8859" s="37" t="s">
        <v>62</v>
      </c>
      <c r="F8859" s="37">
        <v>198</v>
      </c>
      <c r="G8859" s="37">
        <v>4</v>
      </c>
      <c r="H8859" s="37">
        <v>198.82102966308599</v>
      </c>
      <c r="I8859" s="37">
        <v>9.5856657028198207</v>
      </c>
      <c r="J8859" s="37">
        <v>24.504611968994102</v>
      </c>
      <c r="K8859" s="37">
        <v>9.7632369995117205</v>
      </c>
      <c r="L8859" s="37">
        <v>20.364253997802699</v>
      </c>
      <c r="M8859" s="37">
        <v>0.84643226861953702</v>
      </c>
      <c r="N8859" s="37">
        <v>9.6726360321044904</v>
      </c>
      <c r="O8859" s="37">
        <v>0</v>
      </c>
      <c r="P8859" s="37">
        <v>0</v>
      </c>
      <c r="Q8859" s="37">
        <v>1.5238075517118E-2</v>
      </c>
      <c r="R8859" s="37">
        <v>25</v>
      </c>
      <c r="S8859" s="37">
        <v>0.24664890766143799</v>
      </c>
      <c r="T8859" s="37">
        <v>998.71234130859398</v>
      </c>
      <c r="U8859" s="37">
        <v>9999</v>
      </c>
      <c r="V8859" s="13"/>
      <c r="W8859" s="13"/>
      <c r="X8859" s="13"/>
      <c r="Y8859" s="13"/>
      <c r="Z8859" s="13"/>
      <c r="AA8859" s="13"/>
    </row>
    <row r="8860" spans="1:27" ht="15.75" customHeight="1" x14ac:dyDescent="0.2">
      <c r="A8860" s="13"/>
      <c r="B8860" s="37" t="str">
        <f>"CRS25WT3609587"</f>
        <v>CRS25WT3609587</v>
      </c>
      <c r="C8860" s="38">
        <v>46013</v>
      </c>
      <c r="D8860" s="39">
        <v>0.79913194444444446</v>
      </c>
      <c r="E8860" s="37" t="s">
        <v>62</v>
      </c>
      <c r="F8860" s="37">
        <v>197</v>
      </c>
      <c r="G8860" s="37">
        <v>4</v>
      </c>
      <c r="H8860" s="37">
        <v>197.12550354003901</v>
      </c>
      <c r="I8860" s="37">
        <v>9.5719337463378906</v>
      </c>
      <c r="J8860" s="37">
        <v>24.507984161376999</v>
      </c>
      <c r="K8860" s="37">
        <v>9.6530351638793892</v>
      </c>
      <c r="L8860" s="37">
        <v>20.4210910797119</v>
      </c>
      <c r="M8860" s="37">
        <v>0.84030228853225697</v>
      </c>
      <c r="N8860" s="37">
        <v>9.59014892578125</v>
      </c>
      <c r="O8860" s="37">
        <v>0</v>
      </c>
      <c r="P8860" s="37">
        <v>0</v>
      </c>
      <c r="Q8860" s="37">
        <v>1.50818442925811E-2</v>
      </c>
      <c r="R8860" s="37">
        <v>25</v>
      </c>
      <c r="S8860" s="37">
        <v>0.25150558352470398</v>
      </c>
      <c r="T8860" s="37">
        <v>996.20404052734398</v>
      </c>
      <c r="U8860" s="37">
        <v>9999</v>
      </c>
      <c r="V8860" s="13"/>
      <c r="W8860" s="13"/>
      <c r="X8860" s="13"/>
      <c r="Y8860" s="13"/>
      <c r="Z8860" s="13"/>
      <c r="AA8860" s="13"/>
    </row>
    <row r="8861" spans="1:27" ht="15.75" customHeight="1" x14ac:dyDescent="0.2">
      <c r="A8861" s="13"/>
      <c r="B8861" s="37" t="str">
        <f>"CRS25WT3609596"</f>
        <v>CRS25WT3609596</v>
      </c>
      <c r="C8861" s="38">
        <v>46013</v>
      </c>
      <c r="D8861" s="39">
        <v>0.7996875</v>
      </c>
      <c r="E8861" s="37" t="s">
        <v>62</v>
      </c>
      <c r="F8861" s="37">
        <v>197</v>
      </c>
      <c r="G8861" s="37">
        <v>4</v>
      </c>
      <c r="H8861" s="37">
        <v>197.36044311523401</v>
      </c>
      <c r="I8861" s="37">
        <v>9.5518817901611293</v>
      </c>
      <c r="J8861" s="37">
        <v>24.490964889526399</v>
      </c>
      <c r="K8861" s="37">
        <v>9.6808986663818395</v>
      </c>
      <c r="L8861" s="37">
        <v>20.386583328247099</v>
      </c>
      <c r="M8861" s="37">
        <v>0.84365576505661</v>
      </c>
      <c r="N8861" s="37">
        <v>9.6015787124633807</v>
      </c>
      <c r="O8861" s="37">
        <v>0</v>
      </c>
      <c r="P8861" s="37">
        <v>0</v>
      </c>
      <c r="Q8861" s="37">
        <v>1.38095235452056E-2</v>
      </c>
      <c r="R8861" s="37">
        <v>25</v>
      </c>
      <c r="S8861" s="37">
        <v>0.248614177107811</v>
      </c>
      <c r="T8861" s="37">
        <v>996.05212402343795</v>
      </c>
      <c r="U8861" s="37">
        <v>202.77001953125</v>
      </c>
      <c r="V8861" s="13"/>
      <c r="W8861" s="13"/>
      <c r="X8861" s="13"/>
      <c r="Y8861" s="13"/>
      <c r="Z8861" s="13"/>
      <c r="AA8861" s="13"/>
    </row>
    <row r="8862" spans="1:27" ht="15.75" customHeight="1" x14ac:dyDescent="0.2">
      <c r="A8862" s="13"/>
      <c r="B8862" s="37" t="str">
        <f>"CRS25WT3609610"</f>
        <v>CRS25WT3609610</v>
      </c>
      <c r="C8862" s="38">
        <v>46013</v>
      </c>
      <c r="D8862" s="39">
        <v>0.8002893518518519</v>
      </c>
      <c r="E8862" s="37" t="s">
        <v>62</v>
      </c>
      <c r="F8862" s="37">
        <v>197</v>
      </c>
      <c r="G8862" s="37">
        <v>4</v>
      </c>
      <c r="H8862" s="37">
        <v>197.10687255859401</v>
      </c>
      <c r="I8862" s="37">
        <v>9.5574922561645508</v>
      </c>
      <c r="J8862" s="37">
        <v>24.527910232543899</v>
      </c>
      <c r="K8862" s="37">
        <v>9.66076564788818</v>
      </c>
      <c r="L8862" s="37">
        <v>20.4028224945068</v>
      </c>
      <c r="M8862" s="37">
        <v>0.84080880880355802</v>
      </c>
      <c r="N8862" s="37">
        <v>9.5892419815063494</v>
      </c>
      <c r="O8862" s="37">
        <v>0</v>
      </c>
      <c r="P8862" s="37">
        <v>0</v>
      </c>
      <c r="Q8862" s="37">
        <v>1.0476151481270801E-2</v>
      </c>
      <c r="R8862" s="37">
        <v>25</v>
      </c>
      <c r="S8862" s="37">
        <v>0.25328800082206698</v>
      </c>
      <c r="T8862" s="37">
        <v>1003.53533935547</v>
      </c>
      <c r="U8862" s="37">
        <v>9999</v>
      </c>
      <c r="V8862" s="13"/>
      <c r="W8862" s="13"/>
      <c r="X8862" s="13"/>
      <c r="Y8862" s="13"/>
      <c r="Z8862" s="13"/>
      <c r="AA8862" s="13"/>
    </row>
    <row r="8863" spans="1:27" ht="15.75" customHeight="1" x14ac:dyDescent="0.2">
      <c r="A8863" s="13"/>
      <c r="B8863" s="37" t="str">
        <f>"CRS25WT3609602"</f>
        <v>CRS25WT3609602</v>
      </c>
      <c r="C8863" s="38">
        <v>46013</v>
      </c>
      <c r="D8863" s="39">
        <v>0.80087962962962955</v>
      </c>
      <c r="E8863" s="37" t="s">
        <v>62</v>
      </c>
      <c r="F8863" s="37">
        <v>199</v>
      </c>
      <c r="G8863" s="37">
        <v>4</v>
      </c>
      <c r="H8863" s="37">
        <v>199.01145935058599</v>
      </c>
      <c r="I8863" s="37">
        <v>9.6126012802124006</v>
      </c>
      <c r="J8863" s="37">
        <v>24.461950302123999</v>
      </c>
      <c r="K8863" s="37">
        <v>9.7521734237670898</v>
      </c>
      <c r="L8863" s="37">
        <v>20.4068813323975</v>
      </c>
      <c r="M8863" s="37">
        <v>0.84634238481521595</v>
      </c>
      <c r="N8863" s="37">
        <v>9.6819000244140607</v>
      </c>
      <c r="O8863" s="37">
        <v>0</v>
      </c>
      <c r="P8863" s="37">
        <v>0</v>
      </c>
      <c r="Q8863" s="37">
        <v>1.51588078588247E-2</v>
      </c>
      <c r="R8863" s="37">
        <v>25</v>
      </c>
      <c r="S8863" s="37">
        <v>0.231425285339355</v>
      </c>
      <c r="T8863" s="37">
        <v>998.99560546875</v>
      </c>
      <c r="U8863" s="37">
        <v>9999</v>
      </c>
      <c r="V8863" s="13"/>
      <c r="W8863" s="13"/>
      <c r="X8863" s="13"/>
      <c r="Y8863" s="13"/>
      <c r="Z8863" s="13"/>
      <c r="AA8863" s="13"/>
    </row>
    <row r="8864" spans="1:27" ht="15.75" customHeight="1" x14ac:dyDescent="0.2">
      <c r="A8864" s="13"/>
      <c r="B8864" s="37" t="str">
        <f>"CRS25WT3609600"</f>
        <v>CRS25WT3609600</v>
      </c>
      <c r="C8864" s="38">
        <v>46013</v>
      </c>
      <c r="D8864" s="39">
        <v>0.80153935185185177</v>
      </c>
      <c r="E8864" s="37" t="s">
        <v>62</v>
      </c>
      <c r="F8864" s="37">
        <v>197</v>
      </c>
      <c r="G8864" s="37">
        <v>4</v>
      </c>
      <c r="H8864" s="37">
        <v>197.923583984375</v>
      </c>
      <c r="I8864" s="37">
        <v>9.5517749786377006</v>
      </c>
      <c r="J8864" s="37">
        <v>24.497377395629901</v>
      </c>
      <c r="K8864" s="37">
        <v>9.6805686950683594</v>
      </c>
      <c r="L8864" s="37">
        <v>20.445449829101602</v>
      </c>
      <c r="M8864" s="37">
        <v>0.84585100412368797</v>
      </c>
      <c r="N8864" s="37">
        <v>9.6289749145507795</v>
      </c>
      <c r="O8864" s="37">
        <v>0</v>
      </c>
      <c r="P8864" s="37">
        <v>0</v>
      </c>
      <c r="Q8864" s="37">
        <v>1.3809213414788199E-2</v>
      </c>
      <c r="R8864" s="37">
        <v>25</v>
      </c>
      <c r="S8864" s="37">
        <v>0.249526247382164</v>
      </c>
      <c r="T8864" s="37">
        <v>999.51177978515602</v>
      </c>
      <c r="U8864" s="37">
        <v>9999</v>
      </c>
      <c r="V8864" s="13"/>
      <c r="W8864" s="13"/>
      <c r="X8864" s="13"/>
      <c r="Y8864" s="13"/>
      <c r="Z8864" s="13"/>
      <c r="AA8864" s="13"/>
    </row>
    <row r="8865" spans="1:27" ht="15.75" customHeight="1" x14ac:dyDescent="0.2">
      <c r="A8865" s="13"/>
      <c r="B8865" s="37" t="str">
        <f>"CRS25WT3609598"</f>
        <v>CRS25WT3609598</v>
      </c>
      <c r="C8865" s="38">
        <v>46013</v>
      </c>
      <c r="D8865" s="39">
        <v>0.80226851851851855</v>
      </c>
      <c r="E8865" s="37" t="s">
        <v>62</v>
      </c>
      <c r="F8865" s="37">
        <v>196</v>
      </c>
      <c r="G8865" s="37">
        <v>4</v>
      </c>
      <c r="H8865" s="37">
        <v>196.03468322753901</v>
      </c>
      <c r="I8865" s="37">
        <v>9.5888996124267596</v>
      </c>
      <c r="J8865" s="37">
        <v>24.477148056030298</v>
      </c>
      <c r="K8865" s="37">
        <v>9.6823902130127006</v>
      </c>
      <c r="L8865" s="37">
        <v>20.246517181396499</v>
      </c>
      <c r="M8865" s="37">
        <v>0.83522468805313099</v>
      </c>
      <c r="N8865" s="37">
        <v>9.5370798110961896</v>
      </c>
      <c r="O8865" s="37">
        <v>0</v>
      </c>
      <c r="P8865" s="37">
        <v>0</v>
      </c>
      <c r="Q8865" s="37">
        <v>1.04737123474479E-2</v>
      </c>
      <c r="R8865" s="37">
        <v>25</v>
      </c>
      <c r="S8865" s="37">
        <v>0.25918141007423401</v>
      </c>
      <c r="T8865" s="37">
        <v>998.86706542968795</v>
      </c>
      <c r="U8865" s="37">
        <v>9999</v>
      </c>
      <c r="V8865" s="13"/>
      <c r="W8865" s="13"/>
      <c r="X8865" s="13"/>
      <c r="Y8865" s="13"/>
      <c r="Z8865" s="13"/>
      <c r="AA8865" s="13"/>
    </row>
    <row r="8866" spans="1:27" ht="15.75" customHeight="1" x14ac:dyDescent="0.2">
      <c r="A8866" s="13"/>
      <c r="B8866" s="37" t="str">
        <f>"CRS25WT3609670"</f>
        <v>CRS25WT3609670</v>
      </c>
      <c r="C8866" s="38">
        <v>46013</v>
      </c>
      <c r="D8866" s="39">
        <v>0.80306712962962967</v>
      </c>
      <c r="E8866" s="37" t="s">
        <v>62</v>
      </c>
      <c r="F8866" s="37">
        <v>198</v>
      </c>
      <c r="G8866" s="37">
        <v>4</v>
      </c>
      <c r="H8866" s="37">
        <v>198.48020935058599</v>
      </c>
      <c r="I8866" s="37">
        <v>9.5507726669311506</v>
      </c>
      <c r="J8866" s="37">
        <v>24.511377334594702</v>
      </c>
      <c r="K8866" s="37">
        <v>9.7474737167358398</v>
      </c>
      <c r="L8866" s="37">
        <v>20.3622226715088</v>
      </c>
      <c r="M8866" s="37">
        <v>0.84783428907394398</v>
      </c>
      <c r="N8866" s="37">
        <v>9.6560544967651403</v>
      </c>
      <c r="O8866" s="37">
        <v>0</v>
      </c>
      <c r="P8866" s="37">
        <v>0</v>
      </c>
      <c r="Q8866" s="37">
        <v>1.25409225001931E-2</v>
      </c>
      <c r="R8866" s="37">
        <v>25</v>
      </c>
      <c r="S8866" s="37">
        <v>0.25355505943298301</v>
      </c>
      <c r="T8866" s="37">
        <v>998.38360595703102</v>
      </c>
      <c r="U8866" s="37">
        <v>9999</v>
      </c>
      <c r="V8866" s="13"/>
      <c r="W8866" s="13"/>
      <c r="X8866" s="13"/>
      <c r="Y8866" s="13"/>
      <c r="Z8866" s="13"/>
      <c r="AA8866" s="13"/>
    </row>
    <row r="8867" spans="1:27" ht="15.75" customHeight="1" x14ac:dyDescent="0.2">
      <c r="A8867" s="13"/>
      <c r="B8867" s="37" t="str">
        <f>"CRS25WT3609597"</f>
        <v>CRS25WT3609597</v>
      </c>
      <c r="C8867" s="38">
        <v>46013</v>
      </c>
      <c r="D8867" s="39">
        <v>0.80402777777777779</v>
      </c>
      <c r="E8867" s="37" t="s">
        <v>62</v>
      </c>
      <c r="F8867" s="37">
        <v>198</v>
      </c>
      <c r="G8867" s="37">
        <v>4</v>
      </c>
      <c r="H8867" s="37">
        <v>198.42041015625</v>
      </c>
      <c r="I8867" s="37">
        <v>9.6143169403076207</v>
      </c>
      <c r="J8867" s="37">
        <v>24.4911994934082</v>
      </c>
      <c r="K8867" s="37">
        <v>9.7679061889648402</v>
      </c>
      <c r="L8867" s="37">
        <v>20.313505172729499</v>
      </c>
      <c r="M8867" s="37">
        <v>0.84267061948776201</v>
      </c>
      <c r="N8867" s="37">
        <v>9.6531457901000994</v>
      </c>
      <c r="O8867" s="37">
        <v>0</v>
      </c>
      <c r="P8867" s="37">
        <v>0</v>
      </c>
      <c r="Q8867" s="37">
        <v>1.1504526250064401E-2</v>
      </c>
      <c r="R8867" s="37">
        <v>25</v>
      </c>
      <c r="S8867" s="37">
        <v>0.25123909115791299</v>
      </c>
      <c r="T8867" s="37">
        <v>996.58489990234398</v>
      </c>
      <c r="U8867" s="37">
        <v>9999</v>
      </c>
      <c r="V8867" s="13"/>
      <c r="W8867" s="13"/>
      <c r="X8867" s="13"/>
      <c r="Y8867" s="13"/>
      <c r="Z8867" s="13"/>
      <c r="AA8867" s="13"/>
    </row>
    <row r="8868" spans="1:27" ht="15.75" customHeight="1" x14ac:dyDescent="0.2">
      <c r="A8868" s="13"/>
      <c r="B8868" s="37" t="str">
        <f>"CRS25WT3609671"</f>
        <v>CRS25WT3609671</v>
      </c>
      <c r="C8868" s="38">
        <v>46013</v>
      </c>
      <c r="D8868" s="39">
        <v>0.80531249999999999</v>
      </c>
      <c r="E8868" s="37" t="s">
        <v>62</v>
      </c>
      <c r="F8868" s="37">
        <v>197</v>
      </c>
      <c r="G8868" s="37">
        <v>4</v>
      </c>
      <c r="H8868" s="37">
        <v>197.55696105957</v>
      </c>
      <c r="I8868" s="37">
        <v>9.5721778869628906</v>
      </c>
      <c r="J8868" s="37">
        <v>24.5013427734375</v>
      </c>
      <c r="K8868" s="37">
        <v>9.7011642456054705</v>
      </c>
      <c r="L8868" s="37">
        <v>20.364253997802699</v>
      </c>
      <c r="M8868" s="37">
        <v>0.84234827756881703</v>
      </c>
      <c r="N8868" s="37">
        <v>9.6111392974853498</v>
      </c>
      <c r="O8868" s="37">
        <v>0</v>
      </c>
      <c r="P8868" s="37">
        <v>0</v>
      </c>
      <c r="Q8868" s="37">
        <v>1.5236857347190399E-2</v>
      </c>
      <c r="R8868" s="37">
        <v>25</v>
      </c>
      <c r="S8868" s="37">
        <v>0.254097610712051</v>
      </c>
      <c r="T8868" s="37">
        <v>998.68585205078102</v>
      </c>
      <c r="U8868" s="37">
        <v>9999</v>
      </c>
      <c r="V8868" s="13"/>
      <c r="W8868" s="13"/>
      <c r="X8868" s="13"/>
      <c r="Y8868" s="13"/>
      <c r="Z8868" s="13"/>
      <c r="AA8868" s="13"/>
    </row>
    <row r="8869" spans="1:27" ht="15.75" customHeight="1" x14ac:dyDescent="0.2">
      <c r="A8869" s="13"/>
      <c r="B8869" s="37" t="str">
        <f>"CRS25WT3609767"</f>
        <v>CRS25WT3609767</v>
      </c>
      <c r="C8869" s="38">
        <v>46013</v>
      </c>
      <c r="D8869" s="39">
        <v>0.80634259259259267</v>
      </c>
      <c r="E8869" s="37" t="s">
        <v>62</v>
      </c>
      <c r="F8869" s="37">
        <v>198</v>
      </c>
      <c r="G8869" s="37">
        <v>4</v>
      </c>
      <c r="H8869" s="37">
        <v>198.90936279296901</v>
      </c>
      <c r="I8869" s="37">
        <v>9.5782308578491193</v>
      </c>
      <c r="J8869" s="37">
        <v>24.527637481689499</v>
      </c>
      <c r="K8869" s="37">
        <v>9.6941356658935494</v>
      </c>
      <c r="L8869" s="37">
        <v>20.518526077270501</v>
      </c>
      <c r="M8869" s="37">
        <v>0.84667009115219105</v>
      </c>
      <c r="N8869" s="37">
        <v>9.6769332885742205</v>
      </c>
      <c r="O8869" s="37">
        <v>0</v>
      </c>
      <c r="P8869" s="37">
        <v>0</v>
      </c>
      <c r="Q8869" s="37">
        <v>1.50818442925811E-2</v>
      </c>
      <c r="R8869" s="37">
        <v>25</v>
      </c>
      <c r="S8869" s="37">
        <v>0.23660185933113101</v>
      </c>
      <c r="T8869" s="37">
        <v>999.23126220703102</v>
      </c>
      <c r="U8869" s="37">
        <v>9999</v>
      </c>
      <c r="V8869" s="13"/>
      <c r="W8869" s="13"/>
      <c r="X8869" s="13"/>
      <c r="Y8869" s="13"/>
      <c r="Z8869" s="13"/>
      <c r="AA8869" s="13"/>
    </row>
    <row r="8870" spans="1:27" ht="15.75" customHeight="1" x14ac:dyDescent="0.2">
      <c r="A8870" s="13"/>
      <c r="B8870" s="37" t="str">
        <f>"CRS25WT3609766"</f>
        <v>CRS25WT3609766</v>
      </c>
      <c r="C8870" s="38">
        <v>46013</v>
      </c>
      <c r="D8870" s="39">
        <v>0.80723379629629621</v>
      </c>
      <c r="E8870" s="37" t="s">
        <v>62</v>
      </c>
      <c r="F8870" s="37">
        <v>198</v>
      </c>
      <c r="G8870" s="37">
        <v>4</v>
      </c>
      <c r="H8870" s="37">
        <v>198.69451904296901</v>
      </c>
      <c r="I8870" s="37">
        <v>9.60455417633057</v>
      </c>
      <c r="J8870" s="37">
        <v>24.5040493011475</v>
      </c>
      <c r="K8870" s="37">
        <v>9.7067108154296893</v>
      </c>
      <c r="L8870" s="37">
        <v>20.4698085784912</v>
      </c>
      <c r="M8870" s="37">
        <v>0.844249486923218</v>
      </c>
      <c r="N8870" s="37">
        <v>9.6664810180664098</v>
      </c>
      <c r="O8870" s="37">
        <v>0</v>
      </c>
      <c r="P8870" s="37">
        <v>0</v>
      </c>
      <c r="Q8870" s="37">
        <v>1.19046065956354E-2</v>
      </c>
      <c r="R8870" s="37">
        <v>25</v>
      </c>
      <c r="S8870" s="37">
        <v>0.23997893929481501</v>
      </c>
      <c r="T8870" s="37">
        <v>997.39312744140602</v>
      </c>
      <c r="U8870" s="37">
        <v>9999</v>
      </c>
      <c r="V8870" s="13"/>
      <c r="W8870" s="13"/>
      <c r="X8870" s="13"/>
      <c r="Y8870" s="13"/>
      <c r="Z8870" s="13"/>
      <c r="AA8870" s="13"/>
    </row>
    <row r="8871" spans="1:27" ht="15.75" customHeight="1" x14ac:dyDescent="0.2">
      <c r="A8871" s="13"/>
      <c r="B8871" s="37" t="str">
        <f>"CRS25WT3609765"</f>
        <v>CRS25WT3609765</v>
      </c>
      <c r="C8871" s="38">
        <v>46013</v>
      </c>
      <c r="D8871" s="39">
        <v>0.8081018518518519</v>
      </c>
      <c r="E8871" s="37" t="s">
        <v>62</v>
      </c>
      <c r="F8871" s="37">
        <v>198</v>
      </c>
      <c r="G8871" s="37">
        <v>4</v>
      </c>
      <c r="H8871" s="37">
        <v>198.62852478027301</v>
      </c>
      <c r="I8871" s="37">
        <v>9.5630054473877006</v>
      </c>
      <c r="J8871" s="37">
        <v>24.5137748718262</v>
      </c>
      <c r="K8871" s="37">
        <v>9.7218046188354492</v>
      </c>
      <c r="L8871" s="37">
        <v>20.431240081787099</v>
      </c>
      <c r="M8871" s="37">
        <v>0.84729963541030895</v>
      </c>
      <c r="N8871" s="37">
        <v>9.6632709503173793</v>
      </c>
      <c r="O8871" s="37">
        <v>0</v>
      </c>
      <c r="P8871" s="37">
        <v>0</v>
      </c>
      <c r="Q8871" s="37">
        <v>1.0327380150556601E-2</v>
      </c>
      <c r="R8871" s="37">
        <v>25</v>
      </c>
      <c r="S8871" s="37">
        <v>0.239240348339081</v>
      </c>
      <c r="T8871" s="37">
        <v>997.48736572265602</v>
      </c>
      <c r="U8871" s="37">
        <v>9999</v>
      </c>
      <c r="V8871" s="13"/>
      <c r="W8871" s="13"/>
      <c r="X8871" s="13"/>
      <c r="Y8871" s="13"/>
      <c r="Z8871" s="13"/>
      <c r="AA8871" s="13"/>
    </row>
    <row r="8872" spans="1:27" ht="15.75" customHeight="1" x14ac:dyDescent="0.2">
      <c r="A8872" s="13"/>
      <c r="B8872" s="37" t="str">
        <f>"CRS25WT3609770"</f>
        <v>CRS25WT3609770</v>
      </c>
      <c r="C8872" s="38">
        <v>46013</v>
      </c>
      <c r="D8872" s="39">
        <v>0.80865740740740744</v>
      </c>
      <c r="E8872" s="37" t="s">
        <v>62</v>
      </c>
      <c r="F8872" s="37">
        <v>198</v>
      </c>
      <c r="G8872" s="37">
        <v>4</v>
      </c>
      <c r="H8872" s="37">
        <v>198.67118835449199</v>
      </c>
      <c r="I8872" s="37">
        <v>9.5722799301147496</v>
      </c>
      <c r="J8872" s="37">
        <v>24.511693954467798</v>
      </c>
      <c r="K8872" s="37">
        <v>9.6786956787109393</v>
      </c>
      <c r="L8872" s="37">
        <v>20.526647567748999</v>
      </c>
      <c r="M8872" s="37">
        <v>0.846732378005981</v>
      </c>
      <c r="N8872" s="37">
        <v>9.6653461456298793</v>
      </c>
      <c r="O8872" s="37">
        <v>0</v>
      </c>
      <c r="P8872" s="37">
        <v>0</v>
      </c>
      <c r="Q8872" s="37">
        <v>1.0476189665496301E-2</v>
      </c>
      <c r="R8872" s="37">
        <v>25</v>
      </c>
      <c r="S8872" s="37">
        <v>0.231958478689194</v>
      </c>
      <c r="T8872" s="37">
        <v>996.45172119140602</v>
      </c>
      <c r="U8872" s="37">
        <v>9999</v>
      </c>
      <c r="V8872" s="13"/>
      <c r="W8872" s="13"/>
      <c r="X8872" s="13"/>
      <c r="Y8872" s="13"/>
      <c r="Z8872" s="13"/>
      <c r="AA8872" s="13"/>
    </row>
    <row r="8873" spans="1:27" ht="15.75" customHeight="1" x14ac:dyDescent="0.2">
      <c r="A8873" s="13"/>
      <c r="B8873" s="37" t="str">
        <f>"CRS25WT3609769"</f>
        <v>CRS25WT3609769</v>
      </c>
      <c r="C8873" s="38">
        <v>46013</v>
      </c>
      <c r="D8873" s="39">
        <v>0.80942129629629633</v>
      </c>
      <c r="E8873" s="37" t="s">
        <v>62</v>
      </c>
      <c r="F8873" s="37">
        <v>196</v>
      </c>
      <c r="G8873" s="37">
        <v>4</v>
      </c>
      <c r="H8873" s="37">
        <v>196.17617797851599</v>
      </c>
      <c r="I8873" s="37">
        <v>9.5294828414916992</v>
      </c>
      <c r="J8873" s="37">
        <v>24.522640228271499</v>
      </c>
      <c r="K8873" s="37">
        <v>9.6132364273071307</v>
      </c>
      <c r="L8873" s="37">
        <v>20.4068813323975</v>
      </c>
      <c r="M8873" s="37">
        <v>0.83947873115539595</v>
      </c>
      <c r="N8873" s="37">
        <v>9.5439634323120099</v>
      </c>
      <c r="O8873" s="37">
        <v>0</v>
      </c>
      <c r="P8873" s="37">
        <v>0</v>
      </c>
      <c r="Q8873" s="37">
        <v>1.0952303186059E-2</v>
      </c>
      <c r="R8873" s="37">
        <v>25</v>
      </c>
      <c r="S8873" s="37">
        <v>0.24170222878456099</v>
      </c>
      <c r="T8873" s="37">
        <v>997.16119384765602</v>
      </c>
      <c r="U8873" s="37">
        <v>9999</v>
      </c>
      <c r="V8873" s="13"/>
      <c r="W8873" s="13"/>
      <c r="X8873" s="13"/>
      <c r="Y8873" s="13"/>
      <c r="Z8873" s="13"/>
      <c r="AA8873" s="13"/>
    </row>
    <row r="8874" spans="1:27" ht="15.75" customHeight="1" x14ac:dyDescent="0.2">
      <c r="A8874" s="13"/>
      <c r="B8874" s="37" t="str">
        <f>"CRS25WT3609768"</f>
        <v>CRS25WT3609768</v>
      </c>
      <c r="C8874" s="38">
        <v>46013</v>
      </c>
      <c r="D8874" s="39">
        <v>0.8103935185185186</v>
      </c>
      <c r="E8874" s="37" t="s">
        <v>62</v>
      </c>
      <c r="F8874" s="37">
        <v>196</v>
      </c>
      <c r="G8874" s="37">
        <v>4</v>
      </c>
      <c r="H8874" s="37">
        <v>196.19773864746099</v>
      </c>
      <c r="I8874" s="37">
        <v>9.5546379089355504</v>
      </c>
      <c r="J8874" s="37">
        <v>24.521903991699201</v>
      </c>
      <c r="K8874" s="37">
        <v>9.6047401428222692</v>
      </c>
      <c r="L8874" s="37">
        <v>20.427179336547901</v>
      </c>
      <c r="M8874" s="37">
        <v>0.837385773658752</v>
      </c>
      <c r="N8874" s="37">
        <v>9.5450124740600604</v>
      </c>
      <c r="O8874" s="37">
        <v>0</v>
      </c>
      <c r="P8874" s="37">
        <v>0</v>
      </c>
      <c r="Q8874" s="37">
        <v>1.19047593325377E-2</v>
      </c>
      <c r="R8874" s="37">
        <v>25</v>
      </c>
      <c r="S8874" s="37">
        <v>0.23964178562164301</v>
      </c>
      <c r="T8874" s="37">
        <v>998.28576660156295</v>
      </c>
      <c r="U8874" s="37">
        <v>9999</v>
      </c>
      <c r="V8874" s="13"/>
      <c r="W8874" s="13"/>
      <c r="X8874" s="13"/>
      <c r="Y8874" s="13"/>
      <c r="Z8874" s="13"/>
      <c r="AA8874" s="13"/>
    </row>
    <row r="8875" spans="1:27" ht="15.75" customHeight="1" x14ac:dyDescent="0.2">
      <c r="A8875" s="13"/>
      <c r="B8875" s="37" t="str">
        <f>"CRS25WT3609682"</f>
        <v>CRS25WT3609682</v>
      </c>
      <c r="C8875" s="38">
        <v>46013</v>
      </c>
      <c r="D8875" s="39">
        <v>0.8109143518518519</v>
      </c>
      <c r="E8875" s="37" t="s">
        <v>62</v>
      </c>
      <c r="F8875" s="37">
        <v>196</v>
      </c>
      <c r="G8875" s="37">
        <v>4</v>
      </c>
      <c r="H8875" s="37">
        <v>196.50686645507801</v>
      </c>
      <c r="I8875" s="37">
        <v>9.5653896331787092</v>
      </c>
      <c r="J8875" s="37">
        <v>24.515222549438501</v>
      </c>
      <c r="K8875" s="37">
        <v>9.6669445037841797</v>
      </c>
      <c r="L8875" s="37">
        <v>20.327714920043899</v>
      </c>
      <c r="M8875" s="37">
        <v>0.83799076080322299</v>
      </c>
      <c r="N8875" s="37">
        <v>9.5600519180297905</v>
      </c>
      <c r="O8875" s="37">
        <v>0</v>
      </c>
      <c r="P8875" s="37">
        <v>0</v>
      </c>
      <c r="Q8875" s="37">
        <v>1.25409225001931E-2</v>
      </c>
      <c r="R8875" s="37">
        <v>25</v>
      </c>
      <c r="S8875" s="37">
        <v>0.255368411540985</v>
      </c>
      <c r="T8875" s="37">
        <v>997.25689697265602</v>
      </c>
      <c r="U8875" s="37">
        <v>96.924255371093807</v>
      </c>
      <c r="V8875" s="13"/>
      <c r="W8875" s="13"/>
      <c r="X8875" s="13"/>
      <c r="Y8875" s="13"/>
      <c r="Z8875" s="13"/>
      <c r="AA8875" s="13"/>
    </row>
    <row r="8876" spans="1:27" ht="15.75" customHeight="1" x14ac:dyDescent="0.2">
      <c r="A8876" s="13"/>
      <c r="B8876" s="37" t="str">
        <f>"CRS25WT3609683"</f>
        <v>CRS25WT3609683</v>
      </c>
      <c r="C8876" s="38">
        <v>46013</v>
      </c>
      <c r="D8876" s="39">
        <v>0.81152777777777774</v>
      </c>
      <c r="E8876" s="37" t="s">
        <v>62</v>
      </c>
      <c r="F8876" s="37">
        <v>196</v>
      </c>
      <c r="G8876" s="37">
        <v>4</v>
      </c>
      <c r="H8876" s="37">
        <v>196.98889160156301</v>
      </c>
      <c r="I8876" s="37">
        <v>9.5892496109008807</v>
      </c>
      <c r="J8876" s="37">
        <v>24.546669006347699</v>
      </c>
      <c r="K8876" s="37">
        <v>9.6723041534423793</v>
      </c>
      <c r="L8876" s="37">
        <v>20.366283416748001</v>
      </c>
      <c r="M8876" s="37">
        <v>0.83688259124755904</v>
      </c>
      <c r="N8876" s="37">
        <v>9.5835027694702095</v>
      </c>
      <c r="O8876" s="37">
        <v>0</v>
      </c>
      <c r="P8876" s="37">
        <v>0</v>
      </c>
      <c r="Q8876" s="37">
        <v>1.5081845223903699E-2</v>
      </c>
      <c r="R8876" s="37">
        <v>25</v>
      </c>
      <c r="S8876" s="37">
        <v>0.25667694211006198</v>
      </c>
      <c r="T8876" s="37">
        <v>997.22326660156295</v>
      </c>
      <c r="U8876" s="37">
        <v>9999</v>
      </c>
      <c r="V8876" s="13"/>
      <c r="W8876" s="13"/>
      <c r="X8876" s="13"/>
      <c r="Y8876" s="13"/>
      <c r="Z8876" s="13"/>
      <c r="AA8876" s="13"/>
    </row>
    <row r="8877" spans="1:27" ht="15.75" customHeight="1" x14ac:dyDescent="0.2">
      <c r="A8877" s="13"/>
      <c r="B8877" s="37" t="str">
        <f>"CRS25WT3609684"</f>
        <v>CRS25WT3609684</v>
      </c>
      <c r="C8877" s="38">
        <v>46013</v>
      </c>
      <c r="D8877" s="39">
        <v>0.812037037037037</v>
      </c>
      <c r="E8877" s="37" t="s">
        <v>62</v>
      </c>
      <c r="F8877" s="37">
        <v>198</v>
      </c>
      <c r="G8877" s="37">
        <v>4</v>
      </c>
      <c r="H8877" s="37">
        <v>198.58448791503901</v>
      </c>
      <c r="I8877" s="37">
        <v>9.5288906097412092</v>
      </c>
      <c r="J8877" s="37">
        <v>24.532030105590799</v>
      </c>
      <c r="K8877" s="37">
        <v>9.7293157577514595</v>
      </c>
      <c r="L8877" s="37">
        <v>20.4109401702881</v>
      </c>
      <c r="M8877" s="37">
        <v>0.84951192140579201</v>
      </c>
      <c r="N8877" s="37">
        <v>9.6611280441284197</v>
      </c>
      <c r="O8877" s="37">
        <v>0</v>
      </c>
      <c r="P8877" s="37">
        <v>0</v>
      </c>
      <c r="Q8877" s="37">
        <v>1.7581844702363E-2</v>
      </c>
      <c r="R8877" s="37">
        <v>25</v>
      </c>
      <c r="S8877" s="37">
        <v>0.242598116397858</v>
      </c>
      <c r="T8877" s="37">
        <v>996.70599365234398</v>
      </c>
      <c r="U8877" s="37">
        <v>9999</v>
      </c>
      <c r="V8877" s="13"/>
      <c r="W8877" s="13"/>
      <c r="X8877" s="13"/>
      <c r="Y8877" s="13"/>
      <c r="Z8877" s="13"/>
      <c r="AA8877" s="13"/>
    </row>
    <row r="8878" spans="1:27" ht="15.75" customHeight="1" x14ac:dyDescent="0.2">
      <c r="A8878" s="13"/>
      <c r="B8878" s="37" t="str">
        <f>"CRS25WT3609679"</f>
        <v>CRS25WT3609679</v>
      </c>
      <c r="C8878" s="38">
        <v>46013</v>
      </c>
      <c r="D8878" s="39">
        <v>0.81260416666666668</v>
      </c>
      <c r="E8878" s="37" t="s">
        <v>62</v>
      </c>
      <c r="F8878" s="37">
        <v>197</v>
      </c>
      <c r="G8878" s="37">
        <v>4</v>
      </c>
      <c r="H8878" s="37">
        <v>197.70555114746099</v>
      </c>
      <c r="I8878" s="37">
        <v>9.5836563110351598</v>
      </c>
      <c r="J8878" s="37">
        <v>24.525392532348601</v>
      </c>
      <c r="K8878" s="37">
        <v>9.7181472778320295</v>
      </c>
      <c r="L8878" s="37">
        <v>20.3439540863037</v>
      </c>
      <c r="M8878" s="37">
        <v>0.84114652872085605</v>
      </c>
      <c r="N8878" s="37">
        <v>9.6183681488037092</v>
      </c>
      <c r="O8878" s="37">
        <v>0</v>
      </c>
      <c r="P8878" s="37">
        <v>0</v>
      </c>
      <c r="Q8878" s="37">
        <v>1.03176152333617E-2</v>
      </c>
      <c r="R8878" s="37">
        <v>25</v>
      </c>
      <c r="S8878" s="37">
        <v>0.25016528367996199</v>
      </c>
      <c r="T8878" s="37">
        <v>996.93365478515602</v>
      </c>
      <c r="U8878" s="37">
        <v>9999</v>
      </c>
      <c r="V8878" s="13"/>
      <c r="W8878" s="13"/>
      <c r="X8878" s="13"/>
      <c r="Y8878" s="13"/>
      <c r="Z8878" s="13"/>
      <c r="AA8878" s="13"/>
    </row>
    <row r="8879" spans="1:27" ht="15.75" customHeight="1" x14ac:dyDescent="0.2">
      <c r="A8879" s="13"/>
      <c r="B8879" s="37" t="str">
        <f>"CRS25WT3609680"</f>
        <v>CRS25WT3609680</v>
      </c>
      <c r="C8879" s="38">
        <v>46013</v>
      </c>
      <c r="D8879" s="39">
        <v>0.81319444444444444</v>
      </c>
      <c r="E8879" s="37" t="s">
        <v>62</v>
      </c>
      <c r="F8879" s="37">
        <v>196</v>
      </c>
      <c r="G8879" s="37">
        <v>4</v>
      </c>
      <c r="H8879" s="37">
        <v>196.90670776367199</v>
      </c>
      <c r="I8879" s="37">
        <v>9.5848865509033203</v>
      </c>
      <c r="J8879" s="37">
        <v>24.489543914794901</v>
      </c>
      <c r="K8879" s="37">
        <v>9.6817789077758807</v>
      </c>
      <c r="L8879" s="37">
        <v>20.337863922119102</v>
      </c>
      <c r="M8879" s="37">
        <v>0.83886647224426303</v>
      </c>
      <c r="N8879" s="37">
        <v>9.5795040130615199</v>
      </c>
      <c r="O8879" s="37">
        <v>0</v>
      </c>
      <c r="P8879" s="37">
        <v>0</v>
      </c>
      <c r="Q8879" s="37">
        <v>1.3789682649076001E-2</v>
      </c>
      <c r="R8879" s="37">
        <v>25</v>
      </c>
      <c r="S8879" s="37">
        <v>0.24956801533699</v>
      </c>
      <c r="T8879" s="37">
        <v>997.723388671875</v>
      </c>
      <c r="U8879" s="37">
        <v>9999</v>
      </c>
      <c r="V8879" s="13"/>
      <c r="W8879" s="13"/>
      <c r="X8879" s="13"/>
      <c r="Y8879" s="13"/>
      <c r="Z8879" s="13"/>
      <c r="AA8879" s="13"/>
    </row>
    <row r="8880" spans="1:27" ht="15.75" customHeight="1" x14ac:dyDescent="0.2">
      <c r="A8880" s="13"/>
      <c r="B8880" s="37" t="str">
        <f>"CRS25WT3609681"</f>
        <v>CRS25WT3609681</v>
      </c>
      <c r="C8880" s="38">
        <v>46013</v>
      </c>
      <c r="D8880" s="39">
        <v>0.81377314814814816</v>
      </c>
      <c r="E8880" s="37" t="s">
        <v>62</v>
      </c>
      <c r="F8880" s="37">
        <v>196</v>
      </c>
      <c r="G8880" s="37">
        <v>4</v>
      </c>
      <c r="H8880" s="37">
        <v>196.63296508789099</v>
      </c>
      <c r="I8880" s="37">
        <v>9.5478372573852504</v>
      </c>
      <c r="J8880" s="37">
        <v>24.497035980224599</v>
      </c>
      <c r="K8880" s="37">
        <v>9.6529045104980504</v>
      </c>
      <c r="L8880" s="37">
        <v>20.3703422546387</v>
      </c>
      <c r="M8880" s="37">
        <v>0.84069365262985196</v>
      </c>
      <c r="N8880" s="37">
        <v>9.5661869049072301</v>
      </c>
      <c r="O8880" s="37">
        <v>0</v>
      </c>
      <c r="P8880" s="37">
        <v>0</v>
      </c>
      <c r="Q8880" s="37">
        <v>1.19046065956354E-2</v>
      </c>
      <c r="R8880" s="37">
        <v>25</v>
      </c>
      <c r="S8880" s="37">
        <v>0.24842648208141299</v>
      </c>
      <c r="T8880" s="37">
        <v>998.87384033203102</v>
      </c>
      <c r="U8880" s="37">
        <v>9999</v>
      </c>
      <c r="V8880" s="13"/>
      <c r="W8880" s="13"/>
      <c r="X8880" s="13"/>
      <c r="Y8880" s="13"/>
      <c r="Z8880" s="13"/>
      <c r="AA8880" s="13"/>
    </row>
    <row r="8881" spans="1:27" ht="15.75" customHeight="1" x14ac:dyDescent="0.2">
      <c r="A8881" s="13"/>
      <c r="B8881" s="37" t="str">
        <f>"CRS25WT3609676"</f>
        <v>CRS25WT3609676</v>
      </c>
      <c r="C8881" s="38">
        <v>46013</v>
      </c>
      <c r="D8881" s="39">
        <v>0.81428240740740743</v>
      </c>
      <c r="E8881" s="37" t="s">
        <v>62</v>
      </c>
      <c r="F8881" s="37">
        <v>196</v>
      </c>
      <c r="G8881" s="37">
        <v>4</v>
      </c>
      <c r="H8881" s="37">
        <v>196.94273376464801</v>
      </c>
      <c r="I8881" s="37">
        <v>9.5603981018066406</v>
      </c>
      <c r="J8881" s="37">
        <v>24.539100646972699</v>
      </c>
      <c r="K8881" s="37">
        <v>9.6182708740234393</v>
      </c>
      <c r="L8881" s="37">
        <v>20.475898742675799</v>
      </c>
      <c r="M8881" s="37">
        <v>0.83947032690048196</v>
      </c>
      <c r="N8881" s="37">
        <v>9.5812568664550799</v>
      </c>
      <c r="O8881" s="37">
        <v>0</v>
      </c>
      <c r="P8881" s="37">
        <v>0</v>
      </c>
      <c r="Q8881" s="37">
        <v>1.0654759593308E-2</v>
      </c>
      <c r="R8881" s="37">
        <v>25</v>
      </c>
      <c r="S8881" s="37">
        <v>0.24863141775131201</v>
      </c>
      <c r="T8881" s="37">
        <v>998.07751464843795</v>
      </c>
      <c r="U8881" s="37">
        <v>9999</v>
      </c>
      <c r="V8881" s="13"/>
      <c r="W8881" s="13"/>
      <c r="X8881" s="13"/>
      <c r="Y8881" s="13"/>
      <c r="Z8881" s="13"/>
      <c r="AA8881" s="13"/>
    </row>
    <row r="8882" spans="1:27" ht="15.75" customHeight="1" x14ac:dyDescent="0.2">
      <c r="A8882" s="13"/>
      <c r="B8882" s="37" t="str">
        <f>"CRS25WT3609677"</f>
        <v>CRS25WT3609677</v>
      </c>
      <c r="C8882" s="38">
        <v>46013</v>
      </c>
      <c r="D8882" s="39">
        <v>0.81539351851851849</v>
      </c>
      <c r="E8882" s="37" t="s">
        <v>62</v>
      </c>
      <c r="F8882" s="37">
        <v>198</v>
      </c>
      <c r="G8882" s="37">
        <v>4</v>
      </c>
      <c r="H8882" s="37">
        <v>198.83804321289099</v>
      </c>
      <c r="I8882" s="37">
        <v>9.5487775802612305</v>
      </c>
      <c r="J8882" s="37">
        <v>24.527654647827099</v>
      </c>
      <c r="K8882" s="37">
        <v>9.6829948425293004</v>
      </c>
      <c r="L8882" s="37">
        <v>20.534767150878899</v>
      </c>
      <c r="M8882" s="37">
        <v>0.84897649288177501</v>
      </c>
      <c r="N8882" s="37">
        <v>9.6734638214111293</v>
      </c>
      <c r="O8882" s="37">
        <v>0</v>
      </c>
      <c r="P8882" s="37">
        <v>0</v>
      </c>
      <c r="Q8882" s="37">
        <v>1.0952379554510099E-2</v>
      </c>
      <c r="R8882" s="37">
        <v>25</v>
      </c>
      <c r="S8882" s="37">
        <v>0.23465192317962599</v>
      </c>
      <c r="T8882" s="37">
        <v>996.67852783203102</v>
      </c>
      <c r="U8882" s="37">
        <v>9999</v>
      </c>
      <c r="V8882" s="13"/>
      <c r="W8882" s="13"/>
      <c r="X8882" s="13"/>
      <c r="Y8882" s="13"/>
      <c r="Z8882" s="13"/>
      <c r="AA8882" s="13"/>
    </row>
    <row r="8883" spans="1:27" ht="15.75" customHeight="1" x14ac:dyDescent="0.2">
      <c r="A8883" s="13"/>
      <c r="B8883" s="37" t="str">
        <f>"CRS25WT3609678"</f>
        <v>CRS25WT3609678</v>
      </c>
      <c r="C8883" s="38">
        <v>46013</v>
      </c>
      <c r="D8883" s="39">
        <v>0.8162152777777778</v>
      </c>
      <c r="E8883" s="37" t="s">
        <v>62</v>
      </c>
      <c r="F8883" s="37">
        <v>198</v>
      </c>
      <c r="G8883" s="37">
        <v>4</v>
      </c>
      <c r="H8883" s="37">
        <v>198.11833190918</v>
      </c>
      <c r="I8883" s="37">
        <v>9.5248832702636701</v>
      </c>
      <c r="J8883" s="37">
        <v>24.5204048156738</v>
      </c>
      <c r="K8883" s="37">
        <v>9.6498546600341797</v>
      </c>
      <c r="L8883" s="37">
        <v>20.530708312988299</v>
      </c>
      <c r="M8883" s="37">
        <v>0.84827637672424305</v>
      </c>
      <c r="N8883" s="37">
        <v>9.6384496688842791</v>
      </c>
      <c r="O8883" s="37">
        <v>0</v>
      </c>
      <c r="P8883" s="37">
        <v>0</v>
      </c>
      <c r="Q8883" s="37">
        <v>1.7618428915739101E-2</v>
      </c>
      <c r="R8883" s="37">
        <v>25</v>
      </c>
      <c r="S8883" s="37">
        <v>0.232158437371254</v>
      </c>
      <c r="T8883" s="37">
        <v>998.31628417968795</v>
      </c>
      <c r="U8883" s="37">
        <v>9999</v>
      </c>
      <c r="V8883" s="13"/>
      <c r="W8883" s="13"/>
      <c r="X8883" s="13"/>
      <c r="Y8883" s="13"/>
      <c r="Z8883" s="13"/>
      <c r="AA8883" s="13"/>
    </row>
    <row r="8884" spans="1:27" ht="15.75" customHeight="1" x14ac:dyDescent="0.2">
      <c r="A8884" s="13"/>
      <c r="B8884" s="37" t="str">
        <f>"CRS25WT3609694"</f>
        <v>CRS25WT3609694</v>
      </c>
      <c r="C8884" s="38">
        <v>46013</v>
      </c>
      <c r="D8884" s="39">
        <v>0.81730324074074068</v>
      </c>
      <c r="E8884" s="37" t="s">
        <v>62</v>
      </c>
      <c r="F8884" s="37">
        <v>197</v>
      </c>
      <c r="G8884" s="37">
        <v>4</v>
      </c>
      <c r="H8884" s="37">
        <v>197.88172912597699</v>
      </c>
      <c r="I8884" s="37">
        <v>9.5678348541259801</v>
      </c>
      <c r="J8884" s="37">
        <v>24.504423141479499</v>
      </c>
      <c r="K8884" s="37">
        <v>9.6804447174072301</v>
      </c>
      <c r="L8884" s="37">
        <v>20.441390991210898</v>
      </c>
      <c r="M8884" s="37">
        <v>0.84400987625122104</v>
      </c>
      <c r="N8884" s="37">
        <v>9.6269388198852504</v>
      </c>
      <c r="O8884" s="37">
        <v>0</v>
      </c>
      <c r="P8884" s="37">
        <v>0</v>
      </c>
      <c r="Q8884" s="37">
        <v>1.0476189665496301E-2</v>
      </c>
      <c r="R8884" s="37">
        <v>25</v>
      </c>
      <c r="S8884" s="37">
        <v>0.243261858820915</v>
      </c>
      <c r="T8884" s="37">
        <v>996.64245605468795</v>
      </c>
      <c r="U8884" s="37">
        <v>9999</v>
      </c>
      <c r="V8884" s="13"/>
      <c r="W8884" s="13"/>
      <c r="X8884" s="13"/>
      <c r="Y8884" s="13"/>
      <c r="Z8884" s="13"/>
      <c r="AA8884" s="13"/>
    </row>
    <row r="8885" spans="1:27" ht="15.75" customHeight="1" x14ac:dyDescent="0.2">
      <c r="A8885" s="13"/>
      <c r="B8885" s="37" t="str">
        <f>"CRS25WT3609696"</f>
        <v>CRS25WT3609696</v>
      </c>
      <c r="C8885" s="38">
        <v>46013</v>
      </c>
      <c r="D8885" s="39">
        <v>0.81814814814814818</v>
      </c>
      <c r="E8885" s="37" t="s">
        <v>62</v>
      </c>
      <c r="F8885" s="37">
        <v>198</v>
      </c>
      <c r="G8885" s="37">
        <v>4</v>
      </c>
      <c r="H8885" s="37">
        <v>198.759033203125</v>
      </c>
      <c r="I8885" s="37">
        <v>9.52545070648193</v>
      </c>
      <c r="J8885" s="37">
        <v>24.515304565429702</v>
      </c>
      <c r="K8885" s="37">
        <v>9.6935214996337908</v>
      </c>
      <c r="L8885" s="37">
        <v>20.504318237304702</v>
      </c>
      <c r="M8885" s="37">
        <v>0.85114598274231001</v>
      </c>
      <c r="N8885" s="37">
        <v>9.6696195602416992</v>
      </c>
      <c r="O8885" s="37">
        <v>0</v>
      </c>
      <c r="P8885" s="37">
        <v>0</v>
      </c>
      <c r="Q8885" s="37">
        <v>1.0476189665496301E-2</v>
      </c>
      <c r="R8885" s="37">
        <v>25</v>
      </c>
      <c r="S8885" s="37">
        <v>0.23699788749218001</v>
      </c>
      <c r="T8885" s="37">
        <v>996.55798339843795</v>
      </c>
      <c r="U8885" s="37">
        <v>9999</v>
      </c>
      <c r="V8885" s="13"/>
      <c r="W8885" s="13"/>
      <c r="X8885" s="13"/>
      <c r="Y8885" s="13"/>
      <c r="Z8885" s="13"/>
      <c r="AA8885" s="13"/>
    </row>
    <row r="8886" spans="1:27" ht="15.75" customHeight="1" x14ac:dyDescent="0.2">
      <c r="A8886" s="13"/>
      <c r="B8886" s="37" t="str">
        <f>"CRS25WT3609697"</f>
        <v>CRS25WT3609697</v>
      </c>
      <c r="C8886" s="38">
        <v>46013</v>
      </c>
      <c r="D8886" s="39">
        <v>0.81901620370370365</v>
      </c>
      <c r="E8886" s="37" t="s">
        <v>62</v>
      </c>
      <c r="F8886" s="37">
        <v>198</v>
      </c>
      <c r="G8886" s="37">
        <v>4</v>
      </c>
      <c r="H8886" s="37">
        <v>198.29388427734401</v>
      </c>
      <c r="I8886" s="37">
        <v>9.5201282501220703</v>
      </c>
      <c r="J8886" s="37">
        <v>24.5225944519043</v>
      </c>
      <c r="K8886" s="37">
        <v>9.6746664047241193</v>
      </c>
      <c r="L8886" s="37">
        <v>20.4961967468262</v>
      </c>
      <c r="M8886" s="37">
        <v>0.849376261234283</v>
      </c>
      <c r="N8886" s="37">
        <v>9.6469898223877006</v>
      </c>
      <c r="O8886" s="37">
        <v>0</v>
      </c>
      <c r="P8886" s="37">
        <v>0</v>
      </c>
      <c r="Q8886" s="37">
        <v>1.26568889245391E-2</v>
      </c>
      <c r="R8886" s="37">
        <v>25</v>
      </c>
      <c r="S8886" s="37">
        <v>0.23455631732940699</v>
      </c>
      <c r="T8886" s="37">
        <v>995.64508056640602</v>
      </c>
      <c r="U8886" s="37">
        <v>9999</v>
      </c>
      <c r="V8886" s="13"/>
      <c r="W8886" s="13"/>
      <c r="X8886" s="13"/>
      <c r="Y8886" s="13"/>
      <c r="Z8886" s="13"/>
      <c r="AA8886" s="13"/>
    </row>
    <row r="8887" spans="1:27" ht="15.75" customHeight="1" x14ac:dyDescent="0.2">
      <c r="A8887" s="13"/>
      <c r="B8887" s="37" t="str">
        <f>"CRS25WT3609692"</f>
        <v>CRS25WT3609692</v>
      </c>
      <c r="C8887" s="38">
        <v>46013</v>
      </c>
      <c r="D8887" s="39">
        <v>0.81964120370370364</v>
      </c>
      <c r="E8887" s="37" t="s">
        <v>62</v>
      </c>
      <c r="F8887" s="37">
        <v>198</v>
      </c>
      <c r="G8887" s="37">
        <v>4</v>
      </c>
      <c r="H8887" s="37">
        <v>198.67201232910199</v>
      </c>
      <c r="I8887" s="37">
        <v>9.5662479400634801</v>
      </c>
      <c r="J8887" s="37">
        <v>24.526433944702099</v>
      </c>
      <c r="K8887" s="37">
        <v>9.6950349807739293</v>
      </c>
      <c r="L8887" s="37">
        <v>20.492139816284201</v>
      </c>
      <c r="M8887" s="37">
        <v>0.84676063060760498</v>
      </c>
      <c r="N8887" s="37">
        <v>9.6653861999511701</v>
      </c>
      <c r="O8887" s="37">
        <v>0</v>
      </c>
      <c r="P8887" s="37">
        <v>0</v>
      </c>
      <c r="Q8887" s="37">
        <v>1.09474249184132E-2</v>
      </c>
      <c r="R8887" s="37">
        <v>25</v>
      </c>
      <c r="S8887" s="37">
        <v>0.24163243174552901</v>
      </c>
      <c r="T8887" s="37">
        <v>996.03656005859398</v>
      </c>
      <c r="U8887" s="37">
        <v>9999</v>
      </c>
      <c r="V8887" s="13"/>
      <c r="W8887" s="13"/>
      <c r="X8887" s="13"/>
      <c r="Y8887" s="13"/>
      <c r="Z8887" s="13"/>
      <c r="AA8887" s="13"/>
    </row>
    <row r="8888" spans="1:27" ht="15.75" customHeight="1" x14ac:dyDescent="0.2">
      <c r="A8888" s="13"/>
      <c r="B8888" s="37" t="str">
        <f>"CRS25WT3609693"</f>
        <v>CRS25WT3609693</v>
      </c>
      <c r="C8888" s="38">
        <v>46013</v>
      </c>
      <c r="D8888" s="39">
        <v>0.82087962962962957</v>
      </c>
      <c r="E8888" s="37" t="s">
        <v>62</v>
      </c>
      <c r="F8888" s="37">
        <v>197</v>
      </c>
      <c r="G8888" s="37">
        <v>4</v>
      </c>
      <c r="H8888" s="37">
        <v>197.16940307617199</v>
      </c>
      <c r="I8888" s="37">
        <v>9.4946813583374006</v>
      </c>
      <c r="J8888" s="37">
        <v>24.521501541137699</v>
      </c>
      <c r="K8888" s="37">
        <v>9.6236152648925799</v>
      </c>
      <c r="L8888" s="37">
        <v>20.488079071044901</v>
      </c>
      <c r="M8888" s="37">
        <v>0.84686088562011697</v>
      </c>
      <c r="N8888" s="37">
        <v>9.59228420257568</v>
      </c>
      <c r="O8888" s="37">
        <v>0</v>
      </c>
      <c r="P8888" s="37">
        <v>0</v>
      </c>
      <c r="Q8888" s="37">
        <v>1.5238094143569501E-2</v>
      </c>
      <c r="R8888" s="37">
        <v>25</v>
      </c>
      <c r="S8888" s="37">
        <v>0.24912512302398701</v>
      </c>
      <c r="T8888" s="37">
        <v>996.34075927734398</v>
      </c>
      <c r="U8888" s="37">
        <v>9999</v>
      </c>
      <c r="V8888" s="13"/>
      <c r="W8888" s="13"/>
      <c r="X8888" s="13"/>
      <c r="Y8888" s="13"/>
      <c r="Z8888" s="13"/>
      <c r="AA8888" s="13"/>
    </row>
    <row r="8889" spans="1:27" ht="15.75" customHeight="1" x14ac:dyDescent="0.2">
      <c r="A8889" s="13"/>
      <c r="B8889" s="37" t="str">
        <f>"CRS25WT3609695"</f>
        <v>CRS25WT3609695</v>
      </c>
      <c r="C8889" s="38">
        <v>46013</v>
      </c>
      <c r="D8889" s="39">
        <v>0.82180555555555557</v>
      </c>
      <c r="E8889" s="37" t="s">
        <v>62</v>
      </c>
      <c r="F8889" s="37">
        <v>199</v>
      </c>
      <c r="G8889" s="37">
        <v>4</v>
      </c>
      <c r="H8889" s="37">
        <v>199.26512145996099</v>
      </c>
      <c r="I8889" s="37">
        <v>9.5674314498901403</v>
      </c>
      <c r="J8889" s="37">
        <v>24.523910522460898</v>
      </c>
      <c r="K8889" s="37">
        <v>9.7287979125976598</v>
      </c>
      <c r="L8889" s="37">
        <v>20.481988906860401</v>
      </c>
      <c r="M8889" s="37">
        <v>0.849270820617676</v>
      </c>
      <c r="N8889" s="37">
        <v>9.6942405700683594</v>
      </c>
      <c r="O8889" s="37">
        <v>0</v>
      </c>
      <c r="P8889" s="37">
        <v>0</v>
      </c>
      <c r="Q8889" s="37">
        <v>1.7618428915739101E-2</v>
      </c>
      <c r="R8889" s="37">
        <v>25</v>
      </c>
      <c r="S8889" s="37">
        <v>0.23323281109332999</v>
      </c>
      <c r="T8889" s="37">
        <v>997.39343261718795</v>
      </c>
      <c r="U8889" s="37">
        <v>9999</v>
      </c>
      <c r="V8889" s="13"/>
      <c r="W8889" s="13"/>
      <c r="X8889" s="13"/>
      <c r="Y8889" s="13"/>
      <c r="Z8889" s="13"/>
      <c r="AA8889" s="13"/>
    </row>
    <row r="8890" spans="1:27" ht="15.75" customHeight="1" x14ac:dyDescent="0.2">
      <c r="A8890" s="13"/>
      <c r="B8890" s="37" t="str">
        <f>"CRS25WT3609689"</f>
        <v>CRS25WT3609689</v>
      </c>
      <c r="C8890" s="38">
        <v>46013</v>
      </c>
      <c r="D8890" s="39">
        <v>0.82234953703703706</v>
      </c>
      <c r="E8890" s="37" t="s">
        <v>62</v>
      </c>
      <c r="F8890" s="37">
        <v>199</v>
      </c>
      <c r="G8890" s="37">
        <v>4</v>
      </c>
      <c r="H8890" s="37">
        <v>199.21064758300801</v>
      </c>
      <c r="I8890" s="37">
        <v>9.5752992630004901</v>
      </c>
      <c r="J8890" s="37">
        <v>24.547233581543001</v>
      </c>
      <c r="K8890" s="37">
        <v>9.7290306091308594</v>
      </c>
      <c r="L8890" s="37">
        <v>20.475898742675799</v>
      </c>
      <c r="M8890" s="37">
        <v>0.84753501415252697</v>
      </c>
      <c r="N8890" s="37">
        <v>9.69159030914307</v>
      </c>
      <c r="O8890" s="37">
        <v>0</v>
      </c>
      <c r="P8890" s="37">
        <v>0</v>
      </c>
      <c r="Q8890" s="37">
        <v>1.03176152333617E-2</v>
      </c>
      <c r="R8890" s="37">
        <v>25</v>
      </c>
      <c r="S8890" s="37">
        <v>0.23265388607978801</v>
      </c>
      <c r="T8890" s="37">
        <v>996.152587890625</v>
      </c>
      <c r="U8890" s="37">
        <v>9999</v>
      </c>
      <c r="V8890" s="13"/>
      <c r="W8890" s="13"/>
      <c r="X8890" s="13"/>
      <c r="Y8890" s="13"/>
      <c r="Z8890" s="13"/>
      <c r="AA8890" s="13"/>
    </row>
    <row r="8891" spans="1:27" ht="15.75" customHeight="1" x14ac:dyDescent="0.2">
      <c r="A8891" s="13"/>
      <c r="B8891" s="37" t="str">
        <f>"CRS25WT3609690"</f>
        <v>CRS25WT3609690</v>
      </c>
      <c r="C8891" s="38">
        <v>46013</v>
      </c>
      <c r="D8891" s="39">
        <v>0.82321759259259253</v>
      </c>
      <c r="E8891" s="37" t="s">
        <v>62</v>
      </c>
      <c r="F8891" s="37">
        <v>198</v>
      </c>
      <c r="G8891" s="37">
        <v>4</v>
      </c>
      <c r="H8891" s="37">
        <v>198.10299682617199</v>
      </c>
      <c r="I8891" s="37">
        <v>9.5436029434204102</v>
      </c>
      <c r="J8891" s="37">
        <v>24.559022903442401</v>
      </c>
      <c r="K8891" s="37">
        <v>9.6663103103637695</v>
      </c>
      <c r="L8891" s="37">
        <v>20.494169235229499</v>
      </c>
      <c r="M8891" s="37">
        <v>0.84521579742431596</v>
      </c>
      <c r="N8891" s="37">
        <v>9.6377038955688494</v>
      </c>
      <c r="O8891" s="37">
        <v>0</v>
      </c>
      <c r="P8891" s="37">
        <v>0</v>
      </c>
      <c r="Q8891" s="37">
        <v>1.0654759593308E-2</v>
      </c>
      <c r="R8891" s="37">
        <v>25</v>
      </c>
      <c r="S8891" s="37">
        <v>0.24759235978126501</v>
      </c>
      <c r="T8891" s="37">
        <v>1000.07293701172</v>
      </c>
      <c r="U8891" s="37">
        <v>9999</v>
      </c>
      <c r="V8891" s="13"/>
      <c r="W8891" s="13"/>
      <c r="X8891" s="13"/>
      <c r="Y8891" s="13"/>
      <c r="Z8891" s="13"/>
      <c r="AA8891" s="13"/>
    </row>
    <row r="8892" spans="1:27" ht="15.75" customHeight="1" x14ac:dyDescent="0.2">
      <c r="A8892" s="13"/>
      <c r="B8892" s="37" t="str">
        <f>"CRS25WT3609691"</f>
        <v>CRS25WT3609691</v>
      </c>
      <c r="C8892" s="38">
        <v>46013</v>
      </c>
      <c r="D8892" s="39">
        <v>0.82381944444444455</v>
      </c>
      <c r="E8892" s="37" t="s">
        <v>62</v>
      </c>
      <c r="F8892" s="37">
        <v>198</v>
      </c>
      <c r="G8892" s="37">
        <v>4</v>
      </c>
      <c r="H8892" s="37">
        <v>198.64709472656301</v>
      </c>
      <c r="I8892" s="37">
        <v>9.5693197250366193</v>
      </c>
      <c r="J8892" s="37">
        <v>24.5304355621338</v>
      </c>
      <c r="K8892" s="37">
        <v>9.6899805068969709</v>
      </c>
      <c r="L8892" s="37">
        <v>20.500257492065401</v>
      </c>
      <c r="M8892" s="37">
        <v>0.84624457359313998</v>
      </c>
      <c r="N8892" s="37">
        <v>9.6641740798950195</v>
      </c>
      <c r="O8892" s="37">
        <v>0</v>
      </c>
      <c r="P8892" s="37">
        <v>0</v>
      </c>
      <c r="Q8892" s="37">
        <v>1.2619037181138999E-2</v>
      </c>
      <c r="R8892" s="37">
        <v>25</v>
      </c>
      <c r="S8892" s="37">
        <v>0.24010866880416901</v>
      </c>
      <c r="T8892" s="37">
        <v>998.838134765625</v>
      </c>
      <c r="U8892" s="37">
        <v>9999</v>
      </c>
      <c r="V8892" s="13"/>
      <c r="W8892" s="13"/>
      <c r="X8892" s="13"/>
      <c r="Y8892" s="13"/>
      <c r="Z8892" s="13"/>
      <c r="AA8892" s="13"/>
    </row>
    <row r="8893" spans="1:27" ht="15.75" customHeight="1" x14ac:dyDescent="0.2">
      <c r="A8893" s="13"/>
      <c r="B8893" s="37" t="str">
        <f>"CRS25WT3609709"</f>
        <v>CRS25WT3609709</v>
      </c>
      <c r="C8893" s="38">
        <v>46013</v>
      </c>
      <c r="D8893" s="39">
        <v>0.82480324074074074</v>
      </c>
      <c r="E8893" s="37" t="s">
        <v>62</v>
      </c>
      <c r="F8893" s="37">
        <v>201</v>
      </c>
      <c r="G8893" s="37">
        <v>4</v>
      </c>
      <c r="H8893" s="37">
        <v>201.48182678222699</v>
      </c>
      <c r="I8893" s="37">
        <v>9.6544637680053693</v>
      </c>
      <c r="J8893" s="37">
        <v>24.4949245452881</v>
      </c>
      <c r="K8893" s="37">
        <v>9.8850288391113299</v>
      </c>
      <c r="L8893" s="37">
        <v>20.382522583007798</v>
      </c>
      <c r="M8893" s="37">
        <v>0.851984322071075</v>
      </c>
      <c r="N8893" s="37">
        <v>9.8020839691162092</v>
      </c>
      <c r="O8893" s="37">
        <v>0</v>
      </c>
      <c r="P8893" s="37">
        <v>0</v>
      </c>
      <c r="Q8893" s="37">
        <v>1.2619134970009299E-2</v>
      </c>
      <c r="R8893" s="37">
        <v>25</v>
      </c>
      <c r="S8893" s="37">
        <v>0.23385781049728399</v>
      </c>
      <c r="T8893" s="37">
        <v>1001.12969970703</v>
      </c>
      <c r="U8893" s="37">
        <v>9999</v>
      </c>
      <c r="V8893" s="13"/>
      <c r="W8893" s="13"/>
      <c r="X8893" s="13"/>
      <c r="Y8893" s="13"/>
      <c r="Z8893" s="13"/>
      <c r="AA8893" s="13"/>
    </row>
    <row r="8894" spans="1:27" ht="15.75" customHeight="1" x14ac:dyDescent="0.2">
      <c r="A8894" s="13"/>
      <c r="B8894" s="37" t="str">
        <f>"CRS25WT3609710"</f>
        <v>CRS25WT3609710</v>
      </c>
      <c r="C8894" s="38">
        <v>46013</v>
      </c>
      <c r="D8894" s="39">
        <v>0.82612268518518517</v>
      </c>
      <c r="E8894" s="37" t="s">
        <v>62</v>
      </c>
      <c r="F8894" s="37">
        <v>197</v>
      </c>
      <c r="G8894" s="37">
        <v>4</v>
      </c>
      <c r="H8894" s="37">
        <v>197.77128601074199</v>
      </c>
      <c r="I8894" s="37">
        <v>9.5254793167114293</v>
      </c>
      <c r="J8894" s="37">
        <v>24.476390838623001</v>
      </c>
      <c r="K8894" s="37">
        <v>9.6482133865356392</v>
      </c>
      <c r="L8894" s="37">
        <v>20.498228073120099</v>
      </c>
      <c r="M8894" s="37">
        <v>0.84826004505157504</v>
      </c>
      <c r="N8894" s="37">
        <v>9.6215658187866193</v>
      </c>
      <c r="O8894" s="37">
        <v>0</v>
      </c>
      <c r="P8894" s="37">
        <v>0</v>
      </c>
      <c r="Q8894" s="37">
        <v>1.0476151481270801E-2</v>
      </c>
      <c r="R8894" s="37">
        <v>25</v>
      </c>
      <c r="S8894" s="37">
        <v>0.237154170870781</v>
      </c>
      <c r="T8894" s="37">
        <v>1000.31982421875</v>
      </c>
      <c r="U8894" s="37">
        <v>9999</v>
      </c>
      <c r="V8894" s="13"/>
      <c r="W8894" s="13"/>
      <c r="X8894" s="13"/>
      <c r="Y8894" s="13"/>
      <c r="Z8894" s="13"/>
      <c r="AA8894" s="13"/>
    </row>
    <row r="8895" spans="1:27" ht="15.75" customHeight="1" x14ac:dyDescent="0.2">
      <c r="A8895" s="13"/>
      <c r="B8895" s="37" t="str">
        <f>"CRS25WT3609701"</f>
        <v>CRS25WT3609701</v>
      </c>
      <c r="C8895" s="38">
        <v>46013</v>
      </c>
      <c r="D8895" s="39">
        <v>0.8268402777777778</v>
      </c>
      <c r="E8895" s="37" t="s">
        <v>62</v>
      </c>
      <c r="F8895" s="37">
        <v>198</v>
      </c>
      <c r="G8895" s="37">
        <v>4</v>
      </c>
      <c r="H8895" s="37">
        <v>198.64782714843801</v>
      </c>
      <c r="I8895" s="37">
        <v>9.5853071212768608</v>
      </c>
      <c r="J8895" s="37">
        <v>24.518730163574201</v>
      </c>
      <c r="K8895" s="37">
        <v>9.6890573501586896</v>
      </c>
      <c r="L8895" s="37">
        <v>20.5022869110107</v>
      </c>
      <c r="M8895" s="37">
        <v>0.84523957967758201</v>
      </c>
      <c r="N8895" s="37">
        <v>9.6642093658447301</v>
      </c>
      <c r="O8895" s="37">
        <v>0</v>
      </c>
      <c r="P8895" s="37">
        <v>0</v>
      </c>
      <c r="Q8895" s="37">
        <v>1.04737123474479E-2</v>
      </c>
      <c r="R8895" s="37">
        <v>25</v>
      </c>
      <c r="S8895" s="37">
        <v>0.232510626316071</v>
      </c>
      <c r="T8895" s="37">
        <v>999.91906738281295</v>
      </c>
      <c r="U8895" s="37">
        <v>9999</v>
      </c>
      <c r="V8895" s="13"/>
      <c r="W8895" s="13"/>
      <c r="X8895" s="13"/>
      <c r="Y8895" s="13"/>
      <c r="Z8895" s="13"/>
      <c r="AA8895" s="13"/>
    </row>
    <row r="8896" spans="1:27" ht="15.75" customHeight="1" x14ac:dyDescent="0.2">
      <c r="A8896" s="13"/>
      <c r="B8896" s="37" t="str">
        <f>"CRS25WT3609705"</f>
        <v>CRS25WT3609705</v>
      </c>
      <c r="C8896" s="38">
        <v>46013</v>
      </c>
      <c r="D8896" s="39">
        <v>0.82967592592592598</v>
      </c>
      <c r="E8896" s="37" t="s">
        <v>62</v>
      </c>
      <c r="F8896" s="37">
        <v>197</v>
      </c>
      <c r="G8896" s="37">
        <v>4</v>
      </c>
      <c r="H8896" s="37">
        <v>197.84710693359401</v>
      </c>
      <c r="I8896" s="37">
        <v>9.5518341064453107</v>
      </c>
      <c r="J8896" s="37">
        <v>24.489543914794901</v>
      </c>
      <c r="K8896" s="37">
        <v>9.6681890487670898</v>
      </c>
      <c r="L8896" s="37">
        <v>20.463718414306602</v>
      </c>
      <c r="M8896" s="37">
        <v>0.84578937292098999</v>
      </c>
      <c r="N8896" s="37">
        <v>9.6252546310424805</v>
      </c>
      <c r="O8896" s="37">
        <v>0</v>
      </c>
      <c r="P8896" s="37">
        <v>0</v>
      </c>
      <c r="Q8896" s="37">
        <v>1.2619037181138999E-2</v>
      </c>
      <c r="R8896" s="37">
        <v>25</v>
      </c>
      <c r="S8896" s="37">
        <v>0.23947502672672299</v>
      </c>
      <c r="T8896" s="37">
        <v>998.68890380859398</v>
      </c>
      <c r="U8896" s="37">
        <v>9999</v>
      </c>
      <c r="V8896" s="13"/>
      <c r="W8896" s="13"/>
      <c r="X8896" s="13"/>
      <c r="Y8896" s="13"/>
      <c r="Z8896" s="13"/>
      <c r="AA8896" s="13"/>
    </row>
    <row r="8897" spans="1:27" ht="15.75" customHeight="1" x14ac:dyDescent="0.2">
      <c r="A8897" s="13"/>
      <c r="B8897" s="37" t="str">
        <f>"CRS25WT3609706"</f>
        <v>CRS25WT3609706</v>
      </c>
      <c r="C8897" s="38">
        <v>46013</v>
      </c>
      <c r="D8897" s="39">
        <v>0.83032407407407405</v>
      </c>
      <c r="E8897" s="37" t="s">
        <v>62</v>
      </c>
      <c r="F8897" s="37">
        <v>197</v>
      </c>
      <c r="G8897" s="37">
        <v>4</v>
      </c>
      <c r="H8897" s="37">
        <v>197.63812255859401</v>
      </c>
      <c r="I8897" s="37">
        <v>9.5662050247192401</v>
      </c>
      <c r="J8897" s="37">
        <v>24.507833480835</v>
      </c>
      <c r="K8897" s="37">
        <v>9.6896953582763707</v>
      </c>
      <c r="L8897" s="37">
        <v>20.396732330322301</v>
      </c>
      <c r="M8897" s="37">
        <v>0.84299719333648704</v>
      </c>
      <c r="N8897" s="37">
        <v>9.6150875091552699</v>
      </c>
      <c r="O8897" s="37">
        <v>0</v>
      </c>
      <c r="P8897" s="37">
        <v>0</v>
      </c>
      <c r="Q8897" s="37">
        <v>1.51588078588247E-2</v>
      </c>
      <c r="R8897" s="37">
        <v>25</v>
      </c>
      <c r="S8897" s="37">
        <v>0.24936132133007</v>
      </c>
      <c r="T8897" s="37">
        <v>999.05041503906295</v>
      </c>
      <c r="U8897" s="37">
        <v>9999</v>
      </c>
      <c r="V8897" s="13"/>
      <c r="W8897" s="13"/>
      <c r="X8897" s="13"/>
      <c r="Y8897" s="13"/>
      <c r="Z8897" s="13"/>
      <c r="AA8897" s="13"/>
    </row>
    <row r="8898" spans="1:27" ht="15.75" customHeight="1" x14ac:dyDescent="0.2">
      <c r="A8898" s="13"/>
      <c r="B8898" s="37" t="str">
        <f>"CRS25WT3609708"</f>
        <v>CRS25WT3609708</v>
      </c>
      <c r="C8898" s="38">
        <v>46013</v>
      </c>
      <c r="D8898" s="39">
        <v>0.83091435185185192</v>
      </c>
      <c r="E8898" s="37" t="s">
        <v>62</v>
      </c>
      <c r="F8898" s="37">
        <v>196</v>
      </c>
      <c r="G8898" s="37">
        <v>4</v>
      </c>
      <c r="H8898" s="37">
        <v>196.11625671386699</v>
      </c>
      <c r="I8898" s="37">
        <v>9.4807910919189506</v>
      </c>
      <c r="J8898" s="37">
        <v>24.48752784729</v>
      </c>
      <c r="K8898" s="37">
        <v>9.5779075622558594</v>
      </c>
      <c r="L8898" s="37">
        <v>20.475898742675799</v>
      </c>
      <c r="M8898" s="37">
        <v>0.84474200010299705</v>
      </c>
      <c r="N8898" s="37">
        <v>9.5410490036010707</v>
      </c>
      <c r="O8898" s="37">
        <v>0</v>
      </c>
      <c r="P8898" s="37">
        <v>0</v>
      </c>
      <c r="Q8898" s="37">
        <v>1.7618428915739101E-2</v>
      </c>
      <c r="R8898" s="37">
        <v>25</v>
      </c>
      <c r="S8898" s="37">
        <v>0.246452450752258</v>
      </c>
      <c r="T8898" s="37">
        <v>999.5595703125</v>
      </c>
      <c r="U8898" s="37">
        <v>9999</v>
      </c>
      <c r="V8898" s="13"/>
      <c r="W8898" s="13"/>
      <c r="X8898" s="13"/>
      <c r="Y8898" s="13"/>
      <c r="Z8898" s="13"/>
      <c r="AA8898" s="13"/>
    </row>
    <row r="8899" spans="1:27" ht="15.75" customHeight="1" x14ac:dyDescent="0.2">
      <c r="A8899" s="13"/>
      <c r="B8899" s="37" t="str">
        <f>"CRS25WT3609703"</f>
        <v>CRS25WT3609703</v>
      </c>
      <c r="C8899" s="38">
        <v>46013</v>
      </c>
      <c r="D8899" s="39">
        <v>0.83175925925925931</v>
      </c>
      <c r="E8899" s="37" t="s">
        <v>62</v>
      </c>
      <c r="F8899" s="37">
        <v>197</v>
      </c>
      <c r="G8899" s="37">
        <v>4</v>
      </c>
      <c r="H8899" s="37">
        <v>197.75616455078099</v>
      </c>
      <c r="I8899" s="37">
        <v>9.5621147155761701</v>
      </c>
      <c r="J8899" s="37">
        <v>24.499832153320298</v>
      </c>
      <c r="K8899" s="37">
        <v>9.69451904296875</v>
      </c>
      <c r="L8899" s="37">
        <v>20.398761749267599</v>
      </c>
      <c r="M8899" s="37">
        <v>0.84413707256317105</v>
      </c>
      <c r="N8899" s="37">
        <v>9.6208305358886701</v>
      </c>
      <c r="O8899" s="37">
        <v>0</v>
      </c>
      <c r="P8899" s="37">
        <v>0</v>
      </c>
      <c r="Q8899" s="37">
        <v>1.0952303186059E-2</v>
      </c>
      <c r="R8899" s="37">
        <v>25</v>
      </c>
      <c r="S8899" s="37">
        <v>0.25055152177810702</v>
      </c>
      <c r="T8899" s="37">
        <v>999.59185791015602</v>
      </c>
      <c r="U8899" s="37">
        <v>9999</v>
      </c>
      <c r="V8899" s="13"/>
      <c r="W8899" s="13"/>
      <c r="X8899" s="13"/>
      <c r="Y8899" s="13"/>
      <c r="Z8899" s="13"/>
      <c r="AA8899" s="13"/>
    </row>
    <row r="8900" spans="1:27" ht="15.75" customHeight="1" x14ac:dyDescent="0.2">
      <c r="A8900" s="13"/>
      <c r="B8900" s="37" t="str">
        <f>"CRS25WT3609704"</f>
        <v>CRS25WT3609704</v>
      </c>
      <c r="C8900" s="38">
        <v>46013</v>
      </c>
      <c r="D8900" s="39">
        <v>0.83231481481481484</v>
      </c>
      <c r="E8900" s="37" t="s">
        <v>62</v>
      </c>
      <c r="F8900" s="37">
        <v>196</v>
      </c>
      <c r="G8900" s="37">
        <v>4</v>
      </c>
      <c r="H8900" s="37">
        <v>196.64546203613301</v>
      </c>
      <c r="I8900" s="37">
        <v>9.5029373168945295</v>
      </c>
      <c r="J8900" s="37">
        <v>24.4859714508057</v>
      </c>
      <c r="K8900" s="37">
        <v>9.6352739334106392</v>
      </c>
      <c r="L8900" s="37">
        <v>20.408910751342798</v>
      </c>
      <c r="M8900" s="37">
        <v>0.84510123729705799</v>
      </c>
      <c r="N8900" s="37">
        <v>9.5667943954467791</v>
      </c>
      <c r="O8900" s="37">
        <v>0</v>
      </c>
      <c r="P8900" s="37">
        <v>0</v>
      </c>
      <c r="Q8900" s="37">
        <v>1.7618466168641999E-2</v>
      </c>
      <c r="R8900" s="37">
        <v>25</v>
      </c>
      <c r="S8900" s="37">
        <v>0.25035059452056901</v>
      </c>
      <c r="T8900" s="37">
        <v>999.04193115234398</v>
      </c>
      <c r="U8900" s="37">
        <v>9999</v>
      </c>
      <c r="V8900" s="13"/>
      <c r="W8900" s="13"/>
      <c r="X8900" s="13"/>
      <c r="Y8900" s="13"/>
      <c r="Z8900" s="13"/>
      <c r="AA8900" s="13"/>
    </row>
    <row r="8901" spans="1:27" ht="15.75" customHeight="1" x14ac:dyDescent="0.2">
      <c r="A8901" s="13"/>
      <c r="B8901" s="37" t="str">
        <f>"CRS25WT3609707"</f>
        <v>CRS25WT3609707</v>
      </c>
      <c r="C8901" s="38">
        <v>46013</v>
      </c>
      <c r="D8901" s="39">
        <v>0.83285879629629633</v>
      </c>
      <c r="E8901" s="37" t="s">
        <v>62</v>
      </c>
      <c r="F8901" s="37">
        <v>195</v>
      </c>
      <c r="G8901" s="37">
        <v>4</v>
      </c>
      <c r="H8901" s="37">
        <v>195.92088317871099</v>
      </c>
      <c r="I8901" s="37">
        <v>9.5400934219360405</v>
      </c>
      <c r="J8901" s="37">
        <v>24.493085861206101</v>
      </c>
      <c r="K8901" s="37">
        <v>9.6237020492553693</v>
      </c>
      <c r="L8901" s="37">
        <v>20.358161926269499</v>
      </c>
      <c r="M8901" s="37">
        <v>0.83846431970596302</v>
      </c>
      <c r="N8901" s="37">
        <v>9.5315437316894496</v>
      </c>
      <c r="O8901" s="37">
        <v>0</v>
      </c>
      <c r="P8901" s="37">
        <v>0</v>
      </c>
      <c r="Q8901" s="37">
        <v>1.51588078588247E-2</v>
      </c>
      <c r="R8901" s="37">
        <v>25</v>
      </c>
      <c r="S8901" s="37">
        <v>0.25126832723617598</v>
      </c>
      <c r="T8901" s="37">
        <v>997.62854003906295</v>
      </c>
      <c r="U8901" s="37">
        <v>9999</v>
      </c>
      <c r="V8901" s="13"/>
      <c r="W8901" s="13"/>
      <c r="X8901" s="13"/>
      <c r="Y8901" s="13"/>
      <c r="Z8901" s="13"/>
      <c r="AA8901" s="13"/>
    </row>
    <row r="8902" spans="1:27" ht="15.75" customHeight="1" x14ac:dyDescent="0.2">
      <c r="A8902" s="13"/>
      <c r="B8902" s="37" t="str">
        <f>"CRS25WT3609721"</f>
        <v>CRS25WT3609721</v>
      </c>
      <c r="C8902" s="38">
        <v>46013</v>
      </c>
      <c r="D8902" s="39">
        <v>0.83343750000000005</v>
      </c>
      <c r="E8902" s="37" t="s">
        <v>62</v>
      </c>
      <c r="F8902" s="37">
        <v>199</v>
      </c>
      <c r="G8902" s="37">
        <v>4</v>
      </c>
      <c r="H8902" s="37">
        <v>199.62818908691401</v>
      </c>
      <c r="I8902" s="37">
        <v>9.5920934677124006</v>
      </c>
      <c r="J8902" s="37">
        <v>24.499727249145501</v>
      </c>
      <c r="K8902" s="37">
        <v>9.7503890991210902</v>
      </c>
      <c r="L8902" s="37">
        <v>20.473869323730501</v>
      </c>
      <c r="M8902" s="37">
        <v>0.84946835041046098</v>
      </c>
      <c r="N8902" s="37">
        <v>9.7119045257568395</v>
      </c>
      <c r="O8902" s="37">
        <v>0</v>
      </c>
      <c r="P8902" s="37">
        <v>0</v>
      </c>
      <c r="Q8902" s="37">
        <v>1.3809213414788199E-2</v>
      </c>
      <c r="R8902" s="37">
        <v>25</v>
      </c>
      <c r="S8902" s="37">
        <v>0.23322127759456601</v>
      </c>
      <c r="T8902" s="37">
        <v>998.49182128906295</v>
      </c>
      <c r="U8902" s="37">
        <v>9999</v>
      </c>
      <c r="V8902" s="13"/>
      <c r="W8902" s="13"/>
      <c r="X8902" s="13"/>
      <c r="Y8902" s="13"/>
      <c r="Z8902" s="13"/>
      <c r="AA8902" s="13"/>
    </row>
    <row r="8903" spans="1:27" ht="15.75" customHeight="1" x14ac:dyDescent="0.2">
      <c r="A8903" s="13"/>
      <c r="B8903" s="37" t="str">
        <f>"CRS25WT3609719"</f>
        <v>CRS25WT3609719</v>
      </c>
      <c r="C8903" s="38">
        <v>46013</v>
      </c>
      <c r="D8903" s="39">
        <v>0.83393518518518517</v>
      </c>
      <c r="E8903" s="37" t="s">
        <v>62</v>
      </c>
      <c r="F8903" s="37">
        <v>197</v>
      </c>
      <c r="G8903" s="37">
        <v>4</v>
      </c>
      <c r="H8903" s="37">
        <v>197.82844543457</v>
      </c>
      <c r="I8903" s="37">
        <v>9.5627365112304705</v>
      </c>
      <c r="J8903" s="37">
        <v>24.5064601898193</v>
      </c>
      <c r="K8903" s="37">
        <v>9.65387058258057</v>
      </c>
      <c r="L8903" s="37">
        <v>20.492139816284201</v>
      </c>
      <c r="M8903" s="37">
        <v>0.84416234493255604</v>
      </c>
      <c r="N8903" s="37">
        <v>9.6243467330932599</v>
      </c>
      <c r="O8903" s="37">
        <v>0</v>
      </c>
      <c r="P8903" s="37">
        <v>0</v>
      </c>
      <c r="Q8903" s="37">
        <v>1.51588078588247E-2</v>
      </c>
      <c r="R8903" s="37">
        <v>25</v>
      </c>
      <c r="S8903" s="37">
        <v>0.23983864486217499</v>
      </c>
      <c r="T8903" s="37">
        <v>999.04870605468795</v>
      </c>
      <c r="U8903" s="37">
        <v>9999</v>
      </c>
      <c r="V8903" s="13"/>
      <c r="W8903" s="13"/>
      <c r="X8903" s="13"/>
      <c r="Y8903" s="13"/>
      <c r="Z8903" s="13"/>
      <c r="AA8903" s="13"/>
    </row>
    <row r="8904" spans="1:27" ht="15.75" customHeight="1" x14ac:dyDescent="0.2">
      <c r="A8904" s="13"/>
      <c r="B8904" s="37" t="str">
        <f>"CRS25WT3609720"</f>
        <v>CRS25WT3609720</v>
      </c>
      <c r="C8904" s="38">
        <v>46013</v>
      </c>
      <c r="D8904" s="39">
        <v>0.83454861111111101</v>
      </c>
      <c r="E8904" s="37" t="s">
        <v>62</v>
      </c>
      <c r="F8904" s="37">
        <v>198</v>
      </c>
      <c r="G8904" s="37">
        <v>4</v>
      </c>
      <c r="H8904" s="37">
        <v>198.28356933593801</v>
      </c>
      <c r="I8904" s="37">
        <v>9.5394716262817401</v>
      </c>
      <c r="J8904" s="37">
        <v>24.5032253265381</v>
      </c>
      <c r="K8904" s="37">
        <v>9.66363525390625</v>
      </c>
      <c r="L8904" s="37">
        <v>20.518526077270501</v>
      </c>
      <c r="M8904" s="37">
        <v>0.84827983379364003</v>
      </c>
      <c r="N8904" s="37">
        <v>9.6464881896972692</v>
      </c>
      <c r="O8904" s="37">
        <v>0</v>
      </c>
      <c r="P8904" s="37">
        <v>0</v>
      </c>
      <c r="Q8904" s="37">
        <v>1.0654759593308E-2</v>
      </c>
      <c r="R8904" s="37">
        <v>25</v>
      </c>
      <c r="S8904" s="37">
        <v>0.230143576860428</v>
      </c>
      <c r="T8904" s="37">
        <v>998.582275390625</v>
      </c>
      <c r="U8904" s="37">
        <v>9999</v>
      </c>
      <c r="V8904" s="13"/>
      <c r="W8904" s="13"/>
      <c r="X8904" s="13"/>
      <c r="Y8904" s="13"/>
      <c r="Z8904" s="13"/>
      <c r="AA8904" s="13"/>
    </row>
    <row r="8905" spans="1:27" ht="15.75" customHeight="1" x14ac:dyDescent="0.2">
      <c r="A8905" s="13"/>
      <c r="B8905" s="37" t="str">
        <f>"CRS25WT3609715"</f>
        <v>CRS25WT3609715</v>
      </c>
      <c r="C8905" s="38">
        <v>46013</v>
      </c>
      <c r="D8905" s="39">
        <v>0.83510416666666665</v>
      </c>
      <c r="E8905" s="37" t="s">
        <v>62</v>
      </c>
      <c r="F8905" s="37">
        <v>198</v>
      </c>
      <c r="G8905" s="37">
        <v>4</v>
      </c>
      <c r="H8905" s="37">
        <v>198.12451171875</v>
      </c>
      <c r="I8905" s="37">
        <v>9.5368165969848597</v>
      </c>
      <c r="J8905" s="37">
        <v>24.5016689300537</v>
      </c>
      <c r="K8905" s="37">
        <v>9.7019557952880895</v>
      </c>
      <c r="L8905" s="37">
        <v>20.4210910797119</v>
      </c>
      <c r="M8905" s="37">
        <v>0.847889244556427</v>
      </c>
      <c r="N8905" s="37">
        <v>9.6387500762939506</v>
      </c>
      <c r="O8905" s="37">
        <v>0</v>
      </c>
      <c r="P8905" s="37">
        <v>0</v>
      </c>
      <c r="Q8905" s="37">
        <v>1.12704606726766E-2</v>
      </c>
      <c r="R8905" s="37">
        <v>25</v>
      </c>
      <c r="S8905" s="37">
        <v>0.22989946603774999</v>
      </c>
      <c r="T8905" s="37">
        <v>999.1689453125</v>
      </c>
      <c r="U8905" s="37">
        <v>9999</v>
      </c>
      <c r="V8905" s="13"/>
      <c r="W8905" s="13"/>
      <c r="X8905" s="13"/>
      <c r="Y8905" s="13"/>
      <c r="Z8905" s="13"/>
      <c r="AA8905" s="13"/>
    </row>
    <row r="8906" spans="1:27" ht="15.75" customHeight="1" x14ac:dyDescent="0.2">
      <c r="A8906" s="13"/>
      <c r="B8906" s="37" t="str">
        <f>"CRS25WT3609718"</f>
        <v>CRS25WT3609718</v>
      </c>
      <c r="C8906" s="38">
        <v>46013</v>
      </c>
      <c r="D8906" s="39">
        <v>0.83564814814814825</v>
      </c>
      <c r="E8906" s="37" t="s">
        <v>62</v>
      </c>
      <c r="F8906" s="37">
        <v>197</v>
      </c>
      <c r="G8906" s="37">
        <v>4</v>
      </c>
      <c r="H8906" s="37">
        <v>197.32347106933599</v>
      </c>
      <c r="I8906" s="37">
        <v>9.5420293807983398</v>
      </c>
      <c r="J8906" s="37">
        <v>24.496147155761701</v>
      </c>
      <c r="K8906" s="37">
        <v>9.6512165069580096</v>
      </c>
      <c r="L8906" s="37">
        <v>20.445449829101602</v>
      </c>
      <c r="M8906" s="37">
        <v>0.84419000148773204</v>
      </c>
      <c r="N8906" s="37">
        <v>9.5997800827026403</v>
      </c>
      <c r="O8906" s="37">
        <v>0</v>
      </c>
      <c r="P8906" s="37">
        <v>0</v>
      </c>
      <c r="Q8906" s="37">
        <v>1.1309518478810799E-2</v>
      </c>
      <c r="R8906" s="37">
        <v>25</v>
      </c>
      <c r="S8906" s="37">
        <v>0.249411940574646</v>
      </c>
      <c r="T8906" s="37">
        <v>998.85607910156295</v>
      </c>
      <c r="U8906" s="37">
        <v>9999</v>
      </c>
      <c r="V8906" s="13"/>
      <c r="W8906" s="13"/>
      <c r="X8906" s="13"/>
      <c r="Y8906" s="13"/>
      <c r="Z8906" s="13"/>
      <c r="AA8906" s="13"/>
    </row>
    <row r="8907" spans="1:27" ht="15.75" customHeight="1" x14ac:dyDescent="0.2">
      <c r="A8907" s="13"/>
      <c r="B8907" s="37" t="str">
        <f>"CRS25WT3609669"</f>
        <v>CRS25WT3609669</v>
      </c>
      <c r="C8907" s="38">
        <v>46013</v>
      </c>
      <c r="D8907" s="39">
        <v>0.83612268518518518</v>
      </c>
      <c r="E8907" s="37" t="s">
        <v>62</v>
      </c>
      <c r="F8907" s="37">
        <v>197</v>
      </c>
      <c r="G8907" s="37">
        <v>4</v>
      </c>
      <c r="H8907" s="37">
        <v>197.79823303222699</v>
      </c>
      <c r="I8907" s="37">
        <v>9.5258197784423793</v>
      </c>
      <c r="J8907" s="37">
        <v>24.493333816528299</v>
      </c>
      <c r="K8907" s="37">
        <v>9.6447525024414098</v>
      </c>
      <c r="L8907" s="37">
        <v>20.508378982543899</v>
      </c>
      <c r="M8907" s="37">
        <v>0.84775847196579002</v>
      </c>
      <c r="N8907" s="37">
        <v>9.6228771209716797</v>
      </c>
      <c r="O8907" s="37">
        <v>0</v>
      </c>
      <c r="P8907" s="37">
        <v>0</v>
      </c>
      <c r="Q8907" s="37">
        <v>1.5236857347190399E-2</v>
      </c>
      <c r="R8907" s="37">
        <v>25</v>
      </c>
      <c r="S8907" s="37">
        <v>0.23263657093048101</v>
      </c>
      <c r="T8907" s="37">
        <v>998.622802734375</v>
      </c>
      <c r="U8907" s="37">
        <v>9999</v>
      </c>
      <c r="V8907" s="13"/>
      <c r="W8907" s="13"/>
      <c r="X8907" s="13"/>
      <c r="Y8907" s="13"/>
      <c r="Z8907" s="13"/>
      <c r="AA8907" s="13"/>
    </row>
    <row r="8908" spans="1:27" ht="15.75" customHeight="1" x14ac:dyDescent="0.2">
      <c r="A8908" s="13"/>
      <c r="B8908" s="37" t="str">
        <f>"CRS25WT3609723"</f>
        <v>CRS25WT3609723</v>
      </c>
      <c r="C8908" s="38">
        <v>46013</v>
      </c>
      <c r="D8908" s="39">
        <v>0.83663194444444444</v>
      </c>
      <c r="E8908" s="37" t="s">
        <v>62</v>
      </c>
      <c r="F8908" s="37">
        <v>197</v>
      </c>
      <c r="G8908" s="37">
        <v>4</v>
      </c>
      <c r="H8908" s="37">
        <v>197.06243896484401</v>
      </c>
      <c r="I8908" s="37">
        <v>9.5212793350219709</v>
      </c>
      <c r="J8908" s="37">
        <v>24.4749851226807</v>
      </c>
      <c r="K8908" s="37">
        <v>9.6643562316894496</v>
      </c>
      <c r="L8908" s="37">
        <v>20.390642166137699</v>
      </c>
      <c r="M8908" s="37">
        <v>0.84564113616943404</v>
      </c>
      <c r="N8908" s="37">
        <v>9.5870800018310494</v>
      </c>
      <c r="O8908" s="37">
        <v>0</v>
      </c>
      <c r="P8908" s="37">
        <v>0</v>
      </c>
      <c r="Q8908" s="37">
        <v>1.19046065956354E-2</v>
      </c>
      <c r="R8908" s="37">
        <v>25</v>
      </c>
      <c r="S8908" s="37">
        <v>0.249212756752968</v>
      </c>
      <c r="T8908" s="37">
        <v>997.6611328125</v>
      </c>
      <c r="U8908" s="37">
        <v>9999</v>
      </c>
      <c r="V8908" s="13"/>
      <c r="W8908" s="13"/>
      <c r="X8908" s="13"/>
      <c r="Y8908" s="13"/>
      <c r="Z8908" s="13"/>
      <c r="AA8908" s="13"/>
    </row>
    <row r="8909" spans="1:27" ht="15.75" customHeight="1" x14ac:dyDescent="0.2">
      <c r="A8909" s="13"/>
      <c r="B8909" s="37" t="str">
        <f>"CRS25WT3609716"</f>
        <v>CRS25WT3609716</v>
      </c>
      <c r="C8909" s="38">
        <v>46013</v>
      </c>
      <c r="D8909" s="39">
        <v>0.83733796296296292</v>
      </c>
      <c r="E8909" s="37" t="s">
        <v>62</v>
      </c>
      <c r="F8909" s="37">
        <v>198</v>
      </c>
      <c r="G8909" s="37">
        <v>4</v>
      </c>
      <c r="H8909" s="37">
        <v>198.19319152832</v>
      </c>
      <c r="I8909" s="37">
        <v>9.6042184829711896</v>
      </c>
      <c r="J8909" s="37">
        <v>24.4964809417725</v>
      </c>
      <c r="K8909" s="37">
        <v>9.7909650802612305</v>
      </c>
      <c r="L8909" s="37">
        <v>20.242458343505898</v>
      </c>
      <c r="M8909" s="37">
        <v>0.84240901470184304</v>
      </c>
      <c r="N8909" s="37">
        <v>9.6420917510986293</v>
      </c>
      <c r="O8909" s="37">
        <v>0</v>
      </c>
      <c r="P8909" s="37">
        <v>0</v>
      </c>
      <c r="Q8909" s="37">
        <v>1.12704606726766E-2</v>
      </c>
      <c r="R8909" s="37">
        <v>25</v>
      </c>
      <c r="S8909" s="37">
        <v>0.246476501226425</v>
      </c>
      <c r="T8909" s="37">
        <v>999.13195800781295</v>
      </c>
      <c r="U8909" s="37">
        <v>9999</v>
      </c>
      <c r="V8909" s="13"/>
      <c r="W8909" s="13"/>
      <c r="X8909" s="13"/>
      <c r="Y8909" s="13"/>
      <c r="Z8909" s="13"/>
      <c r="AA8909" s="13"/>
    </row>
    <row r="8910" spans="1:27" ht="15.75" customHeight="1" x14ac:dyDescent="0.2">
      <c r="A8910" s="13"/>
      <c r="B8910" s="37" t="str">
        <f>"CRS25WT3609722"</f>
        <v>CRS25WT3609722</v>
      </c>
      <c r="C8910" s="38">
        <v>46013</v>
      </c>
      <c r="D8910" s="39">
        <v>0.83790509259259249</v>
      </c>
      <c r="E8910" s="37" t="s">
        <v>62</v>
      </c>
      <c r="F8910" s="37">
        <v>198</v>
      </c>
      <c r="G8910" s="37">
        <v>4</v>
      </c>
      <c r="H8910" s="37">
        <v>198.23777770996099</v>
      </c>
      <c r="I8910" s="37">
        <v>9.5566024780273402</v>
      </c>
      <c r="J8910" s="37">
        <v>24.479284286498999</v>
      </c>
      <c r="K8910" s="37">
        <v>9.7452821731567401</v>
      </c>
      <c r="L8910" s="37">
        <v>20.341922760009801</v>
      </c>
      <c r="M8910" s="37">
        <v>0.84739166498184204</v>
      </c>
      <c r="N8910" s="37">
        <v>9.6442604064941406</v>
      </c>
      <c r="O8910" s="37">
        <v>0</v>
      </c>
      <c r="P8910" s="37">
        <v>0</v>
      </c>
      <c r="Q8910" s="37">
        <v>1.25409225001931E-2</v>
      </c>
      <c r="R8910" s="37">
        <v>25</v>
      </c>
      <c r="S8910" s="37">
        <v>0.243823572993279</v>
      </c>
      <c r="T8910" s="37">
        <v>998.91418457031295</v>
      </c>
      <c r="U8910" s="37">
        <v>9999</v>
      </c>
      <c r="V8910" s="13"/>
      <c r="W8910" s="13"/>
      <c r="X8910" s="13"/>
      <c r="Y8910" s="13"/>
      <c r="Z8910" s="13"/>
      <c r="AA8910" s="13"/>
    </row>
    <row r="8911" spans="1:27" ht="15.75" customHeight="1" x14ac:dyDescent="0.2">
      <c r="A8911" s="13"/>
      <c r="B8911" s="37" t="str">
        <f>"CRS25WT3609717"</f>
        <v>CRS25WT3609717</v>
      </c>
      <c r="C8911" s="38">
        <v>46013</v>
      </c>
      <c r="D8911" s="39">
        <v>0.83857638888888886</v>
      </c>
      <c r="E8911" s="37" t="s">
        <v>62</v>
      </c>
      <c r="F8911" s="37">
        <v>197</v>
      </c>
      <c r="G8911" s="37">
        <v>4</v>
      </c>
      <c r="H8911" s="37">
        <v>197.65107727050801</v>
      </c>
      <c r="I8911" s="37">
        <v>9.58191013336182</v>
      </c>
      <c r="J8911" s="37">
        <v>24.488985061645501</v>
      </c>
      <c r="K8911" s="37">
        <v>9.6961212158203107</v>
      </c>
      <c r="L8911" s="37">
        <v>20.3845520019531</v>
      </c>
      <c r="M8911" s="37">
        <v>0.842318415641785</v>
      </c>
      <c r="N8911" s="37">
        <v>9.6157178878784197</v>
      </c>
      <c r="O8911" s="37">
        <v>0</v>
      </c>
      <c r="P8911" s="37">
        <v>0</v>
      </c>
      <c r="Q8911" s="37">
        <v>1.0476151481270801E-2</v>
      </c>
      <c r="R8911" s="37">
        <v>25</v>
      </c>
      <c r="S8911" s="37">
        <v>0.246009051799774</v>
      </c>
      <c r="T8911" s="37">
        <v>999.37396240234398</v>
      </c>
      <c r="U8911" s="37">
        <v>9999</v>
      </c>
      <c r="V8911" s="13"/>
      <c r="W8911" s="13"/>
      <c r="X8911" s="13"/>
      <c r="Y8911" s="13"/>
      <c r="Z8911" s="13"/>
      <c r="AA8911" s="13"/>
    </row>
    <row r="8912" spans="1:27" ht="15.75" customHeight="1" x14ac:dyDescent="0.2">
      <c r="A8912" s="13"/>
      <c r="B8912" s="37" t="str">
        <f>"CRS25WT3609733"</f>
        <v>CRS25WT3609733</v>
      </c>
      <c r="C8912" s="38">
        <v>46013</v>
      </c>
      <c r="D8912" s="39">
        <v>0.83912037037037035</v>
      </c>
      <c r="E8912" s="37" t="s">
        <v>62</v>
      </c>
      <c r="F8912" s="37">
        <v>196</v>
      </c>
      <c r="G8912" s="37">
        <v>4</v>
      </c>
      <c r="H8912" s="37">
        <v>196.58728027343801</v>
      </c>
      <c r="I8912" s="37">
        <v>9.5644750595092791</v>
      </c>
      <c r="J8912" s="37">
        <v>24.481073379516602</v>
      </c>
      <c r="K8912" s="37">
        <v>9.7028741836547905</v>
      </c>
      <c r="L8912" s="37">
        <v>20.260726928710898</v>
      </c>
      <c r="M8912" s="37">
        <v>0.83958333730697599</v>
      </c>
      <c r="N8912" s="37">
        <v>9.56396389007568</v>
      </c>
      <c r="O8912" s="37">
        <v>0</v>
      </c>
      <c r="P8912" s="37">
        <v>0</v>
      </c>
      <c r="Q8912" s="37">
        <v>1.04737123474479E-2</v>
      </c>
      <c r="R8912" s="37">
        <v>25</v>
      </c>
      <c r="S8912" s="37">
        <v>0.25719618797302202</v>
      </c>
      <c r="T8912" s="37">
        <v>999.02264404296898</v>
      </c>
      <c r="U8912" s="37">
        <v>9999</v>
      </c>
      <c r="V8912" s="13"/>
      <c r="W8912" s="13"/>
      <c r="X8912" s="13"/>
      <c r="Y8912" s="13"/>
      <c r="Z8912" s="13"/>
      <c r="AA8912" s="13"/>
    </row>
    <row r="8913" spans="1:27" ht="15.75" customHeight="1" x14ac:dyDescent="0.2">
      <c r="A8913" s="13"/>
      <c r="B8913" s="37" t="str">
        <f>"CRS25WT3609734"</f>
        <v>CRS25WT3609734</v>
      </c>
      <c r="C8913" s="38">
        <v>46013</v>
      </c>
      <c r="D8913" s="39">
        <v>0.83971064814814822</v>
      </c>
      <c r="E8913" s="37" t="s">
        <v>62</v>
      </c>
      <c r="F8913" s="37">
        <v>196</v>
      </c>
      <c r="G8913" s="37">
        <v>4</v>
      </c>
      <c r="H8913" s="37">
        <v>196.814376831055</v>
      </c>
      <c r="I8913" s="37">
        <v>9.5289888381958008</v>
      </c>
      <c r="J8913" s="37">
        <v>24.467308044433601</v>
      </c>
      <c r="K8913" s="37">
        <v>9.6695184707641602</v>
      </c>
      <c r="L8913" s="37">
        <v>20.354103088378899</v>
      </c>
      <c r="M8913" s="37">
        <v>0.84415811300277699</v>
      </c>
      <c r="N8913" s="37">
        <v>9.57501220703125</v>
      </c>
      <c r="O8913" s="37">
        <v>0</v>
      </c>
      <c r="P8913" s="37">
        <v>0</v>
      </c>
      <c r="Q8913" s="37">
        <v>1.19047593325377E-2</v>
      </c>
      <c r="R8913" s="37">
        <v>25</v>
      </c>
      <c r="S8913" s="37">
        <v>0.24828414618969</v>
      </c>
      <c r="T8913" s="37">
        <v>999.11065673828102</v>
      </c>
      <c r="U8913" s="37">
        <v>9999</v>
      </c>
      <c r="V8913" s="13"/>
      <c r="W8913" s="13"/>
      <c r="X8913" s="13"/>
      <c r="Y8913" s="13"/>
      <c r="Z8913" s="13"/>
      <c r="AA8913" s="13"/>
    </row>
    <row r="8914" spans="1:27" ht="15.75" customHeight="1" x14ac:dyDescent="0.2">
      <c r="A8914" s="13"/>
      <c r="B8914" s="37" t="str">
        <f>"CRS25WT3609736"</f>
        <v>CRS25WT3609736</v>
      </c>
      <c r="C8914" s="38">
        <v>46013</v>
      </c>
      <c r="D8914" s="39">
        <v>0.8402546296296296</v>
      </c>
      <c r="E8914" s="37" t="s">
        <v>62</v>
      </c>
      <c r="F8914" s="37">
        <v>196</v>
      </c>
      <c r="G8914" s="37">
        <v>4</v>
      </c>
      <c r="H8914" s="37">
        <v>196.22361755371099</v>
      </c>
      <c r="I8914" s="37">
        <v>9.5398216247558594</v>
      </c>
      <c r="J8914" s="37">
        <v>24.4420566558838</v>
      </c>
      <c r="K8914" s="37">
        <v>9.7033967971801793</v>
      </c>
      <c r="L8914" s="37">
        <v>20.2221584320068</v>
      </c>
      <c r="M8914" s="37">
        <v>0.84153711795806896</v>
      </c>
      <c r="N8914" s="37">
        <v>9.5462722778320295</v>
      </c>
      <c r="O8914" s="37">
        <v>0</v>
      </c>
      <c r="P8914" s="37">
        <v>0</v>
      </c>
      <c r="Q8914" s="37">
        <v>1.09474249184132E-2</v>
      </c>
      <c r="R8914" s="37">
        <v>25</v>
      </c>
      <c r="S8914" s="37">
        <v>0.25390052795410201</v>
      </c>
      <c r="T8914" s="37">
        <v>998.00042724609398</v>
      </c>
      <c r="U8914" s="37">
        <v>9999</v>
      </c>
      <c r="V8914" s="13"/>
      <c r="W8914" s="13"/>
      <c r="X8914" s="13"/>
      <c r="Y8914" s="13"/>
      <c r="Z8914" s="13"/>
      <c r="AA8914" s="13"/>
    </row>
    <row r="8915" spans="1:27" ht="15.75" customHeight="1" x14ac:dyDescent="0.2">
      <c r="A8915" s="13"/>
      <c r="B8915" s="37" t="str">
        <f>"CRS25WT3609730"</f>
        <v>CRS25WT3609730</v>
      </c>
      <c r="C8915" s="38">
        <v>46013</v>
      </c>
      <c r="D8915" s="39">
        <v>0.84136574074074078</v>
      </c>
      <c r="E8915" s="37" t="s">
        <v>62</v>
      </c>
      <c r="F8915" s="37">
        <v>197</v>
      </c>
      <c r="G8915" s="37">
        <v>4</v>
      </c>
      <c r="H8915" s="37">
        <v>197.19403076171901</v>
      </c>
      <c r="I8915" s="37">
        <v>9.5226230621337908</v>
      </c>
      <c r="J8915" s="37">
        <v>24.484491348266602</v>
      </c>
      <c r="K8915" s="37">
        <v>9.6640758514404297</v>
      </c>
      <c r="L8915" s="37">
        <v>20.404851913452099</v>
      </c>
      <c r="M8915" s="37">
        <v>0.84575796127319303</v>
      </c>
      <c r="N8915" s="37">
        <v>9.5934820175170898</v>
      </c>
      <c r="O8915" s="37">
        <v>0</v>
      </c>
      <c r="P8915" s="37">
        <v>0</v>
      </c>
      <c r="Q8915" s="37">
        <v>1.06352306902409E-2</v>
      </c>
      <c r="R8915" s="37">
        <v>25</v>
      </c>
      <c r="S8915" s="37">
        <v>0.24197557568550099</v>
      </c>
      <c r="T8915" s="37">
        <v>998.811279296875</v>
      </c>
      <c r="U8915" s="37">
        <v>9999</v>
      </c>
      <c r="V8915" s="13"/>
      <c r="W8915" s="13"/>
      <c r="X8915" s="13"/>
      <c r="Y8915" s="13"/>
      <c r="Z8915" s="13"/>
      <c r="AA8915" s="13"/>
    </row>
    <row r="8916" spans="1:27" ht="15.75" customHeight="1" x14ac:dyDescent="0.2">
      <c r="A8916" s="13"/>
      <c r="B8916" s="37" t="str">
        <f>"CRS25WT3609731"</f>
        <v>CRS25WT3609731</v>
      </c>
      <c r="C8916" s="38">
        <v>46013</v>
      </c>
      <c r="D8916" s="39">
        <v>0.84182870370370377</v>
      </c>
      <c r="E8916" s="37" t="s">
        <v>62</v>
      </c>
      <c r="F8916" s="37">
        <v>196</v>
      </c>
      <c r="G8916" s="37">
        <v>4</v>
      </c>
      <c r="H8916" s="37">
        <v>196.019287109375</v>
      </c>
      <c r="I8916" s="37">
        <v>9.5047607421875</v>
      </c>
      <c r="J8916" s="37">
        <v>24.491838455200199</v>
      </c>
      <c r="K8916" s="37">
        <v>9.6400699615478498</v>
      </c>
      <c r="L8916" s="37">
        <v>20.333803176879901</v>
      </c>
      <c r="M8916" s="37">
        <v>0.84204679727554299</v>
      </c>
      <c r="N8916" s="37">
        <v>9.5363311767578107</v>
      </c>
      <c r="O8916" s="37">
        <v>0</v>
      </c>
      <c r="P8916" s="37">
        <v>0</v>
      </c>
      <c r="Q8916" s="37">
        <v>1.0654759593308E-2</v>
      </c>
      <c r="R8916" s="37">
        <v>25</v>
      </c>
      <c r="S8916" s="37">
        <v>0.25249594449996898</v>
      </c>
      <c r="T8916" s="37">
        <v>999.83947753906295</v>
      </c>
      <c r="U8916" s="37">
        <v>9999</v>
      </c>
      <c r="V8916" s="13"/>
      <c r="W8916" s="13"/>
      <c r="X8916" s="13"/>
      <c r="Y8916" s="13"/>
      <c r="Z8916" s="13"/>
      <c r="AA8916" s="13"/>
    </row>
    <row r="8917" spans="1:27" ht="15.75" customHeight="1" x14ac:dyDescent="0.2">
      <c r="A8917" s="13"/>
      <c r="B8917" s="37" t="str">
        <f>"CRS25WT3609732"</f>
        <v>CRS25WT3609732</v>
      </c>
      <c r="C8917" s="38">
        <v>46013</v>
      </c>
      <c r="D8917" s="39">
        <v>0.84239583333333334</v>
      </c>
      <c r="E8917" s="37" t="s">
        <v>62</v>
      </c>
      <c r="F8917" s="37">
        <v>196</v>
      </c>
      <c r="G8917" s="37">
        <v>4</v>
      </c>
      <c r="H8917" s="37">
        <v>196.380859375</v>
      </c>
      <c r="I8917" s="37">
        <v>9.5335521697997994</v>
      </c>
      <c r="J8917" s="37">
        <v>24.482690811157202</v>
      </c>
      <c r="K8917" s="37">
        <v>9.6434106826782209</v>
      </c>
      <c r="L8917" s="37">
        <v>20.364253997802699</v>
      </c>
      <c r="M8917" s="37">
        <v>0.84136658906936601</v>
      </c>
      <c r="N8917" s="37">
        <v>9.5539216995239293</v>
      </c>
      <c r="O8917" s="37">
        <v>0</v>
      </c>
      <c r="P8917" s="37">
        <v>0</v>
      </c>
      <c r="Q8917" s="37">
        <v>1.0327380150556601E-2</v>
      </c>
      <c r="R8917" s="37">
        <v>25</v>
      </c>
      <c r="S8917" s="37">
        <v>0.244700938463211</v>
      </c>
      <c r="T8917" s="37">
        <v>999.98944091796898</v>
      </c>
      <c r="U8917" s="37">
        <v>9999</v>
      </c>
      <c r="V8917" s="13"/>
      <c r="W8917" s="13"/>
      <c r="X8917" s="13"/>
      <c r="Y8917" s="13"/>
      <c r="Z8917" s="13"/>
      <c r="AA8917" s="13"/>
    </row>
    <row r="8918" spans="1:27" ht="15.75" customHeight="1" x14ac:dyDescent="0.2">
      <c r="A8918" s="13"/>
      <c r="B8918" s="37" t="str">
        <f>"CRS25WT3609728"</f>
        <v>CRS25WT3609728</v>
      </c>
      <c r="C8918" s="38">
        <v>46013</v>
      </c>
      <c r="D8918" s="39">
        <v>0.84318287037037043</v>
      </c>
      <c r="E8918" s="37" t="s">
        <v>62</v>
      </c>
      <c r="F8918" s="37">
        <v>197</v>
      </c>
      <c r="G8918" s="37">
        <v>4</v>
      </c>
      <c r="H8918" s="37">
        <v>197.21688842773401</v>
      </c>
      <c r="I8918" s="37">
        <v>9.5388431549072301</v>
      </c>
      <c r="J8918" s="37">
        <v>24.4900722503662</v>
      </c>
      <c r="K8918" s="37">
        <v>9.6757841110229492</v>
      </c>
      <c r="L8918" s="37">
        <v>20.382522583007798</v>
      </c>
      <c r="M8918" s="37">
        <v>0.84422522783279397</v>
      </c>
      <c r="N8918" s="37">
        <v>9.5945940017700195</v>
      </c>
      <c r="O8918" s="37">
        <v>0</v>
      </c>
      <c r="P8918" s="37">
        <v>0</v>
      </c>
      <c r="Q8918" s="37">
        <v>1.2793588452041101E-2</v>
      </c>
      <c r="R8918" s="37">
        <v>25</v>
      </c>
      <c r="S8918" s="37">
        <v>0.24484007060527799</v>
      </c>
      <c r="T8918" s="37">
        <v>998.3447265625</v>
      </c>
      <c r="U8918" s="37">
        <v>9999</v>
      </c>
      <c r="V8918" s="13"/>
      <c r="W8918" s="13"/>
      <c r="X8918" s="13"/>
      <c r="Y8918" s="13"/>
      <c r="Z8918" s="13"/>
      <c r="AA8918" s="13"/>
    </row>
    <row r="8919" spans="1:27" ht="15.75" customHeight="1" x14ac:dyDescent="0.2">
      <c r="A8919" s="13"/>
      <c r="B8919" s="37" t="str">
        <f>"CRS25WT3609729"</f>
        <v>CRS25WT3609729</v>
      </c>
      <c r="C8919" s="38">
        <v>46013</v>
      </c>
      <c r="D8919" s="39">
        <v>0.84399305555555548</v>
      </c>
      <c r="E8919" s="37" t="s">
        <v>62</v>
      </c>
      <c r="F8919" s="37">
        <v>195</v>
      </c>
      <c r="G8919" s="37">
        <v>4</v>
      </c>
      <c r="H8919" s="37">
        <v>195.96102905273401</v>
      </c>
      <c r="I8919" s="37">
        <v>9.5155210494995099</v>
      </c>
      <c r="J8919" s="37">
        <v>24.487594604492202</v>
      </c>
      <c r="K8919" s="37">
        <v>9.6661529541015607</v>
      </c>
      <c r="L8919" s="37">
        <v>20.272907257080099</v>
      </c>
      <c r="M8919" s="37">
        <v>0.84099036455154397</v>
      </c>
      <c r="N8919" s="37">
        <v>9.5334968566894496</v>
      </c>
      <c r="O8919" s="37">
        <v>0</v>
      </c>
      <c r="P8919" s="37">
        <v>0</v>
      </c>
      <c r="Q8919" s="37">
        <v>1.0476189665496301E-2</v>
      </c>
      <c r="R8919" s="37">
        <v>25</v>
      </c>
      <c r="S8919" s="37">
        <v>0.25120562314987199</v>
      </c>
      <c r="T8919" s="37">
        <v>999.37487792968795</v>
      </c>
      <c r="U8919" s="37">
        <v>9999</v>
      </c>
      <c r="V8919" s="13"/>
      <c r="W8919" s="13"/>
      <c r="X8919" s="13"/>
      <c r="Y8919" s="13"/>
      <c r="Z8919" s="13"/>
      <c r="AA8919" s="13"/>
    </row>
    <row r="8920" spans="1:27" ht="15.75" customHeight="1" x14ac:dyDescent="0.2">
      <c r="A8920" s="13"/>
      <c r="B8920" s="37" t="str">
        <f>"CRS25WT3609735"</f>
        <v>CRS25WT3609735</v>
      </c>
      <c r="C8920" s="38">
        <v>46013</v>
      </c>
      <c r="D8920" s="39">
        <v>0.84471064814814811</v>
      </c>
      <c r="E8920" s="37" t="s">
        <v>62</v>
      </c>
      <c r="F8920" s="37">
        <v>196</v>
      </c>
      <c r="G8920" s="37">
        <v>4</v>
      </c>
      <c r="H8920" s="37">
        <v>196.61988830566401</v>
      </c>
      <c r="I8920" s="37">
        <v>9.5661563873290998</v>
      </c>
      <c r="J8920" s="37">
        <v>24.480964660644499</v>
      </c>
      <c r="K8920" s="37">
        <v>9.6734695434570295</v>
      </c>
      <c r="L8920" s="37">
        <v>20.32568359375</v>
      </c>
      <c r="M8920" s="37">
        <v>0.83957874774932895</v>
      </c>
      <c r="N8920" s="37">
        <v>9.56555080413818</v>
      </c>
      <c r="O8920" s="37">
        <v>0</v>
      </c>
      <c r="P8920" s="37">
        <v>0</v>
      </c>
      <c r="Q8920" s="37">
        <v>1.2619037181138999E-2</v>
      </c>
      <c r="R8920" s="37">
        <v>25</v>
      </c>
      <c r="S8920" s="37">
        <v>0.25616681575775102</v>
      </c>
      <c r="T8920" s="37">
        <v>999.34600830078102</v>
      </c>
      <c r="U8920" s="37">
        <v>9999</v>
      </c>
      <c r="V8920" s="13"/>
      <c r="W8920" s="13"/>
      <c r="X8920" s="13"/>
      <c r="Y8920" s="13"/>
      <c r="Z8920" s="13"/>
      <c r="AA8920" s="13"/>
    </row>
    <row r="8921" spans="1:27" ht="15.75" customHeight="1" x14ac:dyDescent="0.2">
      <c r="A8921" s="13"/>
      <c r="B8921" s="37" t="str">
        <f>"CRS25WT3609751"</f>
        <v>CRS25WT3609751</v>
      </c>
      <c r="C8921" s="38">
        <v>46013</v>
      </c>
      <c r="D8921" s="39">
        <v>0.84528935185185183</v>
      </c>
      <c r="E8921" s="37" t="s">
        <v>62</v>
      </c>
      <c r="F8921" s="37">
        <v>198</v>
      </c>
      <c r="G8921" s="37">
        <v>4</v>
      </c>
      <c r="H8921" s="37">
        <v>198.37815856933599</v>
      </c>
      <c r="I8921" s="37">
        <v>9.4979381561279297</v>
      </c>
      <c r="J8921" s="37">
        <v>24.497972488403299</v>
      </c>
      <c r="K8921" s="37">
        <v>9.7551040649414098</v>
      </c>
      <c r="L8921" s="37">
        <v>20.335832595825199</v>
      </c>
      <c r="M8921" s="37">
        <v>0.85257852077484098</v>
      </c>
      <c r="N8921" s="37">
        <v>9.6510906219482404</v>
      </c>
      <c r="O8921" s="37">
        <v>0</v>
      </c>
      <c r="P8921" s="37">
        <v>0</v>
      </c>
      <c r="Q8921" s="37">
        <v>1.0327380150556601E-2</v>
      </c>
      <c r="R8921" s="37">
        <v>25</v>
      </c>
      <c r="S8921" s="37">
        <v>0.24313934147357899</v>
      </c>
      <c r="T8921" s="37">
        <v>998.735107421875</v>
      </c>
      <c r="U8921" s="37">
        <v>9999</v>
      </c>
      <c r="V8921" s="13"/>
      <c r="W8921" s="13"/>
      <c r="X8921" s="13"/>
      <c r="Y8921" s="13"/>
      <c r="Z8921" s="13"/>
      <c r="AA8921" s="13"/>
    </row>
    <row r="8922" spans="1:27" ht="15.75" customHeight="1" x14ac:dyDescent="0.2">
      <c r="A8922" s="13"/>
      <c r="B8922" s="37" t="str">
        <f>"CRS25WT3609752"</f>
        <v>CRS25WT3609752</v>
      </c>
      <c r="C8922" s="38">
        <v>46013</v>
      </c>
      <c r="D8922" s="39">
        <v>0.8459606481481482</v>
      </c>
      <c r="E8922" s="37" t="s">
        <v>62</v>
      </c>
      <c r="F8922" s="37">
        <v>196</v>
      </c>
      <c r="G8922" s="37">
        <v>4</v>
      </c>
      <c r="H8922" s="37">
        <v>196.79496765136699</v>
      </c>
      <c r="I8922" s="37">
        <v>9.5186662673950195</v>
      </c>
      <c r="J8922" s="37">
        <v>24.475896835327099</v>
      </c>
      <c r="K8922" s="37">
        <v>9.6598939895629901</v>
      </c>
      <c r="L8922" s="37">
        <v>20.372371673583999</v>
      </c>
      <c r="M8922" s="37">
        <v>0.84469372034072898</v>
      </c>
      <c r="N8922" s="37">
        <v>9.5740680694580096</v>
      </c>
      <c r="O8922" s="37">
        <v>0</v>
      </c>
      <c r="P8922" s="37">
        <v>0</v>
      </c>
      <c r="Q8922" s="37">
        <v>1.25409225001931E-2</v>
      </c>
      <c r="R8922" s="37">
        <v>25</v>
      </c>
      <c r="S8922" s="37">
        <v>0.236579760909081</v>
      </c>
      <c r="T8922" s="37">
        <v>999.36486816406295</v>
      </c>
      <c r="U8922" s="37">
        <v>9999</v>
      </c>
      <c r="V8922" s="13"/>
      <c r="W8922" s="13"/>
      <c r="X8922" s="13"/>
      <c r="Y8922" s="13"/>
      <c r="Z8922" s="13"/>
      <c r="AA8922" s="13"/>
    </row>
    <row r="8923" spans="1:27" ht="15.75" customHeight="1" x14ac:dyDescent="0.2">
      <c r="A8923" s="13"/>
      <c r="B8923" s="37" t="str">
        <f>"CRS25WT3609762"</f>
        <v>CRS25WT3609762</v>
      </c>
      <c r="C8923" s="38">
        <v>46013</v>
      </c>
      <c r="D8923" s="39">
        <v>0.84693287037037035</v>
      </c>
      <c r="E8923" s="37" t="s">
        <v>62</v>
      </c>
      <c r="F8923" s="37">
        <v>196</v>
      </c>
      <c r="G8923" s="37">
        <v>4</v>
      </c>
      <c r="H8923" s="37">
        <v>196.675048828125</v>
      </c>
      <c r="I8923" s="37">
        <v>9.5265398025512695</v>
      </c>
      <c r="J8923" s="37">
        <v>24.497386932373001</v>
      </c>
      <c r="K8923" s="37">
        <v>9.6839208602905291</v>
      </c>
      <c r="L8923" s="37">
        <v>20.309444427490199</v>
      </c>
      <c r="M8923" s="37">
        <v>0.84274137020111095</v>
      </c>
      <c r="N8923" s="37">
        <v>9.5682334899902308</v>
      </c>
      <c r="O8923" s="37">
        <v>0</v>
      </c>
      <c r="P8923" s="37">
        <v>0</v>
      </c>
      <c r="Q8923" s="37">
        <v>1.15079209208488E-2</v>
      </c>
      <c r="R8923" s="37">
        <v>25</v>
      </c>
      <c r="S8923" s="37">
        <v>0.256912171840668</v>
      </c>
      <c r="T8923" s="37">
        <v>1003.32281494141</v>
      </c>
      <c r="U8923" s="37">
        <v>9999</v>
      </c>
      <c r="V8923" s="13"/>
      <c r="W8923" s="13"/>
      <c r="X8923" s="13"/>
      <c r="Y8923" s="13"/>
      <c r="Z8923" s="13"/>
      <c r="AA8923" s="13"/>
    </row>
    <row r="8924" spans="1:27" ht="15.75" customHeight="1" x14ac:dyDescent="0.2">
      <c r="A8924" s="13"/>
      <c r="B8924" s="37" t="str">
        <f>"CRS25WT3609748"</f>
        <v>CRS25WT3609748</v>
      </c>
      <c r="C8924" s="38">
        <v>46013</v>
      </c>
      <c r="D8924" s="39">
        <v>0.84768518518518521</v>
      </c>
      <c r="E8924" s="37" t="s">
        <v>62</v>
      </c>
      <c r="F8924" s="37">
        <v>195</v>
      </c>
      <c r="G8924" s="37">
        <v>4</v>
      </c>
      <c r="H8924" s="37">
        <v>195.74163818359401</v>
      </c>
      <c r="I8924" s="37">
        <v>9.5165023803710902</v>
      </c>
      <c r="J8924" s="37">
        <v>24.503343582153299</v>
      </c>
      <c r="K8924" s="37">
        <v>9.6418161392211896</v>
      </c>
      <c r="L8924" s="37">
        <v>20.301324844360401</v>
      </c>
      <c r="M8924" s="37">
        <v>0.83942228555679299</v>
      </c>
      <c r="N8924" s="37">
        <v>9.5228233337402308</v>
      </c>
      <c r="O8924" s="37">
        <v>0</v>
      </c>
      <c r="P8924" s="37">
        <v>0</v>
      </c>
      <c r="Q8924" s="37">
        <v>6.0280305333435501E-3</v>
      </c>
      <c r="R8924" s="37">
        <v>25</v>
      </c>
      <c r="S8924" s="37">
        <v>0.24614277482032801</v>
      </c>
      <c r="T8924" s="37">
        <v>1000.44586181641</v>
      </c>
      <c r="U8924" s="37">
        <v>9999</v>
      </c>
      <c r="V8924" s="13"/>
      <c r="W8924" s="13"/>
      <c r="X8924" s="13"/>
      <c r="Y8924" s="13"/>
      <c r="Z8924" s="13"/>
      <c r="AA8924" s="13"/>
    </row>
    <row r="8925" spans="1:27" ht="15.75" customHeight="1" x14ac:dyDescent="0.2">
      <c r="A8925" s="13"/>
      <c r="B8925" s="37" t="str">
        <f>"CRS25WT3609750"</f>
        <v>CRS25WT3609750</v>
      </c>
      <c r="C8925" s="38">
        <v>46013</v>
      </c>
      <c r="D8925" s="39">
        <v>0.84834490740740742</v>
      </c>
      <c r="E8925" s="37" t="s">
        <v>62</v>
      </c>
      <c r="F8925" s="37">
        <v>197</v>
      </c>
      <c r="G8925" s="37">
        <v>4</v>
      </c>
      <c r="H8925" s="37">
        <v>197.56596374511699</v>
      </c>
      <c r="I8925" s="37">
        <v>9.5901908874511701</v>
      </c>
      <c r="J8925" s="37">
        <v>24.5160217285156</v>
      </c>
      <c r="K8925" s="37">
        <v>9.7074127197265607</v>
      </c>
      <c r="L8925" s="37">
        <v>20.352073669433601</v>
      </c>
      <c r="M8925" s="37">
        <v>0.84030097723007202</v>
      </c>
      <c r="N8925" s="37">
        <v>9.6115770339965803</v>
      </c>
      <c r="O8925" s="37">
        <v>0</v>
      </c>
      <c r="P8925" s="37">
        <v>0</v>
      </c>
      <c r="Q8925" s="37">
        <v>1.28596220165491E-2</v>
      </c>
      <c r="R8925" s="37">
        <v>25</v>
      </c>
      <c r="S8925" s="37">
        <v>0.249742060899734</v>
      </c>
      <c r="T8925" s="37">
        <v>998.09033203125</v>
      </c>
      <c r="U8925" s="37">
        <v>9999</v>
      </c>
      <c r="V8925" s="13"/>
      <c r="W8925" s="13"/>
      <c r="X8925" s="13"/>
      <c r="Y8925" s="13"/>
      <c r="Z8925" s="13"/>
      <c r="AA8925" s="13"/>
    </row>
    <row r="8926" spans="1:27" ht="15.75" customHeight="1" x14ac:dyDescent="0.2">
      <c r="A8926" s="13"/>
      <c r="B8926" s="37" t="str">
        <f>"CRS25WT3609745"</f>
        <v>CRS25WT3609745</v>
      </c>
      <c r="C8926" s="38">
        <v>46013</v>
      </c>
      <c r="D8926" s="39">
        <v>0.84901620370370379</v>
      </c>
      <c r="E8926" s="37" t="s">
        <v>62</v>
      </c>
      <c r="F8926" s="37">
        <v>198</v>
      </c>
      <c r="G8926" s="37">
        <v>4</v>
      </c>
      <c r="H8926" s="37">
        <v>198.14482116699199</v>
      </c>
      <c r="I8926" s="37">
        <v>9.5187349319458008</v>
      </c>
      <c r="J8926" s="37">
        <v>24.5232753753662</v>
      </c>
      <c r="K8926" s="37">
        <v>9.7126045227050799</v>
      </c>
      <c r="L8926" s="37">
        <v>20.400791168212901</v>
      </c>
      <c r="M8926" s="37">
        <v>0.84883838891982999</v>
      </c>
      <c r="N8926" s="37">
        <v>9.6397380828857404</v>
      </c>
      <c r="O8926" s="37">
        <v>0</v>
      </c>
      <c r="P8926" s="37">
        <v>0</v>
      </c>
      <c r="Q8926" s="37">
        <v>6.0280305333435501E-3</v>
      </c>
      <c r="R8926" s="37">
        <v>25</v>
      </c>
      <c r="S8926" s="37">
        <v>0.246511206030846</v>
      </c>
      <c r="T8926" s="37">
        <v>998.33746337890602</v>
      </c>
      <c r="U8926" s="37">
        <v>9999</v>
      </c>
      <c r="V8926" s="13"/>
      <c r="W8926" s="13"/>
      <c r="X8926" s="13"/>
      <c r="Y8926" s="13"/>
      <c r="Z8926" s="13"/>
      <c r="AA8926" s="13"/>
    </row>
    <row r="8927" spans="1:27" ht="15.75" customHeight="1" x14ac:dyDescent="0.2">
      <c r="A8927" s="13"/>
      <c r="B8927" s="37" t="str">
        <f>"CRS25WT3609746"</f>
        <v>CRS25WT3609746</v>
      </c>
      <c r="C8927" s="38">
        <v>46013</v>
      </c>
      <c r="D8927" s="39">
        <v>0.84958333333333336</v>
      </c>
      <c r="E8927" s="37" t="s">
        <v>62</v>
      </c>
      <c r="F8927" s="37">
        <v>197</v>
      </c>
      <c r="G8927" s="37">
        <v>4</v>
      </c>
      <c r="H8927" s="37">
        <v>197.89418029785199</v>
      </c>
      <c r="I8927" s="37">
        <v>9.5306081771850604</v>
      </c>
      <c r="J8927" s="37">
        <v>24.501966476440401</v>
      </c>
      <c r="K8927" s="37">
        <v>9.7061138153076207</v>
      </c>
      <c r="L8927" s="37">
        <v>20.3886108398438</v>
      </c>
      <c r="M8927" s="37">
        <v>0.84744489192962602</v>
      </c>
      <c r="N8927" s="37">
        <v>9.6275444030761701</v>
      </c>
      <c r="O8927" s="37">
        <v>0</v>
      </c>
      <c r="P8927" s="37">
        <v>0</v>
      </c>
      <c r="Q8927" s="37">
        <v>1.27033721655607E-2</v>
      </c>
      <c r="R8927" s="37">
        <v>25</v>
      </c>
      <c r="S8927" s="37">
        <v>0.24154022336006201</v>
      </c>
      <c r="T8927" s="37">
        <v>997.27429199218795</v>
      </c>
      <c r="U8927" s="37">
        <v>9999</v>
      </c>
      <c r="V8927" s="13"/>
      <c r="W8927" s="13"/>
      <c r="X8927" s="13"/>
      <c r="Y8927" s="13"/>
      <c r="Z8927" s="13"/>
      <c r="AA8927" s="13"/>
    </row>
    <row r="8928" spans="1:27" ht="15.75" customHeight="1" x14ac:dyDescent="0.2">
      <c r="A8928" s="13"/>
      <c r="B8928" s="37" t="str">
        <f>"CRS25WT3609747"</f>
        <v>CRS25WT3609747</v>
      </c>
      <c r="C8928" s="38">
        <v>46013</v>
      </c>
      <c r="D8928" s="39">
        <v>0.85021990740740738</v>
      </c>
      <c r="E8928" s="37" t="s">
        <v>62</v>
      </c>
      <c r="F8928" s="37">
        <v>198</v>
      </c>
      <c r="G8928" s="37">
        <v>4</v>
      </c>
      <c r="H8928" s="37">
        <v>198.158126831055</v>
      </c>
      <c r="I8928" s="37">
        <v>9.5385780334472692</v>
      </c>
      <c r="J8928" s="37">
        <v>24.521406173706101</v>
      </c>
      <c r="K8928" s="37">
        <v>9.7007093429565394</v>
      </c>
      <c r="L8928" s="37">
        <v>20.427179336547901</v>
      </c>
      <c r="M8928" s="37">
        <v>0.84719401597976696</v>
      </c>
      <c r="N8928" s="37">
        <v>9.6403856277465803</v>
      </c>
      <c r="O8928" s="37">
        <v>0</v>
      </c>
      <c r="P8928" s="37">
        <v>0</v>
      </c>
      <c r="Q8928" s="37">
        <v>1.5879215206950901E-3</v>
      </c>
      <c r="R8928" s="37">
        <v>25</v>
      </c>
      <c r="S8928" s="37">
        <v>0.24519185721874201</v>
      </c>
      <c r="T8928" s="37">
        <v>997.31500244140602</v>
      </c>
      <c r="U8928" s="37">
        <v>9999</v>
      </c>
      <c r="V8928" s="13"/>
      <c r="W8928" s="13"/>
      <c r="X8928" s="13"/>
      <c r="Y8928" s="13"/>
      <c r="Z8928" s="13"/>
      <c r="AA8928" s="13"/>
    </row>
    <row r="8929" spans="1:27" ht="15.75" customHeight="1" x14ac:dyDescent="0.2">
      <c r="A8929" s="13"/>
      <c r="B8929" s="37" t="str">
        <f>"CRS25WT3609759"</f>
        <v>CRS25WT3609759</v>
      </c>
      <c r="C8929" s="38">
        <v>46013</v>
      </c>
      <c r="D8929" s="39">
        <v>0.85083333333333344</v>
      </c>
      <c r="E8929" s="37" t="s">
        <v>62</v>
      </c>
      <c r="F8929" s="37">
        <v>196</v>
      </c>
      <c r="G8929" s="37">
        <v>4</v>
      </c>
      <c r="H8929" s="37">
        <v>196.73507690429699</v>
      </c>
      <c r="I8929" s="37">
        <v>9.5577220916747994</v>
      </c>
      <c r="J8929" s="37">
        <v>24.511959075927699</v>
      </c>
      <c r="K8929" s="37">
        <v>9.6656217575073207</v>
      </c>
      <c r="L8929" s="37">
        <v>20.354103088378899</v>
      </c>
      <c r="M8929" s="37">
        <v>0.83974879980087302</v>
      </c>
      <c r="N8929" s="37">
        <v>9.5711545944213903</v>
      </c>
      <c r="O8929" s="37">
        <v>0</v>
      </c>
      <c r="P8929" s="37">
        <v>0</v>
      </c>
      <c r="Q8929" s="37">
        <v>6.0316878370940703E-3</v>
      </c>
      <c r="R8929" s="37">
        <v>25</v>
      </c>
      <c r="S8929" s="37">
        <v>0.25031027197837802</v>
      </c>
      <c r="T8929" s="37">
        <v>997.253173828125</v>
      </c>
      <c r="U8929" s="37">
        <v>9999</v>
      </c>
      <c r="V8929" s="13"/>
      <c r="W8929" s="13"/>
      <c r="X8929" s="13"/>
      <c r="Y8929" s="13"/>
      <c r="Z8929" s="13"/>
      <c r="AA8929" s="13"/>
    </row>
    <row r="8930" spans="1:27" ht="15.75" customHeight="1" x14ac:dyDescent="0.2">
      <c r="A8930" s="13"/>
      <c r="B8930" s="37" t="str">
        <f>"CRS25WT3609760"</f>
        <v>CRS25WT3609760</v>
      </c>
      <c r="C8930" s="38">
        <v>46013</v>
      </c>
      <c r="D8930" s="39">
        <v>0.85136574074074067</v>
      </c>
      <c r="E8930" s="37" t="s">
        <v>62</v>
      </c>
      <c r="F8930" s="37">
        <v>196</v>
      </c>
      <c r="G8930" s="37">
        <v>4</v>
      </c>
      <c r="H8930" s="37">
        <v>196.63909912109401</v>
      </c>
      <c r="I8930" s="37">
        <v>9.5365962982177699</v>
      </c>
      <c r="J8930" s="37">
        <v>24.515501022338899</v>
      </c>
      <c r="K8930" s="37">
        <v>9.6072511672973597</v>
      </c>
      <c r="L8930" s="37">
        <v>20.467779159545898</v>
      </c>
      <c r="M8930" s="37">
        <v>0.84107691049575795</v>
      </c>
      <c r="N8930" s="37">
        <v>9.5664854049682599</v>
      </c>
      <c r="O8930" s="37">
        <v>0</v>
      </c>
      <c r="P8930" s="37">
        <v>0</v>
      </c>
      <c r="Q8930" s="37">
        <v>1.64484903216362E-2</v>
      </c>
      <c r="R8930" s="37">
        <v>25</v>
      </c>
      <c r="S8930" s="37">
        <v>0.242287412285805</v>
      </c>
      <c r="T8930" s="37">
        <v>998.08190917968795</v>
      </c>
      <c r="U8930" s="37">
        <v>9999</v>
      </c>
      <c r="V8930" s="13"/>
      <c r="W8930" s="13"/>
      <c r="X8930" s="13"/>
      <c r="Y8930" s="13"/>
      <c r="Z8930" s="13"/>
      <c r="AA8930" s="13"/>
    </row>
    <row r="8931" spans="1:27" ht="15.75" customHeight="1" x14ac:dyDescent="0.2">
      <c r="A8931" s="13"/>
      <c r="B8931" s="37" t="str">
        <f>"CRS25WT3609761"</f>
        <v>CRS25WT3609761</v>
      </c>
      <c r="C8931" s="38">
        <v>46013</v>
      </c>
      <c r="D8931" s="39">
        <v>0.85177083333333325</v>
      </c>
      <c r="E8931" s="37" t="s">
        <v>62</v>
      </c>
      <c r="F8931" s="37">
        <v>198</v>
      </c>
      <c r="G8931" s="37">
        <v>4</v>
      </c>
      <c r="H8931" s="37">
        <v>198.06541442871099</v>
      </c>
      <c r="I8931" s="37">
        <v>9.56677150726318</v>
      </c>
      <c r="J8931" s="37">
        <v>24.517820358276399</v>
      </c>
      <c r="K8931" s="37">
        <v>9.6980972290039098</v>
      </c>
      <c r="L8931" s="37">
        <v>20.423120498657202</v>
      </c>
      <c r="M8931" s="37">
        <v>0.84442561864852905</v>
      </c>
      <c r="N8931" s="37">
        <v>9.6358747482299805</v>
      </c>
      <c r="O8931" s="37">
        <v>0</v>
      </c>
      <c r="P8931" s="37">
        <v>0</v>
      </c>
      <c r="Q8931" s="37">
        <v>5.4067452438175704E-3</v>
      </c>
      <c r="R8931" s="37">
        <v>25</v>
      </c>
      <c r="S8931" s="37">
        <v>0.24131450057029699</v>
      </c>
      <c r="T8931" s="37">
        <v>998.18878173828102</v>
      </c>
      <c r="U8931" s="37">
        <v>9999</v>
      </c>
      <c r="V8931" s="13"/>
      <c r="W8931" s="13"/>
      <c r="X8931" s="13"/>
      <c r="Y8931" s="13"/>
      <c r="Z8931" s="13"/>
      <c r="AA8931" s="13"/>
    </row>
    <row r="8932" spans="1:27" ht="15.75" customHeight="1" x14ac:dyDescent="0.2">
      <c r="A8932" s="13"/>
      <c r="B8932" s="37" t="str">
        <f>"CRS25WT3609756"</f>
        <v>CRS25WT3609756</v>
      </c>
      <c r="C8932" s="38">
        <v>46013</v>
      </c>
      <c r="D8932" s="39">
        <v>0.8528472222222222</v>
      </c>
      <c r="E8932" s="37" t="s">
        <v>62</v>
      </c>
      <c r="F8932" s="37">
        <v>197</v>
      </c>
      <c r="G8932" s="37">
        <v>4</v>
      </c>
      <c r="H8932" s="37">
        <v>197.67733764648401</v>
      </c>
      <c r="I8932" s="37">
        <v>9.5640401840209996</v>
      </c>
      <c r="J8932" s="37">
        <v>24.5100612640381</v>
      </c>
      <c r="K8932" s="37">
        <v>9.6867980957031303</v>
      </c>
      <c r="L8932" s="37">
        <v>20.4068813323975</v>
      </c>
      <c r="M8932" s="37">
        <v>0.84327864646911599</v>
      </c>
      <c r="N8932" s="37">
        <v>9.6169948577880895</v>
      </c>
      <c r="O8932" s="37">
        <v>0</v>
      </c>
      <c r="P8932" s="37">
        <v>0</v>
      </c>
      <c r="Q8932" s="37">
        <v>1.30140148103237E-2</v>
      </c>
      <c r="R8932" s="37">
        <v>25</v>
      </c>
      <c r="S8932" s="37">
        <v>0.24795271456241599</v>
      </c>
      <c r="T8932" s="37">
        <v>997.640380859375</v>
      </c>
      <c r="U8932" s="37">
        <v>9999</v>
      </c>
      <c r="V8932" s="13"/>
      <c r="W8932" s="13"/>
      <c r="X8932" s="13"/>
      <c r="Y8932" s="13"/>
      <c r="Z8932" s="13"/>
      <c r="AA8932" s="13"/>
    </row>
    <row r="8933" spans="1:27" ht="15.75" customHeight="1" x14ac:dyDescent="0.2">
      <c r="A8933" s="13"/>
      <c r="B8933" s="37" t="str">
        <f>"CRS25WT3609757"</f>
        <v>CRS25WT3609757</v>
      </c>
      <c r="C8933" s="38">
        <v>46013</v>
      </c>
      <c r="D8933" s="39">
        <v>0.85334490740740743</v>
      </c>
      <c r="E8933" s="37" t="s">
        <v>62</v>
      </c>
      <c r="F8933" s="37">
        <v>197</v>
      </c>
      <c r="G8933" s="37">
        <v>4</v>
      </c>
      <c r="H8933" s="37">
        <v>197.678955078125</v>
      </c>
      <c r="I8933" s="37">
        <v>9.5631885528564506</v>
      </c>
      <c r="J8933" s="37">
        <v>24.524360656738299</v>
      </c>
      <c r="K8933" s="37">
        <v>9.6907329559326207</v>
      </c>
      <c r="L8933" s="37">
        <v>20.398761749267599</v>
      </c>
      <c r="M8933" s="37">
        <v>0.84286886453628496</v>
      </c>
      <c r="N8933" s="37">
        <v>9.6170740127563494</v>
      </c>
      <c r="O8933" s="37">
        <v>0</v>
      </c>
      <c r="P8933" s="37">
        <v>0</v>
      </c>
      <c r="Q8933" s="37">
        <v>1.29359662532806E-2</v>
      </c>
      <c r="R8933" s="37">
        <v>25</v>
      </c>
      <c r="S8933" s="37">
        <v>0.24454897642135601</v>
      </c>
      <c r="T8933" s="37">
        <v>998.19494628906295</v>
      </c>
      <c r="U8933" s="37">
        <v>9999</v>
      </c>
      <c r="V8933" s="13"/>
      <c r="W8933" s="13"/>
      <c r="X8933" s="13"/>
      <c r="Y8933" s="13"/>
      <c r="Z8933" s="13"/>
      <c r="AA8933" s="13"/>
    </row>
    <row r="8934" spans="1:27" ht="15.75" customHeight="1" x14ac:dyDescent="0.2">
      <c r="A8934" s="13"/>
      <c r="B8934" s="37" t="str">
        <f>"CRS25WT3609758"</f>
        <v>CRS25WT3609758</v>
      </c>
      <c r="C8934" s="38">
        <v>46013</v>
      </c>
      <c r="D8934" s="39">
        <v>0.85385416666666669</v>
      </c>
      <c r="E8934" s="37" t="s">
        <v>62</v>
      </c>
      <c r="F8934" s="37">
        <v>195</v>
      </c>
      <c r="G8934" s="37">
        <v>4</v>
      </c>
      <c r="H8934" s="37">
        <v>195.61364746093801</v>
      </c>
      <c r="I8934" s="37">
        <v>9.4887399673461896</v>
      </c>
      <c r="J8934" s="37">
        <v>24.519975662231399</v>
      </c>
      <c r="K8934" s="37">
        <v>9.6230020523071307</v>
      </c>
      <c r="L8934" s="37">
        <v>20.327714920043899</v>
      </c>
      <c r="M8934" s="37">
        <v>0.84075713157653797</v>
      </c>
      <c r="N8934" s="37">
        <v>9.5165967941284197</v>
      </c>
      <c r="O8934" s="37">
        <v>0</v>
      </c>
      <c r="P8934" s="37">
        <v>0</v>
      </c>
      <c r="Q8934" s="37">
        <v>1.58792163711041E-3</v>
      </c>
      <c r="R8934" s="37">
        <v>25</v>
      </c>
      <c r="S8934" s="37">
        <v>0.24944706261158001</v>
      </c>
      <c r="T8934" s="37">
        <v>998.73980712890602</v>
      </c>
      <c r="U8934" s="37">
        <v>9999</v>
      </c>
      <c r="V8934" s="13"/>
      <c r="W8934" s="13"/>
      <c r="X8934" s="13"/>
      <c r="Y8934" s="13"/>
      <c r="Z8934" s="13"/>
      <c r="AA8934" s="13"/>
    </row>
    <row r="8935" spans="1:27" ht="15.75" customHeight="1" x14ac:dyDescent="0.2">
      <c r="A8935" s="13"/>
      <c r="B8935" s="37" t="str">
        <f>"CRS25WT3609753"</f>
        <v>CRS25WT3609753</v>
      </c>
      <c r="C8935" s="38">
        <v>46013</v>
      </c>
      <c r="D8935" s="39">
        <v>0.85446759259259253</v>
      </c>
      <c r="E8935" s="37" t="s">
        <v>62</v>
      </c>
      <c r="F8935" s="37">
        <v>197</v>
      </c>
      <c r="G8935" s="37">
        <v>4</v>
      </c>
      <c r="H8935" s="37">
        <v>197.52394104003901</v>
      </c>
      <c r="I8935" s="37">
        <v>9.5237541198730504</v>
      </c>
      <c r="J8935" s="37">
        <v>24.501024246215799</v>
      </c>
      <c r="K8935" s="37">
        <v>9.6371011734008807</v>
      </c>
      <c r="L8935" s="37">
        <v>20.4961967468262</v>
      </c>
      <c r="M8935" s="37">
        <v>0.84650069475173995</v>
      </c>
      <c r="N8935" s="37">
        <v>9.6095323562622106</v>
      </c>
      <c r="O8935" s="37">
        <v>0</v>
      </c>
      <c r="P8935" s="37">
        <v>0</v>
      </c>
      <c r="Q8935" s="37">
        <v>1.28596220165491E-2</v>
      </c>
      <c r="R8935" s="37">
        <v>25</v>
      </c>
      <c r="S8935" s="37">
        <v>0.23628425598144501</v>
      </c>
      <c r="T8935" s="37">
        <v>999.80261230468795</v>
      </c>
      <c r="U8935" s="37">
        <v>9999</v>
      </c>
      <c r="V8935" s="13"/>
      <c r="W8935" s="13"/>
      <c r="X8935" s="13"/>
      <c r="Y8935" s="13"/>
      <c r="Z8935" s="13"/>
      <c r="AA8935" s="13"/>
    </row>
    <row r="8936" spans="1:27" ht="15.75" customHeight="1" x14ac:dyDescent="0.2">
      <c r="A8936" s="13"/>
      <c r="B8936" s="37" t="str">
        <f>"CRS25WT3609754"</f>
        <v>CRS25WT3609754</v>
      </c>
      <c r="C8936" s="38">
        <v>46013</v>
      </c>
      <c r="D8936" s="39">
        <v>0.85506944444444455</v>
      </c>
      <c r="E8936" s="37" t="s">
        <v>62</v>
      </c>
      <c r="F8936" s="37">
        <v>195</v>
      </c>
      <c r="G8936" s="37">
        <v>4</v>
      </c>
      <c r="H8936" s="37">
        <v>195.70082092285199</v>
      </c>
      <c r="I8936" s="37">
        <v>9.5180263519287092</v>
      </c>
      <c r="J8936" s="37">
        <v>24.525663375854499</v>
      </c>
      <c r="K8936" s="37">
        <v>9.5956687927246094</v>
      </c>
      <c r="L8936" s="37">
        <v>20.394701004028299</v>
      </c>
      <c r="M8936" s="37">
        <v>0.83834922313690197</v>
      </c>
      <c r="N8936" s="37">
        <v>9.5208377838134801</v>
      </c>
      <c r="O8936" s="37">
        <v>0</v>
      </c>
      <c r="P8936" s="37">
        <v>0</v>
      </c>
      <c r="Q8936" s="37">
        <v>4.1269804351031798E-3</v>
      </c>
      <c r="R8936" s="37">
        <v>25</v>
      </c>
      <c r="S8936" s="37">
        <v>0.245193362236023</v>
      </c>
      <c r="T8936" s="37">
        <v>999.59582519531295</v>
      </c>
      <c r="U8936" s="37">
        <v>602.02667236328102</v>
      </c>
      <c r="V8936" s="13"/>
      <c r="W8936" s="13"/>
      <c r="X8936" s="13"/>
      <c r="Y8936" s="13"/>
      <c r="Z8936" s="13"/>
      <c r="AA8936" s="13"/>
    </row>
    <row r="8937" spans="1:27" ht="15.75" customHeight="1" x14ac:dyDescent="0.2">
      <c r="A8937" s="13"/>
      <c r="B8937" s="37" t="str">
        <f>"CRS25WT3609755"</f>
        <v>CRS25WT3609755</v>
      </c>
      <c r="C8937" s="38">
        <v>46013</v>
      </c>
      <c r="D8937" s="39">
        <v>0.85572916666666676</v>
      </c>
      <c r="E8937" s="37" t="s">
        <v>62</v>
      </c>
      <c r="F8937" s="37">
        <v>199</v>
      </c>
      <c r="G8937" s="37">
        <v>4</v>
      </c>
      <c r="H8937" s="37">
        <v>199.44187927246099</v>
      </c>
      <c r="I8937" s="37">
        <v>9.6036272048950195</v>
      </c>
      <c r="J8937" s="37">
        <v>24.532728195190401</v>
      </c>
      <c r="K8937" s="37">
        <v>9.8388385772705096</v>
      </c>
      <c r="L8937" s="37">
        <v>20.270875930786101</v>
      </c>
      <c r="M8937" s="37">
        <v>0.846516072750092</v>
      </c>
      <c r="N8937" s="37">
        <v>9.7028398513793892</v>
      </c>
      <c r="O8937" s="37">
        <v>0</v>
      </c>
      <c r="P8937" s="37">
        <v>0</v>
      </c>
      <c r="Q8937" s="37">
        <v>1.2896980158984699E-2</v>
      </c>
      <c r="R8937" s="37">
        <v>25</v>
      </c>
      <c r="S8937" s="37">
        <v>0.244289040565491</v>
      </c>
      <c r="T8937" s="37">
        <v>1012.14508056641</v>
      </c>
      <c r="U8937" s="37">
        <v>9999</v>
      </c>
      <c r="V8937" s="13"/>
      <c r="W8937" s="13"/>
      <c r="X8937" s="13"/>
      <c r="Y8937" s="13"/>
      <c r="Z8937" s="13"/>
      <c r="AA8937" s="13"/>
    </row>
    <row r="8938" spans="1:27" ht="15.75" customHeight="1" x14ac:dyDescent="0.2">
      <c r="A8938" s="13"/>
      <c r="B8938" s="37" t="str">
        <f>"CRS25WT3609660"</f>
        <v>CRS25WT3609660</v>
      </c>
      <c r="C8938" s="38">
        <v>46013</v>
      </c>
      <c r="D8938" s="39">
        <v>0.85650462962962959</v>
      </c>
      <c r="E8938" s="37" t="s">
        <v>62</v>
      </c>
      <c r="F8938" s="37">
        <v>198</v>
      </c>
      <c r="G8938" s="37">
        <v>4</v>
      </c>
      <c r="H8938" s="37">
        <v>198.31965637207</v>
      </c>
      <c r="I8938" s="37">
        <v>9.4848804473877006</v>
      </c>
      <c r="J8938" s="37">
        <v>24.5408611297607</v>
      </c>
      <c r="K8938" s="37">
        <v>9.7318258285522496</v>
      </c>
      <c r="L8938" s="37">
        <v>20.378461837768601</v>
      </c>
      <c r="M8938" s="37">
        <v>0.85200881958007801</v>
      </c>
      <c r="N8938" s="37">
        <v>9.6482439041137695</v>
      </c>
      <c r="O8938" s="37">
        <v>0</v>
      </c>
      <c r="P8938" s="37">
        <v>0</v>
      </c>
      <c r="Q8938" s="37">
        <v>2.05636653117836E-3</v>
      </c>
      <c r="R8938" s="37">
        <v>25</v>
      </c>
      <c r="S8938" s="37">
        <v>0.24766704440116899</v>
      </c>
      <c r="T8938" s="37">
        <v>1003.73492431641</v>
      </c>
      <c r="U8938" s="37">
        <v>9999</v>
      </c>
      <c r="V8938" s="13"/>
      <c r="W8938" s="13"/>
      <c r="X8938" s="13"/>
      <c r="Y8938" s="13"/>
      <c r="Z8938" s="13"/>
      <c r="AA8938" s="13"/>
    </row>
    <row r="8939" spans="1:27" ht="15.75" customHeight="1" x14ac:dyDescent="0.2">
      <c r="A8939" s="13"/>
      <c r="B8939" s="37" t="str">
        <f>"CRS25WT3609652"</f>
        <v>CRS25WT3609652</v>
      </c>
      <c r="C8939" s="38">
        <v>46013</v>
      </c>
      <c r="D8939" s="39">
        <v>0.85721064814814818</v>
      </c>
      <c r="E8939" s="37" t="s">
        <v>62</v>
      </c>
      <c r="F8939" s="37">
        <v>199</v>
      </c>
      <c r="G8939" s="37">
        <v>4</v>
      </c>
      <c r="H8939" s="37">
        <v>199.756103515625</v>
      </c>
      <c r="I8939" s="37">
        <v>9.61266994476318</v>
      </c>
      <c r="J8939" s="37">
        <v>24.4927368164063</v>
      </c>
      <c r="K8939" s="37">
        <v>9.7740802764892596</v>
      </c>
      <c r="L8939" s="37">
        <v>20.437330245971701</v>
      </c>
      <c r="M8939" s="37">
        <v>0.84843528270721402</v>
      </c>
      <c r="N8939" s="37">
        <v>9.7181272506713903</v>
      </c>
      <c r="O8939" s="37">
        <v>0</v>
      </c>
      <c r="P8939" s="37">
        <v>0</v>
      </c>
      <c r="Q8939" s="37">
        <v>8.2535035908222198E-3</v>
      </c>
      <c r="R8939" s="37">
        <v>25</v>
      </c>
      <c r="S8939" s="37">
        <v>0.23513503372669201</v>
      </c>
      <c r="T8939" s="37">
        <v>1002.93896484375</v>
      </c>
      <c r="U8939" s="37">
        <v>9999</v>
      </c>
      <c r="V8939" s="13"/>
      <c r="W8939" s="13"/>
      <c r="X8939" s="13"/>
      <c r="Y8939" s="13"/>
      <c r="Z8939" s="13"/>
      <c r="AA8939" s="13"/>
    </row>
    <row r="8940" spans="1:27" ht="15.75" customHeight="1" x14ac:dyDescent="0.2">
      <c r="A8940" s="13"/>
      <c r="B8940" s="37" t="str">
        <f>"CRS25WT3609651"</f>
        <v>CRS25WT3609651</v>
      </c>
      <c r="C8940" s="38">
        <v>46013</v>
      </c>
      <c r="D8940" s="39">
        <v>0.85787037037037039</v>
      </c>
      <c r="E8940" s="37" t="s">
        <v>62</v>
      </c>
      <c r="F8940" s="37">
        <v>200</v>
      </c>
      <c r="G8940" s="37">
        <v>4</v>
      </c>
      <c r="H8940" s="37">
        <v>200.24221801757801</v>
      </c>
      <c r="I8940" s="37">
        <v>9.5809297561645508</v>
      </c>
      <c r="J8940" s="37">
        <v>24.5133380889893</v>
      </c>
      <c r="K8940" s="37">
        <v>9.8085823059081996</v>
      </c>
      <c r="L8940" s="37">
        <v>20.415000915527301</v>
      </c>
      <c r="M8940" s="37">
        <v>0.85260039567947399</v>
      </c>
      <c r="N8940" s="37">
        <v>9.7417764663696307</v>
      </c>
      <c r="O8940" s="37">
        <v>0</v>
      </c>
      <c r="P8940" s="37">
        <v>0</v>
      </c>
      <c r="Q8940" s="37">
        <v>1.27033721655607E-2</v>
      </c>
      <c r="R8940" s="37">
        <v>25</v>
      </c>
      <c r="S8940" s="37">
        <v>0.23195527493953699</v>
      </c>
      <c r="T8940" s="37">
        <v>1002.89721679688</v>
      </c>
      <c r="U8940" s="37">
        <v>9999</v>
      </c>
      <c r="V8940" s="13"/>
      <c r="W8940" s="13"/>
      <c r="X8940" s="13"/>
      <c r="Y8940" s="13"/>
      <c r="Z8940" s="13"/>
      <c r="AA8940" s="13"/>
    </row>
    <row r="8941" spans="1:27" ht="15.75" customHeight="1" x14ac:dyDescent="0.2">
      <c r="A8941" s="13"/>
      <c r="B8941" s="37" t="str">
        <f>"CRS25WT3609656"</f>
        <v>CRS25WT3609656</v>
      </c>
      <c r="C8941" s="38">
        <v>46013</v>
      </c>
      <c r="D8941" s="39">
        <v>0.85866898148148152</v>
      </c>
      <c r="E8941" s="37" t="s">
        <v>62</v>
      </c>
      <c r="F8941" s="37">
        <v>199</v>
      </c>
      <c r="G8941" s="37">
        <v>4</v>
      </c>
      <c r="H8941" s="37">
        <v>199.89198303222699</v>
      </c>
      <c r="I8941" s="37">
        <v>9.5697717666625994</v>
      </c>
      <c r="J8941" s="37">
        <v>24.4895343780518</v>
      </c>
      <c r="K8941" s="37">
        <v>9.7352819442749006</v>
      </c>
      <c r="L8941" s="37">
        <v>20.532735824585</v>
      </c>
      <c r="M8941" s="37">
        <v>0.85292977094650302</v>
      </c>
      <c r="N8941" s="37">
        <v>9.7247381210327095</v>
      </c>
      <c r="O8941" s="37">
        <v>0</v>
      </c>
      <c r="P8941" s="37">
        <v>0</v>
      </c>
      <c r="Q8941" s="37">
        <v>6.3516860827803603E-3</v>
      </c>
      <c r="R8941" s="37">
        <v>25</v>
      </c>
      <c r="S8941" s="37">
        <v>0.224041357636452</v>
      </c>
      <c r="T8941" s="37">
        <v>1001.48168945313</v>
      </c>
      <c r="U8941" s="37">
        <v>9999</v>
      </c>
      <c r="V8941" s="13"/>
      <c r="W8941" s="13"/>
      <c r="X8941" s="13"/>
      <c r="Y8941" s="13"/>
      <c r="Z8941" s="13"/>
      <c r="AA8941" s="13"/>
    </row>
    <row r="8942" spans="1:27" ht="15.75" customHeight="1" x14ac:dyDescent="0.2">
      <c r="A8942" s="13"/>
      <c r="B8942" s="37" t="str">
        <f>"CRS25WT3609654"</f>
        <v>CRS25WT3609654</v>
      </c>
      <c r="C8942" s="38">
        <v>46013</v>
      </c>
      <c r="D8942" s="39">
        <v>0.85931712962962958</v>
      </c>
      <c r="E8942" s="37" t="s">
        <v>62</v>
      </c>
      <c r="F8942" s="37">
        <v>200</v>
      </c>
      <c r="G8942" s="37">
        <v>4</v>
      </c>
      <c r="H8942" s="37">
        <v>200.01011657714801</v>
      </c>
      <c r="I8942" s="37">
        <v>9.5672340393066406</v>
      </c>
      <c r="J8942" s="37">
        <v>24.491889953613299</v>
      </c>
      <c r="K8942" s="37">
        <v>9.7729187011718803</v>
      </c>
      <c r="L8942" s="37">
        <v>20.4657497406006</v>
      </c>
      <c r="M8942" s="37">
        <v>0.85357809066772505</v>
      </c>
      <c r="N8942" s="37">
        <v>9.7304849624633807</v>
      </c>
      <c r="O8942" s="37">
        <v>0</v>
      </c>
      <c r="P8942" s="37">
        <v>0</v>
      </c>
      <c r="Q8942" s="37">
        <v>1.58792163711041E-3</v>
      </c>
      <c r="R8942" s="37">
        <v>25</v>
      </c>
      <c r="S8942" s="37">
        <v>0.23283614218234999</v>
      </c>
      <c r="T8942" s="37">
        <v>1000.06127929688</v>
      </c>
      <c r="U8942" s="37">
        <v>9999</v>
      </c>
      <c r="V8942" s="13"/>
      <c r="W8942" s="13"/>
      <c r="X8942" s="13"/>
      <c r="Y8942" s="13"/>
      <c r="Z8942" s="13"/>
      <c r="AA8942" s="13"/>
    </row>
    <row r="8943" spans="1:27" ht="15.75" customHeight="1" x14ac:dyDescent="0.2">
      <c r="A8943" s="13"/>
      <c r="B8943" s="37" t="str">
        <f>"CRS25WT3609653"</f>
        <v>CRS25WT3609653</v>
      </c>
      <c r="C8943" s="38">
        <v>46013</v>
      </c>
      <c r="D8943" s="39">
        <v>0.86009259259259263</v>
      </c>
      <c r="E8943" s="37" t="s">
        <v>62</v>
      </c>
      <c r="F8943" s="37">
        <v>199</v>
      </c>
      <c r="G8943" s="37">
        <v>4</v>
      </c>
      <c r="H8943" s="37">
        <v>199.52461242675801</v>
      </c>
      <c r="I8943" s="37">
        <v>9.6518487930297905</v>
      </c>
      <c r="J8943" s="37">
        <v>24.490768432617202</v>
      </c>
      <c r="K8943" s="37">
        <v>9.7773189544677699</v>
      </c>
      <c r="L8943" s="37">
        <v>20.4068813323975</v>
      </c>
      <c r="M8943" s="37">
        <v>0.84407991170883201</v>
      </c>
      <c r="N8943" s="37">
        <v>9.7068653106689506</v>
      </c>
      <c r="O8943" s="37">
        <v>0</v>
      </c>
      <c r="P8943" s="37">
        <v>0</v>
      </c>
      <c r="Q8943" s="37">
        <v>3.2149055041372802E-3</v>
      </c>
      <c r="R8943" s="37">
        <v>25</v>
      </c>
      <c r="S8943" s="37">
        <v>0.23345211148261999</v>
      </c>
      <c r="T8943" s="37">
        <v>1003.15911865234</v>
      </c>
      <c r="U8943" s="37">
        <v>9999</v>
      </c>
      <c r="V8943" s="13"/>
      <c r="W8943" s="13"/>
      <c r="X8943" s="13"/>
      <c r="Y8943" s="13"/>
      <c r="Z8943" s="13"/>
      <c r="AA8943" s="13"/>
    </row>
    <row r="8944" spans="1:27" ht="15.75" customHeight="1" x14ac:dyDescent="0.2">
      <c r="A8944" s="13"/>
      <c r="B8944" s="37" t="str">
        <f>"CRS25WT3609657"</f>
        <v>CRS25WT3609657</v>
      </c>
      <c r="C8944" s="38">
        <v>46013</v>
      </c>
      <c r="D8944" s="39">
        <v>0.86127314814814815</v>
      </c>
      <c r="E8944" s="37" t="s">
        <v>62</v>
      </c>
      <c r="F8944" s="37">
        <v>198</v>
      </c>
      <c r="G8944" s="37">
        <v>4</v>
      </c>
      <c r="H8944" s="37">
        <v>198.37355041503901</v>
      </c>
      <c r="I8944" s="37">
        <v>9.5123138427734393</v>
      </c>
      <c r="J8944" s="37">
        <v>24.480949401855501</v>
      </c>
      <c r="K8944" s="37">
        <v>9.7054672241210902</v>
      </c>
      <c r="L8944" s="37">
        <v>20.4393615722656</v>
      </c>
      <c r="M8944" s="37">
        <v>0.851862192153931</v>
      </c>
      <c r="N8944" s="37">
        <v>9.6508655548095703</v>
      </c>
      <c r="O8944" s="37">
        <v>0</v>
      </c>
      <c r="P8944" s="37">
        <v>0</v>
      </c>
      <c r="Q8944" s="37">
        <v>5.7939607650041598E-3</v>
      </c>
      <c r="R8944" s="37">
        <v>25</v>
      </c>
      <c r="S8944" s="37">
        <v>0.234835490584373</v>
      </c>
      <c r="T8944" s="37">
        <v>1001.04766845703</v>
      </c>
      <c r="U8944" s="37">
        <v>9999</v>
      </c>
      <c r="V8944" s="13"/>
      <c r="W8944" s="13"/>
      <c r="X8944" s="13"/>
      <c r="Y8944" s="13"/>
      <c r="Z8944" s="13"/>
      <c r="AA8944" s="13"/>
    </row>
    <row r="8945" spans="1:27" ht="15.75" customHeight="1" x14ac:dyDescent="0.2">
      <c r="A8945" s="13"/>
      <c r="B8945" s="37" t="str">
        <f>"CRS25WT3609655"</f>
        <v>CRS25WT3609655</v>
      </c>
      <c r="C8945" s="38">
        <v>46013</v>
      </c>
      <c r="D8945" s="39">
        <v>0.86196759259259259</v>
      </c>
      <c r="E8945" s="37" t="s">
        <v>62</v>
      </c>
      <c r="F8945" s="37">
        <v>198</v>
      </c>
      <c r="G8945" s="37">
        <v>4</v>
      </c>
      <c r="H8945" s="37">
        <v>198.62738037109401</v>
      </c>
      <c r="I8945" s="37">
        <v>9.55047607421875</v>
      </c>
      <c r="J8945" s="37">
        <v>24.484071731567401</v>
      </c>
      <c r="K8945" s="37">
        <v>9.6622295379638707</v>
      </c>
      <c r="L8945" s="37">
        <v>20.5570964813232</v>
      </c>
      <c r="M8945" s="37">
        <v>0.84943556785583496</v>
      </c>
      <c r="N8945" s="37">
        <v>9.6632146835327095</v>
      </c>
      <c r="O8945" s="37">
        <v>0</v>
      </c>
      <c r="P8945" s="37">
        <v>0</v>
      </c>
      <c r="Q8945" s="37">
        <v>2.0560566335916502E-3</v>
      </c>
      <c r="R8945" s="37">
        <v>25</v>
      </c>
      <c r="S8945" s="37">
        <v>0.22643052041530601</v>
      </c>
      <c r="T8945" s="37">
        <v>1001.19030761719</v>
      </c>
      <c r="U8945" s="37">
        <v>9999</v>
      </c>
      <c r="V8945" s="13"/>
      <c r="W8945" s="13"/>
      <c r="X8945" s="13"/>
      <c r="Y8945" s="13"/>
      <c r="Z8945" s="13"/>
      <c r="AA8945" s="13"/>
    </row>
    <row r="8946" spans="1:27" ht="15.75" customHeight="1" x14ac:dyDescent="0.2">
      <c r="A8946" s="13"/>
      <c r="B8946" s="37" t="str">
        <f>"CRS25WT3609644"</f>
        <v>CRS25WT3609644</v>
      </c>
      <c r="C8946" s="38">
        <v>46013</v>
      </c>
      <c r="D8946" s="39">
        <v>0.8625694444444445</v>
      </c>
      <c r="E8946" s="37" t="s">
        <v>62</v>
      </c>
      <c r="F8946" s="37">
        <v>199</v>
      </c>
      <c r="G8946" s="37">
        <v>4</v>
      </c>
      <c r="H8946" s="37">
        <v>199.24279785156301</v>
      </c>
      <c r="I8946" s="37">
        <v>9.5603055953979492</v>
      </c>
      <c r="J8946" s="37">
        <v>24.508419036865199</v>
      </c>
      <c r="K8946" s="37">
        <v>9.7683677673339808</v>
      </c>
      <c r="L8946" s="37">
        <v>20.396732330322301</v>
      </c>
      <c r="M8946" s="37">
        <v>0.85034579038619995</v>
      </c>
      <c r="N8946" s="37">
        <v>9.6931552886962908</v>
      </c>
      <c r="O8946" s="37">
        <v>0</v>
      </c>
      <c r="P8946" s="37">
        <v>0</v>
      </c>
      <c r="Q8946" s="37">
        <v>5.4067457094788603E-3</v>
      </c>
      <c r="R8946" s="37">
        <v>25</v>
      </c>
      <c r="S8946" s="37">
        <v>0.243272349238396</v>
      </c>
      <c r="T8946" s="37">
        <v>1000.81127929688</v>
      </c>
      <c r="U8946" s="37">
        <v>9999</v>
      </c>
      <c r="V8946" s="13"/>
      <c r="W8946" s="13"/>
      <c r="X8946" s="13"/>
      <c r="Y8946" s="13"/>
      <c r="Z8946" s="13"/>
      <c r="AA8946" s="13"/>
    </row>
    <row r="8947" spans="1:27" ht="15.75" customHeight="1" x14ac:dyDescent="0.2">
      <c r="A8947" s="13"/>
      <c r="B8947" s="37" t="str">
        <f>"CRS25WT3609575"</f>
        <v>CRS25WT3609575</v>
      </c>
      <c r="C8947" s="38">
        <v>46013</v>
      </c>
      <c r="D8947" s="39">
        <v>0.86321759259259256</v>
      </c>
      <c r="E8947" s="37" t="s">
        <v>62</v>
      </c>
      <c r="F8947" s="37">
        <v>198</v>
      </c>
      <c r="G8947" s="37">
        <v>4</v>
      </c>
      <c r="H8947" s="37">
        <v>198.39085388183599</v>
      </c>
      <c r="I8947" s="37">
        <v>9.6232986450195295</v>
      </c>
      <c r="J8947" s="37">
        <v>24.500137329101602</v>
      </c>
      <c r="K8947" s="37">
        <v>9.7362899780273402</v>
      </c>
      <c r="L8947" s="37">
        <v>20.3764324188232</v>
      </c>
      <c r="M8947" s="37">
        <v>0.84145164489746105</v>
      </c>
      <c r="N8947" s="37">
        <v>9.6517076492309606</v>
      </c>
      <c r="O8947" s="37">
        <v>0</v>
      </c>
      <c r="P8947" s="37">
        <v>0</v>
      </c>
      <c r="Q8947" s="37">
        <v>1.6507046297192601E-2</v>
      </c>
      <c r="R8947" s="37">
        <v>25</v>
      </c>
      <c r="S8947" s="37">
        <v>0.24525402486324299</v>
      </c>
      <c r="T8947" s="37">
        <v>1000.15802001953</v>
      </c>
      <c r="U8947" s="37">
        <v>64.629425048828097</v>
      </c>
      <c r="V8947" s="13"/>
      <c r="W8947" s="13"/>
      <c r="X8947" s="13"/>
      <c r="Y8947" s="13"/>
      <c r="Z8947" s="13"/>
      <c r="AA8947" s="13"/>
    </row>
    <row r="8948" spans="1:27" ht="15.75" customHeight="1" x14ac:dyDescent="0.2">
      <c r="A8948" s="13"/>
      <c r="B8948" s="37" t="str">
        <f>"CRS25WT3609574"</f>
        <v>CRS25WT3609574</v>
      </c>
      <c r="C8948" s="38">
        <v>46013</v>
      </c>
      <c r="D8948" s="39">
        <v>0.8641550925925926</v>
      </c>
      <c r="E8948" s="37" t="s">
        <v>62</v>
      </c>
      <c r="F8948" s="37">
        <v>199</v>
      </c>
      <c r="G8948" s="37">
        <v>4</v>
      </c>
      <c r="H8948" s="37">
        <v>199.18125915527301</v>
      </c>
      <c r="I8948" s="37">
        <v>9.6102294921875</v>
      </c>
      <c r="J8948" s="37">
        <v>24.494392395019499</v>
      </c>
      <c r="K8948" s="37">
        <v>9.7324180603027308</v>
      </c>
      <c r="L8948" s="37">
        <v>20.4657497406006</v>
      </c>
      <c r="M8948" s="37">
        <v>0.84615135192871105</v>
      </c>
      <c r="N8948" s="37">
        <v>9.6901607513427699</v>
      </c>
      <c r="O8948" s="37">
        <v>0</v>
      </c>
      <c r="P8948" s="37">
        <v>0</v>
      </c>
      <c r="Q8948" s="37">
        <v>1.30158439278603E-2</v>
      </c>
      <c r="R8948" s="37">
        <v>25</v>
      </c>
      <c r="S8948" s="37">
        <v>0.244610264897346</v>
      </c>
      <c r="T8948" s="37">
        <v>1000.61663818359</v>
      </c>
      <c r="U8948" s="37">
        <v>9999</v>
      </c>
      <c r="V8948" s="13"/>
      <c r="W8948" s="13"/>
      <c r="X8948" s="13"/>
      <c r="Y8948" s="13"/>
      <c r="Z8948" s="13"/>
      <c r="AA8948" s="13"/>
    </row>
    <row r="8949" spans="1:27" ht="15.75" customHeight="1" x14ac:dyDescent="0.2">
      <c r="A8949" s="13"/>
      <c r="B8949" s="37" t="str">
        <f>"CRS25WT3609573"</f>
        <v>CRS25WT3609573</v>
      </c>
      <c r="C8949" s="38">
        <v>46013</v>
      </c>
      <c r="D8949" s="39">
        <v>0.86559027777777775</v>
      </c>
      <c r="E8949" s="37" t="s">
        <v>62</v>
      </c>
      <c r="F8949" s="37">
        <v>197</v>
      </c>
      <c r="G8949" s="37">
        <v>4</v>
      </c>
      <c r="H8949" s="37">
        <v>197.38981628418</v>
      </c>
      <c r="I8949" s="37">
        <v>9.5888299942016602</v>
      </c>
      <c r="J8949" s="37">
        <v>24.4598999023438</v>
      </c>
      <c r="K8949" s="37">
        <v>9.70941066741943</v>
      </c>
      <c r="L8949" s="37">
        <v>20.3297443389893</v>
      </c>
      <c r="M8949" s="37">
        <v>0.84159749746322599</v>
      </c>
      <c r="N8949" s="37">
        <v>9.6030073165893608</v>
      </c>
      <c r="O8949" s="37">
        <v>0</v>
      </c>
      <c r="P8949" s="37">
        <v>0</v>
      </c>
      <c r="Q8949" s="37">
        <v>8.2535026594996504E-3</v>
      </c>
      <c r="R8949" s="37">
        <v>25</v>
      </c>
      <c r="S8949" s="37">
        <v>0.23787663877010301</v>
      </c>
      <c r="T8949" s="37">
        <v>1000.927734375</v>
      </c>
      <c r="U8949" s="37">
        <v>9999</v>
      </c>
      <c r="V8949" s="13"/>
      <c r="W8949" s="13"/>
      <c r="X8949" s="13"/>
      <c r="Y8949" s="13"/>
      <c r="Z8949" s="13"/>
      <c r="AA8949" s="13"/>
    </row>
    <row r="8950" spans="1:27" ht="15.75" customHeight="1" x14ac:dyDescent="0.2">
      <c r="A8950" s="13"/>
      <c r="B8950" s="37" t="str">
        <f>"CRS25WT3609581"</f>
        <v>CRS25WT3609581</v>
      </c>
      <c r="C8950" s="38">
        <v>46013</v>
      </c>
      <c r="D8950" s="39">
        <v>0.86657407407407405</v>
      </c>
      <c r="E8950" s="37" t="s">
        <v>62</v>
      </c>
      <c r="F8950" s="37">
        <v>198</v>
      </c>
      <c r="G8950" s="37">
        <v>4</v>
      </c>
      <c r="H8950" s="37">
        <v>198.68312072753901</v>
      </c>
      <c r="I8950" s="37">
        <v>9.5471668243408203</v>
      </c>
      <c r="J8950" s="37">
        <v>24.4691772460938</v>
      </c>
      <c r="K8950" s="37">
        <v>9.7525758743286097</v>
      </c>
      <c r="L8950" s="37">
        <v>20.372371673583999</v>
      </c>
      <c r="M8950" s="37">
        <v>0.85048586130142201</v>
      </c>
      <c r="N8950" s="37">
        <v>9.6659269332885707</v>
      </c>
      <c r="O8950" s="37">
        <v>0</v>
      </c>
      <c r="P8950" s="37">
        <v>0</v>
      </c>
      <c r="Q8950" s="37">
        <v>1.6269804909825299E-3</v>
      </c>
      <c r="R8950" s="37">
        <v>25</v>
      </c>
      <c r="S8950" s="37">
        <v>0.233537226915359</v>
      </c>
      <c r="T8950" s="37">
        <v>1000.23779296875</v>
      </c>
      <c r="U8950" s="37">
        <v>9999</v>
      </c>
      <c r="V8950" s="13"/>
      <c r="W8950" s="13"/>
      <c r="X8950" s="13"/>
      <c r="Y8950" s="13"/>
      <c r="Z8950" s="13"/>
      <c r="AA8950" s="13"/>
    </row>
    <row r="8951" spans="1:27" ht="15.75" customHeight="1" x14ac:dyDescent="0.2">
      <c r="A8951" s="13"/>
      <c r="B8951" s="37" t="str">
        <f>"CRS25WT3609582"</f>
        <v>CRS25WT3609582</v>
      </c>
      <c r="C8951" s="38">
        <v>46013</v>
      </c>
      <c r="D8951" s="39">
        <v>0.86760416666666673</v>
      </c>
      <c r="E8951" s="37" t="s">
        <v>62</v>
      </c>
      <c r="F8951" s="37">
        <v>197</v>
      </c>
      <c r="G8951" s="37">
        <v>4</v>
      </c>
      <c r="H8951" s="37">
        <v>197.38409423828099</v>
      </c>
      <c r="I8951" s="37">
        <v>9.5630817413330096</v>
      </c>
      <c r="J8951" s="37">
        <v>24.462741851806602</v>
      </c>
      <c r="K8951" s="37">
        <v>9.6926746368408203</v>
      </c>
      <c r="L8951" s="37">
        <v>20.364253997802699</v>
      </c>
      <c r="M8951" s="37">
        <v>0.84374099969863903</v>
      </c>
      <c r="N8951" s="37">
        <v>9.6027288436889595</v>
      </c>
      <c r="O8951" s="37">
        <v>0</v>
      </c>
      <c r="P8951" s="37">
        <v>0</v>
      </c>
      <c r="Q8951" s="37">
        <v>8.2242451608181E-3</v>
      </c>
      <c r="R8951" s="37">
        <v>25</v>
      </c>
      <c r="S8951" s="37">
        <v>0.24002803862094901</v>
      </c>
      <c r="T8951" s="37">
        <v>999.63677978515602</v>
      </c>
      <c r="U8951" s="37">
        <v>9999</v>
      </c>
      <c r="V8951" s="13"/>
      <c r="W8951" s="13"/>
      <c r="X8951" s="13"/>
      <c r="Y8951" s="13"/>
      <c r="Z8951" s="13"/>
      <c r="AA8951" s="13"/>
    </row>
    <row r="8952" spans="1:27" ht="15.75" customHeight="1" x14ac:dyDescent="0.2">
      <c r="A8952" s="13"/>
      <c r="B8952" s="37" t="str">
        <f>"CRS25WT3609576"</f>
        <v>CRS25WT3609576</v>
      </c>
      <c r="C8952" s="38">
        <v>46013</v>
      </c>
      <c r="D8952" s="39">
        <v>0.86854166666666666</v>
      </c>
      <c r="E8952" s="37" t="s">
        <v>62</v>
      </c>
      <c r="F8952" s="37">
        <v>198</v>
      </c>
      <c r="G8952" s="37">
        <v>4</v>
      </c>
      <c r="H8952" s="37">
        <v>198.36892700195301</v>
      </c>
      <c r="I8952" s="37">
        <v>9.5683021545410192</v>
      </c>
      <c r="J8952" s="37">
        <v>24.510902404785199</v>
      </c>
      <c r="K8952" s="37">
        <v>9.7429780960083008</v>
      </c>
      <c r="L8952" s="37">
        <v>20.360193252563501</v>
      </c>
      <c r="M8952" s="37">
        <v>0.84582293033599898</v>
      </c>
      <c r="N8952" s="37">
        <v>9.6506414413452095</v>
      </c>
      <c r="O8952" s="37">
        <v>0</v>
      </c>
      <c r="P8952" s="37">
        <v>0</v>
      </c>
      <c r="Q8952" s="37">
        <v>1.6507921740412702E-2</v>
      </c>
      <c r="R8952" s="37">
        <v>25</v>
      </c>
      <c r="S8952" s="37">
        <v>0.245336443185806</v>
      </c>
      <c r="T8952" s="37">
        <v>1000.47320556641</v>
      </c>
      <c r="U8952" s="37">
        <v>9999</v>
      </c>
      <c r="V8952" s="13"/>
      <c r="W8952" s="13"/>
      <c r="X8952" s="13"/>
      <c r="Y8952" s="13"/>
      <c r="Z8952" s="13"/>
      <c r="AA8952" s="13"/>
    </row>
    <row r="8953" spans="1:27" ht="15.75" customHeight="1" x14ac:dyDescent="0.2">
      <c r="A8953" s="13"/>
      <c r="B8953" s="37" t="str">
        <f>"CRS25WT3609585"</f>
        <v>CRS25WT3609585</v>
      </c>
      <c r="C8953" s="38">
        <v>46013</v>
      </c>
      <c r="D8953" s="39">
        <v>0.86938657407407405</v>
      </c>
      <c r="E8953" s="37" t="s">
        <v>62</v>
      </c>
      <c r="F8953" s="37">
        <v>195</v>
      </c>
      <c r="G8953" s="37">
        <v>4</v>
      </c>
      <c r="H8953" s="37">
        <v>195.61592102050801</v>
      </c>
      <c r="I8953" s="37">
        <v>9.5651378631591797</v>
      </c>
      <c r="J8953" s="37">
        <v>24.482509613037099</v>
      </c>
      <c r="K8953" s="37">
        <v>9.6173524856567401</v>
      </c>
      <c r="L8953" s="37">
        <v>20.339893341064499</v>
      </c>
      <c r="M8953" s="37">
        <v>0.83532798290252697</v>
      </c>
      <c r="N8953" s="37">
        <v>9.5167074203491193</v>
      </c>
      <c r="O8953" s="37">
        <v>0</v>
      </c>
      <c r="P8953" s="37">
        <v>0</v>
      </c>
      <c r="Q8953" s="37">
        <v>1.6507921740412702E-2</v>
      </c>
      <c r="R8953" s="37">
        <v>25</v>
      </c>
      <c r="S8953" s="37">
        <v>0.24847520887851701</v>
      </c>
      <c r="T8953" s="37">
        <v>999.34149169921898</v>
      </c>
      <c r="U8953" s="37">
        <v>9999</v>
      </c>
      <c r="V8953" s="13"/>
      <c r="W8953" s="13"/>
      <c r="X8953" s="13"/>
      <c r="Y8953" s="13"/>
      <c r="Z8953" s="13"/>
      <c r="AA8953" s="13"/>
    </row>
    <row r="8954" spans="1:27" ht="15.75" customHeight="1" x14ac:dyDescent="0.2">
      <c r="A8954" s="13"/>
      <c r="B8954" s="37" t="str">
        <f>"CRS25WT3609584"</f>
        <v>CRS25WT3609584</v>
      </c>
      <c r="C8954" s="38">
        <v>46013</v>
      </c>
      <c r="D8954" s="39">
        <v>0.87015046296296295</v>
      </c>
      <c r="E8954" s="37" t="s">
        <v>62</v>
      </c>
      <c r="F8954" s="37">
        <v>197</v>
      </c>
      <c r="G8954" s="37">
        <v>4</v>
      </c>
      <c r="H8954" s="37">
        <v>197.37120056152301</v>
      </c>
      <c r="I8954" s="37">
        <v>9.5610170364379901</v>
      </c>
      <c r="J8954" s="37">
        <v>24.5003757476807</v>
      </c>
      <c r="K8954" s="37">
        <v>9.7415657043456996</v>
      </c>
      <c r="L8954" s="37">
        <v>20.260726928710898</v>
      </c>
      <c r="M8954" s="37">
        <v>0.84257185459136996</v>
      </c>
      <c r="N8954" s="37">
        <v>9.6021013259887695</v>
      </c>
      <c r="O8954" s="37">
        <v>0</v>
      </c>
      <c r="P8954" s="37">
        <v>0</v>
      </c>
      <c r="Q8954" s="37">
        <v>1.65073126554489E-2</v>
      </c>
      <c r="R8954" s="37">
        <v>25</v>
      </c>
      <c r="S8954" s="37">
        <v>0.25605610013008101</v>
      </c>
      <c r="T8954" s="37">
        <v>998.36334228515602</v>
      </c>
      <c r="U8954" s="37">
        <v>9999</v>
      </c>
      <c r="V8954" s="13"/>
      <c r="W8954" s="13"/>
      <c r="X8954" s="13"/>
      <c r="Y8954" s="13"/>
      <c r="Z8954" s="13"/>
      <c r="AA8954" s="13"/>
    </row>
    <row r="8955" spans="1:27" ht="15.75" customHeight="1" x14ac:dyDescent="0.2">
      <c r="A8955" s="13"/>
      <c r="B8955" s="37" t="str">
        <f>"CRS25WT3609583"</f>
        <v>CRS25WT3609583</v>
      </c>
      <c r="C8955" s="38">
        <v>46013</v>
      </c>
      <c r="D8955" s="39">
        <v>0.87115740740740744</v>
      </c>
      <c r="E8955" s="37" t="s">
        <v>62</v>
      </c>
      <c r="F8955" s="37">
        <v>197</v>
      </c>
      <c r="G8955" s="37">
        <v>4</v>
      </c>
      <c r="H8955" s="37">
        <v>197.47221374511699</v>
      </c>
      <c r="I8955" s="37">
        <v>9.56604099273682</v>
      </c>
      <c r="J8955" s="37">
        <v>24.465755462646499</v>
      </c>
      <c r="K8955" s="37">
        <v>9.6786708831787092</v>
      </c>
      <c r="L8955" s="37">
        <v>20.4028224945068</v>
      </c>
      <c r="M8955" s="37">
        <v>0.84375262260437001</v>
      </c>
      <c r="N8955" s="37">
        <v>9.6070156097412092</v>
      </c>
      <c r="O8955" s="37">
        <v>0</v>
      </c>
      <c r="P8955" s="37">
        <v>0</v>
      </c>
      <c r="Q8955" s="37">
        <v>4.3220645748078797E-3</v>
      </c>
      <c r="R8955" s="37">
        <v>25</v>
      </c>
      <c r="S8955" s="37">
        <v>0.240312770009041</v>
      </c>
      <c r="T8955" s="37">
        <v>998.53924560546898</v>
      </c>
      <c r="U8955" s="37">
        <v>9999</v>
      </c>
      <c r="V8955" s="13"/>
      <c r="W8955" s="13"/>
      <c r="X8955" s="13"/>
      <c r="Y8955" s="13"/>
      <c r="Z8955" s="13"/>
      <c r="AA8955" s="13"/>
    </row>
    <row r="8956" spans="1:27" ht="15.75" customHeight="1" x14ac:dyDescent="0.2">
      <c r="A8956" s="13"/>
      <c r="B8956" s="37" t="str">
        <f>"CRS25WT3609559"</f>
        <v>CRS25WT3609559</v>
      </c>
      <c r="C8956" s="38">
        <v>46013</v>
      </c>
      <c r="D8956" s="39">
        <v>0.87165509259259266</v>
      </c>
      <c r="E8956" s="37" t="s">
        <v>62</v>
      </c>
      <c r="F8956" s="37">
        <v>197</v>
      </c>
      <c r="G8956" s="37">
        <v>4</v>
      </c>
      <c r="H8956" s="37">
        <v>197.151123046875</v>
      </c>
      <c r="I8956" s="37">
        <v>9.5953350067138707</v>
      </c>
      <c r="J8956" s="37">
        <v>24.5326843261719</v>
      </c>
      <c r="K8956" s="37">
        <v>9.6619729995727504</v>
      </c>
      <c r="L8956" s="37">
        <v>20.404851913452099</v>
      </c>
      <c r="M8956" s="37">
        <v>0.83751779794693004</v>
      </c>
      <c r="N8956" s="37">
        <v>9.5913953781127894</v>
      </c>
      <c r="O8956" s="37">
        <v>0</v>
      </c>
      <c r="P8956" s="37">
        <v>0</v>
      </c>
      <c r="Q8956" s="37">
        <v>4.1267517954111099E-3</v>
      </c>
      <c r="R8956" s="37">
        <v>25</v>
      </c>
      <c r="S8956" s="37">
        <v>0.24363985657692</v>
      </c>
      <c r="T8956" s="37">
        <v>998.58544921875</v>
      </c>
      <c r="U8956" s="37">
        <v>9999</v>
      </c>
      <c r="V8956" s="13"/>
      <c r="W8956" s="13"/>
      <c r="X8956" s="13"/>
      <c r="Y8956" s="13"/>
      <c r="Z8956" s="13"/>
      <c r="AA8956" s="13"/>
    </row>
    <row r="8957" spans="1:27" ht="15.75" customHeight="1" x14ac:dyDescent="0.2">
      <c r="A8957" s="13"/>
      <c r="B8957" s="37" t="str">
        <f>"CRS25WT3609558"</f>
        <v>CRS25WT3609558</v>
      </c>
      <c r="C8957" s="38">
        <v>46013</v>
      </c>
      <c r="D8957" s="39">
        <v>0.87228009259259265</v>
      </c>
      <c r="E8957" s="37" t="s">
        <v>62</v>
      </c>
      <c r="F8957" s="37">
        <v>198</v>
      </c>
      <c r="G8957" s="37">
        <v>4</v>
      </c>
      <c r="H8957" s="37">
        <v>198.43211364746099</v>
      </c>
      <c r="I8957" s="37">
        <v>9.5622367858886701</v>
      </c>
      <c r="J8957" s="37">
        <v>24.5194492340088</v>
      </c>
      <c r="K8957" s="37">
        <v>9.6565446853637695</v>
      </c>
      <c r="L8957" s="37">
        <v>20.548976898193398</v>
      </c>
      <c r="M8957" s="37">
        <v>0.84633392095565796</v>
      </c>
      <c r="N8957" s="37">
        <v>9.6537151336669904</v>
      </c>
      <c r="O8957" s="37">
        <v>0</v>
      </c>
      <c r="P8957" s="37">
        <v>0</v>
      </c>
      <c r="Q8957" s="37">
        <v>3.1758430413901802E-3</v>
      </c>
      <c r="R8957" s="37">
        <v>25</v>
      </c>
      <c r="S8957" s="37">
        <v>0.230067908763885</v>
      </c>
      <c r="T8957" s="37">
        <v>999.99639892578102</v>
      </c>
      <c r="U8957" s="37">
        <v>9999</v>
      </c>
      <c r="V8957" s="13"/>
      <c r="W8957" s="13"/>
      <c r="X8957" s="13"/>
      <c r="Y8957" s="13"/>
      <c r="Z8957" s="13"/>
      <c r="AA8957" s="13"/>
    </row>
    <row r="8958" spans="1:27" ht="15.75" customHeight="1" x14ac:dyDescent="0.2">
      <c r="A8958" s="13"/>
      <c r="B8958" s="37" t="str">
        <f>"CRS25WT3609557"</f>
        <v>CRS25WT3609557</v>
      </c>
      <c r="C8958" s="38">
        <v>46013</v>
      </c>
      <c r="D8958" s="39">
        <v>0.8727893518518518</v>
      </c>
      <c r="E8958" s="37" t="s">
        <v>62</v>
      </c>
      <c r="F8958" s="37">
        <v>198</v>
      </c>
      <c r="G8958" s="37">
        <v>4</v>
      </c>
      <c r="H8958" s="37">
        <v>198.07891845703099</v>
      </c>
      <c r="I8958" s="37">
        <v>9.5155763626098597</v>
      </c>
      <c r="J8958" s="37">
        <v>24.5170383453369</v>
      </c>
      <c r="K8958" s="37">
        <v>9.6939411163330096</v>
      </c>
      <c r="L8958" s="37">
        <v>20.433271408081101</v>
      </c>
      <c r="M8958" s="37">
        <v>0.84905368089675903</v>
      </c>
      <c r="N8958" s="37">
        <v>9.6365318298339808</v>
      </c>
      <c r="O8958" s="37">
        <v>0</v>
      </c>
      <c r="P8958" s="37">
        <v>0</v>
      </c>
      <c r="Q8958" s="37">
        <v>3.1758430413901802E-3</v>
      </c>
      <c r="R8958" s="37">
        <v>25</v>
      </c>
      <c r="S8958" s="37">
        <v>0.24319821596145599</v>
      </c>
      <c r="T8958" s="37">
        <v>997.59442138671898</v>
      </c>
      <c r="U8958" s="37">
        <v>9999</v>
      </c>
      <c r="V8958" s="13"/>
      <c r="W8958" s="13"/>
      <c r="X8958" s="13"/>
      <c r="Y8958" s="13"/>
      <c r="Z8958" s="13"/>
      <c r="AA8958" s="13"/>
    </row>
    <row r="8959" spans="1:27" ht="15.75" customHeight="1" x14ac:dyDescent="0.2">
      <c r="A8959" s="13"/>
      <c r="B8959" s="37" t="str">
        <f>"CRS25WT3609566"</f>
        <v>CRS25WT3609566</v>
      </c>
      <c r="C8959" s="38">
        <v>46013</v>
      </c>
      <c r="D8959" s="39">
        <v>0.87326388888888884</v>
      </c>
      <c r="E8959" s="37" t="s">
        <v>62</v>
      </c>
      <c r="F8959" s="37">
        <v>196</v>
      </c>
      <c r="G8959" s="37">
        <v>4</v>
      </c>
      <c r="H8959" s="37">
        <v>196.33502197265599</v>
      </c>
      <c r="I8959" s="37">
        <v>9.6011714935302699</v>
      </c>
      <c r="J8959" s="37">
        <v>24.4883136749268</v>
      </c>
      <c r="K8959" s="37">
        <v>9.6671772003173793</v>
      </c>
      <c r="L8959" s="37">
        <v>20.309444427490199</v>
      </c>
      <c r="M8959" s="37">
        <v>0.83505421876907304</v>
      </c>
      <c r="N8959" s="37">
        <v>9.5516920089721697</v>
      </c>
      <c r="O8959" s="37">
        <v>0</v>
      </c>
      <c r="P8959" s="37">
        <v>0</v>
      </c>
      <c r="Q8959" s="37">
        <v>8.1349024549126603E-4</v>
      </c>
      <c r="R8959" s="37">
        <v>25</v>
      </c>
      <c r="S8959" s="37">
        <v>0.251925349235535</v>
      </c>
      <c r="T8959" s="37">
        <v>997.84387207031295</v>
      </c>
      <c r="U8959" s="37">
        <v>9999</v>
      </c>
      <c r="V8959" s="13"/>
      <c r="W8959" s="13"/>
      <c r="X8959" s="13"/>
      <c r="Y8959" s="13"/>
      <c r="Z8959" s="13"/>
      <c r="AA8959" s="13"/>
    </row>
    <row r="8960" spans="1:27" ht="15.75" customHeight="1" x14ac:dyDescent="0.2">
      <c r="A8960" s="13"/>
      <c r="B8960" s="37" t="str">
        <f>"CRS25WT3609560"</f>
        <v>CRS25WT3609560</v>
      </c>
      <c r="C8960" s="38">
        <v>46013</v>
      </c>
      <c r="D8960" s="39">
        <v>0.87383101851851863</v>
      </c>
      <c r="E8960" s="37" t="s">
        <v>62</v>
      </c>
      <c r="F8960" s="37">
        <v>196</v>
      </c>
      <c r="G8960" s="37">
        <v>4</v>
      </c>
      <c r="H8960" s="37">
        <v>196.82659912109401</v>
      </c>
      <c r="I8960" s="37">
        <v>9.5506534576415998</v>
      </c>
      <c r="J8960" s="37">
        <v>24.5297145843506</v>
      </c>
      <c r="K8960" s="37">
        <v>9.6441488265991193</v>
      </c>
      <c r="L8960" s="37">
        <v>20.408910751342798</v>
      </c>
      <c r="M8960" s="37">
        <v>0.84015268087387096</v>
      </c>
      <c r="N8960" s="37">
        <v>9.5756072998046893</v>
      </c>
      <c r="O8960" s="37">
        <v>0</v>
      </c>
      <c r="P8960" s="37">
        <v>0</v>
      </c>
      <c r="Q8960" s="37">
        <v>5.4067452438175704E-3</v>
      </c>
      <c r="R8960" s="37">
        <v>25</v>
      </c>
      <c r="S8960" s="37">
        <v>0.246417045593262</v>
      </c>
      <c r="T8960" s="37">
        <v>998.06561279296898</v>
      </c>
      <c r="U8960" s="37">
        <v>9999</v>
      </c>
      <c r="V8960" s="13"/>
      <c r="W8960" s="13"/>
      <c r="X8960" s="13"/>
      <c r="Y8960" s="13"/>
      <c r="Z8960" s="13"/>
      <c r="AA8960" s="13"/>
    </row>
    <row r="8961" spans="1:27" ht="15.75" customHeight="1" x14ac:dyDescent="0.2">
      <c r="A8961" s="13"/>
      <c r="B8961" s="37" t="str">
        <f>"CRS25WT3609568"</f>
        <v>CRS25WT3609568</v>
      </c>
      <c r="C8961" s="38">
        <v>46013</v>
      </c>
      <c r="D8961" s="39">
        <v>0.874537037037037</v>
      </c>
      <c r="E8961" s="37" t="s">
        <v>62</v>
      </c>
      <c r="F8961" s="37">
        <v>197</v>
      </c>
      <c r="G8961" s="37">
        <v>4</v>
      </c>
      <c r="H8961" s="37">
        <v>197.85342407226599</v>
      </c>
      <c r="I8961" s="37">
        <v>9.5577983856201207</v>
      </c>
      <c r="J8961" s="37">
        <v>24.462282180786101</v>
      </c>
      <c r="K8961" s="37">
        <v>9.7273578643798793</v>
      </c>
      <c r="L8961" s="37">
        <v>20.339893341064499</v>
      </c>
      <c r="M8961" s="37">
        <v>0.84623062610626198</v>
      </c>
      <c r="N8961" s="37">
        <v>9.6255617141723597</v>
      </c>
      <c r="O8961" s="37">
        <v>0</v>
      </c>
      <c r="P8961" s="37">
        <v>0</v>
      </c>
      <c r="Q8961" s="37">
        <v>2.0560612902045198E-3</v>
      </c>
      <c r="R8961" s="37">
        <v>25</v>
      </c>
      <c r="S8961" s="37">
        <v>0.24130254983902</v>
      </c>
      <c r="T8961" s="37">
        <v>998.39703369140602</v>
      </c>
      <c r="U8961" s="37">
        <v>9999</v>
      </c>
      <c r="V8961" s="13"/>
      <c r="W8961" s="13"/>
      <c r="X8961" s="13"/>
      <c r="Y8961" s="13"/>
      <c r="Z8961" s="13"/>
      <c r="AA8961" s="13"/>
    </row>
    <row r="8962" spans="1:27" ht="15.75" customHeight="1" x14ac:dyDescent="0.2">
      <c r="A8962" s="13"/>
      <c r="B8962" s="37" t="str">
        <f>"CRS25WT3609567"</f>
        <v>CRS25WT3609567</v>
      </c>
      <c r="C8962" s="38">
        <v>46013</v>
      </c>
      <c r="D8962" s="39">
        <v>0.87512731481481476</v>
      </c>
      <c r="E8962" s="37" t="s">
        <v>62</v>
      </c>
      <c r="F8962" s="37">
        <v>198</v>
      </c>
      <c r="G8962" s="37">
        <v>4</v>
      </c>
      <c r="H8962" s="37">
        <v>198.30224609375</v>
      </c>
      <c r="I8962" s="37">
        <v>9.5355138778686506</v>
      </c>
      <c r="J8962" s="37">
        <v>24.4704990386963</v>
      </c>
      <c r="K8962" s="37">
        <v>9.6597681045532209</v>
      </c>
      <c r="L8962" s="37">
        <v>20.5286769866943</v>
      </c>
      <c r="M8962" s="37">
        <v>0.84984689950943004</v>
      </c>
      <c r="N8962" s="37">
        <v>9.6473970413208008</v>
      </c>
      <c r="O8962" s="37">
        <v>0</v>
      </c>
      <c r="P8962" s="37">
        <v>0</v>
      </c>
      <c r="Q8962" s="37">
        <v>4.1127330623567104E-3</v>
      </c>
      <c r="R8962" s="37">
        <v>25</v>
      </c>
      <c r="S8962" s="37">
        <v>0.23390381038188901</v>
      </c>
      <c r="T8962" s="37">
        <v>997.431884765625</v>
      </c>
      <c r="U8962" s="37">
        <v>9999</v>
      </c>
      <c r="V8962" s="13"/>
      <c r="W8962" s="13"/>
      <c r="X8962" s="13"/>
      <c r="Y8962" s="13"/>
      <c r="Z8962" s="13"/>
      <c r="AA8962" s="13"/>
    </row>
    <row r="8963" spans="1:27" ht="15.75" customHeight="1" x14ac:dyDescent="0.2">
      <c r="A8963" s="13"/>
      <c r="B8963" s="37" t="str">
        <f>"CRS25WT3609543"</f>
        <v>CRS25WT3609543</v>
      </c>
      <c r="C8963" s="38">
        <v>46013</v>
      </c>
      <c r="D8963" s="39">
        <v>0.87616898148148159</v>
      </c>
      <c r="E8963" s="37" t="s">
        <v>62</v>
      </c>
      <c r="F8963" s="37">
        <v>197</v>
      </c>
      <c r="G8963" s="37">
        <v>4</v>
      </c>
      <c r="H8963" s="37">
        <v>197.381591796875</v>
      </c>
      <c r="I8963" s="37">
        <v>9.5413637161254901</v>
      </c>
      <c r="J8963" s="37">
        <v>24.482612609863299</v>
      </c>
      <c r="K8963" s="37">
        <v>9.6607742309570295</v>
      </c>
      <c r="L8963" s="37">
        <v>20.431240081787099</v>
      </c>
      <c r="M8963" s="37">
        <v>0.84496444463729903</v>
      </c>
      <c r="N8963" s="37">
        <v>9.6026067733764595</v>
      </c>
      <c r="O8963" s="37">
        <v>0</v>
      </c>
      <c r="P8963" s="37">
        <v>0</v>
      </c>
      <c r="Q8963" s="37">
        <v>5.7192449457943396E-3</v>
      </c>
      <c r="R8963" s="37">
        <v>25</v>
      </c>
      <c r="S8963" s="37">
        <v>0.236905187368393</v>
      </c>
      <c r="T8963" s="37">
        <v>999.03045654296898</v>
      </c>
      <c r="U8963" s="37">
        <v>9999</v>
      </c>
      <c r="V8963" s="13"/>
      <c r="W8963" s="13"/>
      <c r="X8963" s="13"/>
      <c r="Y8963" s="13"/>
      <c r="Z8963" s="13"/>
      <c r="AA8963" s="13"/>
    </row>
    <row r="8964" spans="1:27" ht="15.75" customHeight="1" x14ac:dyDescent="0.2">
      <c r="A8964" s="13"/>
      <c r="B8964" s="37" t="str">
        <f>"CRS25WT3609546"</f>
        <v>CRS25WT3609546</v>
      </c>
      <c r="C8964" s="38">
        <v>46013</v>
      </c>
      <c r="D8964" s="39">
        <v>0.87758101851851855</v>
      </c>
      <c r="E8964" s="37" t="s">
        <v>62</v>
      </c>
      <c r="F8964" s="37">
        <v>198</v>
      </c>
      <c r="G8964" s="37">
        <v>4</v>
      </c>
      <c r="H8964" s="37">
        <v>198.35247802734401</v>
      </c>
      <c r="I8964" s="37">
        <v>9.5103197097778303</v>
      </c>
      <c r="J8964" s="37">
        <v>24.4478874206543</v>
      </c>
      <c r="K8964" s="37">
        <v>9.6909627914428693</v>
      </c>
      <c r="L8964" s="37">
        <v>20.467779159545898</v>
      </c>
      <c r="M8964" s="37">
        <v>0.85310244560241699</v>
      </c>
      <c r="N8964" s="37">
        <v>9.64984035491943</v>
      </c>
      <c r="O8964" s="37">
        <v>0</v>
      </c>
      <c r="P8964" s="37">
        <v>0</v>
      </c>
      <c r="Q8964" s="37">
        <v>1.6507046297192601E-2</v>
      </c>
      <c r="R8964" s="37">
        <v>25</v>
      </c>
      <c r="S8964" s="37">
        <v>0.23716135323047599</v>
      </c>
      <c r="T8964" s="37">
        <v>998.935791015625</v>
      </c>
      <c r="U8964" s="37">
        <v>9999</v>
      </c>
      <c r="V8964" s="13"/>
      <c r="W8964" s="13"/>
      <c r="X8964" s="13"/>
      <c r="Y8964" s="13"/>
      <c r="Z8964" s="13"/>
      <c r="AA8964" s="13"/>
    </row>
    <row r="8965" spans="1:27" ht="15.75" customHeight="1" x14ac:dyDescent="0.2">
      <c r="A8965" s="13"/>
      <c r="B8965" s="37" t="str">
        <f>"CRS25WT3609545"</f>
        <v>CRS25WT3609545</v>
      </c>
      <c r="C8965" s="38">
        <v>46013</v>
      </c>
      <c r="D8965" s="39">
        <v>0.87810185185185186</v>
      </c>
      <c r="E8965" s="37" t="s">
        <v>62</v>
      </c>
      <c r="F8965" s="37">
        <v>198</v>
      </c>
      <c r="G8965" s="37">
        <v>4</v>
      </c>
      <c r="H8965" s="37">
        <v>198.69200134277301</v>
      </c>
      <c r="I8965" s="37">
        <v>9.5925865173339808</v>
      </c>
      <c r="J8965" s="37">
        <v>24.4768981933594</v>
      </c>
      <c r="K8965" s="37">
        <v>9.7676115036010707</v>
      </c>
      <c r="L8965" s="37">
        <v>20.341922760009801</v>
      </c>
      <c r="M8965" s="37">
        <v>0.84622973203659102</v>
      </c>
      <c r="N8965" s="37">
        <v>9.6663589477539098</v>
      </c>
      <c r="O8965" s="37">
        <v>0</v>
      </c>
      <c r="P8965" s="37">
        <v>0</v>
      </c>
      <c r="Q8965" s="37">
        <v>1.6269804909825299E-3</v>
      </c>
      <c r="R8965" s="37">
        <v>25</v>
      </c>
      <c r="S8965" s="37">
        <v>0.243564322590828</v>
      </c>
      <c r="T8965" s="37">
        <v>999.04168701171898</v>
      </c>
      <c r="U8965" s="37">
        <v>9999</v>
      </c>
      <c r="V8965" s="13"/>
      <c r="W8965" s="13"/>
      <c r="X8965" s="13"/>
      <c r="Y8965" s="13"/>
      <c r="Z8965" s="13"/>
      <c r="AA8965" s="13"/>
    </row>
    <row r="8966" spans="1:27" ht="15.75" customHeight="1" x14ac:dyDescent="0.2">
      <c r="A8966" s="13"/>
      <c r="B8966" s="37" t="str">
        <f>"CRS25WT3609544"</f>
        <v>CRS25WT3609544</v>
      </c>
      <c r="C8966" s="38">
        <v>46013</v>
      </c>
      <c r="D8966" s="39">
        <v>0.8787152777777778</v>
      </c>
      <c r="E8966" s="37" t="s">
        <v>62</v>
      </c>
      <c r="F8966" s="37">
        <v>198</v>
      </c>
      <c r="G8966" s="37">
        <v>4</v>
      </c>
      <c r="H8966" s="37">
        <v>198.61141967773401</v>
      </c>
      <c r="I8966" s="37">
        <v>9.6047840118408203</v>
      </c>
      <c r="J8966" s="37">
        <v>24.4642009735107</v>
      </c>
      <c r="K8966" s="37">
        <v>9.7558612823486293</v>
      </c>
      <c r="L8966" s="37">
        <v>20.358161926269499</v>
      </c>
      <c r="M8966" s="37">
        <v>0.8452507853508</v>
      </c>
      <c r="N8966" s="37">
        <v>9.6624383926391602</v>
      </c>
      <c r="O8966" s="37">
        <v>0</v>
      </c>
      <c r="P8966" s="37">
        <v>0</v>
      </c>
      <c r="Q8966" s="37">
        <v>1.29018630832434E-2</v>
      </c>
      <c r="R8966" s="37">
        <v>25</v>
      </c>
      <c r="S8966" s="37">
        <v>0.23987950384616899</v>
      </c>
      <c r="T8966" s="37">
        <v>999.76818847656295</v>
      </c>
      <c r="U8966" s="37">
        <v>9999</v>
      </c>
      <c r="V8966" s="13"/>
      <c r="W8966" s="13"/>
      <c r="X8966" s="13"/>
      <c r="Y8966" s="13"/>
      <c r="Z8966" s="13"/>
      <c r="AA8966" s="13"/>
    </row>
    <row r="8967" spans="1:27" ht="15.75" customHeight="1" x14ac:dyDescent="0.2">
      <c r="A8967" s="13"/>
      <c r="B8967" s="37" t="str">
        <f>"CRS25WT3609549"</f>
        <v>CRS25WT3609549</v>
      </c>
      <c r="C8967" s="38">
        <v>46013</v>
      </c>
      <c r="D8967" s="39">
        <v>0.87934027777777779</v>
      </c>
      <c r="E8967" s="37" t="s">
        <v>62</v>
      </c>
      <c r="F8967" s="37">
        <v>197</v>
      </c>
      <c r="G8967" s="37">
        <v>4</v>
      </c>
      <c r="H8967" s="37">
        <v>197.15734863281301</v>
      </c>
      <c r="I8967" s="37">
        <v>9.5745344161987305</v>
      </c>
      <c r="J8967" s="37">
        <v>24.5121250152588</v>
      </c>
      <c r="K8967" s="37">
        <v>9.6383075714111293</v>
      </c>
      <c r="L8967" s="37">
        <v>20.455600738525401</v>
      </c>
      <c r="M8967" s="37">
        <v>0.84006780385971103</v>
      </c>
      <c r="N8967" s="37">
        <v>9.5916976928710902</v>
      </c>
      <c r="O8967" s="37">
        <v>0</v>
      </c>
      <c r="P8967" s="37">
        <v>0</v>
      </c>
      <c r="Q8967" s="37">
        <v>6.4298119395971298E-3</v>
      </c>
      <c r="R8967" s="37">
        <v>25</v>
      </c>
      <c r="S8967" s="37">
        <v>0.24858106672763799</v>
      </c>
      <c r="T8967" s="37">
        <v>1000.26312255859</v>
      </c>
      <c r="U8967" s="37">
        <v>9999</v>
      </c>
      <c r="V8967" s="13"/>
      <c r="W8967" s="13"/>
      <c r="X8967" s="13"/>
      <c r="Y8967" s="13"/>
      <c r="Z8967" s="13"/>
      <c r="AA8967" s="13"/>
    </row>
    <row r="8968" spans="1:27" ht="15.75" customHeight="1" x14ac:dyDescent="0.2">
      <c r="A8968" s="13"/>
      <c r="B8968" s="37" t="str">
        <f>"CRS25WT3609548"</f>
        <v>CRS25WT3609548</v>
      </c>
      <c r="C8968" s="38">
        <v>46013</v>
      </c>
      <c r="D8968" s="39">
        <v>0.88041666666666663</v>
      </c>
      <c r="E8968" s="37" t="s">
        <v>62</v>
      </c>
      <c r="F8968" s="37">
        <v>196</v>
      </c>
      <c r="G8968" s="37">
        <v>4</v>
      </c>
      <c r="H8968" s="37">
        <v>196.417724609375</v>
      </c>
      <c r="I8968" s="37">
        <v>9.5548820495605504</v>
      </c>
      <c r="J8968" s="37">
        <v>24.511489868164102</v>
      </c>
      <c r="K8968" s="37">
        <v>9.6558094024658203</v>
      </c>
      <c r="L8968" s="37">
        <v>20.341922760009801</v>
      </c>
      <c r="M8968" s="37">
        <v>0.83865940570831299</v>
      </c>
      <c r="N8968" s="37">
        <v>9.5557155609130895</v>
      </c>
      <c r="O8968" s="37">
        <v>0</v>
      </c>
      <c r="P8968" s="37">
        <v>0</v>
      </c>
      <c r="Q8968" s="37">
        <v>2.0560566335916502E-3</v>
      </c>
      <c r="R8968" s="37">
        <v>25</v>
      </c>
      <c r="S8968" s="37">
        <v>0.250711500644684</v>
      </c>
      <c r="T8968" s="37">
        <v>1001.55688476563</v>
      </c>
      <c r="U8968" s="37">
        <v>9999</v>
      </c>
      <c r="V8968" s="13"/>
      <c r="W8968" s="13"/>
      <c r="X8968" s="13"/>
      <c r="Y8968" s="13"/>
      <c r="Z8968" s="13"/>
      <c r="AA8968" s="13"/>
    </row>
    <row r="8969" spans="1:27" ht="15.75" customHeight="1" x14ac:dyDescent="0.2">
      <c r="A8969" s="13"/>
      <c r="B8969" s="37" t="str">
        <f>"CRS25WT3609547"</f>
        <v>CRS25WT3609547</v>
      </c>
      <c r="C8969" s="38">
        <v>46013</v>
      </c>
      <c r="D8969" s="39">
        <v>0.88134259259259251</v>
      </c>
      <c r="E8969" s="37" t="s">
        <v>62</v>
      </c>
      <c r="F8969" s="37">
        <v>196</v>
      </c>
      <c r="G8969" s="37">
        <v>4</v>
      </c>
      <c r="H8969" s="37">
        <v>196.96643066406301</v>
      </c>
      <c r="I8969" s="37">
        <v>9.5578508377075195</v>
      </c>
      <c r="J8969" s="37">
        <v>24.487995147705099</v>
      </c>
      <c r="K8969" s="37">
        <v>9.6692733764648402</v>
      </c>
      <c r="L8969" s="37">
        <v>20.3703422546387</v>
      </c>
      <c r="M8969" s="37">
        <v>0.84154766798019398</v>
      </c>
      <c r="N8969" s="37">
        <v>9.5824098587036097</v>
      </c>
      <c r="O8969" s="37">
        <v>0</v>
      </c>
      <c r="P8969" s="37">
        <v>0</v>
      </c>
      <c r="Q8969" s="37">
        <v>6.0316878370940703E-3</v>
      </c>
      <c r="R8969" s="37">
        <v>25</v>
      </c>
      <c r="S8969" s="37">
        <v>0.23740892112255099</v>
      </c>
      <c r="T8969" s="37">
        <v>999.44104003906295</v>
      </c>
      <c r="U8969" s="37">
        <v>9999</v>
      </c>
      <c r="V8969" s="13"/>
      <c r="W8969" s="13"/>
      <c r="X8969" s="13"/>
      <c r="Y8969" s="13"/>
      <c r="Z8969" s="13"/>
      <c r="AA8969" s="13"/>
    </row>
    <row r="8970" spans="1:27" ht="15.75" customHeight="1" x14ac:dyDescent="0.2">
      <c r="A8970" s="13"/>
      <c r="B8970" s="37" t="str">
        <f>"CRS25WT3609556"</f>
        <v>CRS25WT3609556</v>
      </c>
      <c r="C8970" s="38">
        <v>46013</v>
      </c>
      <c r="D8970" s="39">
        <v>0.88223379629629628</v>
      </c>
      <c r="E8970" s="37" t="s">
        <v>62</v>
      </c>
      <c r="F8970" s="37">
        <v>197</v>
      </c>
      <c r="G8970" s="37">
        <v>4</v>
      </c>
      <c r="H8970" s="37">
        <v>197.14912414550801</v>
      </c>
      <c r="I8970" s="37">
        <v>9.5378103256225604</v>
      </c>
      <c r="J8970" s="37">
        <v>24.491785049438501</v>
      </c>
      <c r="K8970" s="37">
        <v>9.6628360748290998</v>
      </c>
      <c r="L8970" s="37">
        <v>20.4028224945068</v>
      </c>
      <c r="M8970" s="37">
        <v>0.84396749734878496</v>
      </c>
      <c r="N8970" s="37">
        <v>9.5912981033325195</v>
      </c>
      <c r="O8970" s="37">
        <v>0</v>
      </c>
      <c r="P8970" s="37">
        <v>0</v>
      </c>
      <c r="Q8970" s="37">
        <v>6.3516865484416502E-3</v>
      </c>
      <c r="R8970" s="37">
        <v>25</v>
      </c>
      <c r="S8970" s="37">
        <v>0.24297969043254899</v>
      </c>
      <c r="T8970" s="37">
        <v>998.66864013671898</v>
      </c>
      <c r="U8970" s="37">
        <v>9999</v>
      </c>
      <c r="V8970" s="13"/>
      <c r="W8970" s="13"/>
      <c r="X8970" s="13"/>
      <c r="Y8970" s="13"/>
      <c r="Z8970" s="13"/>
      <c r="AA8970" s="13"/>
    </row>
    <row r="8971" spans="1:27" ht="15.75" customHeight="1" x14ac:dyDescent="0.2">
      <c r="A8971" s="13"/>
      <c r="B8971" s="37" t="str">
        <f>"CRS25WT3609555"</f>
        <v>CRS25WT3609555</v>
      </c>
      <c r="C8971" s="38">
        <v>46013</v>
      </c>
      <c r="D8971" s="39">
        <v>0.88282407407407415</v>
      </c>
      <c r="E8971" s="37" t="s">
        <v>62</v>
      </c>
      <c r="F8971" s="37">
        <v>196</v>
      </c>
      <c r="G8971" s="37">
        <v>4</v>
      </c>
      <c r="H8971" s="37">
        <v>196.96197509765599</v>
      </c>
      <c r="I8971" s="37">
        <v>9.5607776641845703</v>
      </c>
      <c r="J8971" s="37">
        <v>24.463106155395501</v>
      </c>
      <c r="K8971" s="37">
        <v>9.6729106903076207</v>
      </c>
      <c r="L8971" s="37">
        <v>20.3622226715088</v>
      </c>
      <c r="M8971" s="37">
        <v>0.842126965522766</v>
      </c>
      <c r="N8971" s="37">
        <v>9.5821933746337908</v>
      </c>
      <c r="O8971" s="37">
        <v>0</v>
      </c>
      <c r="P8971" s="37">
        <v>0</v>
      </c>
      <c r="Q8971" s="37">
        <v>8.2535035908222198E-3</v>
      </c>
      <c r="R8971" s="37">
        <v>25</v>
      </c>
      <c r="S8971" s="37">
        <v>0.24938426911830899</v>
      </c>
      <c r="T8971" s="37">
        <v>999.72698974609398</v>
      </c>
      <c r="U8971" s="37">
        <v>9999</v>
      </c>
      <c r="V8971" s="13"/>
      <c r="W8971" s="13"/>
      <c r="X8971" s="13"/>
      <c r="Y8971" s="13"/>
      <c r="Z8971" s="13"/>
      <c r="AA8971" s="13"/>
    </row>
    <row r="8972" spans="1:27" ht="15.75" customHeight="1" x14ac:dyDescent="0.2">
      <c r="A8972" s="13"/>
      <c r="B8972" s="37" t="str">
        <f>"CRS25WT3609554"</f>
        <v>CRS25WT3609554</v>
      </c>
      <c r="C8972" s="38">
        <v>46013</v>
      </c>
      <c r="D8972" s="39">
        <v>0.88354166666666656</v>
      </c>
      <c r="E8972" s="37" t="s">
        <v>62</v>
      </c>
      <c r="F8972" s="37">
        <v>197</v>
      </c>
      <c r="G8972" s="37">
        <v>4</v>
      </c>
      <c r="H8972" s="37">
        <v>197.78091430664099</v>
      </c>
      <c r="I8972" s="37">
        <v>9.5670061111450195</v>
      </c>
      <c r="J8972" s="37">
        <v>24.500480651855501</v>
      </c>
      <c r="K8972" s="37">
        <v>9.6860923767089808</v>
      </c>
      <c r="L8972" s="37">
        <v>20.419061660766602</v>
      </c>
      <c r="M8972" s="37">
        <v>0.843788743019104</v>
      </c>
      <c r="N8972" s="37">
        <v>9.6220340728759801</v>
      </c>
      <c r="O8972" s="37">
        <v>0</v>
      </c>
      <c r="P8972" s="37">
        <v>0</v>
      </c>
      <c r="Q8972" s="37">
        <v>1.27033730968833E-2</v>
      </c>
      <c r="R8972" s="37">
        <v>25</v>
      </c>
      <c r="S8972" s="37">
        <v>0.24985177814960499</v>
      </c>
      <c r="T8972" s="37">
        <v>998.39727783203102</v>
      </c>
      <c r="U8972" s="37">
        <v>9999</v>
      </c>
      <c r="V8972" s="13"/>
      <c r="W8972" s="13"/>
      <c r="X8972" s="13"/>
      <c r="Y8972" s="13"/>
      <c r="Z8972" s="13"/>
      <c r="AA8972" s="13"/>
    </row>
    <row r="8973" spans="1:27" ht="15.75" customHeight="1" x14ac:dyDescent="0.2">
      <c r="A8973" s="13"/>
      <c r="B8973" s="37" t="str">
        <f>"CRS25WT3609531"</f>
        <v>CRS25WT3609531</v>
      </c>
      <c r="C8973" s="38">
        <v>46013</v>
      </c>
      <c r="D8973" s="39">
        <v>0.88416666666666666</v>
      </c>
      <c r="E8973" s="37" t="s">
        <v>62</v>
      </c>
      <c r="F8973" s="37">
        <v>197</v>
      </c>
      <c r="G8973" s="37">
        <v>4</v>
      </c>
      <c r="H8973" s="37">
        <v>197.71325683593801</v>
      </c>
      <c r="I8973" s="37">
        <v>9.5451755523681605</v>
      </c>
      <c r="J8973" s="37">
        <v>24.485542297363299</v>
      </c>
      <c r="K8973" s="37">
        <v>9.7088394165039098</v>
      </c>
      <c r="L8973" s="37">
        <v>20.364253997802699</v>
      </c>
      <c r="M8973" s="37">
        <v>0.84594500064849898</v>
      </c>
      <c r="N8973" s="37">
        <v>9.6187429428100604</v>
      </c>
      <c r="O8973" s="37">
        <v>0</v>
      </c>
      <c r="P8973" s="37">
        <v>0</v>
      </c>
      <c r="Q8973" s="37">
        <v>6.03174511343241E-3</v>
      </c>
      <c r="R8973" s="37">
        <v>25</v>
      </c>
      <c r="S8973" s="37">
        <v>0.243805006146431</v>
      </c>
      <c r="T8973" s="37">
        <v>998.833984375</v>
      </c>
      <c r="U8973" s="37">
        <v>9999</v>
      </c>
      <c r="V8973" s="13"/>
      <c r="W8973" s="13"/>
      <c r="X8973" s="13"/>
      <c r="Y8973" s="13"/>
      <c r="Z8973" s="13"/>
      <c r="AA8973" s="13"/>
    </row>
    <row r="8974" spans="1:27" ht="15.75" customHeight="1" x14ac:dyDescent="0.2">
      <c r="A8974" s="13"/>
      <c r="B8974" s="37" t="str">
        <f>"CRS25WT3609536"</f>
        <v>CRS25WT3609536</v>
      </c>
      <c r="C8974" s="38">
        <v>46013</v>
      </c>
      <c r="D8974" s="39">
        <v>0.88475694444444442</v>
      </c>
      <c r="E8974" s="37" t="s">
        <v>62</v>
      </c>
      <c r="F8974" s="37">
        <v>198</v>
      </c>
      <c r="G8974" s="37">
        <v>4</v>
      </c>
      <c r="H8974" s="37">
        <v>198.74848937988301</v>
      </c>
      <c r="I8974" s="37">
        <v>9.5415678024291992</v>
      </c>
      <c r="J8974" s="37">
        <v>24.4934902191162</v>
      </c>
      <c r="K8974" s="37">
        <v>9.7781953811645508</v>
      </c>
      <c r="L8974" s="37">
        <v>20.32568359375</v>
      </c>
      <c r="M8974" s="37">
        <v>0.85041993856430098</v>
      </c>
      <c r="N8974" s="37">
        <v>9.6691064834594709</v>
      </c>
      <c r="O8974" s="37">
        <v>0</v>
      </c>
      <c r="P8974" s="37">
        <v>0</v>
      </c>
      <c r="Q8974" s="37">
        <v>1.6074529848992801E-3</v>
      </c>
      <c r="R8974" s="37">
        <v>25</v>
      </c>
      <c r="S8974" s="37">
        <v>0.239683732390404</v>
      </c>
      <c r="T8974" s="37">
        <v>1000.11364746094</v>
      </c>
      <c r="U8974" s="37">
        <v>9999</v>
      </c>
      <c r="V8974" s="13"/>
      <c r="W8974" s="13"/>
      <c r="X8974" s="13"/>
      <c r="Y8974" s="13"/>
      <c r="Z8974" s="13"/>
      <c r="AA8974" s="13"/>
    </row>
    <row r="8975" spans="1:27" ht="15.75" customHeight="1" x14ac:dyDescent="0.2">
      <c r="A8975" s="13"/>
      <c r="B8975" s="37" t="str">
        <f>"CRS25WT3609530"</f>
        <v>CRS25WT3609530</v>
      </c>
      <c r="C8975" s="38">
        <v>46013</v>
      </c>
      <c r="D8975" s="39">
        <v>0.88540509259259259</v>
      </c>
      <c r="E8975" s="37" t="s">
        <v>62</v>
      </c>
      <c r="F8975" s="37">
        <v>198</v>
      </c>
      <c r="G8975" s="37">
        <v>4</v>
      </c>
      <c r="H8975" s="37">
        <v>198.028564453125</v>
      </c>
      <c r="I8975" s="37">
        <v>9.5287733078002894</v>
      </c>
      <c r="J8975" s="37">
        <v>24.5283317565918</v>
      </c>
      <c r="K8975" s="37">
        <v>9.7098045349121094</v>
      </c>
      <c r="L8975" s="37">
        <v>20.394701004028299</v>
      </c>
      <c r="M8975" s="37">
        <v>0.84727197885513295</v>
      </c>
      <c r="N8975" s="37">
        <v>9.6340827941894496</v>
      </c>
      <c r="O8975" s="37">
        <v>0</v>
      </c>
      <c r="P8975" s="37">
        <v>0</v>
      </c>
      <c r="Q8975" s="37">
        <v>4.1121132671833004E-3</v>
      </c>
      <c r="R8975" s="37">
        <v>25</v>
      </c>
      <c r="S8975" s="37">
        <v>0.25202167034149198</v>
      </c>
      <c r="T8975" s="37">
        <v>999.071533203125</v>
      </c>
      <c r="U8975" s="37">
        <v>9999</v>
      </c>
      <c r="V8975" s="13"/>
      <c r="W8975" s="13"/>
      <c r="X8975" s="13"/>
      <c r="Y8975" s="13"/>
      <c r="Z8975" s="13"/>
      <c r="AA8975" s="13"/>
    </row>
    <row r="8976" spans="1:27" ht="15.75" customHeight="1" x14ac:dyDescent="0.2">
      <c r="A8976" s="13"/>
      <c r="B8976" s="37" t="str">
        <f>"CRS25WT3609534"</f>
        <v>CRS25WT3609534</v>
      </c>
      <c r="C8976" s="38">
        <v>46013</v>
      </c>
      <c r="D8976" s="39">
        <v>0.88603009259259258</v>
      </c>
      <c r="E8976" s="37" t="s">
        <v>62</v>
      </c>
      <c r="F8976" s="37">
        <v>198</v>
      </c>
      <c r="G8976" s="37">
        <v>4</v>
      </c>
      <c r="H8976" s="37">
        <v>198.15490722656301</v>
      </c>
      <c r="I8976" s="37">
        <v>9.5175743103027308</v>
      </c>
      <c r="J8976" s="37">
        <v>24.487449645996101</v>
      </c>
      <c r="K8976" s="37">
        <v>9.7334375381469709</v>
      </c>
      <c r="L8976" s="37">
        <v>20.358161926269499</v>
      </c>
      <c r="M8976" s="37">
        <v>0.85022723674774203</v>
      </c>
      <c r="N8976" s="37">
        <v>9.6402292251586896</v>
      </c>
      <c r="O8976" s="37">
        <v>0</v>
      </c>
      <c r="P8976" s="37">
        <v>0</v>
      </c>
      <c r="Q8976" s="37">
        <v>1.30158718675375E-2</v>
      </c>
      <c r="R8976" s="37">
        <v>25</v>
      </c>
      <c r="S8976" s="37">
        <v>0.25202572345733598</v>
      </c>
      <c r="T8976" s="37">
        <v>998.16033935546898</v>
      </c>
      <c r="U8976" s="37">
        <v>9999</v>
      </c>
      <c r="V8976" s="13"/>
      <c r="W8976" s="13"/>
      <c r="X8976" s="13"/>
      <c r="Y8976" s="13"/>
      <c r="Z8976" s="13"/>
      <c r="AA8976" s="13"/>
    </row>
    <row r="8977" spans="1:27" ht="15.75" customHeight="1" x14ac:dyDescent="0.2">
      <c r="A8977" s="13"/>
      <c r="B8977" s="37" t="str">
        <f>"CRS25WT3609533"</f>
        <v>CRS25WT3609533</v>
      </c>
      <c r="C8977" s="38">
        <v>46013</v>
      </c>
      <c r="D8977" s="39">
        <v>0.88678240740740744</v>
      </c>
      <c r="E8977" s="37" t="s">
        <v>62</v>
      </c>
      <c r="F8977" s="37">
        <v>197</v>
      </c>
      <c r="G8977" s="37">
        <v>4</v>
      </c>
      <c r="H8977" s="37">
        <v>197.40748596191401</v>
      </c>
      <c r="I8977" s="37">
        <v>9.5851173400878906</v>
      </c>
      <c r="J8977" s="37">
        <v>24.498737335205099</v>
      </c>
      <c r="K8977" s="37">
        <v>9.6649217605590803</v>
      </c>
      <c r="L8977" s="37">
        <v>20.4251499176025</v>
      </c>
      <c r="M8977" s="37">
        <v>0.84066408872604403</v>
      </c>
      <c r="N8977" s="37">
        <v>9.6038665771484393</v>
      </c>
      <c r="O8977" s="37">
        <v>0</v>
      </c>
      <c r="P8977" s="37">
        <v>0</v>
      </c>
      <c r="Q8977" s="37">
        <v>8.2535035908222198E-3</v>
      </c>
      <c r="R8977" s="37">
        <v>25</v>
      </c>
      <c r="S8977" s="37">
        <v>0.25023779273033098</v>
      </c>
      <c r="T8977" s="37">
        <v>998.794677734375</v>
      </c>
      <c r="U8977" s="37">
        <v>9999</v>
      </c>
      <c r="V8977" s="13"/>
      <c r="W8977" s="13"/>
      <c r="X8977" s="13"/>
      <c r="Y8977" s="13"/>
      <c r="Z8977" s="13"/>
      <c r="AA8977" s="13"/>
    </row>
    <row r="8978" spans="1:27" ht="15.75" customHeight="1" x14ac:dyDescent="0.2">
      <c r="A8978" s="13"/>
      <c r="B8978" s="37" t="str">
        <f>"CRS25WT3609532"</f>
        <v>CRS25WT3609532</v>
      </c>
      <c r="C8978" s="38">
        <v>46013</v>
      </c>
      <c r="D8978" s="39">
        <v>0.88731481481481478</v>
      </c>
      <c r="E8978" s="37" t="s">
        <v>62</v>
      </c>
      <c r="F8978" s="37">
        <v>199</v>
      </c>
      <c r="G8978" s="37">
        <v>4</v>
      </c>
      <c r="H8978" s="37">
        <v>199.47813415527301</v>
      </c>
      <c r="I8978" s="37">
        <v>9.5853414535522496</v>
      </c>
      <c r="J8978" s="37">
        <v>24.5257968902588</v>
      </c>
      <c r="K8978" s="37">
        <v>9.8072357177734393</v>
      </c>
      <c r="L8978" s="37">
        <v>20.339893341064499</v>
      </c>
      <c r="M8978" s="37">
        <v>0.84852486848831199</v>
      </c>
      <c r="N8978" s="37">
        <v>9.7046041488647496</v>
      </c>
      <c r="O8978" s="37">
        <v>0</v>
      </c>
      <c r="P8978" s="37">
        <v>0</v>
      </c>
      <c r="Q8978" s="37">
        <v>4.1267517954111099E-3</v>
      </c>
      <c r="R8978" s="37">
        <v>25</v>
      </c>
      <c r="S8978" s="37">
        <v>0.247062593698502</v>
      </c>
      <c r="T8978" s="37">
        <v>999.73095703125</v>
      </c>
      <c r="U8978" s="37">
        <v>9999</v>
      </c>
      <c r="V8978" s="13"/>
      <c r="W8978" s="13"/>
      <c r="X8978" s="13"/>
      <c r="Y8978" s="13"/>
      <c r="Z8978" s="13"/>
      <c r="AA8978" s="13"/>
    </row>
    <row r="8979" spans="1:27" ht="15.75" customHeight="1" x14ac:dyDescent="0.2">
      <c r="A8979" s="13"/>
      <c r="B8979" s="37" t="str">
        <f>"CRS25WT3609542"</f>
        <v>CRS25WT3609542</v>
      </c>
      <c r="C8979" s="38">
        <v>46013</v>
      </c>
      <c r="D8979" s="39">
        <v>0.88797453703703699</v>
      </c>
      <c r="E8979" s="37" t="s">
        <v>62</v>
      </c>
      <c r="F8979" s="37">
        <v>197</v>
      </c>
      <c r="G8979" s="37">
        <v>4</v>
      </c>
      <c r="H8979" s="37">
        <v>197.598068237305</v>
      </c>
      <c r="I8979" s="37">
        <v>9.5858030319213903</v>
      </c>
      <c r="J8979" s="37">
        <v>24.4920768737793</v>
      </c>
      <c r="K8979" s="37">
        <v>9.7022151947021502</v>
      </c>
      <c r="L8979" s="37">
        <v>20.366283416748001</v>
      </c>
      <c r="M8979" s="37">
        <v>0.841644287109375</v>
      </c>
      <c r="N8979" s="37">
        <v>9.6131391525268608</v>
      </c>
      <c r="O8979" s="37">
        <v>0</v>
      </c>
      <c r="P8979" s="37">
        <v>0</v>
      </c>
      <c r="Q8979" s="37">
        <v>1.5879215206950901E-3</v>
      </c>
      <c r="R8979" s="37">
        <v>25</v>
      </c>
      <c r="S8979" s="37">
        <v>0.246402442455292</v>
      </c>
      <c r="T8979" s="37">
        <v>1000.42254638672</v>
      </c>
      <c r="U8979" s="37">
        <v>9999</v>
      </c>
      <c r="V8979" s="13"/>
      <c r="W8979" s="13"/>
      <c r="X8979" s="13"/>
      <c r="Y8979" s="13"/>
      <c r="Z8979" s="13"/>
      <c r="AA8979" s="13"/>
    </row>
    <row r="8980" spans="1:27" ht="15.75" customHeight="1" x14ac:dyDescent="0.2">
      <c r="A8980" s="13"/>
      <c r="B8980" s="37" t="str">
        <f>"CRS25WT3609535"</f>
        <v>CRS25WT3609535</v>
      </c>
      <c r="C8980" s="38">
        <v>46013</v>
      </c>
      <c r="D8980" s="39">
        <v>0.88883101851851853</v>
      </c>
      <c r="E8980" s="37" t="s">
        <v>62</v>
      </c>
      <c r="F8980" s="37">
        <v>196</v>
      </c>
      <c r="G8980" s="37">
        <v>4</v>
      </c>
      <c r="H8980" s="37">
        <v>196.43736267089801</v>
      </c>
      <c r="I8980" s="37">
        <v>9.5383634567260707</v>
      </c>
      <c r="J8980" s="37">
        <v>24.485664367675799</v>
      </c>
      <c r="K8980" s="37">
        <v>9.6308250427246094</v>
      </c>
      <c r="L8980" s="37">
        <v>20.396732330322301</v>
      </c>
      <c r="M8980" s="37">
        <v>0.84108197689056396</v>
      </c>
      <c r="N8980" s="37">
        <v>9.5566701889038104</v>
      </c>
      <c r="O8980" s="37">
        <v>0</v>
      </c>
      <c r="P8980" s="37">
        <v>0</v>
      </c>
      <c r="Q8980" s="37">
        <v>2.0560612902045198E-3</v>
      </c>
      <c r="R8980" s="37">
        <v>25</v>
      </c>
      <c r="S8980" s="37">
        <v>0.25934287905693099</v>
      </c>
      <c r="T8980" s="37">
        <v>999.01983642578102</v>
      </c>
      <c r="U8980" s="37">
        <v>9999</v>
      </c>
      <c r="V8980" s="13"/>
      <c r="W8980" s="13"/>
      <c r="X8980" s="13"/>
      <c r="Y8980" s="13"/>
      <c r="Z8980" s="13"/>
      <c r="AA8980" s="13"/>
    </row>
    <row r="8981" spans="1:27" ht="15.75" customHeight="1" x14ac:dyDescent="0.2">
      <c r="A8981" s="13"/>
      <c r="B8981" s="37" t="str">
        <f>"CRS25WT3609518"</f>
        <v>CRS25WT3609518</v>
      </c>
      <c r="C8981" s="38">
        <v>46013</v>
      </c>
      <c r="D8981" s="39">
        <v>0.88958333333333339</v>
      </c>
      <c r="E8981" s="37" t="s">
        <v>62</v>
      </c>
      <c r="F8981" s="37">
        <v>198</v>
      </c>
      <c r="G8981" s="37">
        <v>4</v>
      </c>
      <c r="H8981" s="37">
        <v>198.0947265625</v>
      </c>
      <c r="I8981" s="37">
        <v>9.5601768493652308</v>
      </c>
      <c r="J8981" s="37">
        <v>24.486648559570298</v>
      </c>
      <c r="K8981" s="37">
        <v>9.7314519882202095</v>
      </c>
      <c r="L8981" s="37">
        <v>20.356132507324201</v>
      </c>
      <c r="M8981" s="37">
        <v>0.84620898962020896</v>
      </c>
      <c r="N8981" s="37">
        <v>9.6373014450073207</v>
      </c>
      <c r="O8981" s="37">
        <v>0</v>
      </c>
      <c r="P8981" s="37">
        <v>0</v>
      </c>
      <c r="Q8981" s="37">
        <v>6.3516860827803603E-3</v>
      </c>
      <c r="R8981" s="37">
        <v>25</v>
      </c>
      <c r="S8981" s="37">
        <v>0.24627108871936801</v>
      </c>
      <c r="T8981" s="37">
        <v>999.84130859375</v>
      </c>
      <c r="U8981" s="37">
        <v>9999</v>
      </c>
      <c r="V8981" s="13"/>
      <c r="W8981" s="13"/>
      <c r="X8981" s="13"/>
      <c r="Y8981" s="13"/>
      <c r="Z8981" s="13"/>
      <c r="AA8981" s="13"/>
    </row>
    <row r="8982" spans="1:27" ht="15.75" customHeight="1" x14ac:dyDescent="0.2">
      <c r="A8982" s="13"/>
      <c r="B8982" s="37" t="str">
        <f>"CRS25WT3609541"</f>
        <v>CRS25WT3609541</v>
      </c>
      <c r="C8982" s="38">
        <v>46013</v>
      </c>
      <c r="D8982" s="39">
        <v>0.89038194444444441</v>
      </c>
      <c r="E8982" s="37" t="s">
        <v>62</v>
      </c>
      <c r="F8982" s="37">
        <v>197</v>
      </c>
      <c r="G8982" s="37">
        <v>4</v>
      </c>
      <c r="H8982" s="37">
        <v>197.46075439453099</v>
      </c>
      <c r="I8982" s="37">
        <v>9.6146593093872106</v>
      </c>
      <c r="J8982" s="37">
        <v>24.481040954589801</v>
      </c>
      <c r="K8982" s="37">
        <v>9.7391557693481392</v>
      </c>
      <c r="L8982" s="37">
        <v>20.274936676025401</v>
      </c>
      <c r="M8982" s="37">
        <v>0.83891314268112205</v>
      </c>
      <c r="N8982" s="37">
        <v>9.6064586639404297</v>
      </c>
      <c r="O8982" s="37">
        <v>0</v>
      </c>
      <c r="P8982" s="37">
        <v>0</v>
      </c>
      <c r="Q8982" s="37">
        <v>1.6507007181644402E-2</v>
      </c>
      <c r="R8982" s="37">
        <v>25</v>
      </c>
      <c r="S8982" s="37">
        <v>0.25033760070800798</v>
      </c>
      <c r="T8982" s="37">
        <v>1000.30621337891</v>
      </c>
      <c r="U8982" s="37">
        <v>9999</v>
      </c>
      <c r="V8982" s="13"/>
      <c r="W8982" s="13"/>
      <c r="X8982" s="13"/>
      <c r="Y8982" s="13"/>
      <c r="Z8982" s="13"/>
      <c r="AA8982" s="13"/>
    </row>
    <row r="8983" spans="1:27" ht="15.75" customHeight="1" x14ac:dyDescent="0.2">
      <c r="A8983" s="13"/>
      <c r="B8983" s="37" t="str">
        <f>"CRS25WT3609517"</f>
        <v>CRS25WT3609517</v>
      </c>
      <c r="C8983" s="38">
        <v>46013</v>
      </c>
      <c r="D8983" s="39">
        <v>0.89101851851851854</v>
      </c>
      <c r="E8983" s="37" t="s">
        <v>62</v>
      </c>
      <c r="F8983" s="37">
        <v>197</v>
      </c>
      <c r="G8983" s="37">
        <v>4</v>
      </c>
      <c r="H8983" s="37">
        <v>197.39935302734401</v>
      </c>
      <c r="I8983" s="37">
        <v>9.5730619430541992</v>
      </c>
      <c r="J8983" s="37">
        <v>24.487550735473601</v>
      </c>
      <c r="K8983" s="37">
        <v>9.7137575149536097</v>
      </c>
      <c r="L8983" s="37">
        <v>20.3216247558594</v>
      </c>
      <c r="M8983" s="37">
        <v>0.84207254648208596</v>
      </c>
      <c r="N8983" s="37">
        <v>9.6034717559814506</v>
      </c>
      <c r="O8983" s="37">
        <v>0</v>
      </c>
      <c r="P8983" s="37">
        <v>0</v>
      </c>
      <c r="Q8983" s="37">
        <v>5.7939607650041598E-3</v>
      </c>
      <c r="R8983" s="37">
        <v>25</v>
      </c>
      <c r="S8983" s="37">
        <v>0.248902142047882</v>
      </c>
      <c r="T8983" s="37">
        <v>999.57458496093795</v>
      </c>
      <c r="U8983" s="37">
        <v>9999</v>
      </c>
      <c r="V8983" s="13"/>
      <c r="W8983" s="13"/>
      <c r="X8983" s="13"/>
      <c r="Y8983" s="13"/>
      <c r="Z8983" s="13"/>
      <c r="AA8983" s="13"/>
    </row>
    <row r="8984" spans="1:27" ht="15.75" customHeight="1" x14ac:dyDescent="0.2">
      <c r="A8984" s="13"/>
      <c r="B8984" s="37" t="str">
        <f>"CRS25WT3609516"</f>
        <v>CRS25WT3609516</v>
      </c>
      <c r="C8984" s="38">
        <v>46013</v>
      </c>
      <c r="D8984" s="39">
        <v>0.89157407407407396</v>
      </c>
      <c r="E8984" s="37" t="s">
        <v>62</v>
      </c>
      <c r="F8984" s="37">
        <v>198</v>
      </c>
      <c r="G8984" s="37">
        <v>4</v>
      </c>
      <c r="H8984" s="37">
        <v>198.43763732910199</v>
      </c>
      <c r="I8984" s="37">
        <v>9.57153415679932</v>
      </c>
      <c r="J8984" s="37">
        <v>24.483400344848601</v>
      </c>
      <c r="K8984" s="37">
        <v>9.7047481536865199</v>
      </c>
      <c r="L8984" s="37">
        <v>20.4474792480469</v>
      </c>
      <c r="M8984" s="37">
        <v>0.84678030014038097</v>
      </c>
      <c r="N8984" s="37">
        <v>9.6539840698242205</v>
      </c>
      <c r="O8984" s="37">
        <v>0</v>
      </c>
      <c r="P8984" s="37">
        <v>0</v>
      </c>
      <c r="Q8984" s="37">
        <v>4.1269804351031798E-3</v>
      </c>
      <c r="R8984" s="37">
        <v>25</v>
      </c>
      <c r="S8984" s="37">
        <v>0.238952681422234</v>
      </c>
      <c r="T8984" s="37">
        <v>999.35552978515602</v>
      </c>
      <c r="U8984" s="37">
        <v>9999</v>
      </c>
      <c r="V8984" s="13"/>
      <c r="W8984" s="13"/>
      <c r="X8984" s="13"/>
      <c r="Y8984" s="13"/>
      <c r="Z8984" s="13"/>
      <c r="AA8984" s="13"/>
    </row>
    <row r="8985" spans="1:27" ht="15.75" customHeight="1" x14ac:dyDescent="0.2">
      <c r="A8985" s="13"/>
      <c r="B8985" s="37" t="str">
        <f>"CRS25WT3609522"</f>
        <v>CRS25WT3609522</v>
      </c>
      <c r="C8985" s="38">
        <v>46013</v>
      </c>
      <c r="D8985" s="39">
        <v>0.89202546296296292</v>
      </c>
      <c r="E8985" s="37" t="s">
        <v>62</v>
      </c>
      <c r="F8985" s="37">
        <v>197</v>
      </c>
      <c r="G8985" s="37">
        <v>4</v>
      </c>
      <c r="H8985" s="37">
        <v>197.02894592285199</v>
      </c>
      <c r="I8985" s="37">
        <v>9.5305128097534197</v>
      </c>
      <c r="J8985" s="37">
        <v>24.525875091552699</v>
      </c>
      <c r="K8985" s="37">
        <v>9.7363796234130895</v>
      </c>
      <c r="L8985" s="37">
        <v>20.2363681793213</v>
      </c>
      <c r="M8985" s="37">
        <v>0.84292560815811202</v>
      </c>
      <c r="N8985" s="37">
        <v>9.5854511260986293</v>
      </c>
      <c r="O8985" s="37">
        <v>0</v>
      </c>
      <c r="P8985" s="37">
        <v>0</v>
      </c>
      <c r="Q8985" s="37">
        <v>1.39509318396449E-2</v>
      </c>
      <c r="R8985" s="37">
        <v>25</v>
      </c>
      <c r="S8985" s="37">
        <v>0.26183912158012401</v>
      </c>
      <c r="T8985" s="37">
        <v>999.089111328125</v>
      </c>
      <c r="U8985" s="37">
        <v>9999</v>
      </c>
      <c r="V8985" s="13"/>
      <c r="W8985" s="13"/>
      <c r="X8985" s="13"/>
      <c r="Y8985" s="13"/>
      <c r="Z8985" s="13"/>
      <c r="AA8985" s="13"/>
    </row>
    <row r="8986" spans="1:27" ht="15.75" customHeight="1" x14ac:dyDescent="0.2">
      <c r="A8986" s="13"/>
      <c r="B8986" s="37" t="str">
        <f>"CRS25WT3609521"</f>
        <v>CRS25WT3609521</v>
      </c>
      <c r="C8986" s="38">
        <v>46013</v>
      </c>
      <c r="D8986" s="39">
        <v>0.89274305555555555</v>
      </c>
      <c r="E8986" s="37" t="s">
        <v>62</v>
      </c>
      <c r="F8986" s="37">
        <v>196</v>
      </c>
      <c r="G8986" s="37">
        <v>4</v>
      </c>
      <c r="H8986" s="37">
        <v>196.12362670898401</v>
      </c>
      <c r="I8986" s="37">
        <v>9.5548944473266602</v>
      </c>
      <c r="J8986" s="37">
        <v>24.531797409057599</v>
      </c>
      <c r="K8986" s="37">
        <v>9.6221466064453107</v>
      </c>
      <c r="L8986" s="37">
        <v>20.382522583007798</v>
      </c>
      <c r="M8986" s="37">
        <v>0.83670938014984098</v>
      </c>
      <c r="N8986" s="37">
        <v>9.5414075851440394</v>
      </c>
      <c r="O8986" s="37">
        <v>0</v>
      </c>
      <c r="P8986" s="37">
        <v>0</v>
      </c>
      <c r="Q8986" s="37">
        <v>1.2896980158984699E-2</v>
      </c>
      <c r="R8986" s="37">
        <v>25</v>
      </c>
      <c r="S8986" s="37">
        <v>0.25948044657707198</v>
      </c>
      <c r="T8986" s="37">
        <v>999.51495361328102</v>
      </c>
      <c r="U8986" s="37">
        <v>9999</v>
      </c>
      <c r="V8986" s="13"/>
      <c r="W8986" s="13"/>
      <c r="X8986" s="13"/>
      <c r="Y8986" s="13"/>
      <c r="Z8986" s="13"/>
      <c r="AA8986" s="13"/>
    </row>
    <row r="8987" spans="1:27" ht="15.75" customHeight="1" x14ac:dyDescent="0.2">
      <c r="A8987" s="13"/>
      <c r="B8987" s="37" t="str">
        <f>"CRS25WT3609519"</f>
        <v>CRS25WT3609519</v>
      </c>
      <c r="C8987" s="38">
        <v>46013</v>
      </c>
      <c r="D8987" s="39">
        <v>0.8936574074074074</v>
      </c>
      <c r="E8987" s="37" t="s">
        <v>62</v>
      </c>
      <c r="F8987" s="37">
        <v>196</v>
      </c>
      <c r="G8987" s="37">
        <v>4</v>
      </c>
      <c r="H8987" s="37">
        <v>196.66769409179699</v>
      </c>
      <c r="I8987" s="37">
        <v>9.5239591598510707</v>
      </c>
      <c r="J8987" s="37">
        <v>24.480127334594702</v>
      </c>
      <c r="K8987" s="37">
        <v>9.62200832366943</v>
      </c>
      <c r="L8987" s="37">
        <v>20.4393615722656</v>
      </c>
      <c r="M8987" s="37">
        <v>0.84353250265121504</v>
      </c>
      <c r="N8987" s="37">
        <v>9.5678758621215803</v>
      </c>
      <c r="O8987" s="37">
        <v>0</v>
      </c>
      <c r="P8987" s="37">
        <v>0</v>
      </c>
      <c r="Q8987" s="37">
        <v>1.6507921740412702E-2</v>
      </c>
      <c r="R8987" s="37">
        <v>25</v>
      </c>
      <c r="S8987" s="37">
        <v>0.24155794084072099</v>
      </c>
      <c r="T8987" s="37">
        <v>998.75543212890602</v>
      </c>
      <c r="U8987" s="37">
        <v>9999</v>
      </c>
      <c r="V8987" s="13"/>
      <c r="W8987" s="13"/>
      <c r="X8987" s="13"/>
      <c r="Y8987" s="13"/>
      <c r="Z8987" s="13"/>
      <c r="AA8987" s="13"/>
    </row>
    <row r="8988" spans="1:27" ht="15.75" customHeight="1" x14ac:dyDescent="0.2">
      <c r="A8988" s="13"/>
      <c r="B8988" s="37" t="str">
        <f>"CRS25WT3609525"</f>
        <v>CRS25WT3609525</v>
      </c>
      <c r="C8988" s="38">
        <v>46013</v>
      </c>
      <c r="D8988" s="39">
        <v>0.89443287037037045</v>
      </c>
      <c r="E8988" s="37" t="s">
        <v>62</v>
      </c>
      <c r="F8988" s="37">
        <v>197</v>
      </c>
      <c r="G8988" s="37">
        <v>4</v>
      </c>
      <c r="H8988" s="37">
        <v>197.22471618652301</v>
      </c>
      <c r="I8988" s="37">
        <v>9.55389404296875</v>
      </c>
      <c r="J8988" s="37">
        <v>24.4718914031982</v>
      </c>
      <c r="K8988" s="37">
        <v>9.6993503570556605</v>
      </c>
      <c r="L8988" s="37">
        <v>20.333803176879901</v>
      </c>
      <c r="M8988" s="37">
        <v>0.84355497360229503</v>
      </c>
      <c r="N8988" s="37">
        <v>9.5949754714965803</v>
      </c>
      <c r="O8988" s="37">
        <v>0</v>
      </c>
      <c r="P8988" s="37">
        <v>0</v>
      </c>
      <c r="Q8988" s="37">
        <v>8.2535035908222198E-3</v>
      </c>
      <c r="R8988" s="37">
        <v>25</v>
      </c>
      <c r="S8988" s="37">
        <v>0.25546216964721702</v>
      </c>
      <c r="T8988" s="37">
        <v>999.56207275390602</v>
      </c>
      <c r="U8988" s="37">
        <v>9999</v>
      </c>
      <c r="V8988" s="13"/>
      <c r="W8988" s="13"/>
      <c r="X8988" s="13"/>
      <c r="Y8988" s="13"/>
      <c r="Z8988" s="13"/>
      <c r="AA8988" s="13"/>
    </row>
    <row r="8989" spans="1:27" ht="15.75" customHeight="1" x14ac:dyDescent="0.2">
      <c r="A8989" s="13"/>
      <c r="B8989" s="37" t="str">
        <f>"CRS25WT3609524"</f>
        <v>CRS25WT3609524</v>
      </c>
      <c r="C8989" s="38">
        <v>46013</v>
      </c>
      <c r="D8989" s="39">
        <v>0.89493055555555545</v>
      </c>
      <c r="E8989" s="37" t="s">
        <v>62</v>
      </c>
      <c r="F8989" s="37">
        <v>197</v>
      </c>
      <c r="G8989" s="37">
        <v>4</v>
      </c>
      <c r="H8989" s="37">
        <v>197.49087524414099</v>
      </c>
      <c r="I8989" s="37">
        <v>9.5787239074706996</v>
      </c>
      <c r="J8989" s="37">
        <v>24.4908771514893</v>
      </c>
      <c r="K8989" s="37">
        <v>9.7134113311767596</v>
      </c>
      <c r="L8989" s="37">
        <v>20.3317756652832</v>
      </c>
      <c r="M8989" s="37">
        <v>0.84185063838958696</v>
      </c>
      <c r="N8989" s="37">
        <v>9.6079235076904297</v>
      </c>
      <c r="O8989" s="37">
        <v>0</v>
      </c>
      <c r="P8989" s="37">
        <v>0</v>
      </c>
      <c r="Q8989" s="37">
        <v>8.2254661247134209E-3</v>
      </c>
      <c r="R8989" s="37">
        <v>25</v>
      </c>
      <c r="S8989" s="37">
        <v>0.25133228302001998</v>
      </c>
      <c r="T8989" s="37">
        <v>999.71240234375</v>
      </c>
      <c r="U8989" s="37">
        <v>9999</v>
      </c>
      <c r="V8989" s="13"/>
      <c r="W8989" s="13"/>
      <c r="X8989" s="13"/>
      <c r="Y8989" s="13"/>
      <c r="Z8989" s="13"/>
      <c r="AA8989" s="13"/>
    </row>
    <row r="8990" spans="1:27" ht="15.75" customHeight="1" x14ac:dyDescent="0.2">
      <c r="A8990" s="13"/>
      <c r="B8990" s="37" t="str">
        <f>"CRS25WT3609523"</f>
        <v>CRS25WT3609523</v>
      </c>
      <c r="C8990" s="38">
        <v>46013</v>
      </c>
      <c r="D8990" s="39">
        <v>0.89567129629629638</v>
      </c>
      <c r="E8990" s="37" t="s">
        <v>62</v>
      </c>
      <c r="F8990" s="37">
        <v>197</v>
      </c>
      <c r="G8990" s="37">
        <v>4</v>
      </c>
      <c r="H8990" s="37">
        <v>197.01754760742199</v>
      </c>
      <c r="I8990" s="37">
        <v>9.5589399337768608</v>
      </c>
      <c r="J8990" s="37">
        <v>24.494407653808601</v>
      </c>
      <c r="K8990" s="37">
        <v>9.6669664382934606</v>
      </c>
      <c r="L8990" s="37">
        <v>20.3804931640625</v>
      </c>
      <c r="M8990" s="37">
        <v>0.84144985675811801</v>
      </c>
      <c r="N8990" s="37">
        <v>9.5848960876464808</v>
      </c>
      <c r="O8990" s="37">
        <v>0</v>
      </c>
      <c r="P8990" s="37">
        <v>0</v>
      </c>
      <c r="Q8990" s="37">
        <v>4.1267517954111099E-3</v>
      </c>
      <c r="R8990" s="37">
        <v>25</v>
      </c>
      <c r="S8990" s="37">
        <v>0.23967234790325201</v>
      </c>
      <c r="T8990" s="37">
        <v>998.09112548828102</v>
      </c>
      <c r="U8990" s="37">
        <v>9999</v>
      </c>
      <c r="V8990" s="13"/>
      <c r="W8990" s="13"/>
      <c r="X8990" s="13"/>
      <c r="Y8990" s="13"/>
      <c r="Z8990" s="13"/>
      <c r="AA8990" s="13"/>
    </row>
    <row r="8991" spans="1:27" ht="15.75" customHeight="1" x14ac:dyDescent="0.2">
      <c r="A8991" s="13"/>
      <c r="B8991" s="37" t="str">
        <f>"CRS25WT3609505"</f>
        <v>CRS25WT3609505</v>
      </c>
      <c r="C8991" s="38">
        <v>46013</v>
      </c>
      <c r="D8991" s="39">
        <v>0.8962268518518518</v>
      </c>
      <c r="E8991" s="37" t="s">
        <v>62</v>
      </c>
      <c r="F8991" s="37">
        <v>197</v>
      </c>
      <c r="G8991" s="37">
        <v>4</v>
      </c>
      <c r="H8991" s="37">
        <v>197.88174438476599</v>
      </c>
      <c r="I8991" s="37">
        <v>9.5553464889526403</v>
      </c>
      <c r="J8991" s="37">
        <v>24.4729709625244</v>
      </c>
      <c r="K8991" s="37">
        <v>9.6958503723144496</v>
      </c>
      <c r="L8991" s="37">
        <v>20.408910751342798</v>
      </c>
      <c r="M8991" s="37">
        <v>0.84619915485382102</v>
      </c>
      <c r="N8991" s="37">
        <v>9.6269397735595703</v>
      </c>
      <c r="O8991" s="37">
        <v>0</v>
      </c>
      <c r="P8991" s="37">
        <v>0</v>
      </c>
      <c r="Q8991" s="37">
        <v>8.1349082756787495E-4</v>
      </c>
      <c r="R8991" s="37">
        <v>25</v>
      </c>
      <c r="S8991" s="37">
        <v>0.239703148603439</v>
      </c>
      <c r="T8991" s="37">
        <v>997.91424560546898</v>
      </c>
      <c r="U8991" s="37">
        <v>9999</v>
      </c>
      <c r="V8991" s="13"/>
      <c r="W8991" s="13"/>
      <c r="X8991" s="13"/>
      <c r="Y8991" s="13"/>
      <c r="Z8991" s="13"/>
      <c r="AA8991" s="13"/>
    </row>
    <row r="8992" spans="1:27" ht="15.75" customHeight="1" x14ac:dyDescent="0.2">
      <c r="A8992" s="13"/>
      <c r="B8992" s="37" t="str">
        <f>"CRS25WT3609504"</f>
        <v>CRS25WT3609504</v>
      </c>
      <c r="C8992" s="38">
        <v>46013</v>
      </c>
      <c r="D8992" s="39">
        <v>0.89680555555555552</v>
      </c>
      <c r="E8992" s="37" t="s">
        <v>62</v>
      </c>
      <c r="F8992" s="37">
        <v>198</v>
      </c>
      <c r="G8992" s="37">
        <v>4</v>
      </c>
      <c r="H8992" s="37">
        <v>198.42008972168</v>
      </c>
      <c r="I8992" s="37">
        <v>9.5561103820800799</v>
      </c>
      <c r="J8992" s="37">
        <v>24.4674263000488</v>
      </c>
      <c r="K8992" s="37">
        <v>9.73675441741943</v>
      </c>
      <c r="L8992" s="37">
        <v>20.378461837768601</v>
      </c>
      <c r="M8992" s="37">
        <v>0.84862571954727195</v>
      </c>
      <c r="N8992" s="37">
        <v>9.6531305313110405</v>
      </c>
      <c r="O8992" s="37">
        <v>0</v>
      </c>
      <c r="P8992" s="37">
        <v>0</v>
      </c>
      <c r="Q8992" s="37">
        <v>6.0280305333435501E-3</v>
      </c>
      <c r="R8992" s="37">
        <v>25</v>
      </c>
      <c r="S8992" s="37">
        <v>0.24452798068523399</v>
      </c>
      <c r="T8992" s="37">
        <v>998.85205078125</v>
      </c>
      <c r="U8992" s="37">
        <v>9999</v>
      </c>
      <c r="V8992" s="13"/>
      <c r="W8992" s="13"/>
      <c r="X8992" s="13"/>
      <c r="Y8992" s="13"/>
      <c r="Z8992" s="13"/>
      <c r="AA8992" s="13"/>
    </row>
    <row r="8993" spans="1:27" ht="15.75" customHeight="1" x14ac:dyDescent="0.2">
      <c r="A8993" s="13"/>
      <c r="B8993" s="37" t="str">
        <f>"CRS25WT3609503"</f>
        <v>CRS25WT3609503</v>
      </c>
      <c r="C8993" s="38">
        <v>46013</v>
      </c>
      <c r="D8993" s="39">
        <v>0.89780092592592586</v>
      </c>
      <c r="E8993" s="37" t="s">
        <v>62</v>
      </c>
      <c r="F8993" s="37">
        <v>197</v>
      </c>
      <c r="G8993" s="37">
        <v>4</v>
      </c>
      <c r="H8993" s="37">
        <v>197.62332153320301</v>
      </c>
      <c r="I8993" s="37">
        <v>9.5697040557861293</v>
      </c>
      <c r="J8993" s="37">
        <v>24.500553131103501</v>
      </c>
      <c r="K8993" s="37">
        <v>9.66876220703125</v>
      </c>
      <c r="L8993" s="37">
        <v>20.4393615722656</v>
      </c>
      <c r="M8993" s="37">
        <v>0.842876195907593</v>
      </c>
      <c r="N8993" s="37">
        <v>9.6143674850463903</v>
      </c>
      <c r="O8993" s="37">
        <v>0</v>
      </c>
      <c r="P8993" s="37">
        <v>0</v>
      </c>
      <c r="Q8993" s="37">
        <v>4.1268281638622301E-3</v>
      </c>
      <c r="R8993" s="37">
        <v>25</v>
      </c>
      <c r="S8993" s="37">
        <v>0.24019448459148399</v>
      </c>
      <c r="T8993" s="37">
        <v>998.80474853515602</v>
      </c>
      <c r="U8993" s="37">
        <v>9999</v>
      </c>
      <c r="V8993" s="13"/>
      <c r="W8993" s="13"/>
      <c r="X8993" s="13"/>
      <c r="Y8993" s="13"/>
      <c r="Z8993" s="13"/>
      <c r="AA8993" s="13"/>
    </row>
    <row r="8994" spans="1:27" ht="15.75" customHeight="1" x14ac:dyDescent="0.2">
      <c r="A8994" s="13"/>
      <c r="B8994" s="37" t="str">
        <f>"CRS25WT3609511"</f>
        <v>CRS25WT3609511</v>
      </c>
      <c r="C8994" s="38">
        <v>46013</v>
      </c>
      <c r="D8994" s="39">
        <v>0.89989583333333334</v>
      </c>
      <c r="E8994" s="37" t="s">
        <v>62</v>
      </c>
      <c r="F8994" s="37">
        <v>198</v>
      </c>
      <c r="G8994" s="37">
        <v>4</v>
      </c>
      <c r="H8994" s="37">
        <v>198.288009643555</v>
      </c>
      <c r="I8994" s="37">
        <v>9.5641613006591797</v>
      </c>
      <c r="J8994" s="37">
        <v>24.5060024261475</v>
      </c>
      <c r="K8994" s="37">
        <v>9.7003192901611293</v>
      </c>
      <c r="L8994" s="37">
        <v>20.441390991210898</v>
      </c>
      <c r="M8994" s="37">
        <v>0.84601312875747703</v>
      </c>
      <c r="N8994" s="37">
        <v>9.6467046737670898</v>
      </c>
      <c r="O8994" s="37">
        <v>0</v>
      </c>
      <c r="P8994" s="37">
        <v>0</v>
      </c>
      <c r="Q8994" s="37">
        <v>1.6507046297192601E-2</v>
      </c>
      <c r="R8994" s="37">
        <v>25</v>
      </c>
      <c r="S8994" s="37">
        <v>0.23404593765735601</v>
      </c>
      <c r="T8994" s="37">
        <v>1000.37689208984</v>
      </c>
      <c r="U8994" s="37">
        <v>9999</v>
      </c>
      <c r="V8994" s="13"/>
      <c r="W8994" s="13"/>
      <c r="X8994" s="13"/>
      <c r="Y8994" s="13"/>
      <c r="Z8994" s="13"/>
      <c r="AA8994" s="13"/>
    </row>
    <row r="8995" spans="1:27" ht="15.75" customHeight="1" x14ac:dyDescent="0.2">
      <c r="A8995" s="13"/>
      <c r="B8995" s="37" t="str">
        <f>"CRS25WT3609510"</f>
        <v>CRS25WT3609510</v>
      </c>
      <c r="C8995" s="38">
        <v>46013</v>
      </c>
      <c r="D8995" s="39">
        <v>0.9009490740740741</v>
      </c>
      <c r="E8995" s="37" t="s">
        <v>62</v>
      </c>
      <c r="F8995" s="37">
        <v>199</v>
      </c>
      <c r="G8995" s="37">
        <v>4</v>
      </c>
      <c r="H8995" s="37">
        <v>199.50628662109401</v>
      </c>
      <c r="I8995" s="37">
        <v>9.6079902648925799</v>
      </c>
      <c r="J8995" s="37">
        <v>24.517646789550799</v>
      </c>
      <c r="K8995" s="37">
        <v>9.8125362396240199</v>
      </c>
      <c r="L8995" s="37">
        <v>20.3317756652832</v>
      </c>
      <c r="M8995" s="37">
        <v>0.84692555665969804</v>
      </c>
      <c r="N8995" s="37">
        <v>9.7059736251831108</v>
      </c>
      <c r="O8995" s="37">
        <v>0</v>
      </c>
      <c r="P8995" s="37">
        <v>0</v>
      </c>
      <c r="Q8995" s="37">
        <v>5.4067452438175704E-3</v>
      </c>
      <c r="R8995" s="37">
        <v>25</v>
      </c>
      <c r="S8995" s="37">
        <v>0.239374980330467</v>
      </c>
      <c r="T8995" s="37">
        <v>999.50677490234398</v>
      </c>
      <c r="U8995" s="37">
        <v>9999</v>
      </c>
      <c r="V8995" s="13"/>
      <c r="W8995" s="13"/>
      <c r="X8995" s="13"/>
      <c r="Y8995" s="13"/>
      <c r="Z8995" s="13"/>
      <c r="AA8995" s="13"/>
    </row>
    <row r="8996" spans="1:27" ht="15.75" customHeight="1" x14ac:dyDescent="0.2">
      <c r="A8996" s="13"/>
      <c r="B8996" s="37" t="str">
        <f>"CRS25WT3609506"</f>
        <v>CRS25WT3609506</v>
      </c>
      <c r="C8996" s="38">
        <v>46013</v>
      </c>
      <c r="D8996" s="39">
        <v>0.90179398148148149</v>
      </c>
      <c r="E8996" s="37" t="s">
        <v>62</v>
      </c>
      <c r="F8996" s="37">
        <v>198</v>
      </c>
      <c r="G8996" s="37">
        <v>4</v>
      </c>
      <c r="H8996" s="37">
        <v>198.05516052246099</v>
      </c>
      <c r="I8996" s="37">
        <v>9.5851860046386701</v>
      </c>
      <c r="J8996" s="37">
        <v>24.473064422607401</v>
      </c>
      <c r="K8996" s="37">
        <v>9.7043476104736293</v>
      </c>
      <c r="L8996" s="37">
        <v>20.408910751342798</v>
      </c>
      <c r="M8996" s="37">
        <v>0.84430092573165905</v>
      </c>
      <c r="N8996" s="37">
        <v>9.6353759765625</v>
      </c>
      <c r="O8996" s="37">
        <v>0</v>
      </c>
      <c r="P8996" s="37">
        <v>0</v>
      </c>
      <c r="Q8996" s="37">
        <v>1.64484903216362E-2</v>
      </c>
      <c r="R8996" s="37">
        <v>25</v>
      </c>
      <c r="S8996" s="37">
        <v>0.24086919426917999</v>
      </c>
      <c r="T8996" s="37">
        <v>999.54180908203102</v>
      </c>
      <c r="U8996" s="37">
        <v>9999</v>
      </c>
      <c r="V8996" s="13"/>
      <c r="W8996" s="13"/>
      <c r="X8996" s="13"/>
      <c r="Y8996" s="13"/>
      <c r="Z8996" s="13"/>
      <c r="AA8996" s="13"/>
    </row>
    <row r="8997" spans="1:27" ht="15.75" customHeight="1" x14ac:dyDescent="0.2">
      <c r="A8997" s="13"/>
      <c r="B8997" s="37" t="str">
        <f>"CRS25WT3609488"</f>
        <v>CRS25WT3609488</v>
      </c>
      <c r="C8997" s="38">
        <v>46013</v>
      </c>
      <c r="D8997" s="39">
        <v>0.90248842592592593</v>
      </c>
      <c r="E8997" s="37" t="s">
        <v>62</v>
      </c>
      <c r="F8997" s="37">
        <v>198</v>
      </c>
      <c r="G8997" s="37">
        <v>4</v>
      </c>
      <c r="H8997" s="37">
        <v>198.65391540527301</v>
      </c>
      <c r="I8997" s="37">
        <v>9.5862398147583008</v>
      </c>
      <c r="J8997" s="37">
        <v>24.5012722015381</v>
      </c>
      <c r="K8997" s="37">
        <v>9.7278804779052699</v>
      </c>
      <c r="L8997" s="37">
        <v>20.4210910797119</v>
      </c>
      <c r="M8997" s="37">
        <v>0.84578543901443504</v>
      </c>
      <c r="N8997" s="37">
        <v>9.6645059585571307</v>
      </c>
      <c r="O8997" s="37">
        <v>0</v>
      </c>
      <c r="P8997" s="37">
        <v>0</v>
      </c>
      <c r="Q8997" s="37">
        <v>3.1758430413901802E-3</v>
      </c>
      <c r="R8997" s="37">
        <v>25</v>
      </c>
      <c r="S8997" s="37">
        <v>0.23153743147850001</v>
      </c>
      <c r="T8997" s="37">
        <v>997.485595703125</v>
      </c>
      <c r="U8997" s="37">
        <v>9999</v>
      </c>
      <c r="V8997" s="13"/>
      <c r="W8997" s="13"/>
      <c r="X8997" s="13"/>
      <c r="Y8997" s="13"/>
      <c r="Z8997" s="13"/>
      <c r="AA8997" s="13"/>
    </row>
    <row r="8998" spans="1:27" ht="15.75" customHeight="1" x14ac:dyDescent="0.2">
      <c r="A8998" s="13"/>
      <c r="B8998" s="37" t="str">
        <f>"CRS25WT3609509"</f>
        <v>CRS25WT3609509</v>
      </c>
      <c r="C8998" s="38">
        <v>46013</v>
      </c>
      <c r="D8998" s="39">
        <v>0.90320601851851856</v>
      </c>
      <c r="E8998" s="37" t="s">
        <v>62</v>
      </c>
      <c r="F8998" s="37">
        <v>198</v>
      </c>
      <c r="G8998" s="37">
        <v>4</v>
      </c>
      <c r="H8998" s="37">
        <v>198.864334106445</v>
      </c>
      <c r="I8998" s="37">
        <v>9.5776853561401403</v>
      </c>
      <c r="J8998" s="37">
        <v>24.501808166503899</v>
      </c>
      <c r="K8998" s="37">
        <v>9.7692584991455096</v>
      </c>
      <c r="L8998" s="37">
        <v>20.356132507324201</v>
      </c>
      <c r="M8998" s="37">
        <v>0.84741902351379395</v>
      </c>
      <c r="N8998" s="37">
        <v>9.67474269866943</v>
      </c>
      <c r="O8998" s="37">
        <v>0</v>
      </c>
      <c r="P8998" s="37">
        <v>0</v>
      </c>
      <c r="Q8998" s="37">
        <v>2.0560612902045198E-3</v>
      </c>
      <c r="R8998" s="37">
        <v>25</v>
      </c>
      <c r="S8998" s="37">
        <v>0.240701720118523</v>
      </c>
      <c r="T8998" s="37">
        <v>999.2109375</v>
      </c>
      <c r="U8998" s="37">
        <v>9999</v>
      </c>
      <c r="V8998" s="13"/>
      <c r="W8998" s="13"/>
      <c r="X8998" s="13"/>
      <c r="Y8998" s="13"/>
      <c r="Z8998" s="13"/>
      <c r="AA8998" s="13"/>
    </row>
    <row r="8999" spans="1:27" ht="15.75" customHeight="1" x14ac:dyDescent="0.2">
      <c r="A8999" s="13"/>
      <c r="B8999" s="37" t="str">
        <f>"CRS25WT3609487"</f>
        <v>CRS25WT3609487</v>
      </c>
      <c r="C8999" s="38">
        <v>46013</v>
      </c>
      <c r="D8999" s="39">
        <v>0.90420138888888879</v>
      </c>
      <c r="E8999" s="37" t="s">
        <v>62</v>
      </c>
      <c r="F8999" s="37">
        <v>196</v>
      </c>
      <c r="G8999" s="37">
        <v>4</v>
      </c>
      <c r="H8999" s="37">
        <v>196.778884887695</v>
      </c>
      <c r="I8999" s="37">
        <v>9.5382204055786097</v>
      </c>
      <c r="J8999" s="37">
        <v>24.477458953857401</v>
      </c>
      <c r="K8999" s="37">
        <v>9.6562185287475604</v>
      </c>
      <c r="L8999" s="37">
        <v>20.378461837768601</v>
      </c>
      <c r="M8999" s="37">
        <v>0.84283936023712203</v>
      </c>
      <c r="N8999" s="37">
        <v>9.5732851028442401</v>
      </c>
      <c r="O8999" s="37">
        <v>0</v>
      </c>
      <c r="P8999" s="37">
        <v>0</v>
      </c>
      <c r="Q8999" s="37">
        <v>6.0316878370940703E-3</v>
      </c>
      <c r="R8999" s="37">
        <v>25</v>
      </c>
      <c r="S8999" s="37">
        <v>0.23522153496742201</v>
      </c>
      <c r="T8999" s="37">
        <v>998.78900146484398</v>
      </c>
      <c r="U8999" s="37">
        <v>9999</v>
      </c>
      <c r="V8999" s="13"/>
      <c r="W8999" s="13"/>
      <c r="X8999" s="13"/>
      <c r="Y8999" s="13"/>
      <c r="Z8999" s="13"/>
      <c r="AA8999" s="13"/>
    </row>
    <row r="9000" spans="1:27" ht="15.75" customHeight="1" x14ac:dyDescent="0.2">
      <c r="A9000" s="13"/>
      <c r="B9000" s="37" t="str">
        <f>"CRS25WT3609486"</f>
        <v>CRS25WT3609486</v>
      </c>
      <c r="C9000" s="38">
        <v>46013</v>
      </c>
      <c r="D9000" s="39">
        <v>0.90487268518518515</v>
      </c>
      <c r="E9000" s="37" t="s">
        <v>62</v>
      </c>
      <c r="F9000" s="37">
        <v>197</v>
      </c>
      <c r="G9000" s="37">
        <v>4</v>
      </c>
      <c r="H9000" s="37">
        <v>197.39514160156301</v>
      </c>
      <c r="I9000" s="37">
        <v>9.5623207092285192</v>
      </c>
      <c r="J9000" s="37">
        <v>24.516029357910199</v>
      </c>
      <c r="K9000" s="37">
        <v>9.6547222137451207</v>
      </c>
      <c r="L9000" s="37">
        <v>20.445449829101602</v>
      </c>
      <c r="M9000" s="37">
        <v>0.84202116727829002</v>
      </c>
      <c r="N9000" s="37">
        <v>9.6032667160034197</v>
      </c>
      <c r="O9000" s="37">
        <v>0</v>
      </c>
      <c r="P9000" s="37">
        <v>0</v>
      </c>
      <c r="Q9000" s="37">
        <v>8.2535035908222198E-3</v>
      </c>
      <c r="R9000" s="37">
        <v>25</v>
      </c>
      <c r="S9000" s="37">
        <v>0.245899602770805</v>
      </c>
      <c r="T9000" s="37">
        <v>998.99841308593795</v>
      </c>
      <c r="U9000" s="37">
        <v>9999</v>
      </c>
      <c r="V9000" s="13"/>
      <c r="W9000" s="13"/>
      <c r="X9000" s="13"/>
      <c r="Y9000" s="13"/>
      <c r="Z9000" s="13"/>
      <c r="AA9000" s="13"/>
    </row>
    <row r="9001" spans="1:27" ht="15.75" customHeight="1" x14ac:dyDescent="0.2">
      <c r="A9001" s="13"/>
      <c r="B9001" s="37" t="str">
        <f>"CRS25WT3609490"</f>
        <v>CRS25WT3609490</v>
      </c>
      <c r="C9001" s="38">
        <v>46013</v>
      </c>
      <c r="D9001" s="39">
        <v>0.90547453703703706</v>
      </c>
      <c r="E9001" s="37" t="s">
        <v>62</v>
      </c>
      <c r="F9001" s="37">
        <v>197</v>
      </c>
      <c r="G9001" s="37">
        <v>4</v>
      </c>
      <c r="H9001" s="37">
        <v>197.58273315429699</v>
      </c>
      <c r="I9001" s="37">
        <v>9.57348537445068</v>
      </c>
      <c r="J9001" s="37">
        <v>24.487411499023398</v>
      </c>
      <c r="K9001" s="37">
        <v>9.7004957199096697</v>
      </c>
      <c r="L9001" s="37">
        <v>20.368312835693398</v>
      </c>
      <c r="M9001" s="37">
        <v>0.84282231330871604</v>
      </c>
      <c r="N9001" s="37">
        <v>9.6123924255371094</v>
      </c>
      <c r="O9001" s="37">
        <v>0</v>
      </c>
      <c r="P9001" s="37">
        <v>0</v>
      </c>
      <c r="Q9001" s="37">
        <v>3.2539609819650702E-3</v>
      </c>
      <c r="R9001" s="37">
        <v>25</v>
      </c>
      <c r="S9001" s="37">
        <v>0.24651525914669001</v>
      </c>
      <c r="T9001" s="37">
        <v>999.39538574218795</v>
      </c>
      <c r="U9001" s="37">
        <v>9999</v>
      </c>
      <c r="V9001" s="13"/>
      <c r="W9001" s="13"/>
      <c r="X9001" s="13"/>
      <c r="Y9001" s="13"/>
      <c r="Z9001" s="13"/>
      <c r="AA9001" s="13"/>
    </row>
    <row r="9002" spans="1:27" ht="15.75" customHeight="1" x14ac:dyDescent="0.2">
      <c r="A9002" s="13"/>
      <c r="B9002" s="37" t="str">
        <f>"CRS25WT3609489"</f>
        <v>CRS25WT3609489</v>
      </c>
      <c r="C9002" s="38">
        <v>46013</v>
      </c>
      <c r="D9002" s="39">
        <v>0.90653935185185175</v>
      </c>
      <c r="E9002" s="37" t="s">
        <v>62</v>
      </c>
      <c r="F9002" s="37">
        <v>199</v>
      </c>
      <c r="G9002" s="37">
        <v>4</v>
      </c>
      <c r="H9002" s="37">
        <v>199.748291015625</v>
      </c>
      <c r="I9002" s="37">
        <v>9.5806922912597692</v>
      </c>
      <c r="J9002" s="37">
        <v>24.4908752441406</v>
      </c>
      <c r="K9002" s="37">
        <v>9.81268310546875</v>
      </c>
      <c r="L9002" s="37">
        <v>20.356132507324201</v>
      </c>
      <c r="M9002" s="37">
        <v>0.85129851102829002</v>
      </c>
      <c r="N9002" s="37">
        <v>9.7177467346191406</v>
      </c>
      <c r="O9002" s="37">
        <v>0</v>
      </c>
      <c r="P9002" s="37">
        <v>0</v>
      </c>
      <c r="Q9002" s="37">
        <v>1.6269839834421899E-3</v>
      </c>
      <c r="R9002" s="37">
        <v>25</v>
      </c>
      <c r="S9002" s="37">
        <v>0.232697293162346</v>
      </c>
      <c r="T9002" s="37">
        <v>998.02014160156295</v>
      </c>
      <c r="U9002" s="37">
        <v>9999</v>
      </c>
      <c r="V9002" s="13"/>
      <c r="W9002" s="13"/>
      <c r="X9002" s="13"/>
      <c r="Y9002" s="13"/>
      <c r="Z9002" s="13"/>
      <c r="AA9002" s="13"/>
    </row>
    <row r="9003" spans="1:27" ht="15.75" customHeight="1" x14ac:dyDescent="0.2">
      <c r="A9003" s="13"/>
      <c r="B9003" s="37" t="str">
        <f>"CRS25WT3609494"</f>
        <v>CRS25WT3609494</v>
      </c>
      <c r="C9003" s="38">
        <v>46013</v>
      </c>
      <c r="D9003" s="39">
        <v>0.90750000000000008</v>
      </c>
      <c r="E9003" s="37" t="s">
        <v>62</v>
      </c>
      <c r="F9003" s="37">
        <v>195</v>
      </c>
      <c r="G9003" s="37">
        <v>4</v>
      </c>
      <c r="H9003" s="37">
        <v>195.83493041992199</v>
      </c>
      <c r="I9003" s="37">
        <v>9.4913597106933594</v>
      </c>
      <c r="J9003" s="37">
        <v>24.4943733215332</v>
      </c>
      <c r="K9003" s="37">
        <v>9.5965147018432599</v>
      </c>
      <c r="L9003" s="37">
        <v>20.4068813323975</v>
      </c>
      <c r="M9003" s="37">
        <v>0.84235543012618996</v>
      </c>
      <c r="N9003" s="37">
        <v>9.5273618698120099</v>
      </c>
      <c r="O9003" s="37">
        <v>0</v>
      </c>
      <c r="P9003" s="37">
        <v>0</v>
      </c>
      <c r="Q9003" s="37">
        <v>3.2149055041372802E-3</v>
      </c>
      <c r="R9003" s="37">
        <v>25</v>
      </c>
      <c r="S9003" s="37">
        <v>0.24331611394882199</v>
      </c>
      <c r="T9003" s="37">
        <v>1001.65673828125</v>
      </c>
      <c r="U9003" s="37">
        <v>9999</v>
      </c>
      <c r="V9003" s="13"/>
      <c r="W9003" s="13"/>
      <c r="X9003" s="13"/>
      <c r="Y9003" s="13"/>
      <c r="Z9003" s="13"/>
      <c r="AA9003" s="13"/>
    </row>
    <row r="9004" spans="1:27" ht="15.75" customHeight="1" x14ac:dyDescent="0.2">
      <c r="A9004" s="13"/>
      <c r="B9004" s="37" t="str">
        <f>"CRS25WT3609493"</f>
        <v>CRS25WT3609493</v>
      </c>
      <c r="C9004" s="38">
        <v>46013</v>
      </c>
      <c r="D9004" s="39">
        <v>0.90812500000000007</v>
      </c>
      <c r="E9004" s="37" t="s">
        <v>62</v>
      </c>
      <c r="F9004" s="37">
        <v>196</v>
      </c>
      <c r="G9004" s="37">
        <v>4</v>
      </c>
      <c r="H9004" s="37">
        <v>196.71676635742199</v>
      </c>
      <c r="I9004" s="37">
        <v>9.55511379241943</v>
      </c>
      <c r="J9004" s="37">
        <v>24.488090515136701</v>
      </c>
      <c r="K9004" s="37">
        <v>9.6464433670043892</v>
      </c>
      <c r="L9004" s="37">
        <v>20.392671585083001</v>
      </c>
      <c r="M9004" s="37">
        <v>0.84071844816207897</v>
      </c>
      <c r="N9004" s="37">
        <v>9.5702638626098597</v>
      </c>
      <c r="O9004" s="37">
        <v>0</v>
      </c>
      <c r="P9004" s="37">
        <v>0</v>
      </c>
      <c r="Q9004" s="37">
        <v>8.1349199172109398E-4</v>
      </c>
      <c r="R9004" s="37">
        <v>25</v>
      </c>
      <c r="S9004" s="37">
        <v>0.25171291828155501</v>
      </c>
      <c r="T9004" s="37">
        <v>998.99041748046898</v>
      </c>
      <c r="U9004" s="37">
        <v>9999</v>
      </c>
      <c r="V9004" s="13"/>
      <c r="W9004" s="13"/>
      <c r="X9004" s="13"/>
      <c r="Y9004" s="13"/>
      <c r="Z9004" s="13"/>
      <c r="AA9004" s="13"/>
    </row>
    <row r="9005" spans="1:27" ht="15.75" customHeight="1" x14ac:dyDescent="0.2">
      <c r="A9005" s="13"/>
      <c r="B9005" s="37" t="str">
        <f>"CRS25WT3609492"</f>
        <v>CRS25WT3609492</v>
      </c>
      <c r="C9005" s="38">
        <v>46013</v>
      </c>
      <c r="D9005" s="39">
        <v>0.90913194444444445</v>
      </c>
      <c r="E9005" s="37" t="s">
        <v>62</v>
      </c>
      <c r="F9005" s="37">
        <v>199</v>
      </c>
      <c r="G9005" s="37">
        <v>4</v>
      </c>
      <c r="H9005" s="37">
        <v>199.69461059570301</v>
      </c>
      <c r="I9005" s="37">
        <v>9.5932340621948207</v>
      </c>
      <c r="J9005" s="37">
        <v>24.477836608886701</v>
      </c>
      <c r="K9005" s="37">
        <v>9.8168992996215803</v>
      </c>
      <c r="L9005" s="37">
        <v>20.341922760009801</v>
      </c>
      <c r="M9005" s="37">
        <v>0.85040980577468905</v>
      </c>
      <c r="N9005" s="37">
        <v>9.7151355743408203</v>
      </c>
      <c r="O9005" s="37">
        <v>0</v>
      </c>
      <c r="P9005" s="37">
        <v>0</v>
      </c>
      <c r="Q9005" s="37">
        <v>5.4067452438175704E-3</v>
      </c>
      <c r="R9005" s="37">
        <v>25</v>
      </c>
      <c r="S9005" s="37">
        <v>0.236160844564438</v>
      </c>
      <c r="T9005" s="37">
        <v>998.98565673828102</v>
      </c>
      <c r="U9005" s="37">
        <v>9999</v>
      </c>
      <c r="V9005" s="13"/>
      <c r="W9005" s="13"/>
      <c r="X9005" s="13"/>
      <c r="Y9005" s="13"/>
      <c r="Z9005" s="13"/>
      <c r="AA9005" s="13"/>
    </row>
    <row r="9006" spans="1:27" ht="15.75" customHeight="1" x14ac:dyDescent="0.2">
      <c r="A9006" s="13"/>
      <c r="B9006" s="37" t="str">
        <f>"CRS25WT3609470"</f>
        <v>CRS25WT3609470</v>
      </c>
      <c r="C9006" s="38">
        <v>46013</v>
      </c>
      <c r="D9006" s="39">
        <v>0.90989583333333324</v>
      </c>
      <c r="E9006" s="37" t="s">
        <v>62</v>
      </c>
      <c r="F9006" s="37">
        <v>197</v>
      </c>
      <c r="G9006" s="37">
        <v>4</v>
      </c>
      <c r="H9006" s="37">
        <v>197.49333190918</v>
      </c>
      <c r="I9006" s="37">
        <v>9.5917139053344709</v>
      </c>
      <c r="J9006" s="37">
        <v>24.529167175293001</v>
      </c>
      <c r="K9006" s="37">
        <v>9.6777801513671893</v>
      </c>
      <c r="L9006" s="37">
        <v>20.4068813323975</v>
      </c>
      <c r="M9006" s="37">
        <v>0.83940857648849498</v>
      </c>
      <c r="N9006" s="37">
        <v>9.6080436706543004</v>
      </c>
      <c r="O9006" s="37">
        <v>0</v>
      </c>
      <c r="P9006" s="37">
        <v>0</v>
      </c>
      <c r="Q9006" s="37">
        <v>1.27033721655607E-2</v>
      </c>
      <c r="R9006" s="37">
        <v>25</v>
      </c>
      <c r="S9006" s="37">
        <v>0.24652887880802199</v>
      </c>
      <c r="T9006" s="37">
        <v>999.55480957031295</v>
      </c>
      <c r="U9006" s="37">
        <v>9999</v>
      </c>
      <c r="V9006" s="13"/>
      <c r="W9006" s="13"/>
      <c r="X9006" s="13"/>
      <c r="Y9006" s="13"/>
      <c r="Z9006" s="13"/>
      <c r="AA9006" s="13"/>
    </row>
    <row r="9007" spans="1:27" ht="15.75" customHeight="1" x14ac:dyDescent="0.2">
      <c r="A9007" s="13"/>
      <c r="B9007" s="37" t="str">
        <f>"CRS25WT3609475"</f>
        <v>CRS25WT3609475</v>
      </c>
      <c r="C9007" s="38">
        <v>46013</v>
      </c>
      <c r="D9007" s="39">
        <v>0.91060185185185183</v>
      </c>
      <c r="E9007" s="37" t="s">
        <v>62</v>
      </c>
      <c r="F9007" s="37">
        <v>198</v>
      </c>
      <c r="G9007" s="37">
        <v>4</v>
      </c>
      <c r="H9007" s="37">
        <v>198.64353942871099</v>
      </c>
      <c r="I9007" s="37">
        <v>9.5808744430541992</v>
      </c>
      <c r="J9007" s="37">
        <v>24.522041320800799</v>
      </c>
      <c r="K9007" s="37">
        <v>9.7196426391601598</v>
      </c>
      <c r="L9007" s="37">
        <v>20.437330245971701</v>
      </c>
      <c r="M9007" s="37">
        <v>0.84549820423126198</v>
      </c>
      <c r="N9007" s="37">
        <v>9.66400051116943</v>
      </c>
      <c r="O9007" s="37">
        <v>0</v>
      </c>
      <c r="P9007" s="37">
        <v>0</v>
      </c>
      <c r="Q9007" s="37">
        <v>3.2149055041372802E-3</v>
      </c>
      <c r="R9007" s="37">
        <v>25</v>
      </c>
      <c r="S9007" s="37">
        <v>0.23925819993019101</v>
      </c>
      <c r="T9007" s="37">
        <v>999.3125</v>
      </c>
      <c r="U9007" s="37">
        <v>9999</v>
      </c>
      <c r="V9007" s="13"/>
      <c r="W9007" s="13"/>
      <c r="X9007" s="13"/>
      <c r="Y9007" s="13"/>
      <c r="Z9007" s="13"/>
      <c r="AA9007" s="13"/>
    </row>
    <row r="9008" spans="1:27" ht="15.75" customHeight="1" x14ac:dyDescent="0.2">
      <c r="A9008" s="13"/>
      <c r="B9008" s="37" t="str">
        <f>"CRS25WT3609474"</f>
        <v>CRS25WT3609474</v>
      </c>
      <c r="C9008" s="38">
        <v>46013</v>
      </c>
      <c r="D9008" s="39">
        <v>0.91109953703703705</v>
      </c>
      <c r="E9008" s="37" t="s">
        <v>62</v>
      </c>
      <c r="F9008" s="37">
        <v>198</v>
      </c>
      <c r="G9008" s="37">
        <v>4</v>
      </c>
      <c r="H9008" s="37">
        <v>198.56132507324199</v>
      </c>
      <c r="I9008" s="37">
        <v>9.5887374877929705</v>
      </c>
      <c r="J9008" s="37">
        <v>24.517919540405298</v>
      </c>
      <c r="K9008" s="37">
        <v>9.7660589218139595</v>
      </c>
      <c r="L9008" s="37">
        <v>20.3317756652832</v>
      </c>
      <c r="M9008" s="37">
        <v>0.84459716081619296</v>
      </c>
      <c r="N9008" s="37">
        <v>9.6600008010864293</v>
      </c>
      <c r="O9008" s="37">
        <v>0</v>
      </c>
      <c r="P9008" s="37">
        <v>0</v>
      </c>
      <c r="Q9008" s="37">
        <v>6.03174511343241E-3</v>
      </c>
      <c r="R9008" s="37">
        <v>25</v>
      </c>
      <c r="S9008" s="37">
        <v>0.243983894586563</v>
      </c>
      <c r="T9008" s="37">
        <v>998.74987792968795</v>
      </c>
      <c r="U9008" s="37">
        <v>9999</v>
      </c>
      <c r="V9008" s="13"/>
      <c r="W9008" s="13"/>
      <c r="X9008" s="13"/>
      <c r="Y9008" s="13"/>
      <c r="Z9008" s="13"/>
      <c r="AA9008" s="13"/>
    </row>
    <row r="9009" spans="1:27" ht="15.75" customHeight="1" x14ac:dyDescent="0.2">
      <c r="A9009" s="13"/>
      <c r="B9009" s="37" t="str">
        <f>"CRS25WT3609478"</f>
        <v>CRS25WT3609478</v>
      </c>
      <c r="C9009" s="38">
        <v>46013</v>
      </c>
      <c r="D9009" s="39">
        <v>0.91167824074074078</v>
      </c>
      <c r="E9009" s="37" t="s">
        <v>62</v>
      </c>
      <c r="F9009" s="37">
        <v>199</v>
      </c>
      <c r="G9009" s="37">
        <v>4</v>
      </c>
      <c r="H9009" s="37">
        <v>199.97288513183599</v>
      </c>
      <c r="I9009" s="37">
        <v>9.5841865539550799</v>
      </c>
      <c r="J9009" s="37">
        <v>24.523839950561499</v>
      </c>
      <c r="K9009" s="37">
        <v>9.7866306304931605</v>
      </c>
      <c r="L9009" s="37">
        <v>20.433271408081101</v>
      </c>
      <c r="M9009" s="37">
        <v>0.85079979896545399</v>
      </c>
      <c r="N9009" s="37">
        <v>9.7286739349365199</v>
      </c>
      <c r="O9009" s="37">
        <v>0</v>
      </c>
      <c r="P9009" s="37">
        <v>0</v>
      </c>
      <c r="Q9009" s="37">
        <v>5.4067452438175704E-3</v>
      </c>
      <c r="R9009" s="37">
        <v>25</v>
      </c>
      <c r="S9009" s="37">
        <v>0.23339796066284199</v>
      </c>
      <c r="T9009" s="37">
        <v>998.67657470703102</v>
      </c>
      <c r="U9009" s="37">
        <v>9999</v>
      </c>
      <c r="V9009" s="13"/>
      <c r="W9009" s="13"/>
      <c r="X9009" s="13"/>
      <c r="Y9009" s="13"/>
      <c r="Z9009" s="13"/>
      <c r="AA9009" s="13"/>
    </row>
    <row r="9010" spans="1:27" ht="15.75" customHeight="1" x14ac:dyDescent="0.2">
      <c r="A9010" s="13"/>
      <c r="B9010" s="37" t="str">
        <f>"CRS25WT3609477"</f>
        <v>CRS25WT3609477</v>
      </c>
      <c r="C9010" s="38">
        <v>46013</v>
      </c>
      <c r="D9010" s="39">
        <v>0.91244212962962967</v>
      </c>
      <c r="E9010" s="37" t="s">
        <v>62</v>
      </c>
      <c r="F9010" s="37">
        <v>198</v>
      </c>
      <c r="G9010" s="37">
        <v>4</v>
      </c>
      <c r="H9010" s="37">
        <v>198.330490112305</v>
      </c>
      <c r="I9010" s="37">
        <v>9.5591535568237305</v>
      </c>
      <c r="J9010" s="37">
        <v>24.5101833343506</v>
      </c>
      <c r="K9010" s="37">
        <v>9.6860456466674805</v>
      </c>
      <c r="L9010" s="37">
        <v>20.475898742675799</v>
      </c>
      <c r="M9010" s="37">
        <v>0.84649324417114302</v>
      </c>
      <c r="N9010" s="37">
        <v>9.6487712860107404</v>
      </c>
      <c r="O9010" s="37">
        <v>0</v>
      </c>
      <c r="P9010" s="37">
        <v>0</v>
      </c>
      <c r="Q9010" s="37">
        <v>1.2896980158984699E-2</v>
      </c>
      <c r="R9010" s="37">
        <v>25</v>
      </c>
      <c r="S9010" s="37">
        <v>0.23522508144378701</v>
      </c>
      <c r="T9010" s="37">
        <v>999.06683349609398</v>
      </c>
      <c r="U9010" s="37">
        <v>9999</v>
      </c>
      <c r="V9010" s="13"/>
      <c r="W9010" s="13"/>
      <c r="X9010" s="13"/>
      <c r="Y9010" s="13"/>
      <c r="Z9010" s="13"/>
      <c r="AA9010" s="13"/>
    </row>
    <row r="9011" spans="1:27" ht="15.75" customHeight="1" x14ac:dyDescent="0.2">
      <c r="A9011" s="13"/>
      <c r="B9011" s="37" t="str">
        <f>"CRS25WT3609476"</f>
        <v>CRS25WT3609476</v>
      </c>
      <c r="C9011" s="38">
        <v>46013</v>
      </c>
      <c r="D9011" s="39">
        <v>0.91298611111111105</v>
      </c>
      <c r="E9011" s="37" t="s">
        <v>62</v>
      </c>
      <c r="F9011" s="37">
        <v>197</v>
      </c>
      <c r="G9011" s="37">
        <v>4</v>
      </c>
      <c r="H9011" s="37">
        <v>197.70169067382801</v>
      </c>
      <c r="I9011" s="37">
        <v>9.5841608047485405</v>
      </c>
      <c r="J9011" s="37">
        <v>24.530027389526399</v>
      </c>
      <c r="K9011" s="37">
        <v>9.7005348205566406</v>
      </c>
      <c r="L9011" s="37">
        <v>20.3804931640625</v>
      </c>
      <c r="M9011" s="37">
        <v>0.84092694520950295</v>
      </c>
      <c r="N9011" s="37">
        <v>9.6181802749633807</v>
      </c>
      <c r="O9011" s="37">
        <v>0</v>
      </c>
      <c r="P9011" s="37">
        <v>0</v>
      </c>
      <c r="Q9011" s="37">
        <v>4.11212258040905E-3</v>
      </c>
      <c r="R9011" s="37">
        <v>25</v>
      </c>
      <c r="S9011" s="37">
        <v>0.24761888384819</v>
      </c>
      <c r="T9011" s="37">
        <v>998.943115234375</v>
      </c>
      <c r="U9011" s="37">
        <v>9999</v>
      </c>
      <c r="V9011" s="13"/>
      <c r="W9011" s="13"/>
      <c r="X9011" s="13"/>
      <c r="Y9011" s="13"/>
      <c r="Z9011" s="13"/>
      <c r="AA9011" s="13"/>
    </row>
    <row r="9012" spans="1:27" ht="15.75" customHeight="1" x14ac:dyDescent="0.2">
      <c r="A9012" s="13"/>
      <c r="B9012" s="37" t="str">
        <f>"CRS25WT3609482"</f>
        <v>CRS25WT3609482</v>
      </c>
      <c r="C9012" s="38">
        <v>46013</v>
      </c>
      <c r="D9012" s="39">
        <v>0.91370370370370368</v>
      </c>
      <c r="E9012" s="37" t="s">
        <v>62</v>
      </c>
      <c r="F9012" s="37">
        <v>197</v>
      </c>
      <c r="G9012" s="37">
        <v>4</v>
      </c>
      <c r="H9012" s="37">
        <v>197.57507324218801</v>
      </c>
      <c r="I9012" s="37">
        <v>9.5257139205932599</v>
      </c>
      <c r="J9012" s="37">
        <v>24.519016265869102</v>
      </c>
      <c r="K9012" s="37">
        <v>9.6846780776977504</v>
      </c>
      <c r="L9012" s="37">
        <v>20.400791168212901</v>
      </c>
      <c r="M9012" s="37">
        <v>0.84592443704605103</v>
      </c>
      <c r="N9012" s="37">
        <v>9.6120204925537092</v>
      </c>
      <c r="O9012" s="37">
        <v>0</v>
      </c>
      <c r="P9012" s="37">
        <v>0</v>
      </c>
      <c r="Q9012" s="37">
        <v>2.0633758977055502E-3</v>
      </c>
      <c r="R9012" s="37">
        <v>25</v>
      </c>
      <c r="S9012" s="37">
        <v>0.25141122937202498</v>
      </c>
      <c r="T9012" s="37">
        <v>998.01629638671898</v>
      </c>
      <c r="U9012" s="37">
        <v>9999</v>
      </c>
      <c r="V9012" s="13"/>
      <c r="W9012" s="13"/>
      <c r="X9012" s="13"/>
      <c r="Y9012" s="13"/>
      <c r="Z9012" s="13"/>
      <c r="AA9012" s="13"/>
    </row>
    <row r="9013" spans="1:27" ht="15.75" customHeight="1" x14ac:dyDescent="0.2">
      <c r="A9013" s="13"/>
      <c r="B9013" s="37" t="str">
        <f>"CRS25WT3609491"</f>
        <v>CRS25WT3609491</v>
      </c>
      <c r="C9013" s="38">
        <v>46013</v>
      </c>
      <c r="D9013" s="39">
        <v>0.91450231481481481</v>
      </c>
      <c r="E9013" s="37" t="s">
        <v>62</v>
      </c>
      <c r="F9013" s="37">
        <v>195</v>
      </c>
      <c r="G9013" s="37">
        <v>4</v>
      </c>
      <c r="H9013" s="37">
        <v>195.90007019043</v>
      </c>
      <c r="I9013" s="37">
        <v>9.5319070816040004</v>
      </c>
      <c r="J9013" s="37">
        <v>24.469139099121101</v>
      </c>
      <c r="K9013" s="37">
        <v>9.5949344635009801</v>
      </c>
      <c r="L9013" s="37">
        <v>20.417030334472699</v>
      </c>
      <c r="M9013" s="37">
        <v>0.83991646766662598</v>
      </c>
      <c r="N9013" s="37">
        <v>9.5305309295654297</v>
      </c>
      <c r="O9013" s="37">
        <v>0</v>
      </c>
      <c r="P9013" s="37">
        <v>0</v>
      </c>
      <c r="Q9013" s="37">
        <v>2.0560612902045198E-3</v>
      </c>
      <c r="R9013" s="37">
        <v>25</v>
      </c>
      <c r="S9013" s="37">
        <v>0.23480449616908999</v>
      </c>
      <c r="T9013" s="37">
        <v>998.43817138671898</v>
      </c>
      <c r="U9013" s="37">
        <v>9999</v>
      </c>
      <c r="V9013" s="13"/>
      <c r="W9013" s="13"/>
      <c r="X9013" s="13"/>
      <c r="Y9013" s="13"/>
      <c r="Z9013" s="13"/>
      <c r="AA9013" s="13"/>
    </row>
    <row r="9014" spans="1:27" ht="15.75" customHeight="1" x14ac:dyDescent="0.2">
      <c r="A9014" s="13"/>
      <c r="B9014" s="37" t="str">
        <f>"CRS25WT3609479"</f>
        <v>CRS25WT3609479</v>
      </c>
      <c r="C9014" s="38">
        <v>46013</v>
      </c>
      <c r="D9014" s="39">
        <v>0.91527777777777775</v>
      </c>
      <c r="E9014" s="37" t="s">
        <v>62</v>
      </c>
      <c r="F9014" s="37">
        <v>196</v>
      </c>
      <c r="G9014" s="37">
        <v>4</v>
      </c>
      <c r="H9014" s="37">
        <v>196.66162109375</v>
      </c>
      <c r="I9014" s="37">
        <v>9.5238313674926793</v>
      </c>
      <c r="J9014" s="37">
        <v>24.499839782714801</v>
      </c>
      <c r="K9014" s="37">
        <v>9.6475811004638707</v>
      </c>
      <c r="L9014" s="37">
        <v>20.3845520019531</v>
      </c>
      <c r="M9014" s="37">
        <v>0.84283912181854204</v>
      </c>
      <c r="N9014" s="37">
        <v>9.5675802230834996</v>
      </c>
      <c r="O9014" s="37">
        <v>0</v>
      </c>
      <c r="P9014" s="37">
        <v>0</v>
      </c>
      <c r="Q9014" s="37">
        <v>6.0316901654005103E-3</v>
      </c>
      <c r="R9014" s="37">
        <v>25</v>
      </c>
      <c r="S9014" s="37">
        <v>0.240933567285538</v>
      </c>
      <c r="T9014" s="37">
        <v>999.59783935546898</v>
      </c>
      <c r="U9014" s="37">
        <v>9999</v>
      </c>
      <c r="V9014" s="13"/>
      <c r="W9014" s="13"/>
      <c r="X9014" s="13"/>
      <c r="Y9014" s="13"/>
      <c r="Z9014" s="13"/>
      <c r="AA9014" s="13"/>
    </row>
    <row r="9015" spans="1:27" ht="15.75" customHeight="1" x14ac:dyDescent="0.2">
      <c r="A9015" s="13"/>
      <c r="B9015" s="37" t="str">
        <f>"CRS25WT3609507"</f>
        <v>CRS25WT3609507</v>
      </c>
      <c r="C9015" s="38">
        <v>46013</v>
      </c>
      <c r="D9015" s="39">
        <v>0.91910879629629638</v>
      </c>
      <c r="E9015" s="37" t="s">
        <v>62</v>
      </c>
      <c r="F9015" s="37">
        <v>196</v>
      </c>
      <c r="G9015" s="37">
        <v>4</v>
      </c>
      <c r="H9015" s="37">
        <v>196.63201904296901</v>
      </c>
      <c r="I9015" s="37">
        <v>9.5502099990844709</v>
      </c>
      <c r="J9015" s="37">
        <v>24.446659088134801</v>
      </c>
      <c r="K9015" s="37">
        <v>9.6480493545532209</v>
      </c>
      <c r="L9015" s="37">
        <v>20.3804931640625</v>
      </c>
      <c r="M9015" s="37">
        <v>0.84221273660659801</v>
      </c>
      <c r="N9015" s="37">
        <v>9.5661401748657209</v>
      </c>
      <c r="O9015" s="37">
        <v>0</v>
      </c>
      <c r="P9015" s="37">
        <v>0</v>
      </c>
      <c r="Q9015" s="37">
        <v>5.4068909958005004E-3</v>
      </c>
      <c r="R9015" s="37">
        <v>25</v>
      </c>
      <c r="S9015" s="37">
        <v>0.2477887570858</v>
      </c>
      <c r="T9015" s="37">
        <v>998.37359619140602</v>
      </c>
      <c r="U9015" s="37">
        <v>9999</v>
      </c>
      <c r="V9015" s="13"/>
      <c r="W9015" s="13"/>
      <c r="X9015" s="13"/>
      <c r="Y9015" s="13"/>
      <c r="Z9015" s="13"/>
      <c r="AA9015" s="13"/>
    </row>
    <row r="9016" spans="1:27" ht="15.75" customHeight="1" x14ac:dyDescent="0.2">
      <c r="A9016" s="13"/>
      <c r="B9016" s="37" t="str">
        <f>"CRS25WT3609508"</f>
        <v>CRS25WT3609508</v>
      </c>
      <c r="C9016" s="38">
        <v>46013</v>
      </c>
      <c r="D9016" s="39">
        <v>0.91990740740740751</v>
      </c>
      <c r="E9016" s="37" t="s">
        <v>62</v>
      </c>
      <c r="F9016" s="37">
        <v>197</v>
      </c>
      <c r="G9016" s="37">
        <v>4</v>
      </c>
      <c r="H9016" s="37">
        <v>197.225509643555</v>
      </c>
      <c r="I9016" s="37">
        <v>9.5691146850585902</v>
      </c>
      <c r="J9016" s="37">
        <v>24.460254669189499</v>
      </c>
      <c r="K9016" s="37">
        <v>9.6810283660888707</v>
      </c>
      <c r="L9016" s="37">
        <v>20.372371673583999</v>
      </c>
      <c r="M9016" s="37">
        <v>0.84261727333068803</v>
      </c>
      <c r="N9016" s="37">
        <v>9.5950136184692401</v>
      </c>
      <c r="O9016" s="37">
        <v>0</v>
      </c>
      <c r="P9016" s="37">
        <v>0</v>
      </c>
      <c r="Q9016" s="37">
        <v>1.64484903216362E-2</v>
      </c>
      <c r="R9016" s="37">
        <v>25</v>
      </c>
      <c r="S9016" s="37">
        <v>0.238035023212433</v>
      </c>
      <c r="T9016" s="37">
        <v>998.25860595703102</v>
      </c>
      <c r="U9016" s="37">
        <v>9999</v>
      </c>
      <c r="V9016" s="13"/>
      <c r="W9016" s="13"/>
      <c r="X9016" s="13"/>
      <c r="Y9016" s="13"/>
      <c r="Z9016" s="13"/>
      <c r="AA9016" s="13"/>
    </row>
    <row r="9017" spans="1:27" ht="15.75" customHeight="1" x14ac:dyDescent="0.2">
      <c r="A9017" s="13"/>
      <c r="B9017" s="37" t="str">
        <f>"CRS25WT3609662"</f>
        <v>CRS25WT3609662</v>
      </c>
      <c r="C9017" s="38">
        <v>46013</v>
      </c>
      <c r="D9017" s="39">
        <v>0.92061342592592599</v>
      </c>
      <c r="E9017" s="37" t="s">
        <v>62</v>
      </c>
      <c r="F9017" s="37">
        <v>196</v>
      </c>
      <c r="G9017" s="37">
        <v>4</v>
      </c>
      <c r="H9017" s="37">
        <v>196.81858825683599</v>
      </c>
      <c r="I9017" s="37">
        <v>9.5482454299926793</v>
      </c>
      <c r="J9017" s="37">
        <v>24.4691352844238</v>
      </c>
      <c r="K9017" s="37">
        <v>9.6755161285400408</v>
      </c>
      <c r="L9017" s="37">
        <v>20.341922760009801</v>
      </c>
      <c r="M9017" s="37">
        <v>0.84241080284118697</v>
      </c>
      <c r="N9017" s="37">
        <v>9.5752172470092791</v>
      </c>
      <c r="O9017" s="37">
        <v>0</v>
      </c>
      <c r="P9017" s="37">
        <v>0</v>
      </c>
      <c r="Q9017" s="37">
        <v>1.5879215206950901E-3</v>
      </c>
      <c r="R9017" s="37">
        <v>25</v>
      </c>
      <c r="S9017" s="37">
        <v>0.25341951847076399</v>
      </c>
      <c r="T9017" s="37">
        <v>999.51953125</v>
      </c>
      <c r="U9017" s="37">
        <v>9999</v>
      </c>
      <c r="V9017" s="13"/>
      <c r="W9017" s="13"/>
      <c r="X9017" s="13"/>
      <c r="Y9017" s="13"/>
      <c r="Z9017" s="13"/>
      <c r="AA9017" s="13"/>
    </row>
    <row r="9018" spans="1:27" ht="15.75" customHeight="1" x14ac:dyDescent="0.2">
      <c r="A9018" s="13"/>
      <c r="B9018" s="37" t="str">
        <f>"CRS25WT3609650"</f>
        <v>CRS25WT3609650</v>
      </c>
      <c r="C9018" s="38">
        <v>46013</v>
      </c>
      <c r="D9018" s="39">
        <v>0.92151620370370368</v>
      </c>
      <c r="E9018" s="37" t="s">
        <v>62</v>
      </c>
      <c r="F9018" s="37">
        <v>196</v>
      </c>
      <c r="G9018" s="37">
        <v>4</v>
      </c>
      <c r="H9018" s="37">
        <v>196.75119018554699</v>
      </c>
      <c r="I9018" s="37">
        <v>9.5618124008178693</v>
      </c>
      <c r="J9018" s="37">
        <v>24.482704162597699</v>
      </c>
      <c r="K9018" s="37">
        <v>9.6973609924316406</v>
      </c>
      <c r="L9018" s="37">
        <v>20.289146423339801</v>
      </c>
      <c r="M9018" s="37">
        <v>0.84046137332916304</v>
      </c>
      <c r="N9018" s="37">
        <v>9.5719385147094709</v>
      </c>
      <c r="O9018" s="37">
        <v>0</v>
      </c>
      <c r="P9018" s="37">
        <v>0</v>
      </c>
      <c r="Q9018" s="37">
        <v>6.3516860827803603E-3</v>
      </c>
      <c r="R9018" s="37">
        <v>25</v>
      </c>
      <c r="S9018" s="37">
        <v>0.25578957796096802</v>
      </c>
      <c r="T9018" s="37">
        <v>998.814208984375</v>
      </c>
      <c r="U9018" s="37">
        <v>9999</v>
      </c>
      <c r="V9018" s="13"/>
      <c r="W9018" s="13"/>
      <c r="X9018" s="13"/>
      <c r="Y9018" s="13"/>
      <c r="Z9018" s="13"/>
      <c r="AA9018" s="13"/>
    </row>
    <row r="9019" spans="1:27" ht="15.75" customHeight="1" x14ac:dyDescent="0.2">
      <c r="A9019" s="13"/>
      <c r="B9019" s="37" t="str">
        <f>"CRS25WT3609649"</f>
        <v>CRS25WT3609649</v>
      </c>
      <c r="C9019" s="38">
        <v>46013</v>
      </c>
      <c r="D9019" s="39">
        <v>0.92204861111111114</v>
      </c>
      <c r="E9019" s="37" t="s">
        <v>62</v>
      </c>
      <c r="F9019" s="37">
        <v>197</v>
      </c>
      <c r="G9019" s="37">
        <v>4</v>
      </c>
      <c r="H9019" s="37">
        <v>197.99118041992199</v>
      </c>
      <c r="I9019" s="37">
        <v>9.5209875106811506</v>
      </c>
      <c r="J9019" s="37">
        <v>24.477783203125</v>
      </c>
      <c r="K9019" s="37">
        <v>9.7147397994995099</v>
      </c>
      <c r="L9019" s="37">
        <v>20.3804931640625</v>
      </c>
      <c r="M9019" s="37">
        <v>0.84955549240112305</v>
      </c>
      <c r="N9019" s="37">
        <v>9.63226413726807</v>
      </c>
      <c r="O9019" s="37">
        <v>0</v>
      </c>
      <c r="P9019" s="37">
        <v>0</v>
      </c>
      <c r="Q9019" s="37">
        <v>6.50792196393013E-3</v>
      </c>
      <c r="R9019" s="37">
        <v>25</v>
      </c>
      <c r="S9019" s="37">
        <v>0.238195970654488</v>
      </c>
      <c r="T9019" s="37">
        <v>999.05895996093795</v>
      </c>
      <c r="U9019" s="37">
        <v>9999</v>
      </c>
      <c r="V9019" s="13"/>
      <c r="W9019" s="13"/>
      <c r="X9019" s="13"/>
      <c r="Y9019" s="13"/>
      <c r="Z9019" s="13"/>
      <c r="AA9019" s="13"/>
    </row>
    <row r="9020" spans="1:27" ht="15.75" customHeight="1" x14ac:dyDescent="0.2">
      <c r="A9020" s="13"/>
      <c r="B9020" s="37" t="str">
        <f>"CRS25WT3609647"</f>
        <v>CRS25WT3609647</v>
      </c>
      <c r="C9020" s="38">
        <v>46013</v>
      </c>
      <c r="D9020" s="39">
        <v>0.92282407407407396</v>
      </c>
      <c r="E9020" s="37" t="s">
        <v>62</v>
      </c>
      <c r="F9020" s="37">
        <v>197</v>
      </c>
      <c r="G9020" s="37">
        <v>4</v>
      </c>
      <c r="H9020" s="37">
        <v>197.223709106445</v>
      </c>
      <c r="I9020" s="37">
        <v>9.5488414764404297</v>
      </c>
      <c r="J9020" s="37">
        <v>24.490583419799801</v>
      </c>
      <c r="K9020" s="37">
        <v>9.7430715560913104</v>
      </c>
      <c r="L9020" s="37">
        <v>20.242458343505898</v>
      </c>
      <c r="M9020" s="37">
        <v>0.84335285425186202</v>
      </c>
      <c r="N9020" s="37">
        <v>9.5949258804321307</v>
      </c>
      <c r="O9020" s="37">
        <v>0</v>
      </c>
      <c r="P9020" s="37">
        <v>0</v>
      </c>
      <c r="Q9020" s="37">
        <v>1.6507007181644402E-2</v>
      </c>
      <c r="R9020" s="37">
        <v>25</v>
      </c>
      <c r="S9020" s="37">
        <v>0.24644793570041701</v>
      </c>
      <c r="T9020" s="37">
        <v>999.15222167968795</v>
      </c>
      <c r="U9020" s="37">
        <v>9999</v>
      </c>
      <c r="V9020" s="13"/>
      <c r="W9020" s="13"/>
      <c r="X9020" s="13"/>
      <c r="Y9020" s="13"/>
      <c r="Z9020" s="13"/>
      <c r="AA9020" s="13"/>
    </row>
    <row r="9021" spans="1:27" ht="15.75" customHeight="1" x14ac:dyDescent="0.2">
      <c r="A9021" s="13"/>
      <c r="B9021" s="37" t="str">
        <f>"CRS25WT3609635"</f>
        <v>CRS25WT3609635</v>
      </c>
      <c r="C9021" s="38">
        <v>46013</v>
      </c>
      <c r="D9021" s="39">
        <v>0.9242824074074073</v>
      </c>
      <c r="E9021" s="37" t="s">
        <v>62</v>
      </c>
      <c r="F9021" s="37">
        <v>196</v>
      </c>
      <c r="G9021" s="37">
        <v>4</v>
      </c>
      <c r="H9021" s="37">
        <v>196.11047363281301</v>
      </c>
      <c r="I9021" s="37">
        <v>9.5493736267089808</v>
      </c>
      <c r="J9021" s="37">
        <v>24.465885162353501</v>
      </c>
      <c r="K9021" s="37">
        <v>9.6706209182739293</v>
      </c>
      <c r="L9021" s="37">
        <v>20.278997421264599</v>
      </c>
      <c r="M9021" s="37">
        <v>0.83939230442047097</v>
      </c>
      <c r="N9021" s="37">
        <v>9.5407676696777308</v>
      </c>
      <c r="O9021" s="37">
        <v>0</v>
      </c>
      <c r="P9021" s="37">
        <v>0</v>
      </c>
      <c r="Q9021" s="37">
        <v>7.9018631950020807E-3</v>
      </c>
      <c r="R9021" s="37">
        <v>25</v>
      </c>
      <c r="S9021" s="37">
        <v>0.25122010707855202</v>
      </c>
      <c r="T9021" s="37">
        <v>998.92102050781295</v>
      </c>
      <c r="U9021" s="37">
        <v>9999</v>
      </c>
      <c r="V9021" s="13"/>
      <c r="W9021" s="13"/>
      <c r="X9021" s="13"/>
      <c r="Y9021" s="13"/>
      <c r="Z9021" s="13"/>
      <c r="AA9021" s="13"/>
    </row>
    <row r="9022" spans="1:27" ht="15.75" customHeight="1" x14ac:dyDescent="0.2">
      <c r="A9022" s="13"/>
      <c r="B9022" s="37" t="str">
        <f>"CRS25WT3609637"</f>
        <v>CRS25WT3609637</v>
      </c>
      <c r="C9022" s="38">
        <v>46013</v>
      </c>
      <c r="D9022" s="39">
        <v>0.92488425925925932</v>
      </c>
      <c r="E9022" s="37" t="s">
        <v>62</v>
      </c>
      <c r="F9022" s="37">
        <v>197</v>
      </c>
      <c r="G9022" s="37">
        <v>4</v>
      </c>
      <c r="H9022" s="37">
        <v>197.80174255371099</v>
      </c>
      <c r="I9022" s="37">
        <v>9.5576953887939506</v>
      </c>
      <c r="J9022" s="37">
        <v>24.482212066650401</v>
      </c>
      <c r="K9022" s="37">
        <v>9.7112483978271502</v>
      </c>
      <c r="L9022" s="37">
        <v>20.368312835693398</v>
      </c>
      <c r="M9022" s="37">
        <v>0.84532999992370605</v>
      </c>
      <c r="N9022" s="37">
        <v>9.62304782867432</v>
      </c>
      <c r="O9022" s="37">
        <v>0</v>
      </c>
      <c r="P9022" s="37">
        <v>0</v>
      </c>
      <c r="Q9022" s="37">
        <v>4.1267517954111099E-3</v>
      </c>
      <c r="R9022" s="37">
        <v>25</v>
      </c>
      <c r="S9022" s="37">
        <v>0.238403975963593</v>
      </c>
      <c r="T9022" s="37">
        <v>998.58673095703102</v>
      </c>
      <c r="U9022" s="37">
        <v>9999</v>
      </c>
      <c r="V9022" s="13"/>
      <c r="W9022" s="13"/>
      <c r="X9022" s="13"/>
      <c r="Y9022" s="13"/>
      <c r="Z9022" s="13"/>
      <c r="AA9022" s="13"/>
    </row>
    <row r="9023" spans="1:27" ht="15.75" customHeight="1" x14ac:dyDescent="0.2">
      <c r="A9023" s="13"/>
      <c r="B9023" s="37" t="str">
        <f>"CRS25WT3609634"</f>
        <v>CRS25WT3609634</v>
      </c>
      <c r="C9023" s="38">
        <v>46013</v>
      </c>
      <c r="D9023" s="39">
        <v>0.92543981481481474</v>
      </c>
      <c r="E9023" s="37" t="s">
        <v>62</v>
      </c>
      <c r="F9023" s="37">
        <v>197</v>
      </c>
      <c r="G9023" s="37">
        <v>4</v>
      </c>
      <c r="H9023" s="37">
        <v>197.87962341308599</v>
      </c>
      <c r="I9023" s="37">
        <v>9.5726337432861293</v>
      </c>
      <c r="J9023" s="37">
        <v>24.512588500976602</v>
      </c>
      <c r="K9023" s="37">
        <v>9.6889991760253906</v>
      </c>
      <c r="L9023" s="37">
        <v>20.423120498657202</v>
      </c>
      <c r="M9023" s="37">
        <v>0.84329682588577304</v>
      </c>
      <c r="N9023" s="37">
        <v>9.6268367767334002</v>
      </c>
      <c r="O9023" s="37">
        <v>0</v>
      </c>
      <c r="P9023" s="37">
        <v>0</v>
      </c>
      <c r="Q9023" s="37">
        <v>2.0584978628903601E-3</v>
      </c>
      <c r="R9023" s="37">
        <v>25</v>
      </c>
      <c r="S9023" s="37">
        <v>0.244391053915024</v>
      </c>
      <c r="T9023" s="37">
        <v>998.60198974609398</v>
      </c>
      <c r="U9023" s="37">
        <v>9999</v>
      </c>
      <c r="V9023" s="13"/>
      <c r="W9023" s="13"/>
      <c r="X9023" s="13"/>
      <c r="Y9023" s="13"/>
      <c r="Z9023" s="13"/>
      <c r="AA9023" s="13"/>
    </row>
    <row r="9024" spans="1:27" ht="15.75" customHeight="1" x14ac:dyDescent="0.2">
      <c r="A9024" s="13"/>
      <c r="B9024" s="37" t="str">
        <f>"CRS25WT3609648"</f>
        <v>CRS25WT3609648</v>
      </c>
      <c r="C9024" s="38">
        <v>46013</v>
      </c>
      <c r="D9024" s="39">
        <v>0.9259722222222222</v>
      </c>
      <c r="E9024" s="37" t="s">
        <v>62</v>
      </c>
      <c r="F9024" s="37">
        <v>199</v>
      </c>
      <c r="G9024" s="37">
        <v>4</v>
      </c>
      <c r="H9024" s="37">
        <v>199.54780578613301</v>
      </c>
      <c r="I9024" s="37">
        <v>9.5954122543334996</v>
      </c>
      <c r="J9024" s="37">
        <v>24.4637260437012</v>
      </c>
      <c r="K9024" s="37">
        <v>9.8342170715331996</v>
      </c>
      <c r="L9024" s="37">
        <v>20.291175842285199</v>
      </c>
      <c r="M9024" s="37">
        <v>0.85008180141448997</v>
      </c>
      <c r="N9024" s="37">
        <v>9.7079935073852504</v>
      </c>
      <c r="O9024" s="37">
        <v>0</v>
      </c>
      <c r="P9024" s="37">
        <v>0</v>
      </c>
      <c r="Q9024" s="37">
        <v>8.2535035908222198E-3</v>
      </c>
      <c r="R9024" s="37">
        <v>25</v>
      </c>
      <c r="S9024" s="37">
        <v>0.24913559854030601</v>
      </c>
      <c r="T9024" s="37">
        <v>998.74206542968795</v>
      </c>
      <c r="U9024" s="37">
        <v>9999</v>
      </c>
      <c r="V9024" s="13"/>
      <c r="W9024" s="13"/>
      <c r="X9024" s="13"/>
      <c r="Y9024" s="13"/>
      <c r="Z9024" s="13"/>
      <c r="AA9024" s="13"/>
    </row>
    <row r="9025" spans="1:27" ht="15.75" customHeight="1" x14ac:dyDescent="0.2">
      <c r="A9025" s="13"/>
      <c r="B9025" s="37" t="str">
        <f>"CRS25WT3609633"</f>
        <v>CRS25WT3609633</v>
      </c>
      <c r="C9025" s="38">
        <v>46013</v>
      </c>
      <c r="D9025" s="39">
        <v>0.92641203703703701</v>
      </c>
      <c r="E9025" s="37" t="s">
        <v>62</v>
      </c>
      <c r="F9025" s="37">
        <v>198</v>
      </c>
      <c r="G9025" s="37">
        <v>4</v>
      </c>
      <c r="H9025" s="37">
        <v>198.32292175293</v>
      </c>
      <c r="I9025" s="37">
        <v>9.5565843582153303</v>
      </c>
      <c r="J9025" s="37">
        <v>24.5338230133057</v>
      </c>
      <c r="K9025" s="37">
        <v>9.7232685089111293</v>
      </c>
      <c r="L9025" s="37">
        <v>20.396732330322301</v>
      </c>
      <c r="M9025" s="37">
        <v>0.84587264060974099</v>
      </c>
      <c r="N9025" s="37">
        <v>9.6484031677246094</v>
      </c>
      <c r="O9025" s="37">
        <v>0</v>
      </c>
      <c r="P9025" s="37">
        <v>0</v>
      </c>
      <c r="Q9025" s="37">
        <v>6.0316878370940703E-3</v>
      </c>
      <c r="R9025" s="37">
        <v>25</v>
      </c>
      <c r="S9025" s="37">
        <v>0.24225464463233901</v>
      </c>
      <c r="T9025" s="37">
        <v>999.0068359375</v>
      </c>
      <c r="U9025" s="37">
        <v>9999</v>
      </c>
      <c r="V9025" s="13"/>
      <c r="W9025" s="13"/>
      <c r="X9025" s="13"/>
      <c r="Y9025" s="13"/>
      <c r="Z9025" s="13"/>
      <c r="AA9025" s="13"/>
    </row>
    <row r="9026" spans="1:27" ht="15.75" customHeight="1" x14ac:dyDescent="0.2">
      <c r="A9026" s="13"/>
      <c r="B9026" s="37" t="str">
        <f>"CRS25WT3609658"</f>
        <v>CRS25WT3609658</v>
      </c>
      <c r="C9026" s="38">
        <v>46013</v>
      </c>
      <c r="D9026" s="39">
        <v>0.92674768518518524</v>
      </c>
      <c r="E9026" s="37" t="s">
        <v>62</v>
      </c>
      <c r="F9026" s="37">
        <v>197</v>
      </c>
      <c r="G9026" s="37">
        <v>4</v>
      </c>
      <c r="H9026" s="37">
        <v>197.58735656738301</v>
      </c>
      <c r="I9026" s="37">
        <v>9.5618553161621094</v>
      </c>
      <c r="J9026" s="37">
        <v>24.4662990570068</v>
      </c>
      <c r="K9026" s="37">
        <v>9.7444248199462908</v>
      </c>
      <c r="L9026" s="37">
        <v>20.2769660949707</v>
      </c>
      <c r="M9026" s="37">
        <v>0.84459537267684903</v>
      </c>
      <c r="N9026" s="37">
        <v>9.6126174926757795</v>
      </c>
      <c r="O9026" s="37">
        <v>0</v>
      </c>
      <c r="P9026" s="37">
        <v>0</v>
      </c>
      <c r="Q9026" s="37">
        <v>6.0316901654005103E-3</v>
      </c>
      <c r="R9026" s="37">
        <v>25</v>
      </c>
      <c r="S9026" s="37">
        <v>0.24695342779159499</v>
      </c>
      <c r="T9026" s="37">
        <v>998.68865966796898</v>
      </c>
      <c r="U9026" s="37">
        <v>9999</v>
      </c>
      <c r="V9026" s="13"/>
      <c r="W9026" s="13"/>
      <c r="X9026" s="13"/>
      <c r="Y9026" s="13"/>
      <c r="Z9026" s="13"/>
      <c r="AA9026" s="13"/>
    </row>
    <row r="9027" spans="1:27" ht="15.75" customHeight="1" x14ac:dyDescent="0.2">
      <c r="A9027" s="13"/>
      <c r="B9027" s="37" t="str">
        <f>"CRS25WT3609659"</f>
        <v>CRS25WT3609659</v>
      </c>
      <c r="C9027" s="38">
        <v>46013</v>
      </c>
      <c r="D9027" s="39">
        <v>0.92709490740740741</v>
      </c>
      <c r="E9027" s="37" t="s">
        <v>62</v>
      </c>
      <c r="F9027" s="37">
        <v>199</v>
      </c>
      <c r="G9027" s="37">
        <v>4</v>
      </c>
      <c r="H9027" s="37">
        <v>199.14752197265599</v>
      </c>
      <c r="I9027" s="37">
        <v>9.5372543334960902</v>
      </c>
      <c r="J9027" s="37">
        <v>24.468589782714801</v>
      </c>
      <c r="K9027" s="37">
        <v>9.7919578552246094</v>
      </c>
      <c r="L9027" s="37">
        <v>20.337863922119102</v>
      </c>
      <c r="M9027" s="37">
        <v>0.85338026285171498</v>
      </c>
      <c r="N9027" s="37">
        <v>9.6885194778442401</v>
      </c>
      <c r="O9027" s="37">
        <v>0</v>
      </c>
      <c r="P9027" s="37">
        <v>0</v>
      </c>
      <c r="Q9027" s="37">
        <v>1.64484903216362E-2</v>
      </c>
      <c r="R9027" s="37">
        <v>25</v>
      </c>
      <c r="S9027" s="37">
        <v>0.242935255169868</v>
      </c>
      <c r="T9027" s="37">
        <v>998.43933105468795</v>
      </c>
      <c r="U9027" s="37">
        <v>9999</v>
      </c>
      <c r="V9027" s="13"/>
      <c r="W9027" s="13"/>
      <c r="X9027" s="13"/>
      <c r="Y9027" s="13"/>
      <c r="Z9027" s="13"/>
      <c r="AA9027" s="13"/>
    </row>
    <row r="9028" spans="1:27" ht="15.75" customHeight="1" x14ac:dyDescent="0.2">
      <c r="A9028" s="13"/>
      <c r="B9028" s="37" t="str">
        <f>"CRS25WT3609661"</f>
        <v>CRS25WT3609661</v>
      </c>
      <c r="C9028" s="38">
        <v>46013</v>
      </c>
      <c r="D9028" s="39">
        <v>0.92746527777777776</v>
      </c>
      <c r="E9028" s="37" t="s">
        <v>62</v>
      </c>
      <c r="F9028" s="37">
        <v>198</v>
      </c>
      <c r="G9028" s="37">
        <v>4</v>
      </c>
      <c r="H9028" s="37">
        <v>198.169189453125</v>
      </c>
      <c r="I9028" s="37">
        <v>9.5577650070190394</v>
      </c>
      <c r="J9028" s="37">
        <v>24.452388763427699</v>
      </c>
      <c r="K9028" s="37">
        <v>9.6945056915283203</v>
      </c>
      <c r="L9028" s="37">
        <v>20.441390991210898</v>
      </c>
      <c r="M9028" s="37">
        <v>0.84792703390121504</v>
      </c>
      <c r="N9028" s="37">
        <v>9.6409235000610405</v>
      </c>
      <c r="O9028" s="37">
        <v>0</v>
      </c>
      <c r="P9028" s="37">
        <v>0</v>
      </c>
      <c r="Q9028" s="37">
        <v>8.2535035908222198E-3</v>
      </c>
      <c r="R9028" s="37">
        <v>25</v>
      </c>
      <c r="S9028" s="37">
        <v>0.239041537046432</v>
      </c>
      <c r="T9028" s="37">
        <v>999.4453125</v>
      </c>
      <c r="U9028" s="37">
        <v>90.050689697265597</v>
      </c>
      <c r="V9028" s="13"/>
      <c r="W9028" s="13"/>
      <c r="X9028" s="13"/>
      <c r="Y9028" s="13"/>
      <c r="Z9028" s="13"/>
      <c r="AA9028" s="13"/>
    </row>
    <row r="9029" spans="1:27" ht="15.75" customHeight="1" x14ac:dyDescent="0.2">
      <c r="A9029" s="13"/>
      <c r="B9029" s="37" t="str">
        <f>"CRS25WT3609480"</f>
        <v>CRS25WT3609480</v>
      </c>
      <c r="C9029" s="38">
        <v>46013</v>
      </c>
      <c r="D9029" s="37" t="s">
        <v>1597</v>
      </c>
      <c r="E9029" s="37" t="s">
        <v>62</v>
      </c>
      <c r="F9029" s="37">
        <v>197</v>
      </c>
      <c r="G9029" s="37">
        <v>4</v>
      </c>
      <c r="H9029" s="37">
        <v>197.57241821289099</v>
      </c>
      <c r="I9029" s="37">
        <v>9.5840158462524396</v>
      </c>
      <c r="J9029" s="37">
        <v>24.5022583007813</v>
      </c>
      <c r="K9029" s="37">
        <v>9.7077293395996094</v>
      </c>
      <c r="L9029" s="37">
        <v>20.352073669433601</v>
      </c>
      <c r="M9029" s="37">
        <v>0.84134221076965299</v>
      </c>
      <c r="N9029" s="37">
        <v>9.6118907928466797</v>
      </c>
      <c r="O9029" s="37">
        <v>0</v>
      </c>
      <c r="P9029" s="37">
        <v>0</v>
      </c>
      <c r="Q9029" s="37">
        <v>1.35168631095439E-3</v>
      </c>
      <c r="R9029" s="37">
        <v>25</v>
      </c>
      <c r="S9029" s="37">
        <v>0.253417938947678</v>
      </c>
      <c r="T9029" s="37">
        <v>998.30950927734398</v>
      </c>
      <c r="U9029" s="37">
        <v>9999</v>
      </c>
      <c r="V9029" s="13"/>
      <c r="W9029" s="13"/>
      <c r="X9029" s="13"/>
      <c r="Y9029" s="13"/>
      <c r="Z9029" s="13"/>
      <c r="AA9029" s="13"/>
    </row>
    <row r="9030" spans="1:27" ht="15.75" customHeight="1" x14ac:dyDescent="0.2">
      <c r="A9030" s="13"/>
      <c r="B9030" s="37" t="str">
        <f>"CRS25WT3608997"</f>
        <v>CRS25WT3608997</v>
      </c>
      <c r="C9030" s="38">
        <v>46013</v>
      </c>
      <c r="D9030" s="39">
        <v>0.7680555555555556</v>
      </c>
      <c r="E9030" s="37" t="s">
        <v>62</v>
      </c>
      <c r="F9030" s="37">
        <v>200</v>
      </c>
      <c r="G9030" s="37">
        <v>4</v>
      </c>
      <c r="H9030" s="37">
        <v>200.77825927734401</v>
      </c>
      <c r="I9030" s="37">
        <v>9.6099452972412092</v>
      </c>
      <c r="J9030" s="37">
        <v>24.546144485473601</v>
      </c>
      <c r="K9030" s="37">
        <v>9.83288478851318</v>
      </c>
      <c r="L9030" s="37">
        <v>20.419061660766602</v>
      </c>
      <c r="M9030" s="37">
        <v>0.85116249322891202</v>
      </c>
      <c r="N9030" s="37">
        <v>9.7678546905517596</v>
      </c>
      <c r="O9030" s="37">
        <v>0</v>
      </c>
      <c r="P9030" s="37">
        <v>0</v>
      </c>
      <c r="Q9030" s="37">
        <v>1.2500000186264499E-2</v>
      </c>
      <c r="R9030" s="37">
        <v>25</v>
      </c>
      <c r="S9030" s="37">
        <v>0.24139776825904799</v>
      </c>
      <c r="T9030" s="37">
        <v>999.58728027343795</v>
      </c>
      <c r="U9030" s="37">
        <v>9999</v>
      </c>
      <c r="V9030" s="13"/>
      <c r="W9030" s="13"/>
      <c r="X9030" s="13"/>
      <c r="Y9030" s="13"/>
      <c r="Z9030" s="13"/>
      <c r="AA9030" s="13"/>
    </row>
    <row r="9031" spans="1:27" ht="15.75" customHeight="1" x14ac:dyDescent="0.2">
      <c r="A9031" s="13"/>
      <c r="B9031" s="37" t="str">
        <f>"CRS25WT3608990"</f>
        <v>CRS25WT3608990</v>
      </c>
      <c r="C9031" s="38">
        <v>46013</v>
      </c>
      <c r="D9031" s="39">
        <v>0.76913194444444455</v>
      </c>
      <c r="E9031" s="37" t="s">
        <v>62</v>
      </c>
      <c r="F9031" s="37">
        <v>201</v>
      </c>
      <c r="G9031" s="37">
        <v>4</v>
      </c>
      <c r="H9031" s="37">
        <v>201.540771484375</v>
      </c>
      <c r="I9031" s="37">
        <v>9.7031450271606392</v>
      </c>
      <c r="J9031" s="37">
        <v>24.5647087097168</v>
      </c>
      <c r="K9031" s="37">
        <v>9.9185428619384801</v>
      </c>
      <c r="L9031" s="37">
        <v>20.319593429565401</v>
      </c>
      <c r="M9031" s="37">
        <v>0.84554898738861095</v>
      </c>
      <c r="N9031" s="37">
        <v>9.8049507141113299</v>
      </c>
      <c r="O9031" s="37">
        <v>0</v>
      </c>
      <c r="P9031" s="37">
        <v>0</v>
      </c>
      <c r="Q9031" s="37">
        <v>1.12897017970681E-2</v>
      </c>
      <c r="R9031" s="37">
        <v>25</v>
      </c>
      <c r="S9031" s="37">
        <v>0.24134728312492401</v>
      </c>
      <c r="T9031" s="37">
        <v>1005.64990234375</v>
      </c>
      <c r="U9031" s="37">
        <v>9999</v>
      </c>
      <c r="V9031" s="13"/>
      <c r="W9031" s="13"/>
      <c r="X9031" s="13"/>
      <c r="Y9031" s="13"/>
      <c r="Z9031" s="13"/>
      <c r="AA9031" s="13"/>
    </row>
    <row r="9032" spans="1:27" ht="15.75" customHeight="1" x14ac:dyDescent="0.2">
      <c r="A9032" s="13"/>
      <c r="B9032" s="37" t="str">
        <f>"CRS25WT3609840"</f>
        <v>CRS25WT3609840</v>
      </c>
      <c r="C9032" s="38">
        <v>46013</v>
      </c>
      <c r="D9032" s="39">
        <v>0.76989583333333333</v>
      </c>
      <c r="E9032" s="37" t="s">
        <v>62</v>
      </c>
      <c r="F9032" s="37">
        <v>199</v>
      </c>
      <c r="G9032" s="37">
        <v>4</v>
      </c>
      <c r="H9032" s="37">
        <v>199.029373168945</v>
      </c>
      <c r="I9032" s="37">
        <v>9.6248741149902308</v>
      </c>
      <c r="J9032" s="37">
        <v>24.539026260376001</v>
      </c>
      <c r="K9032" s="37">
        <v>9.8027830123901403</v>
      </c>
      <c r="L9032" s="37">
        <v>20.3033542633057</v>
      </c>
      <c r="M9032" s="37">
        <v>0.84268409013748202</v>
      </c>
      <c r="N9032" s="37">
        <v>9.6827716827392596</v>
      </c>
      <c r="O9032" s="37">
        <v>0</v>
      </c>
      <c r="P9032" s="37">
        <v>0</v>
      </c>
      <c r="Q9032" s="37">
        <v>1.5081845223903699E-2</v>
      </c>
      <c r="R9032" s="37">
        <v>25</v>
      </c>
      <c r="S9032" s="37">
        <v>0.25023242831230202</v>
      </c>
      <c r="T9032" s="37">
        <v>1004.68542480469</v>
      </c>
      <c r="U9032" s="37">
        <v>9999</v>
      </c>
      <c r="V9032" s="13"/>
      <c r="W9032" s="13"/>
      <c r="X9032" s="13"/>
      <c r="Y9032" s="13"/>
      <c r="Z9032" s="13"/>
      <c r="AA9032" s="13"/>
    </row>
    <row r="9033" spans="1:27" ht="15.75" customHeight="1" x14ac:dyDescent="0.2">
      <c r="A9033" s="13"/>
      <c r="B9033" s="37" t="str">
        <f>"CRS25WT3609839"</f>
        <v>CRS25WT3609839</v>
      </c>
      <c r="C9033" s="38">
        <v>46013</v>
      </c>
      <c r="D9033" s="39">
        <v>0.770625</v>
      </c>
      <c r="E9033" s="37" t="s">
        <v>62</v>
      </c>
      <c r="F9033" s="37">
        <v>198</v>
      </c>
      <c r="G9033" s="37">
        <v>4</v>
      </c>
      <c r="H9033" s="37">
        <v>198.37580871582</v>
      </c>
      <c r="I9033" s="37">
        <v>9.6233911514282209</v>
      </c>
      <c r="J9033" s="37">
        <v>24.5616760253906</v>
      </c>
      <c r="K9033" s="37">
        <v>9.7365217208862305</v>
      </c>
      <c r="L9033" s="37">
        <v>20.374402999877901</v>
      </c>
      <c r="M9033" s="37">
        <v>0.83927166461944602</v>
      </c>
      <c r="N9033" s="37">
        <v>9.6509761810302699</v>
      </c>
      <c r="O9033" s="37">
        <v>0</v>
      </c>
      <c r="P9033" s="37">
        <v>0</v>
      </c>
      <c r="Q9033" s="37">
        <v>1.0476189665496301E-2</v>
      </c>
      <c r="R9033" s="37">
        <v>25</v>
      </c>
      <c r="S9033" s="37">
        <v>0.245156615972519</v>
      </c>
      <c r="T9033" s="37">
        <v>1005.06555175781</v>
      </c>
      <c r="U9033" s="37">
        <v>9999</v>
      </c>
      <c r="V9033" s="13"/>
      <c r="W9033" s="13"/>
      <c r="X9033" s="13"/>
      <c r="Y9033" s="13"/>
      <c r="Z9033" s="13"/>
      <c r="AA9033" s="13"/>
    </row>
    <row r="9034" spans="1:27" ht="15.75" customHeight="1" x14ac:dyDescent="0.2">
      <c r="A9034" s="13"/>
      <c r="B9034" s="37" t="str">
        <f>"CRS25WT3609825"</f>
        <v>CRS25WT3609825</v>
      </c>
      <c r="C9034" s="38">
        <v>46013</v>
      </c>
      <c r="D9034" s="39">
        <v>0.77119212962962969</v>
      </c>
      <c r="E9034" s="37" t="s">
        <v>62</v>
      </c>
      <c r="F9034" s="37">
        <v>198</v>
      </c>
      <c r="G9034" s="37">
        <v>4</v>
      </c>
      <c r="H9034" s="37">
        <v>198.61376953125</v>
      </c>
      <c r="I9034" s="37">
        <v>9.6185522079467791</v>
      </c>
      <c r="J9034" s="37">
        <v>24.500244140625</v>
      </c>
      <c r="K9034" s="37">
        <v>9.7307500839233398</v>
      </c>
      <c r="L9034" s="37">
        <v>20.4109401702881</v>
      </c>
      <c r="M9034" s="37">
        <v>0.84280914068222001</v>
      </c>
      <c r="N9034" s="37">
        <v>9.6625528335571307</v>
      </c>
      <c r="O9034" s="37">
        <v>0</v>
      </c>
      <c r="P9034" s="37">
        <v>0</v>
      </c>
      <c r="Q9034" s="37">
        <v>1.19046065956354E-2</v>
      </c>
      <c r="R9034" s="37">
        <v>25</v>
      </c>
      <c r="S9034" s="37">
        <v>0.25215762853622398</v>
      </c>
      <c r="T9034" s="37">
        <v>1003.43041992188</v>
      </c>
      <c r="U9034" s="37">
        <v>9999</v>
      </c>
      <c r="V9034" s="13"/>
      <c r="W9034" s="13"/>
      <c r="X9034" s="13"/>
      <c r="Y9034" s="13"/>
      <c r="Z9034" s="13"/>
      <c r="AA9034" s="13"/>
    </row>
    <row r="9035" spans="1:27" ht="15.75" customHeight="1" x14ac:dyDescent="0.2">
      <c r="A9035" s="13"/>
      <c r="B9035" s="37" t="str">
        <f>"CRS24WT3609013"</f>
        <v>CRS24WT3609013</v>
      </c>
      <c r="C9035" s="38">
        <v>46013</v>
      </c>
      <c r="D9035" s="39">
        <v>0.7680555555555556</v>
      </c>
      <c r="E9035" s="37" t="s">
        <v>62</v>
      </c>
      <c r="F9035" s="37">
        <v>200</v>
      </c>
      <c r="G9035" s="37">
        <v>4</v>
      </c>
      <c r="H9035" s="37">
        <v>200.77825927734401</v>
      </c>
      <c r="I9035" s="37">
        <v>9.6099452972412092</v>
      </c>
      <c r="J9035" s="37">
        <v>24.546144485473601</v>
      </c>
      <c r="K9035" s="37">
        <v>9.83288478851318</v>
      </c>
      <c r="L9035" s="37">
        <v>20.419061660766602</v>
      </c>
      <c r="M9035" s="37">
        <v>0.85116249322891202</v>
      </c>
      <c r="N9035" s="37">
        <v>9.7678546905517596</v>
      </c>
      <c r="O9035" s="37">
        <v>0</v>
      </c>
      <c r="P9035" s="37">
        <v>0</v>
      </c>
      <c r="Q9035" s="37">
        <v>1.2500000186264499E-2</v>
      </c>
      <c r="R9035" s="37">
        <v>25</v>
      </c>
      <c r="S9035" s="37">
        <v>0.24139776825904799</v>
      </c>
      <c r="T9035" s="37">
        <v>999.58728027343795</v>
      </c>
      <c r="U9035" s="37">
        <v>9999</v>
      </c>
      <c r="V9035" s="13"/>
      <c r="W9035" s="13"/>
      <c r="X9035" s="13"/>
      <c r="Y9035" s="13"/>
      <c r="Z9035" s="13"/>
      <c r="AA9035" s="13"/>
    </row>
    <row r="9036" spans="1:27" ht="15.75" customHeight="1" x14ac:dyDescent="0.2">
      <c r="A9036" s="13"/>
      <c r="B9036" s="37" t="str">
        <f>"CRS25WT3609841"</f>
        <v>CRS25WT3609841</v>
      </c>
      <c r="C9036" s="38">
        <v>46013</v>
      </c>
      <c r="D9036" s="39">
        <v>0.76913194444444455</v>
      </c>
      <c r="E9036" s="37" t="s">
        <v>62</v>
      </c>
      <c r="F9036" s="37">
        <v>201</v>
      </c>
      <c r="G9036" s="37">
        <v>4</v>
      </c>
      <c r="H9036" s="37">
        <v>201.540771484375</v>
      </c>
      <c r="I9036" s="37">
        <v>9.7031450271606392</v>
      </c>
      <c r="J9036" s="37">
        <v>24.5647087097168</v>
      </c>
      <c r="K9036" s="37">
        <v>9.9185428619384801</v>
      </c>
      <c r="L9036" s="37">
        <v>20.319593429565401</v>
      </c>
      <c r="M9036" s="37">
        <v>0.84554898738861095</v>
      </c>
      <c r="N9036" s="37">
        <v>9.8049507141113299</v>
      </c>
      <c r="O9036" s="37">
        <v>0</v>
      </c>
      <c r="P9036" s="37">
        <v>0</v>
      </c>
      <c r="Q9036" s="37">
        <v>1.12897017970681E-2</v>
      </c>
      <c r="R9036" s="37">
        <v>25</v>
      </c>
      <c r="S9036" s="37">
        <v>0.24134728312492401</v>
      </c>
      <c r="T9036" s="37">
        <v>1005.64990234375</v>
      </c>
      <c r="U9036" s="37">
        <v>9999</v>
      </c>
      <c r="V9036" s="13"/>
      <c r="W9036" s="13"/>
      <c r="X9036" s="13"/>
      <c r="Y9036" s="13"/>
      <c r="Z9036" s="13"/>
      <c r="AA9036" s="13"/>
    </row>
    <row r="9037" spans="1:27" ht="15.75" customHeight="1" x14ac:dyDescent="0.2">
      <c r="A9037" s="13"/>
      <c r="B9037" s="37" t="str">
        <f>"CRS25WT3609840"</f>
        <v>CRS25WT3609840</v>
      </c>
      <c r="C9037" s="38">
        <v>46013</v>
      </c>
      <c r="D9037" s="39">
        <v>0.76989583333333333</v>
      </c>
      <c r="E9037" s="37" t="s">
        <v>62</v>
      </c>
      <c r="F9037" s="37">
        <v>199</v>
      </c>
      <c r="G9037" s="37">
        <v>4</v>
      </c>
      <c r="H9037" s="37">
        <v>199.029373168945</v>
      </c>
      <c r="I9037" s="37">
        <v>9.6248741149902308</v>
      </c>
      <c r="J9037" s="37">
        <v>24.539026260376001</v>
      </c>
      <c r="K9037" s="37">
        <v>9.8027830123901403</v>
      </c>
      <c r="L9037" s="37">
        <v>20.3033542633057</v>
      </c>
      <c r="M9037" s="37">
        <v>0.84268409013748202</v>
      </c>
      <c r="N9037" s="37">
        <v>9.6827716827392596</v>
      </c>
      <c r="O9037" s="37">
        <v>0</v>
      </c>
      <c r="P9037" s="37">
        <v>0</v>
      </c>
      <c r="Q9037" s="37">
        <v>1.5081845223903699E-2</v>
      </c>
      <c r="R9037" s="37">
        <v>25</v>
      </c>
      <c r="S9037" s="37">
        <v>0.25023242831230202</v>
      </c>
      <c r="T9037" s="37">
        <v>1004.68542480469</v>
      </c>
      <c r="U9037" s="37">
        <v>9999</v>
      </c>
      <c r="V9037" s="13"/>
      <c r="W9037" s="13"/>
      <c r="X9037" s="13"/>
      <c r="Y9037" s="13"/>
      <c r="Z9037" s="13"/>
      <c r="AA9037" s="13"/>
    </row>
    <row r="9038" spans="1:27" ht="15.75" customHeight="1" x14ac:dyDescent="0.2">
      <c r="A9038" s="13"/>
      <c r="B9038" s="37" t="str">
        <f>"CRS25WT3609839"</f>
        <v>CRS25WT3609839</v>
      </c>
      <c r="C9038" s="38">
        <v>46013</v>
      </c>
      <c r="D9038" s="39">
        <v>0.770625</v>
      </c>
      <c r="E9038" s="37" t="s">
        <v>62</v>
      </c>
      <c r="F9038" s="37">
        <v>198</v>
      </c>
      <c r="G9038" s="37">
        <v>4</v>
      </c>
      <c r="H9038" s="37">
        <v>198.37580871582</v>
      </c>
      <c r="I9038" s="37">
        <v>9.6233911514282209</v>
      </c>
      <c r="J9038" s="37">
        <v>24.5616760253906</v>
      </c>
      <c r="K9038" s="37">
        <v>9.7365217208862305</v>
      </c>
      <c r="L9038" s="37">
        <v>20.374402999877901</v>
      </c>
      <c r="M9038" s="37">
        <v>0.83927166461944602</v>
      </c>
      <c r="N9038" s="37">
        <v>9.6509761810302699</v>
      </c>
      <c r="O9038" s="37">
        <v>0</v>
      </c>
      <c r="P9038" s="37">
        <v>0</v>
      </c>
      <c r="Q9038" s="37">
        <v>1.0476189665496301E-2</v>
      </c>
      <c r="R9038" s="37">
        <v>25</v>
      </c>
      <c r="S9038" s="37">
        <v>0.245156615972519</v>
      </c>
      <c r="T9038" s="37">
        <v>1005.06555175781</v>
      </c>
      <c r="U9038" s="37">
        <v>9999</v>
      </c>
      <c r="V9038" s="13"/>
      <c r="W9038" s="13"/>
      <c r="X9038" s="13"/>
      <c r="Y9038" s="13"/>
      <c r="Z9038" s="13"/>
      <c r="AA9038" s="13"/>
    </row>
    <row r="9039" spans="1:27" ht="15.75" customHeight="1" x14ac:dyDescent="0.2">
      <c r="A9039" s="13"/>
      <c r="B9039" s="37" t="str">
        <f>"CRS25WT3609825"</f>
        <v>CRS25WT3609825</v>
      </c>
      <c r="C9039" s="38">
        <v>46013</v>
      </c>
      <c r="D9039" s="39">
        <v>0.77119212962962969</v>
      </c>
      <c r="E9039" s="37" t="s">
        <v>62</v>
      </c>
      <c r="F9039" s="37">
        <v>198</v>
      </c>
      <c r="G9039" s="37">
        <v>4</v>
      </c>
      <c r="H9039" s="37">
        <v>198.61376953125</v>
      </c>
      <c r="I9039" s="37">
        <v>9.6185522079467791</v>
      </c>
      <c r="J9039" s="37">
        <v>24.500244140625</v>
      </c>
      <c r="K9039" s="37">
        <v>9.7307500839233398</v>
      </c>
      <c r="L9039" s="37">
        <v>20.4109401702881</v>
      </c>
      <c r="M9039" s="37">
        <v>0.84280914068222001</v>
      </c>
      <c r="N9039" s="37">
        <v>9.6625528335571307</v>
      </c>
      <c r="O9039" s="37">
        <v>0</v>
      </c>
      <c r="P9039" s="37">
        <v>0</v>
      </c>
      <c r="Q9039" s="37">
        <v>1.19046065956354E-2</v>
      </c>
      <c r="R9039" s="37">
        <v>25</v>
      </c>
      <c r="S9039" s="37">
        <v>0.25215762853622398</v>
      </c>
      <c r="T9039" s="37">
        <v>1003.43041992188</v>
      </c>
      <c r="U9039" s="37">
        <v>9999</v>
      </c>
      <c r="V9039" s="13"/>
      <c r="W9039" s="13"/>
      <c r="X9039" s="13"/>
      <c r="Y9039" s="13"/>
      <c r="Z9039" s="13"/>
      <c r="AA9039" s="13"/>
    </row>
  </sheetData>
  <autoFilter ref="B1:B224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" x14ac:dyDescent="0.2">
      <c r="A1" s="30" t="s">
        <v>1598</v>
      </c>
      <c r="B1" s="30" t="s">
        <v>1599</v>
      </c>
    </row>
    <row r="2" spans="1:2" x14ac:dyDescent="0.2">
      <c r="A2" s="30" t="s">
        <v>1600</v>
      </c>
      <c r="B2" s="30" t="s">
        <v>1601</v>
      </c>
    </row>
    <row r="3" spans="1:2" x14ac:dyDescent="0.2">
      <c r="A3" s="30" t="s">
        <v>1602</v>
      </c>
      <c r="B3" s="30" t="s">
        <v>1603</v>
      </c>
    </row>
    <row r="4" spans="1:2" x14ac:dyDescent="0.2">
      <c r="A4" s="30" t="s">
        <v>1604</v>
      </c>
      <c r="B4" s="30" t="s">
        <v>1605</v>
      </c>
    </row>
    <row r="5" spans="1:2" x14ac:dyDescent="0.2">
      <c r="A5" s="48"/>
      <c r="B5" s="30" t="s">
        <v>1606</v>
      </c>
    </row>
    <row r="6" spans="1:2" x14ac:dyDescent="0.2">
      <c r="A6" s="49"/>
      <c r="B6" s="30" t="s">
        <v>1607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PALLET SHEET</vt:lpstr>
      <vt:lpstr>DATA</vt:lpstr>
      <vt:lpstr>SPECIAL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</dc:creator>
  <cp:lastModifiedBy>Caleb Long</cp:lastModifiedBy>
  <dcterms:created xsi:type="dcterms:W3CDTF">2021-10-28T15:18:14Z</dcterms:created>
  <dcterms:modified xsi:type="dcterms:W3CDTF">2026-03-03T12:22:32Z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